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southaad\PrecisionTox\PilotExperiment\IUB_Drosophila\"/>
    </mc:Choice>
  </mc:AlternateContent>
  <xr:revisionPtr revIDLastSave="0" documentId="13_ncr:1_{245E58C9-B3FB-4A33-A182-DC38920C4872}" xr6:coauthVersionLast="47" xr6:coauthVersionMax="47" xr10:uidLastSave="{00000000-0000-0000-0000-000000000000}"/>
  <bookViews>
    <workbookView xWindow="-28920" yWindow="-120" windowWidth="29040" windowHeight="15840" tabRatio="647" firstSheet="2" activeTab="2" xr2:uid="{A8E95BB3-CF56-AF45-944F-9276312A4CEE}"/>
  </bookViews>
  <sheets>
    <sheet name="Codes" sheetId="9" r:id="rId1"/>
    <sheet name="IdentifierTemplate" sheetId="14" r:id="rId2"/>
    <sheet name="IUB_Drosophilas_Pilot" sheetId="20" r:id="rId3"/>
    <sheet name="IUB_Celegans" sheetId="18" r:id="rId4"/>
    <sheet name="WF_Xenopus_Etienne" sheetId="19" r:id="rId5"/>
    <sheet name="UOB_Daphnia_20220823_PilotV3" sheetId="21" r:id="rId6"/>
    <sheet name="UOB_Daphnia_20211207_PilotV2" sheetId="16" r:id="rId7"/>
    <sheet name="KIT_HepG2_Pilot" sheetId="13" r:id="rId8"/>
    <sheet name="KIT_Drerio_Pilot" sheetId="12" r:id="rId9"/>
    <sheet name="Leitat_Daphnia_Pilot" sheetId="11" r:id="rId10"/>
    <sheet name="Sheet2" sheetId="2" state="hidden" r:id="rId11"/>
    <sheet name="UOB_Daphnia_PilotV1" sheetId="10" r:id="rId12"/>
    <sheet name="WF_Xenopus_Pilot_Original" sheetId="17" r:id="rId13"/>
  </sheets>
  <definedNames>
    <definedName name="_xlnm._FilterDatabase" localSheetId="3" hidden="1">IUB_Celegans!$A$1:$V$361</definedName>
    <definedName name="_xlnm._FilterDatabase" localSheetId="2" hidden="1">IUB_Drosophilas_Pilot!$A$1:$X$990</definedName>
    <definedName name="_xlnm._FilterDatabase" localSheetId="8" hidden="1">KIT_Drerio_Pilot!$A$1:$V$409</definedName>
    <definedName name="_xlnm._FilterDatabase" localSheetId="7" hidden="1">KIT_HepG2_Pilot!$A$1:$V$272</definedName>
    <definedName name="_xlnm._FilterDatabase" localSheetId="4" hidden="1">WF_Xenopus_Etienne!$A$1:$T$559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6" i="20" l="1"/>
  <c r="E328" i="21"/>
  <c r="H328" i="21"/>
  <c r="J328" i="21"/>
  <c r="M328" i="21"/>
  <c r="Q328" i="21"/>
  <c r="R328" i="21"/>
  <c r="S328" i="21"/>
  <c r="T328" i="21"/>
  <c r="E329" i="21"/>
  <c r="H329" i="21"/>
  <c r="J329" i="21"/>
  <c r="M329" i="21"/>
  <c r="Q329" i="21"/>
  <c r="R329" i="21"/>
  <c r="S329" i="21"/>
  <c r="T329" i="21"/>
  <c r="J327" i="21"/>
  <c r="M327" i="21"/>
  <c r="H327" i="21"/>
  <c r="E327" i="21"/>
  <c r="G302" i="21"/>
  <c r="G303" i="21"/>
  <c r="G304" i="21"/>
  <c r="G305" i="21"/>
  <c r="G306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50" i="21"/>
  <c r="G251" i="21"/>
  <c r="G252" i="21"/>
  <c r="G253" i="21"/>
  <c r="G254" i="21"/>
  <c r="G255" i="21"/>
  <c r="G256" i="21"/>
  <c r="G257" i="21"/>
  <c r="G258" i="21"/>
  <c r="G259" i="21"/>
  <c r="G260" i="21"/>
  <c r="G261" i="21"/>
  <c r="G262" i="21"/>
  <c r="G263" i="21"/>
  <c r="G264" i="21"/>
  <c r="G265" i="21"/>
  <c r="G266" i="21"/>
  <c r="G267" i="21"/>
  <c r="G268" i="21"/>
  <c r="G269" i="21"/>
  <c r="G270" i="21"/>
  <c r="G271" i="21"/>
  <c r="G272" i="21"/>
  <c r="G273" i="21"/>
  <c r="G274" i="21"/>
  <c r="G275" i="21"/>
  <c r="G276" i="21"/>
  <c r="G277" i="21"/>
  <c r="G278" i="21"/>
  <c r="G279" i="21"/>
  <c r="G280" i="21"/>
  <c r="G281" i="21"/>
  <c r="G282" i="21"/>
  <c r="G283" i="21"/>
  <c r="G284" i="21"/>
  <c r="G285" i="21"/>
  <c r="G286" i="21"/>
  <c r="G287" i="21"/>
  <c r="G288" i="21"/>
  <c r="G289" i="21"/>
  <c r="G290" i="21"/>
  <c r="G291" i="21"/>
  <c r="G292" i="21"/>
  <c r="G293" i="21"/>
  <c r="G294" i="21"/>
  <c r="G295" i="21"/>
  <c r="G296" i="21"/>
  <c r="G297" i="21"/>
  <c r="G298" i="21"/>
  <c r="G299" i="21"/>
  <c r="G300" i="21"/>
  <c r="G301" i="21"/>
  <c r="G307" i="21"/>
  <c r="G308" i="21"/>
  <c r="G309" i="21"/>
  <c r="G310" i="21"/>
  <c r="G311" i="21"/>
  <c r="G312" i="21"/>
  <c r="G313" i="21"/>
  <c r="G314" i="21"/>
  <c r="G315" i="21"/>
  <c r="G316" i="21"/>
  <c r="G317" i="21"/>
  <c r="G318" i="21"/>
  <c r="G319" i="21"/>
  <c r="G320" i="21"/>
  <c r="G321" i="21"/>
  <c r="G322" i="21"/>
  <c r="G323" i="21"/>
  <c r="G324" i="21"/>
  <c r="G325" i="21"/>
  <c r="G326" i="21"/>
  <c r="G51" i="21"/>
  <c r="G52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2" i="21"/>
  <c r="E2" i="21"/>
  <c r="H2" i="21"/>
  <c r="J2" i="21"/>
  <c r="M2" i="21"/>
  <c r="Q2" i="21"/>
  <c r="R2" i="21"/>
  <c r="S2" i="21"/>
  <c r="T2" i="21"/>
  <c r="E3" i="21"/>
  <c r="H3" i="21"/>
  <c r="J3" i="21"/>
  <c r="M3" i="21"/>
  <c r="E4" i="21"/>
  <c r="H4" i="21"/>
  <c r="J4" i="21"/>
  <c r="M4" i="21"/>
  <c r="E5" i="21"/>
  <c r="H5" i="21"/>
  <c r="J5" i="21"/>
  <c r="M5" i="21"/>
  <c r="E6" i="21"/>
  <c r="H6" i="21"/>
  <c r="J6" i="21"/>
  <c r="M6" i="21"/>
  <c r="E7" i="21"/>
  <c r="H7" i="21"/>
  <c r="J7" i="21"/>
  <c r="M7" i="21"/>
  <c r="E8" i="21"/>
  <c r="H8" i="21"/>
  <c r="J8" i="21"/>
  <c r="M8" i="21"/>
  <c r="E9" i="21"/>
  <c r="H9" i="21"/>
  <c r="J9" i="21"/>
  <c r="M9" i="21"/>
  <c r="E10" i="21"/>
  <c r="H10" i="21"/>
  <c r="J10" i="21"/>
  <c r="M10" i="21"/>
  <c r="E11" i="21"/>
  <c r="H11" i="21"/>
  <c r="J11" i="21"/>
  <c r="M11" i="21"/>
  <c r="E12" i="21"/>
  <c r="H12" i="21"/>
  <c r="J12" i="21"/>
  <c r="M12" i="21"/>
  <c r="E13" i="21"/>
  <c r="H13" i="21"/>
  <c r="J13" i="21"/>
  <c r="M13" i="21"/>
  <c r="E14" i="21"/>
  <c r="H14" i="21"/>
  <c r="J14" i="21"/>
  <c r="M14" i="21"/>
  <c r="E15" i="21"/>
  <c r="H15" i="21"/>
  <c r="J15" i="21"/>
  <c r="M15" i="21"/>
  <c r="E16" i="21"/>
  <c r="H16" i="21"/>
  <c r="J16" i="21"/>
  <c r="M16" i="21"/>
  <c r="E17" i="21"/>
  <c r="H17" i="21"/>
  <c r="J17" i="21"/>
  <c r="M17" i="21"/>
  <c r="E18" i="21"/>
  <c r="H18" i="21"/>
  <c r="J18" i="21"/>
  <c r="M18" i="21"/>
  <c r="E19" i="21"/>
  <c r="H19" i="21"/>
  <c r="J19" i="21"/>
  <c r="M19" i="21"/>
  <c r="E20" i="21"/>
  <c r="H20" i="21"/>
  <c r="J20" i="21"/>
  <c r="M20" i="21"/>
  <c r="E21" i="21"/>
  <c r="H21" i="21"/>
  <c r="J21" i="21"/>
  <c r="M21" i="21"/>
  <c r="E22" i="21"/>
  <c r="H22" i="21"/>
  <c r="J22" i="21"/>
  <c r="M22" i="21"/>
  <c r="E23" i="21"/>
  <c r="H23" i="21"/>
  <c r="J23" i="21"/>
  <c r="M23" i="21"/>
  <c r="E24" i="21"/>
  <c r="H24" i="21"/>
  <c r="J24" i="21"/>
  <c r="M24" i="21"/>
  <c r="E25" i="21"/>
  <c r="H25" i="21"/>
  <c r="J25" i="21"/>
  <c r="M25" i="21"/>
  <c r="E26" i="21"/>
  <c r="H26" i="21"/>
  <c r="J26" i="21"/>
  <c r="M26" i="21"/>
  <c r="E27" i="21"/>
  <c r="H27" i="21"/>
  <c r="J27" i="21"/>
  <c r="M27" i="21"/>
  <c r="E28" i="21"/>
  <c r="H28" i="21"/>
  <c r="J28" i="21"/>
  <c r="M28" i="21"/>
  <c r="E29" i="21"/>
  <c r="H29" i="21"/>
  <c r="J29" i="21"/>
  <c r="M29" i="21"/>
  <c r="E30" i="21"/>
  <c r="H30" i="21"/>
  <c r="J30" i="21"/>
  <c r="M30" i="21"/>
  <c r="E31" i="21"/>
  <c r="H31" i="21"/>
  <c r="J31" i="21"/>
  <c r="M31" i="21"/>
  <c r="E32" i="21"/>
  <c r="H32" i="21"/>
  <c r="J32" i="21"/>
  <c r="M32" i="21"/>
  <c r="E33" i="21"/>
  <c r="H33" i="21"/>
  <c r="J33" i="21"/>
  <c r="M33" i="21"/>
  <c r="E34" i="21"/>
  <c r="H34" i="21"/>
  <c r="J34" i="21"/>
  <c r="M34" i="21"/>
  <c r="E35" i="21"/>
  <c r="H35" i="21"/>
  <c r="J35" i="21"/>
  <c r="M35" i="21"/>
  <c r="E36" i="21"/>
  <c r="H36" i="21"/>
  <c r="J36" i="21"/>
  <c r="M36" i="21"/>
  <c r="E37" i="21"/>
  <c r="H37" i="21"/>
  <c r="J37" i="21"/>
  <c r="M37" i="21"/>
  <c r="E38" i="21"/>
  <c r="H38" i="21"/>
  <c r="J38" i="21"/>
  <c r="M38" i="21"/>
  <c r="E39" i="21"/>
  <c r="H39" i="21"/>
  <c r="J39" i="21"/>
  <c r="M39" i="21"/>
  <c r="E40" i="21"/>
  <c r="H40" i="21"/>
  <c r="J40" i="21"/>
  <c r="M40" i="21"/>
  <c r="E41" i="21"/>
  <c r="H41" i="21"/>
  <c r="J41" i="21"/>
  <c r="M41" i="21"/>
  <c r="E42" i="21"/>
  <c r="H42" i="21"/>
  <c r="J42" i="21"/>
  <c r="M42" i="21"/>
  <c r="E43" i="21"/>
  <c r="H43" i="21"/>
  <c r="J43" i="21"/>
  <c r="M43" i="21"/>
  <c r="E44" i="21"/>
  <c r="H44" i="21"/>
  <c r="J44" i="21"/>
  <c r="M44" i="21"/>
  <c r="E45" i="21"/>
  <c r="H45" i="21"/>
  <c r="J45" i="21"/>
  <c r="M45" i="21"/>
  <c r="E46" i="21"/>
  <c r="H46" i="21"/>
  <c r="J46" i="21"/>
  <c r="M46" i="21"/>
  <c r="E47" i="21"/>
  <c r="H47" i="21"/>
  <c r="J47" i="21"/>
  <c r="M47" i="21"/>
  <c r="E48" i="21"/>
  <c r="H48" i="21"/>
  <c r="J48" i="21"/>
  <c r="M48" i="21"/>
  <c r="E49" i="21"/>
  <c r="H49" i="21"/>
  <c r="J49" i="21"/>
  <c r="M49" i="21"/>
  <c r="E50" i="21"/>
  <c r="H50" i="21"/>
  <c r="J50" i="21"/>
  <c r="M50" i="21"/>
  <c r="E51" i="21"/>
  <c r="H51" i="21"/>
  <c r="J51" i="21"/>
  <c r="M51" i="21"/>
  <c r="E52" i="21"/>
  <c r="H52" i="21"/>
  <c r="J52" i="21"/>
  <c r="M52" i="21"/>
  <c r="E53" i="21"/>
  <c r="H53" i="21"/>
  <c r="J53" i="21"/>
  <c r="M53" i="21"/>
  <c r="E54" i="21"/>
  <c r="H54" i="21"/>
  <c r="J54" i="21"/>
  <c r="M54" i="21"/>
  <c r="E55" i="21"/>
  <c r="H55" i="21"/>
  <c r="J55" i="21"/>
  <c r="M55" i="21"/>
  <c r="E56" i="21"/>
  <c r="H56" i="21"/>
  <c r="J56" i="21"/>
  <c r="M56" i="21"/>
  <c r="E57" i="21"/>
  <c r="H57" i="21"/>
  <c r="J57" i="21"/>
  <c r="M57" i="21"/>
  <c r="E58" i="21"/>
  <c r="H58" i="21"/>
  <c r="J58" i="21"/>
  <c r="M58" i="21"/>
  <c r="E59" i="21"/>
  <c r="H59" i="21"/>
  <c r="J59" i="21"/>
  <c r="M59" i="21"/>
  <c r="E60" i="21"/>
  <c r="H60" i="21"/>
  <c r="J60" i="21"/>
  <c r="M60" i="21"/>
  <c r="E61" i="21"/>
  <c r="H61" i="21"/>
  <c r="J61" i="21"/>
  <c r="M61" i="21"/>
  <c r="E62" i="21"/>
  <c r="H62" i="21"/>
  <c r="J62" i="21"/>
  <c r="M62" i="21"/>
  <c r="E63" i="21"/>
  <c r="H63" i="21"/>
  <c r="J63" i="21"/>
  <c r="M63" i="21"/>
  <c r="E64" i="21"/>
  <c r="H64" i="21"/>
  <c r="J64" i="21"/>
  <c r="M64" i="21"/>
  <c r="E65" i="21"/>
  <c r="H65" i="21"/>
  <c r="J65" i="21"/>
  <c r="M65" i="21"/>
  <c r="E66" i="21"/>
  <c r="H66" i="21"/>
  <c r="J66" i="21"/>
  <c r="M66" i="21"/>
  <c r="E67" i="21"/>
  <c r="H67" i="21"/>
  <c r="J67" i="21"/>
  <c r="M67" i="21"/>
  <c r="E68" i="21"/>
  <c r="H68" i="21"/>
  <c r="J68" i="21"/>
  <c r="M68" i="21"/>
  <c r="E69" i="21"/>
  <c r="H69" i="21"/>
  <c r="J69" i="21"/>
  <c r="M69" i="21"/>
  <c r="E70" i="21"/>
  <c r="H70" i="21"/>
  <c r="J70" i="21"/>
  <c r="M70" i="21"/>
  <c r="E71" i="21"/>
  <c r="H71" i="21"/>
  <c r="J71" i="21"/>
  <c r="M71" i="21"/>
  <c r="E72" i="21"/>
  <c r="H72" i="21"/>
  <c r="J72" i="21"/>
  <c r="M72" i="21"/>
  <c r="E73" i="21"/>
  <c r="H73" i="21"/>
  <c r="J73" i="21"/>
  <c r="M73" i="21"/>
  <c r="E74" i="21"/>
  <c r="H74" i="21"/>
  <c r="J74" i="21"/>
  <c r="M74" i="21"/>
  <c r="E75" i="21"/>
  <c r="H75" i="21"/>
  <c r="J75" i="21"/>
  <c r="M75" i="21"/>
  <c r="E76" i="21"/>
  <c r="H76" i="21"/>
  <c r="J76" i="21"/>
  <c r="M76" i="21"/>
  <c r="E77" i="21"/>
  <c r="H77" i="21"/>
  <c r="J77" i="21"/>
  <c r="M77" i="21"/>
  <c r="E78" i="21"/>
  <c r="H78" i="21"/>
  <c r="J78" i="21"/>
  <c r="M78" i="21"/>
  <c r="E79" i="21"/>
  <c r="H79" i="21"/>
  <c r="J79" i="21"/>
  <c r="M79" i="21"/>
  <c r="E80" i="21"/>
  <c r="H80" i="21"/>
  <c r="J80" i="21"/>
  <c r="M80" i="21"/>
  <c r="E81" i="21"/>
  <c r="H81" i="21"/>
  <c r="J81" i="21"/>
  <c r="M81" i="21"/>
  <c r="E82" i="21"/>
  <c r="H82" i="21"/>
  <c r="J82" i="21"/>
  <c r="M82" i="21"/>
  <c r="E83" i="21"/>
  <c r="H83" i="21"/>
  <c r="J83" i="21"/>
  <c r="M83" i="21"/>
  <c r="E84" i="21"/>
  <c r="H84" i="21"/>
  <c r="J84" i="21"/>
  <c r="M84" i="21"/>
  <c r="E85" i="21"/>
  <c r="H85" i="21"/>
  <c r="J85" i="21"/>
  <c r="M85" i="21"/>
  <c r="E86" i="21"/>
  <c r="H86" i="21"/>
  <c r="J86" i="21"/>
  <c r="M86" i="21"/>
  <c r="E87" i="21"/>
  <c r="H87" i="21"/>
  <c r="J87" i="21"/>
  <c r="M87" i="21"/>
  <c r="E88" i="21"/>
  <c r="H88" i="21"/>
  <c r="J88" i="21"/>
  <c r="M88" i="21"/>
  <c r="E89" i="21"/>
  <c r="H89" i="21"/>
  <c r="J89" i="21"/>
  <c r="M89" i="21"/>
  <c r="E90" i="21"/>
  <c r="H90" i="21"/>
  <c r="J90" i="21"/>
  <c r="M90" i="21"/>
  <c r="E91" i="21"/>
  <c r="H91" i="21"/>
  <c r="J91" i="21"/>
  <c r="M91" i="21"/>
  <c r="E92" i="21"/>
  <c r="H92" i="21"/>
  <c r="J92" i="21"/>
  <c r="M92" i="21"/>
  <c r="E93" i="21"/>
  <c r="H93" i="21"/>
  <c r="J93" i="21"/>
  <c r="M93" i="21"/>
  <c r="E94" i="21"/>
  <c r="H94" i="21"/>
  <c r="J94" i="21"/>
  <c r="M94" i="21"/>
  <c r="E95" i="21"/>
  <c r="H95" i="21"/>
  <c r="J95" i="21"/>
  <c r="M95" i="21"/>
  <c r="E96" i="21"/>
  <c r="H96" i="21"/>
  <c r="J96" i="21"/>
  <c r="M96" i="21"/>
  <c r="E97" i="21"/>
  <c r="H97" i="21"/>
  <c r="J97" i="21"/>
  <c r="M97" i="21"/>
  <c r="E98" i="21"/>
  <c r="H98" i="21"/>
  <c r="J98" i="21"/>
  <c r="M98" i="21"/>
  <c r="E99" i="21"/>
  <c r="H99" i="21"/>
  <c r="J99" i="21"/>
  <c r="M99" i="21"/>
  <c r="E100" i="21"/>
  <c r="H100" i="21"/>
  <c r="J100" i="21"/>
  <c r="M100" i="21"/>
  <c r="E101" i="21"/>
  <c r="H101" i="21"/>
  <c r="J101" i="21"/>
  <c r="M101" i="21"/>
  <c r="E102" i="21"/>
  <c r="H102" i="21"/>
  <c r="J102" i="21"/>
  <c r="M102" i="21"/>
  <c r="E103" i="21"/>
  <c r="H103" i="21"/>
  <c r="J103" i="21"/>
  <c r="M103" i="21"/>
  <c r="E104" i="21"/>
  <c r="H104" i="21"/>
  <c r="J104" i="21"/>
  <c r="M104" i="21"/>
  <c r="E105" i="21"/>
  <c r="H105" i="21"/>
  <c r="J105" i="21"/>
  <c r="M105" i="21"/>
  <c r="E106" i="21"/>
  <c r="H106" i="21"/>
  <c r="J106" i="21"/>
  <c r="M106" i="21"/>
  <c r="E107" i="21"/>
  <c r="H107" i="21"/>
  <c r="J107" i="21"/>
  <c r="M107" i="21"/>
  <c r="E108" i="21"/>
  <c r="H108" i="21"/>
  <c r="J108" i="21"/>
  <c r="M108" i="21"/>
  <c r="E109" i="21"/>
  <c r="H109" i="21"/>
  <c r="J109" i="21"/>
  <c r="M109" i="21"/>
  <c r="E110" i="21"/>
  <c r="H110" i="21"/>
  <c r="J110" i="21"/>
  <c r="M110" i="21"/>
  <c r="E111" i="21"/>
  <c r="H111" i="21"/>
  <c r="J111" i="21"/>
  <c r="M111" i="21"/>
  <c r="E112" i="21"/>
  <c r="H112" i="21"/>
  <c r="J112" i="21"/>
  <c r="M112" i="21"/>
  <c r="E113" i="21"/>
  <c r="H113" i="21"/>
  <c r="J113" i="21"/>
  <c r="M113" i="21"/>
  <c r="E114" i="21"/>
  <c r="H114" i="21"/>
  <c r="J114" i="21"/>
  <c r="M114" i="21"/>
  <c r="E115" i="21"/>
  <c r="H115" i="21"/>
  <c r="J115" i="21"/>
  <c r="M115" i="21"/>
  <c r="E116" i="21"/>
  <c r="H116" i="21"/>
  <c r="J116" i="21"/>
  <c r="M116" i="21"/>
  <c r="E117" i="21"/>
  <c r="H117" i="21"/>
  <c r="J117" i="21"/>
  <c r="M117" i="21"/>
  <c r="E118" i="21"/>
  <c r="H118" i="21"/>
  <c r="J118" i="21"/>
  <c r="M118" i="21"/>
  <c r="E119" i="21"/>
  <c r="H119" i="21"/>
  <c r="J119" i="21"/>
  <c r="M119" i="21"/>
  <c r="E120" i="21"/>
  <c r="H120" i="21"/>
  <c r="J120" i="21"/>
  <c r="M120" i="21"/>
  <c r="E121" i="21"/>
  <c r="H121" i="21"/>
  <c r="J121" i="21"/>
  <c r="M121" i="21"/>
  <c r="E122" i="21"/>
  <c r="H122" i="21"/>
  <c r="J122" i="21"/>
  <c r="M122" i="21"/>
  <c r="E123" i="21"/>
  <c r="H123" i="21"/>
  <c r="J123" i="21"/>
  <c r="M123" i="21"/>
  <c r="E124" i="21"/>
  <c r="H124" i="21"/>
  <c r="J124" i="21"/>
  <c r="M124" i="21"/>
  <c r="E125" i="21"/>
  <c r="H125" i="21"/>
  <c r="J125" i="21"/>
  <c r="M125" i="21"/>
  <c r="E126" i="21"/>
  <c r="H126" i="21"/>
  <c r="J126" i="21"/>
  <c r="M126" i="21"/>
  <c r="E127" i="21"/>
  <c r="H127" i="21"/>
  <c r="J127" i="21"/>
  <c r="M127" i="21"/>
  <c r="E128" i="21"/>
  <c r="H128" i="21"/>
  <c r="J128" i="21"/>
  <c r="M128" i="21"/>
  <c r="E129" i="21"/>
  <c r="H129" i="21"/>
  <c r="J129" i="21"/>
  <c r="M129" i="21"/>
  <c r="E130" i="21"/>
  <c r="H130" i="21"/>
  <c r="J130" i="21"/>
  <c r="M130" i="21"/>
  <c r="E131" i="21"/>
  <c r="H131" i="21"/>
  <c r="J131" i="21"/>
  <c r="M131" i="21"/>
  <c r="E132" i="21"/>
  <c r="H132" i="21"/>
  <c r="J132" i="21"/>
  <c r="M132" i="21"/>
  <c r="E133" i="21"/>
  <c r="H133" i="21"/>
  <c r="J133" i="21"/>
  <c r="M133" i="21"/>
  <c r="E134" i="21"/>
  <c r="H134" i="21"/>
  <c r="J134" i="21"/>
  <c r="M134" i="21"/>
  <c r="E135" i="21"/>
  <c r="H135" i="21"/>
  <c r="J135" i="21"/>
  <c r="M135" i="21"/>
  <c r="E136" i="21"/>
  <c r="H136" i="21"/>
  <c r="J136" i="21"/>
  <c r="M136" i="21"/>
  <c r="E137" i="21"/>
  <c r="H137" i="21"/>
  <c r="J137" i="21"/>
  <c r="M137" i="21"/>
  <c r="E138" i="21"/>
  <c r="H138" i="21"/>
  <c r="J138" i="21"/>
  <c r="M138" i="21"/>
  <c r="E139" i="21"/>
  <c r="H139" i="21"/>
  <c r="J139" i="21"/>
  <c r="M139" i="21"/>
  <c r="E140" i="21"/>
  <c r="H140" i="21"/>
  <c r="J140" i="21"/>
  <c r="M140" i="21"/>
  <c r="E141" i="21"/>
  <c r="H141" i="21"/>
  <c r="J141" i="21"/>
  <c r="M141" i="21"/>
  <c r="E142" i="21"/>
  <c r="H142" i="21"/>
  <c r="J142" i="21"/>
  <c r="M142" i="21"/>
  <c r="E143" i="21"/>
  <c r="H143" i="21"/>
  <c r="J143" i="21"/>
  <c r="M143" i="21"/>
  <c r="E144" i="21"/>
  <c r="H144" i="21"/>
  <c r="J144" i="21"/>
  <c r="M144" i="21"/>
  <c r="E145" i="21"/>
  <c r="H145" i="21"/>
  <c r="J145" i="21"/>
  <c r="M145" i="21"/>
  <c r="E146" i="21"/>
  <c r="H146" i="21"/>
  <c r="J146" i="21"/>
  <c r="M146" i="21"/>
  <c r="E147" i="21"/>
  <c r="H147" i="21"/>
  <c r="J147" i="21"/>
  <c r="M147" i="21"/>
  <c r="E148" i="21"/>
  <c r="H148" i="21"/>
  <c r="J148" i="21"/>
  <c r="M148" i="21"/>
  <c r="E149" i="21"/>
  <c r="H149" i="21"/>
  <c r="J149" i="21"/>
  <c r="M149" i="21"/>
  <c r="E150" i="21"/>
  <c r="H150" i="21"/>
  <c r="J150" i="21"/>
  <c r="M150" i="21"/>
  <c r="E151" i="21"/>
  <c r="H151" i="21"/>
  <c r="J151" i="21"/>
  <c r="M151" i="21"/>
  <c r="E152" i="21"/>
  <c r="H152" i="21"/>
  <c r="J152" i="21"/>
  <c r="M152" i="21"/>
  <c r="E153" i="21"/>
  <c r="H153" i="21"/>
  <c r="J153" i="21"/>
  <c r="M153" i="21"/>
  <c r="E154" i="21"/>
  <c r="H154" i="21"/>
  <c r="J154" i="21"/>
  <c r="M154" i="21"/>
  <c r="E155" i="21"/>
  <c r="H155" i="21"/>
  <c r="J155" i="21"/>
  <c r="M155" i="21"/>
  <c r="E156" i="21"/>
  <c r="H156" i="21"/>
  <c r="J156" i="21"/>
  <c r="M156" i="21"/>
  <c r="E157" i="21"/>
  <c r="H157" i="21"/>
  <c r="J157" i="21"/>
  <c r="M157" i="21"/>
  <c r="E158" i="21"/>
  <c r="H158" i="21"/>
  <c r="J158" i="21"/>
  <c r="M158" i="21"/>
  <c r="E159" i="21"/>
  <c r="H159" i="21"/>
  <c r="J159" i="21"/>
  <c r="M159" i="21"/>
  <c r="E160" i="21"/>
  <c r="H160" i="21"/>
  <c r="J160" i="21"/>
  <c r="M160" i="21"/>
  <c r="E161" i="21"/>
  <c r="H161" i="21"/>
  <c r="J161" i="21"/>
  <c r="M161" i="21"/>
  <c r="E162" i="21"/>
  <c r="H162" i="21"/>
  <c r="J162" i="21"/>
  <c r="M162" i="21"/>
  <c r="E163" i="21"/>
  <c r="H163" i="21"/>
  <c r="J163" i="21"/>
  <c r="M163" i="21"/>
  <c r="E164" i="21"/>
  <c r="H164" i="21"/>
  <c r="J164" i="21"/>
  <c r="M164" i="21"/>
  <c r="E165" i="21"/>
  <c r="H165" i="21"/>
  <c r="J165" i="21"/>
  <c r="M165" i="21"/>
  <c r="E166" i="21"/>
  <c r="H166" i="21"/>
  <c r="J166" i="21"/>
  <c r="M166" i="21"/>
  <c r="E167" i="21"/>
  <c r="H167" i="21"/>
  <c r="J167" i="21"/>
  <c r="M167" i="21"/>
  <c r="E168" i="21"/>
  <c r="H168" i="21"/>
  <c r="J168" i="21"/>
  <c r="M168" i="21"/>
  <c r="E169" i="21"/>
  <c r="H169" i="21"/>
  <c r="J169" i="21"/>
  <c r="M169" i="21"/>
  <c r="E170" i="21"/>
  <c r="H170" i="21"/>
  <c r="J170" i="21"/>
  <c r="M170" i="21"/>
  <c r="E171" i="21"/>
  <c r="H171" i="21"/>
  <c r="J171" i="21"/>
  <c r="M171" i="21"/>
  <c r="E172" i="21"/>
  <c r="H172" i="21"/>
  <c r="J172" i="21"/>
  <c r="M172" i="21"/>
  <c r="E173" i="21"/>
  <c r="H173" i="21"/>
  <c r="J173" i="21"/>
  <c r="M173" i="21"/>
  <c r="E174" i="21"/>
  <c r="H174" i="21"/>
  <c r="J174" i="21"/>
  <c r="M174" i="21"/>
  <c r="E175" i="21"/>
  <c r="H175" i="21"/>
  <c r="J175" i="21"/>
  <c r="M175" i="21"/>
  <c r="E176" i="21"/>
  <c r="H176" i="21"/>
  <c r="J176" i="21"/>
  <c r="M176" i="21"/>
  <c r="E177" i="21"/>
  <c r="H177" i="21"/>
  <c r="J177" i="21"/>
  <c r="M177" i="21"/>
  <c r="E178" i="21"/>
  <c r="H178" i="21"/>
  <c r="J178" i="21"/>
  <c r="M178" i="21"/>
  <c r="E179" i="21"/>
  <c r="H179" i="21"/>
  <c r="J179" i="21"/>
  <c r="M179" i="21"/>
  <c r="E180" i="21"/>
  <c r="H180" i="21"/>
  <c r="J180" i="21"/>
  <c r="M180" i="21"/>
  <c r="E181" i="21"/>
  <c r="H181" i="21"/>
  <c r="J181" i="21"/>
  <c r="M181" i="21"/>
  <c r="E182" i="21"/>
  <c r="H182" i="21"/>
  <c r="J182" i="21"/>
  <c r="M182" i="21"/>
  <c r="E183" i="21"/>
  <c r="H183" i="21"/>
  <c r="J183" i="21"/>
  <c r="M183" i="21"/>
  <c r="E184" i="21"/>
  <c r="H184" i="21"/>
  <c r="J184" i="21"/>
  <c r="M184" i="21"/>
  <c r="E185" i="21"/>
  <c r="H185" i="21"/>
  <c r="J185" i="21"/>
  <c r="M185" i="21"/>
  <c r="E186" i="21"/>
  <c r="H186" i="21"/>
  <c r="J186" i="21"/>
  <c r="M186" i="21"/>
  <c r="E187" i="21"/>
  <c r="H187" i="21"/>
  <c r="J187" i="21"/>
  <c r="M187" i="21"/>
  <c r="E188" i="21"/>
  <c r="H188" i="21"/>
  <c r="J188" i="21"/>
  <c r="M188" i="21"/>
  <c r="E189" i="21"/>
  <c r="H189" i="21"/>
  <c r="J189" i="21"/>
  <c r="M189" i="21"/>
  <c r="E190" i="21"/>
  <c r="H190" i="21"/>
  <c r="J190" i="21"/>
  <c r="M190" i="21"/>
  <c r="E191" i="21"/>
  <c r="H191" i="21"/>
  <c r="J191" i="21"/>
  <c r="M191" i="21"/>
  <c r="E192" i="21"/>
  <c r="H192" i="21"/>
  <c r="J192" i="21"/>
  <c r="M192" i="21"/>
  <c r="E193" i="21"/>
  <c r="H193" i="21"/>
  <c r="J193" i="21"/>
  <c r="M193" i="21"/>
  <c r="E194" i="21"/>
  <c r="H194" i="21"/>
  <c r="J194" i="21"/>
  <c r="M194" i="21"/>
  <c r="E195" i="21"/>
  <c r="H195" i="21"/>
  <c r="J195" i="21"/>
  <c r="M195" i="21"/>
  <c r="E196" i="21"/>
  <c r="H196" i="21"/>
  <c r="J196" i="21"/>
  <c r="M196" i="21"/>
  <c r="E197" i="21"/>
  <c r="H197" i="21"/>
  <c r="J197" i="21"/>
  <c r="M197" i="21"/>
  <c r="E198" i="21"/>
  <c r="H198" i="21"/>
  <c r="J198" i="21"/>
  <c r="M198" i="21"/>
  <c r="E199" i="21"/>
  <c r="H199" i="21"/>
  <c r="J199" i="21"/>
  <c r="M199" i="21"/>
  <c r="E200" i="21"/>
  <c r="H200" i="21"/>
  <c r="J200" i="21"/>
  <c r="M200" i="21"/>
  <c r="E201" i="21"/>
  <c r="H201" i="21"/>
  <c r="J201" i="21"/>
  <c r="M201" i="21"/>
  <c r="E202" i="21"/>
  <c r="H202" i="21"/>
  <c r="J202" i="21"/>
  <c r="M202" i="21"/>
  <c r="E203" i="21"/>
  <c r="H203" i="21"/>
  <c r="J203" i="21"/>
  <c r="M203" i="21"/>
  <c r="E204" i="21"/>
  <c r="H204" i="21"/>
  <c r="J204" i="21"/>
  <c r="M204" i="21"/>
  <c r="E205" i="21"/>
  <c r="H205" i="21"/>
  <c r="J205" i="21"/>
  <c r="M205" i="21"/>
  <c r="E206" i="21"/>
  <c r="H206" i="21"/>
  <c r="J206" i="21"/>
  <c r="M206" i="21"/>
  <c r="E207" i="21"/>
  <c r="H207" i="21"/>
  <c r="J207" i="21"/>
  <c r="M207" i="21"/>
  <c r="E208" i="21"/>
  <c r="H208" i="21"/>
  <c r="J208" i="21"/>
  <c r="M208" i="21"/>
  <c r="E209" i="21"/>
  <c r="H209" i="21"/>
  <c r="J209" i="21"/>
  <c r="M209" i="21"/>
  <c r="E210" i="21"/>
  <c r="H210" i="21"/>
  <c r="J210" i="21"/>
  <c r="M210" i="21"/>
  <c r="E211" i="21"/>
  <c r="H211" i="21"/>
  <c r="J211" i="21"/>
  <c r="M211" i="21"/>
  <c r="E212" i="21"/>
  <c r="H212" i="21"/>
  <c r="J212" i="21"/>
  <c r="M212" i="21"/>
  <c r="E213" i="21"/>
  <c r="H213" i="21"/>
  <c r="J213" i="21"/>
  <c r="M213" i="21"/>
  <c r="E214" i="21"/>
  <c r="H214" i="21"/>
  <c r="J214" i="21"/>
  <c r="M214" i="21"/>
  <c r="E215" i="21"/>
  <c r="H215" i="21"/>
  <c r="J215" i="21"/>
  <c r="M215" i="21"/>
  <c r="E216" i="21"/>
  <c r="H216" i="21"/>
  <c r="J216" i="21"/>
  <c r="M216" i="21"/>
  <c r="E217" i="21"/>
  <c r="H217" i="21"/>
  <c r="J217" i="21"/>
  <c r="M217" i="21"/>
  <c r="E218" i="21"/>
  <c r="H218" i="21"/>
  <c r="J218" i="21"/>
  <c r="M218" i="21"/>
  <c r="E219" i="21"/>
  <c r="H219" i="21"/>
  <c r="J219" i="21"/>
  <c r="M219" i="21"/>
  <c r="E220" i="21"/>
  <c r="H220" i="21"/>
  <c r="J220" i="21"/>
  <c r="M220" i="21"/>
  <c r="E221" i="21"/>
  <c r="H221" i="21"/>
  <c r="J221" i="21"/>
  <c r="M221" i="21"/>
  <c r="E222" i="21"/>
  <c r="H222" i="21"/>
  <c r="J222" i="21"/>
  <c r="M222" i="21"/>
  <c r="E223" i="21"/>
  <c r="H223" i="21"/>
  <c r="J223" i="21"/>
  <c r="M223" i="21"/>
  <c r="E224" i="21"/>
  <c r="H224" i="21"/>
  <c r="J224" i="21"/>
  <c r="M224" i="21"/>
  <c r="E225" i="21"/>
  <c r="H225" i="21"/>
  <c r="J225" i="21"/>
  <c r="M225" i="21"/>
  <c r="E226" i="21"/>
  <c r="H226" i="21"/>
  <c r="J226" i="21"/>
  <c r="M226" i="21"/>
  <c r="E227" i="21"/>
  <c r="H227" i="21"/>
  <c r="J227" i="21"/>
  <c r="M227" i="21"/>
  <c r="E228" i="21"/>
  <c r="H228" i="21"/>
  <c r="J228" i="21"/>
  <c r="M228" i="21"/>
  <c r="E229" i="21"/>
  <c r="H229" i="21"/>
  <c r="J229" i="21"/>
  <c r="M229" i="21"/>
  <c r="E230" i="21"/>
  <c r="H230" i="21"/>
  <c r="J230" i="21"/>
  <c r="M230" i="21"/>
  <c r="E231" i="21"/>
  <c r="H231" i="21"/>
  <c r="J231" i="21"/>
  <c r="M231" i="21"/>
  <c r="E232" i="21"/>
  <c r="H232" i="21"/>
  <c r="J232" i="21"/>
  <c r="M232" i="21"/>
  <c r="E233" i="21"/>
  <c r="H233" i="21"/>
  <c r="J233" i="21"/>
  <c r="M233" i="21"/>
  <c r="E234" i="21"/>
  <c r="H234" i="21"/>
  <c r="J234" i="21"/>
  <c r="M234" i="21"/>
  <c r="E235" i="21"/>
  <c r="H235" i="21"/>
  <c r="J235" i="21"/>
  <c r="M235" i="21"/>
  <c r="E236" i="21"/>
  <c r="H236" i="21"/>
  <c r="J236" i="21"/>
  <c r="M236" i="21"/>
  <c r="E237" i="21"/>
  <c r="H237" i="21"/>
  <c r="J237" i="21"/>
  <c r="M237" i="21"/>
  <c r="E238" i="21"/>
  <c r="H238" i="21"/>
  <c r="J238" i="21"/>
  <c r="M238" i="21"/>
  <c r="E239" i="21"/>
  <c r="H239" i="21"/>
  <c r="J239" i="21"/>
  <c r="M239" i="21"/>
  <c r="E240" i="21"/>
  <c r="H240" i="21"/>
  <c r="J240" i="21"/>
  <c r="M240" i="21"/>
  <c r="E241" i="21"/>
  <c r="H241" i="21"/>
  <c r="J241" i="21"/>
  <c r="M241" i="21"/>
  <c r="E242" i="21"/>
  <c r="H242" i="21"/>
  <c r="J242" i="21"/>
  <c r="M242" i="21"/>
  <c r="E243" i="21"/>
  <c r="H243" i="21"/>
  <c r="J243" i="21"/>
  <c r="M243" i="21"/>
  <c r="E244" i="21"/>
  <c r="H244" i="21"/>
  <c r="J244" i="21"/>
  <c r="M244" i="21"/>
  <c r="E245" i="21"/>
  <c r="H245" i="21"/>
  <c r="J245" i="21"/>
  <c r="M245" i="21"/>
  <c r="E246" i="21"/>
  <c r="H246" i="21"/>
  <c r="J246" i="21"/>
  <c r="M246" i="21"/>
  <c r="E247" i="21"/>
  <c r="H247" i="21"/>
  <c r="J247" i="21"/>
  <c r="M247" i="21"/>
  <c r="E248" i="21"/>
  <c r="H248" i="21"/>
  <c r="J248" i="21"/>
  <c r="M248" i="21"/>
  <c r="E249" i="21"/>
  <c r="H249" i="21"/>
  <c r="J249" i="21"/>
  <c r="M249" i="21"/>
  <c r="E250" i="21"/>
  <c r="H250" i="21"/>
  <c r="J250" i="21"/>
  <c r="M250" i="21"/>
  <c r="E251" i="21"/>
  <c r="H251" i="21"/>
  <c r="J251" i="21"/>
  <c r="M251" i="21"/>
  <c r="E252" i="21"/>
  <c r="H252" i="21"/>
  <c r="J252" i="21"/>
  <c r="M252" i="21"/>
  <c r="E253" i="21"/>
  <c r="H253" i="21"/>
  <c r="J253" i="21"/>
  <c r="M253" i="21"/>
  <c r="E254" i="21"/>
  <c r="H254" i="21"/>
  <c r="J254" i="21"/>
  <c r="M254" i="21"/>
  <c r="E255" i="21"/>
  <c r="H255" i="21"/>
  <c r="J255" i="21"/>
  <c r="M255" i="21"/>
  <c r="E256" i="21"/>
  <c r="H256" i="21"/>
  <c r="J256" i="21"/>
  <c r="M256" i="21"/>
  <c r="E257" i="21"/>
  <c r="H257" i="21"/>
  <c r="J257" i="21"/>
  <c r="M257" i="21"/>
  <c r="E258" i="21"/>
  <c r="H258" i="21"/>
  <c r="J258" i="21"/>
  <c r="M258" i="21"/>
  <c r="E259" i="21"/>
  <c r="H259" i="21"/>
  <c r="J259" i="21"/>
  <c r="M259" i="21"/>
  <c r="E260" i="21"/>
  <c r="H260" i="21"/>
  <c r="J260" i="21"/>
  <c r="M260" i="21"/>
  <c r="E261" i="21"/>
  <c r="H261" i="21"/>
  <c r="J261" i="21"/>
  <c r="M261" i="21"/>
  <c r="E262" i="21"/>
  <c r="H262" i="21"/>
  <c r="J262" i="21"/>
  <c r="M262" i="21"/>
  <c r="E263" i="21"/>
  <c r="H263" i="21"/>
  <c r="J263" i="21"/>
  <c r="M263" i="21"/>
  <c r="E264" i="21"/>
  <c r="H264" i="21"/>
  <c r="J264" i="21"/>
  <c r="M264" i="21"/>
  <c r="E265" i="21"/>
  <c r="H265" i="21"/>
  <c r="J265" i="21"/>
  <c r="M265" i="21"/>
  <c r="E266" i="21"/>
  <c r="H266" i="21"/>
  <c r="J266" i="21"/>
  <c r="M266" i="21"/>
  <c r="E267" i="21"/>
  <c r="H267" i="21"/>
  <c r="J267" i="21"/>
  <c r="M267" i="21"/>
  <c r="E268" i="21"/>
  <c r="H268" i="21"/>
  <c r="J268" i="21"/>
  <c r="M268" i="21"/>
  <c r="E269" i="21"/>
  <c r="H269" i="21"/>
  <c r="J269" i="21"/>
  <c r="M269" i="21"/>
  <c r="E270" i="21"/>
  <c r="H270" i="21"/>
  <c r="J270" i="21"/>
  <c r="M270" i="21"/>
  <c r="E271" i="21"/>
  <c r="H271" i="21"/>
  <c r="J271" i="21"/>
  <c r="M271" i="21"/>
  <c r="E272" i="21"/>
  <c r="H272" i="21"/>
  <c r="J272" i="21"/>
  <c r="M272" i="21"/>
  <c r="E273" i="21"/>
  <c r="H273" i="21"/>
  <c r="J273" i="21"/>
  <c r="M273" i="21"/>
  <c r="E274" i="21"/>
  <c r="H274" i="21"/>
  <c r="J274" i="21"/>
  <c r="M274" i="21"/>
  <c r="E275" i="21"/>
  <c r="H275" i="21"/>
  <c r="J275" i="21"/>
  <c r="M275" i="21"/>
  <c r="E276" i="21"/>
  <c r="H276" i="21"/>
  <c r="J276" i="21"/>
  <c r="M276" i="21"/>
  <c r="E277" i="21"/>
  <c r="H277" i="21"/>
  <c r="J277" i="21"/>
  <c r="M277" i="21"/>
  <c r="E278" i="21"/>
  <c r="H278" i="21"/>
  <c r="J278" i="21"/>
  <c r="M278" i="21"/>
  <c r="E279" i="21"/>
  <c r="H279" i="21"/>
  <c r="J279" i="21"/>
  <c r="M279" i="21"/>
  <c r="E280" i="21"/>
  <c r="H280" i="21"/>
  <c r="J280" i="21"/>
  <c r="M280" i="21"/>
  <c r="E281" i="21"/>
  <c r="H281" i="21"/>
  <c r="J281" i="21"/>
  <c r="M281" i="21"/>
  <c r="E282" i="21"/>
  <c r="H282" i="21"/>
  <c r="J282" i="21"/>
  <c r="M282" i="21"/>
  <c r="E283" i="21"/>
  <c r="H283" i="21"/>
  <c r="J283" i="21"/>
  <c r="M283" i="21"/>
  <c r="E284" i="21"/>
  <c r="H284" i="21"/>
  <c r="J284" i="21"/>
  <c r="M284" i="21"/>
  <c r="E285" i="21"/>
  <c r="H285" i="21"/>
  <c r="J285" i="21"/>
  <c r="M285" i="21"/>
  <c r="E286" i="21"/>
  <c r="H286" i="21"/>
  <c r="J286" i="21"/>
  <c r="M286" i="21"/>
  <c r="E287" i="21"/>
  <c r="H287" i="21"/>
  <c r="J287" i="21"/>
  <c r="M287" i="21"/>
  <c r="E288" i="21"/>
  <c r="H288" i="21"/>
  <c r="J288" i="21"/>
  <c r="M288" i="21"/>
  <c r="E289" i="21"/>
  <c r="H289" i="21"/>
  <c r="J289" i="21"/>
  <c r="M289" i="21"/>
  <c r="E290" i="21"/>
  <c r="H290" i="21"/>
  <c r="J290" i="21"/>
  <c r="M290" i="21"/>
  <c r="E291" i="21"/>
  <c r="H291" i="21"/>
  <c r="J291" i="21"/>
  <c r="M291" i="21"/>
  <c r="E292" i="21"/>
  <c r="H292" i="21"/>
  <c r="J292" i="21"/>
  <c r="M292" i="21"/>
  <c r="E293" i="21"/>
  <c r="H293" i="21"/>
  <c r="J293" i="21"/>
  <c r="M293" i="21"/>
  <c r="E294" i="21"/>
  <c r="H294" i="21"/>
  <c r="J294" i="21"/>
  <c r="M294" i="21"/>
  <c r="E295" i="21"/>
  <c r="H295" i="21"/>
  <c r="J295" i="21"/>
  <c r="M295" i="21"/>
  <c r="E296" i="21"/>
  <c r="H296" i="21"/>
  <c r="J296" i="21"/>
  <c r="M296" i="21"/>
  <c r="E297" i="21"/>
  <c r="H297" i="21"/>
  <c r="J297" i="21"/>
  <c r="M297" i="21"/>
  <c r="E298" i="21"/>
  <c r="H298" i="21"/>
  <c r="J298" i="21"/>
  <c r="M298" i="21"/>
  <c r="E299" i="21"/>
  <c r="H299" i="21"/>
  <c r="J299" i="21"/>
  <c r="M299" i="21"/>
  <c r="E300" i="21"/>
  <c r="H300" i="21"/>
  <c r="J300" i="21"/>
  <c r="M300" i="21"/>
  <c r="E301" i="21"/>
  <c r="H301" i="21"/>
  <c r="J301" i="21"/>
  <c r="M301" i="21"/>
  <c r="E302" i="21"/>
  <c r="H302" i="21"/>
  <c r="J302" i="21"/>
  <c r="M302" i="21"/>
  <c r="E303" i="21"/>
  <c r="H303" i="21"/>
  <c r="J303" i="21"/>
  <c r="M303" i="21"/>
  <c r="E304" i="21"/>
  <c r="H304" i="21"/>
  <c r="J304" i="21"/>
  <c r="M304" i="21"/>
  <c r="E305" i="21"/>
  <c r="H305" i="21"/>
  <c r="J305" i="21"/>
  <c r="M305" i="21"/>
  <c r="E306" i="21"/>
  <c r="H306" i="21"/>
  <c r="J306" i="21"/>
  <c r="M306" i="21"/>
  <c r="E307" i="21"/>
  <c r="H307" i="21"/>
  <c r="J307" i="21"/>
  <c r="M307" i="21"/>
  <c r="E308" i="21"/>
  <c r="H308" i="21"/>
  <c r="J308" i="21"/>
  <c r="M308" i="21"/>
  <c r="E309" i="21"/>
  <c r="H309" i="21"/>
  <c r="J309" i="21"/>
  <c r="M309" i="21"/>
  <c r="E310" i="21"/>
  <c r="H310" i="21"/>
  <c r="J310" i="21"/>
  <c r="M310" i="21"/>
  <c r="E311" i="21"/>
  <c r="H311" i="21"/>
  <c r="J311" i="21"/>
  <c r="M311" i="21"/>
  <c r="E312" i="21"/>
  <c r="H312" i="21"/>
  <c r="J312" i="21"/>
  <c r="M312" i="21"/>
  <c r="E313" i="21"/>
  <c r="H313" i="21"/>
  <c r="J313" i="21"/>
  <c r="M313" i="21"/>
  <c r="E314" i="21"/>
  <c r="H314" i="21"/>
  <c r="J314" i="21"/>
  <c r="M314" i="21"/>
  <c r="E315" i="21"/>
  <c r="H315" i="21"/>
  <c r="J315" i="21"/>
  <c r="M315" i="21"/>
  <c r="E316" i="21"/>
  <c r="H316" i="21"/>
  <c r="J316" i="21"/>
  <c r="M316" i="21"/>
  <c r="E317" i="21"/>
  <c r="H317" i="21"/>
  <c r="J317" i="21"/>
  <c r="M317" i="21"/>
  <c r="E318" i="21"/>
  <c r="H318" i="21"/>
  <c r="J318" i="21"/>
  <c r="M318" i="21"/>
  <c r="E319" i="21"/>
  <c r="H319" i="21"/>
  <c r="J319" i="21"/>
  <c r="M319" i="21"/>
  <c r="E320" i="21"/>
  <c r="H320" i="21"/>
  <c r="J320" i="21"/>
  <c r="M320" i="21"/>
  <c r="E321" i="21"/>
  <c r="H321" i="21"/>
  <c r="J321" i="21"/>
  <c r="M321" i="21"/>
  <c r="E322" i="21"/>
  <c r="H322" i="21"/>
  <c r="J322" i="21"/>
  <c r="M322" i="21"/>
  <c r="E323" i="21"/>
  <c r="H323" i="21"/>
  <c r="J323" i="21"/>
  <c r="M323" i="21"/>
  <c r="E324" i="21"/>
  <c r="H324" i="21"/>
  <c r="J324" i="21"/>
  <c r="M324" i="21"/>
  <c r="E325" i="21"/>
  <c r="H325" i="21"/>
  <c r="J325" i="21"/>
  <c r="M325" i="21"/>
  <c r="E326" i="21"/>
  <c r="H326" i="21"/>
  <c r="J326" i="21"/>
  <c r="M326" i="21"/>
  <c r="K546" i="20"/>
  <c r="K547" i="20"/>
  <c r="K548" i="20"/>
  <c r="M697" i="20"/>
  <c r="T502" i="20"/>
  <c r="V502" i="20"/>
  <c r="W502" i="20" s="1"/>
  <c r="U502" i="20"/>
  <c r="P972" i="20"/>
  <c r="P973" i="20"/>
  <c r="P974" i="20"/>
  <c r="P975" i="20"/>
  <c r="P976" i="20"/>
  <c r="P977" i="20"/>
  <c r="P978" i="20"/>
  <c r="P979" i="20"/>
  <c r="P980" i="20"/>
  <c r="P981" i="20"/>
  <c r="P982" i="20"/>
  <c r="P983" i="20"/>
  <c r="P984" i="20"/>
  <c r="P985" i="20"/>
  <c r="P986" i="20"/>
  <c r="P987" i="20"/>
  <c r="P988" i="20"/>
  <c r="P989" i="20"/>
  <c r="P990" i="20"/>
  <c r="P929" i="20"/>
  <c r="P930" i="20"/>
  <c r="P931" i="20"/>
  <c r="P932" i="20"/>
  <c r="P933" i="20"/>
  <c r="P934" i="20"/>
  <c r="P935" i="20"/>
  <c r="P936" i="20"/>
  <c r="P937" i="20"/>
  <c r="P938" i="20"/>
  <c r="P939" i="20"/>
  <c r="P940" i="20"/>
  <c r="P941" i="20"/>
  <c r="P942" i="20"/>
  <c r="P943" i="20"/>
  <c r="P944" i="20"/>
  <c r="P945" i="20"/>
  <c r="P946" i="20"/>
  <c r="P947" i="20"/>
  <c r="P948" i="20"/>
  <c r="P949" i="20"/>
  <c r="P950" i="20"/>
  <c r="P951" i="20"/>
  <c r="P952" i="20"/>
  <c r="P953" i="20"/>
  <c r="P954" i="20"/>
  <c r="P955" i="20"/>
  <c r="P956" i="20"/>
  <c r="P957" i="20"/>
  <c r="P958" i="20"/>
  <c r="P959" i="20"/>
  <c r="P960" i="20"/>
  <c r="P961" i="20"/>
  <c r="P962" i="20"/>
  <c r="P963" i="20"/>
  <c r="P964" i="20"/>
  <c r="P965" i="20"/>
  <c r="P966" i="20"/>
  <c r="P967" i="20"/>
  <c r="P968" i="20"/>
  <c r="P969" i="20"/>
  <c r="P970" i="20"/>
  <c r="P971" i="20"/>
  <c r="P912" i="20"/>
  <c r="P913" i="20"/>
  <c r="P914" i="20"/>
  <c r="P915" i="20"/>
  <c r="P916" i="20"/>
  <c r="P917" i="20"/>
  <c r="P918" i="20"/>
  <c r="P919" i="20"/>
  <c r="P920" i="20"/>
  <c r="P921" i="20"/>
  <c r="P922" i="20"/>
  <c r="P923" i="20"/>
  <c r="P924" i="20"/>
  <c r="P925" i="20"/>
  <c r="P926" i="20"/>
  <c r="P927" i="20"/>
  <c r="P928" i="20"/>
  <c r="P890" i="20"/>
  <c r="P891" i="20"/>
  <c r="P892" i="20"/>
  <c r="P893" i="20"/>
  <c r="P894" i="20"/>
  <c r="P895" i="20"/>
  <c r="P896" i="20"/>
  <c r="P897" i="20"/>
  <c r="P898" i="20"/>
  <c r="P899" i="20"/>
  <c r="P900" i="20"/>
  <c r="P901" i="20"/>
  <c r="P902" i="20"/>
  <c r="P903" i="20"/>
  <c r="P904" i="20"/>
  <c r="P905" i="20"/>
  <c r="P906" i="20"/>
  <c r="P907" i="20"/>
  <c r="P908" i="20"/>
  <c r="P909" i="20"/>
  <c r="P910" i="20"/>
  <c r="P911" i="20"/>
  <c r="P871" i="20"/>
  <c r="P872" i="20"/>
  <c r="P873" i="20"/>
  <c r="P874" i="20"/>
  <c r="P875" i="20"/>
  <c r="P876" i="20"/>
  <c r="P877" i="20"/>
  <c r="P878" i="20"/>
  <c r="P879" i="20"/>
  <c r="P880" i="20"/>
  <c r="P881" i="20"/>
  <c r="P882" i="20"/>
  <c r="P883" i="20"/>
  <c r="P884" i="20"/>
  <c r="P885" i="20"/>
  <c r="P886" i="20"/>
  <c r="P887" i="20"/>
  <c r="P888" i="20"/>
  <c r="P889" i="20"/>
  <c r="P851" i="20"/>
  <c r="P852" i="20"/>
  <c r="P853" i="20"/>
  <c r="P854" i="20"/>
  <c r="P855" i="20"/>
  <c r="P856" i="20"/>
  <c r="P857" i="20"/>
  <c r="P858" i="20"/>
  <c r="P859" i="20"/>
  <c r="P860" i="20"/>
  <c r="P861" i="20"/>
  <c r="P862" i="20"/>
  <c r="P863" i="20"/>
  <c r="P864" i="20"/>
  <c r="P865" i="20"/>
  <c r="P866" i="20"/>
  <c r="P867" i="20"/>
  <c r="P868" i="20"/>
  <c r="P869" i="20"/>
  <c r="P870" i="20"/>
  <c r="P828" i="20"/>
  <c r="P829" i="20"/>
  <c r="P830" i="20"/>
  <c r="P831" i="20"/>
  <c r="P832" i="20"/>
  <c r="P833" i="20"/>
  <c r="P834" i="20"/>
  <c r="P835" i="20"/>
  <c r="P836" i="20"/>
  <c r="P837" i="20"/>
  <c r="P838" i="20"/>
  <c r="P839" i="20"/>
  <c r="P840" i="20"/>
  <c r="P841" i="20"/>
  <c r="P842" i="20"/>
  <c r="P843" i="20"/>
  <c r="P844" i="20"/>
  <c r="P845" i="20"/>
  <c r="P846" i="20"/>
  <c r="P847" i="20"/>
  <c r="P848" i="20"/>
  <c r="P849" i="20"/>
  <c r="P850" i="20"/>
  <c r="P807" i="20"/>
  <c r="P808" i="20"/>
  <c r="P809" i="20"/>
  <c r="P810" i="20"/>
  <c r="P811" i="20"/>
  <c r="P812" i="20"/>
  <c r="P813" i="20"/>
  <c r="P814" i="20"/>
  <c r="P815" i="20"/>
  <c r="P816" i="20"/>
  <c r="P817" i="20"/>
  <c r="P818" i="20"/>
  <c r="P819" i="20"/>
  <c r="P820" i="20"/>
  <c r="P821" i="20"/>
  <c r="P822" i="20"/>
  <c r="P823" i="20"/>
  <c r="P824" i="20"/>
  <c r="P825" i="20"/>
  <c r="P826" i="20"/>
  <c r="P827" i="20"/>
  <c r="P783" i="20"/>
  <c r="P784" i="20"/>
  <c r="P785" i="20"/>
  <c r="P786" i="20"/>
  <c r="P787" i="20"/>
  <c r="P788" i="20"/>
  <c r="P789" i="20"/>
  <c r="P790" i="20"/>
  <c r="P791" i="20"/>
  <c r="P792" i="20"/>
  <c r="P793" i="20"/>
  <c r="P794" i="20"/>
  <c r="P795" i="20"/>
  <c r="P796" i="20"/>
  <c r="P797" i="20"/>
  <c r="P798" i="20"/>
  <c r="P799" i="20"/>
  <c r="P800" i="20"/>
  <c r="P801" i="20"/>
  <c r="P802" i="20"/>
  <c r="P803" i="20"/>
  <c r="P804" i="20"/>
  <c r="P805" i="20"/>
  <c r="P806" i="20"/>
  <c r="P740" i="20"/>
  <c r="P741" i="20"/>
  <c r="P742" i="20"/>
  <c r="P743" i="20"/>
  <c r="P744" i="20"/>
  <c r="P745" i="20"/>
  <c r="P746" i="20"/>
  <c r="P747" i="20"/>
  <c r="P748" i="20"/>
  <c r="P749" i="20"/>
  <c r="P750" i="20"/>
  <c r="P751" i="20"/>
  <c r="P752" i="20"/>
  <c r="P753" i="20"/>
  <c r="P754" i="20"/>
  <c r="P755" i="20"/>
  <c r="P756" i="20"/>
  <c r="P757" i="20"/>
  <c r="P758" i="20"/>
  <c r="P759" i="20"/>
  <c r="P760" i="20"/>
  <c r="P761" i="20"/>
  <c r="P762" i="20"/>
  <c r="P763" i="20"/>
  <c r="P764" i="20"/>
  <c r="P765" i="20"/>
  <c r="P766" i="20"/>
  <c r="P767" i="20"/>
  <c r="P768" i="20"/>
  <c r="P769" i="20"/>
  <c r="P770" i="20"/>
  <c r="P771" i="20"/>
  <c r="P772" i="20"/>
  <c r="P773" i="20"/>
  <c r="P774" i="20"/>
  <c r="P775" i="20"/>
  <c r="P776" i="20"/>
  <c r="P777" i="20"/>
  <c r="P778" i="20"/>
  <c r="P779" i="20"/>
  <c r="P780" i="20"/>
  <c r="P781" i="20"/>
  <c r="P782" i="20"/>
  <c r="P718" i="20"/>
  <c r="P719" i="20"/>
  <c r="P720" i="20"/>
  <c r="P721" i="20"/>
  <c r="P722" i="20"/>
  <c r="P723" i="20"/>
  <c r="P724" i="20"/>
  <c r="P725" i="20"/>
  <c r="P726" i="20"/>
  <c r="P727" i="20"/>
  <c r="P728" i="20"/>
  <c r="P729" i="20"/>
  <c r="P730" i="20"/>
  <c r="P731" i="20"/>
  <c r="P732" i="20"/>
  <c r="P733" i="20"/>
  <c r="P734" i="20"/>
  <c r="P735" i="20"/>
  <c r="P736" i="20"/>
  <c r="P737" i="20"/>
  <c r="P738" i="20"/>
  <c r="P739" i="20"/>
  <c r="P698" i="20"/>
  <c r="P699" i="20"/>
  <c r="P700" i="20"/>
  <c r="P701" i="20"/>
  <c r="P702" i="20"/>
  <c r="P703" i="20"/>
  <c r="P704" i="20"/>
  <c r="P705" i="20"/>
  <c r="P706" i="20"/>
  <c r="P707" i="20"/>
  <c r="P708" i="20"/>
  <c r="P709" i="20"/>
  <c r="P710" i="20"/>
  <c r="P711" i="20"/>
  <c r="P712" i="20"/>
  <c r="P713" i="20"/>
  <c r="P714" i="20"/>
  <c r="P715" i="20"/>
  <c r="P716" i="20"/>
  <c r="P717" i="20"/>
  <c r="P676" i="20"/>
  <c r="P677" i="20"/>
  <c r="P678" i="20"/>
  <c r="P679" i="20"/>
  <c r="P680" i="20"/>
  <c r="P681" i="20"/>
  <c r="P682" i="20"/>
  <c r="P683" i="20"/>
  <c r="P684" i="20"/>
  <c r="P685" i="20"/>
  <c r="P686" i="20"/>
  <c r="P687" i="20"/>
  <c r="P688" i="20"/>
  <c r="P689" i="20"/>
  <c r="P690" i="20"/>
  <c r="P691" i="20"/>
  <c r="P692" i="20"/>
  <c r="P693" i="20"/>
  <c r="P694" i="20"/>
  <c r="P695" i="20"/>
  <c r="P696" i="20"/>
  <c r="P697" i="20"/>
  <c r="P656" i="20"/>
  <c r="P657" i="20"/>
  <c r="P658" i="20"/>
  <c r="P659" i="20"/>
  <c r="P660" i="20"/>
  <c r="P661" i="20"/>
  <c r="P662" i="20"/>
  <c r="P663" i="20"/>
  <c r="P664" i="20"/>
  <c r="P665" i="20"/>
  <c r="P666" i="20"/>
  <c r="P667" i="20"/>
  <c r="P668" i="20"/>
  <c r="P669" i="20"/>
  <c r="P670" i="20"/>
  <c r="P671" i="20"/>
  <c r="P672" i="20"/>
  <c r="P673" i="20"/>
  <c r="P674" i="20"/>
  <c r="P675" i="20"/>
  <c r="P635" i="20"/>
  <c r="P636" i="20"/>
  <c r="P637" i="20"/>
  <c r="P638" i="20"/>
  <c r="P639" i="20"/>
  <c r="P640" i="20"/>
  <c r="P641" i="20"/>
  <c r="P642" i="20"/>
  <c r="P643" i="20"/>
  <c r="P644" i="20"/>
  <c r="P645" i="20"/>
  <c r="P646" i="20"/>
  <c r="P647" i="20"/>
  <c r="P648" i="20"/>
  <c r="P649" i="20"/>
  <c r="P650" i="20"/>
  <c r="P651" i="20"/>
  <c r="P652" i="20"/>
  <c r="P653" i="20"/>
  <c r="P654" i="20"/>
  <c r="P655" i="20"/>
  <c r="P613" i="20"/>
  <c r="P614" i="20"/>
  <c r="P615" i="20"/>
  <c r="P616" i="20"/>
  <c r="P617" i="20"/>
  <c r="P618" i="20"/>
  <c r="P619" i="20"/>
  <c r="P620" i="20"/>
  <c r="P621" i="20"/>
  <c r="P622" i="20"/>
  <c r="P623" i="20"/>
  <c r="P624" i="20"/>
  <c r="P625" i="20"/>
  <c r="P626" i="20"/>
  <c r="P627" i="20"/>
  <c r="P628" i="20"/>
  <c r="P629" i="20"/>
  <c r="P630" i="20"/>
  <c r="P593" i="20"/>
  <c r="P594" i="20"/>
  <c r="P595" i="20"/>
  <c r="P596" i="20"/>
  <c r="P597" i="20"/>
  <c r="P598" i="20"/>
  <c r="P599" i="20"/>
  <c r="P600" i="20"/>
  <c r="P601" i="20"/>
  <c r="P602" i="20"/>
  <c r="P603" i="20"/>
  <c r="P604" i="20"/>
  <c r="P605" i="20"/>
  <c r="P606" i="20"/>
  <c r="P607" i="20"/>
  <c r="P608" i="20"/>
  <c r="P609" i="20"/>
  <c r="P610" i="20"/>
  <c r="P611" i="20"/>
  <c r="P612" i="20"/>
  <c r="P631" i="20"/>
  <c r="P632" i="20"/>
  <c r="P633" i="20"/>
  <c r="P634" i="20"/>
  <c r="P574" i="20"/>
  <c r="P575" i="20"/>
  <c r="P576" i="20"/>
  <c r="P577" i="20"/>
  <c r="P578" i="20"/>
  <c r="P579" i="20"/>
  <c r="P580" i="20"/>
  <c r="P581" i="20"/>
  <c r="P582" i="20"/>
  <c r="P583" i="20"/>
  <c r="P584" i="20"/>
  <c r="P585" i="20"/>
  <c r="P586" i="20"/>
  <c r="P587" i="20"/>
  <c r="P588" i="20"/>
  <c r="P589" i="20"/>
  <c r="P590" i="20"/>
  <c r="P591" i="20"/>
  <c r="P592" i="20"/>
  <c r="P550" i="20"/>
  <c r="P551" i="20"/>
  <c r="P552" i="20"/>
  <c r="P553" i="20"/>
  <c r="P554" i="20"/>
  <c r="P555" i="20"/>
  <c r="P556" i="20"/>
  <c r="P557" i="20"/>
  <c r="P558" i="20"/>
  <c r="P559" i="20"/>
  <c r="P560" i="20"/>
  <c r="P561" i="20"/>
  <c r="P562" i="20"/>
  <c r="P563" i="20"/>
  <c r="P564" i="20"/>
  <c r="P565" i="20"/>
  <c r="P566" i="20"/>
  <c r="P567" i="20"/>
  <c r="P568" i="20"/>
  <c r="P569" i="20"/>
  <c r="P570" i="20"/>
  <c r="P571" i="20"/>
  <c r="P572" i="20"/>
  <c r="P573" i="20"/>
  <c r="P525" i="20"/>
  <c r="P526" i="20"/>
  <c r="P527" i="20"/>
  <c r="P528" i="20"/>
  <c r="P529" i="20"/>
  <c r="P530" i="20"/>
  <c r="P531" i="20"/>
  <c r="P532" i="20"/>
  <c r="P533" i="20"/>
  <c r="P534" i="20"/>
  <c r="P535" i="20"/>
  <c r="P536" i="20"/>
  <c r="P537" i="20"/>
  <c r="P538" i="20"/>
  <c r="P539" i="20"/>
  <c r="P540" i="20"/>
  <c r="P541" i="20"/>
  <c r="P542" i="20"/>
  <c r="P543" i="20"/>
  <c r="P544" i="20"/>
  <c r="P545" i="20"/>
  <c r="P546" i="20"/>
  <c r="P547" i="20"/>
  <c r="P548" i="20"/>
  <c r="P549" i="20"/>
  <c r="M972" i="20"/>
  <c r="M973" i="20"/>
  <c r="M974" i="20"/>
  <c r="M975" i="20"/>
  <c r="M976" i="20"/>
  <c r="M977" i="20"/>
  <c r="M978" i="20"/>
  <c r="M979" i="20"/>
  <c r="M980" i="20"/>
  <c r="M981" i="20"/>
  <c r="M982" i="20"/>
  <c r="M983" i="20"/>
  <c r="M984" i="20"/>
  <c r="M985" i="20"/>
  <c r="M986" i="20"/>
  <c r="M987" i="20"/>
  <c r="M988" i="20"/>
  <c r="M989" i="20"/>
  <c r="M990" i="20"/>
  <c r="M929" i="20"/>
  <c r="M930" i="20"/>
  <c r="M931" i="20"/>
  <c r="M932" i="20"/>
  <c r="M933" i="20"/>
  <c r="M934" i="20"/>
  <c r="M935" i="20"/>
  <c r="M936" i="20"/>
  <c r="M937" i="20"/>
  <c r="M938" i="20"/>
  <c r="M939" i="20"/>
  <c r="M940" i="20"/>
  <c r="M941" i="20"/>
  <c r="M942" i="20"/>
  <c r="M943" i="20"/>
  <c r="M944" i="20"/>
  <c r="M945" i="20"/>
  <c r="M946" i="20"/>
  <c r="M947" i="20"/>
  <c r="M948" i="20"/>
  <c r="M949" i="20"/>
  <c r="M950" i="20"/>
  <c r="M951" i="20"/>
  <c r="M952" i="20"/>
  <c r="M953" i="20"/>
  <c r="M954" i="20"/>
  <c r="M955" i="20"/>
  <c r="M956" i="20"/>
  <c r="M957" i="20"/>
  <c r="M958" i="20"/>
  <c r="M959" i="20"/>
  <c r="M960" i="20"/>
  <c r="M961" i="20"/>
  <c r="M962" i="20"/>
  <c r="M963" i="20"/>
  <c r="M964" i="20"/>
  <c r="M965" i="20"/>
  <c r="M966" i="20"/>
  <c r="M967" i="20"/>
  <c r="M968" i="20"/>
  <c r="M969" i="20"/>
  <c r="M970" i="20"/>
  <c r="M971" i="20"/>
  <c r="M871" i="20"/>
  <c r="M872" i="20"/>
  <c r="M873" i="20"/>
  <c r="M874" i="20"/>
  <c r="M875" i="20"/>
  <c r="M876" i="20"/>
  <c r="M877" i="20"/>
  <c r="M878" i="20"/>
  <c r="M879" i="20"/>
  <c r="M880" i="20"/>
  <c r="M881" i="20"/>
  <c r="M882" i="20"/>
  <c r="M883" i="20"/>
  <c r="M884" i="20"/>
  <c r="M885" i="20"/>
  <c r="M886" i="20"/>
  <c r="M887" i="20"/>
  <c r="M888" i="20"/>
  <c r="M889" i="20"/>
  <c r="M890" i="20"/>
  <c r="M891" i="20"/>
  <c r="M892" i="20"/>
  <c r="M893" i="20"/>
  <c r="M894" i="20"/>
  <c r="M895" i="20"/>
  <c r="M896" i="20"/>
  <c r="M897" i="20"/>
  <c r="M898" i="20"/>
  <c r="M899" i="20"/>
  <c r="M900" i="20"/>
  <c r="M901" i="20"/>
  <c r="M902" i="20"/>
  <c r="M903" i="20"/>
  <c r="M904" i="20"/>
  <c r="M905" i="20"/>
  <c r="M906" i="20"/>
  <c r="M907" i="20"/>
  <c r="M908" i="20"/>
  <c r="M909" i="20"/>
  <c r="M910" i="20"/>
  <c r="M911" i="20"/>
  <c r="M912" i="20"/>
  <c r="M913" i="20"/>
  <c r="M914" i="20"/>
  <c r="M915" i="20"/>
  <c r="M916" i="20"/>
  <c r="M917" i="20"/>
  <c r="M918" i="20"/>
  <c r="M919" i="20"/>
  <c r="M920" i="20"/>
  <c r="M921" i="20"/>
  <c r="M922" i="20"/>
  <c r="M923" i="20"/>
  <c r="M924" i="20"/>
  <c r="M925" i="20"/>
  <c r="M926" i="20"/>
  <c r="M927" i="20"/>
  <c r="M928" i="20"/>
  <c r="M828" i="20"/>
  <c r="M829" i="20"/>
  <c r="M830" i="20"/>
  <c r="M831" i="20"/>
  <c r="M832" i="20"/>
  <c r="M833" i="20"/>
  <c r="M834" i="20"/>
  <c r="M835" i="20"/>
  <c r="M836" i="20"/>
  <c r="M837" i="20"/>
  <c r="M838" i="20"/>
  <c r="M839" i="20"/>
  <c r="M840" i="20"/>
  <c r="M841" i="20"/>
  <c r="M842" i="20"/>
  <c r="M843" i="20"/>
  <c r="M844" i="20"/>
  <c r="M845" i="20"/>
  <c r="M846" i="20"/>
  <c r="M847" i="20"/>
  <c r="M848" i="20"/>
  <c r="M849" i="20"/>
  <c r="M850" i="20"/>
  <c r="M851" i="20"/>
  <c r="M852" i="20"/>
  <c r="M853" i="20"/>
  <c r="M854" i="20"/>
  <c r="M855" i="20"/>
  <c r="M856" i="20"/>
  <c r="M857" i="20"/>
  <c r="M858" i="20"/>
  <c r="M859" i="20"/>
  <c r="M860" i="20"/>
  <c r="M861" i="20"/>
  <c r="M862" i="20"/>
  <c r="M863" i="20"/>
  <c r="M864" i="20"/>
  <c r="M865" i="20"/>
  <c r="M866" i="20"/>
  <c r="M867" i="20"/>
  <c r="M868" i="20"/>
  <c r="M869" i="20"/>
  <c r="M870" i="20"/>
  <c r="M806" i="20"/>
  <c r="M807" i="20"/>
  <c r="M808" i="20"/>
  <c r="M809" i="20"/>
  <c r="M810" i="20"/>
  <c r="M811" i="20"/>
  <c r="M812" i="20"/>
  <c r="M813" i="20"/>
  <c r="M814" i="20"/>
  <c r="M815" i="20"/>
  <c r="M816" i="20"/>
  <c r="M817" i="20"/>
  <c r="M818" i="20"/>
  <c r="M819" i="20"/>
  <c r="M820" i="20"/>
  <c r="M821" i="20"/>
  <c r="M822" i="20"/>
  <c r="M823" i="20"/>
  <c r="M824" i="20"/>
  <c r="M825" i="20"/>
  <c r="M826" i="20"/>
  <c r="M827" i="20"/>
  <c r="M783" i="20"/>
  <c r="M784" i="20"/>
  <c r="M785" i="20"/>
  <c r="M786" i="20"/>
  <c r="M787" i="20"/>
  <c r="M788" i="20"/>
  <c r="M789" i="20"/>
  <c r="M790" i="20"/>
  <c r="M791" i="20"/>
  <c r="M792" i="20"/>
  <c r="M793" i="20"/>
  <c r="M794" i="20"/>
  <c r="M795" i="20"/>
  <c r="M796" i="20"/>
  <c r="M797" i="20"/>
  <c r="M798" i="20"/>
  <c r="M799" i="20"/>
  <c r="M800" i="20"/>
  <c r="M801" i="20"/>
  <c r="M802" i="20"/>
  <c r="M803" i="20"/>
  <c r="M804" i="20"/>
  <c r="M805" i="20"/>
  <c r="M740" i="20"/>
  <c r="M741" i="20"/>
  <c r="M742" i="20"/>
  <c r="M743" i="20"/>
  <c r="M744" i="20"/>
  <c r="M745" i="20"/>
  <c r="M746" i="20"/>
  <c r="M747" i="20"/>
  <c r="M748" i="20"/>
  <c r="M749" i="20"/>
  <c r="M750" i="20"/>
  <c r="M751" i="20"/>
  <c r="M752" i="20"/>
  <c r="M753" i="20"/>
  <c r="M754" i="20"/>
  <c r="M755" i="20"/>
  <c r="M756" i="20"/>
  <c r="M757" i="20"/>
  <c r="M758" i="20"/>
  <c r="M759" i="20"/>
  <c r="M760" i="20"/>
  <c r="M761" i="20"/>
  <c r="M762" i="20"/>
  <c r="M763" i="20"/>
  <c r="M764" i="20"/>
  <c r="M765" i="20"/>
  <c r="M766" i="20"/>
  <c r="M767" i="20"/>
  <c r="M768" i="20"/>
  <c r="M769" i="20"/>
  <c r="M770" i="20"/>
  <c r="M771" i="20"/>
  <c r="M772" i="20"/>
  <c r="M773" i="20"/>
  <c r="M774" i="20"/>
  <c r="M775" i="20"/>
  <c r="M776" i="20"/>
  <c r="M777" i="20"/>
  <c r="M778" i="20"/>
  <c r="M779" i="20"/>
  <c r="M780" i="20"/>
  <c r="M781" i="20"/>
  <c r="M782" i="20"/>
  <c r="M698" i="20"/>
  <c r="M699" i="20"/>
  <c r="M700" i="20"/>
  <c r="M701" i="20"/>
  <c r="M702" i="20"/>
  <c r="M703" i="20"/>
  <c r="M704" i="20"/>
  <c r="M705" i="20"/>
  <c r="M706" i="20"/>
  <c r="M707" i="20"/>
  <c r="M708" i="20"/>
  <c r="M709" i="20"/>
  <c r="M710" i="20"/>
  <c r="M711" i="20"/>
  <c r="M712" i="20"/>
  <c r="M713" i="20"/>
  <c r="M714" i="20"/>
  <c r="M715" i="20"/>
  <c r="M716" i="20"/>
  <c r="M717" i="20"/>
  <c r="M718" i="20"/>
  <c r="M719" i="20"/>
  <c r="M720" i="20"/>
  <c r="M721" i="20"/>
  <c r="M722" i="20"/>
  <c r="M723" i="20"/>
  <c r="M724" i="20"/>
  <c r="M725" i="20"/>
  <c r="M726" i="20"/>
  <c r="M727" i="20"/>
  <c r="M728" i="20"/>
  <c r="M729" i="20"/>
  <c r="M730" i="20"/>
  <c r="M731" i="20"/>
  <c r="M732" i="20"/>
  <c r="M733" i="20"/>
  <c r="M734" i="20"/>
  <c r="M735" i="20"/>
  <c r="M736" i="20"/>
  <c r="M737" i="20"/>
  <c r="M738" i="20"/>
  <c r="M739" i="20"/>
  <c r="M656" i="20"/>
  <c r="M657" i="20"/>
  <c r="M658" i="20"/>
  <c r="M659" i="20"/>
  <c r="M660" i="20"/>
  <c r="M661" i="20"/>
  <c r="M662" i="20"/>
  <c r="M663" i="20"/>
  <c r="M664" i="20"/>
  <c r="M665" i="20"/>
  <c r="M666" i="20"/>
  <c r="M667" i="20"/>
  <c r="M668" i="20"/>
  <c r="M669" i="20"/>
  <c r="M670" i="20"/>
  <c r="M671" i="20"/>
  <c r="M672" i="20"/>
  <c r="M673" i="20"/>
  <c r="M674" i="20"/>
  <c r="M675" i="20"/>
  <c r="M676" i="20"/>
  <c r="M677" i="20"/>
  <c r="M678" i="20"/>
  <c r="M679" i="20"/>
  <c r="M680" i="20"/>
  <c r="M681" i="20"/>
  <c r="M682" i="20"/>
  <c r="M683" i="20"/>
  <c r="M684" i="20"/>
  <c r="M685" i="20"/>
  <c r="M686" i="20"/>
  <c r="M687" i="20"/>
  <c r="M688" i="20"/>
  <c r="M689" i="20"/>
  <c r="M690" i="20"/>
  <c r="M691" i="20"/>
  <c r="M692" i="20"/>
  <c r="M693" i="20"/>
  <c r="M694" i="20"/>
  <c r="M695" i="20"/>
  <c r="M696" i="20"/>
  <c r="M635" i="20"/>
  <c r="M636" i="20"/>
  <c r="M637" i="20"/>
  <c r="M638" i="20"/>
  <c r="M639" i="20"/>
  <c r="M640" i="20"/>
  <c r="M641" i="20"/>
  <c r="M642" i="20"/>
  <c r="M643" i="20"/>
  <c r="M644" i="20"/>
  <c r="M645" i="20"/>
  <c r="M646" i="20"/>
  <c r="M647" i="20"/>
  <c r="M648" i="20"/>
  <c r="M649" i="20"/>
  <c r="M650" i="20"/>
  <c r="M651" i="20"/>
  <c r="M652" i="20"/>
  <c r="M653" i="20"/>
  <c r="M654" i="20"/>
  <c r="M655" i="20"/>
  <c r="M593" i="20"/>
  <c r="M594" i="20"/>
  <c r="M595" i="20"/>
  <c r="M596" i="20"/>
  <c r="M597" i="20"/>
  <c r="M598" i="20"/>
  <c r="M599" i="20"/>
  <c r="M600" i="20"/>
  <c r="M601" i="20"/>
  <c r="M602" i="20"/>
  <c r="M603" i="20"/>
  <c r="M604" i="20"/>
  <c r="M605" i="20"/>
  <c r="M606" i="20"/>
  <c r="M607" i="20"/>
  <c r="M608" i="20"/>
  <c r="M609" i="20"/>
  <c r="M610" i="20"/>
  <c r="M611" i="20"/>
  <c r="M612" i="20"/>
  <c r="M613" i="20"/>
  <c r="M614" i="20"/>
  <c r="M615" i="20"/>
  <c r="M616" i="20"/>
  <c r="M617" i="20"/>
  <c r="M618" i="20"/>
  <c r="M619" i="20"/>
  <c r="M620" i="20"/>
  <c r="M621" i="20"/>
  <c r="M622" i="20"/>
  <c r="M623" i="20"/>
  <c r="M624" i="20"/>
  <c r="M625" i="20"/>
  <c r="M626" i="20"/>
  <c r="M627" i="20"/>
  <c r="M628" i="20"/>
  <c r="M629" i="20"/>
  <c r="M630" i="20"/>
  <c r="M631" i="20"/>
  <c r="M632" i="20"/>
  <c r="M633" i="20"/>
  <c r="M634" i="20"/>
  <c r="M550" i="20"/>
  <c r="M551" i="20"/>
  <c r="M552" i="20"/>
  <c r="M553" i="20"/>
  <c r="M554" i="20"/>
  <c r="M555" i="20"/>
  <c r="M556" i="20"/>
  <c r="M557" i="20"/>
  <c r="M558" i="20"/>
  <c r="M559" i="20"/>
  <c r="M560" i="20"/>
  <c r="M561" i="20"/>
  <c r="M562" i="20"/>
  <c r="M563" i="20"/>
  <c r="M564" i="20"/>
  <c r="M565" i="20"/>
  <c r="M566" i="20"/>
  <c r="M567" i="20"/>
  <c r="M568" i="20"/>
  <c r="M569" i="20"/>
  <c r="M570" i="20"/>
  <c r="M571" i="20"/>
  <c r="M572" i="20"/>
  <c r="M573" i="20"/>
  <c r="M574" i="20"/>
  <c r="M575" i="20"/>
  <c r="M576" i="20"/>
  <c r="M577" i="20"/>
  <c r="M578" i="20"/>
  <c r="M579" i="20"/>
  <c r="M580" i="20"/>
  <c r="M581" i="20"/>
  <c r="M582" i="20"/>
  <c r="M583" i="20"/>
  <c r="M584" i="20"/>
  <c r="M585" i="20"/>
  <c r="M586" i="20"/>
  <c r="M587" i="20"/>
  <c r="M588" i="20"/>
  <c r="M589" i="20"/>
  <c r="M590" i="20"/>
  <c r="M591" i="20"/>
  <c r="M592" i="20"/>
  <c r="M533" i="20"/>
  <c r="M534" i="20"/>
  <c r="M535" i="20"/>
  <c r="M536" i="20"/>
  <c r="M537" i="20"/>
  <c r="M538" i="20"/>
  <c r="M539" i="20"/>
  <c r="M540" i="20"/>
  <c r="M541" i="20"/>
  <c r="M542" i="20"/>
  <c r="M543" i="20"/>
  <c r="M544" i="20"/>
  <c r="M545" i="20"/>
  <c r="M546" i="20"/>
  <c r="M547" i="20"/>
  <c r="M548" i="20"/>
  <c r="M549" i="20"/>
  <c r="K568" i="20"/>
  <c r="K569" i="20"/>
  <c r="K570" i="20"/>
  <c r="K571" i="20"/>
  <c r="K572" i="20"/>
  <c r="K573" i="20"/>
  <c r="K574" i="20"/>
  <c r="K575" i="20"/>
  <c r="K576" i="20"/>
  <c r="K577" i="20"/>
  <c r="K578" i="20"/>
  <c r="K579" i="20"/>
  <c r="K580" i="20"/>
  <c r="K581" i="20"/>
  <c r="K582" i="20"/>
  <c r="K583" i="20"/>
  <c r="K584" i="20"/>
  <c r="K585" i="20"/>
  <c r="K586" i="20"/>
  <c r="K587" i="20"/>
  <c r="K588" i="20"/>
  <c r="K589" i="20"/>
  <c r="K590" i="20"/>
  <c r="K591" i="20"/>
  <c r="K592" i="20"/>
  <c r="K593" i="20"/>
  <c r="K594" i="20"/>
  <c r="K595" i="20"/>
  <c r="K596" i="20"/>
  <c r="K597" i="20"/>
  <c r="K598" i="20"/>
  <c r="K599" i="20"/>
  <c r="K600" i="20"/>
  <c r="K601" i="20"/>
  <c r="K602" i="20"/>
  <c r="K603" i="20"/>
  <c r="K604" i="20"/>
  <c r="K605" i="20"/>
  <c r="K606" i="20"/>
  <c r="K607" i="20"/>
  <c r="K608" i="20"/>
  <c r="K609" i="20"/>
  <c r="K610" i="20"/>
  <c r="K611" i="20"/>
  <c r="K612" i="20"/>
  <c r="K613" i="20"/>
  <c r="K614" i="20"/>
  <c r="K615" i="20"/>
  <c r="K616" i="20"/>
  <c r="K617" i="20"/>
  <c r="K618" i="20"/>
  <c r="K619" i="20"/>
  <c r="K620" i="20"/>
  <c r="K621" i="20"/>
  <c r="K622" i="20"/>
  <c r="K623" i="20"/>
  <c r="K624" i="20"/>
  <c r="K625" i="20"/>
  <c r="K626" i="20"/>
  <c r="K627" i="20"/>
  <c r="K628" i="20"/>
  <c r="K629" i="20"/>
  <c r="K630" i="20"/>
  <c r="K631" i="20"/>
  <c r="K632" i="20"/>
  <c r="K633" i="20"/>
  <c r="K634" i="20"/>
  <c r="K635" i="20"/>
  <c r="K636" i="20"/>
  <c r="K637" i="20"/>
  <c r="K638" i="20"/>
  <c r="K639" i="20"/>
  <c r="K640" i="20"/>
  <c r="K641" i="20"/>
  <c r="K642" i="20"/>
  <c r="K643" i="20"/>
  <c r="K644" i="20"/>
  <c r="K645" i="20"/>
  <c r="K646" i="20"/>
  <c r="K647" i="20"/>
  <c r="K648" i="20"/>
  <c r="K649" i="20"/>
  <c r="K650" i="20"/>
  <c r="K651" i="20"/>
  <c r="K652" i="20"/>
  <c r="K653" i="20"/>
  <c r="K654" i="20"/>
  <c r="K655" i="20"/>
  <c r="K656" i="20"/>
  <c r="K657" i="20"/>
  <c r="K658" i="20"/>
  <c r="K659" i="20"/>
  <c r="K660" i="20"/>
  <c r="K661" i="20"/>
  <c r="K662" i="20"/>
  <c r="K663" i="20"/>
  <c r="K664" i="20"/>
  <c r="K665" i="20"/>
  <c r="K666" i="20"/>
  <c r="K667" i="20"/>
  <c r="K668" i="20"/>
  <c r="K669" i="20"/>
  <c r="K670" i="20"/>
  <c r="K671" i="20"/>
  <c r="K672" i="20"/>
  <c r="K673" i="20"/>
  <c r="K674" i="20"/>
  <c r="K675" i="20"/>
  <c r="K676" i="20"/>
  <c r="K677" i="20"/>
  <c r="K678" i="20"/>
  <c r="K679" i="20"/>
  <c r="K680" i="20"/>
  <c r="K681" i="20"/>
  <c r="K682" i="20"/>
  <c r="K683" i="20"/>
  <c r="K684" i="20"/>
  <c r="K685" i="20"/>
  <c r="K686" i="20"/>
  <c r="K687" i="20"/>
  <c r="K688" i="20"/>
  <c r="K689" i="20"/>
  <c r="K690" i="20"/>
  <c r="K691" i="20"/>
  <c r="K692" i="20"/>
  <c r="K693" i="20"/>
  <c r="K694" i="20"/>
  <c r="K695" i="20"/>
  <c r="K696" i="20"/>
  <c r="K697" i="20"/>
  <c r="K698" i="20"/>
  <c r="K699" i="20"/>
  <c r="K700" i="20"/>
  <c r="K701" i="20"/>
  <c r="K702" i="20"/>
  <c r="K703" i="20"/>
  <c r="K704" i="20"/>
  <c r="K705" i="20"/>
  <c r="K706" i="20"/>
  <c r="K707" i="20"/>
  <c r="K708" i="20"/>
  <c r="K709" i="20"/>
  <c r="K710" i="20"/>
  <c r="K711" i="20"/>
  <c r="K712" i="20"/>
  <c r="K713" i="20"/>
  <c r="K714" i="20"/>
  <c r="K715" i="20"/>
  <c r="K716" i="20"/>
  <c r="K717" i="20"/>
  <c r="K718" i="20"/>
  <c r="K719" i="20"/>
  <c r="K720" i="20"/>
  <c r="K721" i="20"/>
  <c r="K722" i="20"/>
  <c r="K723" i="20"/>
  <c r="K724" i="20"/>
  <c r="K725" i="20"/>
  <c r="K726" i="20"/>
  <c r="K727" i="20"/>
  <c r="K728" i="20"/>
  <c r="K729" i="20"/>
  <c r="K730" i="20"/>
  <c r="K731" i="20"/>
  <c r="K732" i="20"/>
  <c r="K733" i="20"/>
  <c r="K734" i="20"/>
  <c r="K735" i="20"/>
  <c r="K736" i="20"/>
  <c r="K737" i="20"/>
  <c r="K738" i="20"/>
  <c r="K739" i="20"/>
  <c r="K740" i="20"/>
  <c r="K741" i="20"/>
  <c r="K742" i="20"/>
  <c r="K743" i="20"/>
  <c r="K744" i="20"/>
  <c r="K745" i="20"/>
  <c r="K746" i="20"/>
  <c r="K747" i="20"/>
  <c r="K748" i="20"/>
  <c r="K749" i="20"/>
  <c r="K750" i="20"/>
  <c r="K751" i="20"/>
  <c r="K752" i="20"/>
  <c r="K753" i="20"/>
  <c r="K754" i="20"/>
  <c r="K755" i="20"/>
  <c r="K756" i="20"/>
  <c r="K757" i="20"/>
  <c r="K758" i="20"/>
  <c r="K759" i="20"/>
  <c r="K760" i="20"/>
  <c r="K761" i="20"/>
  <c r="K762" i="20"/>
  <c r="K763" i="20"/>
  <c r="K764" i="20"/>
  <c r="K765" i="20"/>
  <c r="K766" i="20"/>
  <c r="K767" i="20"/>
  <c r="K768" i="20"/>
  <c r="K769" i="20"/>
  <c r="K770" i="20"/>
  <c r="K771" i="20"/>
  <c r="K772" i="20"/>
  <c r="K773" i="20"/>
  <c r="K774" i="20"/>
  <c r="K775" i="20"/>
  <c r="K776" i="20"/>
  <c r="K777" i="20"/>
  <c r="K778" i="20"/>
  <c r="K779" i="20"/>
  <c r="K780" i="20"/>
  <c r="K781" i="20"/>
  <c r="K782" i="20"/>
  <c r="K783" i="20"/>
  <c r="K784" i="20"/>
  <c r="K785" i="20"/>
  <c r="K786" i="20"/>
  <c r="K787" i="20"/>
  <c r="K788" i="20"/>
  <c r="K789" i="20"/>
  <c r="K790" i="20"/>
  <c r="K791" i="20"/>
  <c r="K792" i="20"/>
  <c r="K793" i="20"/>
  <c r="K794" i="20"/>
  <c r="K795" i="20"/>
  <c r="K796" i="20"/>
  <c r="K797" i="20"/>
  <c r="K798" i="20"/>
  <c r="K799" i="20"/>
  <c r="K800" i="20"/>
  <c r="K801" i="20"/>
  <c r="K802" i="20"/>
  <c r="K803" i="20"/>
  <c r="K804" i="20"/>
  <c r="K805" i="20"/>
  <c r="K806" i="20"/>
  <c r="K807" i="20"/>
  <c r="K808" i="20"/>
  <c r="K809" i="20"/>
  <c r="K810" i="20"/>
  <c r="K811" i="20"/>
  <c r="K812" i="20"/>
  <c r="K813" i="20"/>
  <c r="K814" i="20"/>
  <c r="K815" i="20"/>
  <c r="K816" i="20"/>
  <c r="K817" i="20"/>
  <c r="K818" i="20"/>
  <c r="K819" i="20"/>
  <c r="K820" i="20"/>
  <c r="K821" i="20"/>
  <c r="K822" i="20"/>
  <c r="K823" i="20"/>
  <c r="K824" i="20"/>
  <c r="K825" i="20"/>
  <c r="K826" i="20"/>
  <c r="K827" i="20"/>
  <c r="K828" i="20"/>
  <c r="K829" i="20"/>
  <c r="K830" i="20"/>
  <c r="K831" i="20"/>
  <c r="K832" i="20"/>
  <c r="K833" i="20"/>
  <c r="K834" i="20"/>
  <c r="K835" i="20"/>
  <c r="K836" i="20"/>
  <c r="K837" i="20"/>
  <c r="K838" i="20"/>
  <c r="K839" i="20"/>
  <c r="K840" i="20"/>
  <c r="K841" i="20"/>
  <c r="K842" i="20"/>
  <c r="K843" i="20"/>
  <c r="K844" i="20"/>
  <c r="K845" i="20"/>
  <c r="K846" i="20"/>
  <c r="K847" i="20"/>
  <c r="K848" i="20"/>
  <c r="K849" i="20"/>
  <c r="K850" i="20"/>
  <c r="K851" i="20"/>
  <c r="K852" i="20"/>
  <c r="K853" i="20"/>
  <c r="K854" i="20"/>
  <c r="K855" i="20"/>
  <c r="K856" i="20"/>
  <c r="K857" i="20"/>
  <c r="K858" i="20"/>
  <c r="K859" i="20"/>
  <c r="K860" i="20"/>
  <c r="K861" i="20"/>
  <c r="K862" i="20"/>
  <c r="K863" i="20"/>
  <c r="K864" i="20"/>
  <c r="K865" i="20"/>
  <c r="K866" i="20"/>
  <c r="K867" i="20"/>
  <c r="K868" i="20"/>
  <c r="K869" i="20"/>
  <c r="K870" i="20"/>
  <c r="K871" i="20"/>
  <c r="K872" i="20"/>
  <c r="K873" i="20"/>
  <c r="K874" i="20"/>
  <c r="K875" i="20"/>
  <c r="K876" i="20"/>
  <c r="K877" i="20"/>
  <c r="K878" i="20"/>
  <c r="K879" i="20"/>
  <c r="K880" i="20"/>
  <c r="K881" i="20"/>
  <c r="K882" i="20"/>
  <c r="K883" i="20"/>
  <c r="K884" i="20"/>
  <c r="K885" i="20"/>
  <c r="K886" i="20"/>
  <c r="K887" i="20"/>
  <c r="K888" i="20"/>
  <c r="K889" i="20"/>
  <c r="K890" i="20"/>
  <c r="K891" i="20"/>
  <c r="K892" i="20"/>
  <c r="K893" i="20"/>
  <c r="K894" i="20"/>
  <c r="K895" i="20"/>
  <c r="K896" i="20"/>
  <c r="K897" i="20"/>
  <c r="K898" i="20"/>
  <c r="K899" i="20"/>
  <c r="K900" i="20"/>
  <c r="K901" i="20"/>
  <c r="K902" i="20"/>
  <c r="K903" i="20"/>
  <c r="K904" i="20"/>
  <c r="K905" i="20"/>
  <c r="K906" i="20"/>
  <c r="K907" i="20"/>
  <c r="K908" i="20"/>
  <c r="K909" i="20"/>
  <c r="K910" i="20"/>
  <c r="K911" i="20"/>
  <c r="K912" i="20"/>
  <c r="K913" i="20"/>
  <c r="K914" i="20"/>
  <c r="K915" i="20"/>
  <c r="K916" i="20"/>
  <c r="K917" i="20"/>
  <c r="K918" i="20"/>
  <c r="K919" i="20"/>
  <c r="K920" i="20"/>
  <c r="K921" i="20"/>
  <c r="K922" i="20"/>
  <c r="K923" i="20"/>
  <c r="K924" i="20"/>
  <c r="K925" i="20"/>
  <c r="K926" i="20"/>
  <c r="K927" i="20"/>
  <c r="K928" i="20"/>
  <c r="K929" i="20"/>
  <c r="K930" i="20"/>
  <c r="K931" i="20"/>
  <c r="K932" i="20"/>
  <c r="K933" i="20"/>
  <c r="K934" i="20"/>
  <c r="K935" i="20"/>
  <c r="K936" i="20"/>
  <c r="K937" i="20"/>
  <c r="K938" i="20"/>
  <c r="K939" i="20"/>
  <c r="K940" i="20"/>
  <c r="K941" i="20"/>
  <c r="K942" i="20"/>
  <c r="K943" i="20"/>
  <c r="K944" i="20"/>
  <c r="K945" i="20"/>
  <c r="K946" i="20"/>
  <c r="K947" i="20"/>
  <c r="K948" i="20"/>
  <c r="K949" i="20"/>
  <c r="K950" i="20"/>
  <c r="K951" i="20"/>
  <c r="K952" i="20"/>
  <c r="K953" i="20"/>
  <c r="K954" i="20"/>
  <c r="K955" i="20"/>
  <c r="K956" i="20"/>
  <c r="K957" i="20"/>
  <c r="K958" i="20"/>
  <c r="K959" i="20"/>
  <c r="K960" i="20"/>
  <c r="K961" i="20"/>
  <c r="K962" i="20"/>
  <c r="K963" i="20"/>
  <c r="K964" i="20"/>
  <c r="K965" i="20"/>
  <c r="K966" i="20"/>
  <c r="K967" i="20"/>
  <c r="K968" i="20"/>
  <c r="K969" i="20"/>
  <c r="K970" i="20"/>
  <c r="K971" i="20"/>
  <c r="K972" i="20"/>
  <c r="K973" i="20"/>
  <c r="K974" i="20"/>
  <c r="K975" i="20"/>
  <c r="K976" i="20"/>
  <c r="K977" i="20"/>
  <c r="K978" i="20"/>
  <c r="K979" i="20"/>
  <c r="K980" i="20"/>
  <c r="K981" i="20"/>
  <c r="K982" i="20"/>
  <c r="K983" i="20"/>
  <c r="K984" i="20"/>
  <c r="K985" i="20"/>
  <c r="K986" i="20"/>
  <c r="K987" i="20"/>
  <c r="K988" i="20"/>
  <c r="K989" i="20"/>
  <c r="K990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H734" i="20"/>
  <c r="H735" i="20"/>
  <c r="H736" i="20"/>
  <c r="H737" i="20"/>
  <c r="H738" i="20"/>
  <c r="H739" i="20"/>
  <c r="H740" i="20"/>
  <c r="H741" i="20"/>
  <c r="H742" i="20"/>
  <c r="H743" i="20"/>
  <c r="H744" i="20"/>
  <c r="H745" i="20"/>
  <c r="H746" i="20"/>
  <c r="H747" i="20"/>
  <c r="H748" i="20"/>
  <c r="H749" i="20"/>
  <c r="H750" i="20"/>
  <c r="H751" i="20"/>
  <c r="H752" i="20"/>
  <c r="H753" i="20"/>
  <c r="H754" i="20"/>
  <c r="H755" i="20"/>
  <c r="H756" i="20"/>
  <c r="H757" i="20"/>
  <c r="H758" i="20"/>
  <c r="H759" i="20"/>
  <c r="H760" i="20"/>
  <c r="H761" i="20"/>
  <c r="H762" i="20"/>
  <c r="H763" i="20"/>
  <c r="H764" i="20"/>
  <c r="H765" i="20"/>
  <c r="H766" i="20"/>
  <c r="H767" i="20"/>
  <c r="H768" i="20"/>
  <c r="H769" i="20"/>
  <c r="H770" i="20"/>
  <c r="H771" i="20"/>
  <c r="H772" i="20"/>
  <c r="H773" i="20"/>
  <c r="H774" i="20"/>
  <c r="H775" i="20"/>
  <c r="H776" i="20"/>
  <c r="H777" i="20"/>
  <c r="H778" i="20"/>
  <c r="H779" i="20"/>
  <c r="H780" i="20"/>
  <c r="H781" i="20"/>
  <c r="H782" i="20"/>
  <c r="H783" i="20"/>
  <c r="H784" i="20"/>
  <c r="H785" i="20"/>
  <c r="H786" i="20"/>
  <c r="H787" i="20"/>
  <c r="H788" i="20"/>
  <c r="H789" i="20"/>
  <c r="H790" i="20"/>
  <c r="H791" i="20"/>
  <c r="H792" i="20"/>
  <c r="H793" i="20"/>
  <c r="H794" i="20"/>
  <c r="H795" i="20"/>
  <c r="H796" i="20"/>
  <c r="H797" i="20"/>
  <c r="H798" i="20"/>
  <c r="H799" i="20"/>
  <c r="H800" i="20"/>
  <c r="H801" i="20"/>
  <c r="H802" i="20"/>
  <c r="H803" i="20"/>
  <c r="H804" i="20"/>
  <c r="H805" i="20"/>
  <c r="H806" i="20"/>
  <c r="H807" i="20"/>
  <c r="H808" i="20"/>
  <c r="H809" i="20"/>
  <c r="H810" i="20"/>
  <c r="H811" i="20"/>
  <c r="H812" i="20"/>
  <c r="H813" i="20"/>
  <c r="H814" i="20"/>
  <c r="H815" i="20"/>
  <c r="H816" i="20"/>
  <c r="H817" i="20"/>
  <c r="H818" i="20"/>
  <c r="H819" i="20"/>
  <c r="H820" i="20"/>
  <c r="H821" i="20"/>
  <c r="H822" i="20"/>
  <c r="H823" i="20"/>
  <c r="H824" i="20"/>
  <c r="H825" i="20"/>
  <c r="H826" i="20"/>
  <c r="H827" i="20"/>
  <c r="H828" i="20"/>
  <c r="H829" i="20"/>
  <c r="H830" i="20"/>
  <c r="H831" i="20"/>
  <c r="H832" i="20"/>
  <c r="H833" i="20"/>
  <c r="H834" i="20"/>
  <c r="H835" i="20"/>
  <c r="H836" i="20"/>
  <c r="H837" i="20"/>
  <c r="H838" i="20"/>
  <c r="H839" i="20"/>
  <c r="H840" i="20"/>
  <c r="H841" i="20"/>
  <c r="H842" i="20"/>
  <c r="H843" i="20"/>
  <c r="H844" i="20"/>
  <c r="H845" i="20"/>
  <c r="H846" i="20"/>
  <c r="H847" i="20"/>
  <c r="H848" i="20"/>
  <c r="H849" i="20"/>
  <c r="H850" i="20"/>
  <c r="H851" i="20"/>
  <c r="H852" i="20"/>
  <c r="H853" i="20"/>
  <c r="H854" i="20"/>
  <c r="H855" i="20"/>
  <c r="H856" i="20"/>
  <c r="H857" i="20"/>
  <c r="H858" i="20"/>
  <c r="H859" i="20"/>
  <c r="H860" i="20"/>
  <c r="H861" i="20"/>
  <c r="H862" i="20"/>
  <c r="H863" i="20"/>
  <c r="H864" i="20"/>
  <c r="H865" i="20"/>
  <c r="H866" i="20"/>
  <c r="H867" i="20"/>
  <c r="H868" i="20"/>
  <c r="H869" i="20"/>
  <c r="H870" i="20"/>
  <c r="H871" i="20"/>
  <c r="H872" i="20"/>
  <c r="H873" i="20"/>
  <c r="H874" i="20"/>
  <c r="H875" i="20"/>
  <c r="H876" i="20"/>
  <c r="H877" i="20"/>
  <c r="H878" i="20"/>
  <c r="H879" i="20"/>
  <c r="H880" i="20"/>
  <c r="H881" i="20"/>
  <c r="H882" i="20"/>
  <c r="H883" i="20"/>
  <c r="H884" i="20"/>
  <c r="H885" i="20"/>
  <c r="H886" i="20"/>
  <c r="H887" i="20"/>
  <c r="H888" i="20"/>
  <c r="H889" i="20"/>
  <c r="H890" i="20"/>
  <c r="H891" i="20"/>
  <c r="H892" i="20"/>
  <c r="H893" i="20"/>
  <c r="H894" i="20"/>
  <c r="H895" i="20"/>
  <c r="H896" i="20"/>
  <c r="H897" i="20"/>
  <c r="H898" i="20"/>
  <c r="H899" i="20"/>
  <c r="H900" i="20"/>
  <c r="H901" i="20"/>
  <c r="H902" i="20"/>
  <c r="H903" i="20"/>
  <c r="H904" i="20"/>
  <c r="H905" i="20"/>
  <c r="H906" i="20"/>
  <c r="H907" i="20"/>
  <c r="H908" i="20"/>
  <c r="H909" i="20"/>
  <c r="H910" i="20"/>
  <c r="H911" i="20"/>
  <c r="H912" i="20"/>
  <c r="H913" i="20"/>
  <c r="H914" i="20"/>
  <c r="H915" i="20"/>
  <c r="H916" i="20"/>
  <c r="H917" i="20"/>
  <c r="H918" i="20"/>
  <c r="H919" i="20"/>
  <c r="H920" i="20"/>
  <c r="H921" i="20"/>
  <c r="H922" i="20"/>
  <c r="H923" i="20"/>
  <c r="H924" i="20"/>
  <c r="H925" i="20"/>
  <c r="H926" i="20"/>
  <c r="H927" i="20"/>
  <c r="H928" i="20"/>
  <c r="H929" i="20"/>
  <c r="H930" i="20"/>
  <c r="H931" i="20"/>
  <c r="H932" i="20"/>
  <c r="H933" i="20"/>
  <c r="H934" i="20"/>
  <c r="H935" i="20"/>
  <c r="H936" i="20"/>
  <c r="H937" i="20"/>
  <c r="H938" i="20"/>
  <c r="H939" i="20"/>
  <c r="H940" i="20"/>
  <c r="H941" i="20"/>
  <c r="H942" i="20"/>
  <c r="H943" i="20"/>
  <c r="H944" i="20"/>
  <c r="H945" i="20"/>
  <c r="H946" i="20"/>
  <c r="H947" i="20"/>
  <c r="H948" i="20"/>
  <c r="H949" i="20"/>
  <c r="H950" i="20"/>
  <c r="H951" i="20"/>
  <c r="H952" i="20"/>
  <c r="H953" i="20"/>
  <c r="H954" i="20"/>
  <c r="H955" i="20"/>
  <c r="H956" i="20"/>
  <c r="H957" i="20"/>
  <c r="H958" i="20"/>
  <c r="H959" i="20"/>
  <c r="H960" i="20"/>
  <c r="H961" i="20"/>
  <c r="H962" i="20"/>
  <c r="H963" i="20"/>
  <c r="H964" i="20"/>
  <c r="H965" i="20"/>
  <c r="H966" i="20"/>
  <c r="H967" i="20"/>
  <c r="H968" i="20"/>
  <c r="H969" i="20"/>
  <c r="H970" i="20"/>
  <c r="H971" i="20"/>
  <c r="H972" i="20"/>
  <c r="H973" i="20"/>
  <c r="H974" i="20"/>
  <c r="H975" i="20"/>
  <c r="H976" i="20"/>
  <c r="H977" i="20"/>
  <c r="H978" i="20"/>
  <c r="H979" i="20"/>
  <c r="H980" i="20"/>
  <c r="H981" i="20"/>
  <c r="H982" i="20"/>
  <c r="H983" i="20"/>
  <c r="H984" i="20"/>
  <c r="H985" i="20"/>
  <c r="H986" i="20"/>
  <c r="H987" i="20"/>
  <c r="H988" i="20"/>
  <c r="H989" i="20"/>
  <c r="H990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V868" i="20" s="1"/>
  <c r="W868" i="20" s="1"/>
  <c r="F869" i="20"/>
  <c r="F870" i="20"/>
  <c r="F871" i="20"/>
  <c r="F872" i="20"/>
  <c r="F873" i="20"/>
  <c r="F874" i="20"/>
  <c r="F875" i="20"/>
  <c r="F876" i="20"/>
  <c r="V876" i="20" s="1"/>
  <c r="W876" i="20" s="1"/>
  <c r="F877" i="20"/>
  <c r="F878" i="20"/>
  <c r="F879" i="20"/>
  <c r="F880" i="20"/>
  <c r="F881" i="20"/>
  <c r="F882" i="20"/>
  <c r="F883" i="20"/>
  <c r="F884" i="20"/>
  <c r="V884" i="20" s="1"/>
  <c r="W884" i="20" s="1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T899" i="20" s="1"/>
  <c r="F900" i="20"/>
  <c r="V900" i="20" s="1"/>
  <c r="W900" i="20" s="1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T972" i="20" s="1"/>
  <c r="F973" i="20"/>
  <c r="F974" i="20"/>
  <c r="F975" i="20"/>
  <c r="F976" i="20"/>
  <c r="F977" i="20"/>
  <c r="F978" i="20"/>
  <c r="F979" i="20"/>
  <c r="F980" i="20"/>
  <c r="T980" i="20" s="1"/>
  <c r="F981" i="20"/>
  <c r="F982" i="20"/>
  <c r="F983" i="20"/>
  <c r="F984" i="20"/>
  <c r="F985" i="20"/>
  <c r="F986" i="20"/>
  <c r="F987" i="20"/>
  <c r="F988" i="20"/>
  <c r="T988" i="20" s="1"/>
  <c r="F989" i="20"/>
  <c r="F990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39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V738" i="20" s="1"/>
  <c r="W738" i="20" s="1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25" i="20"/>
  <c r="F526" i="20"/>
  <c r="F527" i="20"/>
  <c r="M525" i="20"/>
  <c r="M527" i="20"/>
  <c r="M528" i="20"/>
  <c r="M529" i="20"/>
  <c r="M530" i="20"/>
  <c r="M531" i="20"/>
  <c r="M532" i="20"/>
  <c r="M524" i="20"/>
  <c r="K525" i="20"/>
  <c r="K526" i="20"/>
  <c r="K527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49" i="20"/>
  <c r="K545" i="20"/>
  <c r="K544" i="20"/>
  <c r="K543" i="20"/>
  <c r="K542" i="20"/>
  <c r="K541" i="20"/>
  <c r="K540" i="20"/>
  <c r="K539" i="20"/>
  <c r="K538" i="20"/>
  <c r="K537" i="20"/>
  <c r="K536" i="20"/>
  <c r="K535" i="20"/>
  <c r="K534" i="20"/>
  <c r="K533" i="20"/>
  <c r="K532" i="20"/>
  <c r="K531" i="20"/>
  <c r="K530" i="20"/>
  <c r="K529" i="20"/>
  <c r="K528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P524" i="20"/>
  <c r="P523" i="20"/>
  <c r="P522" i="20"/>
  <c r="P521" i="20"/>
  <c r="P520" i="20"/>
  <c r="P519" i="20"/>
  <c r="P518" i="20"/>
  <c r="P517" i="20"/>
  <c r="P516" i="20"/>
  <c r="P515" i="20"/>
  <c r="P514" i="20"/>
  <c r="P513" i="20"/>
  <c r="P512" i="20"/>
  <c r="P511" i="20"/>
  <c r="P510" i="20"/>
  <c r="P509" i="20"/>
  <c r="P508" i="20"/>
  <c r="P507" i="20"/>
  <c r="P506" i="20"/>
  <c r="P505" i="20"/>
  <c r="P504" i="20"/>
  <c r="P503" i="20"/>
  <c r="M523" i="20"/>
  <c r="M522" i="20"/>
  <c r="M521" i="20"/>
  <c r="M520" i="20"/>
  <c r="M519" i="20"/>
  <c r="M518" i="20"/>
  <c r="M517" i="20"/>
  <c r="M516" i="20"/>
  <c r="M515" i="20"/>
  <c r="M514" i="20"/>
  <c r="M513" i="20"/>
  <c r="M512" i="20"/>
  <c r="M511" i="20"/>
  <c r="M510" i="20"/>
  <c r="M509" i="20"/>
  <c r="M508" i="20"/>
  <c r="M507" i="20"/>
  <c r="M506" i="20"/>
  <c r="M505" i="20"/>
  <c r="M504" i="20"/>
  <c r="M503" i="20"/>
  <c r="K504" i="20"/>
  <c r="K503" i="20"/>
  <c r="K524" i="20"/>
  <c r="K523" i="20"/>
  <c r="K522" i="20"/>
  <c r="K521" i="20"/>
  <c r="K520" i="20"/>
  <c r="K519" i="20"/>
  <c r="K518" i="20"/>
  <c r="K517" i="20"/>
  <c r="K516" i="20"/>
  <c r="K515" i="20"/>
  <c r="K514" i="20"/>
  <c r="K513" i="20"/>
  <c r="K512" i="20"/>
  <c r="K511" i="20"/>
  <c r="K510" i="20"/>
  <c r="K509" i="20"/>
  <c r="K508" i="20"/>
  <c r="K507" i="20"/>
  <c r="K506" i="20"/>
  <c r="K505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03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301" i="20"/>
  <c r="P302" i="20"/>
  <c r="P303" i="20"/>
  <c r="P304" i="20"/>
  <c r="P305" i="20"/>
  <c r="P306" i="20"/>
  <c r="P307" i="20"/>
  <c r="P308" i="20"/>
  <c r="P309" i="20"/>
  <c r="P310" i="20"/>
  <c r="P311" i="20"/>
  <c r="P312" i="20"/>
  <c r="P313" i="20"/>
  <c r="P314" i="20"/>
  <c r="P315" i="20"/>
  <c r="P316" i="20"/>
  <c r="P317" i="20"/>
  <c r="P318" i="20"/>
  <c r="P319" i="20"/>
  <c r="P320" i="20"/>
  <c r="P321" i="20"/>
  <c r="P322" i="20"/>
  <c r="P323" i="20"/>
  <c r="P324" i="20"/>
  <c r="P325" i="20"/>
  <c r="P326" i="20"/>
  <c r="P327" i="20"/>
  <c r="P328" i="20"/>
  <c r="P329" i="20"/>
  <c r="P330" i="20"/>
  <c r="P331" i="20"/>
  <c r="P332" i="20"/>
  <c r="P333" i="20"/>
  <c r="P334" i="20"/>
  <c r="P335" i="20"/>
  <c r="P336" i="20"/>
  <c r="P337" i="20"/>
  <c r="P338" i="20"/>
  <c r="P339" i="20"/>
  <c r="P340" i="20"/>
  <c r="P341" i="20"/>
  <c r="P342" i="20"/>
  <c r="P343" i="20"/>
  <c r="P344" i="20"/>
  <c r="P345" i="20"/>
  <c r="P346" i="20"/>
  <c r="P347" i="20"/>
  <c r="P348" i="20"/>
  <c r="P349" i="20"/>
  <c r="P350" i="20"/>
  <c r="P351" i="20"/>
  <c r="P352" i="20"/>
  <c r="P353" i="20"/>
  <c r="P354" i="20"/>
  <c r="P355" i="20"/>
  <c r="P356" i="20"/>
  <c r="P357" i="20"/>
  <c r="P358" i="20"/>
  <c r="P359" i="20"/>
  <c r="P360" i="20"/>
  <c r="P361" i="20"/>
  <c r="P362" i="20"/>
  <c r="P363" i="20"/>
  <c r="P364" i="20"/>
  <c r="P365" i="20"/>
  <c r="P366" i="20"/>
  <c r="P367" i="20"/>
  <c r="P368" i="20"/>
  <c r="P369" i="20"/>
  <c r="P370" i="20"/>
  <c r="P371" i="20"/>
  <c r="P372" i="20"/>
  <c r="P373" i="20"/>
  <c r="P374" i="20"/>
  <c r="P375" i="20"/>
  <c r="P376" i="20"/>
  <c r="P377" i="20"/>
  <c r="P378" i="20"/>
  <c r="P379" i="20"/>
  <c r="P380" i="20"/>
  <c r="P381" i="20"/>
  <c r="P382" i="20"/>
  <c r="P383" i="20"/>
  <c r="P384" i="20"/>
  <c r="P385" i="20"/>
  <c r="P386" i="20"/>
  <c r="P387" i="20"/>
  <c r="P388" i="20"/>
  <c r="P389" i="20"/>
  <c r="P390" i="20"/>
  <c r="P391" i="20"/>
  <c r="P392" i="20"/>
  <c r="P393" i="20"/>
  <c r="P394" i="20"/>
  <c r="P395" i="20"/>
  <c r="P396" i="20"/>
  <c r="P397" i="20"/>
  <c r="P398" i="20"/>
  <c r="P399" i="20"/>
  <c r="P400" i="20"/>
  <c r="P401" i="20"/>
  <c r="P402" i="20"/>
  <c r="P403" i="20"/>
  <c r="P404" i="20"/>
  <c r="P405" i="20"/>
  <c r="P406" i="20"/>
  <c r="P407" i="20"/>
  <c r="P408" i="20"/>
  <c r="P409" i="20"/>
  <c r="P410" i="20"/>
  <c r="P411" i="20"/>
  <c r="P412" i="20"/>
  <c r="P413" i="20"/>
  <c r="P414" i="20"/>
  <c r="P415" i="20"/>
  <c r="P416" i="20"/>
  <c r="P417" i="20"/>
  <c r="P418" i="20"/>
  <c r="P419" i="20"/>
  <c r="P420" i="20"/>
  <c r="P421" i="20"/>
  <c r="P422" i="20"/>
  <c r="P423" i="20"/>
  <c r="P424" i="20"/>
  <c r="P425" i="20"/>
  <c r="P426" i="20"/>
  <c r="P427" i="20"/>
  <c r="P428" i="20"/>
  <c r="P429" i="20"/>
  <c r="P430" i="20"/>
  <c r="P431" i="20"/>
  <c r="P432" i="20"/>
  <c r="P433" i="20"/>
  <c r="P434" i="20"/>
  <c r="P435" i="20"/>
  <c r="P436" i="20"/>
  <c r="P437" i="20"/>
  <c r="P438" i="20"/>
  <c r="P439" i="20"/>
  <c r="P440" i="20"/>
  <c r="P441" i="20"/>
  <c r="P442" i="20"/>
  <c r="P443" i="20"/>
  <c r="P444" i="20"/>
  <c r="P445" i="20"/>
  <c r="P446" i="20"/>
  <c r="P447" i="20"/>
  <c r="P448" i="20"/>
  <c r="P449" i="20"/>
  <c r="P450" i="20"/>
  <c r="P451" i="20"/>
  <c r="P452" i="20"/>
  <c r="P453" i="20"/>
  <c r="P454" i="20"/>
  <c r="P455" i="20"/>
  <c r="P456" i="20"/>
  <c r="P457" i="20"/>
  <c r="P458" i="20"/>
  <c r="P459" i="20"/>
  <c r="P460" i="20"/>
  <c r="P461" i="20"/>
  <c r="P462" i="20"/>
  <c r="P463" i="20"/>
  <c r="P464" i="20"/>
  <c r="P465" i="20"/>
  <c r="P466" i="20"/>
  <c r="P467" i="20"/>
  <c r="P468" i="20"/>
  <c r="P469" i="20"/>
  <c r="P470" i="20"/>
  <c r="P471" i="20"/>
  <c r="P472" i="20"/>
  <c r="P473" i="20"/>
  <c r="P474" i="20"/>
  <c r="P475" i="20"/>
  <c r="P476" i="20"/>
  <c r="P477" i="20"/>
  <c r="P478" i="20"/>
  <c r="P479" i="20"/>
  <c r="P480" i="20"/>
  <c r="P481" i="20"/>
  <c r="P482" i="20"/>
  <c r="P483" i="20"/>
  <c r="P484" i="20"/>
  <c r="P485" i="20"/>
  <c r="P486" i="20"/>
  <c r="P487" i="20"/>
  <c r="P488" i="20"/>
  <c r="P489" i="20"/>
  <c r="P490" i="20"/>
  <c r="P491" i="20"/>
  <c r="P492" i="20"/>
  <c r="P493" i="20"/>
  <c r="P494" i="20"/>
  <c r="P495" i="20"/>
  <c r="P496" i="20"/>
  <c r="P497" i="20"/>
  <c r="P498" i="20"/>
  <c r="P499" i="20"/>
  <c r="P500" i="20"/>
  <c r="P501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K320" i="20"/>
  <c r="K321" i="20"/>
  <c r="K322" i="20"/>
  <c r="K323" i="20"/>
  <c r="K324" i="20"/>
  <c r="K325" i="20"/>
  <c r="K326" i="20"/>
  <c r="K327" i="20"/>
  <c r="K328" i="20"/>
  <c r="K329" i="20"/>
  <c r="K330" i="20"/>
  <c r="K331" i="20"/>
  <c r="K332" i="20"/>
  <c r="K333" i="20"/>
  <c r="K334" i="20"/>
  <c r="K335" i="20"/>
  <c r="K336" i="20"/>
  <c r="K337" i="20"/>
  <c r="K338" i="20"/>
  <c r="K339" i="20"/>
  <c r="K340" i="20"/>
  <c r="K341" i="20"/>
  <c r="K342" i="20"/>
  <c r="K343" i="20"/>
  <c r="K344" i="20"/>
  <c r="K345" i="20"/>
  <c r="K346" i="20"/>
  <c r="K347" i="20"/>
  <c r="K348" i="20"/>
  <c r="K349" i="20"/>
  <c r="K350" i="20"/>
  <c r="K351" i="20"/>
  <c r="K352" i="20"/>
  <c r="K353" i="20"/>
  <c r="K354" i="20"/>
  <c r="K355" i="20"/>
  <c r="K356" i="20"/>
  <c r="K357" i="20"/>
  <c r="K358" i="20"/>
  <c r="K359" i="20"/>
  <c r="K360" i="20"/>
  <c r="K361" i="20"/>
  <c r="K362" i="20"/>
  <c r="K363" i="20"/>
  <c r="K364" i="20"/>
  <c r="K365" i="20"/>
  <c r="K366" i="20"/>
  <c r="K367" i="20"/>
  <c r="K368" i="20"/>
  <c r="K369" i="20"/>
  <c r="K370" i="20"/>
  <c r="K371" i="20"/>
  <c r="K372" i="20"/>
  <c r="K373" i="20"/>
  <c r="K374" i="20"/>
  <c r="K375" i="20"/>
  <c r="K376" i="20"/>
  <c r="K377" i="20"/>
  <c r="K378" i="20"/>
  <c r="K379" i="20"/>
  <c r="K380" i="20"/>
  <c r="K381" i="20"/>
  <c r="K382" i="20"/>
  <c r="K383" i="20"/>
  <c r="K384" i="20"/>
  <c r="K385" i="20"/>
  <c r="K386" i="20"/>
  <c r="K387" i="20"/>
  <c r="K388" i="20"/>
  <c r="K389" i="20"/>
  <c r="K390" i="20"/>
  <c r="K391" i="20"/>
  <c r="K392" i="20"/>
  <c r="K393" i="20"/>
  <c r="K394" i="20"/>
  <c r="K395" i="20"/>
  <c r="K396" i="20"/>
  <c r="K397" i="20"/>
  <c r="K398" i="20"/>
  <c r="K399" i="20"/>
  <c r="K400" i="20"/>
  <c r="K401" i="20"/>
  <c r="K402" i="20"/>
  <c r="K403" i="20"/>
  <c r="K404" i="20"/>
  <c r="K405" i="20"/>
  <c r="K406" i="20"/>
  <c r="K407" i="20"/>
  <c r="K408" i="20"/>
  <c r="K409" i="20"/>
  <c r="K410" i="20"/>
  <c r="K411" i="20"/>
  <c r="K412" i="20"/>
  <c r="K413" i="20"/>
  <c r="K414" i="20"/>
  <c r="K415" i="20"/>
  <c r="K416" i="20"/>
  <c r="K417" i="20"/>
  <c r="K418" i="20"/>
  <c r="K419" i="20"/>
  <c r="K420" i="20"/>
  <c r="K421" i="20"/>
  <c r="K422" i="20"/>
  <c r="K423" i="20"/>
  <c r="K424" i="20"/>
  <c r="K425" i="20"/>
  <c r="K426" i="20"/>
  <c r="K427" i="20"/>
  <c r="K428" i="20"/>
  <c r="K429" i="20"/>
  <c r="K430" i="20"/>
  <c r="K431" i="20"/>
  <c r="K432" i="20"/>
  <c r="K433" i="20"/>
  <c r="K434" i="20"/>
  <c r="K435" i="20"/>
  <c r="K436" i="20"/>
  <c r="K437" i="20"/>
  <c r="K438" i="20"/>
  <c r="K439" i="20"/>
  <c r="K440" i="20"/>
  <c r="K441" i="20"/>
  <c r="K442" i="20"/>
  <c r="K443" i="20"/>
  <c r="K444" i="20"/>
  <c r="K445" i="20"/>
  <c r="K446" i="20"/>
  <c r="K447" i="20"/>
  <c r="K448" i="20"/>
  <c r="K449" i="20"/>
  <c r="K450" i="20"/>
  <c r="K451" i="20"/>
  <c r="K452" i="20"/>
  <c r="K453" i="20"/>
  <c r="K454" i="20"/>
  <c r="K455" i="20"/>
  <c r="K456" i="20"/>
  <c r="K457" i="20"/>
  <c r="K458" i="20"/>
  <c r="K459" i="20"/>
  <c r="K460" i="20"/>
  <c r="K461" i="20"/>
  <c r="K462" i="20"/>
  <c r="K463" i="20"/>
  <c r="K464" i="20"/>
  <c r="K465" i="20"/>
  <c r="K466" i="20"/>
  <c r="K467" i="20"/>
  <c r="K468" i="20"/>
  <c r="K469" i="20"/>
  <c r="K470" i="20"/>
  <c r="K471" i="20"/>
  <c r="K472" i="20"/>
  <c r="K473" i="20"/>
  <c r="K474" i="20"/>
  <c r="K475" i="20"/>
  <c r="K476" i="20"/>
  <c r="K477" i="20"/>
  <c r="K478" i="20"/>
  <c r="K479" i="20"/>
  <c r="K480" i="20"/>
  <c r="K481" i="20"/>
  <c r="K482" i="20"/>
  <c r="K483" i="20"/>
  <c r="K484" i="20"/>
  <c r="K485" i="20"/>
  <c r="K486" i="20"/>
  <c r="K487" i="20"/>
  <c r="K488" i="20"/>
  <c r="K489" i="20"/>
  <c r="K490" i="20"/>
  <c r="K491" i="20"/>
  <c r="K492" i="20"/>
  <c r="K493" i="20"/>
  <c r="K494" i="20"/>
  <c r="K495" i="20"/>
  <c r="K496" i="20"/>
  <c r="K497" i="20"/>
  <c r="K498" i="20"/>
  <c r="K499" i="20"/>
  <c r="K500" i="20"/>
  <c r="K501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P274" i="20"/>
  <c r="M274" i="20"/>
  <c r="K274" i="20"/>
  <c r="H274" i="20"/>
  <c r="F274" i="20"/>
  <c r="P273" i="20"/>
  <c r="M273" i="20"/>
  <c r="K273" i="20"/>
  <c r="H273" i="20"/>
  <c r="F273" i="20"/>
  <c r="P272" i="20"/>
  <c r="M272" i="20"/>
  <c r="K272" i="20"/>
  <c r="H272" i="20"/>
  <c r="F272" i="20"/>
  <c r="P271" i="20"/>
  <c r="M271" i="20"/>
  <c r="K271" i="20"/>
  <c r="H271" i="20"/>
  <c r="F271" i="20"/>
  <c r="P270" i="20"/>
  <c r="M270" i="20"/>
  <c r="K270" i="20"/>
  <c r="H270" i="20"/>
  <c r="F270" i="20"/>
  <c r="P269" i="20"/>
  <c r="M269" i="20"/>
  <c r="K269" i="20"/>
  <c r="H269" i="20"/>
  <c r="F269" i="20"/>
  <c r="P268" i="20"/>
  <c r="M268" i="20"/>
  <c r="K268" i="20"/>
  <c r="H268" i="20"/>
  <c r="F268" i="20"/>
  <c r="P267" i="20"/>
  <c r="M267" i="20"/>
  <c r="K267" i="20"/>
  <c r="H267" i="20"/>
  <c r="F267" i="20"/>
  <c r="P266" i="20"/>
  <c r="M266" i="20"/>
  <c r="K266" i="20"/>
  <c r="H266" i="20"/>
  <c r="F266" i="20"/>
  <c r="P265" i="20"/>
  <c r="M265" i="20"/>
  <c r="K265" i="20"/>
  <c r="H265" i="20"/>
  <c r="F265" i="20"/>
  <c r="P264" i="20"/>
  <c r="M264" i="20"/>
  <c r="K264" i="20"/>
  <c r="H264" i="20"/>
  <c r="F264" i="20"/>
  <c r="P263" i="20"/>
  <c r="M263" i="20"/>
  <c r="K263" i="20"/>
  <c r="H263" i="20"/>
  <c r="F263" i="20"/>
  <c r="P262" i="20"/>
  <c r="M262" i="20"/>
  <c r="K262" i="20"/>
  <c r="H262" i="20"/>
  <c r="F262" i="20"/>
  <c r="P261" i="20"/>
  <c r="M261" i="20"/>
  <c r="K261" i="20"/>
  <c r="H261" i="20"/>
  <c r="F261" i="20"/>
  <c r="P260" i="20"/>
  <c r="M260" i="20"/>
  <c r="K260" i="20"/>
  <c r="H260" i="20"/>
  <c r="F260" i="20"/>
  <c r="P259" i="20"/>
  <c r="M259" i="20"/>
  <c r="K259" i="20"/>
  <c r="H259" i="20"/>
  <c r="F259" i="20"/>
  <c r="P258" i="20"/>
  <c r="M258" i="20"/>
  <c r="K258" i="20"/>
  <c r="H258" i="20"/>
  <c r="F258" i="20"/>
  <c r="P257" i="20"/>
  <c r="M257" i="20"/>
  <c r="K257" i="20"/>
  <c r="H257" i="20"/>
  <c r="F257" i="20"/>
  <c r="P256" i="20"/>
  <c r="M256" i="20"/>
  <c r="K256" i="20"/>
  <c r="H256" i="20"/>
  <c r="F256" i="20"/>
  <c r="P255" i="20"/>
  <c r="M255" i="20"/>
  <c r="K255" i="20"/>
  <c r="H255" i="20"/>
  <c r="F255" i="20"/>
  <c r="P254" i="20"/>
  <c r="M254" i="20"/>
  <c r="K254" i="20"/>
  <c r="H254" i="20"/>
  <c r="F254" i="20"/>
  <c r="P253" i="20"/>
  <c r="M253" i="20"/>
  <c r="K253" i="20"/>
  <c r="H253" i="20"/>
  <c r="F253" i="20"/>
  <c r="P252" i="20"/>
  <c r="M252" i="20"/>
  <c r="K252" i="20"/>
  <c r="H252" i="20"/>
  <c r="F252" i="20"/>
  <c r="P251" i="20"/>
  <c r="M251" i="20"/>
  <c r="K251" i="20"/>
  <c r="H251" i="20"/>
  <c r="F251" i="20"/>
  <c r="P250" i="20"/>
  <c r="M250" i="20"/>
  <c r="K250" i="20"/>
  <c r="H250" i="20"/>
  <c r="F250" i="20"/>
  <c r="P249" i="20"/>
  <c r="M249" i="20"/>
  <c r="K249" i="20"/>
  <c r="H249" i="20"/>
  <c r="F249" i="20"/>
  <c r="P248" i="20"/>
  <c r="M248" i="20"/>
  <c r="K248" i="20"/>
  <c r="H248" i="20"/>
  <c r="F248" i="20"/>
  <c r="P247" i="20"/>
  <c r="M247" i="20"/>
  <c r="K247" i="20"/>
  <c r="H247" i="20"/>
  <c r="F247" i="20"/>
  <c r="P246" i="20"/>
  <c r="M246" i="20"/>
  <c r="K246" i="20"/>
  <c r="H246" i="20"/>
  <c r="F246" i="20"/>
  <c r="P245" i="20"/>
  <c r="M245" i="20"/>
  <c r="K245" i="20"/>
  <c r="H245" i="20"/>
  <c r="F245" i="20"/>
  <c r="P244" i="20"/>
  <c r="M244" i="20"/>
  <c r="K244" i="20"/>
  <c r="H244" i="20"/>
  <c r="F244" i="20"/>
  <c r="P243" i="20"/>
  <c r="M243" i="20"/>
  <c r="K243" i="20"/>
  <c r="H243" i="20"/>
  <c r="F243" i="20"/>
  <c r="P242" i="20"/>
  <c r="M242" i="20"/>
  <c r="K242" i="20"/>
  <c r="H242" i="20"/>
  <c r="F242" i="20"/>
  <c r="P241" i="20"/>
  <c r="M241" i="20"/>
  <c r="K241" i="20"/>
  <c r="H241" i="20"/>
  <c r="F241" i="20"/>
  <c r="P240" i="20"/>
  <c r="M240" i="20"/>
  <c r="K240" i="20"/>
  <c r="H240" i="20"/>
  <c r="F240" i="20"/>
  <c r="P239" i="20"/>
  <c r="M239" i="20"/>
  <c r="K239" i="20"/>
  <c r="H239" i="20"/>
  <c r="F239" i="20"/>
  <c r="P238" i="20"/>
  <c r="M238" i="20"/>
  <c r="K238" i="20"/>
  <c r="H238" i="20"/>
  <c r="F238" i="20"/>
  <c r="P237" i="20"/>
  <c r="M237" i="20"/>
  <c r="K237" i="20"/>
  <c r="H237" i="20"/>
  <c r="F237" i="20"/>
  <c r="P236" i="20"/>
  <c r="M236" i="20"/>
  <c r="K236" i="20"/>
  <c r="H236" i="20"/>
  <c r="F236" i="20"/>
  <c r="P235" i="20"/>
  <c r="M235" i="20"/>
  <c r="K235" i="20"/>
  <c r="H235" i="20"/>
  <c r="F235" i="20"/>
  <c r="P234" i="20"/>
  <c r="M234" i="20"/>
  <c r="K234" i="20"/>
  <c r="H234" i="20"/>
  <c r="F234" i="20"/>
  <c r="P233" i="20"/>
  <c r="M233" i="20"/>
  <c r="K233" i="20"/>
  <c r="H233" i="20"/>
  <c r="F233" i="20"/>
  <c r="P232" i="20"/>
  <c r="M232" i="20"/>
  <c r="K232" i="20"/>
  <c r="H232" i="20"/>
  <c r="F232" i="20"/>
  <c r="P231" i="20"/>
  <c r="M231" i="20"/>
  <c r="K231" i="20"/>
  <c r="H231" i="20"/>
  <c r="F231" i="20"/>
  <c r="P230" i="20"/>
  <c r="M230" i="20"/>
  <c r="K230" i="20"/>
  <c r="H230" i="20"/>
  <c r="F230" i="20"/>
  <c r="P229" i="20"/>
  <c r="M229" i="20"/>
  <c r="K229" i="20"/>
  <c r="H229" i="20"/>
  <c r="F229" i="20"/>
  <c r="P228" i="20"/>
  <c r="M228" i="20"/>
  <c r="K228" i="20"/>
  <c r="H228" i="20"/>
  <c r="F228" i="20"/>
  <c r="P227" i="20"/>
  <c r="M227" i="20"/>
  <c r="K227" i="20"/>
  <c r="H227" i="20"/>
  <c r="F227" i="20"/>
  <c r="P226" i="20"/>
  <c r="M226" i="20"/>
  <c r="K226" i="20"/>
  <c r="H226" i="20"/>
  <c r="F226" i="20"/>
  <c r="P225" i="20"/>
  <c r="M225" i="20"/>
  <c r="K225" i="20"/>
  <c r="H225" i="20"/>
  <c r="F225" i="20"/>
  <c r="P224" i="20"/>
  <c r="M224" i="20"/>
  <c r="K224" i="20"/>
  <c r="H224" i="20"/>
  <c r="F224" i="20"/>
  <c r="P223" i="20"/>
  <c r="M223" i="20"/>
  <c r="K223" i="20"/>
  <c r="H223" i="20"/>
  <c r="F223" i="20"/>
  <c r="P222" i="20"/>
  <c r="M222" i="20"/>
  <c r="K222" i="20"/>
  <c r="H222" i="20"/>
  <c r="F222" i="20"/>
  <c r="P221" i="20"/>
  <c r="M221" i="20"/>
  <c r="K221" i="20"/>
  <c r="H221" i="20"/>
  <c r="F221" i="20"/>
  <c r="P220" i="20"/>
  <c r="M220" i="20"/>
  <c r="K220" i="20"/>
  <c r="H220" i="20"/>
  <c r="F220" i="20"/>
  <c r="P219" i="20"/>
  <c r="M219" i="20"/>
  <c r="K219" i="20"/>
  <c r="H219" i="20"/>
  <c r="F219" i="20"/>
  <c r="P218" i="20"/>
  <c r="M218" i="20"/>
  <c r="K218" i="20"/>
  <c r="H218" i="20"/>
  <c r="F218" i="20"/>
  <c r="P217" i="20"/>
  <c r="M217" i="20"/>
  <c r="K217" i="20"/>
  <c r="H217" i="20"/>
  <c r="F217" i="20"/>
  <c r="P216" i="20"/>
  <c r="M216" i="20"/>
  <c r="K216" i="20"/>
  <c r="H216" i="20"/>
  <c r="F216" i="20"/>
  <c r="P215" i="20"/>
  <c r="M215" i="20"/>
  <c r="K215" i="20"/>
  <c r="H215" i="20"/>
  <c r="F215" i="20"/>
  <c r="P214" i="20"/>
  <c r="M214" i="20"/>
  <c r="K214" i="20"/>
  <c r="H214" i="20"/>
  <c r="F214" i="20"/>
  <c r="P213" i="20"/>
  <c r="M213" i="20"/>
  <c r="K213" i="20"/>
  <c r="H213" i="20"/>
  <c r="F213" i="20"/>
  <c r="P212" i="20"/>
  <c r="M212" i="20"/>
  <c r="K212" i="20"/>
  <c r="H212" i="20"/>
  <c r="F212" i="20"/>
  <c r="P211" i="20"/>
  <c r="M211" i="20"/>
  <c r="K211" i="20"/>
  <c r="H211" i="20"/>
  <c r="F211" i="20"/>
  <c r="P210" i="20"/>
  <c r="M210" i="20"/>
  <c r="K210" i="20"/>
  <c r="H210" i="20"/>
  <c r="F210" i="20"/>
  <c r="P209" i="20"/>
  <c r="M209" i="20"/>
  <c r="K209" i="20"/>
  <c r="H209" i="20"/>
  <c r="F209" i="20"/>
  <c r="P208" i="20"/>
  <c r="M208" i="20"/>
  <c r="K208" i="20"/>
  <c r="H208" i="20"/>
  <c r="F208" i="20"/>
  <c r="P207" i="20"/>
  <c r="M207" i="20"/>
  <c r="K207" i="20"/>
  <c r="H207" i="20"/>
  <c r="F207" i="20"/>
  <c r="P206" i="20"/>
  <c r="M206" i="20"/>
  <c r="K206" i="20"/>
  <c r="H206" i="20"/>
  <c r="F206" i="20"/>
  <c r="P205" i="20"/>
  <c r="M205" i="20"/>
  <c r="K205" i="20"/>
  <c r="H205" i="20"/>
  <c r="F205" i="20"/>
  <c r="P204" i="20"/>
  <c r="M204" i="20"/>
  <c r="K204" i="20"/>
  <c r="H204" i="20"/>
  <c r="F204" i="20"/>
  <c r="P203" i="20"/>
  <c r="M203" i="20"/>
  <c r="K203" i="20"/>
  <c r="H203" i="20"/>
  <c r="F203" i="20"/>
  <c r="P202" i="20"/>
  <c r="M202" i="20"/>
  <c r="K202" i="20"/>
  <c r="H202" i="20"/>
  <c r="F202" i="20"/>
  <c r="P201" i="20"/>
  <c r="M201" i="20"/>
  <c r="K201" i="20"/>
  <c r="H201" i="20"/>
  <c r="F201" i="20"/>
  <c r="P200" i="20"/>
  <c r="M200" i="20"/>
  <c r="K200" i="20"/>
  <c r="H200" i="20"/>
  <c r="F200" i="20"/>
  <c r="P199" i="20"/>
  <c r="M199" i="20"/>
  <c r="K199" i="20"/>
  <c r="H199" i="20"/>
  <c r="F199" i="20"/>
  <c r="P198" i="20"/>
  <c r="M198" i="20"/>
  <c r="K198" i="20"/>
  <c r="H198" i="20"/>
  <c r="F198" i="20"/>
  <c r="P197" i="20"/>
  <c r="M197" i="20"/>
  <c r="K197" i="20"/>
  <c r="H197" i="20"/>
  <c r="F197" i="20"/>
  <c r="P196" i="20"/>
  <c r="M196" i="20"/>
  <c r="K196" i="20"/>
  <c r="H196" i="20"/>
  <c r="F196" i="20"/>
  <c r="P195" i="20"/>
  <c r="M195" i="20"/>
  <c r="K195" i="20"/>
  <c r="H195" i="20"/>
  <c r="F195" i="20"/>
  <c r="P194" i="20"/>
  <c r="M194" i="20"/>
  <c r="K194" i="20"/>
  <c r="H194" i="20"/>
  <c r="F194" i="20"/>
  <c r="P193" i="20"/>
  <c r="M193" i="20"/>
  <c r="K193" i="20"/>
  <c r="H193" i="20"/>
  <c r="F193" i="20"/>
  <c r="P192" i="20"/>
  <c r="M192" i="20"/>
  <c r="K192" i="20"/>
  <c r="H192" i="20"/>
  <c r="F192" i="20"/>
  <c r="P191" i="20"/>
  <c r="M191" i="20"/>
  <c r="K191" i="20"/>
  <c r="H191" i="20"/>
  <c r="F191" i="20"/>
  <c r="P190" i="20"/>
  <c r="M190" i="20"/>
  <c r="K190" i="20"/>
  <c r="H190" i="20"/>
  <c r="F190" i="20"/>
  <c r="P189" i="20"/>
  <c r="M189" i="20"/>
  <c r="K189" i="20"/>
  <c r="H189" i="20"/>
  <c r="F189" i="20"/>
  <c r="P188" i="20"/>
  <c r="M188" i="20"/>
  <c r="K188" i="20"/>
  <c r="H188" i="20"/>
  <c r="F188" i="20"/>
  <c r="P187" i="20"/>
  <c r="M187" i="20"/>
  <c r="K187" i="20"/>
  <c r="H187" i="20"/>
  <c r="F187" i="20"/>
  <c r="P186" i="20"/>
  <c r="M186" i="20"/>
  <c r="K186" i="20"/>
  <c r="H186" i="20"/>
  <c r="F186" i="20"/>
  <c r="P185" i="20"/>
  <c r="M185" i="20"/>
  <c r="K185" i="20"/>
  <c r="H185" i="20"/>
  <c r="F185" i="20"/>
  <c r="P184" i="20"/>
  <c r="M184" i="20"/>
  <c r="K184" i="20"/>
  <c r="H184" i="20"/>
  <c r="F184" i="20"/>
  <c r="P183" i="20"/>
  <c r="M183" i="20"/>
  <c r="K183" i="20"/>
  <c r="H183" i="20"/>
  <c r="F183" i="20"/>
  <c r="P182" i="20"/>
  <c r="M182" i="20"/>
  <c r="K182" i="20"/>
  <c r="H182" i="20"/>
  <c r="F182" i="20"/>
  <c r="P181" i="20"/>
  <c r="M181" i="20"/>
  <c r="K181" i="20"/>
  <c r="H181" i="20"/>
  <c r="F181" i="20"/>
  <c r="P180" i="20"/>
  <c r="M180" i="20"/>
  <c r="K180" i="20"/>
  <c r="H180" i="20"/>
  <c r="F180" i="20"/>
  <c r="P179" i="20"/>
  <c r="M179" i="20"/>
  <c r="K179" i="20"/>
  <c r="H179" i="20"/>
  <c r="F179" i="20"/>
  <c r="P178" i="20"/>
  <c r="M178" i="20"/>
  <c r="K178" i="20"/>
  <c r="H178" i="20"/>
  <c r="F178" i="20"/>
  <c r="P177" i="20"/>
  <c r="M177" i="20"/>
  <c r="K177" i="20"/>
  <c r="H177" i="20"/>
  <c r="F177" i="20"/>
  <c r="P176" i="20"/>
  <c r="M176" i="20"/>
  <c r="K176" i="20"/>
  <c r="H176" i="20"/>
  <c r="F176" i="20"/>
  <c r="P175" i="20"/>
  <c r="M175" i="20"/>
  <c r="K175" i="20"/>
  <c r="H175" i="20"/>
  <c r="F175" i="20"/>
  <c r="P174" i="20"/>
  <c r="M174" i="20"/>
  <c r="K174" i="20"/>
  <c r="H174" i="20"/>
  <c r="F174" i="20"/>
  <c r="P173" i="20"/>
  <c r="M173" i="20"/>
  <c r="K173" i="20"/>
  <c r="H173" i="20"/>
  <c r="F173" i="20"/>
  <c r="P172" i="20"/>
  <c r="M172" i="20"/>
  <c r="K172" i="20"/>
  <c r="H172" i="20"/>
  <c r="F172" i="20"/>
  <c r="P171" i="20"/>
  <c r="M171" i="20"/>
  <c r="K171" i="20"/>
  <c r="H171" i="20"/>
  <c r="F171" i="20"/>
  <c r="P170" i="20"/>
  <c r="M170" i="20"/>
  <c r="K170" i="20"/>
  <c r="H170" i="20"/>
  <c r="F170" i="20"/>
  <c r="P169" i="20"/>
  <c r="M169" i="20"/>
  <c r="K169" i="20"/>
  <c r="H169" i="20"/>
  <c r="F169" i="20"/>
  <c r="P168" i="20"/>
  <c r="M168" i="20"/>
  <c r="K168" i="20"/>
  <c r="H168" i="20"/>
  <c r="F168" i="20"/>
  <c r="P167" i="20"/>
  <c r="M167" i="20"/>
  <c r="K167" i="20"/>
  <c r="H167" i="20"/>
  <c r="F167" i="20"/>
  <c r="P166" i="20"/>
  <c r="M166" i="20"/>
  <c r="K166" i="20"/>
  <c r="H166" i="20"/>
  <c r="F166" i="20"/>
  <c r="P165" i="20"/>
  <c r="M165" i="20"/>
  <c r="K165" i="20"/>
  <c r="H165" i="20"/>
  <c r="F165" i="20"/>
  <c r="P164" i="20"/>
  <c r="M164" i="20"/>
  <c r="K164" i="20"/>
  <c r="H164" i="20"/>
  <c r="F164" i="20"/>
  <c r="P163" i="20"/>
  <c r="M163" i="20"/>
  <c r="K163" i="20"/>
  <c r="H163" i="20"/>
  <c r="F163" i="20"/>
  <c r="P162" i="20"/>
  <c r="M162" i="20"/>
  <c r="K162" i="20"/>
  <c r="H162" i="20"/>
  <c r="F162" i="20"/>
  <c r="P161" i="20"/>
  <c r="M161" i="20"/>
  <c r="K161" i="20"/>
  <c r="H161" i="20"/>
  <c r="F161" i="20"/>
  <c r="P160" i="20"/>
  <c r="M160" i="20"/>
  <c r="K160" i="20"/>
  <c r="H160" i="20"/>
  <c r="F160" i="20"/>
  <c r="P159" i="20"/>
  <c r="M159" i="20"/>
  <c r="K159" i="20"/>
  <c r="H159" i="20"/>
  <c r="F159" i="20"/>
  <c r="P158" i="20"/>
  <c r="M158" i="20"/>
  <c r="K158" i="20"/>
  <c r="H158" i="20"/>
  <c r="F158" i="20"/>
  <c r="P157" i="20"/>
  <c r="M157" i="20"/>
  <c r="K157" i="20"/>
  <c r="H157" i="20"/>
  <c r="F157" i="20"/>
  <c r="P156" i="20"/>
  <c r="M156" i="20"/>
  <c r="K156" i="20"/>
  <c r="H156" i="20"/>
  <c r="F156" i="20"/>
  <c r="P155" i="20"/>
  <c r="M155" i="20"/>
  <c r="K155" i="20"/>
  <c r="H155" i="20"/>
  <c r="F155" i="20"/>
  <c r="P154" i="20"/>
  <c r="M154" i="20"/>
  <c r="K154" i="20"/>
  <c r="H154" i="20"/>
  <c r="F154" i="20"/>
  <c r="P153" i="20"/>
  <c r="M153" i="20"/>
  <c r="K153" i="20"/>
  <c r="H153" i="20"/>
  <c r="F153" i="20"/>
  <c r="P152" i="20"/>
  <c r="M152" i="20"/>
  <c r="K152" i="20"/>
  <c r="H152" i="20"/>
  <c r="F152" i="20"/>
  <c r="P151" i="20"/>
  <c r="M151" i="20"/>
  <c r="K151" i="20"/>
  <c r="H151" i="20"/>
  <c r="F151" i="20"/>
  <c r="P150" i="20"/>
  <c r="M150" i="20"/>
  <c r="K150" i="20"/>
  <c r="H150" i="20"/>
  <c r="F150" i="20"/>
  <c r="P149" i="20"/>
  <c r="M149" i="20"/>
  <c r="K149" i="20"/>
  <c r="H149" i="20"/>
  <c r="F149" i="20"/>
  <c r="P148" i="20"/>
  <c r="M148" i="20"/>
  <c r="K148" i="20"/>
  <c r="H148" i="20"/>
  <c r="F148" i="20"/>
  <c r="P147" i="20"/>
  <c r="M147" i="20"/>
  <c r="K147" i="20"/>
  <c r="H147" i="20"/>
  <c r="F147" i="20"/>
  <c r="P146" i="20"/>
  <c r="M146" i="20"/>
  <c r="K146" i="20"/>
  <c r="H146" i="20"/>
  <c r="F146" i="20"/>
  <c r="P145" i="20"/>
  <c r="M145" i="20"/>
  <c r="K145" i="20"/>
  <c r="H145" i="20"/>
  <c r="F145" i="20"/>
  <c r="P144" i="20"/>
  <c r="M144" i="20"/>
  <c r="K144" i="20"/>
  <c r="H144" i="20"/>
  <c r="F144" i="20"/>
  <c r="P143" i="20"/>
  <c r="M143" i="20"/>
  <c r="K143" i="20"/>
  <c r="H143" i="20"/>
  <c r="F143" i="20"/>
  <c r="P142" i="20"/>
  <c r="M142" i="20"/>
  <c r="K142" i="20"/>
  <c r="H142" i="20"/>
  <c r="F142" i="20"/>
  <c r="P141" i="20"/>
  <c r="M141" i="20"/>
  <c r="K141" i="20"/>
  <c r="H141" i="20"/>
  <c r="F141" i="20"/>
  <c r="P140" i="20"/>
  <c r="M140" i="20"/>
  <c r="K140" i="20"/>
  <c r="H140" i="20"/>
  <c r="F140" i="20"/>
  <c r="P139" i="20"/>
  <c r="M139" i="20"/>
  <c r="K139" i="20"/>
  <c r="H139" i="20"/>
  <c r="F139" i="20"/>
  <c r="P138" i="20"/>
  <c r="M138" i="20"/>
  <c r="K138" i="20"/>
  <c r="H138" i="20"/>
  <c r="F138" i="20"/>
  <c r="P137" i="20"/>
  <c r="M137" i="20"/>
  <c r="K137" i="20"/>
  <c r="H137" i="20"/>
  <c r="F137" i="20"/>
  <c r="P136" i="20"/>
  <c r="M136" i="20"/>
  <c r="K136" i="20"/>
  <c r="H136" i="20"/>
  <c r="F136" i="20"/>
  <c r="P135" i="20"/>
  <c r="M135" i="20"/>
  <c r="K135" i="20"/>
  <c r="H135" i="20"/>
  <c r="F135" i="20"/>
  <c r="P134" i="20"/>
  <c r="M134" i="20"/>
  <c r="K134" i="20"/>
  <c r="H134" i="20"/>
  <c r="F134" i="20"/>
  <c r="P133" i="20"/>
  <c r="M133" i="20"/>
  <c r="K133" i="20"/>
  <c r="H133" i="20"/>
  <c r="F133" i="20"/>
  <c r="P132" i="20"/>
  <c r="M132" i="20"/>
  <c r="K132" i="20"/>
  <c r="H132" i="20"/>
  <c r="F132" i="20"/>
  <c r="P131" i="20"/>
  <c r="M131" i="20"/>
  <c r="K131" i="20"/>
  <c r="H131" i="20"/>
  <c r="F131" i="20"/>
  <c r="P130" i="20"/>
  <c r="M130" i="20"/>
  <c r="K130" i="20"/>
  <c r="H130" i="20"/>
  <c r="F130" i="20"/>
  <c r="P129" i="20"/>
  <c r="M129" i="20"/>
  <c r="K129" i="20"/>
  <c r="H129" i="20"/>
  <c r="F129" i="20"/>
  <c r="P128" i="20"/>
  <c r="M128" i="20"/>
  <c r="K128" i="20"/>
  <c r="H128" i="20"/>
  <c r="F128" i="20"/>
  <c r="P127" i="20"/>
  <c r="M127" i="20"/>
  <c r="K127" i="20"/>
  <c r="H127" i="20"/>
  <c r="F127" i="20"/>
  <c r="P126" i="20"/>
  <c r="M126" i="20"/>
  <c r="K126" i="20"/>
  <c r="H126" i="20"/>
  <c r="F126" i="20"/>
  <c r="P125" i="20"/>
  <c r="M125" i="20"/>
  <c r="K125" i="20"/>
  <c r="H125" i="20"/>
  <c r="F125" i="20"/>
  <c r="P124" i="20"/>
  <c r="M124" i="20"/>
  <c r="K124" i="20"/>
  <c r="H124" i="20"/>
  <c r="F124" i="20"/>
  <c r="P123" i="20"/>
  <c r="M123" i="20"/>
  <c r="K123" i="20"/>
  <c r="H123" i="20"/>
  <c r="F123" i="20"/>
  <c r="P122" i="20"/>
  <c r="M122" i="20"/>
  <c r="K122" i="20"/>
  <c r="H122" i="20"/>
  <c r="F122" i="20"/>
  <c r="P121" i="20"/>
  <c r="M121" i="20"/>
  <c r="K121" i="20"/>
  <c r="H121" i="20"/>
  <c r="F121" i="20"/>
  <c r="P120" i="20"/>
  <c r="M120" i="20"/>
  <c r="K120" i="20"/>
  <c r="H120" i="20"/>
  <c r="F120" i="20"/>
  <c r="P119" i="20"/>
  <c r="M119" i="20"/>
  <c r="K119" i="20"/>
  <c r="H119" i="20"/>
  <c r="F119" i="20"/>
  <c r="P118" i="20"/>
  <c r="M118" i="20"/>
  <c r="K118" i="20"/>
  <c r="H118" i="20"/>
  <c r="F118" i="20"/>
  <c r="P117" i="20"/>
  <c r="M117" i="20"/>
  <c r="K117" i="20"/>
  <c r="H117" i="20"/>
  <c r="F117" i="20"/>
  <c r="P116" i="20"/>
  <c r="M116" i="20"/>
  <c r="K116" i="20"/>
  <c r="H116" i="20"/>
  <c r="F116" i="20"/>
  <c r="P115" i="20"/>
  <c r="M115" i="20"/>
  <c r="K115" i="20"/>
  <c r="H115" i="20"/>
  <c r="F115" i="20"/>
  <c r="P114" i="20"/>
  <c r="M114" i="20"/>
  <c r="K114" i="20"/>
  <c r="H114" i="20"/>
  <c r="F114" i="20"/>
  <c r="P113" i="20"/>
  <c r="M113" i="20"/>
  <c r="K113" i="20"/>
  <c r="H113" i="20"/>
  <c r="F113" i="20"/>
  <c r="P112" i="20"/>
  <c r="M112" i="20"/>
  <c r="K112" i="20"/>
  <c r="H112" i="20"/>
  <c r="F112" i="20"/>
  <c r="P111" i="20"/>
  <c r="M111" i="20"/>
  <c r="K111" i="20"/>
  <c r="H111" i="20"/>
  <c r="F111" i="20"/>
  <c r="P110" i="20"/>
  <c r="M110" i="20"/>
  <c r="K110" i="20"/>
  <c r="H110" i="20"/>
  <c r="F110" i="20"/>
  <c r="P109" i="20"/>
  <c r="M109" i="20"/>
  <c r="K109" i="20"/>
  <c r="H109" i="20"/>
  <c r="F109" i="20"/>
  <c r="P108" i="20"/>
  <c r="M108" i="20"/>
  <c r="K108" i="20"/>
  <c r="H108" i="20"/>
  <c r="F108" i="20"/>
  <c r="P107" i="20"/>
  <c r="M107" i="20"/>
  <c r="K107" i="20"/>
  <c r="H107" i="20"/>
  <c r="F107" i="20"/>
  <c r="P106" i="20"/>
  <c r="M106" i="20"/>
  <c r="K106" i="20"/>
  <c r="H106" i="20"/>
  <c r="F106" i="20"/>
  <c r="P105" i="20"/>
  <c r="M105" i="20"/>
  <c r="K105" i="20"/>
  <c r="H105" i="20"/>
  <c r="F105" i="20"/>
  <c r="P104" i="20"/>
  <c r="M104" i="20"/>
  <c r="K104" i="20"/>
  <c r="H104" i="20"/>
  <c r="F104" i="20"/>
  <c r="P103" i="20"/>
  <c r="M103" i="20"/>
  <c r="K103" i="20"/>
  <c r="H103" i="20"/>
  <c r="F103" i="20"/>
  <c r="P102" i="20"/>
  <c r="M102" i="20"/>
  <c r="K102" i="20"/>
  <c r="H102" i="20"/>
  <c r="F102" i="20"/>
  <c r="P101" i="20"/>
  <c r="M101" i="20"/>
  <c r="K101" i="20"/>
  <c r="H101" i="20"/>
  <c r="F101" i="20"/>
  <c r="P100" i="20"/>
  <c r="M100" i="20"/>
  <c r="K100" i="20"/>
  <c r="H100" i="20"/>
  <c r="F100" i="20"/>
  <c r="P99" i="20"/>
  <c r="M99" i="20"/>
  <c r="K99" i="20"/>
  <c r="H99" i="20"/>
  <c r="F99" i="20"/>
  <c r="P98" i="20"/>
  <c r="M98" i="20"/>
  <c r="K98" i="20"/>
  <c r="H98" i="20"/>
  <c r="F98" i="20"/>
  <c r="P97" i="20"/>
  <c r="M97" i="20"/>
  <c r="K97" i="20"/>
  <c r="H97" i="20"/>
  <c r="F97" i="20"/>
  <c r="P96" i="20"/>
  <c r="M96" i="20"/>
  <c r="K96" i="20"/>
  <c r="H96" i="20"/>
  <c r="F96" i="20"/>
  <c r="P95" i="20"/>
  <c r="M95" i="20"/>
  <c r="K95" i="20"/>
  <c r="H95" i="20"/>
  <c r="F95" i="20"/>
  <c r="P94" i="20"/>
  <c r="M94" i="20"/>
  <c r="K94" i="20"/>
  <c r="H94" i="20"/>
  <c r="F94" i="20"/>
  <c r="P93" i="20"/>
  <c r="M93" i="20"/>
  <c r="K93" i="20"/>
  <c r="H93" i="20"/>
  <c r="F93" i="20"/>
  <c r="P92" i="20"/>
  <c r="M92" i="20"/>
  <c r="K92" i="20"/>
  <c r="H92" i="20"/>
  <c r="F92" i="20"/>
  <c r="P91" i="20"/>
  <c r="M91" i="20"/>
  <c r="K91" i="20"/>
  <c r="H91" i="20"/>
  <c r="F91" i="20"/>
  <c r="P90" i="20"/>
  <c r="M90" i="20"/>
  <c r="K90" i="20"/>
  <c r="H90" i="20"/>
  <c r="F90" i="20"/>
  <c r="P89" i="20"/>
  <c r="M89" i="20"/>
  <c r="K89" i="20"/>
  <c r="H89" i="20"/>
  <c r="F89" i="20"/>
  <c r="P88" i="20"/>
  <c r="M88" i="20"/>
  <c r="K88" i="20"/>
  <c r="H88" i="20"/>
  <c r="F88" i="20"/>
  <c r="P87" i="20"/>
  <c r="M87" i="20"/>
  <c r="K87" i="20"/>
  <c r="H87" i="20"/>
  <c r="F87" i="20"/>
  <c r="P86" i="20"/>
  <c r="M86" i="20"/>
  <c r="K86" i="20"/>
  <c r="H86" i="20"/>
  <c r="F86" i="20"/>
  <c r="P85" i="20"/>
  <c r="M85" i="20"/>
  <c r="K85" i="20"/>
  <c r="H85" i="20"/>
  <c r="F85" i="20"/>
  <c r="P84" i="20"/>
  <c r="M84" i="20"/>
  <c r="K84" i="20"/>
  <c r="H84" i="20"/>
  <c r="F84" i="20"/>
  <c r="P83" i="20"/>
  <c r="M83" i="20"/>
  <c r="K83" i="20"/>
  <c r="H83" i="20"/>
  <c r="F83" i="20"/>
  <c r="P82" i="20"/>
  <c r="M82" i="20"/>
  <c r="K82" i="20"/>
  <c r="H82" i="20"/>
  <c r="F82" i="20"/>
  <c r="P81" i="20"/>
  <c r="M81" i="20"/>
  <c r="K81" i="20"/>
  <c r="H81" i="20"/>
  <c r="F81" i="20"/>
  <c r="P80" i="20"/>
  <c r="M80" i="20"/>
  <c r="K80" i="20"/>
  <c r="H80" i="20"/>
  <c r="F80" i="20"/>
  <c r="P79" i="20"/>
  <c r="M79" i="20"/>
  <c r="K79" i="20"/>
  <c r="H79" i="20"/>
  <c r="F79" i="20"/>
  <c r="P78" i="20"/>
  <c r="M78" i="20"/>
  <c r="K78" i="20"/>
  <c r="H78" i="20"/>
  <c r="F78" i="20"/>
  <c r="P77" i="20"/>
  <c r="M77" i="20"/>
  <c r="K77" i="20"/>
  <c r="H77" i="20"/>
  <c r="F77" i="20"/>
  <c r="P76" i="20"/>
  <c r="M76" i="20"/>
  <c r="K76" i="20"/>
  <c r="H76" i="20"/>
  <c r="F76" i="20"/>
  <c r="P75" i="20"/>
  <c r="M75" i="20"/>
  <c r="K75" i="20"/>
  <c r="H75" i="20"/>
  <c r="F75" i="20"/>
  <c r="P74" i="20"/>
  <c r="M74" i="20"/>
  <c r="K74" i="20"/>
  <c r="H74" i="20"/>
  <c r="F74" i="20"/>
  <c r="P73" i="20"/>
  <c r="M73" i="20"/>
  <c r="K73" i="20"/>
  <c r="H73" i="20"/>
  <c r="F73" i="20"/>
  <c r="P72" i="20"/>
  <c r="M72" i="20"/>
  <c r="K72" i="20"/>
  <c r="H72" i="20"/>
  <c r="F72" i="20"/>
  <c r="P71" i="20"/>
  <c r="M71" i="20"/>
  <c r="K71" i="20"/>
  <c r="H71" i="20"/>
  <c r="F71" i="20"/>
  <c r="P70" i="20"/>
  <c r="M70" i="20"/>
  <c r="K70" i="20"/>
  <c r="H70" i="20"/>
  <c r="F70" i="20"/>
  <c r="P69" i="20"/>
  <c r="M69" i="20"/>
  <c r="K69" i="20"/>
  <c r="H69" i="20"/>
  <c r="F69" i="20"/>
  <c r="P68" i="20"/>
  <c r="M68" i="20"/>
  <c r="K68" i="20"/>
  <c r="H68" i="20"/>
  <c r="F68" i="20"/>
  <c r="P67" i="20"/>
  <c r="M67" i="20"/>
  <c r="K67" i="20"/>
  <c r="H67" i="20"/>
  <c r="F67" i="20"/>
  <c r="P66" i="20"/>
  <c r="M66" i="20"/>
  <c r="K66" i="20"/>
  <c r="H66" i="20"/>
  <c r="F66" i="20"/>
  <c r="P65" i="20"/>
  <c r="M65" i="20"/>
  <c r="K65" i="20"/>
  <c r="H65" i="20"/>
  <c r="F65" i="20"/>
  <c r="P64" i="20"/>
  <c r="M64" i="20"/>
  <c r="K64" i="20"/>
  <c r="H64" i="20"/>
  <c r="F64" i="20"/>
  <c r="P63" i="20"/>
  <c r="M63" i="20"/>
  <c r="K63" i="20"/>
  <c r="H63" i="20"/>
  <c r="F63" i="20"/>
  <c r="P62" i="20"/>
  <c r="M62" i="20"/>
  <c r="K62" i="20"/>
  <c r="H62" i="20"/>
  <c r="F62" i="20"/>
  <c r="P61" i="20"/>
  <c r="M61" i="20"/>
  <c r="K61" i="20"/>
  <c r="H61" i="20"/>
  <c r="F61" i="20"/>
  <c r="P60" i="20"/>
  <c r="M60" i="20"/>
  <c r="K60" i="20"/>
  <c r="H60" i="20"/>
  <c r="F60" i="20"/>
  <c r="P59" i="20"/>
  <c r="M59" i="20"/>
  <c r="K59" i="20"/>
  <c r="H59" i="20"/>
  <c r="F59" i="20"/>
  <c r="P58" i="20"/>
  <c r="M58" i="20"/>
  <c r="K58" i="20"/>
  <c r="H58" i="20"/>
  <c r="F58" i="20"/>
  <c r="P57" i="20"/>
  <c r="M57" i="20"/>
  <c r="K57" i="20"/>
  <c r="H57" i="20"/>
  <c r="F57" i="20"/>
  <c r="P56" i="20"/>
  <c r="M56" i="20"/>
  <c r="K56" i="20"/>
  <c r="H56" i="20"/>
  <c r="F56" i="20"/>
  <c r="P55" i="20"/>
  <c r="M55" i="20"/>
  <c r="K55" i="20"/>
  <c r="H55" i="20"/>
  <c r="F55" i="20"/>
  <c r="P54" i="20"/>
  <c r="M54" i="20"/>
  <c r="K54" i="20"/>
  <c r="H54" i="20"/>
  <c r="F54" i="20"/>
  <c r="P53" i="20"/>
  <c r="M53" i="20"/>
  <c r="K53" i="20"/>
  <c r="H53" i="20"/>
  <c r="F53" i="20"/>
  <c r="P52" i="20"/>
  <c r="M52" i="20"/>
  <c r="K52" i="20"/>
  <c r="H52" i="20"/>
  <c r="F52" i="20"/>
  <c r="P51" i="20"/>
  <c r="M51" i="20"/>
  <c r="K51" i="20"/>
  <c r="H51" i="20"/>
  <c r="F51" i="20"/>
  <c r="P50" i="20"/>
  <c r="M50" i="20"/>
  <c r="K50" i="20"/>
  <c r="H50" i="20"/>
  <c r="F50" i="20"/>
  <c r="P49" i="20"/>
  <c r="M49" i="20"/>
  <c r="K49" i="20"/>
  <c r="H49" i="20"/>
  <c r="F49" i="20"/>
  <c r="P48" i="20"/>
  <c r="M48" i="20"/>
  <c r="K48" i="20"/>
  <c r="H48" i="20"/>
  <c r="F48" i="20"/>
  <c r="P47" i="20"/>
  <c r="M47" i="20"/>
  <c r="K47" i="20"/>
  <c r="H47" i="20"/>
  <c r="F47" i="20"/>
  <c r="P46" i="20"/>
  <c r="M46" i="20"/>
  <c r="K46" i="20"/>
  <c r="H46" i="20"/>
  <c r="F46" i="20"/>
  <c r="P45" i="20"/>
  <c r="M45" i="20"/>
  <c r="K45" i="20"/>
  <c r="H45" i="20"/>
  <c r="F45" i="20"/>
  <c r="P44" i="20"/>
  <c r="M44" i="20"/>
  <c r="K44" i="20"/>
  <c r="H44" i="20"/>
  <c r="F44" i="20"/>
  <c r="P43" i="20"/>
  <c r="M43" i="20"/>
  <c r="K43" i="20"/>
  <c r="H43" i="20"/>
  <c r="F43" i="20"/>
  <c r="P42" i="20"/>
  <c r="M42" i="20"/>
  <c r="K42" i="20"/>
  <c r="H42" i="20"/>
  <c r="F42" i="20"/>
  <c r="P41" i="20"/>
  <c r="M41" i="20"/>
  <c r="K41" i="20"/>
  <c r="H41" i="20"/>
  <c r="F41" i="20"/>
  <c r="P40" i="20"/>
  <c r="M40" i="20"/>
  <c r="K40" i="20"/>
  <c r="H40" i="20"/>
  <c r="F40" i="20"/>
  <c r="P39" i="20"/>
  <c r="M39" i="20"/>
  <c r="K39" i="20"/>
  <c r="H39" i="20"/>
  <c r="F39" i="20"/>
  <c r="P38" i="20"/>
  <c r="M38" i="20"/>
  <c r="K38" i="20"/>
  <c r="H38" i="20"/>
  <c r="F38" i="20"/>
  <c r="P37" i="20"/>
  <c r="M37" i="20"/>
  <c r="K37" i="20"/>
  <c r="H37" i="20"/>
  <c r="F37" i="20"/>
  <c r="P36" i="20"/>
  <c r="M36" i="20"/>
  <c r="K36" i="20"/>
  <c r="H36" i="20"/>
  <c r="F36" i="20"/>
  <c r="P35" i="20"/>
  <c r="M35" i="20"/>
  <c r="K35" i="20"/>
  <c r="H35" i="20"/>
  <c r="F35" i="20"/>
  <c r="P34" i="20"/>
  <c r="M34" i="20"/>
  <c r="K34" i="20"/>
  <c r="H34" i="20"/>
  <c r="F34" i="20"/>
  <c r="P33" i="20"/>
  <c r="M33" i="20"/>
  <c r="K33" i="20"/>
  <c r="H33" i="20"/>
  <c r="F33" i="20"/>
  <c r="P32" i="20"/>
  <c r="M32" i="20"/>
  <c r="K32" i="20"/>
  <c r="H32" i="20"/>
  <c r="F32" i="20"/>
  <c r="P31" i="20"/>
  <c r="M31" i="20"/>
  <c r="K31" i="20"/>
  <c r="H31" i="20"/>
  <c r="F31" i="20"/>
  <c r="P30" i="20"/>
  <c r="M30" i="20"/>
  <c r="K30" i="20"/>
  <c r="H30" i="20"/>
  <c r="F30" i="20"/>
  <c r="P29" i="20"/>
  <c r="M29" i="20"/>
  <c r="K29" i="20"/>
  <c r="H29" i="20"/>
  <c r="F29" i="20"/>
  <c r="P28" i="20"/>
  <c r="M28" i="20"/>
  <c r="K28" i="20"/>
  <c r="H28" i="20"/>
  <c r="F28" i="20"/>
  <c r="P27" i="20"/>
  <c r="M27" i="20"/>
  <c r="K27" i="20"/>
  <c r="H27" i="20"/>
  <c r="F27" i="20"/>
  <c r="P26" i="20"/>
  <c r="M26" i="20"/>
  <c r="K26" i="20"/>
  <c r="H26" i="20"/>
  <c r="F26" i="20"/>
  <c r="P25" i="20"/>
  <c r="M25" i="20"/>
  <c r="K25" i="20"/>
  <c r="H25" i="20"/>
  <c r="F25" i="20"/>
  <c r="P24" i="20"/>
  <c r="M24" i="20"/>
  <c r="K24" i="20"/>
  <c r="H24" i="20"/>
  <c r="F24" i="20"/>
  <c r="P23" i="20"/>
  <c r="M23" i="20"/>
  <c r="K23" i="20"/>
  <c r="H23" i="20"/>
  <c r="F23" i="20"/>
  <c r="P22" i="20"/>
  <c r="M22" i="20"/>
  <c r="K22" i="20"/>
  <c r="H22" i="20"/>
  <c r="F22" i="20"/>
  <c r="P21" i="20"/>
  <c r="M21" i="20"/>
  <c r="K21" i="20"/>
  <c r="H21" i="20"/>
  <c r="F21" i="20"/>
  <c r="P20" i="20"/>
  <c r="M20" i="20"/>
  <c r="K20" i="20"/>
  <c r="H20" i="20"/>
  <c r="F20" i="20"/>
  <c r="P19" i="20"/>
  <c r="M19" i="20"/>
  <c r="K19" i="20"/>
  <c r="H19" i="20"/>
  <c r="F19" i="20"/>
  <c r="P18" i="20"/>
  <c r="M18" i="20"/>
  <c r="K18" i="20"/>
  <c r="H18" i="20"/>
  <c r="F18" i="20"/>
  <c r="P17" i="20"/>
  <c r="M17" i="20"/>
  <c r="K17" i="20"/>
  <c r="H17" i="20"/>
  <c r="F17" i="20"/>
  <c r="P16" i="20"/>
  <c r="M16" i="20"/>
  <c r="K16" i="20"/>
  <c r="H16" i="20"/>
  <c r="F16" i="20"/>
  <c r="P15" i="20"/>
  <c r="M15" i="20"/>
  <c r="K15" i="20"/>
  <c r="H15" i="20"/>
  <c r="F15" i="20"/>
  <c r="P14" i="20"/>
  <c r="M14" i="20"/>
  <c r="K14" i="20"/>
  <c r="H14" i="20"/>
  <c r="F14" i="20"/>
  <c r="P13" i="20"/>
  <c r="M13" i="20"/>
  <c r="K13" i="20"/>
  <c r="H13" i="20"/>
  <c r="F13" i="20"/>
  <c r="P12" i="20"/>
  <c r="M12" i="20"/>
  <c r="K12" i="20"/>
  <c r="H12" i="20"/>
  <c r="F12" i="20"/>
  <c r="P11" i="20"/>
  <c r="M11" i="20"/>
  <c r="K11" i="20"/>
  <c r="H11" i="20"/>
  <c r="F11" i="20"/>
  <c r="P10" i="20"/>
  <c r="M10" i="20"/>
  <c r="K10" i="20"/>
  <c r="H10" i="20"/>
  <c r="F10" i="20"/>
  <c r="P9" i="20"/>
  <c r="M9" i="20"/>
  <c r="K9" i="20"/>
  <c r="H9" i="20"/>
  <c r="F9" i="20"/>
  <c r="P8" i="20"/>
  <c r="M8" i="20"/>
  <c r="K8" i="20"/>
  <c r="H8" i="20"/>
  <c r="F8" i="20"/>
  <c r="P7" i="20"/>
  <c r="M7" i="20"/>
  <c r="K7" i="20"/>
  <c r="H7" i="20"/>
  <c r="F7" i="20"/>
  <c r="P6" i="20"/>
  <c r="M6" i="20"/>
  <c r="K6" i="20"/>
  <c r="H6" i="20"/>
  <c r="F6" i="20"/>
  <c r="P5" i="20"/>
  <c r="M5" i="20"/>
  <c r="K5" i="20"/>
  <c r="H5" i="20"/>
  <c r="F5" i="20"/>
  <c r="P4" i="20"/>
  <c r="M4" i="20"/>
  <c r="K4" i="20"/>
  <c r="H4" i="20"/>
  <c r="F4" i="20"/>
  <c r="P3" i="20"/>
  <c r="M3" i="20"/>
  <c r="K3" i="20"/>
  <c r="H3" i="20"/>
  <c r="F3" i="20"/>
  <c r="P2" i="20"/>
  <c r="M2" i="20"/>
  <c r="K2" i="20"/>
  <c r="H2" i="20"/>
  <c r="F2" i="20"/>
  <c r="Q275" i="19"/>
  <c r="R275" i="19"/>
  <c r="Q276" i="19"/>
  <c r="R276" i="19"/>
  <c r="Q277" i="19"/>
  <c r="R277" i="19"/>
  <c r="Q278" i="19"/>
  <c r="R278" i="19"/>
  <c r="Q279" i="19"/>
  <c r="R279" i="19"/>
  <c r="Q280" i="19"/>
  <c r="R280" i="19"/>
  <c r="Q281" i="19"/>
  <c r="R281" i="19"/>
  <c r="Q282" i="19"/>
  <c r="R282" i="19"/>
  <c r="Q283" i="19"/>
  <c r="R283" i="19"/>
  <c r="Q284" i="19"/>
  <c r="R284" i="19"/>
  <c r="Q285" i="19"/>
  <c r="R285" i="19"/>
  <c r="Q286" i="19"/>
  <c r="R286" i="19"/>
  <c r="Q287" i="19"/>
  <c r="R287" i="19"/>
  <c r="Q288" i="19"/>
  <c r="R288" i="19"/>
  <c r="Q289" i="19"/>
  <c r="R289" i="19"/>
  <c r="Q290" i="19"/>
  <c r="R290" i="19"/>
  <c r="Q291" i="19"/>
  <c r="R291" i="19"/>
  <c r="Q292" i="19"/>
  <c r="R292" i="19"/>
  <c r="Q293" i="19"/>
  <c r="R293" i="19"/>
  <c r="Q294" i="19"/>
  <c r="R294" i="19"/>
  <c r="Q295" i="19"/>
  <c r="R295" i="19"/>
  <c r="Q296" i="19"/>
  <c r="R296" i="19"/>
  <c r="Q297" i="19"/>
  <c r="R297" i="19"/>
  <c r="Q298" i="19"/>
  <c r="R298" i="19"/>
  <c r="Q299" i="19"/>
  <c r="R299" i="19"/>
  <c r="Q300" i="19"/>
  <c r="R300" i="19"/>
  <c r="Q301" i="19"/>
  <c r="R301" i="19"/>
  <c r="Q302" i="19"/>
  <c r="R302" i="19"/>
  <c r="Q303" i="19"/>
  <c r="R303" i="19"/>
  <c r="Q304" i="19"/>
  <c r="R304" i="19"/>
  <c r="Q305" i="19"/>
  <c r="R305" i="19"/>
  <c r="Q306" i="19"/>
  <c r="R306" i="19"/>
  <c r="Q307" i="19"/>
  <c r="R307" i="19"/>
  <c r="Q308" i="19"/>
  <c r="R308" i="19"/>
  <c r="Q309" i="19"/>
  <c r="R309" i="19"/>
  <c r="Q310" i="19"/>
  <c r="R310" i="19"/>
  <c r="Q311" i="19"/>
  <c r="R311" i="19"/>
  <c r="Q312" i="19"/>
  <c r="R312" i="19"/>
  <c r="Q313" i="19"/>
  <c r="R313" i="19"/>
  <c r="Q314" i="19"/>
  <c r="R314" i="19"/>
  <c r="Q315" i="19"/>
  <c r="R315" i="19"/>
  <c r="Q316" i="19"/>
  <c r="R316" i="19"/>
  <c r="Q317" i="19"/>
  <c r="R317" i="19"/>
  <c r="Q318" i="19"/>
  <c r="R318" i="19"/>
  <c r="Q319" i="19"/>
  <c r="R319" i="19"/>
  <c r="Q320" i="19"/>
  <c r="R320" i="19"/>
  <c r="Q321" i="19"/>
  <c r="R321" i="19"/>
  <c r="Q322" i="19"/>
  <c r="R322" i="19"/>
  <c r="Q323" i="19"/>
  <c r="R323" i="19"/>
  <c r="Q324" i="19"/>
  <c r="R324" i="19"/>
  <c r="Q325" i="19"/>
  <c r="R325" i="19"/>
  <c r="Q326" i="19"/>
  <c r="R326" i="19"/>
  <c r="Q327" i="19"/>
  <c r="R327" i="19"/>
  <c r="Q328" i="19"/>
  <c r="R328" i="19"/>
  <c r="Q329" i="19"/>
  <c r="R329" i="19"/>
  <c r="Q330" i="19"/>
  <c r="R330" i="19"/>
  <c r="Q331" i="19"/>
  <c r="R331" i="19"/>
  <c r="Q332" i="19"/>
  <c r="R332" i="19"/>
  <c r="Q333" i="19"/>
  <c r="R333" i="19"/>
  <c r="Q334" i="19"/>
  <c r="R334" i="19"/>
  <c r="Q335" i="19"/>
  <c r="R335" i="19"/>
  <c r="Q336" i="19"/>
  <c r="R336" i="19"/>
  <c r="Q337" i="19"/>
  <c r="R337" i="19"/>
  <c r="Q338" i="19"/>
  <c r="R338" i="19"/>
  <c r="Q339" i="19"/>
  <c r="R339" i="19"/>
  <c r="Q340" i="19"/>
  <c r="R340" i="19"/>
  <c r="Q341" i="19"/>
  <c r="R341" i="19"/>
  <c r="Q342" i="19"/>
  <c r="R342" i="19"/>
  <c r="Q343" i="19"/>
  <c r="R343" i="19"/>
  <c r="Q344" i="19"/>
  <c r="R344" i="19"/>
  <c r="Q345" i="19"/>
  <c r="R345" i="19"/>
  <c r="Q346" i="19"/>
  <c r="R346" i="19"/>
  <c r="Q347" i="19"/>
  <c r="R347" i="19"/>
  <c r="Q348" i="19"/>
  <c r="R348" i="19"/>
  <c r="Q349" i="19"/>
  <c r="R349" i="19"/>
  <c r="Q350" i="19"/>
  <c r="R350" i="19"/>
  <c r="Q351" i="19"/>
  <c r="R351" i="19"/>
  <c r="Q352" i="19"/>
  <c r="R352" i="19"/>
  <c r="Q353" i="19"/>
  <c r="R353" i="19"/>
  <c r="Q354" i="19"/>
  <c r="R354" i="19"/>
  <c r="Q355" i="19"/>
  <c r="R355" i="19"/>
  <c r="Q356" i="19"/>
  <c r="R356" i="19"/>
  <c r="Q357" i="19"/>
  <c r="R357" i="19"/>
  <c r="Q358" i="19"/>
  <c r="R358" i="19"/>
  <c r="Q359" i="19"/>
  <c r="R359" i="19"/>
  <c r="Q360" i="19"/>
  <c r="R360" i="19"/>
  <c r="Q361" i="19"/>
  <c r="R361" i="19"/>
  <c r="Q362" i="19"/>
  <c r="R362" i="19"/>
  <c r="Q363" i="19"/>
  <c r="R363" i="19"/>
  <c r="Q364" i="19"/>
  <c r="R364" i="19"/>
  <c r="Q365" i="19"/>
  <c r="R365" i="19"/>
  <c r="Q366" i="19"/>
  <c r="R366" i="19"/>
  <c r="Q367" i="19"/>
  <c r="R367" i="19"/>
  <c r="Q368" i="19"/>
  <c r="R368" i="19"/>
  <c r="Q369" i="19"/>
  <c r="R369" i="19"/>
  <c r="Q370" i="19"/>
  <c r="R370" i="19"/>
  <c r="Q371" i="19"/>
  <c r="R371" i="19"/>
  <c r="Q372" i="19"/>
  <c r="R372" i="19"/>
  <c r="Q373" i="19"/>
  <c r="R373" i="19"/>
  <c r="Q374" i="19"/>
  <c r="R374" i="19"/>
  <c r="Q375" i="19"/>
  <c r="R375" i="19"/>
  <c r="Q376" i="19"/>
  <c r="R376" i="19"/>
  <c r="Q377" i="19"/>
  <c r="R377" i="19"/>
  <c r="Q378" i="19"/>
  <c r="R378" i="19"/>
  <c r="Q379" i="19"/>
  <c r="R379" i="19"/>
  <c r="Q380" i="19"/>
  <c r="R380" i="19"/>
  <c r="Q381" i="19"/>
  <c r="R381" i="19"/>
  <c r="Q382" i="19"/>
  <c r="R382" i="19"/>
  <c r="Q383" i="19"/>
  <c r="R383" i="19"/>
  <c r="Q384" i="19"/>
  <c r="R384" i="19"/>
  <c r="Q385" i="19"/>
  <c r="R385" i="19"/>
  <c r="Q386" i="19"/>
  <c r="R386" i="19"/>
  <c r="Q387" i="19"/>
  <c r="R387" i="19"/>
  <c r="Q388" i="19"/>
  <c r="R388" i="19"/>
  <c r="Q389" i="19"/>
  <c r="R389" i="19"/>
  <c r="Q390" i="19"/>
  <c r="R390" i="19"/>
  <c r="Q391" i="19"/>
  <c r="R391" i="19"/>
  <c r="Q392" i="19"/>
  <c r="R392" i="19"/>
  <c r="Q393" i="19"/>
  <c r="R393" i="19"/>
  <c r="Q394" i="19"/>
  <c r="R394" i="19"/>
  <c r="Q395" i="19"/>
  <c r="R395" i="19"/>
  <c r="Q396" i="19"/>
  <c r="R396" i="19"/>
  <c r="Q397" i="19"/>
  <c r="R397" i="19"/>
  <c r="Q398" i="19"/>
  <c r="R398" i="19"/>
  <c r="Q399" i="19"/>
  <c r="R399" i="19"/>
  <c r="Q400" i="19"/>
  <c r="R400" i="19"/>
  <c r="Q401" i="19"/>
  <c r="R401" i="19"/>
  <c r="Q402" i="19"/>
  <c r="R402" i="19"/>
  <c r="Q403" i="19"/>
  <c r="R403" i="19"/>
  <c r="Q404" i="19"/>
  <c r="R404" i="19"/>
  <c r="Q405" i="19"/>
  <c r="R405" i="19"/>
  <c r="Q406" i="19"/>
  <c r="R406" i="19"/>
  <c r="Q407" i="19"/>
  <c r="R407" i="19"/>
  <c r="Q408" i="19"/>
  <c r="R408" i="19"/>
  <c r="Q409" i="19"/>
  <c r="R409" i="19"/>
  <c r="Q410" i="19"/>
  <c r="R410" i="19"/>
  <c r="Q411" i="19"/>
  <c r="R411" i="19"/>
  <c r="Q412" i="19"/>
  <c r="R412" i="19"/>
  <c r="Q413" i="19"/>
  <c r="R413" i="19"/>
  <c r="Q414" i="19"/>
  <c r="R414" i="19"/>
  <c r="Q415" i="19"/>
  <c r="R415" i="19"/>
  <c r="Q416" i="19"/>
  <c r="R416" i="19"/>
  <c r="Q417" i="19"/>
  <c r="R417" i="19"/>
  <c r="Q418" i="19"/>
  <c r="R418" i="19"/>
  <c r="Q419" i="19"/>
  <c r="R419" i="19"/>
  <c r="Q420" i="19"/>
  <c r="R420" i="19"/>
  <c r="Q421" i="19"/>
  <c r="R421" i="19"/>
  <c r="Q422" i="19"/>
  <c r="R422" i="19"/>
  <c r="Q423" i="19"/>
  <c r="R423" i="19"/>
  <c r="Q424" i="19"/>
  <c r="R424" i="19"/>
  <c r="Q425" i="19"/>
  <c r="R425" i="19"/>
  <c r="Q426" i="19"/>
  <c r="R426" i="19"/>
  <c r="Q427" i="19"/>
  <c r="R427" i="19"/>
  <c r="Q428" i="19"/>
  <c r="R428" i="19"/>
  <c r="Q429" i="19"/>
  <c r="R429" i="19"/>
  <c r="Q430" i="19"/>
  <c r="R430" i="19"/>
  <c r="Q431" i="19"/>
  <c r="R431" i="19"/>
  <c r="Q432" i="19"/>
  <c r="R432" i="19"/>
  <c r="Q433" i="19"/>
  <c r="R433" i="19"/>
  <c r="Q434" i="19"/>
  <c r="R434" i="19"/>
  <c r="Q435" i="19"/>
  <c r="R435" i="19"/>
  <c r="Q436" i="19"/>
  <c r="R436" i="19"/>
  <c r="Q437" i="19"/>
  <c r="R437" i="19"/>
  <c r="Q438" i="19"/>
  <c r="R438" i="19"/>
  <c r="Q439" i="19"/>
  <c r="R439" i="19"/>
  <c r="Q440" i="19"/>
  <c r="R440" i="19"/>
  <c r="Q441" i="19"/>
  <c r="R441" i="19"/>
  <c r="Q442" i="19"/>
  <c r="R442" i="19"/>
  <c r="Q443" i="19"/>
  <c r="R443" i="19"/>
  <c r="Q444" i="19"/>
  <c r="R444" i="19"/>
  <c r="Q445" i="19"/>
  <c r="R445" i="19"/>
  <c r="Q446" i="19"/>
  <c r="R446" i="19"/>
  <c r="Q447" i="19"/>
  <c r="R447" i="19"/>
  <c r="Q448" i="19"/>
  <c r="R448" i="19"/>
  <c r="Q449" i="19"/>
  <c r="R449" i="19"/>
  <c r="Q450" i="19"/>
  <c r="R450" i="19"/>
  <c r="Q451" i="19"/>
  <c r="R451" i="19"/>
  <c r="Q452" i="19"/>
  <c r="R452" i="19"/>
  <c r="Q453" i="19"/>
  <c r="R453" i="19"/>
  <c r="Q454" i="19"/>
  <c r="R454" i="19"/>
  <c r="Q455" i="19"/>
  <c r="R455" i="19"/>
  <c r="Q456" i="19"/>
  <c r="R456" i="19"/>
  <c r="Q457" i="19"/>
  <c r="R457" i="19"/>
  <c r="Q458" i="19"/>
  <c r="R458" i="19"/>
  <c r="Q459" i="19"/>
  <c r="R459" i="19"/>
  <c r="Q460" i="19"/>
  <c r="R460" i="19"/>
  <c r="Q461" i="19"/>
  <c r="R461" i="19"/>
  <c r="Q462" i="19"/>
  <c r="R462" i="19"/>
  <c r="Q463" i="19"/>
  <c r="R463" i="19"/>
  <c r="Q464" i="19"/>
  <c r="R464" i="19"/>
  <c r="Q465" i="19"/>
  <c r="R465" i="19"/>
  <c r="Q466" i="19"/>
  <c r="R466" i="19"/>
  <c r="Q467" i="19"/>
  <c r="R467" i="19"/>
  <c r="Q468" i="19"/>
  <c r="R468" i="19"/>
  <c r="Q469" i="19"/>
  <c r="R469" i="19"/>
  <c r="Q470" i="19"/>
  <c r="R470" i="19"/>
  <c r="Q471" i="19"/>
  <c r="R471" i="19"/>
  <c r="Q472" i="19"/>
  <c r="R472" i="19"/>
  <c r="Q473" i="19"/>
  <c r="R473" i="19"/>
  <c r="Q474" i="19"/>
  <c r="R474" i="19"/>
  <c r="Q475" i="19"/>
  <c r="R475" i="19"/>
  <c r="Q476" i="19"/>
  <c r="R476" i="19"/>
  <c r="Q477" i="19"/>
  <c r="R477" i="19"/>
  <c r="Q478" i="19"/>
  <c r="R478" i="19"/>
  <c r="Q479" i="19"/>
  <c r="R479" i="19"/>
  <c r="Q480" i="19"/>
  <c r="R480" i="19"/>
  <c r="Q481" i="19"/>
  <c r="R481" i="19"/>
  <c r="Q482" i="19"/>
  <c r="R482" i="19"/>
  <c r="Q483" i="19"/>
  <c r="R483" i="19"/>
  <c r="Q484" i="19"/>
  <c r="R484" i="19"/>
  <c r="Q485" i="19"/>
  <c r="R485" i="19"/>
  <c r="Q486" i="19"/>
  <c r="R486" i="19"/>
  <c r="Q487" i="19"/>
  <c r="R487" i="19"/>
  <c r="Q488" i="19"/>
  <c r="R488" i="19"/>
  <c r="Q489" i="19"/>
  <c r="R489" i="19"/>
  <c r="Q490" i="19"/>
  <c r="R490" i="19"/>
  <c r="Q491" i="19"/>
  <c r="R491" i="19"/>
  <c r="Q492" i="19"/>
  <c r="R492" i="19"/>
  <c r="Q493" i="19"/>
  <c r="R493" i="19"/>
  <c r="Q494" i="19"/>
  <c r="R494" i="19"/>
  <c r="Q495" i="19"/>
  <c r="R495" i="19"/>
  <c r="Q496" i="19"/>
  <c r="R496" i="19"/>
  <c r="Q497" i="19"/>
  <c r="R497" i="19"/>
  <c r="Q498" i="19"/>
  <c r="R498" i="19"/>
  <c r="Q499" i="19"/>
  <c r="R499" i="19"/>
  <c r="Q500" i="19"/>
  <c r="R500" i="19"/>
  <c r="Q501" i="19"/>
  <c r="R501" i="19"/>
  <c r="Q502" i="19"/>
  <c r="R502" i="19"/>
  <c r="Q503" i="19"/>
  <c r="R503" i="19"/>
  <c r="Q504" i="19"/>
  <c r="R504" i="19"/>
  <c r="Q505" i="19"/>
  <c r="R505" i="19"/>
  <c r="Q506" i="19"/>
  <c r="R506" i="19"/>
  <c r="Q507" i="19"/>
  <c r="R507" i="19"/>
  <c r="Q508" i="19"/>
  <c r="R508" i="19"/>
  <c r="Q509" i="19"/>
  <c r="R509" i="19"/>
  <c r="Q510" i="19"/>
  <c r="R510" i="19"/>
  <c r="Q511" i="19"/>
  <c r="R511" i="19"/>
  <c r="Q512" i="19"/>
  <c r="R512" i="19"/>
  <c r="Q513" i="19"/>
  <c r="R513" i="19"/>
  <c r="Q514" i="19"/>
  <c r="R514" i="19"/>
  <c r="Q515" i="19"/>
  <c r="R515" i="19"/>
  <c r="Q516" i="19"/>
  <c r="R516" i="19"/>
  <c r="Q517" i="19"/>
  <c r="R517" i="19"/>
  <c r="Q518" i="19"/>
  <c r="R518" i="19"/>
  <c r="Q519" i="19"/>
  <c r="R519" i="19"/>
  <c r="Q520" i="19"/>
  <c r="R520" i="19"/>
  <c r="Q521" i="19"/>
  <c r="R521" i="19"/>
  <c r="Q522" i="19"/>
  <c r="R522" i="19"/>
  <c r="Q523" i="19"/>
  <c r="R523" i="19"/>
  <c r="Q524" i="19"/>
  <c r="R524" i="19"/>
  <c r="Q525" i="19"/>
  <c r="R525" i="19"/>
  <c r="Q526" i="19"/>
  <c r="R526" i="19"/>
  <c r="Q527" i="19"/>
  <c r="R527" i="19"/>
  <c r="Q528" i="19"/>
  <c r="R528" i="19"/>
  <c r="Q529" i="19"/>
  <c r="R529" i="19"/>
  <c r="Q530" i="19"/>
  <c r="R530" i="19"/>
  <c r="Q531" i="19"/>
  <c r="R531" i="19"/>
  <c r="Q532" i="19"/>
  <c r="R532" i="19"/>
  <c r="Q533" i="19"/>
  <c r="R533" i="19"/>
  <c r="Q534" i="19"/>
  <c r="R534" i="19"/>
  <c r="Q535" i="19"/>
  <c r="R535" i="19"/>
  <c r="Q536" i="19"/>
  <c r="R536" i="19"/>
  <c r="Q537" i="19"/>
  <c r="R537" i="19"/>
  <c r="Q538" i="19"/>
  <c r="R538" i="19"/>
  <c r="Q539" i="19"/>
  <c r="R539" i="19"/>
  <c r="Q540" i="19"/>
  <c r="R540" i="19"/>
  <c r="Q541" i="19"/>
  <c r="R541" i="19"/>
  <c r="Q542" i="19"/>
  <c r="R542" i="19"/>
  <c r="Q543" i="19"/>
  <c r="R543" i="19"/>
  <c r="Q544" i="19"/>
  <c r="R544" i="19"/>
  <c r="Q545" i="19"/>
  <c r="R545" i="19"/>
  <c r="Q546" i="19"/>
  <c r="R546" i="19"/>
  <c r="Q547" i="19"/>
  <c r="R547" i="19"/>
  <c r="Q548" i="19"/>
  <c r="R548" i="19"/>
  <c r="Q549" i="19"/>
  <c r="R549" i="19"/>
  <c r="Q550" i="19"/>
  <c r="R550" i="19"/>
  <c r="Q551" i="19"/>
  <c r="R551" i="19"/>
  <c r="Q552" i="19"/>
  <c r="R552" i="19"/>
  <c r="Q553" i="19"/>
  <c r="R553" i="19"/>
  <c r="Q554" i="19"/>
  <c r="R554" i="19"/>
  <c r="Q555" i="19"/>
  <c r="R555" i="19"/>
  <c r="Q556" i="19"/>
  <c r="R556" i="19"/>
  <c r="Q557" i="19"/>
  <c r="R557" i="19"/>
  <c r="Q558" i="19"/>
  <c r="R558" i="19"/>
  <c r="Q559" i="19"/>
  <c r="R559" i="19"/>
  <c r="M275" i="19"/>
  <c r="M276" i="19"/>
  <c r="M277" i="19"/>
  <c r="M278" i="19"/>
  <c r="M279" i="19"/>
  <c r="M280" i="19"/>
  <c r="M281" i="19"/>
  <c r="M282" i="19"/>
  <c r="M283" i="19"/>
  <c r="M284" i="19"/>
  <c r="M285" i="19"/>
  <c r="M286" i="19"/>
  <c r="M287" i="19"/>
  <c r="M288" i="19"/>
  <c r="M289" i="19"/>
  <c r="M290" i="19"/>
  <c r="M291" i="19"/>
  <c r="M292" i="19"/>
  <c r="M293" i="19"/>
  <c r="M294" i="19"/>
  <c r="M295" i="19"/>
  <c r="M296" i="19"/>
  <c r="M297" i="19"/>
  <c r="M298" i="19"/>
  <c r="M299" i="19"/>
  <c r="M300" i="19"/>
  <c r="M301" i="19"/>
  <c r="M302" i="19"/>
  <c r="M303" i="19"/>
  <c r="M304" i="19"/>
  <c r="M305" i="19"/>
  <c r="M306" i="19"/>
  <c r="M307" i="19"/>
  <c r="M308" i="19"/>
  <c r="M309" i="19"/>
  <c r="M310" i="19"/>
  <c r="M311" i="19"/>
  <c r="M312" i="19"/>
  <c r="M313" i="19"/>
  <c r="M314" i="19"/>
  <c r="M315" i="19"/>
  <c r="M316" i="19"/>
  <c r="M317" i="19"/>
  <c r="M318" i="19"/>
  <c r="M319" i="19"/>
  <c r="M320" i="19"/>
  <c r="M321" i="19"/>
  <c r="M322" i="19"/>
  <c r="M323" i="19"/>
  <c r="M324" i="19"/>
  <c r="M325" i="19"/>
  <c r="M326" i="19"/>
  <c r="M327" i="19"/>
  <c r="M328" i="19"/>
  <c r="M329" i="19"/>
  <c r="M330" i="19"/>
  <c r="M331" i="19"/>
  <c r="M332" i="19"/>
  <c r="M333" i="19"/>
  <c r="M334" i="19"/>
  <c r="M335" i="19"/>
  <c r="M336" i="19"/>
  <c r="M337" i="19"/>
  <c r="M338" i="19"/>
  <c r="M339" i="19"/>
  <c r="M340" i="19"/>
  <c r="M341" i="19"/>
  <c r="M342" i="19"/>
  <c r="M343" i="19"/>
  <c r="M344" i="19"/>
  <c r="M345" i="19"/>
  <c r="M346" i="19"/>
  <c r="M347" i="19"/>
  <c r="M348" i="19"/>
  <c r="M349" i="19"/>
  <c r="M350" i="19"/>
  <c r="M351" i="19"/>
  <c r="M352" i="19"/>
  <c r="M353" i="19"/>
  <c r="M354" i="19"/>
  <c r="M355" i="19"/>
  <c r="M356" i="19"/>
  <c r="M357" i="19"/>
  <c r="M358" i="19"/>
  <c r="M359" i="19"/>
  <c r="M360" i="19"/>
  <c r="M361" i="19"/>
  <c r="M362" i="19"/>
  <c r="M363" i="19"/>
  <c r="M364" i="19"/>
  <c r="M365" i="19"/>
  <c r="M366" i="19"/>
  <c r="M367" i="19"/>
  <c r="M368" i="19"/>
  <c r="M369" i="19"/>
  <c r="M370" i="19"/>
  <c r="M371" i="19"/>
  <c r="M372" i="19"/>
  <c r="M373" i="19"/>
  <c r="M374" i="19"/>
  <c r="M375" i="19"/>
  <c r="M376" i="19"/>
  <c r="M377" i="19"/>
  <c r="M378" i="19"/>
  <c r="M379" i="19"/>
  <c r="M380" i="19"/>
  <c r="M381" i="19"/>
  <c r="M382" i="19"/>
  <c r="M383" i="19"/>
  <c r="M384" i="19"/>
  <c r="M385" i="19"/>
  <c r="M386" i="19"/>
  <c r="M387" i="19"/>
  <c r="M388" i="19"/>
  <c r="M389" i="19"/>
  <c r="M390" i="19"/>
  <c r="M391" i="19"/>
  <c r="M392" i="19"/>
  <c r="M393" i="19"/>
  <c r="M394" i="19"/>
  <c r="M395" i="19"/>
  <c r="M396" i="19"/>
  <c r="M397" i="19"/>
  <c r="M398" i="19"/>
  <c r="M399" i="19"/>
  <c r="M400" i="19"/>
  <c r="M401" i="19"/>
  <c r="M402" i="19"/>
  <c r="M403" i="19"/>
  <c r="M404" i="19"/>
  <c r="M405" i="19"/>
  <c r="M406" i="19"/>
  <c r="M407" i="19"/>
  <c r="M408" i="19"/>
  <c r="M409" i="19"/>
  <c r="M410" i="19"/>
  <c r="M411" i="19"/>
  <c r="M412" i="19"/>
  <c r="M413" i="19"/>
  <c r="M414" i="19"/>
  <c r="M415" i="19"/>
  <c r="M416" i="19"/>
  <c r="M417" i="19"/>
  <c r="M418" i="19"/>
  <c r="M419" i="19"/>
  <c r="M420" i="19"/>
  <c r="M421" i="19"/>
  <c r="M422" i="19"/>
  <c r="M423" i="19"/>
  <c r="M424" i="19"/>
  <c r="M425" i="19"/>
  <c r="M426" i="19"/>
  <c r="M427" i="19"/>
  <c r="M428" i="19"/>
  <c r="M429" i="19"/>
  <c r="M430" i="19"/>
  <c r="M431" i="19"/>
  <c r="M432" i="19"/>
  <c r="M433" i="19"/>
  <c r="M434" i="19"/>
  <c r="M435" i="19"/>
  <c r="M436" i="19"/>
  <c r="M437" i="19"/>
  <c r="M438" i="19"/>
  <c r="M439" i="19"/>
  <c r="M440" i="19"/>
  <c r="M441" i="19"/>
  <c r="M442" i="19"/>
  <c r="M443" i="19"/>
  <c r="M444" i="19"/>
  <c r="M445" i="19"/>
  <c r="M446" i="19"/>
  <c r="M447" i="19"/>
  <c r="M448" i="19"/>
  <c r="M449" i="19"/>
  <c r="M450" i="19"/>
  <c r="M451" i="19"/>
  <c r="M452" i="19"/>
  <c r="M453" i="19"/>
  <c r="M454" i="19"/>
  <c r="M455" i="19"/>
  <c r="M456" i="19"/>
  <c r="M457" i="19"/>
  <c r="M458" i="19"/>
  <c r="M459" i="19"/>
  <c r="M460" i="19"/>
  <c r="M461" i="19"/>
  <c r="M462" i="19"/>
  <c r="M463" i="19"/>
  <c r="M464" i="19"/>
  <c r="M465" i="19"/>
  <c r="M466" i="19"/>
  <c r="M467" i="19"/>
  <c r="M468" i="19"/>
  <c r="M469" i="19"/>
  <c r="M470" i="19"/>
  <c r="M471" i="19"/>
  <c r="M472" i="19"/>
  <c r="M473" i="19"/>
  <c r="M474" i="19"/>
  <c r="M475" i="19"/>
  <c r="M476" i="19"/>
  <c r="M477" i="19"/>
  <c r="M478" i="19"/>
  <c r="M479" i="19"/>
  <c r="M480" i="19"/>
  <c r="M481" i="19"/>
  <c r="M482" i="19"/>
  <c r="M483" i="19"/>
  <c r="M484" i="19"/>
  <c r="M485" i="19"/>
  <c r="M486" i="19"/>
  <c r="M487" i="19"/>
  <c r="M488" i="19"/>
  <c r="M489" i="19"/>
  <c r="M490" i="19"/>
  <c r="M491" i="19"/>
  <c r="M492" i="19"/>
  <c r="M493" i="19"/>
  <c r="M494" i="19"/>
  <c r="M495" i="19"/>
  <c r="M496" i="19"/>
  <c r="M497" i="19"/>
  <c r="M498" i="19"/>
  <c r="M499" i="19"/>
  <c r="M500" i="19"/>
  <c r="M501" i="19"/>
  <c r="M502" i="19"/>
  <c r="M503" i="19"/>
  <c r="M504" i="19"/>
  <c r="M505" i="19"/>
  <c r="M506" i="19"/>
  <c r="M507" i="19"/>
  <c r="M508" i="19"/>
  <c r="M509" i="19"/>
  <c r="M510" i="19"/>
  <c r="M511" i="19"/>
  <c r="M512" i="19"/>
  <c r="M513" i="19"/>
  <c r="M514" i="19"/>
  <c r="M515" i="19"/>
  <c r="M516" i="19"/>
  <c r="M517" i="19"/>
  <c r="M518" i="19"/>
  <c r="M519" i="19"/>
  <c r="M520" i="19"/>
  <c r="M521" i="19"/>
  <c r="M522" i="19"/>
  <c r="M523" i="19"/>
  <c r="M524" i="19"/>
  <c r="M525" i="19"/>
  <c r="M526" i="19"/>
  <c r="M527" i="19"/>
  <c r="M528" i="19"/>
  <c r="M529" i="19"/>
  <c r="M530" i="19"/>
  <c r="M531" i="19"/>
  <c r="M532" i="19"/>
  <c r="M533" i="19"/>
  <c r="M534" i="19"/>
  <c r="M535" i="19"/>
  <c r="M536" i="19"/>
  <c r="M537" i="19"/>
  <c r="M538" i="19"/>
  <c r="M539" i="19"/>
  <c r="M540" i="19"/>
  <c r="M541" i="19"/>
  <c r="M542" i="19"/>
  <c r="M543" i="19"/>
  <c r="M544" i="19"/>
  <c r="M545" i="19"/>
  <c r="M546" i="19"/>
  <c r="M547" i="19"/>
  <c r="M548" i="19"/>
  <c r="M549" i="19"/>
  <c r="M550" i="19"/>
  <c r="M551" i="19"/>
  <c r="M552" i="19"/>
  <c r="M553" i="19"/>
  <c r="M554" i="19"/>
  <c r="M555" i="19"/>
  <c r="M556" i="19"/>
  <c r="M557" i="19"/>
  <c r="M558" i="19"/>
  <c r="M559" i="19"/>
  <c r="J275" i="19"/>
  <c r="J276" i="19"/>
  <c r="J277" i="19"/>
  <c r="J278" i="19"/>
  <c r="J279" i="19"/>
  <c r="J280" i="19"/>
  <c r="J281" i="19"/>
  <c r="J282" i="19"/>
  <c r="J283" i="19"/>
  <c r="J284" i="19"/>
  <c r="J285" i="19"/>
  <c r="J286" i="19"/>
  <c r="J287" i="19"/>
  <c r="J288" i="19"/>
  <c r="J289" i="19"/>
  <c r="J290" i="19"/>
  <c r="J291" i="19"/>
  <c r="J292" i="19"/>
  <c r="J293" i="19"/>
  <c r="J294" i="19"/>
  <c r="J295" i="19"/>
  <c r="J296" i="19"/>
  <c r="J297" i="19"/>
  <c r="J298" i="19"/>
  <c r="J299" i="19"/>
  <c r="J300" i="19"/>
  <c r="J301" i="19"/>
  <c r="J302" i="19"/>
  <c r="J303" i="19"/>
  <c r="J304" i="19"/>
  <c r="J305" i="19"/>
  <c r="J306" i="19"/>
  <c r="J307" i="19"/>
  <c r="J308" i="19"/>
  <c r="J309" i="19"/>
  <c r="J310" i="19"/>
  <c r="J311" i="19"/>
  <c r="J312" i="19"/>
  <c r="J313" i="19"/>
  <c r="J314" i="19"/>
  <c r="J315" i="19"/>
  <c r="J316" i="19"/>
  <c r="J317" i="19"/>
  <c r="J318" i="19"/>
  <c r="J319" i="19"/>
  <c r="J320" i="19"/>
  <c r="J321" i="19"/>
  <c r="J322" i="19"/>
  <c r="J323" i="19"/>
  <c r="J324" i="19"/>
  <c r="J325" i="19"/>
  <c r="J326" i="19"/>
  <c r="J327" i="19"/>
  <c r="J328" i="19"/>
  <c r="J329" i="19"/>
  <c r="J330" i="19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J347" i="19"/>
  <c r="J348" i="19"/>
  <c r="J349" i="19"/>
  <c r="J350" i="19"/>
  <c r="J351" i="19"/>
  <c r="J352" i="19"/>
  <c r="J353" i="19"/>
  <c r="J354" i="19"/>
  <c r="J355" i="19"/>
  <c r="J356" i="19"/>
  <c r="J357" i="19"/>
  <c r="J358" i="19"/>
  <c r="J359" i="19"/>
  <c r="J360" i="19"/>
  <c r="J361" i="19"/>
  <c r="J362" i="19"/>
  <c r="J363" i="19"/>
  <c r="J364" i="19"/>
  <c r="J365" i="19"/>
  <c r="J366" i="19"/>
  <c r="J367" i="19"/>
  <c r="J368" i="19"/>
  <c r="J369" i="19"/>
  <c r="J370" i="19"/>
  <c r="J371" i="19"/>
  <c r="J372" i="19"/>
  <c r="J373" i="19"/>
  <c r="J374" i="19"/>
  <c r="J375" i="19"/>
  <c r="J376" i="19"/>
  <c r="J377" i="19"/>
  <c r="J378" i="19"/>
  <c r="J379" i="19"/>
  <c r="J380" i="19"/>
  <c r="J381" i="19"/>
  <c r="J382" i="19"/>
  <c r="J383" i="19"/>
  <c r="J384" i="19"/>
  <c r="J385" i="19"/>
  <c r="J386" i="19"/>
  <c r="J387" i="19"/>
  <c r="J388" i="19"/>
  <c r="J389" i="19"/>
  <c r="J390" i="19"/>
  <c r="J391" i="19"/>
  <c r="J392" i="19"/>
  <c r="J393" i="19"/>
  <c r="J394" i="19"/>
  <c r="J395" i="19"/>
  <c r="J396" i="19"/>
  <c r="J397" i="19"/>
  <c r="J398" i="19"/>
  <c r="J399" i="19"/>
  <c r="J400" i="19"/>
  <c r="J401" i="19"/>
  <c r="J402" i="19"/>
  <c r="J403" i="19"/>
  <c r="J404" i="19"/>
  <c r="J405" i="19"/>
  <c r="J406" i="19"/>
  <c r="J407" i="19"/>
  <c r="J408" i="19"/>
  <c r="J409" i="19"/>
  <c r="J410" i="19"/>
  <c r="J411" i="19"/>
  <c r="J412" i="19"/>
  <c r="J413" i="19"/>
  <c r="J414" i="19"/>
  <c r="J415" i="19"/>
  <c r="J416" i="19"/>
  <c r="J417" i="19"/>
  <c r="J418" i="19"/>
  <c r="J419" i="19"/>
  <c r="J420" i="19"/>
  <c r="J421" i="19"/>
  <c r="J422" i="19"/>
  <c r="J423" i="19"/>
  <c r="J424" i="19"/>
  <c r="J425" i="19"/>
  <c r="J426" i="19"/>
  <c r="J427" i="19"/>
  <c r="J428" i="19"/>
  <c r="J429" i="19"/>
  <c r="J430" i="19"/>
  <c r="J431" i="19"/>
  <c r="J432" i="19"/>
  <c r="J433" i="19"/>
  <c r="J434" i="19"/>
  <c r="J435" i="19"/>
  <c r="J436" i="19"/>
  <c r="J437" i="19"/>
  <c r="J438" i="19"/>
  <c r="J439" i="19"/>
  <c r="J440" i="19"/>
  <c r="J441" i="19"/>
  <c r="J442" i="19"/>
  <c r="J443" i="19"/>
  <c r="J444" i="19"/>
  <c r="J445" i="19"/>
  <c r="J446" i="19"/>
  <c r="J447" i="19"/>
  <c r="J448" i="19"/>
  <c r="J449" i="19"/>
  <c r="J450" i="19"/>
  <c r="J451" i="19"/>
  <c r="J452" i="19"/>
  <c r="J453" i="19"/>
  <c r="J454" i="19"/>
  <c r="J455" i="19"/>
  <c r="J456" i="19"/>
  <c r="J457" i="19"/>
  <c r="J458" i="19"/>
  <c r="J459" i="19"/>
  <c r="J460" i="19"/>
  <c r="J461" i="19"/>
  <c r="J462" i="19"/>
  <c r="J463" i="19"/>
  <c r="J464" i="19"/>
  <c r="J465" i="19"/>
  <c r="J466" i="19"/>
  <c r="J467" i="19"/>
  <c r="J468" i="19"/>
  <c r="J469" i="19"/>
  <c r="J470" i="19"/>
  <c r="J471" i="19"/>
  <c r="J472" i="19"/>
  <c r="J473" i="19"/>
  <c r="J474" i="19"/>
  <c r="J475" i="19"/>
  <c r="J476" i="19"/>
  <c r="J477" i="19"/>
  <c r="J478" i="19"/>
  <c r="J479" i="19"/>
  <c r="J480" i="19"/>
  <c r="J481" i="19"/>
  <c r="J482" i="19"/>
  <c r="J483" i="19"/>
  <c r="J484" i="19"/>
  <c r="J485" i="19"/>
  <c r="J486" i="19"/>
  <c r="J487" i="19"/>
  <c r="J488" i="19"/>
  <c r="J489" i="19"/>
  <c r="J490" i="19"/>
  <c r="J491" i="19"/>
  <c r="J492" i="19"/>
  <c r="J493" i="19"/>
  <c r="J494" i="19"/>
  <c r="J495" i="19"/>
  <c r="J496" i="19"/>
  <c r="J497" i="19"/>
  <c r="J498" i="19"/>
  <c r="J499" i="19"/>
  <c r="J500" i="19"/>
  <c r="J501" i="19"/>
  <c r="J502" i="19"/>
  <c r="J503" i="19"/>
  <c r="J504" i="19"/>
  <c r="J505" i="19"/>
  <c r="J506" i="19"/>
  <c r="J507" i="19"/>
  <c r="J508" i="19"/>
  <c r="J509" i="19"/>
  <c r="J510" i="19"/>
  <c r="J511" i="19"/>
  <c r="J512" i="19"/>
  <c r="J513" i="19"/>
  <c r="J514" i="19"/>
  <c r="J515" i="19"/>
  <c r="J516" i="19"/>
  <c r="J517" i="19"/>
  <c r="J518" i="19"/>
  <c r="J519" i="19"/>
  <c r="J520" i="19"/>
  <c r="J521" i="19"/>
  <c r="J522" i="19"/>
  <c r="J523" i="19"/>
  <c r="J524" i="19"/>
  <c r="J525" i="19"/>
  <c r="J526" i="19"/>
  <c r="J527" i="19"/>
  <c r="J528" i="19"/>
  <c r="J529" i="19"/>
  <c r="J530" i="19"/>
  <c r="J531" i="19"/>
  <c r="J532" i="19"/>
  <c r="J533" i="19"/>
  <c r="J534" i="19"/>
  <c r="J535" i="19"/>
  <c r="J536" i="19"/>
  <c r="J537" i="19"/>
  <c r="J538" i="19"/>
  <c r="J539" i="19"/>
  <c r="J540" i="19"/>
  <c r="J541" i="19"/>
  <c r="J542" i="19"/>
  <c r="J543" i="19"/>
  <c r="J544" i="19"/>
  <c r="J545" i="19"/>
  <c r="J546" i="19"/>
  <c r="J547" i="19"/>
  <c r="J548" i="19"/>
  <c r="J549" i="19"/>
  <c r="J550" i="19"/>
  <c r="J551" i="19"/>
  <c r="J552" i="19"/>
  <c r="J553" i="19"/>
  <c r="J554" i="19"/>
  <c r="J555" i="19"/>
  <c r="J556" i="19"/>
  <c r="J557" i="19"/>
  <c r="J558" i="19"/>
  <c r="J559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272" i="19"/>
  <c r="J273" i="19"/>
  <c r="J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H275" i="19"/>
  <c r="S275" i="19" s="1"/>
  <c r="T275" i="19" s="1"/>
  <c r="H276" i="19"/>
  <c r="S276" i="19" s="1"/>
  <c r="T276" i="19" s="1"/>
  <c r="H277" i="19"/>
  <c r="S277" i="19" s="1"/>
  <c r="T277" i="19" s="1"/>
  <c r="H278" i="19"/>
  <c r="S278" i="19" s="1"/>
  <c r="T278" i="19" s="1"/>
  <c r="H279" i="19"/>
  <c r="S279" i="19" s="1"/>
  <c r="T279" i="19" s="1"/>
  <c r="H280" i="19"/>
  <c r="S280" i="19" s="1"/>
  <c r="T280" i="19" s="1"/>
  <c r="H281" i="19"/>
  <c r="S281" i="19" s="1"/>
  <c r="T281" i="19" s="1"/>
  <c r="H282" i="19"/>
  <c r="S282" i="19" s="1"/>
  <c r="T282" i="19" s="1"/>
  <c r="H283" i="19"/>
  <c r="S283" i="19" s="1"/>
  <c r="T283" i="19" s="1"/>
  <c r="H284" i="19"/>
  <c r="S284" i="19" s="1"/>
  <c r="T284" i="19" s="1"/>
  <c r="H285" i="19"/>
  <c r="S285" i="19" s="1"/>
  <c r="T285" i="19" s="1"/>
  <c r="H286" i="19"/>
  <c r="S286" i="19" s="1"/>
  <c r="T286" i="19" s="1"/>
  <c r="H287" i="19"/>
  <c r="S287" i="19" s="1"/>
  <c r="T287" i="19" s="1"/>
  <c r="H288" i="19"/>
  <c r="S288" i="19" s="1"/>
  <c r="T288" i="19" s="1"/>
  <c r="H289" i="19"/>
  <c r="S289" i="19" s="1"/>
  <c r="T289" i="19" s="1"/>
  <c r="H290" i="19"/>
  <c r="S290" i="19" s="1"/>
  <c r="T290" i="19" s="1"/>
  <c r="H291" i="19"/>
  <c r="S291" i="19" s="1"/>
  <c r="T291" i="19" s="1"/>
  <c r="H292" i="19"/>
  <c r="S292" i="19" s="1"/>
  <c r="T292" i="19" s="1"/>
  <c r="H293" i="19"/>
  <c r="S293" i="19" s="1"/>
  <c r="T293" i="19" s="1"/>
  <c r="H294" i="19"/>
  <c r="S294" i="19" s="1"/>
  <c r="T294" i="19" s="1"/>
  <c r="H295" i="19"/>
  <c r="S295" i="19" s="1"/>
  <c r="T295" i="19" s="1"/>
  <c r="H296" i="19"/>
  <c r="S296" i="19" s="1"/>
  <c r="T296" i="19" s="1"/>
  <c r="H297" i="19"/>
  <c r="S297" i="19" s="1"/>
  <c r="T297" i="19" s="1"/>
  <c r="H298" i="19"/>
  <c r="S298" i="19" s="1"/>
  <c r="T298" i="19" s="1"/>
  <c r="H299" i="19"/>
  <c r="S299" i="19" s="1"/>
  <c r="T299" i="19" s="1"/>
  <c r="H300" i="19"/>
  <c r="S300" i="19" s="1"/>
  <c r="T300" i="19" s="1"/>
  <c r="H301" i="19"/>
  <c r="S301" i="19" s="1"/>
  <c r="T301" i="19" s="1"/>
  <c r="H302" i="19"/>
  <c r="S302" i="19" s="1"/>
  <c r="T302" i="19" s="1"/>
  <c r="H303" i="19"/>
  <c r="S303" i="19" s="1"/>
  <c r="T303" i="19" s="1"/>
  <c r="H304" i="19"/>
  <c r="S304" i="19" s="1"/>
  <c r="T304" i="19" s="1"/>
  <c r="H305" i="19"/>
  <c r="S305" i="19" s="1"/>
  <c r="T305" i="19" s="1"/>
  <c r="H306" i="19"/>
  <c r="S306" i="19" s="1"/>
  <c r="T306" i="19" s="1"/>
  <c r="H307" i="19"/>
  <c r="S307" i="19" s="1"/>
  <c r="T307" i="19" s="1"/>
  <c r="H308" i="19"/>
  <c r="S308" i="19" s="1"/>
  <c r="T308" i="19" s="1"/>
  <c r="H309" i="19"/>
  <c r="S309" i="19" s="1"/>
  <c r="T309" i="19" s="1"/>
  <c r="H310" i="19"/>
  <c r="S310" i="19" s="1"/>
  <c r="T310" i="19" s="1"/>
  <c r="H311" i="19"/>
  <c r="S311" i="19" s="1"/>
  <c r="T311" i="19" s="1"/>
  <c r="H312" i="19"/>
  <c r="S312" i="19" s="1"/>
  <c r="T312" i="19" s="1"/>
  <c r="H313" i="19"/>
  <c r="S313" i="19" s="1"/>
  <c r="T313" i="19" s="1"/>
  <c r="H314" i="19"/>
  <c r="S314" i="19" s="1"/>
  <c r="T314" i="19" s="1"/>
  <c r="H315" i="19"/>
  <c r="S315" i="19" s="1"/>
  <c r="T315" i="19" s="1"/>
  <c r="H316" i="19"/>
  <c r="S316" i="19" s="1"/>
  <c r="T316" i="19" s="1"/>
  <c r="H317" i="19"/>
  <c r="S317" i="19" s="1"/>
  <c r="T317" i="19" s="1"/>
  <c r="H318" i="19"/>
  <c r="S318" i="19" s="1"/>
  <c r="T318" i="19" s="1"/>
  <c r="H319" i="19"/>
  <c r="S319" i="19" s="1"/>
  <c r="T319" i="19" s="1"/>
  <c r="H320" i="19"/>
  <c r="S320" i="19" s="1"/>
  <c r="T320" i="19" s="1"/>
  <c r="H321" i="19"/>
  <c r="S321" i="19" s="1"/>
  <c r="T321" i="19" s="1"/>
  <c r="H322" i="19"/>
  <c r="S322" i="19" s="1"/>
  <c r="T322" i="19" s="1"/>
  <c r="H323" i="19"/>
  <c r="S323" i="19" s="1"/>
  <c r="T323" i="19" s="1"/>
  <c r="H324" i="19"/>
  <c r="S324" i="19" s="1"/>
  <c r="T324" i="19" s="1"/>
  <c r="H325" i="19"/>
  <c r="S325" i="19" s="1"/>
  <c r="T325" i="19" s="1"/>
  <c r="H326" i="19"/>
  <c r="S326" i="19" s="1"/>
  <c r="T326" i="19" s="1"/>
  <c r="H327" i="19"/>
  <c r="S327" i="19" s="1"/>
  <c r="T327" i="19" s="1"/>
  <c r="H328" i="19"/>
  <c r="S328" i="19" s="1"/>
  <c r="T328" i="19" s="1"/>
  <c r="H329" i="19"/>
  <c r="S329" i="19" s="1"/>
  <c r="T329" i="19" s="1"/>
  <c r="H330" i="19"/>
  <c r="S330" i="19" s="1"/>
  <c r="T330" i="19" s="1"/>
  <c r="H331" i="19"/>
  <c r="S331" i="19" s="1"/>
  <c r="T331" i="19" s="1"/>
  <c r="H332" i="19"/>
  <c r="S332" i="19" s="1"/>
  <c r="T332" i="19" s="1"/>
  <c r="H333" i="19"/>
  <c r="S333" i="19" s="1"/>
  <c r="T333" i="19" s="1"/>
  <c r="H334" i="19"/>
  <c r="S334" i="19" s="1"/>
  <c r="T334" i="19" s="1"/>
  <c r="H335" i="19"/>
  <c r="S335" i="19" s="1"/>
  <c r="T335" i="19" s="1"/>
  <c r="H336" i="19"/>
  <c r="S336" i="19" s="1"/>
  <c r="T336" i="19" s="1"/>
  <c r="H337" i="19"/>
  <c r="S337" i="19" s="1"/>
  <c r="T337" i="19" s="1"/>
  <c r="H338" i="19"/>
  <c r="S338" i="19" s="1"/>
  <c r="T338" i="19" s="1"/>
  <c r="H339" i="19"/>
  <c r="S339" i="19" s="1"/>
  <c r="T339" i="19" s="1"/>
  <c r="H340" i="19"/>
  <c r="S340" i="19" s="1"/>
  <c r="T340" i="19" s="1"/>
  <c r="H341" i="19"/>
  <c r="S341" i="19" s="1"/>
  <c r="T341" i="19" s="1"/>
  <c r="H342" i="19"/>
  <c r="S342" i="19" s="1"/>
  <c r="T342" i="19" s="1"/>
  <c r="H343" i="19"/>
  <c r="S343" i="19" s="1"/>
  <c r="T343" i="19" s="1"/>
  <c r="H344" i="19"/>
  <c r="S344" i="19" s="1"/>
  <c r="T344" i="19" s="1"/>
  <c r="H345" i="19"/>
  <c r="S345" i="19" s="1"/>
  <c r="T345" i="19" s="1"/>
  <c r="H346" i="19"/>
  <c r="S346" i="19" s="1"/>
  <c r="T346" i="19" s="1"/>
  <c r="H347" i="19"/>
  <c r="S347" i="19" s="1"/>
  <c r="T347" i="19" s="1"/>
  <c r="H348" i="19"/>
  <c r="S348" i="19" s="1"/>
  <c r="T348" i="19" s="1"/>
  <c r="H349" i="19"/>
  <c r="S349" i="19" s="1"/>
  <c r="T349" i="19" s="1"/>
  <c r="H350" i="19"/>
  <c r="S350" i="19" s="1"/>
  <c r="T350" i="19" s="1"/>
  <c r="H351" i="19"/>
  <c r="S351" i="19" s="1"/>
  <c r="T351" i="19" s="1"/>
  <c r="H352" i="19"/>
  <c r="S352" i="19" s="1"/>
  <c r="T352" i="19" s="1"/>
  <c r="H353" i="19"/>
  <c r="S353" i="19" s="1"/>
  <c r="T353" i="19" s="1"/>
  <c r="H354" i="19"/>
  <c r="S354" i="19" s="1"/>
  <c r="T354" i="19" s="1"/>
  <c r="H355" i="19"/>
  <c r="S355" i="19" s="1"/>
  <c r="T355" i="19" s="1"/>
  <c r="H356" i="19"/>
  <c r="S356" i="19" s="1"/>
  <c r="T356" i="19" s="1"/>
  <c r="H357" i="19"/>
  <c r="S357" i="19" s="1"/>
  <c r="T357" i="19" s="1"/>
  <c r="H358" i="19"/>
  <c r="S358" i="19" s="1"/>
  <c r="T358" i="19" s="1"/>
  <c r="H359" i="19"/>
  <c r="S359" i="19" s="1"/>
  <c r="T359" i="19" s="1"/>
  <c r="H360" i="19"/>
  <c r="S360" i="19" s="1"/>
  <c r="T360" i="19" s="1"/>
  <c r="H361" i="19"/>
  <c r="S361" i="19" s="1"/>
  <c r="T361" i="19" s="1"/>
  <c r="H362" i="19"/>
  <c r="S362" i="19" s="1"/>
  <c r="T362" i="19" s="1"/>
  <c r="H363" i="19"/>
  <c r="S363" i="19" s="1"/>
  <c r="T363" i="19" s="1"/>
  <c r="H364" i="19"/>
  <c r="S364" i="19" s="1"/>
  <c r="T364" i="19" s="1"/>
  <c r="H365" i="19"/>
  <c r="S365" i="19" s="1"/>
  <c r="T365" i="19" s="1"/>
  <c r="H366" i="19"/>
  <c r="S366" i="19" s="1"/>
  <c r="T366" i="19" s="1"/>
  <c r="H367" i="19"/>
  <c r="S367" i="19" s="1"/>
  <c r="T367" i="19" s="1"/>
  <c r="H368" i="19"/>
  <c r="S368" i="19" s="1"/>
  <c r="T368" i="19" s="1"/>
  <c r="H369" i="19"/>
  <c r="S369" i="19" s="1"/>
  <c r="T369" i="19" s="1"/>
  <c r="H370" i="19"/>
  <c r="S370" i="19" s="1"/>
  <c r="T370" i="19" s="1"/>
  <c r="H371" i="19"/>
  <c r="S371" i="19" s="1"/>
  <c r="T371" i="19" s="1"/>
  <c r="H372" i="19"/>
  <c r="S372" i="19" s="1"/>
  <c r="T372" i="19" s="1"/>
  <c r="H373" i="19"/>
  <c r="S373" i="19" s="1"/>
  <c r="T373" i="19" s="1"/>
  <c r="H374" i="19"/>
  <c r="S374" i="19" s="1"/>
  <c r="T374" i="19" s="1"/>
  <c r="H375" i="19"/>
  <c r="S375" i="19" s="1"/>
  <c r="T375" i="19" s="1"/>
  <c r="H376" i="19"/>
  <c r="S376" i="19" s="1"/>
  <c r="T376" i="19" s="1"/>
  <c r="H377" i="19"/>
  <c r="S377" i="19" s="1"/>
  <c r="T377" i="19" s="1"/>
  <c r="H378" i="19"/>
  <c r="S378" i="19" s="1"/>
  <c r="T378" i="19" s="1"/>
  <c r="H379" i="19"/>
  <c r="S379" i="19" s="1"/>
  <c r="T379" i="19" s="1"/>
  <c r="H380" i="19"/>
  <c r="S380" i="19" s="1"/>
  <c r="T380" i="19" s="1"/>
  <c r="H381" i="19"/>
  <c r="S381" i="19" s="1"/>
  <c r="T381" i="19" s="1"/>
  <c r="H382" i="19"/>
  <c r="S382" i="19" s="1"/>
  <c r="T382" i="19" s="1"/>
  <c r="H383" i="19"/>
  <c r="S383" i="19" s="1"/>
  <c r="T383" i="19" s="1"/>
  <c r="H384" i="19"/>
  <c r="S384" i="19" s="1"/>
  <c r="T384" i="19" s="1"/>
  <c r="H385" i="19"/>
  <c r="S385" i="19" s="1"/>
  <c r="T385" i="19" s="1"/>
  <c r="H386" i="19"/>
  <c r="S386" i="19" s="1"/>
  <c r="T386" i="19" s="1"/>
  <c r="H387" i="19"/>
  <c r="S387" i="19" s="1"/>
  <c r="T387" i="19" s="1"/>
  <c r="H388" i="19"/>
  <c r="S388" i="19" s="1"/>
  <c r="T388" i="19" s="1"/>
  <c r="H389" i="19"/>
  <c r="S389" i="19" s="1"/>
  <c r="T389" i="19" s="1"/>
  <c r="H390" i="19"/>
  <c r="S390" i="19" s="1"/>
  <c r="T390" i="19" s="1"/>
  <c r="H391" i="19"/>
  <c r="S391" i="19" s="1"/>
  <c r="T391" i="19" s="1"/>
  <c r="H392" i="19"/>
  <c r="S392" i="19" s="1"/>
  <c r="T392" i="19" s="1"/>
  <c r="H393" i="19"/>
  <c r="S393" i="19" s="1"/>
  <c r="T393" i="19" s="1"/>
  <c r="H394" i="19"/>
  <c r="S394" i="19" s="1"/>
  <c r="T394" i="19" s="1"/>
  <c r="H395" i="19"/>
  <c r="S395" i="19" s="1"/>
  <c r="T395" i="19" s="1"/>
  <c r="H396" i="19"/>
  <c r="S396" i="19" s="1"/>
  <c r="T396" i="19" s="1"/>
  <c r="H397" i="19"/>
  <c r="S397" i="19" s="1"/>
  <c r="T397" i="19" s="1"/>
  <c r="H398" i="19"/>
  <c r="S398" i="19" s="1"/>
  <c r="T398" i="19" s="1"/>
  <c r="H399" i="19"/>
  <c r="S399" i="19" s="1"/>
  <c r="T399" i="19" s="1"/>
  <c r="H400" i="19"/>
  <c r="S400" i="19" s="1"/>
  <c r="T400" i="19" s="1"/>
  <c r="H401" i="19"/>
  <c r="S401" i="19" s="1"/>
  <c r="T401" i="19" s="1"/>
  <c r="H402" i="19"/>
  <c r="S402" i="19" s="1"/>
  <c r="T402" i="19" s="1"/>
  <c r="H403" i="19"/>
  <c r="S403" i="19" s="1"/>
  <c r="T403" i="19" s="1"/>
  <c r="H404" i="19"/>
  <c r="S404" i="19" s="1"/>
  <c r="T404" i="19" s="1"/>
  <c r="H405" i="19"/>
  <c r="S405" i="19" s="1"/>
  <c r="T405" i="19" s="1"/>
  <c r="H406" i="19"/>
  <c r="S406" i="19" s="1"/>
  <c r="T406" i="19" s="1"/>
  <c r="H407" i="19"/>
  <c r="S407" i="19" s="1"/>
  <c r="T407" i="19" s="1"/>
  <c r="H408" i="19"/>
  <c r="S408" i="19" s="1"/>
  <c r="T408" i="19" s="1"/>
  <c r="H409" i="19"/>
  <c r="S409" i="19" s="1"/>
  <c r="T409" i="19" s="1"/>
  <c r="H410" i="19"/>
  <c r="S410" i="19" s="1"/>
  <c r="T410" i="19" s="1"/>
  <c r="H411" i="19"/>
  <c r="S411" i="19" s="1"/>
  <c r="T411" i="19" s="1"/>
  <c r="H412" i="19"/>
  <c r="S412" i="19" s="1"/>
  <c r="T412" i="19" s="1"/>
  <c r="H413" i="19"/>
  <c r="S413" i="19" s="1"/>
  <c r="T413" i="19" s="1"/>
  <c r="H414" i="19"/>
  <c r="S414" i="19" s="1"/>
  <c r="T414" i="19" s="1"/>
  <c r="H415" i="19"/>
  <c r="S415" i="19" s="1"/>
  <c r="T415" i="19" s="1"/>
  <c r="H416" i="19"/>
  <c r="S416" i="19" s="1"/>
  <c r="T416" i="19" s="1"/>
  <c r="H417" i="19"/>
  <c r="S417" i="19" s="1"/>
  <c r="T417" i="19" s="1"/>
  <c r="H418" i="19"/>
  <c r="S418" i="19" s="1"/>
  <c r="T418" i="19" s="1"/>
  <c r="H419" i="19"/>
  <c r="S419" i="19" s="1"/>
  <c r="T419" i="19" s="1"/>
  <c r="H420" i="19"/>
  <c r="S420" i="19" s="1"/>
  <c r="T420" i="19" s="1"/>
  <c r="H421" i="19"/>
  <c r="S421" i="19" s="1"/>
  <c r="T421" i="19" s="1"/>
  <c r="H422" i="19"/>
  <c r="S422" i="19" s="1"/>
  <c r="T422" i="19" s="1"/>
  <c r="H423" i="19"/>
  <c r="S423" i="19" s="1"/>
  <c r="T423" i="19" s="1"/>
  <c r="H424" i="19"/>
  <c r="S424" i="19" s="1"/>
  <c r="T424" i="19" s="1"/>
  <c r="H425" i="19"/>
  <c r="S425" i="19" s="1"/>
  <c r="T425" i="19" s="1"/>
  <c r="H426" i="19"/>
  <c r="S426" i="19" s="1"/>
  <c r="T426" i="19" s="1"/>
  <c r="H427" i="19"/>
  <c r="S427" i="19" s="1"/>
  <c r="T427" i="19" s="1"/>
  <c r="H428" i="19"/>
  <c r="S428" i="19" s="1"/>
  <c r="T428" i="19" s="1"/>
  <c r="H429" i="19"/>
  <c r="S429" i="19" s="1"/>
  <c r="T429" i="19" s="1"/>
  <c r="H430" i="19"/>
  <c r="S430" i="19" s="1"/>
  <c r="T430" i="19" s="1"/>
  <c r="H431" i="19"/>
  <c r="S431" i="19" s="1"/>
  <c r="T431" i="19" s="1"/>
  <c r="H432" i="19"/>
  <c r="S432" i="19" s="1"/>
  <c r="T432" i="19" s="1"/>
  <c r="H433" i="19"/>
  <c r="S433" i="19" s="1"/>
  <c r="T433" i="19" s="1"/>
  <c r="H434" i="19"/>
  <c r="S434" i="19" s="1"/>
  <c r="T434" i="19" s="1"/>
  <c r="H435" i="19"/>
  <c r="S435" i="19" s="1"/>
  <c r="T435" i="19" s="1"/>
  <c r="H436" i="19"/>
  <c r="S436" i="19" s="1"/>
  <c r="T436" i="19" s="1"/>
  <c r="H437" i="19"/>
  <c r="S437" i="19" s="1"/>
  <c r="T437" i="19" s="1"/>
  <c r="H438" i="19"/>
  <c r="S438" i="19" s="1"/>
  <c r="T438" i="19" s="1"/>
  <c r="H439" i="19"/>
  <c r="S439" i="19" s="1"/>
  <c r="T439" i="19" s="1"/>
  <c r="H440" i="19"/>
  <c r="S440" i="19" s="1"/>
  <c r="T440" i="19" s="1"/>
  <c r="H441" i="19"/>
  <c r="S441" i="19" s="1"/>
  <c r="T441" i="19" s="1"/>
  <c r="H442" i="19"/>
  <c r="S442" i="19" s="1"/>
  <c r="T442" i="19" s="1"/>
  <c r="H443" i="19"/>
  <c r="S443" i="19" s="1"/>
  <c r="T443" i="19" s="1"/>
  <c r="H444" i="19"/>
  <c r="S444" i="19" s="1"/>
  <c r="T444" i="19" s="1"/>
  <c r="H445" i="19"/>
  <c r="S445" i="19" s="1"/>
  <c r="T445" i="19" s="1"/>
  <c r="H446" i="19"/>
  <c r="S446" i="19" s="1"/>
  <c r="T446" i="19" s="1"/>
  <c r="H447" i="19"/>
  <c r="S447" i="19" s="1"/>
  <c r="T447" i="19" s="1"/>
  <c r="H448" i="19"/>
  <c r="S448" i="19" s="1"/>
  <c r="T448" i="19" s="1"/>
  <c r="H449" i="19"/>
  <c r="S449" i="19" s="1"/>
  <c r="T449" i="19" s="1"/>
  <c r="H450" i="19"/>
  <c r="S450" i="19" s="1"/>
  <c r="T450" i="19" s="1"/>
  <c r="H451" i="19"/>
  <c r="S451" i="19" s="1"/>
  <c r="T451" i="19" s="1"/>
  <c r="H452" i="19"/>
  <c r="S452" i="19" s="1"/>
  <c r="T452" i="19" s="1"/>
  <c r="H453" i="19"/>
  <c r="S453" i="19" s="1"/>
  <c r="T453" i="19" s="1"/>
  <c r="H454" i="19"/>
  <c r="S454" i="19" s="1"/>
  <c r="T454" i="19" s="1"/>
  <c r="H455" i="19"/>
  <c r="S455" i="19" s="1"/>
  <c r="T455" i="19" s="1"/>
  <c r="H456" i="19"/>
  <c r="S456" i="19" s="1"/>
  <c r="T456" i="19" s="1"/>
  <c r="H457" i="19"/>
  <c r="S457" i="19" s="1"/>
  <c r="T457" i="19" s="1"/>
  <c r="H458" i="19"/>
  <c r="S458" i="19" s="1"/>
  <c r="T458" i="19" s="1"/>
  <c r="H459" i="19"/>
  <c r="S459" i="19" s="1"/>
  <c r="T459" i="19" s="1"/>
  <c r="H460" i="19"/>
  <c r="S460" i="19" s="1"/>
  <c r="T460" i="19" s="1"/>
  <c r="H461" i="19"/>
  <c r="S461" i="19" s="1"/>
  <c r="T461" i="19" s="1"/>
  <c r="H462" i="19"/>
  <c r="S462" i="19" s="1"/>
  <c r="T462" i="19" s="1"/>
  <c r="H463" i="19"/>
  <c r="S463" i="19" s="1"/>
  <c r="T463" i="19" s="1"/>
  <c r="H464" i="19"/>
  <c r="S464" i="19" s="1"/>
  <c r="T464" i="19" s="1"/>
  <c r="H465" i="19"/>
  <c r="S465" i="19" s="1"/>
  <c r="T465" i="19" s="1"/>
  <c r="H466" i="19"/>
  <c r="S466" i="19" s="1"/>
  <c r="T466" i="19" s="1"/>
  <c r="H467" i="19"/>
  <c r="S467" i="19" s="1"/>
  <c r="T467" i="19" s="1"/>
  <c r="H468" i="19"/>
  <c r="S468" i="19" s="1"/>
  <c r="T468" i="19" s="1"/>
  <c r="H469" i="19"/>
  <c r="S469" i="19" s="1"/>
  <c r="T469" i="19" s="1"/>
  <c r="H470" i="19"/>
  <c r="S470" i="19" s="1"/>
  <c r="T470" i="19" s="1"/>
  <c r="H471" i="19"/>
  <c r="S471" i="19" s="1"/>
  <c r="T471" i="19" s="1"/>
  <c r="H472" i="19"/>
  <c r="S472" i="19" s="1"/>
  <c r="T472" i="19" s="1"/>
  <c r="H473" i="19"/>
  <c r="S473" i="19" s="1"/>
  <c r="T473" i="19" s="1"/>
  <c r="H474" i="19"/>
  <c r="S474" i="19" s="1"/>
  <c r="T474" i="19" s="1"/>
  <c r="H475" i="19"/>
  <c r="S475" i="19" s="1"/>
  <c r="T475" i="19" s="1"/>
  <c r="H476" i="19"/>
  <c r="S476" i="19" s="1"/>
  <c r="T476" i="19" s="1"/>
  <c r="H477" i="19"/>
  <c r="S477" i="19" s="1"/>
  <c r="T477" i="19" s="1"/>
  <c r="H478" i="19"/>
  <c r="S478" i="19" s="1"/>
  <c r="T478" i="19" s="1"/>
  <c r="H479" i="19"/>
  <c r="S479" i="19" s="1"/>
  <c r="T479" i="19" s="1"/>
  <c r="H480" i="19"/>
  <c r="S480" i="19" s="1"/>
  <c r="T480" i="19" s="1"/>
  <c r="H481" i="19"/>
  <c r="S481" i="19" s="1"/>
  <c r="T481" i="19" s="1"/>
  <c r="H482" i="19"/>
  <c r="S482" i="19" s="1"/>
  <c r="T482" i="19" s="1"/>
  <c r="H483" i="19"/>
  <c r="S483" i="19" s="1"/>
  <c r="T483" i="19" s="1"/>
  <c r="H484" i="19"/>
  <c r="S484" i="19" s="1"/>
  <c r="T484" i="19" s="1"/>
  <c r="H485" i="19"/>
  <c r="S485" i="19" s="1"/>
  <c r="T485" i="19" s="1"/>
  <c r="H486" i="19"/>
  <c r="S486" i="19" s="1"/>
  <c r="T486" i="19" s="1"/>
  <c r="H487" i="19"/>
  <c r="S487" i="19" s="1"/>
  <c r="T487" i="19" s="1"/>
  <c r="H488" i="19"/>
  <c r="S488" i="19" s="1"/>
  <c r="T488" i="19" s="1"/>
  <c r="H489" i="19"/>
  <c r="S489" i="19" s="1"/>
  <c r="T489" i="19" s="1"/>
  <c r="H490" i="19"/>
  <c r="S490" i="19" s="1"/>
  <c r="T490" i="19" s="1"/>
  <c r="H491" i="19"/>
  <c r="S491" i="19" s="1"/>
  <c r="T491" i="19" s="1"/>
  <c r="H492" i="19"/>
  <c r="S492" i="19" s="1"/>
  <c r="T492" i="19" s="1"/>
  <c r="H493" i="19"/>
  <c r="S493" i="19" s="1"/>
  <c r="T493" i="19" s="1"/>
  <c r="H494" i="19"/>
  <c r="S494" i="19" s="1"/>
  <c r="T494" i="19" s="1"/>
  <c r="H495" i="19"/>
  <c r="S495" i="19" s="1"/>
  <c r="T495" i="19" s="1"/>
  <c r="H496" i="19"/>
  <c r="S496" i="19" s="1"/>
  <c r="T496" i="19" s="1"/>
  <c r="H497" i="19"/>
  <c r="S497" i="19" s="1"/>
  <c r="T497" i="19" s="1"/>
  <c r="H498" i="19"/>
  <c r="S498" i="19" s="1"/>
  <c r="T498" i="19" s="1"/>
  <c r="H499" i="19"/>
  <c r="S499" i="19" s="1"/>
  <c r="T499" i="19" s="1"/>
  <c r="H500" i="19"/>
  <c r="S500" i="19" s="1"/>
  <c r="T500" i="19" s="1"/>
  <c r="H501" i="19"/>
  <c r="S501" i="19" s="1"/>
  <c r="T501" i="19" s="1"/>
  <c r="H502" i="19"/>
  <c r="S502" i="19" s="1"/>
  <c r="T502" i="19" s="1"/>
  <c r="H503" i="19"/>
  <c r="S503" i="19" s="1"/>
  <c r="T503" i="19" s="1"/>
  <c r="H504" i="19"/>
  <c r="S504" i="19" s="1"/>
  <c r="T504" i="19" s="1"/>
  <c r="H505" i="19"/>
  <c r="S505" i="19" s="1"/>
  <c r="T505" i="19" s="1"/>
  <c r="H506" i="19"/>
  <c r="S506" i="19" s="1"/>
  <c r="T506" i="19" s="1"/>
  <c r="H507" i="19"/>
  <c r="S507" i="19" s="1"/>
  <c r="T507" i="19" s="1"/>
  <c r="H508" i="19"/>
  <c r="S508" i="19" s="1"/>
  <c r="T508" i="19" s="1"/>
  <c r="H509" i="19"/>
  <c r="S509" i="19" s="1"/>
  <c r="T509" i="19" s="1"/>
  <c r="H510" i="19"/>
  <c r="S510" i="19" s="1"/>
  <c r="T510" i="19" s="1"/>
  <c r="H511" i="19"/>
  <c r="S511" i="19" s="1"/>
  <c r="T511" i="19" s="1"/>
  <c r="H512" i="19"/>
  <c r="S512" i="19" s="1"/>
  <c r="T512" i="19" s="1"/>
  <c r="H513" i="19"/>
  <c r="S513" i="19" s="1"/>
  <c r="T513" i="19" s="1"/>
  <c r="H514" i="19"/>
  <c r="S514" i="19" s="1"/>
  <c r="T514" i="19" s="1"/>
  <c r="H515" i="19"/>
  <c r="S515" i="19" s="1"/>
  <c r="T515" i="19" s="1"/>
  <c r="H516" i="19"/>
  <c r="S516" i="19" s="1"/>
  <c r="T516" i="19" s="1"/>
  <c r="H517" i="19"/>
  <c r="S517" i="19" s="1"/>
  <c r="T517" i="19" s="1"/>
  <c r="H518" i="19"/>
  <c r="S518" i="19" s="1"/>
  <c r="T518" i="19" s="1"/>
  <c r="H519" i="19"/>
  <c r="S519" i="19" s="1"/>
  <c r="T519" i="19" s="1"/>
  <c r="H520" i="19"/>
  <c r="S520" i="19" s="1"/>
  <c r="T520" i="19" s="1"/>
  <c r="H521" i="19"/>
  <c r="S521" i="19" s="1"/>
  <c r="T521" i="19" s="1"/>
  <c r="H522" i="19"/>
  <c r="S522" i="19" s="1"/>
  <c r="T522" i="19" s="1"/>
  <c r="H523" i="19"/>
  <c r="S523" i="19" s="1"/>
  <c r="T523" i="19" s="1"/>
  <c r="H524" i="19"/>
  <c r="S524" i="19" s="1"/>
  <c r="T524" i="19" s="1"/>
  <c r="H525" i="19"/>
  <c r="S525" i="19" s="1"/>
  <c r="T525" i="19" s="1"/>
  <c r="H526" i="19"/>
  <c r="S526" i="19" s="1"/>
  <c r="T526" i="19" s="1"/>
  <c r="H527" i="19"/>
  <c r="S527" i="19" s="1"/>
  <c r="T527" i="19" s="1"/>
  <c r="H528" i="19"/>
  <c r="S528" i="19" s="1"/>
  <c r="T528" i="19" s="1"/>
  <c r="H529" i="19"/>
  <c r="S529" i="19" s="1"/>
  <c r="T529" i="19" s="1"/>
  <c r="H530" i="19"/>
  <c r="S530" i="19" s="1"/>
  <c r="T530" i="19" s="1"/>
  <c r="H531" i="19"/>
  <c r="S531" i="19" s="1"/>
  <c r="T531" i="19" s="1"/>
  <c r="H532" i="19"/>
  <c r="S532" i="19" s="1"/>
  <c r="T532" i="19" s="1"/>
  <c r="H533" i="19"/>
  <c r="S533" i="19" s="1"/>
  <c r="T533" i="19" s="1"/>
  <c r="H534" i="19"/>
  <c r="S534" i="19" s="1"/>
  <c r="T534" i="19" s="1"/>
  <c r="H535" i="19"/>
  <c r="S535" i="19" s="1"/>
  <c r="T535" i="19" s="1"/>
  <c r="H536" i="19"/>
  <c r="S536" i="19" s="1"/>
  <c r="T536" i="19" s="1"/>
  <c r="H537" i="19"/>
  <c r="S537" i="19" s="1"/>
  <c r="T537" i="19" s="1"/>
  <c r="H538" i="19"/>
  <c r="S538" i="19" s="1"/>
  <c r="T538" i="19" s="1"/>
  <c r="H539" i="19"/>
  <c r="S539" i="19" s="1"/>
  <c r="T539" i="19" s="1"/>
  <c r="H540" i="19"/>
  <c r="S540" i="19" s="1"/>
  <c r="T540" i="19" s="1"/>
  <c r="H541" i="19"/>
  <c r="S541" i="19" s="1"/>
  <c r="T541" i="19" s="1"/>
  <c r="H542" i="19"/>
  <c r="S542" i="19" s="1"/>
  <c r="T542" i="19" s="1"/>
  <c r="H543" i="19"/>
  <c r="S543" i="19" s="1"/>
  <c r="T543" i="19" s="1"/>
  <c r="H544" i="19"/>
  <c r="S544" i="19" s="1"/>
  <c r="T544" i="19" s="1"/>
  <c r="H545" i="19"/>
  <c r="S545" i="19" s="1"/>
  <c r="T545" i="19" s="1"/>
  <c r="H546" i="19"/>
  <c r="S546" i="19" s="1"/>
  <c r="T546" i="19" s="1"/>
  <c r="H547" i="19"/>
  <c r="S547" i="19" s="1"/>
  <c r="T547" i="19" s="1"/>
  <c r="H548" i="19"/>
  <c r="S548" i="19" s="1"/>
  <c r="T548" i="19" s="1"/>
  <c r="H549" i="19"/>
  <c r="S549" i="19" s="1"/>
  <c r="T549" i="19" s="1"/>
  <c r="H550" i="19"/>
  <c r="S550" i="19" s="1"/>
  <c r="T550" i="19" s="1"/>
  <c r="H551" i="19"/>
  <c r="S551" i="19" s="1"/>
  <c r="T551" i="19" s="1"/>
  <c r="H552" i="19"/>
  <c r="S552" i="19" s="1"/>
  <c r="T552" i="19" s="1"/>
  <c r="H553" i="19"/>
  <c r="S553" i="19" s="1"/>
  <c r="T553" i="19" s="1"/>
  <c r="H554" i="19"/>
  <c r="S554" i="19" s="1"/>
  <c r="T554" i="19" s="1"/>
  <c r="H555" i="19"/>
  <c r="S555" i="19" s="1"/>
  <c r="T555" i="19" s="1"/>
  <c r="H556" i="19"/>
  <c r="S556" i="19" s="1"/>
  <c r="T556" i="19" s="1"/>
  <c r="H557" i="19"/>
  <c r="S557" i="19" s="1"/>
  <c r="T557" i="19" s="1"/>
  <c r="H558" i="19"/>
  <c r="S558" i="19" s="1"/>
  <c r="T558" i="19" s="1"/>
  <c r="H559" i="19"/>
  <c r="S559" i="19" s="1"/>
  <c r="T559" i="19" s="1"/>
  <c r="M274" i="19"/>
  <c r="H274" i="19"/>
  <c r="C274" i="19"/>
  <c r="M273" i="19"/>
  <c r="H273" i="19"/>
  <c r="C273" i="19"/>
  <c r="M272" i="19"/>
  <c r="H272" i="19"/>
  <c r="C272" i="19"/>
  <c r="M271" i="19"/>
  <c r="H271" i="19"/>
  <c r="C271" i="19"/>
  <c r="M270" i="19"/>
  <c r="H270" i="19"/>
  <c r="C270" i="19"/>
  <c r="M269" i="19"/>
  <c r="H269" i="19"/>
  <c r="C269" i="19"/>
  <c r="M268" i="19"/>
  <c r="H268" i="19"/>
  <c r="C268" i="19"/>
  <c r="M267" i="19"/>
  <c r="H267" i="19"/>
  <c r="C267" i="19"/>
  <c r="M266" i="19"/>
  <c r="H266" i="19"/>
  <c r="C266" i="19"/>
  <c r="M265" i="19"/>
  <c r="H265" i="19"/>
  <c r="C265" i="19"/>
  <c r="M264" i="19"/>
  <c r="H264" i="19"/>
  <c r="C264" i="19"/>
  <c r="M263" i="19"/>
  <c r="H263" i="19"/>
  <c r="C263" i="19"/>
  <c r="M262" i="19"/>
  <c r="H262" i="19"/>
  <c r="C262" i="19"/>
  <c r="M261" i="19"/>
  <c r="H261" i="19"/>
  <c r="C261" i="19"/>
  <c r="M260" i="19"/>
  <c r="H260" i="19"/>
  <c r="C260" i="19"/>
  <c r="M259" i="19"/>
  <c r="H259" i="19"/>
  <c r="C259" i="19"/>
  <c r="M258" i="19"/>
  <c r="H258" i="19"/>
  <c r="C258" i="19"/>
  <c r="M257" i="19"/>
  <c r="H257" i="19"/>
  <c r="C257" i="19"/>
  <c r="M256" i="19"/>
  <c r="H256" i="19"/>
  <c r="C256" i="19"/>
  <c r="M255" i="19"/>
  <c r="H255" i="19"/>
  <c r="C255" i="19"/>
  <c r="M254" i="19"/>
  <c r="H254" i="19"/>
  <c r="C254" i="19"/>
  <c r="M253" i="19"/>
  <c r="H253" i="19"/>
  <c r="C253" i="19"/>
  <c r="M252" i="19"/>
  <c r="H252" i="19"/>
  <c r="C252" i="19"/>
  <c r="M251" i="19"/>
  <c r="H251" i="19"/>
  <c r="C251" i="19"/>
  <c r="M250" i="19"/>
  <c r="H250" i="19"/>
  <c r="C250" i="19"/>
  <c r="M249" i="19"/>
  <c r="H249" i="19"/>
  <c r="C249" i="19"/>
  <c r="M248" i="19"/>
  <c r="H248" i="19"/>
  <c r="C248" i="19"/>
  <c r="M247" i="19"/>
  <c r="H247" i="19"/>
  <c r="C247" i="19"/>
  <c r="M246" i="19"/>
  <c r="H246" i="19"/>
  <c r="C246" i="19"/>
  <c r="M245" i="19"/>
  <c r="H245" i="19"/>
  <c r="C245" i="19"/>
  <c r="M244" i="19"/>
  <c r="H244" i="19"/>
  <c r="C244" i="19"/>
  <c r="M243" i="19"/>
  <c r="H243" i="19"/>
  <c r="C243" i="19"/>
  <c r="M242" i="19"/>
  <c r="H242" i="19"/>
  <c r="C242" i="19"/>
  <c r="M241" i="19"/>
  <c r="H241" i="19"/>
  <c r="C241" i="19"/>
  <c r="M240" i="19"/>
  <c r="H240" i="19"/>
  <c r="C240" i="19"/>
  <c r="M239" i="19"/>
  <c r="H239" i="19"/>
  <c r="C239" i="19"/>
  <c r="M238" i="19"/>
  <c r="H238" i="19"/>
  <c r="C238" i="19"/>
  <c r="M237" i="19"/>
  <c r="H237" i="19"/>
  <c r="C237" i="19"/>
  <c r="M236" i="19"/>
  <c r="H236" i="19"/>
  <c r="C236" i="19"/>
  <c r="M235" i="19"/>
  <c r="H235" i="19"/>
  <c r="C235" i="19"/>
  <c r="M234" i="19"/>
  <c r="H234" i="19"/>
  <c r="C234" i="19"/>
  <c r="M233" i="19"/>
  <c r="H233" i="19"/>
  <c r="C233" i="19"/>
  <c r="M232" i="19"/>
  <c r="H232" i="19"/>
  <c r="C232" i="19"/>
  <c r="M231" i="19"/>
  <c r="H231" i="19"/>
  <c r="C231" i="19"/>
  <c r="M230" i="19"/>
  <c r="H230" i="19"/>
  <c r="C230" i="19"/>
  <c r="M229" i="19"/>
  <c r="H229" i="19"/>
  <c r="C229" i="19"/>
  <c r="M228" i="19"/>
  <c r="H228" i="19"/>
  <c r="C228" i="19"/>
  <c r="M227" i="19"/>
  <c r="H227" i="19"/>
  <c r="C227" i="19"/>
  <c r="M226" i="19"/>
  <c r="H226" i="19"/>
  <c r="C226" i="19"/>
  <c r="M225" i="19"/>
  <c r="H225" i="19"/>
  <c r="C225" i="19"/>
  <c r="M224" i="19"/>
  <c r="H224" i="19"/>
  <c r="C224" i="19"/>
  <c r="M223" i="19"/>
  <c r="H223" i="19"/>
  <c r="C223" i="19"/>
  <c r="M222" i="19"/>
  <c r="H222" i="19"/>
  <c r="C222" i="19"/>
  <c r="M221" i="19"/>
  <c r="H221" i="19"/>
  <c r="C221" i="19"/>
  <c r="M220" i="19"/>
  <c r="H220" i="19"/>
  <c r="C220" i="19"/>
  <c r="M219" i="19"/>
  <c r="H219" i="19"/>
  <c r="C219" i="19"/>
  <c r="M218" i="19"/>
  <c r="H218" i="19"/>
  <c r="C218" i="19"/>
  <c r="M217" i="19"/>
  <c r="H217" i="19"/>
  <c r="C217" i="19"/>
  <c r="M216" i="19"/>
  <c r="H216" i="19"/>
  <c r="C216" i="19"/>
  <c r="M215" i="19"/>
  <c r="H215" i="19"/>
  <c r="C215" i="19"/>
  <c r="M214" i="19"/>
  <c r="H214" i="19"/>
  <c r="C214" i="19"/>
  <c r="M213" i="19"/>
  <c r="H213" i="19"/>
  <c r="C213" i="19"/>
  <c r="M212" i="19"/>
  <c r="H212" i="19"/>
  <c r="C212" i="19"/>
  <c r="M211" i="19"/>
  <c r="H211" i="19"/>
  <c r="C211" i="19"/>
  <c r="M210" i="19"/>
  <c r="H210" i="19"/>
  <c r="C210" i="19"/>
  <c r="M209" i="19"/>
  <c r="H209" i="19"/>
  <c r="C209" i="19"/>
  <c r="M208" i="19"/>
  <c r="H208" i="19"/>
  <c r="C208" i="19"/>
  <c r="M207" i="19"/>
  <c r="H207" i="19"/>
  <c r="C207" i="19"/>
  <c r="M206" i="19"/>
  <c r="H206" i="19"/>
  <c r="C206" i="19"/>
  <c r="M205" i="19"/>
  <c r="H205" i="19"/>
  <c r="C205" i="19"/>
  <c r="M204" i="19"/>
  <c r="H204" i="19"/>
  <c r="C204" i="19"/>
  <c r="M203" i="19"/>
  <c r="H203" i="19"/>
  <c r="C203" i="19"/>
  <c r="M202" i="19"/>
  <c r="H202" i="19"/>
  <c r="C202" i="19"/>
  <c r="M201" i="19"/>
  <c r="H201" i="19"/>
  <c r="C201" i="19"/>
  <c r="M200" i="19"/>
  <c r="H200" i="19"/>
  <c r="C200" i="19"/>
  <c r="M199" i="19"/>
  <c r="H199" i="19"/>
  <c r="C199" i="19"/>
  <c r="M198" i="19"/>
  <c r="H198" i="19"/>
  <c r="C198" i="19"/>
  <c r="M197" i="19"/>
  <c r="H197" i="19"/>
  <c r="C197" i="19"/>
  <c r="M196" i="19"/>
  <c r="H196" i="19"/>
  <c r="C196" i="19"/>
  <c r="M195" i="19"/>
  <c r="H195" i="19"/>
  <c r="C195" i="19"/>
  <c r="M194" i="19"/>
  <c r="H194" i="19"/>
  <c r="C194" i="19"/>
  <c r="M193" i="19"/>
  <c r="H193" i="19"/>
  <c r="C193" i="19"/>
  <c r="M192" i="19"/>
  <c r="H192" i="19"/>
  <c r="C192" i="19"/>
  <c r="M191" i="19"/>
  <c r="H191" i="19"/>
  <c r="C191" i="19"/>
  <c r="M190" i="19"/>
  <c r="H190" i="19"/>
  <c r="C190" i="19"/>
  <c r="M189" i="19"/>
  <c r="H189" i="19"/>
  <c r="C189" i="19"/>
  <c r="M188" i="19"/>
  <c r="H188" i="19"/>
  <c r="C188" i="19"/>
  <c r="M187" i="19"/>
  <c r="H187" i="19"/>
  <c r="C187" i="19"/>
  <c r="M186" i="19"/>
  <c r="H186" i="19"/>
  <c r="C186" i="19"/>
  <c r="M185" i="19"/>
  <c r="H185" i="19"/>
  <c r="C185" i="19"/>
  <c r="M184" i="19"/>
  <c r="H184" i="19"/>
  <c r="C184" i="19"/>
  <c r="M183" i="19"/>
  <c r="H183" i="19"/>
  <c r="C183" i="19"/>
  <c r="M182" i="19"/>
  <c r="H182" i="19"/>
  <c r="C182" i="19"/>
  <c r="M181" i="19"/>
  <c r="H181" i="19"/>
  <c r="C181" i="19"/>
  <c r="M180" i="19"/>
  <c r="H180" i="19"/>
  <c r="C180" i="19"/>
  <c r="M179" i="19"/>
  <c r="H179" i="19"/>
  <c r="C179" i="19"/>
  <c r="M178" i="19"/>
  <c r="H178" i="19"/>
  <c r="C178" i="19"/>
  <c r="M177" i="19"/>
  <c r="H177" i="19"/>
  <c r="C177" i="19"/>
  <c r="M176" i="19"/>
  <c r="H176" i="19"/>
  <c r="C176" i="19"/>
  <c r="M175" i="19"/>
  <c r="H175" i="19"/>
  <c r="C175" i="19"/>
  <c r="M174" i="19"/>
  <c r="H174" i="19"/>
  <c r="C174" i="19"/>
  <c r="M173" i="19"/>
  <c r="H173" i="19"/>
  <c r="C173" i="19"/>
  <c r="M172" i="19"/>
  <c r="H172" i="19"/>
  <c r="C172" i="19"/>
  <c r="M171" i="19"/>
  <c r="H171" i="19"/>
  <c r="C171" i="19"/>
  <c r="M170" i="19"/>
  <c r="H170" i="19"/>
  <c r="C170" i="19"/>
  <c r="M169" i="19"/>
  <c r="H169" i="19"/>
  <c r="C169" i="19"/>
  <c r="M168" i="19"/>
  <c r="H168" i="19"/>
  <c r="C168" i="19"/>
  <c r="M167" i="19"/>
  <c r="H167" i="19"/>
  <c r="C167" i="19"/>
  <c r="M166" i="19"/>
  <c r="H166" i="19"/>
  <c r="C166" i="19"/>
  <c r="M165" i="19"/>
  <c r="H165" i="19"/>
  <c r="C165" i="19"/>
  <c r="M164" i="19"/>
  <c r="H164" i="19"/>
  <c r="C164" i="19"/>
  <c r="M163" i="19"/>
  <c r="H163" i="19"/>
  <c r="C163" i="19"/>
  <c r="M162" i="19"/>
  <c r="H162" i="19"/>
  <c r="C162" i="19"/>
  <c r="M161" i="19"/>
  <c r="H161" i="19"/>
  <c r="C161" i="19"/>
  <c r="M160" i="19"/>
  <c r="H160" i="19"/>
  <c r="C160" i="19"/>
  <c r="M159" i="19"/>
  <c r="H159" i="19"/>
  <c r="C159" i="19"/>
  <c r="M158" i="19"/>
  <c r="H158" i="19"/>
  <c r="C158" i="19"/>
  <c r="M157" i="19"/>
  <c r="H157" i="19"/>
  <c r="C157" i="19"/>
  <c r="M156" i="19"/>
  <c r="H156" i="19"/>
  <c r="C156" i="19"/>
  <c r="M155" i="19"/>
  <c r="H155" i="19"/>
  <c r="C155" i="19"/>
  <c r="M154" i="19"/>
  <c r="H154" i="19"/>
  <c r="C154" i="19"/>
  <c r="M153" i="19"/>
  <c r="H153" i="19"/>
  <c r="C153" i="19"/>
  <c r="M152" i="19"/>
  <c r="H152" i="19"/>
  <c r="C152" i="19"/>
  <c r="M151" i="19"/>
  <c r="H151" i="19"/>
  <c r="C151" i="19"/>
  <c r="M150" i="19"/>
  <c r="H150" i="19"/>
  <c r="C150" i="19"/>
  <c r="M149" i="19"/>
  <c r="H149" i="19"/>
  <c r="C149" i="19"/>
  <c r="M148" i="19"/>
  <c r="H148" i="19"/>
  <c r="C148" i="19"/>
  <c r="M147" i="19"/>
  <c r="H147" i="19"/>
  <c r="C147" i="19"/>
  <c r="M146" i="19"/>
  <c r="H146" i="19"/>
  <c r="C146" i="19"/>
  <c r="M145" i="19"/>
  <c r="H145" i="19"/>
  <c r="C145" i="19"/>
  <c r="M144" i="19"/>
  <c r="H144" i="19"/>
  <c r="C144" i="19"/>
  <c r="M143" i="19"/>
  <c r="H143" i="19"/>
  <c r="C143" i="19"/>
  <c r="M142" i="19"/>
  <c r="H142" i="19"/>
  <c r="C142" i="19"/>
  <c r="M141" i="19"/>
  <c r="H141" i="19"/>
  <c r="C141" i="19"/>
  <c r="M140" i="19"/>
  <c r="H140" i="19"/>
  <c r="C140" i="19"/>
  <c r="M139" i="19"/>
  <c r="H139" i="19"/>
  <c r="C139" i="19"/>
  <c r="M138" i="19"/>
  <c r="H138" i="19"/>
  <c r="C138" i="19"/>
  <c r="M137" i="19"/>
  <c r="H137" i="19"/>
  <c r="C137" i="19"/>
  <c r="M136" i="19"/>
  <c r="H136" i="19"/>
  <c r="C136" i="19"/>
  <c r="M135" i="19"/>
  <c r="H135" i="19"/>
  <c r="C135" i="19"/>
  <c r="M134" i="19"/>
  <c r="H134" i="19"/>
  <c r="C134" i="19"/>
  <c r="M133" i="19"/>
  <c r="H133" i="19"/>
  <c r="C133" i="19"/>
  <c r="M132" i="19"/>
  <c r="H132" i="19"/>
  <c r="C132" i="19"/>
  <c r="M131" i="19"/>
  <c r="H131" i="19"/>
  <c r="C131" i="19"/>
  <c r="M130" i="19"/>
  <c r="H130" i="19"/>
  <c r="C130" i="19"/>
  <c r="M129" i="19"/>
  <c r="H129" i="19"/>
  <c r="C129" i="19"/>
  <c r="M128" i="19"/>
  <c r="H128" i="19"/>
  <c r="C128" i="19"/>
  <c r="M127" i="19"/>
  <c r="H127" i="19"/>
  <c r="C127" i="19"/>
  <c r="M126" i="19"/>
  <c r="H126" i="19"/>
  <c r="C126" i="19"/>
  <c r="M125" i="19"/>
  <c r="H125" i="19"/>
  <c r="C125" i="19"/>
  <c r="M124" i="19"/>
  <c r="H124" i="19"/>
  <c r="C124" i="19"/>
  <c r="M123" i="19"/>
  <c r="H123" i="19"/>
  <c r="C123" i="19"/>
  <c r="M122" i="19"/>
  <c r="H122" i="19"/>
  <c r="C122" i="19"/>
  <c r="M121" i="19"/>
  <c r="H121" i="19"/>
  <c r="C121" i="19"/>
  <c r="M120" i="19"/>
  <c r="H120" i="19"/>
  <c r="C120" i="19"/>
  <c r="M119" i="19"/>
  <c r="H119" i="19"/>
  <c r="C119" i="19"/>
  <c r="M118" i="19"/>
  <c r="H118" i="19"/>
  <c r="C118" i="19"/>
  <c r="M117" i="19"/>
  <c r="H117" i="19"/>
  <c r="C117" i="19"/>
  <c r="M116" i="19"/>
  <c r="H116" i="19"/>
  <c r="C116" i="19"/>
  <c r="M115" i="19"/>
  <c r="H115" i="19"/>
  <c r="C115" i="19"/>
  <c r="M114" i="19"/>
  <c r="H114" i="19"/>
  <c r="C114" i="19"/>
  <c r="M113" i="19"/>
  <c r="H113" i="19"/>
  <c r="C113" i="19"/>
  <c r="M112" i="19"/>
  <c r="H112" i="19"/>
  <c r="C112" i="19"/>
  <c r="M111" i="19"/>
  <c r="H111" i="19"/>
  <c r="C111" i="19"/>
  <c r="M110" i="19"/>
  <c r="H110" i="19"/>
  <c r="C110" i="19"/>
  <c r="M109" i="19"/>
  <c r="H109" i="19"/>
  <c r="C109" i="19"/>
  <c r="M108" i="19"/>
  <c r="H108" i="19"/>
  <c r="C108" i="19"/>
  <c r="M107" i="19"/>
  <c r="H107" i="19"/>
  <c r="C107" i="19"/>
  <c r="M106" i="19"/>
  <c r="H106" i="19"/>
  <c r="C106" i="19"/>
  <c r="M105" i="19"/>
  <c r="H105" i="19"/>
  <c r="C105" i="19"/>
  <c r="M104" i="19"/>
  <c r="H104" i="19"/>
  <c r="C104" i="19"/>
  <c r="M103" i="19"/>
  <c r="H103" i="19"/>
  <c r="C103" i="19"/>
  <c r="M102" i="19"/>
  <c r="H102" i="19"/>
  <c r="C102" i="19"/>
  <c r="M101" i="19"/>
  <c r="H101" i="19"/>
  <c r="C101" i="19"/>
  <c r="M100" i="19"/>
  <c r="H100" i="19"/>
  <c r="C100" i="19"/>
  <c r="M99" i="19"/>
  <c r="H99" i="19"/>
  <c r="C99" i="19"/>
  <c r="M98" i="19"/>
  <c r="H98" i="19"/>
  <c r="C98" i="19"/>
  <c r="M97" i="19"/>
  <c r="H97" i="19"/>
  <c r="C97" i="19"/>
  <c r="M96" i="19"/>
  <c r="H96" i="19"/>
  <c r="C96" i="19"/>
  <c r="M95" i="19"/>
  <c r="H95" i="19"/>
  <c r="C95" i="19"/>
  <c r="M94" i="19"/>
  <c r="H94" i="19"/>
  <c r="C94" i="19"/>
  <c r="M93" i="19"/>
  <c r="H93" i="19"/>
  <c r="C93" i="19"/>
  <c r="M92" i="19"/>
  <c r="H92" i="19"/>
  <c r="C92" i="19"/>
  <c r="M91" i="19"/>
  <c r="H91" i="19"/>
  <c r="C91" i="19"/>
  <c r="M90" i="19"/>
  <c r="H90" i="19"/>
  <c r="C90" i="19"/>
  <c r="M89" i="19"/>
  <c r="H89" i="19"/>
  <c r="C89" i="19"/>
  <c r="M88" i="19"/>
  <c r="H88" i="19"/>
  <c r="C88" i="19"/>
  <c r="M87" i="19"/>
  <c r="H87" i="19"/>
  <c r="C87" i="19"/>
  <c r="M86" i="19"/>
  <c r="H86" i="19"/>
  <c r="C86" i="19"/>
  <c r="M85" i="19"/>
  <c r="H85" i="19"/>
  <c r="C85" i="19"/>
  <c r="M84" i="19"/>
  <c r="H84" i="19"/>
  <c r="C84" i="19"/>
  <c r="M83" i="19"/>
  <c r="H83" i="19"/>
  <c r="C83" i="19"/>
  <c r="M82" i="19"/>
  <c r="H82" i="19"/>
  <c r="C82" i="19"/>
  <c r="M81" i="19"/>
  <c r="H81" i="19"/>
  <c r="C81" i="19"/>
  <c r="M80" i="19"/>
  <c r="H80" i="19"/>
  <c r="C80" i="19"/>
  <c r="M79" i="19"/>
  <c r="H79" i="19"/>
  <c r="C79" i="19"/>
  <c r="M78" i="19"/>
  <c r="H78" i="19"/>
  <c r="C78" i="19"/>
  <c r="M77" i="19"/>
  <c r="H77" i="19"/>
  <c r="C77" i="19"/>
  <c r="M76" i="19"/>
  <c r="H76" i="19"/>
  <c r="C76" i="19"/>
  <c r="M75" i="19"/>
  <c r="H75" i="19"/>
  <c r="C75" i="19"/>
  <c r="M74" i="19"/>
  <c r="H74" i="19"/>
  <c r="C74" i="19"/>
  <c r="M73" i="19"/>
  <c r="H73" i="19"/>
  <c r="C73" i="19"/>
  <c r="M72" i="19"/>
  <c r="H72" i="19"/>
  <c r="C72" i="19"/>
  <c r="M71" i="19"/>
  <c r="H71" i="19"/>
  <c r="C71" i="19"/>
  <c r="M70" i="19"/>
  <c r="H70" i="19"/>
  <c r="C70" i="19"/>
  <c r="M69" i="19"/>
  <c r="H69" i="19"/>
  <c r="C69" i="19"/>
  <c r="M68" i="19"/>
  <c r="H68" i="19"/>
  <c r="C68" i="19"/>
  <c r="M67" i="19"/>
  <c r="H67" i="19"/>
  <c r="C67" i="19"/>
  <c r="M66" i="19"/>
  <c r="H66" i="19"/>
  <c r="C66" i="19"/>
  <c r="M65" i="19"/>
  <c r="H65" i="19"/>
  <c r="C65" i="19"/>
  <c r="M64" i="19"/>
  <c r="H64" i="19"/>
  <c r="C64" i="19"/>
  <c r="M63" i="19"/>
  <c r="H63" i="19"/>
  <c r="C63" i="19"/>
  <c r="M62" i="19"/>
  <c r="H62" i="19"/>
  <c r="C62" i="19"/>
  <c r="M61" i="19"/>
  <c r="H61" i="19"/>
  <c r="C61" i="19"/>
  <c r="M60" i="19"/>
  <c r="H60" i="19"/>
  <c r="C60" i="19"/>
  <c r="M59" i="19"/>
  <c r="H59" i="19"/>
  <c r="C59" i="19"/>
  <c r="M58" i="19"/>
  <c r="H58" i="19"/>
  <c r="C58" i="19"/>
  <c r="M57" i="19"/>
  <c r="H57" i="19"/>
  <c r="C57" i="19"/>
  <c r="M56" i="19"/>
  <c r="H56" i="19"/>
  <c r="C56" i="19"/>
  <c r="M55" i="19"/>
  <c r="H55" i="19"/>
  <c r="C55" i="19"/>
  <c r="M54" i="19"/>
  <c r="H54" i="19"/>
  <c r="C54" i="19"/>
  <c r="M53" i="19"/>
  <c r="H53" i="19"/>
  <c r="C53" i="19"/>
  <c r="M52" i="19"/>
  <c r="H52" i="19"/>
  <c r="C52" i="19"/>
  <c r="M51" i="19"/>
  <c r="H51" i="19"/>
  <c r="C51" i="19"/>
  <c r="M50" i="19"/>
  <c r="H50" i="19"/>
  <c r="C50" i="19"/>
  <c r="M49" i="19"/>
  <c r="H49" i="19"/>
  <c r="C49" i="19"/>
  <c r="M48" i="19"/>
  <c r="H48" i="19"/>
  <c r="C48" i="19"/>
  <c r="M47" i="19"/>
  <c r="H47" i="19"/>
  <c r="C47" i="19"/>
  <c r="M46" i="19"/>
  <c r="H46" i="19"/>
  <c r="C46" i="19"/>
  <c r="M45" i="19"/>
  <c r="H45" i="19"/>
  <c r="C45" i="19"/>
  <c r="M44" i="19"/>
  <c r="H44" i="19"/>
  <c r="C44" i="19"/>
  <c r="M43" i="19"/>
  <c r="H43" i="19"/>
  <c r="C43" i="19"/>
  <c r="M42" i="19"/>
  <c r="H42" i="19"/>
  <c r="C42" i="19"/>
  <c r="M41" i="19"/>
  <c r="H41" i="19"/>
  <c r="C41" i="19"/>
  <c r="M40" i="19"/>
  <c r="H40" i="19"/>
  <c r="C40" i="19"/>
  <c r="M39" i="19"/>
  <c r="H39" i="19"/>
  <c r="C39" i="19"/>
  <c r="M38" i="19"/>
  <c r="H38" i="19"/>
  <c r="C38" i="19"/>
  <c r="M37" i="19"/>
  <c r="H37" i="19"/>
  <c r="C37" i="19"/>
  <c r="M36" i="19"/>
  <c r="H36" i="19"/>
  <c r="C36" i="19"/>
  <c r="M35" i="19"/>
  <c r="H35" i="19"/>
  <c r="C35" i="19"/>
  <c r="M34" i="19"/>
  <c r="H34" i="19"/>
  <c r="C34" i="19"/>
  <c r="M33" i="19"/>
  <c r="H33" i="19"/>
  <c r="C33" i="19"/>
  <c r="M32" i="19"/>
  <c r="H32" i="19"/>
  <c r="C32" i="19"/>
  <c r="M31" i="19"/>
  <c r="H31" i="19"/>
  <c r="C31" i="19"/>
  <c r="M30" i="19"/>
  <c r="H30" i="19"/>
  <c r="C30" i="19"/>
  <c r="M29" i="19"/>
  <c r="H29" i="19"/>
  <c r="C29" i="19"/>
  <c r="M28" i="19"/>
  <c r="H28" i="19"/>
  <c r="C28" i="19"/>
  <c r="M27" i="19"/>
  <c r="H27" i="19"/>
  <c r="C27" i="19"/>
  <c r="M26" i="19"/>
  <c r="H26" i="19"/>
  <c r="C26" i="19"/>
  <c r="M25" i="19"/>
  <c r="H25" i="19"/>
  <c r="C25" i="19"/>
  <c r="M24" i="19"/>
  <c r="H24" i="19"/>
  <c r="C24" i="19"/>
  <c r="M23" i="19"/>
  <c r="H23" i="19"/>
  <c r="C23" i="19"/>
  <c r="M22" i="19"/>
  <c r="H22" i="19"/>
  <c r="C22" i="19"/>
  <c r="M21" i="19"/>
  <c r="H21" i="19"/>
  <c r="C21" i="19"/>
  <c r="M20" i="19"/>
  <c r="H20" i="19"/>
  <c r="C20" i="19"/>
  <c r="M19" i="19"/>
  <c r="H19" i="19"/>
  <c r="C19" i="19"/>
  <c r="M18" i="19"/>
  <c r="H18" i="19"/>
  <c r="C18" i="19"/>
  <c r="M17" i="19"/>
  <c r="H17" i="19"/>
  <c r="C17" i="19"/>
  <c r="M16" i="19"/>
  <c r="H16" i="19"/>
  <c r="C16" i="19"/>
  <c r="M15" i="19"/>
  <c r="H15" i="19"/>
  <c r="C15" i="19"/>
  <c r="M14" i="19"/>
  <c r="H14" i="19"/>
  <c r="C14" i="19"/>
  <c r="M13" i="19"/>
  <c r="H13" i="19"/>
  <c r="C13" i="19"/>
  <c r="M12" i="19"/>
  <c r="H12" i="19"/>
  <c r="C12" i="19"/>
  <c r="M11" i="19"/>
  <c r="H11" i="19"/>
  <c r="C11" i="19"/>
  <c r="M10" i="19"/>
  <c r="H10" i="19"/>
  <c r="C10" i="19"/>
  <c r="M9" i="19"/>
  <c r="H9" i="19"/>
  <c r="C9" i="19"/>
  <c r="M8" i="19"/>
  <c r="H8" i="19"/>
  <c r="C8" i="19"/>
  <c r="M7" i="19"/>
  <c r="H7" i="19"/>
  <c r="C7" i="19"/>
  <c r="M6" i="19"/>
  <c r="H6" i="19"/>
  <c r="C6" i="19"/>
  <c r="M5" i="19"/>
  <c r="H5" i="19"/>
  <c r="C5" i="19"/>
  <c r="M4" i="19"/>
  <c r="H4" i="19"/>
  <c r="C4" i="19"/>
  <c r="M3" i="19"/>
  <c r="H3" i="19"/>
  <c r="C3" i="19"/>
  <c r="M2" i="19"/>
  <c r="J2" i="19"/>
  <c r="H2" i="19"/>
  <c r="C2" i="19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" i="18"/>
  <c r="C12" i="9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129" i="18"/>
  <c r="J130" i="18"/>
  <c r="J131" i="18"/>
  <c r="J132" i="18"/>
  <c r="J133" i="18"/>
  <c r="J134" i="18"/>
  <c r="J135" i="18"/>
  <c r="J136" i="18"/>
  <c r="J137" i="18"/>
  <c r="J138" i="18"/>
  <c r="J139" i="18"/>
  <c r="J140" i="18"/>
  <c r="J141" i="18"/>
  <c r="J142" i="18"/>
  <c r="J143" i="18"/>
  <c r="J144" i="18"/>
  <c r="J145" i="18"/>
  <c r="J146" i="18"/>
  <c r="J147" i="18"/>
  <c r="J148" i="18"/>
  <c r="J149" i="18"/>
  <c r="J150" i="18"/>
  <c r="J151" i="18"/>
  <c r="J152" i="18"/>
  <c r="J153" i="18"/>
  <c r="J154" i="18"/>
  <c r="J155" i="18"/>
  <c r="J156" i="18"/>
  <c r="J157" i="18"/>
  <c r="J158" i="18"/>
  <c r="J159" i="18"/>
  <c r="J160" i="18"/>
  <c r="J161" i="18"/>
  <c r="J162" i="18"/>
  <c r="J163" i="18"/>
  <c r="J164" i="18"/>
  <c r="J165" i="18"/>
  <c r="J166" i="18"/>
  <c r="J167" i="18"/>
  <c r="J168" i="18"/>
  <c r="J169" i="18"/>
  <c r="J170" i="18"/>
  <c r="J171" i="18"/>
  <c r="J172" i="18"/>
  <c r="J173" i="18"/>
  <c r="J174" i="18"/>
  <c r="J175" i="18"/>
  <c r="J176" i="18"/>
  <c r="J177" i="18"/>
  <c r="J178" i="18"/>
  <c r="J179" i="18"/>
  <c r="J180" i="18"/>
  <c r="J181" i="18"/>
  <c r="J182" i="18"/>
  <c r="J183" i="18"/>
  <c r="J184" i="18"/>
  <c r="J185" i="18"/>
  <c r="J186" i="18"/>
  <c r="J187" i="18"/>
  <c r="J188" i="18"/>
  <c r="J189" i="18"/>
  <c r="J190" i="18"/>
  <c r="J191" i="18"/>
  <c r="J192" i="18"/>
  <c r="J193" i="18"/>
  <c r="J194" i="18"/>
  <c r="J195" i="18"/>
  <c r="J196" i="18"/>
  <c r="J197" i="18"/>
  <c r="J198" i="18"/>
  <c r="J199" i="18"/>
  <c r="J200" i="18"/>
  <c r="J201" i="18"/>
  <c r="J202" i="18"/>
  <c r="J203" i="18"/>
  <c r="J204" i="18"/>
  <c r="J205" i="18"/>
  <c r="J206" i="18"/>
  <c r="J207" i="18"/>
  <c r="J208" i="18"/>
  <c r="J209" i="18"/>
  <c r="J210" i="18"/>
  <c r="J211" i="18"/>
  <c r="J212" i="18"/>
  <c r="J213" i="18"/>
  <c r="J214" i="18"/>
  <c r="J215" i="18"/>
  <c r="J216" i="18"/>
  <c r="J217" i="18"/>
  <c r="J218" i="18"/>
  <c r="J219" i="18"/>
  <c r="J220" i="18"/>
  <c r="J221" i="18"/>
  <c r="J222" i="18"/>
  <c r="J223" i="18"/>
  <c r="J224" i="18"/>
  <c r="J225" i="18"/>
  <c r="J226" i="18"/>
  <c r="J227" i="18"/>
  <c r="J228" i="18"/>
  <c r="J229" i="18"/>
  <c r="J230" i="18"/>
  <c r="J231" i="18"/>
  <c r="J232" i="18"/>
  <c r="J233" i="18"/>
  <c r="J234" i="18"/>
  <c r="J235" i="18"/>
  <c r="J236" i="18"/>
  <c r="J237" i="18"/>
  <c r="J238" i="18"/>
  <c r="J239" i="18"/>
  <c r="J240" i="18"/>
  <c r="J241" i="18"/>
  <c r="J242" i="18"/>
  <c r="J243" i="18"/>
  <c r="J244" i="18"/>
  <c r="J245" i="18"/>
  <c r="J246" i="18"/>
  <c r="J247" i="18"/>
  <c r="J248" i="18"/>
  <c r="J249" i="18"/>
  <c r="J250" i="18"/>
  <c r="J251" i="18"/>
  <c r="J252" i="18"/>
  <c r="J253" i="18"/>
  <c r="J254" i="18"/>
  <c r="J255" i="18"/>
  <c r="J256" i="18"/>
  <c r="J257" i="18"/>
  <c r="J258" i="18"/>
  <c r="J259" i="18"/>
  <c r="J260" i="18"/>
  <c r="J261" i="18"/>
  <c r="J262" i="18"/>
  <c r="J263" i="18"/>
  <c r="J264" i="18"/>
  <c r="J265" i="18"/>
  <c r="J266" i="18"/>
  <c r="J267" i="18"/>
  <c r="J268" i="18"/>
  <c r="J269" i="18"/>
  <c r="J270" i="18"/>
  <c r="J271" i="18"/>
  <c r="J272" i="18"/>
  <c r="J273" i="18"/>
  <c r="J274" i="18"/>
  <c r="J2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O198" i="18"/>
  <c r="O199" i="18"/>
  <c r="O200" i="18"/>
  <c r="O201" i="18"/>
  <c r="O202" i="18"/>
  <c r="O203" i="18"/>
  <c r="O204" i="18"/>
  <c r="O205" i="18"/>
  <c r="O206" i="18"/>
  <c r="O207" i="18"/>
  <c r="O208" i="18"/>
  <c r="O209" i="18"/>
  <c r="O210" i="18"/>
  <c r="O211" i="18"/>
  <c r="O212" i="18"/>
  <c r="O213" i="18"/>
  <c r="O214" i="18"/>
  <c r="O215" i="18"/>
  <c r="O216" i="18"/>
  <c r="O217" i="18"/>
  <c r="O218" i="18"/>
  <c r="O219" i="18"/>
  <c r="O220" i="18"/>
  <c r="O221" i="18"/>
  <c r="O222" i="18"/>
  <c r="O223" i="18"/>
  <c r="O224" i="18"/>
  <c r="O225" i="18"/>
  <c r="O226" i="18"/>
  <c r="O227" i="18"/>
  <c r="O228" i="18"/>
  <c r="O229" i="18"/>
  <c r="O230" i="18"/>
  <c r="O231" i="18"/>
  <c r="O232" i="18"/>
  <c r="O233" i="18"/>
  <c r="O234" i="18"/>
  <c r="O235" i="18"/>
  <c r="O236" i="18"/>
  <c r="O237" i="18"/>
  <c r="O238" i="18"/>
  <c r="O239" i="18"/>
  <c r="O240" i="18"/>
  <c r="O241" i="18"/>
  <c r="O242" i="18"/>
  <c r="O243" i="18"/>
  <c r="O244" i="18"/>
  <c r="O245" i="18"/>
  <c r="O246" i="18"/>
  <c r="O247" i="18"/>
  <c r="O248" i="18"/>
  <c r="O249" i="18"/>
  <c r="O250" i="18"/>
  <c r="O251" i="18"/>
  <c r="O252" i="18"/>
  <c r="O253" i="18"/>
  <c r="O254" i="18"/>
  <c r="O255" i="18"/>
  <c r="O256" i="18"/>
  <c r="O257" i="18"/>
  <c r="O258" i="18"/>
  <c r="O259" i="18"/>
  <c r="O260" i="18"/>
  <c r="O261" i="18"/>
  <c r="O262" i="18"/>
  <c r="O263" i="18"/>
  <c r="O264" i="18"/>
  <c r="O265" i="18"/>
  <c r="O266" i="18"/>
  <c r="O267" i="18"/>
  <c r="O268" i="18"/>
  <c r="O269" i="18"/>
  <c r="O270" i="18"/>
  <c r="O271" i="18"/>
  <c r="O272" i="18"/>
  <c r="O273" i="18"/>
  <c r="O27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L198" i="18"/>
  <c r="L199" i="18"/>
  <c r="L200" i="18"/>
  <c r="L201" i="18"/>
  <c r="L202" i="18"/>
  <c r="L203" i="18"/>
  <c r="L204" i="18"/>
  <c r="L205" i="18"/>
  <c r="L206" i="18"/>
  <c r="L207" i="18"/>
  <c r="L208" i="18"/>
  <c r="L209" i="18"/>
  <c r="L210" i="18"/>
  <c r="L211" i="18"/>
  <c r="L212" i="18"/>
  <c r="L213" i="18"/>
  <c r="L214" i="18"/>
  <c r="L215" i="18"/>
  <c r="L216" i="18"/>
  <c r="L217" i="18"/>
  <c r="L218" i="18"/>
  <c r="L219" i="18"/>
  <c r="L220" i="18"/>
  <c r="L221" i="18"/>
  <c r="L222" i="18"/>
  <c r="L223" i="18"/>
  <c r="L224" i="18"/>
  <c r="L225" i="18"/>
  <c r="L226" i="18"/>
  <c r="L227" i="18"/>
  <c r="L228" i="18"/>
  <c r="L229" i="18"/>
  <c r="L230" i="18"/>
  <c r="L231" i="18"/>
  <c r="L232" i="18"/>
  <c r="L233" i="18"/>
  <c r="L234" i="18"/>
  <c r="L235" i="18"/>
  <c r="L236" i="18"/>
  <c r="L237" i="18"/>
  <c r="L238" i="18"/>
  <c r="L239" i="18"/>
  <c r="L240" i="18"/>
  <c r="L241" i="18"/>
  <c r="L242" i="18"/>
  <c r="L243" i="18"/>
  <c r="L244" i="18"/>
  <c r="L245" i="18"/>
  <c r="L246" i="18"/>
  <c r="L247" i="18"/>
  <c r="L248" i="18"/>
  <c r="L249" i="18"/>
  <c r="L250" i="18"/>
  <c r="L251" i="18"/>
  <c r="L252" i="18"/>
  <c r="L253" i="18"/>
  <c r="L254" i="18"/>
  <c r="L255" i="18"/>
  <c r="L256" i="18"/>
  <c r="L257" i="18"/>
  <c r="L258" i="18"/>
  <c r="L259" i="18"/>
  <c r="L260" i="18"/>
  <c r="L261" i="18"/>
  <c r="L262" i="18"/>
  <c r="L263" i="18"/>
  <c r="L264" i="18"/>
  <c r="L265" i="18"/>
  <c r="L266" i="18"/>
  <c r="L267" i="18"/>
  <c r="L268" i="18"/>
  <c r="L269" i="18"/>
  <c r="L270" i="18"/>
  <c r="L271" i="18"/>
  <c r="L272" i="18"/>
  <c r="L273" i="18"/>
  <c r="L274" i="18"/>
  <c r="O4" i="18"/>
  <c r="L4" i="18"/>
  <c r="O3" i="18"/>
  <c r="L3" i="18"/>
  <c r="U53" i="18"/>
  <c r="V53" i="18" s="1"/>
  <c r="U54" i="18"/>
  <c r="V54" i="18" s="1"/>
  <c r="U55" i="18"/>
  <c r="V55" i="18" s="1"/>
  <c r="U56" i="18"/>
  <c r="V56" i="18" s="1"/>
  <c r="U57" i="18"/>
  <c r="V57" i="18" s="1"/>
  <c r="U58" i="18"/>
  <c r="V58" i="18" s="1"/>
  <c r="U59" i="18"/>
  <c r="V59" i="18" s="1"/>
  <c r="U60" i="18"/>
  <c r="V60" i="18" s="1"/>
  <c r="U61" i="18"/>
  <c r="V61" i="18" s="1"/>
  <c r="U62" i="18"/>
  <c r="V62" i="18" s="1"/>
  <c r="U63" i="18"/>
  <c r="V63" i="18" s="1"/>
  <c r="U64" i="18"/>
  <c r="V64" i="18" s="1"/>
  <c r="U65" i="18"/>
  <c r="V65" i="18" s="1"/>
  <c r="U66" i="18"/>
  <c r="V66" i="18" s="1"/>
  <c r="U67" i="18"/>
  <c r="V67" i="18" s="1"/>
  <c r="U68" i="18"/>
  <c r="V68" i="18" s="1"/>
  <c r="U69" i="18"/>
  <c r="V69" i="18" s="1"/>
  <c r="U70" i="18"/>
  <c r="V70" i="18" s="1"/>
  <c r="U71" i="18"/>
  <c r="V71" i="18" s="1"/>
  <c r="U72" i="18"/>
  <c r="V72" i="18" s="1"/>
  <c r="U73" i="18"/>
  <c r="V73" i="18" s="1"/>
  <c r="U74" i="18"/>
  <c r="V74" i="18" s="1"/>
  <c r="U75" i="18"/>
  <c r="V75" i="18" s="1"/>
  <c r="U76" i="18"/>
  <c r="V76" i="18" s="1"/>
  <c r="U77" i="18"/>
  <c r="V77" i="18" s="1"/>
  <c r="U78" i="18"/>
  <c r="V78" i="18" s="1"/>
  <c r="U79" i="18"/>
  <c r="V79" i="18" s="1"/>
  <c r="U80" i="18"/>
  <c r="V80" i="18" s="1"/>
  <c r="U81" i="18"/>
  <c r="V81" i="18" s="1"/>
  <c r="U82" i="18"/>
  <c r="V82" i="18" s="1"/>
  <c r="U83" i="18"/>
  <c r="V83" i="18" s="1"/>
  <c r="U84" i="18"/>
  <c r="V84" i="18" s="1"/>
  <c r="U85" i="18"/>
  <c r="V85" i="18" s="1"/>
  <c r="U86" i="18"/>
  <c r="V86" i="18" s="1"/>
  <c r="U87" i="18"/>
  <c r="V87" i="18" s="1"/>
  <c r="U88" i="18"/>
  <c r="V88" i="18" s="1"/>
  <c r="U89" i="18"/>
  <c r="V89" i="18" s="1"/>
  <c r="U90" i="18"/>
  <c r="V90" i="18" s="1"/>
  <c r="U91" i="18"/>
  <c r="V91" i="18" s="1"/>
  <c r="U92" i="18"/>
  <c r="V92" i="18" s="1"/>
  <c r="U93" i="18"/>
  <c r="V93" i="18" s="1"/>
  <c r="U94" i="18"/>
  <c r="V94" i="18" s="1"/>
  <c r="U98" i="18"/>
  <c r="V98" i="18" s="1"/>
  <c r="U99" i="18"/>
  <c r="V99" i="18" s="1"/>
  <c r="U100" i="18"/>
  <c r="V100" i="18" s="1"/>
  <c r="U101" i="18"/>
  <c r="V101" i="18" s="1"/>
  <c r="U102" i="18"/>
  <c r="V102" i="18" s="1"/>
  <c r="U103" i="18"/>
  <c r="V103" i="18" s="1"/>
  <c r="U104" i="18"/>
  <c r="V104" i="18" s="1"/>
  <c r="U105" i="18"/>
  <c r="V105" i="18" s="1"/>
  <c r="U106" i="18"/>
  <c r="V106" i="18" s="1"/>
  <c r="U107" i="18"/>
  <c r="V107" i="18" s="1"/>
  <c r="U108" i="18"/>
  <c r="V108" i="18" s="1"/>
  <c r="U109" i="18"/>
  <c r="V109" i="18" s="1"/>
  <c r="U110" i="18"/>
  <c r="V110" i="18" s="1"/>
  <c r="U111" i="18"/>
  <c r="V111" i="18" s="1"/>
  <c r="U112" i="18"/>
  <c r="V112" i="18" s="1"/>
  <c r="U113" i="18"/>
  <c r="V113" i="18" s="1"/>
  <c r="U114" i="18"/>
  <c r="V114" i="18" s="1"/>
  <c r="U115" i="18"/>
  <c r="V115" i="18" s="1"/>
  <c r="U116" i="18"/>
  <c r="V116" i="18" s="1"/>
  <c r="U117" i="18"/>
  <c r="V117" i="18" s="1"/>
  <c r="U118" i="18"/>
  <c r="V118" i="18" s="1"/>
  <c r="U119" i="18"/>
  <c r="V119" i="18" s="1"/>
  <c r="U120" i="18"/>
  <c r="V120" i="18" s="1"/>
  <c r="U121" i="18"/>
  <c r="V121" i="18" s="1"/>
  <c r="U122" i="18"/>
  <c r="V122" i="18" s="1"/>
  <c r="U123" i="18"/>
  <c r="V123" i="18" s="1"/>
  <c r="U124" i="18"/>
  <c r="V124" i="18" s="1"/>
  <c r="U125" i="18"/>
  <c r="V125" i="18" s="1"/>
  <c r="U126" i="18"/>
  <c r="V126" i="18" s="1"/>
  <c r="U127" i="18"/>
  <c r="V127" i="18" s="1"/>
  <c r="U128" i="18"/>
  <c r="V128" i="18" s="1"/>
  <c r="U129" i="18"/>
  <c r="V129" i="18" s="1"/>
  <c r="U130" i="18"/>
  <c r="V130" i="18" s="1"/>
  <c r="U131" i="18"/>
  <c r="V131" i="18" s="1"/>
  <c r="U132" i="18"/>
  <c r="V132" i="18" s="1"/>
  <c r="U133" i="18"/>
  <c r="V133" i="18" s="1"/>
  <c r="U134" i="18"/>
  <c r="V134" i="18" s="1"/>
  <c r="U135" i="18"/>
  <c r="V135" i="18" s="1"/>
  <c r="U136" i="18"/>
  <c r="V136" i="18" s="1"/>
  <c r="U137" i="18"/>
  <c r="V137" i="18" s="1"/>
  <c r="U138" i="18"/>
  <c r="V138" i="18" s="1"/>
  <c r="U139" i="18"/>
  <c r="V139" i="18" s="1"/>
  <c r="U140" i="18"/>
  <c r="V140" i="18" s="1"/>
  <c r="U141" i="18"/>
  <c r="V141" i="18" s="1"/>
  <c r="U142" i="18"/>
  <c r="V142" i="18" s="1"/>
  <c r="U146" i="18"/>
  <c r="V146" i="18" s="1"/>
  <c r="U147" i="18"/>
  <c r="V147" i="18" s="1"/>
  <c r="U148" i="18"/>
  <c r="V148" i="18" s="1"/>
  <c r="U149" i="18"/>
  <c r="V149" i="18" s="1"/>
  <c r="U150" i="18"/>
  <c r="V150" i="18" s="1"/>
  <c r="U151" i="18"/>
  <c r="V151" i="18" s="1"/>
  <c r="U152" i="18"/>
  <c r="V152" i="18" s="1"/>
  <c r="U153" i="18"/>
  <c r="V153" i="18" s="1"/>
  <c r="U154" i="18"/>
  <c r="V154" i="18" s="1"/>
  <c r="U155" i="18"/>
  <c r="V155" i="18" s="1"/>
  <c r="U156" i="18"/>
  <c r="V156" i="18" s="1"/>
  <c r="U157" i="18"/>
  <c r="V157" i="18" s="1"/>
  <c r="U158" i="18"/>
  <c r="V158" i="18" s="1"/>
  <c r="U159" i="18"/>
  <c r="V159" i="18" s="1"/>
  <c r="U160" i="18"/>
  <c r="V160" i="18" s="1"/>
  <c r="U161" i="18"/>
  <c r="V161" i="18" s="1"/>
  <c r="U162" i="18"/>
  <c r="V162" i="18" s="1"/>
  <c r="U163" i="18"/>
  <c r="V163" i="18" s="1"/>
  <c r="U164" i="18"/>
  <c r="V164" i="18" s="1"/>
  <c r="U165" i="18"/>
  <c r="V165" i="18" s="1"/>
  <c r="U166" i="18"/>
  <c r="V166" i="18" s="1"/>
  <c r="U167" i="18"/>
  <c r="V167" i="18" s="1"/>
  <c r="U168" i="18"/>
  <c r="V168" i="18" s="1"/>
  <c r="U169" i="18"/>
  <c r="V169" i="18" s="1"/>
  <c r="U170" i="18"/>
  <c r="V170" i="18" s="1"/>
  <c r="U171" i="18"/>
  <c r="V171" i="18" s="1"/>
  <c r="U172" i="18"/>
  <c r="V172" i="18" s="1"/>
  <c r="U173" i="18"/>
  <c r="V173" i="18" s="1"/>
  <c r="U174" i="18"/>
  <c r="V174" i="18" s="1"/>
  <c r="U175" i="18"/>
  <c r="V175" i="18" s="1"/>
  <c r="O2" i="18"/>
  <c r="L2" i="18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02" i="16"/>
  <c r="J203" i="16"/>
  <c r="J204" i="16"/>
  <c r="J205" i="16"/>
  <c r="J206" i="16"/>
  <c r="J207" i="16"/>
  <c r="J208" i="16"/>
  <c r="J209" i="16"/>
  <c r="J210" i="16"/>
  <c r="J211" i="16"/>
  <c r="J212" i="16"/>
  <c r="J213" i="16"/>
  <c r="J214" i="16"/>
  <c r="J215" i="16"/>
  <c r="J216" i="16"/>
  <c r="J217" i="16"/>
  <c r="J218" i="16"/>
  <c r="J219" i="16"/>
  <c r="J220" i="16"/>
  <c r="J221" i="16"/>
  <c r="J222" i="16"/>
  <c r="J223" i="16"/>
  <c r="J224" i="16"/>
  <c r="J225" i="16"/>
  <c r="J226" i="16"/>
  <c r="J227" i="16"/>
  <c r="J228" i="16"/>
  <c r="J229" i="16"/>
  <c r="J230" i="16"/>
  <c r="J231" i="16"/>
  <c r="J232" i="16"/>
  <c r="J233" i="16"/>
  <c r="J234" i="16"/>
  <c r="J235" i="16"/>
  <c r="J236" i="16"/>
  <c r="J237" i="16"/>
  <c r="J238" i="16"/>
  <c r="J239" i="16"/>
  <c r="J240" i="16"/>
  <c r="J241" i="16"/>
  <c r="J242" i="16"/>
  <c r="J243" i="16"/>
  <c r="J244" i="16"/>
  <c r="J245" i="16"/>
  <c r="J246" i="16"/>
  <c r="J247" i="16"/>
  <c r="J248" i="16"/>
  <c r="J249" i="16"/>
  <c r="J250" i="16"/>
  <c r="J251" i="16"/>
  <c r="J252" i="16"/>
  <c r="J253" i="16"/>
  <c r="J254" i="16"/>
  <c r="J255" i="16"/>
  <c r="J256" i="16"/>
  <c r="J257" i="16"/>
  <c r="J258" i="16"/>
  <c r="J259" i="16"/>
  <c r="J260" i="16"/>
  <c r="J261" i="16"/>
  <c r="J262" i="16"/>
  <c r="J263" i="16"/>
  <c r="J264" i="16"/>
  <c r="J265" i="16"/>
  <c r="J266" i="16"/>
  <c r="J267" i="16"/>
  <c r="J268" i="16"/>
  <c r="J269" i="16"/>
  <c r="J270" i="16"/>
  <c r="J271" i="16"/>
  <c r="J272" i="16"/>
  <c r="J273" i="16"/>
  <c r="J274" i="16"/>
  <c r="J275" i="16"/>
  <c r="J276" i="16"/>
  <c r="J277" i="16"/>
  <c r="J278" i="16"/>
  <c r="J279" i="16"/>
  <c r="J280" i="16"/>
  <c r="J281" i="16"/>
  <c r="J282" i="16"/>
  <c r="J283" i="16"/>
  <c r="J284" i="16"/>
  <c r="J285" i="16"/>
  <c r="J286" i="16"/>
  <c r="J287" i="16"/>
  <c r="J288" i="16"/>
  <c r="J289" i="16"/>
  <c r="J290" i="16"/>
  <c r="J291" i="16"/>
  <c r="J292" i="16"/>
  <c r="J293" i="16"/>
  <c r="J294" i="16"/>
  <c r="J295" i="16"/>
  <c r="J296" i="16"/>
  <c r="J297" i="16"/>
  <c r="J298" i="16"/>
  <c r="J299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0" i="16"/>
  <c r="J321" i="16"/>
  <c r="J322" i="16"/>
  <c r="J323" i="16"/>
  <c r="J324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E2" i="16"/>
  <c r="H2" i="16"/>
  <c r="U200" i="13"/>
  <c r="V200" i="13"/>
  <c r="M272" i="13"/>
  <c r="H272" i="13"/>
  <c r="E272" i="13"/>
  <c r="M271" i="13"/>
  <c r="H271" i="13"/>
  <c r="E271" i="13"/>
  <c r="M270" i="13"/>
  <c r="H270" i="13"/>
  <c r="E270" i="13"/>
  <c r="M269" i="13"/>
  <c r="H269" i="13"/>
  <c r="E269" i="13"/>
  <c r="M268" i="13"/>
  <c r="H268" i="13"/>
  <c r="E268" i="13"/>
  <c r="M267" i="13"/>
  <c r="H267" i="13"/>
  <c r="E267" i="13"/>
  <c r="M266" i="13"/>
  <c r="H266" i="13"/>
  <c r="E266" i="13"/>
  <c r="M265" i="13"/>
  <c r="H265" i="13"/>
  <c r="E265" i="13"/>
  <c r="M264" i="13"/>
  <c r="H264" i="13"/>
  <c r="E264" i="13"/>
  <c r="M263" i="13"/>
  <c r="H263" i="13"/>
  <c r="E263" i="13"/>
  <c r="M262" i="13"/>
  <c r="H262" i="13"/>
  <c r="E262" i="13"/>
  <c r="M261" i="13"/>
  <c r="H261" i="13"/>
  <c r="E261" i="13"/>
  <c r="M260" i="13"/>
  <c r="H260" i="13"/>
  <c r="E260" i="13"/>
  <c r="M259" i="13"/>
  <c r="H259" i="13"/>
  <c r="E259" i="13"/>
  <c r="M258" i="13"/>
  <c r="H258" i="13"/>
  <c r="E258" i="13"/>
  <c r="M257" i="13"/>
  <c r="H257" i="13"/>
  <c r="E257" i="13"/>
  <c r="M256" i="13"/>
  <c r="H256" i="13"/>
  <c r="E256" i="13"/>
  <c r="M255" i="13"/>
  <c r="H255" i="13"/>
  <c r="E255" i="13"/>
  <c r="M254" i="13"/>
  <c r="H254" i="13"/>
  <c r="E254" i="13"/>
  <c r="M253" i="13"/>
  <c r="H253" i="13"/>
  <c r="E253" i="13"/>
  <c r="M252" i="13"/>
  <c r="H252" i="13"/>
  <c r="E252" i="13"/>
  <c r="M251" i="13"/>
  <c r="H251" i="13"/>
  <c r="E251" i="13"/>
  <c r="M250" i="13"/>
  <c r="H250" i="13"/>
  <c r="E250" i="13"/>
  <c r="M249" i="13"/>
  <c r="H249" i="13"/>
  <c r="E249" i="13"/>
  <c r="M248" i="13"/>
  <c r="H248" i="13"/>
  <c r="E248" i="13"/>
  <c r="M247" i="13"/>
  <c r="H247" i="13"/>
  <c r="E247" i="13"/>
  <c r="M246" i="13"/>
  <c r="H246" i="13"/>
  <c r="E246" i="13"/>
  <c r="M245" i="13"/>
  <c r="H245" i="13"/>
  <c r="E245" i="13"/>
  <c r="M244" i="13"/>
  <c r="H244" i="13"/>
  <c r="E244" i="13"/>
  <c r="M243" i="13"/>
  <c r="H243" i="13"/>
  <c r="E243" i="13"/>
  <c r="M242" i="13"/>
  <c r="H242" i="13"/>
  <c r="E242" i="13"/>
  <c r="M241" i="13"/>
  <c r="H241" i="13"/>
  <c r="E241" i="13"/>
  <c r="M240" i="13"/>
  <c r="H240" i="13"/>
  <c r="E240" i="13"/>
  <c r="M239" i="13"/>
  <c r="H239" i="13"/>
  <c r="E239" i="13"/>
  <c r="M238" i="13"/>
  <c r="H238" i="13"/>
  <c r="E238" i="13"/>
  <c r="M237" i="13"/>
  <c r="H237" i="13"/>
  <c r="E237" i="13"/>
  <c r="M236" i="13"/>
  <c r="H236" i="13"/>
  <c r="E236" i="13"/>
  <c r="M235" i="13"/>
  <c r="H235" i="13"/>
  <c r="E235" i="13"/>
  <c r="M234" i="13"/>
  <c r="H234" i="13"/>
  <c r="E234" i="13"/>
  <c r="M233" i="13"/>
  <c r="H233" i="13"/>
  <c r="E233" i="13"/>
  <c r="M232" i="13"/>
  <c r="H232" i="13"/>
  <c r="E232" i="13"/>
  <c r="M231" i="13"/>
  <c r="H231" i="13"/>
  <c r="E231" i="13"/>
  <c r="M230" i="13"/>
  <c r="H230" i="13"/>
  <c r="E230" i="13"/>
  <c r="M229" i="13"/>
  <c r="H229" i="13"/>
  <c r="E229" i="13"/>
  <c r="M228" i="13"/>
  <c r="H228" i="13"/>
  <c r="E228" i="13"/>
  <c r="M227" i="13"/>
  <c r="H227" i="13"/>
  <c r="E227" i="13"/>
  <c r="M226" i="13"/>
  <c r="H226" i="13"/>
  <c r="E226" i="13"/>
  <c r="M225" i="13"/>
  <c r="H225" i="13"/>
  <c r="E225" i="13"/>
  <c r="M224" i="13"/>
  <c r="H224" i="13"/>
  <c r="E224" i="13"/>
  <c r="M223" i="13"/>
  <c r="H223" i="13"/>
  <c r="E223" i="13"/>
  <c r="M222" i="13"/>
  <c r="H222" i="13"/>
  <c r="E222" i="13"/>
  <c r="M221" i="13"/>
  <c r="H221" i="13"/>
  <c r="E221" i="13"/>
  <c r="M220" i="13"/>
  <c r="H220" i="13"/>
  <c r="E220" i="13"/>
  <c r="M219" i="13"/>
  <c r="H219" i="13"/>
  <c r="E219" i="13"/>
  <c r="M218" i="13"/>
  <c r="H218" i="13"/>
  <c r="E218" i="13"/>
  <c r="M217" i="13"/>
  <c r="H217" i="13"/>
  <c r="E217" i="13"/>
  <c r="M216" i="13"/>
  <c r="H216" i="13"/>
  <c r="E216" i="13"/>
  <c r="M215" i="13"/>
  <c r="H215" i="13"/>
  <c r="E215" i="13"/>
  <c r="M214" i="13"/>
  <c r="H214" i="13"/>
  <c r="E214" i="13"/>
  <c r="M213" i="13"/>
  <c r="H213" i="13"/>
  <c r="E213" i="13"/>
  <c r="M212" i="13"/>
  <c r="H212" i="13"/>
  <c r="E212" i="13"/>
  <c r="M211" i="13"/>
  <c r="H211" i="13"/>
  <c r="E211" i="13"/>
  <c r="M210" i="13"/>
  <c r="H210" i="13"/>
  <c r="E210" i="13"/>
  <c r="M209" i="13"/>
  <c r="H209" i="13"/>
  <c r="E209" i="13"/>
  <c r="M208" i="13"/>
  <c r="H208" i="13"/>
  <c r="E208" i="13"/>
  <c r="M207" i="13"/>
  <c r="H207" i="13"/>
  <c r="E207" i="13"/>
  <c r="M206" i="13"/>
  <c r="H206" i="13"/>
  <c r="E206" i="13"/>
  <c r="M205" i="13"/>
  <c r="H205" i="13"/>
  <c r="E205" i="13"/>
  <c r="M204" i="13"/>
  <c r="H204" i="13"/>
  <c r="E204" i="13"/>
  <c r="M203" i="13"/>
  <c r="H203" i="13"/>
  <c r="E203" i="13"/>
  <c r="M202" i="13"/>
  <c r="H202" i="13"/>
  <c r="E202" i="13"/>
  <c r="M201" i="13"/>
  <c r="H201" i="13"/>
  <c r="E201" i="13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" i="14"/>
  <c r="H2" i="14"/>
  <c r="J2" i="14"/>
  <c r="M2" i="14"/>
  <c r="E3" i="14"/>
  <c r="H3" i="14"/>
  <c r="J3" i="14"/>
  <c r="M3" i="14"/>
  <c r="E4" i="14"/>
  <c r="H4" i="14"/>
  <c r="J4" i="14"/>
  <c r="M4" i="14"/>
  <c r="E5" i="14"/>
  <c r="H5" i="14"/>
  <c r="J5" i="14"/>
  <c r="M5" i="14"/>
  <c r="E6" i="14"/>
  <c r="H6" i="14"/>
  <c r="J6" i="14"/>
  <c r="M6" i="14"/>
  <c r="E7" i="14"/>
  <c r="H7" i="14"/>
  <c r="J7" i="14"/>
  <c r="M7" i="14"/>
  <c r="E8" i="14"/>
  <c r="H8" i="14"/>
  <c r="J8" i="14"/>
  <c r="M8" i="14"/>
  <c r="E9" i="14"/>
  <c r="H9" i="14"/>
  <c r="J9" i="14"/>
  <c r="M9" i="14"/>
  <c r="E10" i="14"/>
  <c r="H10" i="14"/>
  <c r="J10" i="14"/>
  <c r="M10" i="14"/>
  <c r="E11" i="14"/>
  <c r="H11" i="14"/>
  <c r="J11" i="14"/>
  <c r="M11" i="14"/>
  <c r="E12" i="14"/>
  <c r="H12" i="14"/>
  <c r="J12" i="14"/>
  <c r="M12" i="14"/>
  <c r="E13" i="14"/>
  <c r="H13" i="14"/>
  <c r="J13" i="14"/>
  <c r="M13" i="14"/>
  <c r="E14" i="14"/>
  <c r="H14" i="14"/>
  <c r="J14" i="14"/>
  <c r="M14" i="14"/>
  <c r="E15" i="14"/>
  <c r="H15" i="14"/>
  <c r="J15" i="14"/>
  <c r="M15" i="14"/>
  <c r="E16" i="14"/>
  <c r="H16" i="14"/>
  <c r="J16" i="14"/>
  <c r="M16" i="14"/>
  <c r="E17" i="14"/>
  <c r="H17" i="14"/>
  <c r="J17" i="14"/>
  <c r="M17" i="14"/>
  <c r="E18" i="14"/>
  <c r="H18" i="14"/>
  <c r="J18" i="14"/>
  <c r="M18" i="14"/>
  <c r="E19" i="14"/>
  <c r="H19" i="14"/>
  <c r="J19" i="14"/>
  <c r="M19" i="14"/>
  <c r="E20" i="14"/>
  <c r="H20" i="14"/>
  <c r="J20" i="14"/>
  <c r="M20" i="14"/>
  <c r="E21" i="14"/>
  <c r="H21" i="14"/>
  <c r="J21" i="14"/>
  <c r="M21" i="14"/>
  <c r="E22" i="14"/>
  <c r="H22" i="14"/>
  <c r="J22" i="14"/>
  <c r="M22" i="14"/>
  <c r="E23" i="14"/>
  <c r="H23" i="14"/>
  <c r="J23" i="14"/>
  <c r="M23" i="14"/>
  <c r="E24" i="14"/>
  <c r="H24" i="14"/>
  <c r="J24" i="14"/>
  <c r="M24" i="14"/>
  <c r="E25" i="14"/>
  <c r="H25" i="14"/>
  <c r="J25" i="14"/>
  <c r="M25" i="14"/>
  <c r="E26" i="14"/>
  <c r="H26" i="14"/>
  <c r="J26" i="14"/>
  <c r="M26" i="14"/>
  <c r="E27" i="14"/>
  <c r="H27" i="14"/>
  <c r="J27" i="14"/>
  <c r="M27" i="14"/>
  <c r="E28" i="14"/>
  <c r="H28" i="14"/>
  <c r="J28" i="14"/>
  <c r="M28" i="14"/>
  <c r="E29" i="14"/>
  <c r="H29" i="14"/>
  <c r="J29" i="14"/>
  <c r="M29" i="14"/>
  <c r="E30" i="14"/>
  <c r="H30" i="14"/>
  <c r="J30" i="14"/>
  <c r="M30" i="14"/>
  <c r="E31" i="14"/>
  <c r="H31" i="14"/>
  <c r="J31" i="14"/>
  <c r="M31" i="14"/>
  <c r="E32" i="14"/>
  <c r="H32" i="14"/>
  <c r="J32" i="14"/>
  <c r="M32" i="14"/>
  <c r="E33" i="14"/>
  <c r="H33" i="14"/>
  <c r="J33" i="14"/>
  <c r="M33" i="14"/>
  <c r="E34" i="14"/>
  <c r="H34" i="14"/>
  <c r="J34" i="14"/>
  <c r="M34" i="14"/>
  <c r="E35" i="14"/>
  <c r="H35" i="14"/>
  <c r="J35" i="14"/>
  <c r="M35" i="14"/>
  <c r="E36" i="14"/>
  <c r="H36" i="14"/>
  <c r="J36" i="14"/>
  <c r="M36" i="14"/>
  <c r="E37" i="14"/>
  <c r="H37" i="14"/>
  <c r="J37" i="14"/>
  <c r="M37" i="14"/>
  <c r="E38" i="14"/>
  <c r="H38" i="14"/>
  <c r="J38" i="14"/>
  <c r="M38" i="14"/>
  <c r="E39" i="14"/>
  <c r="H39" i="14"/>
  <c r="J39" i="14"/>
  <c r="M39" i="14"/>
  <c r="E40" i="14"/>
  <c r="H40" i="14"/>
  <c r="J40" i="14"/>
  <c r="M40" i="14"/>
  <c r="E41" i="14"/>
  <c r="H41" i="14"/>
  <c r="J41" i="14"/>
  <c r="M41" i="14"/>
  <c r="E42" i="14"/>
  <c r="H42" i="14"/>
  <c r="J42" i="14"/>
  <c r="M42" i="14"/>
  <c r="E43" i="14"/>
  <c r="H43" i="14"/>
  <c r="J43" i="14"/>
  <c r="M43" i="14"/>
  <c r="E44" i="14"/>
  <c r="H44" i="14"/>
  <c r="J44" i="14"/>
  <c r="M44" i="14"/>
  <c r="E45" i="14"/>
  <c r="H45" i="14"/>
  <c r="J45" i="14"/>
  <c r="M45" i="14"/>
  <c r="E46" i="14"/>
  <c r="H46" i="14"/>
  <c r="J46" i="14"/>
  <c r="M46" i="14"/>
  <c r="E47" i="14"/>
  <c r="H47" i="14"/>
  <c r="J47" i="14"/>
  <c r="M47" i="14"/>
  <c r="E48" i="14"/>
  <c r="H48" i="14"/>
  <c r="J48" i="14"/>
  <c r="M48" i="14"/>
  <c r="E49" i="14"/>
  <c r="H49" i="14"/>
  <c r="J49" i="14"/>
  <c r="M49" i="14"/>
  <c r="E50" i="14"/>
  <c r="H50" i="14"/>
  <c r="J50" i="14"/>
  <c r="M50" i="14"/>
  <c r="E51" i="14"/>
  <c r="H51" i="14"/>
  <c r="J51" i="14"/>
  <c r="M51" i="14"/>
  <c r="E52" i="14"/>
  <c r="H52" i="14"/>
  <c r="J52" i="14"/>
  <c r="M52" i="14"/>
  <c r="E53" i="14"/>
  <c r="H53" i="14"/>
  <c r="J53" i="14"/>
  <c r="M53" i="14"/>
  <c r="E54" i="14"/>
  <c r="H54" i="14"/>
  <c r="J54" i="14"/>
  <c r="M54" i="14"/>
  <c r="E55" i="14"/>
  <c r="H55" i="14"/>
  <c r="J55" i="14"/>
  <c r="M55" i="14"/>
  <c r="E56" i="14"/>
  <c r="H56" i="14"/>
  <c r="J56" i="14"/>
  <c r="M56" i="14"/>
  <c r="E57" i="14"/>
  <c r="H57" i="14"/>
  <c r="J57" i="14"/>
  <c r="M57" i="14"/>
  <c r="E58" i="14"/>
  <c r="H58" i="14"/>
  <c r="J58" i="14"/>
  <c r="M58" i="14"/>
  <c r="E59" i="14"/>
  <c r="H59" i="14"/>
  <c r="J59" i="14"/>
  <c r="M59" i="14"/>
  <c r="E60" i="14"/>
  <c r="H60" i="14"/>
  <c r="J60" i="14"/>
  <c r="M60" i="14"/>
  <c r="E61" i="14"/>
  <c r="H61" i="14"/>
  <c r="J61" i="14"/>
  <c r="M61" i="14"/>
  <c r="E62" i="14"/>
  <c r="H62" i="14"/>
  <c r="J62" i="14"/>
  <c r="M62" i="14"/>
  <c r="E63" i="14"/>
  <c r="H63" i="14"/>
  <c r="J63" i="14"/>
  <c r="M63" i="14"/>
  <c r="E64" i="14"/>
  <c r="H64" i="14"/>
  <c r="J64" i="14"/>
  <c r="M64" i="14"/>
  <c r="E65" i="14"/>
  <c r="H65" i="14"/>
  <c r="J65" i="14"/>
  <c r="M65" i="14"/>
  <c r="E66" i="14"/>
  <c r="H66" i="14"/>
  <c r="J66" i="14"/>
  <c r="M66" i="14"/>
  <c r="E67" i="14"/>
  <c r="H67" i="14"/>
  <c r="J67" i="14"/>
  <c r="M67" i="14"/>
  <c r="E68" i="14"/>
  <c r="H68" i="14"/>
  <c r="J68" i="14"/>
  <c r="M68" i="14"/>
  <c r="E69" i="14"/>
  <c r="H69" i="14"/>
  <c r="J69" i="14"/>
  <c r="M69" i="14"/>
  <c r="E70" i="14"/>
  <c r="H70" i="14"/>
  <c r="J70" i="14"/>
  <c r="M70" i="14"/>
  <c r="E71" i="14"/>
  <c r="H71" i="14"/>
  <c r="J71" i="14"/>
  <c r="M71" i="14"/>
  <c r="E72" i="14"/>
  <c r="H72" i="14"/>
  <c r="J72" i="14"/>
  <c r="M72" i="14"/>
  <c r="E73" i="14"/>
  <c r="H73" i="14"/>
  <c r="J73" i="14"/>
  <c r="M73" i="14"/>
  <c r="E74" i="14"/>
  <c r="H74" i="14"/>
  <c r="J74" i="14"/>
  <c r="M74" i="14"/>
  <c r="E75" i="14"/>
  <c r="H75" i="14"/>
  <c r="J75" i="14"/>
  <c r="M75" i="14"/>
  <c r="E76" i="14"/>
  <c r="H76" i="14"/>
  <c r="J76" i="14"/>
  <c r="M76" i="14"/>
  <c r="E77" i="14"/>
  <c r="H77" i="14"/>
  <c r="J77" i="14"/>
  <c r="M77" i="14"/>
  <c r="E78" i="14"/>
  <c r="H78" i="14"/>
  <c r="J78" i="14"/>
  <c r="M78" i="14"/>
  <c r="E79" i="14"/>
  <c r="H79" i="14"/>
  <c r="J79" i="14"/>
  <c r="M79" i="14"/>
  <c r="E80" i="14"/>
  <c r="H80" i="14"/>
  <c r="J80" i="14"/>
  <c r="M80" i="14"/>
  <c r="E81" i="14"/>
  <c r="H81" i="14"/>
  <c r="J81" i="14"/>
  <c r="M81" i="14"/>
  <c r="E82" i="14"/>
  <c r="H82" i="14"/>
  <c r="J82" i="14"/>
  <c r="M82" i="14"/>
  <c r="E83" i="14"/>
  <c r="H83" i="14"/>
  <c r="J83" i="14"/>
  <c r="M83" i="14"/>
  <c r="E84" i="14"/>
  <c r="H84" i="14"/>
  <c r="J84" i="14"/>
  <c r="M84" i="14"/>
  <c r="E85" i="14"/>
  <c r="H85" i="14"/>
  <c r="J85" i="14"/>
  <c r="M85" i="14"/>
  <c r="E86" i="14"/>
  <c r="H86" i="14"/>
  <c r="J86" i="14"/>
  <c r="M86" i="14"/>
  <c r="E87" i="14"/>
  <c r="H87" i="14"/>
  <c r="J87" i="14"/>
  <c r="M87" i="14"/>
  <c r="E88" i="14"/>
  <c r="H88" i="14"/>
  <c r="J88" i="14"/>
  <c r="M88" i="14"/>
  <c r="E89" i="14"/>
  <c r="H89" i="14"/>
  <c r="J89" i="14"/>
  <c r="M89" i="14"/>
  <c r="E90" i="14"/>
  <c r="H90" i="14"/>
  <c r="J90" i="14"/>
  <c r="M90" i="14"/>
  <c r="E91" i="14"/>
  <c r="H91" i="14"/>
  <c r="J91" i="14"/>
  <c r="M91" i="14"/>
  <c r="E92" i="14"/>
  <c r="H92" i="14"/>
  <c r="J92" i="14"/>
  <c r="M92" i="14"/>
  <c r="E93" i="14"/>
  <c r="H93" i="14"/>
  <c r="J93" i="14"/>
  <c r="M93" i="14"/>
  <c r="E94" i="14"/>
  <c r="H94" i="14"/>
  <c r="J94" i="14"/>
  <c r="M94" i="14"/>
  <c r="E95" i="14"/>
  <c r="H95" i="14"/>
  <c r="J95" i="14"/>
  <c r="M95" i="14"/>
  <c r="E96" i="14"/>
  <c r="H96" i="14"/>
  <c r="J96" i="14"/>
  <c r="M96" i="14"/>
  <c r="E97" i="14"/>
  <c r="H97" i="14"/>
  <c r="J97" i="14"/>
  <c r="M97" i="14"/>
  <c r="E98" i="14"/>
  <c r="H98" i="14"/>
  <c r="J98" i="14"/>
  <c r="M98" i="14"/>
  <c r="E99" i="14"/>
  <c r="H99" i="14"/>
  <c r="J99" i="14"/>
  <c r="M99" i="14"/>
  <c r="E100" i="14"/>
  <c r="H100" i="14"/>
  <c r="J100" i="14"/>
  <c r="M100" i="14"/>
  <c r="E101" i="14"/>
  <c r="H101" i="14"/>
  <c r="J101" i="14"/>
  <c r="M101" i="14"/>
  <c r="E102" i="14"/>
  <c r="H102" i="14"/>
  <c r="J102" i="14"/>
  <c r="M102" i="14"/>
  <c r="E103" i="14"/>
  <c r="H103" i="14"/>
  <c r="J103" i="14"/>
  <c r="M103" i="14"/>
  <c r="E104" i="14"/>
  <c r="H104" i="14"/>
  <c r="J104" i="14"/>
  <c r="M104" i="14"/>
  <c r="E105" i="14"/>
  <c r="H105" i="14"/>
  <c r="J105" i="14"/>
  <c r="M105" i="14"/>
  <c r="E106" i="14"/>
  <c r="H106" i="14"/>
  <c r="J106" i="14"/>
  <c r="M106" i="14"/>
  <c r="E107" i="14"/>
  <c r="H107" i="14"/>
  <c r="J107" i="14"/>
  <c r="M107" i="14"/>
  <c r="E108" i="14"/>
  <c r="H108" i="14"/>
  <c r="J108" i="14"/>
  <c r="M108" i="14"/>
  <c r="E109" i="14"/>
  <c r="H109" i="14"/>
  <c r="J109" i="14"/>
  <c r="M109" i="14"/>
  <c r="E110" i="14"/>
  <c r="H110" i="14"/>
  <c r="J110" i="14"/>
  <c r="M110" i="14"/>
  <c r="E111" i="14"/>
  <c r="H111" i="14"/>
  <c r="J111" i="14"/>
  <c r="M111" i="14"/>
  <c r="E112" i="14"/>
  <c r="H112" i="14"/>
  <c r="J112" i="14"/>
  <c r="M112" i="14"/>
  <c r="E113" i="14"/>
  <c r="H113" i="14"/>
  <c r="J113" i="14"/>
  <c r="M113" i="14"/>
  <c r="E114" i="14"/>
  <c r="H114" i="14"/>
  <c r="J114" i="14"/>
  <c r="M114" i="14"/>
  <c r="E115" i="14"/>
  <c r="H115" i="14"/>
  <c r="J115" i="14"/>
  <c r="M115" i="14"/>
  <c r="E116" i="14"/>
  <c r="H116" i="14"/>
  <c r="J116" i="14"/>
  <c r="M116" i="14"/>
  <c r="E117" i="14"/>
  <c r="H117" i="14"/>
  <c r="J117" i="14"/>
  <c r="M117" i="14"/>
  <c r="E118" i="14"/>
  <c r="H118" i="14"/>
  <c r="J118" i="14"/>
  <c r="M118" i="14"/>
  <c r="E119" i="14"/>
  <c r="H119" i="14"/>
  <c r="J119" i="14"/>
  <c r="M119" i="14"/>
  <c r="E120" i="14"/>
  <c r="H120" i="14"/>
  <c r="J120" i="14"/>
  <c r="M120" i="14"/>
  <c r="E121" i="14"/>
  <c r="H121" i="14"/>
  <c r="J121" i="14"/>
  <c r="M121" i="14"/>
  <c r="E122" i="14"/>
  <c r="H122" i="14"/>
  <c r="J122" i="14"/>
  <c r="M122" i="14"/>
  <c r="E123" i="14"/>
  <c r="H123" i="14"/>
  <c r="J123" i="14"/>
  <c r="M123" i="14"/>
  <c r="E124" i="14"/>
  <c r="H124" i="14"/>
  <c r="J124" i="14"/>
  <c r="M124" i="14"/>
  <c r="E125" i="14"/>
  <c r="H125" i="14"/>
  <c r="J125" i="14"/>
  <c r="M125" i="14"/>
  <c r="E126" i="14"/>
  <c r="H126" i="14"/>
  <c r="J126" i="14"/>
  <c r="M126" i="14"/>
  <c r="E127" i="14"/>
  <c r="H127" i="14"/>
  <c r="J127" i="14"/>
  <c r="M127" i="14"/>
  <c r="E128" i="14"/>
  <c r="H128" i="14"/>
  <c r="J128" i="14"/>
  <c r="M128" i="14"/>
  <c r="E129" i="14"/>
  <c r="H129" i="14"/>
  <c r="J129" i="14"/>
  <c r="M129" i="14"/>
  <c r="E130" i="14"/>
  <c r="H130" i="14"/>
  <c r="J130" i="14"/>
  <c r="M130" i="14"/>
  <c r="E131" i="14"/>
  <c r="H131" i="14"/>
  <c r="J131" i="14"/>
  <c r="M131" i="14"/>
  <c r="E132" i="14"/>
  <c r="H132" i="14"/>
  <c r="J132" i="14"/>
  <c r="M132" i="14"/>
  <c r="E133" i="14"/>
  <c r="H133" i="14"/>
  <c r="J133" i="14"/>
  <c r="M133" i="14"/>
  <c r="E134" i="14"/>
  <c r="H134" i="14"/>
  <c r="J134" i="14"/>
  <c r="M134" i="14"/>
  <c r="E135" i="14"/>
  <c r="H135" i="14"/>
  <c r="J135" i="14"/>
  <c r="M135" i="14"/>
  <c r="E136" i="14"/>
  <c r="H136" i="14"/>
  <c r="J136" i="14"/>
  <c r="M136" i="14"/>
  <c r="E137" i="14"/>
  <c r="H137" i="14"/>
  <c r="J137" i="14"/>
  <c r="M137" i="14"/>
  <c r="E138" i="14"/>
  <c r="H138" i="14"/>
  <c r="J138" i="14"/>
  <c r="M138" i="14"/>
  <c r="E139" i="14"/>
  <c r="H139" i="14"/>
  <c r="J139" i="14"/>
  <c r="M139" i="14"/>
  <c r="E140" i="14"/>
  <c r="H140" i="14"/>
  <c r="J140" i="14"/>
  <c r="M140" i="14"/>
  <c r="E141" i="14"/>
  <c r="H141" i="14"/>
  <c r="J141" i="14"/>
  <c r="M141" i="14"/>
  <c r="E142" i="14"/>
  <c r="H142" i="14"/>
  <c r="J142" i="14"/>
  <c r="M142" i="14"/>
  <c r="E143" i="14"/>
  <c r="H143" i="14"/>
  <c r="J143" i="14"/>
  <c r="M143" i="14"/>
  <c r="E144" i="14"/>
  <c r="H144" i="14"/>
  <c r="J144" i="14"/>
  <c r="M144" i="14"/>
  <c r="E145" i="14"/>
  <c r="H145" i="14"/>
  <c r="J145" i="14"/>
  <c r="M145" i="14"/>
  <c r="E146" i="14"/>
  <c r="H146" i="14"/>
  <c r="J146" i="14"/>
  <c r="M146" i="14"/>
  <c r="E147" i="14"/>
  <c r="H147" i="14"/>
  <c r="J147" i="14"/>
  <c r="M147" i="14"/>
  <c r="E148" i="14"/>
  <c r="H148" i="14"/>
  <c r="J148" i="14"/>
  <c r="M148" i="14"/>
  <c r="E149" i="14"/>
  <c r="H149" i="14"/>
  <c r="J149" i="14"/>
  <c r="M149" i="14"/>
  <c r="E150" i="14"/>
  <c r="H150" i="14"/>
  <c r="J150" i="14"/>
  <c r="M150" i="14"/>
  <c r="E151" i="14"/>
  <c r="H151" i="14"/>
  <c r="J151" i="14"/>
  <c r="M151" i="14"/>
  <c r="E152" i="14"/>
  <c r="H152" i="14"/>
  <c r="J152" i="14"/>
  <c r="M152" i="14"/>
  <c r="E153" i="14"/>
  <c r="H153" i="14"/>
  <c r="J153" i="14"/>
  <c r="M153" i="14"/>
  <c r="E154" i="14"/>
  <c r="H154" i="14"/>
  <c r="J154" i="14"/>
  <c r="M154" i="14"/>
  <c r="E155" i="14"/>
  <c r="H155" i="14"/>
  <c r="J155" i="14"/>
  <c r="M155" i="14"/>
  <c r="E156" i="14"/>
  <c r="H156" i="14"/>
  <c r="J156" i="14"/>
  <c r="M156" i="14"/>
  <c r="E157" i="14"/>
  <c r="H157" i="14"/>
  <c r="J157" i="14"/>
  <c r="M157" i="14"/>
  <c r="E158" i="14"/>
  <c r="H158" i="14"/>
  <c r="J158" i="14"/>
  <c r="M158" i="14"/>
  <c r="E159" i="14"/>
  <c r="H159" i="14"/>
  <c r="J159" i="14"/>
  <c r="M159" i="14"/>
  <c r="E160" i="14"/>
  <c r="H160" i="14"/>
  <c r="J160" i="14"/>
  <c r="M160" i="14"/>
  <c r="E161" i="14"/>
  <c r="H161" i="14"/>
  <c r="J161" i="14"/>
  <c r="M161" i="14"/>
  <c r="E162" i="14"/>
  <c r="H162" i="14"/>
  <c r="J162" i="14"/>
  <c r="M162" i="14"/>
  <c r="E163" i="14"/>
  <c r="H163" i="14"/>
  <c r="J163" i="14"/>
  <c r="M163" i="14"/>
  <c r="E164" i="14"/>
  <c r="H164" i="14"/>
  <c r="J164" i="14"/>
  <c r="M164" i="14"/>
  <c r="E165" i="14"/>
  <c r="H165" i="14"/>
  <c r="J165" i="14"/>
  <c r="M165" i="14"/>
  <c r="E166" i="14"/>
  <c r="H166" i="14"/>
  <c r="J166" i="14"/>
  <c r="M166" i="14"/>
  <c r="E167" i="14"/>
  <c r="H167" i="14"/>
  <c r="J167" i="14"/>
  <c r="M167" i="14"/>
  <c r="E168" i="14"/>
  <c r="H168" i="14"/>
  <c r="J168" i="14"/>
  <c r="M168" i="14"/>
  <c r="E169" i="14"/>
  <c r="H169" i="14"/>
  <c r="J169" i="14"/>
  <c r="M169" i="14"/>
  <c r="E170" i="14"/>
  <c r="H170" i="14"/>
  <c r="J170" i="14"/>
  <c r="M170" i="14"/>
  <c r="E171" i="14"/>
  <c r="H171" i="14"/>
  <c r="J171" i="14"/>
  <c r="M171" i="14"/>
  <c r="E172" i="14"/>
  <c r="H172" i="14"/>
  <c r="J172" i="14"/>
  <c r="M172" i="14"/>
  <c r="E173" i="14"/>
  <c r="H173" i="14"/>
  <c r="J173" i="14"/>
  <c r="M173" i="14"/>
  <c r="E174" i="14"/>
  <c r="H174" i="14"/>
  <c r="J174" i="14"/>
  <c r="M174" i="14"/>
  <c r="E175" i="14"/>
  <c r="H175" i="14"/>
  <c r="J175" i="14"/>
  <c r="M175" i="14"/>
  <c r="E176" i="14"/>
  <c r="H176" i="14"/>
  <c r="J176" i="14"/>
  <c r="M176" i="14"/>
  <c r="E177" i="14"/>
  <c r="H177" i="14"/>
  <c r="J177" i="14"/>
  <c r="M177" i="14"/>
  <c r="E178" i="14"/>
  <c r="H178" i="14"/>
  <c r="J178" i="14"/>
  <c r="M178" i="14"/>
  <c r="E179" i="14"/>
  <c r="H179" i="14"/>
  <c r="J179" i="14"/>
  <c r="M179" i="14"/>
  <c r="E180" i="14"/>
  <c r="H180" i="14"/>
  <c r="J180" i="14"/>
  <c r="M180" i="14"/>
  <c r="E181" i="14"/>
  <c r="H181" i="14"/>
  <c r="J181" i="14"/>
  <c r="M181" i="14"/>
  <c r="E182" i="14"/>
  <c r="H182" i="14"/>
  <c r="J182" i="14"/>
  <c r="M182" i="14"/>
  <c r="E183" i="14"/>
  <c r="H183" i="14"/>
  <c r="J183" i="14"/>
  <c r="M183" i="14"/>
  <c r="E184" i="14"/>
  <c r="H184" i="14"/>
  <c r="J184" i="14"/>
  <c r="M184" i="14"/>
  <c r="E185" i="14"/>
  <c r="H185" i="14"/>
  <c r="J185" i="14"/>
  <c r="M185" i="14"/>
  <c r="E186" i="14"/>
  <c r="H186" i="14"/>
  <c r="J186" i="14"/>
  <c r="M186" i="14"/>
  <c r="E187" i="14"/>
  <c r="H187" i="14"/>
  <c r="J187" i="14"/>
  <c r="M187" i="14"/>
  <c r="E188" i="14"/>
  <c r="H188" i="14"/>
  <c r="J188" i="14"/>
  <c r="M188" i="14"/>
  <c r="E189" i="14"/>
  <c r="H189" i="14"/>
  <c r="J189" i="14"/>
  <c r="M189" i="14"/>
  <c r="E190" i="14"/>
  <c r="H190" i="14"/>
  <c r="J190" i="14"/>
  <c r="M190" i="14"/>
  <c r="E191" i="14"/>
  <c r="H191" i="14"/>
  <c r="J191" i="14"/>
  <c r="M191" i="14"/>
  <c r="E192" i="14"/>
  <c r="H192" i="14"/>
  <c r="J192" i="14"/>
  <c r="M192" i="14"/>
  <c r="E193" i="14"/>
  <c r="H193" i="14"/>
  <c r="J193" i="14"/>
  <c r="M193" i="14"/>
  <c r="E194" i="14"/>
  <c r="H194" i="14"/>
  <c r="J194" i="14"/>
  <c r="M194" i="14"/>
  <c r="E195" i="14"/>
  <c r="H195" i="14"/>
  <c r="J195" i="14"/>
  <c r="M195" i="14"/>
  <c r="E196" i="14"/>
  <c r="H196" i="14"/>
  <c r="J196" i="14"/>
  <c r="M196" i="14"/>
  <c r="E197" i="14"/>
  <c r="H197" i="14"/>
  <c r="J197" i="14"/>
  <c r="M197" i="14"/>
  <c r="E198" i="14"/>
  <c r="H198" i="14"/>
  <c r="J198" i="14"/>
  <c r="M198" i="14"/>
  <c r="E199" i="14"/>
  <c r="H199" i="14"/>
  <c r="J199" i="14"/>
  <c r="M199" i="14"/>
  <c r="E200" i="14"/>
  <c r="H200" i="14"/>
  <c r="J200" i="14"/>
  <c r="M200" i="14"/>
  <c r="E201" i="14"/>
  <c r="H201" i="14"/>
  <c r="J201" i="14"/>
  <c r="M201" i="14"/>
  <c r="E202" i="14"/>
  <c r="H202" i="14"/>
  <c r="J202" i="14"/>
  <c r="M202" i="14"/>
  <c r="E203" i="14"/>
  <c r="H203" i="14"/>
  <c r="J203" i="14"/>
  <c r="M203" i="14"/>
  <c r="E204" i="14"/>
  <c r="H204" i="14"/>
  <c r="J204" i="14"/>
  <c r="M204" i="14"/>
  <c r="E205" i="14"/>
  <c r="H205" i="14"/>
  <c r="J205" i="14"/>
  <c r="M205" i="14"/>
  <c r="E206" i="14"/>
  <c r="H206" i="14"/>
  <c r="J206" i="14"/>
  <c r="M206" i="14"/>
  <c r="E207" i="14"/>
  <c r="H207" i="14"/>
  <c r="J207" i="14"/>
  <c r="M207" i="14"/>
  <c r="E208" i="14"/>
  <c r="H208" i="14"/>
  <c r="J208" i="14"/>
  <c r="M208" i="14"/>
  <c r="E209" i="14"/>
  <c r="H209" i="14"/>
  <c r="J209" i="14"/>
  <c r="M209" i="14"/>
  <c r="E210" i="14"/>
  <c r="H210" i="14"/>
  <c r="J210" i="14"/>
  <c r="M210" i="14"/>
  <c r="E211" i="14"/>
  <c r="H211" i="14"/>
  <c r="J211" i="14"/>
  <c r="M211" i="14"/>
  <c r="E212" i="14"/>
  <c r="H212" i="14"/>
  <c r="J212" i="14"/>
  <c r="M212" i="14"/>
  <c r="E213" i="14"/>
  <c r="H213" i="14"/>
  <c r="J213" i="14"/>
  <c r="M213" i="14"/>
  <c r="E214" i="14"/>
  <c r="H214" i="14"/>
  <c r="J214" i="14"/>
  <c r="M214" i="14"/>
  <c r="E215" i="14"/>
  <c r="H215" i="14"/>
  <c r="J215" i="14"/>
  <c r="M215" i="14"/>
  <c r="E216" i="14"/>
  <c r="H216" i="14"/>
  <c r="J216" i="14"/>
  <c r="M216" i="14"/>
  <c r="E217" i="14"/>
  <c r="H217" i="14"/>
  <c r="J217" i="14"/>
  <c r="M217" i="14"/>
  <c r="E218" i="14"/>
  <c r="H218" i="14"/>
  <c r="J218" i="14"/>
  <c r="M218" i="14"/>
  <c r="E219" i="14"/>
  <c r="H219" i="14"/>
  <c r="J219" i="14"/>
  <c r="M219" i="14"/>
  <c r="E220" i="14"/>
  <c r="H220" i="14"/>
  <c r="J220" i="14"/>
  <c r="M220" i="14"/>
  <c r="E221" i="14"/>
  <c r="H221" i="14"/>
  <c r="J221" i="14"/>
  <c r="M221" i="14"/>
  <c r="E222" i="14"/>
  <c r="H222" i="14"/>
  <c r="J222" i="14"/>
  <c r="M222" i="14"/>
  <c r="E223" i="14"/>
  <c r="H223" i="14"/>
  <c r="J223" i="14"/>
  <c r="M223" i="14"/>
  <c r="E224" i="14"/>
  <c r="H224" i="14"/>
  <c r="J224" i="14"/>
  <c r="M224" i="14"/>
  <c r="E225" i="14"/>
  <c r="H225" i="14"/>
  <c r="J225" i="14"/>
  <c r="M225" i="14"/>
  <c r="E226" i="14"/>
  <c r="H226" i="14"/>
  <c r="J226" i="14"/>
  <c r="M226" i="14"/>
  <c r="E227" i="14"/>
  <c r="H227" i="14"/>
  <c r="J227" i="14"/>
  <c r="M227" i="14"/>
  <c r="E228" i="14"/>
  <c r="H228" i="14"/>
  <c r="J228" i="14"/>
  <c r="M228" i="14"/>
  <c r="E229" i="14"/>
  <c r="H229" i="14"/>
  <c r="J229" i="14"/>
  <c r="M229" i="14"/>
  <c r="E230" i="14"/>
  <c r="H230" i="14"/>
  <c r="J230" i="14"/>
  <c r="M230" i="14"/>
  <c r="E231" i="14"/>
  <c r="H231" i="14"/>
  <c r="J231" i="14"/>
  <c r="M231" i="14"/>
  <c r="E232" i="14"/>
  <c r="H232" i="14"/>
  <c r="J232" i="14"/>
  <c r="M232" i="14"/>
  <c r="E233" i="14"/>
  <c r="H233" i="14"/>
  <c r="J233" i="14"/>
  <c r="M233" i="14"/>
  <c r="E234" i="14"/>
  <c r="H234" i="14"/>
  <c r="J234" i="14"/>
  <c r="M234" i="14"/>
  <c r="E235" i="14"/>
  <c r="H235" i="14"/>
  <c r="J235" i="14"/>
  <c r="M235" i="14"/>
  <c r="E236" i="14"/>
  <c r="H236" i="14"/>
  <c r="J236" i="14"/>
  <c r="M236" i="14"/>
  <c r="E237" i="14"/>
  <c r="H237" i="14"/>
  <c r="J237" i="14"/>
  <c r="M237" i="14"/>
  <c r="E238" i="14"/>
  <c r="H238" i="14"/>
  <c r="J238" i="14"/>
  <c r="M238" i="14"/>
  <c r="E239" i="14"/>
  <c r="H239" i="14"/>
  <c r="J239" i="14"/>
  <c r="M239" i="14"/>
  <c r="E240" i="14"/>
  <c r="H240" i="14"/>
  <c r="J240" i="14"/>
  <c r="M240" i="14"/>
  <c r="E241" i="14"/>
  <c r="H241" i="14"/>
  <c r="J241" i="14"/>
  <c r="M241" i="14"/>
  <c r="E242" i="14"/>
  <c r="H242" i="14"/>
  <c r="J242" i="14"/>
  <c r="M242" i="14"/>
  <c r="E243" i="14"/>
  <c r="H243" i="14"/>
  <c r="J243" i="14"/>
  <c r="M243" i="14"/>
  <c r="E244" i="14"/>
  <c r="H244" i="14"/>
  <c r="J244" i="14"/>
  <c r="M244" i="14"/>
  <c r="E245" i="14"/>
  <c r="H245" i="14"/>
  <c r="J245" i="14"/>
  <c r="M245" i="14"/>
  <c r="E246" i="14"/>
  <c r="H246" i="14"/>
  <c r="J246" i="14"/>
  <c r="M246" i="14"/>
  <c r="E247" i="14"/>
  <c r="H247" i="14"/>
  <c r="J247" i="14"/>
  <c r="M247" i="14"/>
  <c r="E248" i="14"/>
  <c r="H248" i="14"/>
  <c r="J248" i="14"/>
  <c r="M248" i="14"/>
  <c r="E249" i="14"/>
  <c r="H249" i="14"/>
  <c r="J249" i="14"/>
  <c r="M249" i="14"/>
  <c r="E250" i="14"/>
  <c r="H250" i="14"/>
  <c r="J250" i="14"/>
  <c r="M250" i="14"/>
  <c r="E251" i="14"/>
  <c r="H251" i="14"/>
  <c r="J251" i="14"/>
  <c r="M251" i="14"/>
  <c r="E252" i="14"/>
  <c r="H252" i="14"/>
  <c r="J252" i="14"/>
  <c r="M252" i="14"/>
  <c r="E253" i="14"/>
  <c r="H253" i="14"/>
  <c r="J253" i="14"/>
  <c r="M253" i="14"/>
  <c r="E254" i="14"/>
  <c r="H254" i="14"/>
  <c r="J254" i="14"/>
  <c r="M254" i="14"/>
  <c r="E255" i="14"/>
  <c r="H255" i="14"/>
  <c r="J255" i="14"/>
  <c r="M255" i="14"/>
  <c r="E256" i="14"/>
  <c r="H256" i="14"/>
  <c r="J256" i="14"/>
  <c r="M256" i="14"/>
  <c r="E257" i="14"/>
  <c r="H257" i="14"/>
  <c r="J257" i="14"/>
  <c r="M257" i="14"/>
  <c r="E258" i="14"/>
  <c r="H258" i="14"/>
  <c r="J258" i="14"/>
  <c r="M258" i="14"/>
  <c r="E259" i="14"/>
  <c r="H259" i="14"/>
  <c r="J259" i="14"/>
  <c r="M259" i="14"/>
  <c r="E260" i="14"/>
  <c r="H260" i="14"/>
  <c r="J260" i="14"/>
  <c r="M260" i="14"/>
  <c r="E261" i="14"/>
  <c r="H261" i="14"/>
  <c r="J261" i="14"/>
  <c r="M261" i="14"/>
  <c r="E262" i="14"/>
  <c r="H262" i="14"/>
  <c r="J262" i="14"/>
  <c r="M262" i="14"/>
  <c r="E263" i="14"/>
  <c r="H263" i="14"/>
  <c r="J263" i="14"/>
  <c r="M263" i="14"/>
  <c r="E264" i="14"/>
  <c r="H264" i="14"/>
  <c r="J264" i="14"/>
  <c r="M264" i="14"/>
  <c r="E265" i="14"/>
  <c r="H265" i="14"/>
  <c r="J265" i="14"/>
  <c r="M265" i="14"/>
  <c r="E266" i="14"/>
  <c r="H266" i="14"/>
  <c r="J266" i="14"/>
  <c r="M266" i="14"/>
  <c r="E267" i="14"/>
  <c r="H267" i="14"/>
  <c r="J267" i="14"/>
  <c r="M267" i="14"/>
  <c r="E268" i="14"/>
  <c r="H268" i="14"/>
  <c r="J268" i="14"/>
  <c r="M268" i="14"/>
  <c r="E269" i="14"/>
  <c r="H269" i="14"/>
  <c r="J269" i="14"/>
  <c r="M269" i="14"/>
  <c r="E270" i="14"/>
  <c r="H270" i="14"/>
  <c r="J270" i="14"/>
  <c r="M270" i="14"/>
  <c r="E271" i="14"/>
  <c r="H271" i="14"/>
  <c r="J271" i="14"/>
  <c r="M271" i="14"/>
  <c r="E272" i="14"/>
  <c r="H272" i="14"/>
  <c r="J272" i="14"/>
  <c r="M272" i="14"/>
  <c r="E273" i="14"/>
  <c r="H273" i="14"/>
  <c r="J273" i="14"/>
  <c r="M273" i="14"/>
  <c r="E274" i="14"/>
  <c r="H274" i="14"/>
  <c r="J274" i="14"/>
  <c r="M274" i="14"/>
  <c r="E275" i="14"/>
  <c r="H275" i="14"/>
  <c r="J275" i="14"/>
  <c r="M275" i="14"/>
  <c r="E276" i="14"/>
  <c r="H276" i="14"/>
  <c r="J276" i="14"/>
  <c r="M276" i="14"/>
  <c r="E277" i="14"/>
  <c r="H277" i="14"/>
  <c r="J277" i="14"/>
  <c r="M277" i="14"/>
  <c r="E278" i="14"/>
  <c r="H278" i="14"/>
  <c r="J278" i="14"/>
  <c r="M278" i="14"/>
  <c r="E279" i="14"/>
  <c r="H279" i="14"/>
  <c r="J279" i="14"/>
  <c r="M279" i="14"/>
  <c r="E280" i="14"/>
  <c r="H280" i="14"/>
  <c r="J280" i="14"/>
  <c r="M280" i="14"/>
  <c r="E281" i="14"/>
  <c r="H281" i="14"/>
  <c r="J281" i="14"/>
  <c r="M281" i="14"/>
  <c r="E282" i="14"/>
  <c r="H282" i="14"/>
  <c r="J282" i="14"/>
  <c r="M282" i="14"/>
  <c r="E283" i="14"/>
  <c r="H283" i="14"/>
  <c r="J283" i="14"/>
  <c r="M283" i="14"/>
  <c r="E284" i="14"/>
  <c r="H284" i="14"/>
  <c r="J284" i="14"/>
  <c r="M284" i="14"/>
  <c r="E285" i="14"/>
  <c r="H285" i="14"/>
  <c r="J285" i="14"/>
  <c r="M285" i="14"/>
  <c r="E286" i="14"/>
  <c r="H286" i="14"/>
  <c r="J286" i="14"/>
  <c r="M286" i="14"/>
  <c r="E287" i="14"/>
  <c r="H287" i="14"/>
  <c r="J287" i="14"/>
  <c r="M287" i="14"/>
  <c r="E288" i="14"/>
  <c r="H288" i="14"/>
  <c r="J288" i="14"/>
  <c r="M288" i="14"/>
  <c r="E289" i="14"/>
  <c r="H289" i="14"/>
  <c r="J289" i="14"/>
  <c r="M289" i="14"/>
  <c r="E290" i="14"/>
  <c r="H290" i="14"/>
  <c r="J290" i="14"/>
  <c r="M290" i="14"/>
  <c r="E291" i="14"/>
  <c r="H291" i="14"/>
  <c r="J291" i="14"/>
  <c r="M291" i="14"/>
  <c r="E292" i="14"/>
  <c r="H292" i="14"/>
  <c r="J292" i="14"/>
  <c r="M292" i="14"/>
  <c r="E293" i="14"/>
  <c r="H293" i="14"/>
  <c r="J293" i="14"/>
  <c r="M293" i="14"/>
  <c r="E294" i="14"/>
  <c r="H294" i="14"/>
  <c r="J294" i="14"/>
  <c r="M294" i="14"/>
  <c r="E295" i="14"/>
  <c r="H295" i="14"/>
  <c r="J295" i="14"/>
  <c r="M295" i="14"/>
  <c r="E296" i="14"/>
  <c r="H296" i="14"/>
  <c r="J296" i="14"/>
  <c r="M296" i="14"/>
  <c r="E297" i="14"/>
  <c r="H297" i="14"/>
  <c r="J297" i="14"/>
  <c r="M297" i="14"/>
  <c r="E298" i="14"/>
  <c r="H298" i="14"/>
  <c r="J298" i="14"/>
  <c r="M298" i="14"/>
  <c r="E299" i="14"/>
  <c r="H299" i="14"/>
  <c r="J299" i="14"/>
  <c r="M299" i="14"/>
  <c r="E300" i="14"/>
  <c r="H300" i="14"/>
  <c r="J300" i="14"/>
  <c r="M300" i="14"/>
  <c r="E301" i="14"/>
  <c r="H301" i="14"/>
  <c r="J301" i="14"/>
  <c r="M301" i="14"/>
  <c r="E302" i="14"/>
  <c r="H302" i="14"/>
  <c r="J302" i="14"/>
  <c r="M302" i="14"/>
  <c r="E303" i="14"/>
  <c r="H303" i="14"/>
  <c r="J303" i="14"/>
  <c r="M303" i="14"/>
  <c r="E304" i="14"/>
  <c r="H304" i="14"/>
  <c r="J304" i="14"/>
  <c r="M304" i="14"/>
  <c r="E305" i="14"/>
  <c r="H305" i="14"/>
  <c r="J305" i="14"/>
  <c r="M305" i="14"/>
  <c r="E306" i="14"/>
  <c r="H306" i="14"/>
  <c r="J306" i="14"/>
  <c r="M306" i="14"/>
  <c r="E307" i="14"/>
  <c r="H307" i="14"/>
  <c r="J307" i="14"/>
  <c r="M307" i="14"/>
  <c r="E308" i="14"/>
  <c r="H308" i="14"/>
  <c r="J308" i="14"/>
  <c r="M308" i="14"/>
  <c r="E309" i="14"/>
  <c r="H309" i="14"/>
  <c r="J309" i="14"/>
  <c r="M309" i="14"/>
  <c r="E310" i="14"/>
  <c r="H310" i="14"/>
  <c r="J310" i="14"/>
  <c r="M310" i="14"/>
  <c r="E311" i="14"/>
  <c r="H311" i="14"/>
  <c r="J311" i="14"/>
  <c r="M311" i="14"/>
  <c r="E312" i="14"/>
  <c r="H312" i="14"/>
  <c r="J312" i="14"/>
  <c r="M312" i="14"/>
  <c r="E313" i="14"/>
  <c r="H313" i="14"/>
  <c r="J313" i="14"/>
  <c r="M313" i="14"/>
  <c r="E314" i="14"/>
  <c r="H314" i="14"/>
  <c r="J314" i="14"/>
  <c r="M314" i="14"/>
  <c r="E315" i="14"/>
  <c r="H315" i="14"/>
  <c r="J315" i="14"/>
  <c r="M315" i="14"/>
  <c r="E316" i="14"/>
  <c r="H316" i="14"/>
  <c r="J316" i="14"/>
  <c r="M316" i="14"/>
  <c r="E317" i="14"/>
  <c r="H317" i="14"/>
  <c r="J317" i="14"/>
  <c r="M317" i="14"/>
  <c r="E318" i="14"/>
  <c r="H318" i="14"/>
  <c r="J318" i="14"/>
  <c r="M318" i="14"/>
  <c r="E319" i="14"/>
  <c r="H319" i="14"/>
  <c r="J319" i="14"/>
  <c r="M319" i="14"/>
  <c r="E320" i="14"/>
  <c r="H320" i="14"/>
  <c r="J320" i="14"/>
  <c r="M320" i="14"/>
  <c r="E321" i="14"/>
  <c r="H321" i="14"/>
  <c r="J321" i="14"/>
  <c r="M321" i="14"/>
  <c r="E322" i="14"/>
  <c r="H322" i="14"/>
  <c r="J322" i="14"/>
  <c r="M322" i="14"/>
  <c r="E323" i="14"/>
  <c r="H323" i="14"/>
  <c r="J323" i="14"/>
  <c r="M323" i="14"/>
  <c r="E324" i="14"/>
  <c r="H324" i="14"/>
  <c r="J324" i="14"/>
  <c r="M324" i="14"/>
  <c r="E325" i="14"/>
  <c r="H325" i="14"/>
  <c r="J325" i="14"/>
  <c r="M325" i="14"/>
  <c r="E326" i="14"/>
  <c r="H326" i="14"/>
  <c r="J326" i="14"/>
  <c r="M326" i="14"/>
  <c r="E327" i="14"/>
  <c r="H327" i="14"/>
  <c r="J327" i="14"/>
  <c r="M327" i="14"/>
  <c r="E328" i="14"/>
  <c r="H328" i="14"/>
  <c r="J328" i="14"/>
  <c r="M328" i="14"/>
  <c r="E329" i="14"/>
  <c r="H329" i="14"/>
  <c r="J329" i="14"/>
  <c r="M329" i="14"/>
  <c r="E330" i="14"/>
  <c r="H330" i="14"/>
  <c r="J330" i="14"/>
  <c r="M330" i="14"/>
  <c r="E331" i="14"/>
  <c r="H331" i="14"/>
  <c r="J331" i="14"/>
  <c r="M331" i="14"/>
  <c r="E332" i="14"/>
  <c r="H332" i="14"/>
  <c r="J332" i="14"/>
  <c r="M332" i="14"/>
  <c r="E333" i="14"/>
  <c r="H333" i="14"/>
  <c r="J333" i="14"/>
  <c r="M333" i="14"/>
  <c r="E334" i="14"/>
  <c r="H334" i="14"/>
  <c r="J334" i="14"/>
  <c r="M334" i="14"/>
  <c r="E335" i="14"/>
  <c r="H335" i="14"/>
  <c r="J335" i="14"/>
  <c r="M335" i="14"/>
  <c r="E336" i="14"/>
  <c r="H336" i="14"/>
  <c r="J336" i="14"/>
  <c r="M336" i="14"/>
  <c r="E337" i="14"/>
  <c r="H337" i="14"/>
  <c r="J337" i="14"/>
  <c r="M337" i="14"/>
  <c r="E338" i="14"/>
  <c r="H338" i="14"/>
  <c r="J338" i="14"/>
  <c r="M338" i="14"/>
  <c r="E339" i="14"/>
  <c r="H339" i="14"/>
  <c r="J339" i="14"/>
  <c r="M339" i="14"/>
  <c r="E340" i="14"/>
  <c r="H340" i="14"/>
  <c r="J340" i="14"/>
  <c r="M340" i="14"/>
  <c r="E341" i="14"/>
  <c r="H341" i="14"/>
  <c r="J341" i="14"/>
  <c r="M341" i="14"/>
  <c r="E342" i="14"/>
  <c r="H342" i="14"/>
  <c r="J342" i="14"/>
  <c r="M342" i="14"/>
  <c r="E343" i="14"/>
  <c r="H343" i="14"/>
  <c r="J343" i="14"/>
  <c r="M343" i="14"/>
  <c r="E344" i="14"/>
  <c r="H344" i="14"/>
  <c r="J344" i="14"/>
  <c r="M344" i="14"/>
  <c r="E345" i="14"/>
  <c r="H345" i="14"/>
  <c r="J345" i="14"/>
  <c r="M345" i="14"/>
  <c r="E346" i="14"/>
  <c r="H346" i="14"/>
  <c r="J346" i="14"/>
  <c r="M346" i="14"/>
  <c r="E347" i="14"/>
  <c r="H347" i="14"/>
  <c r="J347" i="14"/>
  <c r="M347" i="14"/>
  <c r="E348" i="14"/>
  <c r="H348" i="14"/>
  <c r="J348" i="14"/>
  <c r="M348" i="14"/>
  <c r="E349" i="14"/>
  <c r="H349" i="14"/>
  <c r="J349" i="14"/>
  <c r="M349" i="14"/>
  <c r="E350" i="14"/>
  <c r="H350" i="14"/>
  <c r="J350" i="14"/>
  <c r="M350" i="14"/>
  <c r="E351" i="14"/>
  <c r="H351" i="14"/>
  <c r="J351" i="14"/>
  <c r="M351" i="14"/>
  <c r="E352" i="14"/>
  <c r="H352" i="14"/>
  <c r="J352" i="14"/>
  <c r="M352" i="14"/>
  <c r="E353" i="14"/>
  <c r="H353" i="14"/>
  <c r="J353" i="14"/>
  <c r="M353" i="14"/>
  <c r="E354" i="14"/>
  <c r="H354" i="14"/>
  <c r="J354" i="14"/>
  <c r="M354" i="14"/>
  <c r="E355" i="14"/>
  <c r="H355" i="14"/>
  <c r="J355" i="14"/>
  <c r="M355" i="14"/>
  <c r="E356" i="14"/>
  <c r="H356" i="14"/>
  <c r="J356" i="14"/>
  <c r="M356" i="14"/>
  <c r="E357" i="14"/>
  <c r="H357" i="14"/>
  <c r="J357" i="14"/>
  <c r="M357" i="14"/>
  <c r="E358" i="14"/>
  <c r="H358" i="14"/>
  <c r="J358" i="14"/>
  <c r="M358" i="14"/>
  <c r="E359" i="14"/>
  <c r="H359" i="14"/>
  <c r="J359" i="14"/>
  <c r="M359" i="14"/>
  <c r="E360" i="14"/>
  <c r="H360" i="14"/>
  <c r="J360" i="14"/>
  <c r="M360" i="14"/>
  <c r="E361" i="14"/>
  <c r="H361" i="14"/>
  <c r="J361" i="14"/>
  <c r="M361" i="14"/>
  <c r="E362" i="14"/>
  <c r="H362" i="14"/>
  <c r="J362" i="14"/>
  <c r="M362" i="14"/>
  <c r="E363" i="14"/>
  <c r="H363" i="14"/>
  <c r="J363" i="14"/>
  <c r="M363" i="14"/>
  <c r="E364" i="14"/>
  <c r="H364" i="14"/>
  <c r="J364" i="14"/>
  <c r="M364" i="14"/>
  <c r="E365" i="14"/>
  <c r="H365" i="14"/>
  <c r="J365" i="14"/>
  <c r="M365" i="14"/>
  <c r="E366" i="14"/>
  <c r="H366" i="14"/>
  <c r="J366" i="14"/>
  <c r="M366" i="14"/>
  <c r="E367" i="14"/>
  <c r="H367" i="14"/>
  <c r="J367" i="14"/>
  <c r="M367" i="14"/>
  <c r="E368" i="14"/>
  <c r="H368" i="14"/>
  <c r="J368" i="14"/>
  <c r="M368" i="14"/>
  <c r="E369" i="14"/>
  <c r="H369" i="14"/>
  <c r="J369" i="14"/>
  <c r="M369" i="14"/>
  <c r="E370" i="14"/>
  <c r="H370" i="14"/>
  <c r="J370" i="14"/>
  <c r="M370" i="14"/>
  <c r="E371" i="14"/>
  <c r="H371" i="14"/>
  <c r="J371" i="14"/>
  <c r="M371" i="14"/>
  <c r="E372" i="14"/>
  <c r="H372" i="14"/>
  <c r="J372" i="14"/>
  <c r="M372" i="14"/>
  <c r="E373" i="14"/>
  <c r="H373" i="14"/>
  <c r="J373" i="14"/>
  <c r="M373" i="14"/>
  <c r="E374" i="14"/>
  <c r="H374" i="14"/>
  <c r="J374" i="14"/>
  <c r="M374" i="14"/>
  <c r="E375" i="14"/>
  <c r="H375" i="14"/>
  <c r="J375" i="14"/>
  <c r="M375" i="14"/>
  <c r="E376" i="14"/>
  <c r="H376" i="14"/>
  <c r="J376" i="14"/>
  <c r="M376" i="14"/>
  <c r="E377" i="14"/>
  <c r="H377" i="14"/>
  <c r="J377" i="14"/>
  <c r="M377" i="14"/>
  <c r="E378" i="14"/>
  <c r="H378" i="14"/>
  <c r="J378" i="14"/>
  <c r="M378" i="14"/>
  <c r="E379" i="14"/>
  <c r="H379" i="14"/>
  <c r="J379" i="14"/>
  <c r="M379" i="14"/>
  <c r="E380" i="14"/>
  <c r="H380" i="14"/>
  <c r="J380" i="14"/>
  <c r="M380" i="14"/>
  <c r="E381" i="14"/>
  <c r="H381" i="14"/>
  <c r="J381" i="14"/>
  <c r="M381" i="14"/>
  <c r="E382" i="14"/>
  <c r="H382" i="14"/>
  <c r="J382" i="14"/>
  <c r="M382" i="14"/>
  <c r="E383" i="14"/>
  <c r="H383" i="14"/>
  <c r="J383" i="14"/>
  <c r="M383" i="14"/>
  <c r="E384" i="14"/>
  <c r="H384" i="14"/>
  <c r="J384" i="14"/>
  <c r="M384" i="14"/>
  <c r="E385" i="14"/>
  <c r="H385" i="14"/>
  <c r="J385" i="14"/>
  <c r="M385" i="14"/>
  <c r="E386" i="14"/>
  <c r="H386" i="14"/>
  <c r="J386" i="14"/>
  <c r="M386" i="14"/>
  <c r="E387" i="14"/>
  <c r="H387" i="14"/>
  <c r="J387" i="14"/>
  <c r="M387" i="14"/>
  <c r="E388" i="14"/>
  <c r="H388" i="14"/>
  <c r="J388" i="14"/>
  <c r="M388" i="14"/>
  <c r="M385" i="12"/>
  <c r="J385" i="12"/>
  <c r="H385" i="12"/>
  <c r="M384" i="12"/>
  <c r="J384" i="12"/>
  <c r="H384" i="12"/>
  <c r="M383" i="12"/>
  <c r="J383" i="12"/>
  <c r="H383" i="12"/>
  <c r="M382" i="12"/>
  <c r="J382" i="12"/>
  <c r="H382" i="12"/>
  <c r="M381" i="12"/>
  <c r="J381" i="12"/>
  <c r="H381" i="12"/>
  <c r="M380" i="12"/>
  <c r="J380" i="12"/>
  <c r="H380" i="12"/>
  <c r="M355" i="12"/>
  <c r="J355" i="12"/>
  <c r="H355" i="12"/>
  <c r="M354" i="12"/>
  <c r="J354" i="12"/>
  <c r="H354" i="12"/>
  <c r="M353" i="12"/>
  <c r="J353" i="12"/>
  <c r="H353" i="12"/>
  <c r="M352" i="12"/>
  <c r="J352" i="12"/>
  <c r="H352" i="12"/>
  <c r="M351" i="12"/>
  <c r="J351" i="12"/>
  <c r="H351" i="12"/>
  <c r="M350" i="12"/>
  <c r="J350" i="12"/>
  <c r="H350" i="12"/>
  <c r="M325" i="12"/>
  <c r="J325" i="12"/>
  <c r="H325" i="12"/>
  <c r="M324" i="12"/>
  <c r="J324" i="12"/>
  <c r="H324" i="12"/>
  <c r="M323" i="12"/>
  <c r="J323" i="12"/>
  <c r="H323" i="12"/>
  <c r="M322" i="12"/>
  <c r="J322" i="12"/>
  <c r="H322" i="12"/>
  <c r="M321" i="12"/>
  <c r="J321" i="12"/>
  <c r="H321" i="12"/>
  <c r="M320" i="12"/>
  <c r="J320" i="12"/>
  <c r="H320" i="12"/>
  <c r="M295" i="12"/>
  <c r="J295" i="12"/>
  <c r="H295" i="12"/>
  <c r="M294" i="12"/>
  <c r="J294" i="12"/>
  <c r="H294" i="12"/>
  <c r="M293" i="12"/>
  <c r="J293" i="12"/>
  <c r="H293" i="12"/>
  <c r="M292" i="12"/>
  <c r="J292" i="12"/>
  <c r="H292" i="12"/>
  <c r="M291" i="12"/>
  <c r="J291" i="12"/>
  <c r="H291" i="12"/>
  <c r="M290" i="12"/>
  <c r="J290" i="12"/>
  <c r="H290" i="12"/>
  <c r="M265" i="12"/>
  <c r="J265" i="12"/>
  <c r="H265" i="12"/>
  <c r="M264" i="12"/>
  <c r="J264" i="12"/>
  <c r="H264" i="12"/>
  <c r="M263" i="12"/>
  <c r="J263" i="12"/>
  <c r="H263" i="12"/>
  <c r="M262" i="12"/>
  <c r="J262" i="12"/>
  <c r="H262" i="12"/>
  <c r="M261" i="12"/>
  <c r="J261" i="12"/>
  <c r="H261" i="12"/>
  <c r="M260" i="12"/>
  <c r="J260" i="12"/>
  <c r="H260" i="12"/>
  <c r="M235" i="12"/>
  <c r="J235" i="12"/>
  <c r="H235" i="12"/>
  <c r="M234" i="12"/>
  <c r="J234" i="12"/>
  <c r="H234" i="12"/>
  <c r="M233" i="12"/>
  <c r="J233" i="12"/>
  <c r="H233" i="12"/>
  <c r="M232" i="12"/>
  <c r="J232" i="12"/>
  <c r="H232" i="12"/>
  <c r="M231" i="12"/>
  <c r="J231" i="12"/>
  <c r="H231" i="12"/>
  <c r="M230" i="12"/>
  <c r="J230" i="12"/>
  <c r="H230" i="12"/>
  <c r="M175" i="12"/>
  <c r="J175" i="12"/>
  <c r="H175" i="12"/>
  <c r="M174" i="12"/>
  <c r="J174" i="12"/>
  <c r="H174" i="12"/>
  <c r="M173" i="12"/>
  <c r="J173" i="12"/>
  <c r="H173" i="12"/>
  <c r="M172" i="12"/>
  <c r="J172" i="12"/>
  <c r="H172" i="12"/>
  <c r="M171" i="12"/>
  <c r="J171" i="12"/>
  <c r="H171" i="12"/>
  <c r="M170" i="12"/>
  <c r="J170" i="12"/>
  <c r="H170" i="12"/>
  <c r="M145" i="12"/>
  <c r="J145" i="12"/>
  <c r="H145" i="12"/>
  <c r="M144" i="12"/>
  <c r="J144" i="12"/>
  <c r="H144" i="12"/>
  <c r="M143" i="12"/>
  <c r="J143" i="12"/>
  <c r="H143" i="12"/>
  <c r="M142" i="12"/>
  <c r="J142" i="12"/>
  <c r="H142" i="12"/>
  <c r="M141" i="12"/>
  <c r="J141" i="12"/>
  <c r="H141" i="12"/>
  <c r="M140" i="12"/>
  <c r="J140" i="12"/>
  <c r="H140" i="12"/>
  <c r="M67" i="12"/>
  <c r="J67" i="12"/>
  <c r="H67" i="12"/>
  <c r="M66" i="12"/>
  <c r="J66" i="12"/>
  <c r="H66" i="12"/>
  <c r="M65" i="12"/>
  <c r="J65" i="12"/>
  <c r="H65" i="12"/>
  <c r="M64" i="12"/>
  <c r="J64" i="12"/>
  <c r="H64" i="12"/>
  <c r="M63" i="12"/>
  <c r="J63" i="12"/>
  <c r="H63" i="12"/>
  <c r="M62" i="12"/>
  <c r="J62" i="12"/>
  <c r="H62" i="12"/>
  <c r="M37" i="12"/>
  <c r="J37" i="12"/>
  <c r="H37" i="12"/>
  <c r="M36" i="12"/>
  <c r="J36" i="12"/>
  <c r="H36" i="12"/>
  <c r="M35" i="12"/>
  <c r="J35" i="12"/>
  <c r="H35" i="12"/>
  <c r="M34" i="12"/>
  <c r="J34" i="12"/>
  <c r="H34" i="12"/>
  <c r="M33" i="12"/>
  <c r="J33" i="12"/>
  <c r="H33" i="12"/>
  <c r="M32" i="12"/>
  <c r="J32" i="12"/>
  <c r="H32" i="12"/>
  <c r="M139" i="12"/>
  <c r="J139" i="12"/>
  <c r="H139" i="12"/>
  <c r="M138" i="12"/>
  <c r="J138" i="12"/>
  <c r="H138" i="12"/>
  <c r="M137" i="12"/>
  <c r="J137" i="12"/>
  <c r="H137" i="12"/>
  <c r="M136" i="12"/>
  <c r="J136" i="12"/>
  <c r="H136" i="12"/>
  <c r="M135" i="12"/>
  <c r="J135" i="12"/>
  <c r="H135" i="12"/>
  <c r="M134" i="12"/>
  <c r="J134" i="12"/>
  <c r="H134" i="12"/>
  <c r="M133" i="12"/>
  <c r="J133" i="12"/>
  <c r="H133" i="12"/>
  <c r="M132" i="12"/>
  <c r="J132" i="12"/>
  <c r="H132" i="12"/>
  <c r="M131" i="12"/>
  <c r="J131" i="12"/>
  <c r="H131" i="12"/>
  <c r="M130" i="12"/>
  <c r="J130" i="12"/>
  <c r="H130" i="12"/>
  <c r="M129" i="12"/>
  <c r="J129" i="12"/>
  <c r="H129" i="12"/>
  <c r="M128" i="12"/>
  <c r="J128" i="12"/>
  <c r="H128" i="12"/>
  <c r="M127" i="12"/>
  <c r="J127" i="12"/>
  <c r="H127" i="12"/>
  <c r="M126" i="12"/>
  <c r="J126" i="12"/>
  <c r="H126" i="12"/>
  <c r="M125" i="12"/>
  <c r="J125" i="12"/>
  <c r="H125" i="12"/>
  <c r="M124" i="12"/>
  <c r="J124" i="12"/>
  <c r="H124" i="12"/>
  <c r="M123" i="12"/>
  <c r="J123" i="12"/>
  <c r="H123" i="12"/>
  <c r="M122" i="12"/>
  <c r="J122" i="12"/>
  <c r="H122" i="12"/>
  <c r="M121" i="12"/>
  <c r="J121" i="12"/>
  <c r="H121" i="12"/>
  <c r="M120" i="12"/>
  <c r="J120" i="12"/>
  <c r="H120" i="12"/>
  <c r="M119" i="12"/>
  <c r="J119" i="12"/>
  <c r="H119" i="12"/>
  <c r="M118" i="12"/>
  <c r="J118" i="12"/>
  <c r="H118" i="12"/>
  <c r="M117" i="12"/>
  <c r="J117" i="12"/>
  <c r="H117" i="12"/>
  <c r="M116" i="12"/>
  <c r="J116" i="12"/>
  <c r="H116" i="12"/>
  <c r="M112" i="12"/>
  <c r="J112" i="12"/>
  <c r="H112" i="12"/>
  <c r="M111" i="12"/>
  <c r="J111" i="12"/>
  <c r="H111" i="12"/>
  <c r="M110" i="12"/>
  <c r="J110" i="12"/>
  <c r="H110" i="12"/>
  <c r="M109" i="12"/>
  <c r="J109" i="12"/>
  <c r="H109" i="12"/>
  <c r="M108" i="12"/>
  <c r="J108" i="12"/>
  <c r="H108" i="12"/>
  <c r="M107" i="12"/>
  <c r="J107" i="12"/>
  <c r="H107" i="12"/>
  <c r="M103" i="12"/>
  <c r="J103" i="12"/>
  <c r="H103" i="12"/>
  <c r="M102" i="12"/>
  <c r="J102" i="12"/>
  <c r="H102" i="12"/>
  <c r="M101" i="12"/>
  <c r="J101" i="12"/>
  <c r="H101" i="12"/>
  <c r="M97" i="12"/>
  <c r="J97" i="12"/>
  <c r="H97" i="12"/>
  <c r="M96" i="12"/>
  <c r="J96" i="12"/>
  <c r="H96" i="12"/>
  <c r="M95" i="12"/>
  <c r="J95" i="12"/>
  <c r="H95" i="12"/>
  <c r="M73" i="13"/>
  <c r="J73" i="13"/>
  <c r="H73" i="13"/>
  <c r="M72" i="13"/>
  <c r="J72" i="13"/>
  <c r="H72" i="13"/>
  <c r="M71" i="13"/>
  <c r="J71" i="13"/>
  <c r="H71" i="13"/>
  <c r="M70" i="13"/>
  <c r="J70" i="13"/>
  <c r="H70" i="13"/>
  <c r="M69" i="13"/>
  <c r="J69" i="13"/>
  <c r="H69" i="13"/>
  <c r="M68" i="13"/>
  <c r="J68" i="13"/>
  <c r="H68" i="13"/>
  <c r="M67" i="13"/>
  <c r="J67" i="13"/>
  <c r="H67" i="13"/>
  <c r="M66" i="13"/>
  <c r="J66" i="13"/>
  <c r="H66" i="13"/>
  <c r="M65" i="13"/>
  <c r="J65" i="13"/>
  <c r="H65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8" i="12"/>
  <c r="H99" i="12"/>
  <c r="H100" i="12"/>
  <c r="H104" i="12"/>
  <c r="H105" i="12"/>
  <c r="H106" i="12"/>
  <c r="H113" i="12"/>
  <c r="H114" i="12"/>
  <c r="H11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M199" i="13"/>
  <c r="J199" i="13"/>
  <c r="M198" i="13"/>
  <c r="J198" i="13"/>
  <c r="M197" i="13"/>
  <c r="J197" i="13"/>
  <c r="M196" i="13"/>
  <c r="J196" i="13"/>
  <c r="M195" i="13"/>
  <c r="J195" i="13"/>
  <c r="M194" i="13"/>
  <c r="J194" i="13"/>
  <c r="M193" i="13"/>
  <c r="J193" i="13"/>
  <c r="M192" i="13"/>
  <c r="J192" i="13"/>
  <c r="M191" i="13"/>
  <c r="J191" i="13"/>
  <c r="M190" i="13"/>
  <c r="J190" i="13"/>
  <c r="M189" i="13"/>
  <c r="J189" i="13"/>
  <c r="M188" i="13"/>
  <c r="J188" i="13"/>
  <c r="M187" i="13"/>
  <c r="J187" i="13"/>
  <c r="M186" i="13"/>
  <c r="J186" i="13"/>
  <c r="M185" i="13"/>
  <c r="J185" i="13"/>
  <c r="M184" i="13"/>
  <c r="J184" i="13"/>
  <c r="M183" i="13"/>
  <c r="J183" i="13"/>
  <c r="M182" i="13"/>
  <c r="J182" i="13"/>
  <c r="M181" i="13"/>
  <c r="J181" i="13"/>
  <c r="M180" i="13"/>
  <c r="J180" i="13"/>
  <c r="M179" i="13"/>
  <c r="J179" i="13"/>
  <c r="M178" i="13"/>
  <c r="J178" i="13"/>
  <c r="M177" i="13"/>
  <c r="J177" i="13"/>
  <c r="M176" i="13"/>
  <c r="J176" i="13"/>
  <c r="M175" i="13"/>
  <c r="J175" i="13"/>
  <c r="M174" i="13"/>
  <c r="J174" i="13"/>
  <c r="M173" i="13"/>
  <c r="J173" i="13"/>
  <c r="M172" i="13"/>
  <c r="J172" i="13"/>
  <c r="M171" i="13"/>
  <c r="J171" i="13"/>
  <c r="M170" i="13"/>
  <c r="J170" i="13"/>
  <c r="M169" i="13"/>
  <c r="J169" i="13"/>
  <c r="M168" i="13"/>
  <c r="J168" i="13"/>
  <c r="M167" i="13"/>
  <c r="J167" i="13"/>
  <c r="M166" i="13"/>
  <c r="J166" i="13"/>
  <c r="M165" i="13"/>
  <c r="J165" i="13"/>
  <c r="M164" i="13"/>
  <c r="J164" i="13"/>
  <c r="M163" i="13"/>
  <c r="J163" i="13"/>
  <c r="M162" i="13"/>
  <c r="J162" i="13"/>
  <c r="M161" i="13"/>
  <c r="J161" i="13"/>
  <c r="M160" i="13"/>
  <c r="J160" i="13"/>
  <c r="M159" i="13"/>
  <c r="J159" i="13"/>
  <c r="M158" i="13"/>
  <c r="J158" i="13"/>
  <c r="M157" i="13"/>
  <c r="J157" i="13"/>
  <c r="M156" i="13"/>
  <c r="J156" i="13"/>
  <c r="M155" i="13"/>
  <c r="J155" i="13"/>
  <c r="M154" i="13"/>
  <c r="J154" i="13"/>
  <c r="M153" i="13"/>
  <c r="J153" i="13"/>
  <c r="M152" i="13"/>
  <c r="J152" i="13"/>
  <c r="M151" i="13"/>
  <c r="J151" i="13"/>
  <c r="M150" i="13"/>
  <c r="J150" i="13"/>
  <c r="M149" i="13"/>
  <c r="J149" i="13"/>
  <c r="M148" i="13"/>
  <c r="J148" i="13"/>
  <c r="M147" i="13"/>
  <c r="J147" i="13"/>
  <c r="M146" i="13"/>
  <c r="J146" i="13"/>
  <c r="M145" i="13"/>
  <c r="J145" i="13"/>
  <c r="M144" i="13"/>
  <c r="J144" i="13"/>
  <c r="M143" i="13"/>
  <c r="J143" i="13"/>
  <c r="M142" i="13"/>
  <c r="J142" i="13"/>
  <c r="M141" i="13"/>
  <c r="J141" i="13"/>
  <c r="M140" i="13"/>
  <c r="J140" i="13"/>
  <c r="M139" i="13"/>
  <c r="J139" i="13"/>
  <c r="M138" i="13"/>
  <c r="J138" i="13"/>
  <c r="M137" i="13"/>
  <c r="J137" i="13"/>
  <c r="M136" i="13"/>
  <c r="J136" i="13"/>
  <c r="M135" i="13"/>
  <c r="J135" i="13"/>
  <c r="M134" i="13"/>
  <c r="J134" i="13"/>
  <c r="M133" i="13"/>
  <c r="J133" i="13"/>
  <c r="M132" i="13"/>
  <c r="J132" i="13"/>
  <c r="M131" i="13"/>
  <c r="J131" i="13"/>
  <c r="M130" i="13"/>
  <c r="J130" i="13"/>
  <c r="M129" i="13"/>
  <c r="J129" i="13"/>
  <c r="M128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M109" i="13"/>
  <c r="J109" i="13"/>
  <c r="M108" i="13"/>
  <c r="J108" i="13"/>
  <c r="M107" i="13"/>
  <c r="J107" i="13"/>
  <c r="M106" i="13"/>
  <c r="J106" i="13"/>
  <c r="M105" i="13"/>
  <c r="J105" i="13"/>
  <c r="M104" i="13"/>
  <c r="J104" i="13"/>
  <c r="M103" i="13"/>
  <c r="J103" i="13"/>
  <c r="M102" i="13"/>
  <c r="J102" i="13"/>
  <c r="M101" i="13"/>
  <c r="J101" i="13"/>
  <c r="M100" i="13"/>
  <c r="J100" i="13"/>
  <c r="M99" i="13"/>
  <c r="J99" i="13"/>
  <c r="M98" i="13"/>
  <c r="J98" i="13"/>
  <c r="M97" i="13"/>
  <c r="J97" i="13"/>
  <c r="M96" i="13"/>
  <c r="J96" i="13"/>
  <c r="M95" i="13"/>
  <c r="J95" i="13"/>
  <c r="M94" i="13"/>
  <c r="J94" i="13"/>
  <c r="M93" i="13"/>
  <c r="J93" i="13"/>
  <c r="M92" i="13"/>
  <c r="J92" i="13"/>
  <c r="M91" i="13"/>
  <c r="J91" i="13"/>
  <c r="M90" i="13"/>
  <c r="J90" i="13"/>
  <c r="M89" i="13"/>
  <c r="J89" i="13"/>
  <c r="M88" i="13"/>
  <c r="J88" i="13"/>
  <c r="M87" i="13"/>
  <c r="J87" i="13"/>
  <c r="M86" i="13"/>
  <c r="J86" i="13"/>
  <c r="M85" i="13"/>
  <c r="J85" i="13"/>
  <c r="M84" i="13"/>
  <c r="J84" i="13"/>
  <c r="M83" i="13"/>
  <c r="J83" i="13"/>
  <c r="M82" i="13"/>
  <c r="J82" i="13"/>
  <c r="M81" i="13"/>
  <c r="J81" i="13"/>
  <c r="M80" i="13"/>
  <c r="J80" i="13"/>
  <c r="M79" i="13"/>
  <c r="J79" i="13"/>
  <c r="M78" i="13"/>
  <c r="J78" i="13"/>
  <c r="M77" i="13"/>
  <c r="J77" i="13"/>
  <c r="M76" i="13"/>
  <c r="J76" i="13"/>
  <c r="M75" i="13"/>
  <c r="J75" i="13"/>
  <c r="M74" i="13"/>
  <c r="J74" i="13"/>
  <c r="M64" i="13"/>
  <c r="J64" i="13"/>
  <c r="M63" i="13"/>
  <c r="J63" i="13"/>
  <c r="M62" i="13"/>
  <c r="J62" i="13"/>
  <c r="M61" i="13"/>
  <c r="J61" i="13"/>
  <c r="M60" i="13"/>
  <c r="J60" i="13"/>
  <c r="M59" i="13"/>
  <c r="J59" i="13"/>
  <c r="M58" i="13"/>
  <c r="J58" i="13"/>
  <c r="M57" i="13"/>
  <c r="J57" i="13"/>
  <c r="M56" i="13"/>
  <c r="J56" i="13"/>
  <c r="M55" i="13"/>
  <c r="J55" i="13"/>
  <c r="M54" i="13"/>
  <c r="J54" i="13"/>
  <c r="M53" i="13"/>
  <c r="J53" i="13"/>
  <c r="M52" i="13"/>
  <c r="J52" i="13"/>
  <c r="M51" i="13"/>
  <c r="J51" i="13"/>
  <c r="M50" i="13"/>
  <c r="J50" i="13"/>
  <c r="M49" i="13"/>
  <c r="J49" i="13"/>
  <c r="M48" i="13"/>
  <c r="J48" i="13"/>
  <c r="M47" i="13"/>
  <c r="J47" i="13"/>
  <c r="M46" i="13"/>
  <c r="J46" i="13"/>
  <c r="M45" i="13"/>
  <c r="J45" i="13"/>
  <c r="M44" i="13"/>
  <c r="J44" i="13"/>
  <c r="M43" i="13"/>
  <c r="J43" i="13"/>
  <c r="M42" i="13"/>
  <c r="J42" i="13"/>
  <c r="M41" i="13"/>
  <c r="J41" i="13"/>
  <c r="M40" i="13"/>
  <c r="J40" i="13"/>
  <c r="M39" i="13"/>
  <c r="J39" i="13"/>
  <c r="M38" i="13"/>
  <c r="J38" i="13"/>
  <c r="M37" i="13"/>
  <c r="J37" i="13"/>
  <c r="M36" i="13"/>
  <c r="J36" i="13"/>
  <c r="M35" i="13"/>
  <c r="J35" i="13"/>
  <c r="M34" i="13"/>
  <c r="J34" i="13"/>
  <c r="M33" i="13"/>
  <c r="J33" i="13"/>
  <c r="M32" i="13"/>
  <c r="J32" i="13"/>
  <c r="M31" i="13"/>
  <c r="J31" i="13"/>
  <c r="M30" i="13"/>
  <c r="J30" i="13"/>
  <c r="M29" i="13"/>
  <c r="J29" i="13"/>
  <c r="M28" i="13"/>
  <c r="J28" i="13"/>
  <c r="M27" i="13"/>
  <c r="J27" i="13"/>
  <c r="M26" i="13"/>
  <c r="J26" i="13"/>
  <c r="M25" i="13"/>
  <c r="J25" i="13"/>
  <c r="M24" i="13"/>
  <c r="J24" i="13"/>
  <c r="M23" i="13"/>
  <c r="J23" i="13"/>
  <c r="M22" i="13"/>
  <c r="J22" i="13"/>
  <c r="M21" i="13"/>
  <c r="J21" i="13"/>
  <c r="M20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M409" i="12"/>
  <c r="J409" i="12"/>
  <c r="M408" i="12"/>
  <c r="J408" i="12"/>
  <c r="M407" i="12"/>
  <c r="J407" i="12"/>
  <c r="M406" i="12"/>
  <c r="J406" i="12"/>
  <c r="M405" i="12"/>
  <c r="J405" i="12"/>
  <c r="M404" i="12"/>
  <c r="J404" i="12"/>
  <c r="M403" i="12"/>
  <c r="J403" i="12"/>
  <c r="M402" i="12"/>
  <c r="J402" i="12"/>
  <c r="M401" i="12"/>
  <c r="J401" i="12"/>
  <c r="M400" i="12"/>
  <c r="J400" i="12"/>
  <c r="M399" i="12"/>
  <c r="J399" i="12"/>
  <c r="M398" i="12"/>
  <c r="J398" i="12"/>
  <c r="M397" i="12"/>
  <c r="J397" i="12"/>
  <c r="M396" i="12"/>
  <c r="J396" i="12"/>
  <c r="M395" i="12"/>
  <c r="J395" i="12"/>
  <c r="M394" i="12"/>
  <c r="J394" i="12"/>
  <c r="M393" i="12"/>
  <c r="J393" i="12"/>
  <c r="M392" i="12"/>
  <c r="J392" i="12"/>
  <c r="M391" i="12"/>
  <c r="J391" i="12"/>
  <c r="M390" i="12"/>
  <c r="J390" i="12"/>
  <c r="M389" i="12"/>
  <c r="J389" i="12"/>
  <c r="M388" i="12"/>
  <c r="J388" i="12"/>
  <c r="M387" i="12"/>
  <c r="J387" i="12"/>
  <c r="M386" i="12"/>
  <c r="J386" i="12"/>
  <c r="M379" i="12"/>
  <c r="J379" i="12"/>
  <c r="M378" i="12"/>
  <c r="J378" i="12"/>
  <c r="M377" i="12"/>
  <c r="J377" i="12"/>
  <c r="M376" i="12"/>
  <c r="J376" i="12"/>
  <c r="M375" i="12"/>
  <c r="J375" i="12"/>
  <c r="M374" i="12"/>
  <c r="J374" i="12"/>
  <c r="M373" i="12"/>
  <c r="J373" i="12"/>
  <c r="M372" i="12"/>
  <c r="J372" i="12"/>
  <c r="M371" i="12"/>
  <c r="J371" i="12"/>
  <c r="M370" i="12"/>
  <c r="J370" i="12"/>
  <c r="M369" i="12"/>
  <c r="J369" i="12"/>
  <c r="M368" i="12"/>
  <c r="J368" i="12"/>
  <c r="M367" i="12"/>
  <c r="J367" i="12"/>
  <c r="M366" i="12"/>
  <c r="J366" i="12"/>
  <c r="M365" i="12"/>
  <c r="J365" i="12"/>
  <c r="M364" i="12"/>
  <c r="J364" i="12"/>
  <c r="M363" i="12"/>
  <c r="J363" i="12"/>
  <c r="M362" i="12"/>
  <c r="J362" i="12"/>
  <c r="M361" i="12"/>
  <c r="J361" i="12"/>
  <c r="M360" i="12"/>
  <c r="J360" i="12"/>
  <c r="M359" i="12"/>
  <c r="J359" i="12"/>
  <c r="M358" i="12"/>
  <c r="J358" i="12"/>
  <c r="M357" i="12"/>
  <c r="J357" i="12"/>
  <c r="M356" i="12"/>
  <c r="J356" i="12"/>
  <c r="M349" i="12"/>
  <c r="J349" i="12"/>
  <c r="M348" i="12"/>
  <c r="J348" i="12"/>
  <c r="M347" i="12"/>
  <c r="J347" i="12"/>
  <c r="M346" i="12"/>
  <c r="J346" i="12"/>
  <c r="M345" i="12"/>
  <c r="J345" i="12"/>
  <c r="M344" i="12"/>
  <c r="J344" i="12"/>
  <c r="M343" i="12"/>
  <c r="J343" i="12"/>
  <c r="M342" i="12"/>
  <c r="J342" i="12"/>
  <c r="M341" i="12"/>
  <c r="J341" i="12"/>
  <c r="M340" i="12"/>
  <c r="J340" i="12"/>
  <c r="M339" i="12"/>
  <c r="J339" i="12"/>
  <c r="M338" i="12"/>
  <c r="J338" i="12"/>
  <c r="M337" i="12"/>
  <c r="J337" i="12"/>
  <c r="M336" i="12"/>
  <c r="J336" i="12"/>
  <c r="M335" i="12"/>
  <c r="J335" i="12"/>
  <c r="M334" i="12"/>
  <c r="J334" i="12"/>
  <c r="M333" i="12"/>
  <c r="J333" i="12"/>
  <c r="M332" i="12"/>
  <c r="J332" i="12"/>
  <c r="M331" i="12"/>
  <c r="J331" i="12"/>
  <c r="M330" i="12"/>
  <c r="J330" i="12"/>
  <c r="M329" i="12"/>
  <c r="J329" i="12"/>
  <c r="M328" i="12"/>
  <c r="J328" i="12"/>
  <c r="M327" i="12"/>
  <c r="J327" i="12"/>
  <c r="M326" i="12"/>
  <c r="J326" i="12"/>
  <c r="M319" i="12"/>
  <c r="J319" i="12"/>
  <c r="M318" i="12"/>
  <c r="J318" i="12"/>
  <c r="M317" i="12"/>
  <c r="J317" i="12"/>
  <c r="M316" i="12"/>
  <c r="J316" i="12"/>
  <c r="M315" i="12"/>
  <c r="J315" i="12"/>
  <c r="M314" i="12"/>
  <c r="J314" i="12"/>
  <c r="M313" i="12"/>
  <c r="J313" i="12"/>
  <c r="M312" i="12"/>
  <c r="J312" i="12"/>
  <c r="M311" i="12"/>
  <c r="J311" i="12"/>
  <c r="M310" i="12"/>
  <c r="J310" i="12"/>
  <c r="M309" i="12"/>
  <c r="J309" i="12"/>
  <c r="M308" i="12"/>
  <c r="J308" i="12"/>
  <c r="M307" i="12"/>
  <c r="J307" i="12"/>
  <c r="M306" i="12"/>
  <c r="J306" i="12"/>
  <c r="M305" i="12"/>
  <c r="J305" i="12"/>
  <c r="M304" i="12"/>
  <c r="J304" i="12"/>
  <c r="M303" i="12"/>
  <c r="J303" i="12"/>
  <c r="M302" i="12"/>
  <c r="J302" i="12"/>
  <c r="M301" i="12"/>
  <c r="J301" i="12"/>
  <c r="M300" i="12"/>
  <c r="J300" i="12"/>
  <c r="M299" i="12"/>
  <c r="J299" i="12"/>
  <c r="M298" i="12"/>
  <c r="J298" i="12"/>
  <c r="M297" i="12"/>
  <c r="J297" i="12"/>
  <c r="M296" i="12"/>
  <c r="J296" i="12"/>
  <c r="M289" i="12"/>
  <c r="J289" i="12"/>
  <c r="M288" i="12"/>
  <c r="J288" i="12"/>
  <c r="M287" i="12"/>
  <c r="J287" i="12"/>
  <c r="M286" i="12"/>
  <c r="J286" i="12"/>
  <c r="M285" i="12"/>
  <c r="J285" i="12"/>
  <c r="M284" i="12"/>
  <c r="J284" i="12"/>
  <c r="M283" i="12"/>
  <c r="J283" i="12"/>
  <c r="M282" i="12"/>
  <c r="J282" i="12"/>
  <c r="M281" i="12"/>
  <c r="J281" i="12"/>
  <c r="M280" i="12"/>
  <c r="J280" i="12"/>
  <c r="M279" i="12"/>
  <c r="J279" i="12"/>
  <c r="M278" i="12"/>
  <c r="J278" i="12"/>
  <c r="M277" i="12"/>
  <c r="J277" i="12"/>
  <c r="M276" i="12"/>
  <c r="J276" i="12"/>
  <c r="M275" i="12"/>
  <c r="J275" i="12"/>
  <c r="M274" i="12"/>
  <c r="J274" i="12"/>
  <c r="M273" i="12"/>
  <c r="J273" i="12"/>
  <c r="M272" i="12"/>
  <c r="J272" i="12"/>
  <c r="M271" i="12"/>
  <c r="J271" i="12"/>
  <c r="M270" i="12"/>
  <c r="J270" i="12"/>
  <c r="M269" i="12"/>
  <c r="J269" i="12"/>
  <c r="M268" i="12"/>
  <c r="J268" i="12"/>
  <c r="M267" i="12"/>
  <c r="J267" i="12"/>
  <c r="M266" i="12"/>
  <c r="J266" i="12"/>
  <c r="M259" i="12"/>
  <c r="J259" i="12"/>
  <c r="M258" i="12"/>
  <c r="J258" i="12"/>
  <c r="M257" i="12"/>
  <c r="J257" i="12"/>
  <c r="M256" i="12"/>
  <c r="J256" i="12"/>
  <c r="M255" i="12"/>
  <c r="J255" i="12"/>
  <c r="M254" i="12"/>
  <c r="J254" i="12"/>
  <c r="M253" i="12"/>
  <c r="J253" i="12"/>
  <c r="M252" i="12"/>
  <c r="J252" i="12"/>
  <c r="M251" i="12"/>
  <c r="J251" i="12"/>
  <c r="M250" i="12"/>
  <c r="J250" i="12"/>
  <c r="M249" i="12"/>
  <c r="J249" i="12"/>
  <c r="M248" i="12"/>
  <c r="J248" i="12"/>
  <c r="M247" i="12"/>
  <c r="J247" i="12"/>
  <c r="M246" i="12"/>
  <c r="J246" i="12"/>
  <c r="M245" i="12"/>
  <c r="J245" i="12"/>
  <c r="M244" i="12"/>
  <c r="J244" i="12"/>
  <c r="M243" i="12"/>
  <c r="J243" i="12"/>
  <c r="M242" i="12"/>
  <c r="J242" i="12"/>
  <c r="M241" i="12"/>
  <c r="J241" i="12"/>
  <c r="M240" i="12"/>
  <c r="J240" i="12"/>
  <c r="M239" i="12"/>
  <c r="J239" i="12"/>
  <c r="M238" i="12"/>
  <c r="J238" i="12"/>
  <c r="M237" i="12"/>
  <c r="J237" i="12"/>
  <c r="M236" i="12"/>
  <c r="J236" i="12"/>
  <c r="J229" i="12"/>
  <c r="J228" i="12"/>
  <c r="J227" i="12"/>
  <c r="J226" i="12"/>
  <c r="J225" i="12"/>
  <c r="J224" i="12"/>
  <c r="J223" i="12"/>
  <c r="J222" i="12"/>
  <c r="J221" i="12"/>
  <c r="J220" i="12"/>
  <c r="J219" i="12"/>
  <c r="J218" i="12"/>
  <c r="J217" i="12"/>
  <c r="J216" i="12"/>
  <c r="J215" i="12"/>
  <c r="J214" i="12"/>
  <c r="J213" i="12"/>
  <c r="J212" i="12"/>
  <c r="J211" i="12"/>
  <c r="J210" i="12"/>
  <c r="J209" i="12"/>
  <c r="J208" i="12"/>
  <c r="J207" i="12"/>
  <c r="J206" i="12"/>
  <c r="J205" i="12"/>
  <c r="J204" i="12"/>
  <c r="J203" i="12"/>
  <c r="J202" i="12"/>
  <c r="J201" i="12"/>
  <c r="J200" i="12"/>
  <c r="M199" i="12"/>
  <c r="J199" i="12"/>
  <c r="M198" i="12"/>
  <c r="J198" i="12"/>
  <c r="M197" i="12"/>
  <c r="J197" i="12"/>
  <c r="M196" i="12"/>
  <c r="J196" i="12"/>
  <c r="M195" i="12"/>
  <c r="J195" i="12"/>
  <c r="M194" i="12"/>
  <c r="J194" i="12"/>
  <c r="M193" i="12"/>
  <c r="J193" i="12"/>
  <c r="M192" i="12"/>
  <c r="J192" i="12"/>
  <c r="M191" i="12"/>
  <c r="J191" i="12"/>
  <c r="M190" i="12"/>
  <c r="J190" i="12"/>
  <c r="M189" i="12"/>
  <c r="J189" i="12"/>
  <c r="M188" i="12"/>
  <c r="J188" i="12"/>
  <c r="M187" i="12"/>
  <c r="J187" i="12"/>
  <c r="M186" i="12"/>
  <c r="J186" i="12"/>
  <c r="M185" i="12"/>
  <c r="J185" i="12"/>
  <c r="M184" i="12"/>
  <c r="J184" i="12"/>
  <c r="M183" i="12"/>
  <c r="J183" i="12"/>
  <c r="M182" i="12"/>
  <c r="J182" i="12"/>
  <c r="M181" i="12"/>
  <c r="J181" i="12"/>
  <c r="M180" i="12"/>
  <c r="J180" i="12"/>
  <c r="M179" i="12"/>
  <c r="J179" i="12"/>
  <c r="M178" i="12"/>
  <c r="J178" i="12"/>
  <c r="M177" i="12"/>
  <c r="J177" i="12"/>
  <c r="M176" i="12"/>
  <c r="J176" i="12"/>
  <c r="M169" i="12"/>
  <c r="J169" i="12"/>
  <c r="M168" i="12"/>
  <c r="J168" i="12"/>
  <c r="M167" i="12"/>
  <c r="J167" i="12"/>
  <c r="M166" i="12"/>
  <c r="J166" i="12"/>
  <c r="M165" i="12"/>
  <c r="J165" i="12"/>
  <c r="M164" i="12"/>
  <c r="J164" i="12"/>
  <c r="M163" i="12"/>
  <c r="J163" i="12"/>
  <c r="M162" i="12"/>
  <c r="J162" i="12"/>
  <c r="M161" i="12"/>
  <c r="J161" i="12"/>
  <c r="M160" i="12"/>
  <c r="J160" i="12"/>
  <c r="M159" i="12"/>
  <c r="J159" i="12"/>
  <c r="M158" i="12"/>
  <c r="J158" i="12"/>
  <c r="M157" i="12"/>
  <c r="J157" i="12"/>
  <c r="M156" i="12"/>
  <c r="J156" i="12"/>
  <c r="M155" i="12"/>
  <c r="J155" i="12"/>
  <c r="M154" i="12"/>
  <c r="J154" i="12"/>
  <c r="M153" i="12"/>
  <c r="J153" i="12"/>
  <c r="M152" i="12"/>
  <c r="J152" i="12"/>
  <c r="M151" i="12"/>
  <c r="J151" i="12"/>
  <c r="M150" i="12"/>
  <c r="J150" i="12"/>
  <c r="M149" i="12"/>
  <c r="J149" i="12"/>
  <c r="M148" i="12"/>
  <c r="J148" i="12"/>
  <c r="M147" i="12"/>
  <c r="J147" i="12"/>
  <c r="M146" i="12"/>
  <c r="J146" i="12"/>
  <c r="M115" i="12"/>
  <c r="J115" i="12"/>
  <c r="M114" i="12"/>
  <c r="J114" i="12"/>
  <c r="M113" i="12"/>
  <c r="J113" i="12"/>
  <c r="M106" i="12"/>
  <c r="J106" i="12"/>
  <c r="M105" i="12"/>
  <c r="J105" i="12"/>
  <c r="M104" i="12"/>
  <c r="J104" i="12"/>
  <c r="M100" i="12"/>
  <c r="J100" i="12"/>
  <c r="M99" i="12"/>
  <c r="J99" i="12"/>
  <c r="M98" i="12"/>
  <c r="J98" i="12"/>
  <c r="M94" i="12"/>
  <c r="J94" i="12"/>
  <c r="M93" i="12"/>
  <c r="J93" i="12"/>
  <c r="M92" i="12"/>
  <c r="J92" i="12"/>
  <c r="M91" i="12"/>
  <c r="J91" i="12"/>
  <c r="M90" i="12"/>
  <c r="J90" i="12"/>
  <c r="M89" i="12"/>
  <c r="J89" i="12"/>
  <c r="M88" i="12"/>
  <c r="J88" i="12"/>
  <c r="M87" i="12"/>
  <c r="J87" i="12"/>
  <c r="M86" i="12"/>
  <c r="J86" i="12"/>
  <c r="M85" i="12"/>
  <c r="J85" i="12"/>
  <c r="M84" i="12"/>
  <c r="J84" i="12"/>
  <c r="M83" i="12"/>
  <c r="J83" i="12"/>
  <c r="M82" i="12"/>
  <c r="J82" i="12"/>
  <c r="M81" i="12"/>
  <c r="J81" i="12"/>
  <c r="M80" i="12"/>
  <c r="J80" i="12"/>
  <c r="M79" i="12"/>
  <c r="J79" i="12"/>
  <c r="M78" i="12"/>
  <c r="J78" i="12"/>
  <c r="M77" i="12"/>
  <c r="J77" i="12"/>
  <c r="M76" i="12"/>
  <c r="J76" i="12"/>
  <c r="M75" i="12"/>
  <c r="J75" i="12"/>
  <c r="M74" i="12"/>
  <c r="J74" i="12"/>
  <c r="M73" i="12"/>
  <c r="J73" i="12"/>
  <c r="M72" i="12"/>
  <c r="J72" i="12"/>
  <c r="M71" i="12"/>
  <c r="J71" i="12"/>
  <c r="M70" i="12"/>
  <c r="J70" i="12"/>
  <c r="M69" i="12"/>
  <c r="J69" i="12"/>
  <c r="M68" i="12"/>
  <c r="J68" i="12"/>
  <c r="M61" i="12"/>
  <c r="J61" i="12"/>
  <c r="M60" i="12"/>
  <c r="J60" i="12"/>
  <c r="M59" i="12"/>
  <c r="J59" i="12"/>
  <c r="M58" i="12"/>
  <c r="J58" i="12"/>
  <c r="M57" i="12"/>
  <c r="J57" i="12"/>
  <c r="M56" i="12"/>
  <c r="J56" i="12"/>
  <c r="M55" i="12"/>
  <c r="J55" i="12"/>
  <c r="M54" i="12"/>
  <c r="J54" i="12"/>
  <c r="M53" i="12"/>
  <c r="J53" i="12"/>
  <c r="M52" i="12"/>
  <c r="J52" i="12"/>
  <c r="M51" i="12"/>
  <c r="J51" i="12"/>
  <c r="M50" i="12"/>
  <c r="J50" i="12"/>
  <c r="M49" i="12"/>
  <c r="J49" i="12"/>
  <c r="M48" i="12"/>
  <c r="J48" i="12"/>
  <c r="M47" i="12"/>
  <c r="J47" i="12"/>
  <c r="M46" i="12"/>
  <c r="J46" i="12"/>
  <c r="M45" i="12"/>
  <c r="J45" i="12"/>
  <c r="M44" i="12"/>
  <c r="J44" i="12"/>
  <c r="M43" i="12"/>
  <c r="J43" i="12"/>
  <c r="M42" i="12"/>
  <c r="J42" i="12"/>
  <c r="M41" i="12"/>
  <c r="J41" i="12"/>
  <c r="M40" i="12"/>
  <c r="J40" i="12"/>
  <c r="M39" i="12"/>
  <c r="J39" i="12"/>
  <c r="M38" i="12"/>
  <c r="J38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J2" i="12"/>
  <c r="M211" i="11"/>
  <c r="J211" i="11"/>
  <c r="E211" i="11"/>
  <c r="M210" i="11"/>
  <c r="J210" i="11"/>
  <c r="E210" i="11"/>
  <c r="M209" i="11"/>
  <c r="J209" i="11"/>
  <c r="E209" i="11"/>
  <c r="M208" i="11"/>
  <c r="J208" i="11"/>
  <c r="E208" i="11"/>
  <c r="M207" i="11"/>
  <c r="J207" i="11"/>
  <c r="E207" i="11"/>
  <c r="M206" i="11"/>
  <c r="J206" i="11"/>
  <c r="E206" i="11"/>
  <c r="M205" i="11"/>
  <c r="J205" i="11"/>
  <c r="E205" i="11"/>
  <c r="M204" i="11"/>
  <c r="J204" i="11"/>
  <c r="E204" i="11"/>
  <c r="M203" i="11"/>
  <c r="J203" i="11"/>
  <c r="E203" i="11"/>
  <c r="M202" i="11"/>
  <c r="J202" i="11"/>
  <c r="E202" i="11"/>
  <c r="M201" i="11"/>
  <c r="J201" i="11"/>
  <c r="E201" i="11"/>
  <c r="M200" i="11"/>
  <c r="J200" i="11"/>
  <c r="E200" i="11"/>
  <c r="M199" i="11"/>
  <c r="J199" i="11"/>
  <c r="E199" i="11"/>
  <c r="M198" i="11"/>
  <c r="J198" i="11"/>
  <c r="E198" i="11"/>
  <c r="M197" i="11"/>
  <c r="J197" i="11"/>
  <c r="E197" i="11"/>
  <c r="M196" i="11"/>
  <c r="J196" i="11"/>
  <c r="E196" i="11"/>
  <c r="M195" i="11"/>
  <c r="J195" i="11"/>
  <c r="E195" i="11"/>
  <c r="M194" i="11"/>
  <c r="J194" i="11"/>
  <c r="E194" i="11"/>
  <c r="M193" i="11"/>
  <c r="J193" i="11"/>
  <c r="E193" i="11"/>
  <c r="M192" i="11"/>
  <c r="J192" i="11"/>
  <c r="E192" i="11"/>
  <c r="M191" i="11"/>
  <c r="J191" i="11"/>
  <c r="E191" i="11"/>
  <c r="M190" i="11"/>
  <c r="J190" i="11"/>
  <c r="E190" i="11"/>
  <c r="M189" i="11"/>
  <c r="J189" i="11"/>
  <c r="E189" i="11"/>
  <c r="M188" i="11"/>
  <c r="J188" i="11"/>
  <c r="E188" i="11"/>
  <c r="M187" i="11"/>
  <c r="J187" i="11"/>
  <c r="E187" i="11"/>
  <c r="M186" i="11"/>
  <c r="J186" i="11"/>
  <c r="E186" i="11"/>
  <c r="M185" i="11"/>
  <c r="J185" i="11"/>
  <c r="E185" i="11"/>
  <c r="M184" i="11"/>
  <c r="J184" i="11"/>
  <c r="E184" i="11"/>
  <c r="M183" i="11"/>
  <c r="J183" i="11"/>
  <c r="E183" i="11"/>
  <c r="M182" i="11"/>
  <c r="J182" i="11"/>
  <c r="E182" i="11"/>
  <c r="M181" i="11"/>
  <c r="J181" i="11"/>
  <c r="E181" i="11"/>
  <c r="M180" i="11"/>
  <c r="J180" i="11"/>
  <c r="E180" i="11"/>
  <c r="M179" i="11"/>
  <c r="J179" i="11"/>
  <c r="E179" i="11"/>
  <c r="M178" i="11"/>
  <c r="J178" i="11"/>
  <c r="E178" i="11"/>
  <c r="M177" i="11"/>
  <c r="J177" i="11"/>
  <c r="E177" i="11"/>
  <c r="M176" i="11"/>
  <c r="J176" i="11"/>
  <c r="E176" i="11"/>
  <c r="M175" i="11"/>
  <c r="J175" i="11"/>
  <c r="E175" i="11"/>
  <c r="M174" i="11"/>
  <c r="J174" i="11"/>
  <c r="E174" i="11"/>
  <c r="M173" i="11"/>
  <c r="J173" i="11"/>
  <c r="E173" i="11"/>
  <c r="M172" i="11"/>
  <c r="J172" i="11"/>
  <c r="E172" i="11"/>
  <c r="M171" i="11"/>
  <c r="J171" i="11"/>
  <c r="E171" i="11"/>
  <c r="M170" i="11"/>
  <c r="J170" i="11"/>
  <c r="E170" i="11"/>
  <c r="M169" i="11"/>
  <c r="J169" i="11"/>
  <c r="E169" i="11"/>
  <c r="M168" i="11"/>
  <c r="J168" i="11"/>
  <c r="E168" i="11"/>
  <c r="M167" i="11"/>
  <c r="J167" i="11"/>
  <c r="E167" i="11"/>
  <c r="M166" i="11"/>
  <c r="J166" i="11"/>
  <c r="E166" i="11"/>
  <c r="M165" i="11"/>
  <c r="J165" i="11"/>
  <c r="E165" i="11"/>
  <c r="M164" i="11"/>
  <c r="J164" i="11"/>
  <c r="E164" i="11"/>
  <c r="M163" i="11"/>
  <c r="J163" i="11"/>
  <c r="E163" i="11"/>
  <c r="M162" i="11"/>
  <c r="J162" i="11"/>
  <c r="E162" i="11"/>
  <c r="M311" i="11"/>
  <c r="J311" i="11"/>
  <c r="E311" i="11"/>
  <c r="M310" i="11"/>
  <c r="J310" i="11"/>
  <c r="E310" i="11"/>
  <c r="M309" i="11"/>
  <c r="J309" i="11"/>
  <c r="E309" i="11"/>
  <c r="M308" i="11"/>
  <c r="J308" i="11"/>
  <c r="E308" i="11"/>
  <c r="M307" i="11"/>
  <c r="J307" i="11"/>
  <c r="E307" i="11"/>
  <c r="M306" i="11"/>
  <c r="J306" i="11"/>
  <c r="E306" i="11"/>
  <c r="M305" i="11"/>
  <c r="J305" i="11"/>
  <c r="E305" i="11"/>
  <c r="M304" i="11"/>
  <c r="J304" i="11"/>
  <c r="E304" i="11"/>
  <c r="M303" i="11"/>
  <c r="J303" i="11"/>
  <c r="E303" i="11"/>
  <c r="M302" i="11"/>
  <c r="J302" i="11"/>
  <c r="E302" i="11"/>
  <c r="M301" i="11"/>
  <c r="J301" i="11"/>
  <c r="E301" i="11"/>
  <c r="M300" i="11"/>
  <c r="J300" i="11"/>
  <c r="E300" i="11"/>
  <c r="M299" i="11"/>
  <c r="J299" i="11"/>
  <c r="E299" i="11"/>
  <c r="M298" i="11"/>
  <c r="J298" i="11"/>
  <c r="E298" i="11"/>
  <c r="M297" i="11"/>
  <c r="J297" i="11"/>
  <c r="E297" i="11"/>
  <c r="M296" i="11"/>
  <c r="J296" i="11"/>
  <c r="E296" i="11"/>
  <c r="M295" i="11"/>
  <c r="J295" i="11"/>
  <c r="E295" i="11"/>
  <c r="M294" i="11"/>
  <c r="J294" i="11"/>
  <c r="E294" i="11"/>
  <c r="M293" i="11"/>
  <c r="J293" i="11"/>
  <c r="E293" i="11"/>
  <c r="M292" i="11"/>
  <c r="J292" i="11"/>
  <c r="E292" i="11"/>
  <c r="M291" i="11"/>
  <c r="J291" i="11"/>
  <c r="E291" i="11"/>
  <c r="M290" i="11"/>
  <c r="J290" i="11"/>
  <c r="E290" i="11"/>
  <c r="M289" i="11"/>
  <c r="J289" i="11"/>
  <c r="E289" i="11"/>
  <c r="M288" i="11"/>
  <c r="J288" i="11"/>
  <c r="E288" i="11"/>
  <c r="M287" i="11"/>
  <c r="J287" i="11"/>
  <c r="E287" i="11"/>
  <c r="M286" i="11"/>
  <c r="J286" i="11"/>
  <c r="E286" i="11"/>
  <c r="M285" i="11"/>
  <c r="J285" i="11"/>
  <c r="E285" i="11"/>
  <c r="M284" i="11"/>
  <c r="J284" i="11"/>
  <c r="E284" i="11"/>
  <c r="M283" i="11"/>
  <c r="J283" i="11"/>
  <c r="E283" i="11"/>
  <c r="M282" i="11"/>
  <c r="J282" i="11"/>
  <c r="E282" i="11"/>
  <c r="M281" i="11"/>
  <c r="J281" i="11"/>
  <c r="E281" i="11"/>
  <c r="M280" i="11"/>
  <c r="J280" i="11"/>
  <c r="E280" i="11"/>
  <c r="M279" i="11"/>
  <c r="J279" i="11"/>
  <c r="E279" i="11"/>
  <c r="M278" i="11"/>
  <c r="J278" i="11"/>
  <c r="E278" i="11"/>
  <c r="M277" i="11"/>
  <c r="J277" i="11"/>
  <c r="E277" i="11"/>
  <c r="M276" i="11"/>
  <c r="J276" i="11"/>
  <c r="E276" i="11"/>
  <c r="M275" i="11"/>
  <c r="J275" i="11"/>
  <c r="E275" i="11"/>
  <c r="M274" i="11"/>
  <c r="J274" i="11"/>
  <c r="E274" i="11"/>
  <c r="M273" i="11"/>
  <c r="J273" i="11"/>
  <c r="E273" i="11"/>
  <c r="M272" i="11"/>
  <c r="J272" i="11"/>
  <c r="E272" i="11"/>
  <c r="M271" i="11"/>
  <c r="J271" i="11"/>
  <c r="E271" i="11"/>
  <c r="M270" i="11"/>
  <c r="J270" i="11"/>
  <c r="E270" i="11"/>
  <c r="M269" i="11"/>
  <c r="J269" i="11"/>
  <c r="E269" i="11"/>
  <c r="M268" i="11"/>
  <c r="J268" i="11"/>
  <c r="E268" i="11"/>
  <c r="M267" i="11"/>
  <c r="J267" i="11"/>
  <c r="E267" i="11"/>
  <c r="M266" i="11"/>
  <c r="J266" i="11"/>
  <c r="E266" i="11"/>
  <c r="M265" i="11"/>
  <c r="J265" i="11"/>
  <c r="E265" i="11"/>
  <c r="M264" i="11"/>
  <c r="J264" i="11"/>
  <c r="E264" i="11"/>
  <c r="M263" i="11"/>
  <c r="J263" i="11"/>
  <c r="E263" i="11"/>
  <c r="M262" i="11"/>
  <c r="J262" i="11"/>
  <c r="E262" i="11"/>
  <c r="M261" i="11"/>
  <c r="J261" i="11"/>
  <c r="E261" i="11"/>
  <c r="M260" i="11"/>
  <c r="J260" i="11"/>
  <c r="E260" i="11"/>
  <c r="M259" i="11"/>
  <c r="J259" i="11"/>
  <c r="E259" i="11"/>
  <c r="M258" i="11"/>
  <c r="J258" i="11"/>
  <c r="E258" i="11"/>
  <c r="M257" i="11"/>
  <c r="J257" i="11"/>
  <c r="E257" i="11"/>
  <c r="M256" i="11"/>
  <c r="J256" i="11"/>
  <c r="E256" i="11"/>
  <c r="M255" i="11"/>
  <c r="J255" i="11"/>
  <c r="E255" i="11"/>
  <c r="M254" i="11"/>
  <c r="J254" i="11"/>
  <c r="E254" i="11"/>
  <c r="M253" i="11"/>
  <c r="J253" i="11"/>
  <c r="E253" i="11"/>
  <c r="M252" i="11"/>
  <c r="J252" i="11"/>
  <c r="E252" i="11"/>
  <c r="M251" i="11"/>
  <c r="J251" i="11"/>
  <c r="E251" i="11"/>
  <c r="M250" i="11"/>
  <c r="J250" i="11"/>
  <c r="E250" i="11"/>
  <c r="M249" i="11"/>
  <c r="J249" i="11"/>
  <c r="E249" i="11"/>
  <c r="M248" i="11"/>
  <c r="J248" i="11"/>
  <c r="E248" i="11"/>
  <c r="M247" i="11"/>
  <c r="J247" i="11"/>
  <c r="E247" i="11"/>
  <c r="M246" i="11"/>
  <c r="J246" i="11"/>
  <c r="E246" i="11"/>
  <c r="M245" i="11"/>
  <c r="J245" i="11"/>
  <c r="E245" i="11"/>
  <c r="M244" i="11"/>
  <c r="J244" i="11"/>
  <c r="E244" i="11"/>
  <c r="M243" i="11"/>
  <c r="J243" i="11"/>
  <c r="E243" i="11"/>
  <c r="M242" i="11"/>
  <c r="J242" i="11"/>
  <c r="E242" i="11"/>
  <c r="M241" i="11"/>
  <c r="J241" i="11"/>
  <c r="E241" i="11"/>
  <c r="M240" i="11"/>
  <c r="J240" i="11"/>
  <c r="E240" i="11"/>
  <c r="M239" i="11"/>
  <c r="J239" i="11"/>
  <c r="E239" i="11"/>
  <c r="M238" i="11"/>
  <c r="J238" i="11"/>
  <c r="E238" i="11"/>
  <c r="M237" i="11"/>
  <c r="J237" i="11"/>
  <c r="E237" i="11"/>
  <c r="M236" i="11"/>
  <c r="J236" i="11"/>
  <c r="E236" i="11"/>
  <c r="M235" i="11"/>
  <c r="J235" i="11"/>
  <c r="E235" i="11"/>
  <c r="M234" i="11"/>
  <c r="J234" i="11"/>
  <c r="E234" i="11"/>
  <c r="M233" i="11"/>
  <c r="J233" i="11"/>
  <c r="E233" i="11"/>
  <c r="M232" i="11"/>
  <c r="J232" i="11"/>
  <c r="E232" i="11"/>
  <c r="M231" i="11"/>
  <c r="J231" i="11"/>
  <c r="E231" i="11"/>
  <c r="M230" i="11"/>
  <c r="J230" i="11"/>
  <c r="E230" i="11"/>
  <c r="M229" i="11"/>
  <c r="J229" i="11"/>
  <c r="E229" i="11"/>
  <c r="M228" i="11"/>
  <c r="J228" i="11"/>
  <c r="E228" i="11"/>
  <c r="M227" i="11"/>
  <c r="J227" i="11"/>
  <c r="E227" i="11"/>
  <c r="M226" i="11"/>
  <c r="J226" i="11"/>
  <c r="E226" i="11"/>
  <c r="M225" i="11"/>
  <c r="J225" i="11"/>
  <c r="E225" i="11"/>
  <c r="M224" i="11"/>
  <c r="J224" i="11"/>
  <c r="E224" i="11"/>
  <c r="M223" i="11"/>
  <c r="J223" i="11"/>
  <c r="E223" i="11"/>
  <c r="M222" i="11"/>
  <c r="J222" i="11"/>
  <c r="E222" i="11"/>
  <c r="M221" i="11"/>
  <c r="J221" i="11"/>
  <c r="E221" i="11"/>
  <c r="M220" i="11"/>
  <c r="J220" i="11"/>
  <c r="E220" i="11"/>
  <c r="M219" i="11"/>
  <c r="J219" i="11"/>
  <c r="E219" i="11"/>
  <c r="M218" i="11"/>
  <c r="J218" i="11"/>
  <c r="E218" i="11"/>
  <c r="M217" i="11"/>
  <c r="J217" i="11"/>
  <c r="E217" i="11"/>
  <c r="M216" i="11"/>
  <c r="J216" i="11"/>
  <c r="E216" i="11"/>
  <c r="M215" i="11"/>
  <c r="J215" i="11"/>
  <c r="E215" i="11"/>
  <c r="M214" i="11"/>
  <c r="J214" i="11"/>
  <c r="E214" i="11"/>
  <c r="M213" i="11"/>
  <c r="J213" i="11"/>
  <c r="E213" i="11"/>
  <c r="M212" i="11"/>
  <c r="J212" i="11"/>
  <c r="E212" i="11"/>
  <c r="J161" i="11"/>
  <c r="E161" i="11"/>
  <c r="J160" i="11"/>
  <c r="E160" i="11"/>
  <c r="J159" i="11"/>
  <c r="E159" i="11"/>
  <c r="J158" i="11"/>
  <c r="E158" i="11"/>
  <c r="J157" i="11"/>
  <c r="E157" i="11"/>
  <c r="J156" i="11"/>
  <c r="E156" i="11"/>
  <c r="J155" i="11"/>
  <c r="E155" i="11"/>
  <c r="J154" i="11"/>
  <c r="E154" i="11"/>
  <c r="J153" i="11"/>
  <c r="E153" i="11"/>
  <c r="J152" i="11"/>
  <c r="E152" i="11"/>
  <c r="J151" i="11"/>
  <c r="E151" i="11"/>
  <c r="J150" i="11"/>
  <c r="E150" i="11"/>
  <c r="J149" i="11"/>
  <c r="E149" i="11"/>
  <c r="J148" i="11"/>
  <c r="E148" i="11"/>
  <c r="J147" i="11"/>
  <c r="E147" i="11"/>
  <c r="J146" i="11"/>
  <c r="E146" i="11"/>
  <c r="J145" i="11"/>
  <c r="E145" i="11"/>
  <c r="J144" i="11"/>
  <c r="E144" i="11"/>
  <c r="J143" i="11"/>
  <c r="E143" i="11"/>
  <c r="J142" i="11"/>
  <c r="E142" i="11"/>
  <c r="J141" i="11"/>
  <c r="E141" i="11"/>
  <c r="J140" i="11"/>
  <c r="E140" i="11"/>
  <c r="J139" i="11"/>
  <c r="E139" i="11"/>
  <c r="J138" i="11"/>
  <c r="E138" i="11"/>
  <c r="J137" i="11"/>
  <c r="E137" i="11"/>
  <c r="J136" i="11"/>
  <c r="E136" i="11"/>
  <c r="J135" i="11"/>
  <c r="E135" i="11"/>
  <c r="J134" i="11"/>
  <c r="E134" i="11"/>
  <c r="J133" i="11"/>
  <c r="E133" i="11"/>
  <c r="J132" i="11"/>
  <c r="E132" i="11"/>
  <c r="M81" i="11"/>
  <c r="J81" i="11"/>
  <c r="E81" i="11"/>
  <c r="M80" i="11"/>
  <c r="J80" i="11"/>
  <c r="E80" i="11"/>
  <c r="M79" i="11"/>
  <c r="J79" i="11"/>
  <c r="E79" i="11"/>
  <c r="M78" i="11"/>
  <c r="J78" i="11"/>
  <c r="E78" i="11"/>
  <c r="M77" i="11"/>
  <c r="J77" i="11"/>
  <c r="E77" i="11"/>
  <c r="M76" i="11"/>
  <c r="J76" i="11"/>
  <c r="E76" i="11"/>
  <c r="M75" i="11"/>
  <c r="J75" i="11"/>
  <c r="E75" i="11"/>
  <c r="M74" i="11"/>
  <c r="J74" i="11"/>
  <c r="E74" i="11"/>
  <c r="M73" i="11"/>
  <c r="J73" i="11"/>
  <c r="E73" i="11"/>
  <c r="M72" i="11"/>
  <c r="J72" i="11"/>
  <c r="E72" i="11"/>
  <c r="M71" i="11"/>
  <c r="J71" i="11"/>
  <c r="E71" i="11"/>
  <c r="M70" i="11"/>
  <c r="J70" i="11"/>
  <c r="E70" i="11"/>
  <c r="M69" i="11"/>
  <c r="J69" i="11"/>
  <c r="E69" i="11"/>
  <c r="M68" i="11"/>
  <c r="J68" i="11"/>
  <c r="E68" i="11"/>
  <c r="M67" i="11"/>
  <c r="J67" i="11"/>
  <c r="E67" i="11"/>
  <c r="M66" i="11"/>
  <c r="J66" i="11"/>
  <c r="E66" i="11"/>
  <c r="M65" i="11"/>
  <c r="J65" i="11"/>
  <c r="E65" i="11"/>
  <c r="M64" i="11"/>
  <c r="J64" i="11"/>
  <c r="E64" i="11"/>
  <c r="M63" i="11"/>
  <c r="J63" i="11"/>
  <c r="E63" i="11"/>
  <c r="M62" i="11"/>
  <c r="J62" i="11"/>
  <c r="E62" i="11"/>
  <c r="M61" i="11"/>
  <c r="J61" i="11"/>
  <c r="E61" i="11"/>
  <c r="M60" i="11"/>
  <c r="J60" i="11"/>
  <c r="E60" i="11"/>
  <c r="M59" i="11"/>
  <c r="J59" i="11"/>
  <c r="E59" i="11"/>
  <c r="M58" i="11"/>
  <c r="J58" i="11"/>
  <c r="E58" i="11"/>
  <c r="M57" i="11"/>
  <c r="J57" i="11"/>
  <c r="E57" i="11"/>
  <c r="M56" i="11"/>
  <c r="J56" i="11"/>
  <c r="E56" i="11"/>
  <c r="M55" i="11"/>
  <c r="J55" i="11"/>
  <c r="E55" i="11"/>
  <c r="M54" i="11"/>
  <c r="J54" i="11"/>
  <c r="E54" i="11"/>
  <c r="M53" i="11"/>
  <c r="J53" i="11"/>
  <c r="E53" i="11"/>
  <c r="M52" i="11"/>
  <c r="J52" i="11"/>
  <c r="E52" i="11"/>
  <c r="M51" i="11"/>
  <c r="J51" i="11"/>
  <c r="E51" i="11"/>
  <c r="M50" i="11"/>
  <c r="J50" i="11"/>
  <c r="E50" i="11"/>
  <c r="M49" i="11"/>
  <c r="J49" i="11"/>
  <c r="E49" i="11"/>
  <c r="M48" i="11"/>
  <c r="J48" i="11"/>
  <c r="E48" i="11"/>
  <c r="M47" i="11"/>
  <c r="J47" i="11"/>
  <c r="E47" i="11"/>
  <c r="M46" i="11"/>
  <c r="J46" i="11"/>
  <c r="E46" i="11"/>
  <c r="M45" i="11"/>
  <c r="J45" i="11"/>
  <c r="E45" i="11"/>
  <c r="M44" i="11"/>
  <c r="J44" i="11"/>
  <c r="E44" i="11"/>
  <c r="M43" i="11"/>
  <c r="J43" i="11"/>
  <c r="E43" i="11"/>
  <c r="M42" i="11"/>
  <c r="J42" i="11"/>
  <c r="E42" i="11"/>
  <c r="M41" i="11"/>
  <c r="J41" i="11"/>
  <c r="E41" i="11"/>
  <c r="M40" i="11"/>
  <c r="J40" i="11"/>
  <c r="E40" i="11"/>
  <c r="M39" i="11"/>
  <c r="J39" i="11"/>
  <c r="E39" i="11"/>
  <c r="M38" i="11"/>
  <c r="J38" i="11"/>
  <c r="E38" i="11"/>
  <c r="M37" i="11"/>
  <c r="J37" i="11"/>
  <c r="E37" i="11"/>
  <c r="M36" i="11"/>
  <c r="J36" i="11"/>
  <c r="E36" i="11"/>
  <c r="M35" i="11"/>
  <c r="J35" i="11"/>
  <c r="E35" i="11"/>
  <c r="M34" i="11"/>
  <c r="J34" i="11"/>
  <c r="E34" i="11"/>
  <c r="M33" i="11"/>
  <c r="J33" i="11"/>
  <c r="E33" i="11"/>
  <c r="M32" i="11"/>
  <c r="J32" i="11"/>
  <c r="E32" i="11"/>
  <c r="M131" i="11"/>
  <c r="J131" i="11"/>
  <c r="E131" i="11"/>
  <c r="M130" i="11"/>
  <c r="J130" i="11"/>
  <c r="E130" i="11"/>
  <c r="M129" i="11"/>
  <c r="J129" i="11"/>
  <c r="E129" i="11"/>
  <c r="M128" i="11"/>
  <c r="J128" i="11"/>
  <c r="E128" i="11"/>
  <c r="M127" i="11"/>
  <c r="J127" i="11"/>
  <c r="E127" i="11"/>
  <c r="M126" i="11"/>
  <c r="J126" i="11"/>
  <c r="E126" i="11"/>
  <c r="M125" i="11"/>
  <c r="J125" i="11"/>
  <c r="E125" i="11"/>
  <c r="M124" i="11"/>
  <c r="J124" i="11"/>
  <c r="E124" i="11"/>
  <c r="M123" i="11"/>
  <c r="J123" i="11"/>
  <c r="E123" i="11"/>
  <c r="M122" i="11"/>
  <c r="J122" i="11"/>
  <c r="E122" i="11"/>
  <c r="M121" i="11"/>
  <c r="J121" i="11"/>
  <c r="E121" i="11"/>
  <c r="M120" i="11"/>
  <c r="J120" i="11"/>
  <c r="E120" i="11"/>
  <c r="M119" i="11"/>
  <c r="J119" i="11"/>
  <c r="E119" i="11"/>
  <c r="M118" i="11"/>
  <c r="J118" i="11"/>
  <c r="E118" i="11"/>
  <c r="M117" i="11"/>
  <c r="J117" i="11"/>
  <c r="E117" i="11"/>
  <c r="M116" i="11"/>
  <c r="J116" i="11"/>
  <c r="E116" i="11"/>
  <c r="M115" i="11"/>
  <c r="J115" i="11"/>
  <c r="E115" i="11"/>
  <c r="M114" i="11"/>
  <c r="J114" i="11"/>
  <c r="E114" i="11"/>
  <c r="M113" i="11"/>
  <c r="J113" i="11"/>
  <c r="E113" i="11"/>
  <c r="M112" i="11"/>
  <c r="J112" i="11"/>
  <c r="E112" i="11"/>
  <c r="M111" i="11"/>
  <c r="J111" i="11"/>
  <c r="E111" i="11"/>
  <c r="M110" i="11"/>
  <c r="J110" i="11"/>
  <c r="E110" i="11"/>
  <c r="M109" i="11"/>
  <c r="J109" i="11"/>
  <c r="E109" i="11"/>
  <c r="M108" i="11"/>
  <c r="J108" i="11"/>
  <c r="E108" i="11"/>
  <c r="M107" i="11"/>
  <c r="J107" i="11"/>
  <c r="E107" i="11"/>
  <c r="M106" i="11"/>
  <c r="J106" i="11"/>
  <c r="E106" i="11"/>
  <c r="M105" i="11"/>
  <c r="J105" i="11"/>
  <c r="E105" i="11"/>
  <c r="M104" i="11"/>
  <c r="J104" i="11"/>
  <c r="E104" i="11"/>
  <c r="M103" i="11"/>
  <c r="J103" i="11"/>
  <c r="E103" i="11"/>
  <c r="M102" i="11"/>
  <c r="J102" i="11"/>
  <c r="E102" i="11"/>
  <c r="M101" i="11"/>
  <c r="J101" i="11"/>
  <c r="E101" i="11"/>
  <c r="M100" i="11"/>
  <c r="J100" i="11"/>
  <c r="E100" i="11"/>
  <c r="M99" i="11"/>
  <c r="J99" i="11"/>
  <c r="E99" i="11"/>
  <c r="M98" i="11"/>
  <c r="J98" i="11"/>
  <c r="E98" i="11"/>
  <c r="M97" i="11"/>
  <c r="J97" i="11"/>
  <c r="E97" i="11"/>
  <c r="M96" i="11"/>
  <c r="J96" i="11"/>
  <c r="E96" i="11"/>
  <c r="M95" i="11"/>
  <c r="J95" i="11"/>
  <c r="E95" i="11"/>
  <c r="M94" i="11"/>
  <c r="J94" i="11"/>
  <c r="E94" i="11"/>
  <c r="M93" i="11"/>
  <c r="J93" i="11"/>
  <c r="E93" i="11"/>
  <c r="M92" i="11"/>
  <c r="J92" i="11"/>
  <c r="E92" i="11"/>
  <c r="M91" i="11"/>
  <c r="J91" i="11"/>
  <c r="E91" i="11"/>
  <c r="M90" i="11"/>
  <c r="J90" i="11"/>
  <c r="E90" i="11"/>
  <c r="M89" i="11"/>
  <c r="J89" i="11"/>
  <c r="E89" i="11"/>
  <c r="M88" i="11"/>
  <c r="J88" i="11"/>
  <c r="E88" i="11"/>
  <c r="M87" i="11"/>
  <c r="J87" i="11"/>
  <c r="E87" i="11"/>
  <c r="M86" i="11"/>
  <c r="J86" i="11"/>
  <c r="E86" i="11"/>
  <c r="M85" i="11"/>
  <c r="J85" i="11"/>
  <c r="E85" i="11"/>
  <c r="M84" i="11"/>
  <c r="J84" i="11"/>
  <c r="E84" i="11"/>
  <c r="M83" i="11"/>
  <c r="J83" i="11"/>
  <c r="E83" i="11"/>
  <c r="M82" i="11"/>
  <c r="J82" i="11"/>
  <c r="E82" i="11"/>
  <c r="J31" i="11"/>
  <c r="E31" i="11"/>
  <c r="J30" i="11"/>
  <c r="E30" i="11"/>
  <c r="J29" i="11"/>
  <c r="E29" i="11"/>
  <c r="J28" i="11"/>
  <c r="E28" i="11"/>
  <c r="J27" i="11"/>
  <c r="E27" i="11"/>
  <c r="J26" i="11"/>
  <c r="E26" i="11"/>
  <c r="J25" i="11"/>
  <c r="E25" i="11"/>
  <c r="J24" i="11"/>
  <c r="E24" i="11"/>
  <c r="J23" i="11"/>
  <c r="E23" i="11"/>
  <c r="J22" i="11"/>
  <c r="E22" i="11"/>
  <c r="J21" i="11"/>
  <c r="E21" i="11"/>
  <c r="J20" i="11"/>
  <c r="E20" i="11"/>
  <c r="J19" i="11"/>
  <c r="E19" i="11"/>
  <c r="J18" i="11"/>
  <c r="E18" i="11"/>
  <c r="J17" i="11"/>
  <c r="E17" i="11"/>
  <c r="J16" i="11"/>
  <c r="E16" i="11"/>
  <c r="J15" i="11"/>
  <c r="E15" i="11"/>
  <c r="J14" i="11"/>
  <c r="E14" i="11"/>
  <c r="J13" i="11"/>
  <c r="E13" i="11"/>
  <c r="J12" i="11"/>
  <c r="E12" i="11"/>
  <c r="J11" i="11"/>
  <c r="E11" i="11"/>
  <c r="J10" i="11"/>
  <c r="E10" i="11"/>
  <c r="J9" i="11"/>
  <c r="E9" i="11"/>
  <c r="J8" i="11"/>
  <c r="E8" i="11"/>
  <c r="J7" i="11"/>
  <c r="E7" i="11"/>
  <c r="J6" i="11"/>
  <c r="E6" i="11"/>
  <c r="J5" i="11"/>
  <c r="E5" i="11"/>
  <c r="J4" i="11"/>
  <c r="E4" i="11"/>
  <c r="J3" i="11"/>
  <c r="E3" i="11"/>
  <c r="J2" i="11"/>
  <c r="E2" i="11"/>
  <c r="C5" i="9"/>
  <c r="C3" i="9"/>
  <c r="C4" i="9"/>
  <c r="C6" i="9"/>
  <c r="C7" i="9"/>
  <c r="C8" i="9"/>
  <c r="C9" i="9"/>
  <c r="C11" i="9"/>
  <c r="C10" i="9"/>
  <c r="R22" i="9"/>
  <c r="V546" i="20" l="1"/>
  <c r="W546" i="20" s="1"/>
  <c r="V633" i="20"/>
  <c r="W633" i="20" s="1"/>
  <c r="U744" i="20"/>
  <c r="V803" i="20"/>
  <c r="W803" i="20" s="1"/>
  <c r="U580" i="20"/>
  <c r="U880" i="20"/>
  <c r="V926" i="20"/>
  <c r="W926" i="20" s="1"/>
  <c r="V867" i="20"/>
  <c r="W867" i="20" s="1"/>
  <c r="T818" i="20"/>
  <c r="T810" i="20"/>
  <c r="V970" i="20"/>
  <c r="W970" i="20" s="1"/>
  <c r="V826" i="20"/>
  <c r="W826" i="20" s="1"/>
  <c r="U823" i="20"/>
  <c r="T280" i="20"/>
  <c r="T288" i="20"/>
  <c r="T296" i="20"/>
  <c r="T304" i="20"/>
  <c r="T312" i="20"/>
  <c r="T320" i="20"/>
  <c r="T336" i="20"/>
  <c r="T344" i="20"/>
  <c r="T352" i="20"/>
  <c r="T360" i="20"/>
  <c r="T368" i="20"/>
  <c r="T376" i="20"/>
  <c r="T384" i="20"/>
  <c r="T392" i="20"/>
  <c r="T400" i="20"/>
  <c r="T408" i="20"/>
  <c r="T416" i="20"/>
  <c r="T424" i="20"/>
  <c r="T432" i="20"/>
  <c r="T440" i="20"/>
  <c r="T448" i="20"/>
  <c r="T456" i="20"/>
  <c r="T464" i="20"/>
  <c r="T472" i="20"/>
  <c r="T480" i="20"/>
  <c r="T488" i="20"/>
  <c r="T496" i="20"/>
  <c r="T275" i="20"/>
  <c r="T283" i="20"/>
  <c r="T291" i="20"/>
  <c r="T299" i="20"/>
  <c r="T307" i="20"/>
  <c r="T315" i="20"/>
  <c r="T323" i="20"/>
  <c r="T331" i="20"/>
  <c r="T339" i="20"/>
  <c r="T347" i="20"/>
  <c r="T355" i="20"/>
  <c r="T363" i="20"/>
  <c r="T371" i="20"/>
  <c r="U446" i="20"/>
  <c r="V737" i="20"/>
  <c r="W737" i="20" s="1"/>
  <c r="U483" i="20"/>
  <c r="V491" i="20"/>
  <c r="W491" i="20" s="1"/>
  <c r="U421" i="20"/>
  <c r="U429" i="20"/>
  <c r="U437" i="20"/>
  <c r="U469" i="20"/>
  <c r="T4" i="20"/>
  <c r="T12" i="20"/>
  <c r="T20" i="20"/>
  <c r="T28" i="20"/>
  <c r="T36" i="20"/>
  <c r="T44" i="20"/>
  <c r="T52" i="20"/>
  <c r="T60" i="20"/>
  <c r="T68" i="20"/>
  <c r="T76" i="20"/>
  <c r="T84" i="20"/>
  <c r="T92" i="20"/>
  <c r="T100" i="20"/>
  <c r="T108" i="20"/>
  <c r="T116" i="20"/>
  <c r="T124" i="20"/>
  <c r="T132" i="20"/>
  <c r="T140" i="20"/>
  <c r="T148" i="20"/>
  <c r="T156" i="20"/>
  <c r="T164" i="20"/>
  <c r="T172" i="20"/>
  <c r="T180" i="20"/>
  <c r="T6" i="20"/>
  <c r="T14" i="20"/>
  <c r="T22" i="20"/>
  <c r="T30" i="20"/>
  <c r="T38" i="20"/>
  <c r="T46" i="20"/>
  <c r="T54" i="20"/>
  <c r="T62" i="20"/>
  <c r="T70" i="20"/>
  <c r="T78" i="20"/>
  <c r="T86" i="20"/>
  <c r="T94" i="20"/>
  <c r="T102" i="20"/>
  <c r="T110" i="20"/>
  <c r="T118" i="20"/>
  <c r="T126" i="20"/>
  <c r="T134" i="20"/>
  <c r="T142" i="20"/>
  <c r="T150" i="20"/>
  <c r="T158" i="20"/>
  <c r="V589" i="20"/>
  <c r="W589" i="20" s="1"/>
  <c r="V695" i="20"/>
  <c r="W695" i="20" s="1"/>
  <c r="V978" i="20"/>
  <c r="W978" i="20" s="1"/>
  <c r="V825" i="20"/>
  <c r="W825" i="20" s="1"/>
  <c r="T166" i="20"/>
  <c r="T174" i="20"/>
  <c r="T182" i="20"/>
  <c r="T190" i="20"/>
  <c r="T198" i="20"/>
  <c r="T206" i="20"/>
  <c r="T214" i="20"/>
  <c r="T222" i="20"/>
  <c r="T230" i="20"/>
  <c r="T238" i="20"/>
  <c r="T246" i="20"/>
  <c r="T254" i="20"/>
  <c r="T262" i="20"/>
  <c r="T270" i="20"/>
  <c r="U307" i="20"/>
  <c r="V653" i="20"/>
  <c r="W653" i="20" s="1"/>
  <c r="U400" i="20"/>
  <c r="V652" i="20"/>
  <c r="W652" i="20" s="1"/>
  <c r="V780" i="20"/>
  <c r="W780" i="20" s="1"/>
  <c r="V927" i="20"/>
  <c r="W927" i="20" s="1"/>
  <c r="U496" i="20"/>
  <c r="V779" i="20"/>
  <c r="W779" i="20" s="1"/>
  <c r="U678" i="20"/>
  <c r="U668" i="20"/>
  <c r="V749" i="20"/>
  <c r="W749" i="20" s="1"/>
  <c r="U812" i="20"/>
  <c r="V548" i="20"/>
  <c r="W548" i="20" s="1"/>
  <c r="T555" i="20"/>
  <c r="V547" i="20"/>
  <c r="W547" i="20" s="1"/>
  <c r="T583" i="20"/>
  <c r="V689" i="20"/>
  <c r="W689" i="20" s="1"/>
  <c r="V804" i="20"/>
  <c r="W804" i="20" s="1"/>
  <c r="T277" i="20"/>
  <c r="T285" i="20"/>
  <c r="T293" i="20"/>
  <c r="T301" i="20"/>
  <c r="T309" i="20"/>
  <c r="T317" i="20"/>
  <c r="T325" i="20"/>
  <c r="T333" i="20"/>
  <c r="T341" i="20"/>
  <c r="U381" i="20"/>
  <c r="U389" i="20"/>
  <c r="U397" i="20"/>
  <c r="U405" i="20"/>
  <c r="U413" i="20"/>
  <c r="U445" i="20"/>
  <c r="T461" i="20"/>
  <c r="U477" i="20"/>
  <c r="U323" i="20"/>
  <c r="U408" i="20"/>
  <c r="U339" i="20"/>
  <c r="T224" i="20"/>
  <c r="V279" i="20"/>
  <c r="W279" i="20" s="1"/>
  <c r="V295" i="20"/>
  <c r="W295" i="20" s="1"/>
  <c r="V311" i="20"/>
  <c r="W311" i="20" s="1"/>
  <c r="V327" i="20"/>
  <c r="W327" i="20" s="1"/>
  <c r="U355" i="20"/>
  <c r="V328" i="20"/>
  <c r="W328" i="20" s="1"/>
  <c r="U371" i="20"/>
  <c r="U376" i="20"/>
  <c r="U513" i="20"/>
  <c r="U689" i="20"/>
  <c r="U657" i="20"/>
  <c r="V482" i="20"/>
  <c r="W482" i="20" s="1"/>
  <c r="T500" i="20"/>
  <c r="U492" i="20"/>
  <c r="U476" i="20"/>
  <c r="V468" i="20"/>
  <c r="W468" i="20" s="1"/>
  <c r="U460" i="20"/>
  <c r="U444" i="20"/>
  <c r="U436" i="20"/>
  <c r="U428" i="20"/>
  <c r="U420" i="20"/>
  <c r="U412" i="20"/>
  <c r="U404" i="20"/>
  <c r="U396" i="20"/>
  <c r="U388" i="20"/>
  <c r="U380" i="20"/>
  <c r="U487" i="20"/>
  <c r="V455" i="20"/>
  <c r="W455" i="20" s="1"/>
  <c r="V415" i="20"/>
  <c r="W415" i="20" s="1"/>
  <c r="U407" i="20"/>
  <c r="U399" i="20"/>
  <c r="U391" i="20"/>
  <c r="U383" i="20"/>
  <c r="U375" i="20"/>
  <c r="V367" i="20"/>
  <c r="W367" i="20" s="1"/>
  <c r="V359" i="20"/>
  <c r="W359" i="20" s="1"/>
  <c r="V351" i="20"/>
  <c r="W351" i="20" s="1"/>
  <c r="V343" i="20"/>
  <c r="W343" i="20" s="1"/>
  <c r="V335" i="20"/>
  <c r="W335" i="20" s="1"/>
  <c r="V319" i="20"/>
  <c r="W319" i="20" s="1"/>
  <c r="V303" i="20"/>
  <c r="W303" i="20" s="1"/>
  <c r="V287" i="20"/>
  <c r="W287" i="20" s="1"/>
  <c r="U275" i="20"/>
  <c r="U384" i="20"/>
  <c r="U464" i="20"/>
  <c r="T3" i="20"/>
  <c r="T11" i="20"/>
  <c r="T19" i="20"/>
  <c r="T27" i="20"/>
  <c r="T35" i="20"/>
  <c r="T43" i="20"/>
  <c r="T51" i="20"/>
  <c r="T59" i="20"/>
  <c r="T67" i="20"/>
  <c r="T75" i="20"/>
  <c r="T83" i="20"/>
  <c r="T91" i="20"/>
  <c r="T99" i="20"/>
  <c r="T107" i="20"/>
  <c r="T115" i="20"/>
  <c r="T123" i="20"/>
  <c r="T131" i="20"/>
  <c r="T139" i="20"/>
  <c r="T147" i="20"/>
  <c r="T155" i="20"/>
  <c r="T163" i="20"/>
  <c r="T171" i="20"/>
  <c r="T179" i="20"/>
  <c r="T187" i="20"/>
  <c r="T195" i="20"/>
  <c r="T211" i="20"/>
  <c r="T219" i="20"/>
  <c r="T227" i="20"/>
  <c r="T235" i="20"/>
  <c r="T243" i="20"/>
  <c r="T251" i="20"/>
  <c r="T259" i="20"/>
  <c r="T260" i="20"/>
  <c r="T267" i="20"/>
  <c r="V496" i="20"/>
  <c r="W496" i="20" s="1"/>
  <c r="V464" i="20"/>
  <c r="W464" i="20" s="1"/>
  <c r="V478" i="20"/>
  <c r="W478" i="20" s="1"/>
  <c r="V446" i="20"/>
  <c r="W446" i="20" s="1"/>
  <c r="U291" i="20"/>
  <c r="U392" i="20"/>
  <c r="U303" i="20"/>
  <c r="U335" i="20"/>
  <c r="U367" i="20"/>
  <c r="V500" i="20"/>
  <c r="W500" i="20" s="1"/>
  <c r="T510" i="20"/>
  <c r="V510" i="20"/>
  <c r="W510" i="20" s="1"/>
  <c r="U510" i="20"/>
  <c r="T557" i="20"/>
  <c r="V557" i="20"/>
  <c r="W557" i="20" s="1"/>
  <c r="U557" i="20"/>
  <c r="T577" i="20"/>
  <c r="U577" i="20"/>
  <c r="V577" i="20"/>
  <c r="W577" i="20" s="1"/>
  <c r="T683" i="20"/>
  <c r="V683" i="20"/>
  <c r="W683" i="20" s="1"/>
  <c r="U683" i="20"/>
  <c r="T894" i="20"/>
  <c r="U894" i="20"/>
  <c r="V894" i="20"/>
  <c r="W894" i="20" s="1"/>
  <c r="T878" i="20"/>
  <c r="U878" i="20"/>
  <c r="V878" i="20"/>
  <c r="W878" i="20" s="1"/>
  <c r="U814" i="20"/>
  <c r="T814" i="20"/>
  <c r="V814" i="20"/>
  <c r="W814" i="20" s="1"/>
  <c r="U287" i="20"/>
  <c r="U319" i="20"/>
  <c r="U351" i="20"/>
  <c r="T518" i="20"/>
  <c r="V518" i="20"/>
  <c r="W518" i="20" s="1"/>
  <c r="U518" i="20"/>
  <c r="T565" i="20"/>
  <c r="U565" i="20"/>
  <c r="V565" i="20"/>
  <c r="W565" i="20" s="1"/>
  <c r="T549" i="20"/>
  <c r="V549" i="20"/>
  <c r="W549" i="20" s="1"/>
  <c r="U549" i="20"/>
  <c r="T585" i="20"/>
  <c r="V585" i="20"/>
  <c r="W585" i="20" s="1"/>
  <c r="U585" i="20"/>
  <c r="T569" i="20"/>
  <c r="V569" i="20"/>
  <c r="W569" i="20" s="1"/>
  <c r="U569" i="20"/>
  <c r="V691" i="20"/>
  <c r="W691" i="20" s="1"/>
  <c r="U691" i="20"/>
  <c r="T691" i="20"/>
  <c r="V675" i="20"/>
  <c r="W675" i="20" s="1"/>
  <c r="T675" i="20"/>
  <c r="U675" i="20"/>
  <c r="T667" i="20"/>
  <c r="V667" i="20"/>
  <c r="W667" i="20" s="1"/>
  <c r="U667" i="20"/>
  <c r="V659" i="20"/>
  <c r="W659" i="20" s="1"/>
  <c r="U659" i="20"/>
  <c r="T659" i="20"/>
  <c r="T771" i="20"/>
  <c r="V771" i="20"/>
  <c r="W771" i="20" s="1"/>
  <c r="U771" i="20"/>
  <c r="V763" i="20"/>
  <c r="W763" i="20" s="1"/>
  <c r="T763" i="20"/>
  <c r="U763" i="20"/>
  <c r="T755" i="20"/>
  <c r="V755" i="20"/>
  <c r="W755" i="20" s="1"/>
  <c r="U755" i="20"/>
  <c r="V747" i="20"/>
  <c r="W747" i="20" s="1"/>
  <c r="U747" i="20"/>
  <c r="T747" i="20"/>
  <c r="V990" i="20"/>
  <c r="W990" i="20" s="1"/>
  <c r="T990" i="20"/>
  <c r="U990" i="20"/>
  <c r="V982" i="20"/>
  <c r="W982" i="20" s="1"/>
  <c r="T982" i="20"/>
  <c r="U982" i="20"/>
  <c r="V974" i="20"/>
  <c r="W974" i="20" s="1"/>
  <c r="T974" i="20"/>
  <c r="U974" i="20"/>
  <c r="T902" i="20"/>
  <c r="V902" i="20"/>
  <c r="W902" i="20" s="1"/>
  <c r="U902" i="20"/>
  <c r="T886" i="20"/>
  <c r="U886" i="20"/>
  <c r="V886" i="20"/>
  <c r="W886" i="20" s="1"/>
  <c r="T870" i="20"/>
  <c r="U870" i="20"/>
  <c r="V870" i="20"/>
  <c r="W870" i="20" s="1"/>
  <c r="T822" i="20"/>
  <c r="U822" i="20"/>
  <c r="V822" i="20"/>
  <c r="W822" i="20" s="1"/>
  <c r="T806" i="20"/>
  <c r="U806" i="20"/>
  <c r="V806" i="20"/>
  <c r="W806" i="20" s="1"/>
  <c r="T9" i="20"/>
  <c r="T17" i="20"/>
  <c r="T25" i="20"/>
  <c r="T33" i="20"/>
  <c r="T41" i="20"/>
  <c r="T49" i="20"/>
  <c r="T57" i="20"/>
  <c r="T65" i="20"/>
  <c r="T73" i="20"/>
  <c r="T81" i="20"/>
  <c r="T89" i="20"/>
  <c r="T97" i="20"/>
  <c r="T105" i="20"/>
  <c r="T113" i="20"/>
  <c r="T121" i="20"/>
  <c r="T129" i="20"/>
  <c r="T137" i="20"/>
  <c r="T145" i="20"/>
  <c r="T153" i="20"/>
  <c r="T161" i="20"/>
  <c r="T169" i="20"/>
  <c r="T177" i="20"/>
  <c r="T185" i="20"/>
  <c r="T193" i="20"/>
  <c r="T201" i="20"/>
  <c r="V201" i="20"/>
  <c r="W201" i="20" s="1"/>
  <c r="T209" i="20"/>
  <c r="T217" i="20"/>
  <c r="T225" i="20"/>
  <c r="T233" i="20"/>
  <c r="T241" i="20"/>
  <c r="T249" i="20"/>
  <c r="T257" i="20"/>
  <c r="T265" i="20"/>
  <c r="T273" i="20"/>
  <c r="T281" i="20"/>
  <c r="V281" i="20"/>
  <c r="W281" i="20" s="1"/>
  <c r="U281" i="20"/>
  <c r="T289" i="20"/>
  <c r="V289" i="20"/>
  <c r="W289" i="20" s="1"/>
  <c r="U289" i="20"/>
  <c r="T297" i="20"/>
  <c r="V297" i="20"/>
  <c r="W297" i="20" s="1"/>
  <c r="U297" i="20"/>
  <c r="T305" i="20"/>
  <c r="V305" i="20"/>
  <c r="W305" i="20" s="1"/>
  <c r="U305" i="20"/>
  <c r="T313" i="20"/>
  <c r="V313" i="20"/>
  <c r="W313" i="20" s="1"/>
  <c r="U313" i="20"/>
  <c r="T321" i="20"/>
  <c r="V321" i="20"/>
  <c r="W321" i="20" s="1"/>
  <c r="U321" i="20"/>
  <c r="T329" i="20"/>
  <c r="V329" i="20"/>
  <c r="W329" i="20" s="1"/>
  <c r="U329" i="20"/>
  <c r="T337" i="20"/>
  <c r="V337" i="20"/>
  <c r="W337" i="20" s="1"/>
  <c r="U337" i="20"/>
  <c r="T345" i="20"/>
  <c r="V345" i="20"/>
  <c r="W345" i="20" s="1"/>
  <c r="U345" i="20"/>
  <c r="T353" i="20"/>
  <c r="V353" i="20"/>
  <c r="W353" i="20" s="1"/>
  <c r="U353" i="20"/>
  <c r="T361" i="20"/>
  <c r="V361" i="20"/>
  <c r="W361" i="20" s="1"/>
  <c r="U361" i="20"/>
  <c r="T369" i="20"/>
  <c r="V369" i="20"/>
  <c r="W369" i="20" s="1"/>
  <c r="U369" i="20"/>
  <c r="T377" i="20"/>
  <c r="U377" i="20"/>
  <c r="T385" i="20"/>
  <c r="U385" i="20"/>
  <c r="T393" i="20"/>
  <c r="U393" i="20"/>
  <c r="T401" i="20"/>
  <c r="U401" i="20"/>
  <c r="T409" i="20"/>
  <c r="U409" i="20"/>
  <c r="T417" i="20"/>
  <c r="V417" i="20"/>
  <c r="W417" i="20" s="1"/>
  <c r="U417" i="20"/>
  <c r="T425" i="20"/>
  <c r="U425" i="20"/>
  <c r="T433" i="20"/>
  <c r="U433" i="20"/>
  <c r="T441" i="20"/>
  <c r="V441" i="20"/>
  <c r="W441" i="20" s="1"/>
  <c r="T449" i="20"/>
  <c r="V449" i="20"/>
  <c r="W449" i="20" s="1"/>
  <c r="U449" i="20"/>
  <c r="T457" i="20"/>
  <c r="V457" i="20"/>
  <c r="W457" i="20" s="1"/>
  <c r="U457" i="20"/>
  <c r="T465" i="20"/>
  <c r="V465" i="20"/>
  <c r="W465" i="20" s="1"/>
  <c r="U465" i="20"/>
  <c r="T473" i="20"/>
  <c r="V473" i="20"/>
  <c r="W473" i="20" s="1"/>
  <c r="T481" i="20"/>
  <c r="V481" i="20"/>
  <c r="W481" i="20" s="1"/>
  <c r="U481" i="20"/>
  <c r="T489" i="20"/>
  <c r="V489" i="20"/>
  <c r="W489" i="20" s="1"/>
  <c r="U489" i="20"/>
  <c r="T497" i="20"/>
  <c r="V497" i="20"/>
  <c r="W497" i="20" s="1"/>
  <c r="U497" i="20"/>
  <c r="V503" i="20"/>
  <c r="W503" i="20" s="1"/>
  <c r="U503" i="20"/>
  <c r="T503" i="20"/>
  <c r="T517" i="20"/>
  <c r="U517" i="20"/>
  <c r="V517" i="20"/>
  <c r="W517" i="20" s="1"/>
  <c r="T509" i="20"/>
  <c r="V509" i="20"/>
  <c r="W509" i="20" s="1"/>
  <c r="U509" i="20"/>
  <c r="T564" i="20"/>
  <c r="V564" i="20"/>
  <c r="W564" i="20" s="1"/>
  <c r="U564" i="20"/>
  <c r="T556" i="20"/>
  <c r="V556" i="20"/>
  <c r="W556" i="20" s="1"/>
  <c r="U556" i="20"/>
  <c r="T584" i="20"/>
  <c r="U584" i="20"/>
  <c r="V584" i="20"/>
  <c r="W584" i="20" s="1"/>
  <c r="T576" i="20"/>
  <c r="U576" i="20"/>
  <c r="V576" i="20"/>
  <c r="W576" i="20" s="1"/>
  <c r="T568" i="20"/>
  <c r="U568" i="20"/>
  <c r="V568" i="20"/>
  <c r="W568" i="20" s="1"/>
  <c r="T690" i="20"/>
  <c r="U690" i="20"/>
  <c r="V690" i="20"/>
  <c r="W690" i="20" s="1"/>
  <c r="T682" i="20"/>
  <c r="V682" i="20"/>
  <c r="W682" i="20" s="1"/>
  <c r="U682" i="20"/>
  <c r="T674" i="20"/>
  <c r="V674" i="20"/>
  <c r="W674" i="20" s="1"/>
  <c r="U674" i="20"/>
  <c r="T666" i="20"/>
  <c r="V666" i="20"/>
  <c r="W666" i="20" s="1"/>
  <c r="U666" i="20"/>
  <c r="U658" i="20"/>
  <c r="V658" i="20"/>
  <c r="W658" i="20" s="1"/>
  <c r="T658" i="20"/>
  <c r="V778" i="20"/>
  <c r="W778" i="20" s="1"/>
  <c r="T778" i="20"/>
  <c r="U778" i="20"/>
  <c r="T770" i="20"/>
  <c r="V770" i="20"/>
  <c r="W770" i="20" s="1"/>
  <c r="U770" i="20"/>
  <c r="T762" i="20"/>
  <c r="V762" i="20"/>
  <c r="W762" i="20" s="1"/>
  <c r="U762" i="20"/>
  <c r="T754" i="20"/>
  <c r="V754" i="20"/>
  <c r="W754" i="20" s="1"/>
  <c r="U754" i="20"/>
  <c r="V746" i="20"/>
  <c r="W746" i="20" s="1"/>
  <c r="T746" i="20"/>
  <c r="U746" i="20"/>
  <c r="T989" i="20"/>
  <c r="U989" i="20"/>
  <c r="V989" i="20"/>
  <c r="W989" i="20" s="1"/>
  <c r="V973" i="20"/>
  <c r="W973" i="20" s="1"/>
  <c r="T973" i="20"/>
  <c r="U973" i="20"/>
  <c r="V925" i="20"/>
  <c r="W925" i="20" s="1"/>
  <c r="T901" i="20"/>
  <c r="V901" i="20"/>
  <c r="W901" i="20" s="1"/>
  <c r="U901" i="20"/>
  <c r="T893" i="20"/>
  <c r="V893" i="20"/>
  <c r="W893" i="20" s="1"/>
  <c r="U893" i="20"/>
  <c r="T885" i="20"/>
  <c r="U885" i="20"/>
  <c r="V885" i="20"/>
  <c r="W885" i="20" s="1"/>
  <c r="V877" i="20"/>
  <c r="W877" i="20" s="1"/>
  <c r="U877" i="20"/>
  <c r="T877" i="20"/>
  <c r="V869" i="20"/>
  <c r="W869" i="20" s="1"/>
  <c r="T821" i="20"/>
  <c r="V821" i="20"/>
  <c r="W821" i="20" s="1"/>
  <c r="U821" i="20"/>
  <c r="V813" i="20"/>
  <c r="W813" i="20" s="1"/>
  <c r="T813" i="20"/>
  <c r="U813" i="20"/>
  <c r="V805" i="20"/>
  <c r="W805" i="20" s="1"/>
  <c r="U805" i="20"/>
  <c r="T805" i="20"/>
  <c r="T290" i="20"/>
  <c r="V290" i="20"/>
  <c r="W290" i="20" s="1"/>
  <c r="U290" i="20"/>
  <c r="T322" i="20"/>
  <c r="V322" i="20"/>
  <c r="W322" i="20" s="1"/>
  <c r="U322" i="20"/>
  <c r="T354" i="20"/>
  <c r="V354" i="20"/>
  <c r="W354" i="20" s="1"/>
  <c r="U354" i="20"/>
  <c r="T386" i="20"/>
  <c r="U386" i="20"/>
  <c r="T410" i="20"/>
  <c r="U410" i="20"/>
  <c r="T434" i="20"/>
  <c r="U434" i="20"/>
  <c r="T466" i="20"/>
  <c r="V466" i="20"/>
  <c r="W466" i="20" s="1"/>
  <c r="U466" i="20"/>
  <c r="T490" i="20"/>
  <c r="U490" i="20"/>
  <c r="V490" i="20"/>
  <c r="W490" i="20" s="1"/>
  <c r="V434" i="20"/>
  <c r="W434" i="20" s="1"/>
  <c r="V386" i="20"/>
  <c r="W386" i="20" s="1"/>
  <c r="T395" i="20"/>
  <c r="U395" i="20"/>
  <c r="T419" i="20"/>
  <c r="U419" i="20"/>
  <c r="T443" i="20"/>
  <c r="V443" i="20"/>
  <c r="W443" i="20" s="1"/>
  <c r="U443" i="20"/>
  <c r="T459" i="20"/>
  <c r="U459" i="20"/>
  <c r="T483" i="20"/>
  <c r="V483" i="20"/>
  <c r="W483" i="20" s="1"/>
  <c r="V425" i="20"/>
  <c r="W425" i="20" s="1"/>
  <c r="T88" i="20"/>
  <c r="T184" i="20"/>
  <c r="T356" i="20"/>
  <c r="T396" i="20"/>
  <c r="V444" i="20"/>
  <c r="W444" i="20" s="1"/>
  <c r="V476" i="20"/>
  <c r="W476" i="20" s="1"/>
  <c r="U279" i="20"/>
  <c r="U295" i="20"/>
  <c r="U311" i="20"/>
  <c r="U327" i="20"/>
  <c r="U343" i="20"/>
  <c r="U359" i="20"/>
  <c r="U455" i="20"/>
  <c r="U473" i="20"/>
  <c r="U890" i="20"/>
  <c r="T306" i="20"/>
  <c r="V306" i="20"/>
  <c r="W306" i="20" s="1"/>
  <c r="U306" i="20"/>
  <c r="T338" i="20"/>
  <c r="V338" i="20"/>
  <c r="W338" i="20" s="1"/>
  <c r="U338" i="20"/>
  <c r="T370" i="20"/>
  <c r="V370" i="20"/>
  <c r="W370" i="20" s="1"/>
  <c r="U370" i="20"/>
  <c r="T402" i="20"/>
  <c r="U402" i="20"/>
  <c r="T442" i="20"/>
  <c r="V442" i="20"/>
  <c r="W442" i="20" s="1"/>
  <c r="T474" i="20"/>
  <c r="V474" i="20"/>
  <c r="W474" i="20" s="1"/>
  <c r="V426" i="20"/>
  <c r="W426" i="20" s="1"/>
  <c r="V402" i="20"/>
  <c r="W402" i="20" s="1"/>
  <c r="T379" i="20"/>
  <c r="U379" i="20"/>
  <c r="T403" i="20"/>
  <c r="U403" i="20"/>
  <c r="T427" i="20"/>
  <c r="U427" i="20"/>
  <c r="T451" i="20"/>
  <c r="V451" i="20"/>
  <c r="W451" i="20" s="1"/>
  <c r="T475" i="20"/>
  <c r="V475" i="20"/>
  <c r="W475" i="20" s="1"/>
  <c r="U475" i="20"/>
  <c r="T499" i="20"/>
  <c r="U499" i="20"/>
  <c r="V499" i="20"/>
  <c r="W499" i="20" s="1"/>
  <c r="V433" i="20"/>
  <c r="W433" i="20" s="1"/>
  <c r="V409" i="20"/>
  <c r="W409" i="20" s="1"/>
  <c r="V393" i="20"/>
  <c r="W393" i="20" s="1"/>
  <c r="V385" i="20"/>
  <c r="W385" i="20" s="1"/>
  <c r="V275" i="20"/>
  <c r="W275" i="20" s="1"/>
  <c r="V291" i="20"/>
  <c r="W291" i="20" s="1"/>
  <c r="V307" i="20"/>
  <c r="W307" i="20" s="1"/>
  <c r="V339" i="20"/>
  <c r="W339" i="20" s="1"/>
  <c r="V355" i="20"/>
  <c r="W355" i="20" s="1"/>
  <c r="V371" i="20"/>
  <c r="W371" i="20" s="1"/>
  <c r="U451" i="20"/>
  <c r="V487" i="20"/>
  <c r="W487" i="20" s="1"/>
  <c r="V760" i="20"/>
  <c r="W760" i="20" s="1"/>
  <c r="T5" i="20"/>
  <c r="T13" i="20"/>
  <c r="T21" i="20"/>
  <c r="T29" i="20"/>
  <c r="T37" i="20"/>
  <c r="T45" i="20"/>
  <c r="T53" i="20"/>
  <c r="T61" i="20"/>
  <c r="T69" i="20"/>
  <c r="T77" i="20"/>
  <c r="T85" i="20"/>
  <c r="T93" i="20"/>
  <c r="T101" i="20"/>
  <c r="T109" i="20"/>
  <c r="T117" i="20"/>
  <c r="T125" i="20"/>
  <c r="T133" i="20"/>
  <c r="T141" i="20"/>
  <c r="T149" i="20"/>
  <c r="T157" i="20"/>
  <c r="T165" i="20"/>
  <c r="T173" i="20"/>
  <c r="T181" i="20"/>
  <c r="U500" i="20"/>
  <c r="U468" i="20"/>
  <c r="U474" i="20"/>
  <c r="V774" i="20"/>
  <c r="W774" i="20" s="1"/>
  <c r="T766" i="20"/>
  <c r="T298" i="20"/>
  <c r="V298" i="20"/>
  <c r="W298" i="20" s="1"/>
  <c r="U298" i="20"/>
  <c r="T330" i="20"/>
  <c r="V330" i="20"/>
  <c r="W330" i="20" s="1"/>
  <c r="U330" i="20"/>
  <c r="T362" i="20"/>
  <c r="V362" i="20"/>
  <c r="W362" i="20" s="1"/>
  <c r="U362" i="20"/>
  <c r="T394" i="20"/>
  <c r="U394" i="20"/>
  <c r="T426" i="20"/>
  <c r="U426" i="20"/>
  <c r="T450" i="20"/>
  <c r="U450" i="20"/>
  <c r="T482" i="20"/>
  <c r="U482" i="20"/>
  <c r="V410" i="20"/>
  <c r="W410" i="20" s="1"/>
  <c r="V378" i="20"/>
  <c r="W378" i="20" s="1"/>
  <c r="V203" i="20"/>
  <c r="W203" i="20" s="1"/>
  <c r="T203" i="20"/>
  <c r="T387" i="20"/>
  <c r="U387" i="20"/>
  <c r="T411" i="20"/>
  <c r="U411" i="20"/>
  <c r="T435" i="20"/>
  <c r="U435" i="20"/>
  <c r="T467" i="20"/>
  <c r="U467" i="20"/>
  <c r="V467" i="20"/>
  <c r="W467" i="20" s="1"/>
  <c r="T491" i="20"/>
  <c r="U491" i="20"/>
  <c r="V401" i="20"/>
  <c r="W401" i="20" s="1"/>
  <c r="V377" i="20"/>
  <c r="W377" i="20" s="1"/>
  <c r="V323" i="20"/>
  <c r="W323" i="20" s="1"/>
  <c r="U2" i="20"/>
  <c r="T10" i="20"/>
  <c r="T18" i="20"/>
  <c r="T26" i="20"/>
  <c r="T34" i="20"/>
  <c r="T42" i="20"/>
  <c r="T50" i="20"/>
  <c r="T58" i="20"/>
  <c r="T66" i="20"/>
  <c r="T74" i="20"/>
  <c r="T82" i="20"/>
  <c r="T90" i="20"/>
  <c r="T98" i="20"/>
  <c r="V278" i="20"/>
  <c r="W278" i="20" s="1"/>
  <c r="V286" i="20"/>
  <c r="W286" i="20" s="1"/>
  <c r="V294" i="20"/>
  <c r="W294" i="20" s="1"/>
  <c r="V302" i="20"/>
  <c r="W302" i="20" s="1"/>
  <c r="V310" i="20"/>
  <c r="W310" i="20" s="1"/>
  <c r="V318" i="20"/>
  <c r="W318" i="20" s="1"/>
  <c r="V326" i="20"/>
  <c r="W326" i="20" s="1"/>
  <c r="V334" i="20"/>
  <c r="W334" i="20" s="1"/>
  <c r="V342" i="20"/>
  <c r="W342" i="20" s="1"/>
  <c r="V350" i="20"/>
  <c r="W350" i="20" s="1"/>
  <c r="V358" i="20"/>
  <c r="W358" i="20" s="1"/>
  <c r="V366" i="20"/>
  <c r="W366" i="20" s="1"/>
  <c r="V374" i="20"/>
  <c r="W374" i="20" s="1"/>
  <c r="U382" i="20"/>
  <c r="U390" i="20"/>
  <c r="U398" i="20"/>
  <c r="U406" i="20"/>
  <c r="U414" i="20"/>
  <c r="U422" i="20"/>
  <c r="T430" i="20"/>
  <c r="V438" i="20"/>
  <c r="W438" i="20" s="1"/>
  <c r="V454" i="20"/>
  <c r="W454" i="20" s="1"/>
  <c r="V470" i="20"/>
  <c r="W470" i="20" s="1"/>
  <c r="V486" i="20"/>
  <c r="W486" i="20" s="1"/>
  <c r="U283" i="20"/>
  <c r="U299" i="20"/>
  <c r="U315" i="20"/>
  <c r="U331" i="20"/>
  <c r="U347" i="20"/>
  <c r="U363" i="20"/>
  <c r="U415" i="20"/>
  <c r="U441" i="20"/>
  <c r="V459" i="20"/>
  <c r="W459" i="20" s="1"/>
  <c r="U478" i="20"/>
  <c r="T282" i="20"/>
  <c r="V282" i="20"/>
  <c r="W282" i="20" s="1"/>
  <c r="U282" i="20"/>
  <c r="T314" i="20"/>
  <c r="V314" i="20"/>
  <c r="W314" i="20" s="1"/>
  <c r="U314" i="20"/>
  <c r="T346" i="20"/>
  <c r="V346" i="20"/>
  <c r="W346" i="20" s="1"/>
  <c r="U346" i="20"/>
  <c r="T378" i="20"/>
  <c r="U378" i="20"/>
  <c r="T418" i="20"/>
  <c r="U418" i="20"/>
  <c r="T458" i="20"/>
  <c r="U458" i="20"/>
  <c r="V458" i="20"/>
  <c r="W458" i="20" s="1"/>
  <c r="T498" i="20"/>
  <c r="V498" i="20"/>
  <c r="W498" i="20" s="1"/>
  <c r="U498" i="20"/>
  <c r="V418" i="20"/>
  <c r="W418" i="20" s="1"/>
  <c r="V394" i="20"/>
  <c r="W394" i="20" s="1"/>
  <c r="V450" i="20"/>
  <c r="W450" i="20" s="1"/>
  <c r="T7" i="20"/>
  <c r="T15" i="20"/>
  <c r="T23" i="20"/>
  <c r="T31" i="20"/>
  <c r="T39" i="20"/>
  <c r="T47" i="20"/>
  <c r="T55" i="20"/>
  <c r="T63" i="20"/>
  <c r="T71" i="20"/>
  <c r="T79" i="20"/>
  <c r="T87" i="20"/>
  <c r="T95" i="20"/>
  <c r="T103" i="20"/>
  <c r="T111" i="20"/>
  <c r="T119" i="20"/>
  <c r="T127" i="20"/>
  <c r="T135" i="20"/>
  <c r="T143" i="20"/>
  <c r="T151" i="20"/>
  <c r="T159" i="20"/>
  <c r="T167" i="20"/>
  <c r="T175" i="20"/>
  <c r="T183" i="20"/>
  <c r="T191" i="20"/>
  <c r="V199" i="20"/>
  <c r="W199" i="20" s="1"/>
  <c r="T199" i="20"/>
  <c r="T207" i="20"/>
  <c r="T215" i="20"/>
  <c r="T223" i="20"/>
  <c r="T231" i="20"/>
  <c r="T239" i="20"/>
  <c r="T247" i="20"/>
  <c r="T255" i="20"/>
  <c r="T263" i="20"/>
  <c r="T271" i="20"/>
  <c r="T279" i="20"/>
  <c r="T287" i="20"/>
  <c r="T295" i="20"/>
  <c r="T303" i="20"/>
  <c r="T311" i="20"/>
  <c r="T319" i="20"/>
  <c r="T327" i="20"/>
  <c r="T335" i="20"/>
  <c r="T343" i="20"/>
  <c r="U423" i="20"/>
  <c r="U431" i="20"/>
  <c r="U439" i="20"/>
  <c r="V447" i="20"/>
  <c r="W447" i="20" s="1"/>
  <c r="V463" i="20"/>
  <c r="W463" i="20" s="1"/>
  <c r="U471" i="20"/>
  <c r="V479" i="20"/>
  <c r="W479" i="20" s="1"/>
  <c r="V495" i="20"/>
  <c r="W495" i="20" s="1"/>
  <c r="V283" i="20"/>
  <c r="W283" i="20" s="1"/>
  <c r="V299" i="20"/>
  <c r="W299" i="20" s="1"/>
  <c r="V315" i="20"/>
  <c r="W315" i="20" s="1"/>
  <c r="V331" i="20"/>
  <c r="W331" i="20" s="1"/>
  <c r="V347" i="20"/>
  <c r="W347" i="20" s="1"/>
  <c r="V363" i="20"/>
  <c r="W363" i="20" s="1"/>
  <c r="U442" i="20"/>
  <c r="V550" i="20"/>
  <c r="W550" i="20" s="1"/>
  <c r="U526" i="20"/>
  <c r="T188" i="20"/>
  <c r="T196" i="20"/>
  <c r="T204" i="20"/>
  <c r="V204" i="20"/>
  <c r="W204" i="20" s="1"/>
  <c r="T212" i="20"/>
  <c r="T220" i="20"/>
  <c r="T228" i="20"/>
  <c r="T236" i="20"/>
  <c r="T244" i="20"/>
  <c r="T252" i="20"/>
  <c r="T268" i="20"/>
  <c r="V436" i="20"/>
  <c r="W436" i="20" s="1"/>
  <c r="V428" i="20"/>
  <c r="W428" i="20" s="1"/>
  <c r="V420" i="20"/>
  <c r="W420" i="20" s="1"/>
  <c r="V412" i="20"/>
  <c r="W412" i="20" s="1"/>
  <c r="V404" i="20"/>
  <c r="W404" i="20" s="1"/>
  <c r="V396" i="20"/>
  <c r="W396" i="20" s="1"/>
  <c r="V388" i="20"/>
  <c r="W388" i="20" s="1"/>
  <c r="V380" i="20"/>
  <c r="W380" i="20" s="1"/>
  <c r="U278" i="20"/>
  <c r="U286" i="20"/>
  <c r="U294" i="20"/>
  <c r="U302" i="20"/>
  <c r="U310" i="20"/>
  <c r="U318" i="20"/>
  <c r="U326" i="20"/>
  <c r="U334" i="20"/>
  <c r="U342" i="20"/>
  <c r="U350" i="20"/>
  <c r="U358" i="20"/>
  <c r="U366" i="20"/>
  <c r="U374" i="20"/>
  <c r="U440" i="20"/>
  <c r="U454" i="20"/>
  <c r="U463" i="20"/>
  <c r="U472" i="20"/>
  <c r="U486" i="20"/>
  <c r="U495" i="20"/>
  <c r="V520" i="20"/>
  <c r="W520" i="20" s="1"/>
  <c r="T520" i="20"/>
  <c r="U520" i="20"/>
  <c r="T512" i="20"/>
  <c r="U512" i="20"/>
  <c r="V504" i="20"/>
  <c r="W504" i="20" s="1"/>
  <c r="T504" i="20"/>
  <c r="U504" i="20"/>
  <c r="U567" i="20"/>
  <c r="V567" i="20"/>
  <c r="W567" i="20" s="1"/>
  <c r="T567" i="20"/>
  <c r="T559" i="20"/>
  <c r="V559" i="20"/>
  <c r="W559" i="20" s="1"/>
  <c r="V551" i="20"/>
  <c r="W551" i="20" s="1"/>
  <c r="U551" i="20"/>
  <c r="T587" i="20"/>
  <c r="V587" i="20"/>
  <c r="W587" i="20" s="1"/>
  <c r="U587" i="20"/>
  <c r="T579" i="20"/>
  <c r="V579" i="20"/>
  <c r="W579" i="20" s="1"/>
  <c r="U579" i="20"/>
  <c r="T571" i="20"/>
  <c r="V571" i="20"/>
  <c r="W571" i="20" s="1"/>
  <c r="U571" i="20"/>
  <c r="T693" i="20"/>
  <c r="V693" i="20"/>
  <c r="W693" i="20" s="1"/>
  <c r="U693" i="20"/>
  <c r="T685" i="20"/>
  <c r="V685" i="20"/>
  <c r="W685" i="20" s="1"/>
  <c r="U685" i="20"/>
  <c r="T677" i="20"/>
  <c r="U677" i="20"/>
  <c r="V677" i="20"/>
  <c r="W677" i="20" s="1"/>
  <c r="T669" i="20"/>
  <c r="V669" i="20"/>
  <c r="W669" i="20" s="1"/>
  <c r="U669" i="20"/>
  <c r="T661" i="20"/>
  <c r="U661" i="20"/>
  <c r="V661" i="20"/>
  <c r="W661" i="20" s="1"/>
  <c r="V736" i="20"/>
  <c r="W736" i="20" s="1"/>
  <c r="V781" i="20"/>
  <c r="W781" i="20" s="1"/>
  <c r="T773" i="20"/>
  <c r="U773" i="20"/>
  <c r="V773" i="20"/>
  <c r="W773" i="20" s="1"/>
  <c r="T765" i="20"/>
  <c r="V765" i="20"/>
  <c r="W765" i="20" s="1"/>
  <c r="T757" i="20"/>
  <c r="V757" i="20"/>
  <c r="W757" i="20" s="1"/>
  <c r="U757" i="20"/>
  <c r="T749" i="20"/>
  <c r="U749" i="20"/>
  <c r="V741" i="20"/>
  <c r="W741" i="20" s="1"/>
  <c r="U741" i="20"/>
  <c r="T741" i="20"/>
  <c r="V984" i="20"/>
  <c r="W984" i="20" s="1"/>
  <c r="T984" i="20"/>
  <c r="U984" i="20"/>
  <c r="T976" i="20"/>
  <c r="V976" i="20"/>
  <c r="W976" i="20" s="1"/>
  <c r="U976" i="20"/>
  <c r="V968" i="20"/>
  <c r="W968" i="20" s="1"/>
  <c r="T896" i="20"/>
  <c r="U896" i="20"/>
  <c r="T888" i="20"/>
  <c r="V888" i="20"/>
  <c r="W888" i="20" s="1"/>
  <c r="U888" i="20"/>
  <c r="T880" i="20"/>
  <c r="V880" i="20"/>
  <c r="W880" i="20" s="1"/>
  <c r="T872" i="20"/>
  <c r="V872" i="20"/>
  <c r="W872" i="20" s="1"/>
  <c r="U872" i="20"/>
  <c r="V824" i="20"/>
  <c r="W824" i="20" s="1"/>
  <c r="T816" i="20"/>
  <c r="U816" i="20"/>
  <c r="V816" i="20"/>
  <c r="W816" i="20" s="1"/>
  <c r="T808" i="20"/>
  <c r="U808" i="20"/>
  <c r="V808" i="20"/>
  <c r="W808" i="20" s="1"/>
  <c r="T657" i="20"/>
  <c r="T328" i="20"/>
  <c r="V435" i="20"/>
  <c r="W435" i="20" s="1"/>
  <c r="V427" i="20"/>
  <c r="W427" i="20" s="1"/>
  <c r="V419" i="20"/>
  <c r="W419" i="20" s="1"/>
  <c r="V411" i="20"/>
  <c r="W411" i="20" s="1"/>
  <c r="V403" i="20"/>
  <c r="W403" i="20" s="1"/>
  <c r="V395" i="20"/>
  <c r="W395" i="20" s="1"/>
  <c r="V387" i="20"/>
  <c r="W387" i="20" s="1"/>
  <c r="V379" i="20"/>
  <c r="W379" i="20" s="1"/>
  <c r="V440" i="20"/>
  <c r="W440" i="20" s="1"/>
  <c r="V472" i="20"/>
  <c r="W472" i="20" s="1"/>
  <c r="T519" i="20"/>
  <c r="V519" i="20"/>
  <c r="W519" i="20" s="1"/>
  <c r="U519" i="20"/>
  <c r="T511" i="20"/>
  <c r="V511" i="20"/>
  <c r="W511" i="20" s="1"/>
  <c r="U511" i="20"/>
  <c r="T566" i="20"/>
  <c r="U566" i="20"/>
  <c r="T558" i="20"/>
  <c r="U558" i="20"/>
  <c r="V558" i="20"/>
  <c r="W558" i="20" s="1"/>
  <c r="U550" i="20"/>
  <c r="T550" i="20"/>
  <c r="T526" i="20"/>
  <c r="V526" i="20"/>
  <c r="W526" i="20" s="1"/>
  <c r="T586" i="20"/>
  <c r="V586" i="20"/>
  <c r="W586" i="20" s="1"/>
  <c r="U586" i="20"/>
  <c r="T578" i="20"/>
  <c r="U578" i="20"/>
  <c r="T570" i="20"/>
  <c r="V570" i="20"/>
  <c r="W570" i="20" s="1"/>
  <c r="T692" i="20"/>
  <c r="V692" i="20"/>
  <c r="W692" i="20" s="1"/>
  <c r="U692" i="20"/>
  <c r="T684" i="20"/>
  <c r="V684" i="20"/>
  <c r="W684" i="20" s="1"/>
  <c r="U684" i="20"/>
  <c r="T676" i="20"/>
  <c r="U676" i="20"/>
  <c r="T668" i="20"/>
  <c r="V668" i="20"/>
  <c r="W668" i="20" s="1"/>
  <c r="T660" i="20"/>
  <c r="U660" i="20"/>
  <c r="T772" i="20"/>
  <c r="U772" i="20"/>
  <c r="V772" i="20"/>
  <c r="W772" i="20" s="1"/>
  <c r="T764" i="20"/>
  <c r="U764" i="20"/>
  <c r="V764" i="20"/>
  <c r="W764" i="20" s="1"/>
  <c r="U756" i="20"/>
  <c r="T756" i="20"/>
  <c r="V756" i="20"/>
  <c r="W756" i="20" s="1"/>
  <c r="T748" i="20"/>
  <c r="U748" i="20"/>
  <c r="V748" i="20"/>
  <c r="W748" i="20" s="1"/>
  <c r="T740" i="20"/>
  <c r="U740" i="20"/>
  <c r="V740" i="20"/>
  <c r="W740" i="20" s="1"/>
  <c r="V983" i="20"/>
  <c r="W983" i="20" s="1"/>
  <c r="T983" i="20"/>
  <c r="U983" i="20"/>
  <c r="V975" i="20"/>
  <c r="W975" i="20" s="1"/>
  <c r="U975" i="20"/>
  <c r="T975" i="20"/>
  <c r="U895" i="20"/>
  <c r="T895" i="20"/>
  <c r="V895" i="20"/>
  <c r="W895" i="20" s="1"/>
  <c r="T887" i="20"/>
  <c r="U887" i="20"/>
  <c r="V887" i="20"/>
  <c r="W887" i="20" s="1"/>
  <c r="V879" i="20"/>
  <c r="W879" i="20" s="1"/>
  <c r="U879" i="20"/>
  <c r="T879" i="20"/>
  <c r="T871" i="20"/>
  <c r="U871" i="20"/>
  <c r="T823" i="20"/>
  <c r="V823" i="20"/>
  <c r="W823" i="20" s="1"/>
  <c r="T815" i="20"/>
  <c r="V815" i="20"/>
  <c r="W815" i="20" s="1"/>
  <c r="U815" i="20"/>
  <c r="T807" i="20"/>
  <c r="V807" i="20"/>
  <c r="W807" i="20" s="1"/>
  <c r="U807" i="20"/>
  <c r="V512" i="20"/>
  <c r="W512" i="20" s="1"/>
  <c r="T551" i="20"/>
  <c r="T8" i="20"/>
  <c r="T16" i="20"/>
  <c r="T24" i="20"/>
  <c r="T32" i="20"/>
  <c r="T40" i="20"/>
  <c r="T48" i="20"/>
  <c r="T56" i="20"/>
  <c r="T64" i="20"/>
  <c r="T72" i="20"/>
  <c r="T80" i="20"/>
  <c r="T96" i="20"/>
  <c r="T104" i="20"/>
  <c r="T112" i="20"/>
  <c r="T120" i="20"/>
  <c r="T128" i="20"/>
  <c r="T136" i="20"/>
  <c r="T144" i="20"/>
  <c r="T152" i="20"/>
  <c r="T160" i="20"/>
  <c r="T168" i="20"/>
  <c r="T176" i="20"/>
  <c r="T192" i="20"/>
  <c r="V200" i="20"/>
  <c r="W200" i="20" s="1"/>
  <c r="T200" i="20"/>
  <c r="T208" i="20"/>
  <c r="T216" i="20"/>
  <c r="T232" i="20"/>
  <c r="T240" i="20"/>
  <c r="T248" i="20"/>
  <c r="T256" i="20"/>
  <c r="T264" i="20"/>
  <c r="T272" i="20"/>
  <c r="T276" i="20"/>
  <c r="T284" i="20"/>
  <c r="T292" i="20"/>
  <c r="T300" i="20"/>
  <c r="T308" i="20"/>
  <c r="T316" i="20"/>
  <c r="T324" i="20"/>
  <c r="T332" i="20"/>
  <c r="T340" i="20"/>
  <c r="T348" i="20"/>
  <c r="T364" i="20"/>
  <c r="T372" i="20"/>
  <c r="T380" i="20"/>
  <c r="T388" i="20"/>
  <c r="T404" i="20"/>
  <c r="T412" i="20"/>
  <c r="T420" i="20"/>
  <c r="T428" i="20"/>
  <c r="T436" i="20"/>
  <c r="T444" i="20"/>
  <c r="T452" i="20"/>
  <c r="T460" i="20"/>
  <c r="T468" i="20"/>
  <c r="T476" i="20"/>
  <c r="T484" i="20"/>
  <c r="T492" i="20"/>
  <c r="V432" i="20"/>
  <c r="W432" i="20" s="1"/>
  <c r="V424" i="20"/>
  <c r="W424" i="20" s="1"/>
  <c r="V408" i="20"/>
  <c r="W408" i="20" s="1"/>
  <c r="V400" i="20"/>
  <c r="W400" i="20" s="1"/>
  <c r="V392" i="20"/>
  <c r="W392" i="20" s="1"/>
  <c r="V384" i="20"/>
  <c r="W384" i="20" s="1"/>
  <c r="V376" i="20"/>
  <c r="W376" i="20" s="1"/>
  <c r="U276" i="20"/>
  <c r="U280" i="20"/>
  <c r="U284" i="20"/>
  <c r="U288" i="20"/>
  <c r="U292" i="20"/>
  <c r="U296" i="20"/>
  <c r="U300" i="20"/>
  <c r="U304" i="20"/>
  <c r="U308" i="20"/>
  <c r="U312" i="20"/>
  <c r="U316" i="20"/>
  <c r="U320" i="20"/>
  <c r="U324" i="20"/>
  <c r="U328" i="20"/>
  <c r="U332" i="20"/>
  <c r="U336" i="20"/>
  <c r="U340" i="20"/>
  <c r="U344" i="20"/>
  <c r="U348" i="20"/>
  <c r="U352" i="20"/>
  <c r="U356" i="20"/>
  <c r="U360" i="20"/>
  <c r="U364" i="20"/>
  <c r="U368" i="20"/>
  <c r="U372" i="20"/>
  <c r="U416" i="20"/>
  <c r="U430" i="20"/>
  <c r="U438" i="20"/>
  <c r="U447" i="20"/>
  <c r="U456" i="20"/>
  <c r="V460" i="20"/>
  <c r="W460" i="20" s="1"/>
  <c r="U470" i="20"/>
  <c r="U479" i="20"/>
  <c r="U488" i="20"/>
  <c r="V492" i="20"/>
  <c r="W492" i="20" s="1"/>
  <c r="V516" i="20"/>
  <c r="W516" i="20" s="1"/>
  <c r="V508" i="20"/>
  <c r="W508" i="20" s="1"/>
  <c r="V681" i="20"/>
  <c r="W681" i="20" s="1"/>
  <c r="U777" i="20"/>
  <c r="U753" i="20"/>
  <c r="U745" i="20"/>
  <c r="V896" i="20"/>
  <c r="W896" i="20" s="1"/>
  <c r="V676" i="20"/>
  <c r="W676" i="20" s="1"/>
  <c r="T189" i="20"/>
  <c r="T197" i="20"/>
  <c r="T205" i="20"/>
  <c r="T213" i="20"/>
  <c r="T221" i="20"/>
  <c r="T229" i="20"/>
  <c r="T237" i="20"/>
  <c r="T245" i="20"/>
  <c r="T253" i="20"/>
  <c r="T261" i="20"/>
  <c r="T269" i="20"/>
  <c r="T349" i="20"/>
  <c r="T357" i="20"/>
  <c r="T365" i="20"/>
  <c r="T373" i="20"/>
  <c r="T381" i="20"/>
  <c r="T389" i="20"/>
  <c r="T397" i="20"/>
  <c r="T405" i="20"/>
  <c r="T413" i="20"/>
  <c r="T421" i="20"/>
  <c r="T429" i="20"/>
  <c r="T437" i="20"/>
  <c r="T445" i="20"/>
  <c r="V445" i="20"/>
  <c r="W445" i="20" s="1"/>
  <c r="T453" i="20"/>
  <c r="V453" i="20"/>
  <c r="W453" i="20" s="1"/>
  <c r="V461" i="20"/>
  <c r="W461" i="20" s="1"/>
  <c r="T469" i="20"/>
  <c r="V469" i="20"/>
  <c r="W469" i="20" s="1"/>
  <c r="T477" i="20"/>
  <c r="V477" i="20"/>
  <c r="W477" i="20" s="1"/>
  <c r="T485" i="20"/>
  <c r="V485" i="20"/>
  <c r="W485" i="20" s="1"/>
  <c r="T493" i="20"/>
  <c r="V493" i="20"/>
  <c r="W493" i="20" s="1"/>
  <c r="T501" i="20"/>
  <c r="V431" i="20"/>
  <c r="W431" i="20" s="1"/>
  <c r="V423" i="20"/>
  <c r="W423" i="20" s="1"/>
  <c r="V407" i="20"/>
  <c r="W407" i="20" s="1"/>
  <c r="V399" i="20"/>
  <c r="W399" i="20" s="1"/>
  <c r="V391" i="20"/>
  <c r="W391" i="20" s="1"/>
  <c r="V383" i="20"/>
  <c r="W383" i="20" s="1"/>
  <c r="V375" i="20"/>
  <c r="W375" i="20" s="1"/>
  <c r="V276" i="20"/>
  <c r="W276" i="20" s="1"/>
  <c r="V280" i="20"/>
  <c r="W280" i="20" s="1"/>
  <c r="V284" i="20"/>
  <c r="W284" i="20" s="1"/>
  <c r="V288" i="20"/>
  <c r="W288" i="20" s="1"/>
  <c r="V292" i="20"/>
  <c r="W292" i="20" s="1"/>
  <c r="V296" i="20"/>
  <c r="W296" i="20" s="1"/>
  <c r="V300" i="20"/>
  <c r="W300" i="20" s="1"/>
  <c r="V304" i="20"/>
  <c r="W304" i="20" s="1"/>
  <c r="V308" i="20"/>
  <c r="W308" i="20" s="1"/>
  <c r="V312" i="20"/>
  <c r="W312" i="20" s="1"/>
  <c r="V316" i="20"/>
  <c r="W316" i="20" s="1"/>
  <c r="V320" i="20"/>
  <c r="W320" i="20" s="1"/>
  <c r="V324" i="20"/>
  <c r="W324" i="20" s="1"/>
  <c r="V332" i="20"/>
  <c r="W332" i="20" s="1"/>
  <c r="V336" i="20"/>
  <c r="W336" i="20" s="1"/>
  <c r="V340" i="20"/>
  <c r="W340" i="20" s="1"/>
  <c r="V344" i="20"/>
  <c r="W344" i="20" s="1"/>
  <c r="V348" i="20"/>
  <c r="W348" i="20" s="1"/>
  <c r="V352" i="20"/>
  <c r="W352" i="20" s="1"/>
  <c r="V356" i="20"/>
  <c r="W356" i="20" s="1"/>
  <c r="V360" i="20"/>
  <c r="W360" i="20" s="1"/>
  <c r="V364" i="20"/>
  <c r="W364" i="20" s="1"/>
  <c r="V368" i="20"/>
  <c r="W368" i="20" s="1"/>
  <c r="V372" i="20"/>
  <c r="W372" i="20" s="1"/>
  <c r="V416" i="20"/>
  <c r="W416" i="20" s="1"/>
  <c r="U452" i="20"/>
  <c r="V456" i="20"/>
  <c r="W456" i="20" s="1"/>
  <c r="U461" i="20"/>
  <c r="U484" i="20"/>
  <c r="V488" i="20"/>
  <c r="W488" i="20" s="1"/>
  <c r="U493" i="20"/>
  <c r="V523" i="20"/>
  <c r="W523" i="20" s="1"/>
  <c r="V515" i="20"/>
  <c r="W515" i="20" s="1"/>
  <c r="T515" i="20"/>
  <c r="U515" i="20"/>
  <c r="T507" i="20"/>
  <c r="V507" i="20"/>
  <c r="W507" i="20" s="1"/>
  <c r="U507" i="20"/>
  <c r="T562" i="20"/>
  <c r="V562" i="20"/>
  <c r="W562" i="20" s="1"/>
  <c r="U562" i="20"/>
  <c r="T554" i="20"/>
  <c r="V554" i="20"/>
  <c r="W554" i="20" s="1"/>
  <c r="U554" i="20"/>
  <c r="V590" i="20"/>
  <c r="W590" i="20" s="1"/>
  <c r="U582" i="20"/>
  <c r="T582" i="20"/>
  <c r="V582" i="20"/>
  <c r="W582" i="20" s="1"/>
  <c r="T574" i="20"/>
  <c r="U574" i="20"/>
  <c r="V574" i="20"/>
  <c r="W574" i="20" s="1"/>
  <c r="V696" i="20"/>
  <c r="W696" i="20" s="1"/>
  <c r="T688" i="20"/>
  <c r="U688" i="20"/>
  <c r="V688" i="20"/>
  <c r="W688" i="20" s="1"/>
  <c r="U680" i="20"/>
  <c r="V680" i="20"/>
  <c r="W680" i="20" s="1"/>
  <c r="T680" i="20"/>
  <c r="T672" i="20"/>
  <c r="U672" i="20"/>
  <c r="V672" i="20"/>
  <c r="W672" i="20" s="1"/>
  <c r="T664" i="20"/>
  <c r="V664" i="20"/>
  <c r="W664" i="20" s="1"/>
  <c r="U664" i="20"/>
  <c r="T656" i="20"/>
  <c r="U656" i="20"/>
  <c r="V656" i="20"/>
  <c r="W656" i="20" s="1"/>
  <c r="T776" i="20"/>
  <c r="V776" i="20"/>
  <c r="W776" i="20" s="1"/>
  <c r="T768" i="20"/>
  <c r="V768" i="20"/>
  <c r="W768" i="20" s="1"/>
  <c r="U768" i="20"/>
  <c r="T760" i="20"/>
  <c r="U760" i="20"/>
  <c r="T752" i="20"/>
  <c r="V752" i="20"/>
  <c r="W752" i="20" s="1"/>
  <c r="U752" i="20"/>
  <c r="T744" i="20"/>
  <c r="V744" i="20"/>
  <c r="W744" i="20" s="1"/>
  <c r="T987" i="20"/>
  <c r="V987" i="20"/>
  <c r="W987" i="20" s="1"/>
  <c r="U987" i="20"/>
  <c r="V979" i="20"/>
  <c r="W979" i="20" s="1"/>
  <c r="T979" i="20"/>
  <c r="U979" i="20"/>
  <c r="T971" i="20"/>
  <c r="V971" i="20"/>
  <c r="W971" i="20" s="1"/>
  <c r="U971" i="20"/>
  <c r="V899" i="20"/>
  <c r="W899" i="20" s="1"/>
  <c r="U899" i="20"/>
  <c r="V891" i="20"/>
  <c r="W891" i="20" s="1"/>
  <c r="T891" i="20"/>
  <c r="U891" i="20"/>
  <c r="V883" i="20"/>
  <c r="W883" i="20" s="1"/>
  <c r="T883" i="20"/>
  <c r="U883" i="20"/>
  <c r="T875" i="20"/>
  <c r="V875" i="20"/>
  <c r="W875" i="20" s="1"/>
  <c r="U875" i="20"/>
  <c r="T819" i="20"/>
  <c r="V819" i="20"/>
  <c r="W819" i="20" s="1"/>
  <c r="U819" i="20"/>
  <c r="T811" i="20"/>
  <c r="V811" i="20"/>
  <c r="W811" i="20" s="1"/>
  <c r="U811" i="20"/>
  <c r="U776" i="20"/>
  <c r="V660" i="20"/>
  <c r="W660" i="20" s="1"/>
  <c r="T106" i="20"/>
  <c r="T114" i="20"/>
  <c r="T122" i="20"/>
  <c r="T130" i="20"/>
  <c r="T138" i="20"/>
  <c r="T146" i="20"/>
  <c r="T154" i="20"/>
  <c r="T162" i="20"/>
  <c r="T170" i="20"/>
  <c r="T178" i="20"/>
  <c r="T186" i="20"/>
  <c r="T194" i="20"/>
  <c r="T202" i="20"/>
  <c r="V202" i="20"/>
  <c r="W202" i="20" s="1"/>
  <c r="T210" i="20"/>
  <c r="T218" i="20"/>
  <c r="T226" i="20"/>
  <c r="T234" i="20"/>
  <c r="T242" i="20"/>
  <c r="T250" i="20"/>
  <c r="T258" i="20"/>
  <c r="T266" i="20"/>
  <c r="T274" i="20"/>
  <c r="T278" i="20"/>
  <c r="T286" i="20"/>
  <c r="T294" i="20"/>
  <c r="T302" i="20"/>
  <c r="T310" i="20"/>
  <c r="T318" i="20"/>
  <c r="T326" i="20"/>
  <c r="T334" i="20"/>
  <c r="T342" i="20"/>
  <c r="T350" i="20"/>
  <c r="T358" i="20"/>
  <c r="T366" i="20"/>
  <c r="T374" i="20"/>
  <c r="T382" i="20"/>
  <c r="T390" i="20"/>
  <c r="T398" i="20"/>
  <c r="T406" i="20"/>
  <c r="T414" i="20"/>
  <c r="T422" i="20"/>
  <c r="T438" i="20"/>
  <c r="T446" i="20"/>
  <c r="T454" i="20"/>
  <c r="T462" i="20"/>
  <c r="T470" i="20"/>
  <c r="T478" i="20"/>
  <c r="T486" i="20"/>
  <c r="T494" i="20"/>
  <c r="V430" i="20"/>
  <c r="W430" i="20" s="1"/>
  <c r="V422" i="20"/>
  <c r="W422" i="20" s="1"/>
  <c r="V414" i="20"/>
  <c r="W414" i="20" s="1"/>
  <c r="V406" i="20"/>
  <c r="W406" i="20" s="1"/>
  <c r="V398" i="20"/>
  <c r="W398" i="20" s="1"/>
  <c r="V390" i="20"/>
  <c r="W390" i="20" s="1"/>
  <c r="V382" i="20"/>
  <c r="W382" i="20" s="1"/>
  <c r="U277" i="20"/>
  <c r="U285" i="20"/>
  <c r="U293" i="20"/>
  <c r="U301" i="20"/>
  <c r="U309" i="20"/>
  <c r="U317" i="20"/>
  <c r="U325" i="20"/>
  <c r="U333" i="20"/>
  <c r="U341" i="20"/>
  <c r="U349" i="20"/>
  <c r="U357" i="20"/>
  <c r="U365" i="20"/>
  <c r="U373" i="20"/>
  <c r="U424" i="20"/>
  <c r="U432" i="20"/>
  <c r="U448" i="20"/>
  <c r="V452" i="20"/>
  <c r="W452" i="20" s="1"/>
  <c r="U462" i="20"/>
  <c r="U480" i="20"/>
  <c r="V484" i="20"/>
  <c r="W484" i="20" s="1"/>
  <c r="U494" i="20"/>
  <c r="T522" i="20"/>
  <c r="V522" i="20"/>
  <c r="W522" i="20" s="1"/>
  <c r="U522" i="20"/>
  <c r="T514" i="20"/>
  <c r="U514" i="20"/>
  <c r="V514" i="20"/>
  <c r="W514" i="20" s="1"/>
  <c r="T506" i="20"/>
  <c r="U506" i="20"/>
  <c r="V506" i="20"/>
  <c r="W506" i="20" s="1"/>
  <c r="V561" i="20"/>
  <c r="W561" i="20" s="1"/>
  <c r="T561" i="20"/>
  <c r="U561" i="20"/>
  <c r="T553" i="20"/>
  <c r="V553" i="20"/>
  <c r="W553" i="20" s="1"/>
  <c r="U553" i="20"/>
  <c r="T581" i="20"/>
  <c r="V581" i="20"/>
  <c r="W581" i="20" s="1"/>
  <c r="U581" i="20"/>
  <c r="V573" i="20"/>
  <c r="W573" i="20" s="1"/>
  <c r="U573" i="20"/>
  <c r="T573" i="20"/>
  <c r="V632" i="20"/>
  <c r="W632" i="20" s="1"/>
  <c r="V655" i="20"/>
  <c r="W655" i="20" s="1"/>
  <c r="T655" i="20"/>
  <c r="U655" i="20"/>
  <c r="T687" i="20"/>
  <c r="V687" i="20"/>
  <c r="W687" i="20" s="1"/>
  <c r="U687" i="20"/>
  <c r="T679" i="20"/>
  <c r="U679" i="20"/>
  <c r="V679" i="20"/>
  <c r="W679" i="20" s="1"/>
  <c r="T671" i="20"/>
  <c r="U671" i="20"/>
  <c r="V671" i="20"/>
  <c r="W671" i="20" s="1"/>
  <c r="T663" i="20"/>
  <c r="U663" i="20"/>
  <c r="V663" i="20"/>
  <c r="W663" i="20" s="1"/>
  <c r="T739" i="20"/>
  <c r="U739" i="20"/>
  <c r="V739" i="20"/>
  <c r="W739" i="20" s="1"/>
  <c r="T775" i="20"/>
  <c r="U775" i="20"/>
  <c r="V775" i="20"/>
  <c r="W775" i="20" s="1"/>
  <c r="V767" i="20"/>
  <c r="W767" i="20" s="1"/>
  <c r="T767" i="20"/>
  <c r="U767" i="20"/>
  <c r="T759" i="20"/>
  <c r="U759" i="20"/>
  <c r="V759" i="20"/>
  <c r="W759" i="20" s="1"/>
  <c r="T751" i="20"/>
  <c r="U751" i="20"/>
  <c r="V751" i="20"/>
  <c r="W751" i="20" s="1"/>
  <c r="V743" i="20"/>
  <c r="W743" i="20" s="1"/>
  <c r="U743" i="20"/>
  <c r="T743" i="20"/>
  <c r="T986" i="20"/>
  <c r="V986" i="20"/>
  <c r="W986" i="20" s="1"/>
  <c r="T978" i="20"/>
  <c r="U978" i="20"/>
  <c r="V898" i="20"/>
  <c r="W898" i="20" s="1"/>
  <c r="U898" i="20"/>
  <c r="T898" i="20"/>
  <c r="V890" i="20"/>
  <c r="W890" i="20" s="1"/>
  <c r="T890" i="20"/>
  <c r="V882" i="20"/>
  <c r="W882" i="20" s="1"/>
  <c r="T882" i="20"/>
  <c r="U882" i="20"/>
  <c r="T874" i="20"/>
  <c r="V874" i="20"/>
  <c r="W874" i="20" s="1"/>
  <c r="U874" i="20"/>
  <c r="U986" i="20"/>
  <c r="U765" i="20"/>
  <c r="U570" i="20"/>
  <c r="V871" i="20"/>
  <c r="W871" i="20" s="1"/>
  <c r="V578" i="20"/>
  <c r="W578" i="20" s="1"/>
  <c r="T351" i="20"/>
  <c r="T359" i="20"/>
  <c r="T367" i="20"/>
  <c r="T375" i="20"/>
  <c r="T383" i="20"/>
  <c r="T391" i="20"/>
  <c r="T399" i="20"/>
  <c r="T407" i="20"/>
  <c r="T415" i="20"/>
  <c r="T423" i="20"/>
  <c r="T431" i="20"/>
  <c r="T439" i="20"/>
  <c r="T447" i="20"/>
  <c r="T455" i="20"/>
  <c r="T463" i="20"/>
  <c r="T471" i="20"/>
  <c r="T479" i="20"/>
  <c r="T487" i="20"/>
  <c r="T495" i="20"/>
  <c r="V437" i="20"/>
  <c r="W437" i="20" s="1"/>
  <c r="V429" i="20"/>
  <c r="W429" i="20" s="1"/>
  <c r="V421" i="20"/>
  <c r="W421" i="20" s="1"/>
  <c r="V413" i="20"/>
  <c r="W413" i="20" s="1"/>
  <c r="V405" i="20"/>
  <c r="W405" i="20" s="1"/>
  <c r="V397" i="20"/>
  <c r="W397" i="20" s="1"/>
  <c r="V389" i="20"/>
  <c r="W389" i="20" s="1"/>
  <c r="V381" i="20"/>
  <c r="W381" i="20" s="1"/>
  <c r="V277" i="20"/>
  <c r="W277" i="20" s="1"/>
  <c r="V285" i="20"/>
  <c r="W285" i="20" s="1"/>
  <c r="V293" i="20"/>
  <c r="W293" i="20" s="1"/>
  <c r="V301" i="20"/>
  <c r="W301" i="20" s="1"/>
  <c r="V309" i="20"/>
  <c r="W309" i="20" s="1"/>
  <c r="V317" i="20"/>
  <c r="W317" i="20" s="1"/>
  <c r="V325" i="20"/>
  <c r="W325" i="20" s="1"/>
  <c r="V333" i="20"/>
  <c r="W333" i="20" s="1"/>
  <c r="V341" i="20"/>
  <c r="W341" i="20" s="1"/>
  <c r="V349" i="20"/>
  <c r="W349" i="20" s="1"/>
  <c r="V357" i="20"/>
  <c r="W357" i="20" s="1"/>
  <c r="V365" i="20"/>
  <c r="W365" i="20" s="1"/>
  <c r="V373" i="20"/>
  <c r="W373" i="20" s="1"/>
  <c r="V439" i="20"/>
  <c r="W439" i="20" s="1"/>
  <c r="V448" i="20"/>
  <c r="W448" i="20" s="1"/>
  <c r="U453" i="20"/>
  <c r="V462" i="20"/>
  <c r="W462" i="20" s="1"/>
  <c r="V471" i="20"/>
  <c r="W471" i="20" s="1"/>
  <c r="V480" i="20"/>
  <c r="W480" i="20" s="1"/>
  <c r="U485" i="20"/>
  <c r="V494" i="20"/>
  <c r="W494" i="20" s="1"/>
  <c r="T521" i="20"/>
  <c r="V521" i="20"/>
  <c r="W521" i="20" s="1"/>
  <c r="U521" i="20"/>
  <c r="T513" i="20"/>
  <c r="V513" i="20"/>
  <c r="W513" i="20" s="1"/>
  <c r="T505" i="20"/>
  <c r="V505" i="20"/>
  <c r="W505" i="20" s="1"/>
  <c r="U505" i="20"/>
  <c r="T560" i="20"/>
  <c r="U560" i="20"/>
  <c r="V560" i="20"/>
  <c r="W560" i="20" s="1"/>
  <c r="T552" i="20"/>
  <c r="V552" i="20"/>
  <c r="W552" i="20" s="1"/>
  <c r="U552" i="20"/>
  <c r="T588" i="20"/>
  <c r="V588" i="20"/>
  <c r="W588" i="20" s="1"/>
  <c r="U588" i="20"/>
  <c r="T580" i="20"/>
  <c r="V580" i="20"/>
  <c r="W580" i="20" s="1"/>
  <c r="V572" i="20"/>
  <c r="W572" i="20" s="1"/>
  <c r="T572" i="20"/>
  <c r="U572" i="20"/>
  <c r="V631" i="20"/>
  <c r="W631" i="20" s="1"/>
  <c r="V654" i="20"/>
  <c r="W654" i="20" s="1"/>
  <c r="V694" i="20"/>
  <c r="W694" i="20" s="1"/>
  <c r="T686" i="20"/>
  <c r="V686" i="20"/>
  <c r="W686" i="20" s="1"/>
  <c r="U686" i="20"/>
  <c r="T678" i="20"/>
  <c r="V678" i="20"/>
  <c r="W678" i="20" s="1"/>
  <c r="V670" i="20"/>
  <c r="W670" i="20" s="1"/>
  <c r="T670" i="20"/>
  <c r="U670" i="20"/>
  <c r="T662" i="20"/>
  <c r="V662" i="20"/>
  <c r="W662" i="20" s="1"/>
  <c r="U662" i="20"/>
  <c r="T774" i="20"/>
  <c r="U774" i="20"/>
  <c r="U766" i="20"/>
  <c r="V766" i="20"/>
  <c r="W766" i="20" s="1"/>
  <c r="T758" i="20"/>
  <c r="U758" i="20"/>
  <c r="V758" i="20"/>
  <c r="W758" i="20" s="1"/>
  <c r="T750" i="20"/>
  <c r="U750" i="20"/>
  <c r="V750" i="20"/>
  <c r="W750" i="20" s="1"/>
  <c r="T742" i="20"/>
  <c r="U742" i="20"/>
  <c r="V742" i="20"/>
  <c r="W742" i="20" s="1"/>
  <c r="T985" i="20"/>
  <c r="V985" i="20"/>
  <c r="W985" i="20" s="1"/>
  <c r="U985" i="20"/>
  <c r="T977" i="20"/>
  <c r="V977" i="20"/>
  <c r="W977" i="20" s="1"/>
  <c r="V969" i="20"/>
  <c r="W969" i="20" s="1"/>
  <c r="V897" i="20"/>
  <c r="W897" i="20" s="1"/>
  <c r="U897" i="20"/>
  <c r="T897" i="20"/>
  <c r="V889" i="20"/>
  <c r="W889" i="20" s="1"/>
  <c r="T889" i="20"/>
  <c r="U889" i="20"/>
  <c r="T881" i="20"/>
  <c r="V881" i="20"/>
  <c r="W881" i="20" s="1"/>
  <c r="U881" i="20"/>
  <c r="T873" i="20"/>
  <c r="V873" i="20"/>
  <c r="W873" i="20" s="1"/>
  <c r="U873" i="20"/>
  <c r="T817" i="20"/>
  <c r="V817" i="20"/>
  <c r="W817" i="20" s="1"/>
  <c r="U817" i="20"/>
  <c r="T809" i="20"/>
  <c r="U809" i="20"/>
  <c r="V809" i="20"/>
  <c r="W809" i="20" s="1"/>
  <c r="U977" i="20"/>
  <c r="U559" i="20"/>
  <c r="V566" i="20"/>
  <c r="W566" i="20" s="1"/>
  <c r="U988" i="20"/>
  <c r="U681" i="20"/>
  <c r="U583" i="20"/>
  <c r="V980" i="20"/>
  <c r="W980" i="20" s="1"/>
  <c r="V555" i="20"/>
  <c r="W555" i="20" s="1"/>
  <c r="V583" i="20"/>
  <c r="W583" i="20" s="1"/>
  <c r="V810" i="20"/>
  <c r="W810" i="20" s="1"/>
  <c r="T681" i="20"/>
  <c r="V524" i="20"/>
  <c r="W524" i="20" s="1"/>
  <c r="T508" i="20"/>
  <c r="T563" i="20"/>
  <c r="V563" i="20"/>
  <c r="W563" i="20" s="1"/>
  <c r="V591" i="20"/>
  <c r="W591" i="20" s="1"/>
  <c r="T575" i="20"/>
  <c r="T697" i="20"/>
  <c r="V697" i="20"/>
  <c r="W697" i="20" s="1"/>
  <c r="T689" i="20"/>
  <c r="T673" i="20"/>
  <c r="V673" i="20"/>
  <c r="W673" i="20" s="1"/>
  <c r="T665" i="20"/>
  <c r="V665" i="20"/>
  <c r="W665" i="20" s="1"/>
  <c r="V657" i="20"/>
  <c r="W657" i="20" s="1"/>
  <c r="T777" i="20"/>
  <c r="V777" i="20"/>
  <c r="W777" i="20" s="1"/>
  <c r="T769" i="20"/>
  <c r="V769" i="20"/>
  <c r="W769" i="20" s="1"/>
  <c r="T761" i="20"/>
  <c r="V761" i="20"/>
  <c r="W761" i="20" s="1"/>
  <c r="T753" i="20"/>
  <c r="V753" i="20"/>
  <c r="W753" i="20" s="1"/>
  <c r="T745" i="20"/>
  <c r="V745" i="20"/>
  <c r="W745" i="20" s="1"/>
  <c r="T900" i="20"/>
  <c r="U900" i="20"/>
  <c r="T892" i="20"/>
  <c r="U892" i="20"/>
  <c r="T884" i="20"/>
  <c r="U884" i="20"/>
  <c r="T876" i="20"/>
  <c r="U876" i="20"/>
  <c r="T820" i="20"/>
  <c r="V820" i="20"/>
  <c r="W820" i="20" s="1"/>
  <c r="T812" i="20"/>
  <c r="V812" i="20"/>
  <c r="W812" i="20" s="1"/>
  <c r="U820" i="20"/>
  <c r="U810" i="20"/>
  <c r="U665" i="20"/>
  <c r="V988" i="20"/>
  <c r="W988" i="20" s="1"/>
  <c r="U761" i="20"/>
  <c r="U555" i="20"/>
  <c r="U508" i="20"/>
  <c r="V972" i="20"/>
  <c r="W972" i="20" s="1"/>
  <c r="V575" i="20"/>
  <c r="W575" i="20" s="1"/>
  <c r="V802" i="20"/>
  <c r="W802" i="20" s="1"/>
  <c r="U818" i="20"/>
  <c r="U697" i="20"/>
  <c r="U673" i="20"/>
  <c r="U575" i="20"/>
  <c r="V892" i="20"/>
  <c r="W892" i="20" s="1"/>
  <c r="V818" i="20"/>
  <c r="W818" i="20" s="1"/>
  <c r="T516" i="20"/>
  <c r="U980" i="20"/>
  <c r="U972" i="20"/>
  <c r="U769" i="20"/>
  <c r="U563" i="20"/>
  <c r="U516" i="20"/>
  <c r="T967" i="20"/>
  <c r="V967" i="20"/>
  <c r="W967" i="20" s="1"/>
  <c r="U967" i="20"/>
  <c r="T966" i="20"/>
  <c r="V966" i="20"/>
  <c r="W966" i="20" s="1"/>
  <c r="U966" i="20"/>
  <c r="T965" i="20"/>
  <c r="V965" i="20"/>
  <c r="W965" i="20" s="1"/>
  <c r="U965" i="20"/>
  <c r="T964" i="20"/>
  <c r="V964" i="20"/>
  <c r="W964" i="20" s="1"/>
  <c r="U964" i="20"/>
  <c r="T963" i="20"/>
  <c r="V963" i="20"/>
  <c r="W963" i="20" s="1"/>
  <c r="U963" i="20"/>
  <c r="T962" i="20"/>
  <c r="V962" i="20"/>
  <c r="W962" i="20" s="1"/>
  <c r="U962" i="20"/>
  <c r="T961" i="20"/>
  <c r="V961" i="20"/>
  <c r="W961" i="20" s="1"/>
  <c r="U961" i="20"/>
  <c r="T960" i="20"/>
  <c r="V960" i="20"/>
  <c r="W960" i="20" s="1"/>
  <c r="U960" i="20"/>
  <c r="T959" i="20"/>
  <c r="V959" i="20"/>
  <c r="W959" i="20" s="1"/>
  <c r="U959" i="20"/>
  <c r="T958" i="20"/>
  <c r="V958" i="20"/>
  <c r="W958" i="20" s="1"/>
  <c r="U958" i="20"/>
  <c r="T957" i="20"/>
  <c r="V957" i="20"/>
  <c r="W957" i="20" s="1"/>
  <c r="U957" i="20"/>
  <c r="T956" i="20"/>
  <c r="V956" i="20"/>
  <c r="W956" i="20" s="1"/>
  <c r="U956" i="20"/>
  <c r="T955" i="20"/>
  <c r="V955" i="20"/>
  <c r="W955" i="20" s="1"/>
  <c r="U955" i="20"/>
  <c r="T954" i="20"/>
  <c r="V954" i="20"/>
  <c r="W954" i="20" s="1"/>
  <c r="U954" i="20"/>
  <c r="T953" i="20"/>
  <c r="V953" i="20"/>
  <c r="W953" i="20" s="1"/>
  <c r="U953" i="20"/>
  <c r="T952" i="20"/>
  <c r="V952" i="20"/>
  <c r="W952" i="20" s="1"/>
  <c r="U952" i="20"/>
  <c r="T951" i="20"/>
  <c r="V951" i="20"/>
  <c r="W951" i="20" s="1"/>
  <c r="U951" i="20"/>
  <c r="T950" i="20"/>
  <c r="V950" i="20"/>
  <c r="W950" i="20" s="1"/>
  <c r="U950" i="20"/>
  <c r="T949" i="20"/>
  <c r="V949" i="20"/>
  <c r="W949" i="20" s="1"/>
  <c r="U949" i="20"/>
  <c r="T948" i="20"/>
  <c r="V948" i="20"/>
  <c r="W948" i="20" s="1"/>
  <c r="U948" i="20"/>
  <c r="T947" i="20"/>
  <c r="V947" i="20"/>
  <c r="W947" i="20" s="1"/>
  <c r="U947" i="20"/>
  <c r="T946" i="20"/>
  <c r="V946" i="20"/>
  <c r="W946" i="20" s="1"/>
  <c r="U946" i="20"/>
  <c r="T945" i="20"/>
  <c r="V945" i="20"/>
  <c r="W945" i="20" s="1"/>
  <c r="U945" i="20"/>
  <c r="T944" i="20"/>
  <c r="V944" i="20"/>
  <c r="W944" i="20" s="1"/>
  <c r="U944" i="20"/>
  <c r="T943" i="20"/>
  <c r="V943" i="20"/>
  <c r="W943" i="20" s="1"/>
  <c r="U943" i="20"/>
  <c r="T942" i="20"/>
  <c r="V942" i="20"/>
  <c r="W942" i="20" s="1"/>
  <c r="U942" i="20"/>
  <c r="T941" i="20"/>
  <c r="V941" i="20"/>
  <c r="W941" i="20" s="1"/>
  <c r="U941" i="20"/>
  <c r="T940" i="20"/>
  <c r="V940" i="20"/>
  <c r="W940" i="20" s="1"/>
  <c r="U940" i="20"/>
  <c r="T939" i="20"/>
  <c r="V939" i="20"/>
  <c r="W939" i="20" s="1"/>
  <c r="U939" i="20"/>
  <c r="T938" i="20"/>
  <c r="V938" i="20"/>
  <c r="W938" i="20" s="1"/>
  <c r="U938" i="20"/>
  <c r="T937" i="20"/>
  <c r="V937" i="20"/>
  <c r="W937" i="20" s="1"/>
  <c r="U937" i="20"/>
  <c r="T936" i="20"/>
  <c r="V936" i="20"/>
  <c r="W936" i="20" s="1"/>
  <c r="U936" i="20"/>
  <c r="T935" i="20"/>
  <c r="V935" i="20"/>
  <c r="W935" i="20" s="1"/>
  <c r="U935" i="20"/>
  <c r="T934" i="20"/>
  <c r="V934" i="20"/>
  <c r="W934" i="20" s="1"/>
  <c r="U934" i="20"/>
  <c r="T933" i="20"/>
  <c r="V933" i="20"/>
  <c r="W933" i="20" s="1"/>
  <c r="U933" i="20"/>
  <c r="T932" i="20"/>
  <c r="V932" i="20"/>
  <c r="W932" i="20" s="1"/>
  <c r="U932" i="20"/>
  <c r="T931" i="20"/>
  <c r="V931" i="20"/>
  <c r="W931" i="20" s="1"/>
  <c r="U931" i="20"/>
  <c r="T930" i="20"/>
  <c r="V930" i="20"/>
  <c r="W930" i="20" s="1"/>
  <c r="U930" i="20"/>
  <c r="T929" i="20"/>
  <c r="V929" i="20"/>
  <c r="W929" i="20" s="1"/>
  <c r="U929" i="20"/>
  <c r="T928" i="20"/>
  <c r="V928" i="20"/>
  <c r="W928" i="20" s="1"/>
  <c r="U928" i="20"/>
  <c r="T924" i="20"/>
  <c r="V924" i="20"/>
  <c r="W924" i="20" s="1"/>
  <c r="U924" i="20"/>
  <c r="T923" i="20"/>
  <c r="V923" i="20"/>
  <c r="W923" i="20" s="1"/>
  <c r="U923" i="20"/>
  <c r="T922" i="20"/>
  <c r="V922" i="20"/>
  <c r="W922" i="20" s="1"/>
  <c r="U922" i="20"/>
  <c r="T921" i="20"/>
  <c r="V921" i="20"/>
  <c r="W921" i="20" s="1"/>
  <c r="U921" i="20"/>
  <c r="T920" i="20"/>
  <c r="V920" i="20"/>
  <c r="W920" i="20" s="1"/>
  <c r="U920" i="20"/>
  <c r="T919" i="20"/>
  <c r="V919" i="20"/>
  <c r="W919" i="20" s="1"/>
  <c r="U919" i="20"/>
  <c r="T918" i="20"/>
  <c r="V918" i="20"/>
  <c r="W918" i="20" s="1"/>
  <c r="U918" i="20"/>
  <c r="T917" i="20"/>
  <c r="V917" i="20"/>
  <c r="W917" i="20" s="1"/>
  <c r="U917" i="20"/>
  <c r="T916" i="20"/>
  <c r="V916" i="20"/>
  <c r="W916" i="20" s="1"/>
  <c r="U916" i="20"/>
  <c r="T915" i="20"/>
  <c r="V915" i="20"/>
  <c r="W915" i="20" s="1"/>
  <c r="U915" i="20"/>
  <c r="T914" i="20"/>
  <c r="V914" i="20"/>
  <c r="W914" i="20" s="1"/>
  <c r="U914" i="20"/>
  <c r="T913" i="20"/>
  <c r="V913" i="20"/>
  <c r="W913" i="20" s="1"/>
  <c r="U913" i="20"/>
  <c r="T912" i="20"/>
  <c r="V912" i="20"/>
  <c r="W912" i="20" s="1"/>
  <c r="U912" i="20"/>
  <c r="T911" i="20"/>
  <c r="V911" i="20"/>
  <c r="W911" i="20" s="1"/>
  <c r="U911" i="20"/>
  <c r="T910" i="20"/>
  <c r="V910" i="20"/>
  <c r="W910" i="20" s="1"/>
  <c r="U910" i="20"/>
  <c r="T909" i="20"/>
  <c r="V909" i="20"/>
  <c r="W909" i="20" s="1"/>
  <c r="U909" i="20"/>
  <c r="T908" i="20"/>
  <c r="V908" i="20"/>
  <c r="W908" i="20" s="1"/>
  <c r="U908" i="20"/>
  <c r="T907" i="20"/>
  <c r="V907" i="20"/>
  <c r="W907" i="20" s="1"/>
  <c r="U907" i="20"/>
  <c r="T906" i="20"/>
  <c r="V906" i="20"/>
  <c r="W906" i="20" s="1"/>
  <c r="U906" i="20"/>
  <c r="T905" i="20"/>
  <c r="V905" i="20"/>
  <c r="W905" i="20" s="1"/>
  <c r="U905" i="20"/>
  <c r="T904" i="20"/>
  <c r="V904" i="20"/>
  <c r="W904" i="20" s="1"/>
  <c r="U904" i="20"/>
  <c r="T903" i="20"/>
  <c r="V903" i="20"/>
  <c r="W903" i="20" s="1"/>
  <c r="U903" i="20"/>
  <c r="T866" i="20"/>
  <c r="V866" i="20"/>
  <c r="W866" i="20" s="1"/>
  <c r="U866" i="20"/>
  <c r="T865" i="20"/>
  <c r="V865" i="20"/>
  <c r="W865" i="20" s="1"/>
  <c r="U865" i="20"/>
  <c r="T864" i="20"/>
  <c r="V864" i="20"/>
  <c r="W864" i="20" s="1"/>
  <c r="U864" i="20"/>
  <c r="T863" i="20"/>
  <c r="V863" i="20"/>
  <c r="W863" i="20" s="1"/>
  <c r="U863" i="20"/>
  <c r="T862" i="20"/>
  <c r="V862" i="20"/>
  <c r="W862" i="20" s="1"/>
  <c r="U862" i="20"/>
  <c r="T861" i="20"/>
  <c r="V861" i="20"/>
  <c r="W861" i="20" s="1"/>
  <c r="U861" i="20"/>
  <c r="T860" i="20"/>
  <c r="V860" i="20"/>
  <c r="W860" i="20" s="1"/>
  <c r="U860" i="20"/>
  <c r="T859" i="20"/>
  <c r="V859" i="20"/>
  <c r="W859" i="20" s="1"/>
  <c r="U859" i="20"/>
  <c r="T858" i="20"/>
  <c r="V858" i="20"/>
  <c r="W858" i="20" s="1"/>
  <c r="U858" i="20"/>
  <c r="T857" i="20"/>
  <c r="V857" i="20"/>
  <c r="W857" i="20" s="1"/>
  <c r="U857" i="20"/>
  <c r="T856" i="20"/>
  <c r="V856" i="20"/>
  <c r="W856" i="20" s="1"/>
  <c r="U856" i="20"/>
  <c r="T855" i="20"/>
  <c r="V855" i="20"/>
  <c r="W855" i="20" s="1"/>
  <c r="U855" i="20"/>
  <c r="T854" i="20"/>
  <c r="V854" i="20"/>
  <c r="W854" i="20" s="1"/>
  <c r="U854" i="20"/>
  <c r="T853" i="20"/>
  <c r="V853" i="20"/>
  <c r="W853" i="20" s="1"/>
  <c r="U853" i="20"/>
  <c r="T852" i="20"/>
  <c r="V852" i="20"/>
  <c r="W852" i="20" s="1"/>
  <c r="U852" i="20"/>
  <c r="T851" i="20"/>
  <c r="V851" i="20"/>
  <c r="W851" i="20" s="1"/>
  <c r="U851" i="20"/>
  <c r="T850" i="20"/>
  <c r="V850" i="20"/>
  <c r="W850" i="20" s="1"/>
  <c r="U850" i="20"/>
  <c r="T849" i="20"/>
  <c r="V849" i="20"/>
  <c r="W849" i="20" s="1"/>
  <c r="U849" i="20"/>
  <c r="T848" i="20"/>
  <c r="V848" i="20"/>
  <c r="W848" i="20" s="1"/>
  <c r="U848" i="20"/>
  <c r="T847" i="20"/>
  <c r="V847" i="20"/>
  <c r="W847" i="20" s="1"/>
  <c r="U847" i="20"/>
  <c r="T846" i="20"/>
  <c r="V846" i="20"/>
  <c r="W846" i="20" s="1"/>
  <c r="U846" i="20"/>
  <c r="T845" i="20"/>
  <c r="V845" i="20"/>
  <c r="W845" i="20" s="1"/>
  <c r="U845" i="20"/>
  <c r="T844" i="20"/>
  <c r="V844" i="20"/>
  <c r="W844" i="20" s="1"/>
  <c r="U844" i="20"/>
  <c r="T843" i="20"/>
  <c r="V843" i="20"/>
  <c r="W843" i="20" s="1"/>
  <c r="U843" i="20"/>
  <c r="T842" i="20"/>
  <c r="V842" i="20"/>
  <c r="W842" i="20" s="1"/>
  <c r="U842" i="20"/>
  <c r="T841" i="20"/>
  <c r="V841" i="20"/>
  <c r="W841" i="20" s="1"/>
  <c r="U841" i="20"/>
  <c r="T840" i="20"/>
  <c r="V840" i="20"/>
  <c r="W840" i="20" s="1"/>
  <c r="U840" i="20"/>
  <c r="T839" i="20"/>
  <c r="V839" i="20"/>
  <c r="W839" i="20" s="1"/>
  <c r="U839" i="20"/>
  <c r="T838" i="20"/>
  <c r="V838" i="20"/>
  <c r="W838" i="20" s="1"/>
  <c r="U838" i="20"/>
  <c r="T837" i="20"/>
  <c r="V837" i="20"/>
  <c r="W837" i="20" s="1"/>
  <c r="U837" i="20"/>
  <c r="T836" i="20"/>
  <c r="V836" i="20"/>
  <c r="W836" i="20" s="1"/>
  <c r="U836" i="20"/>
  <c r="T835" i="20"/>
  <c r="V835" i="20"/>
  <c r="W835" i="20" s="1"/>
  <c r="U835" i="20"/>
  <c r="T834" i="20"/>
  <c r="V834" i="20"/>
  <c r="W834" i="20" s="1"/>
  <c r="U834" i="20"/>
  <c r="T833" i="20"/>
  <c r="V833" i="20"/>
  <c r="W833" i="20" s="1"/>
  <c r="U833" i="20"/>
  <c r="T832" i="20"/>
  <c r="V832" i="20"/>
  <c r="W832" i="20" s="1"/>
  <c r="U832" i="20"/>
  <c r="T831" i="20"/>
  <c r="V831" i="20"/>
  <c r="W831" i="20" s="1"/>
  <c r="U831" i="20"/>
  <c r="T830" i="20"/>
  <c r="V830" i="20"/>
  <c r="W830" i="20" s="1"/>
  <c r="U830" i="20"/>
  <c r="T829" i="20"/>
  <c r="V829" i="20"/>
  <c r="W829" i="20" s="1"/>
  <c r="U829" i="20"/>
  <c r="T828" i="20"/>
  <c r="V828" i="20"/>
  <c r="W828" i="20" s="1"/>
  <c r="U828" i="20"/>
  <c r="T827" i="20"/>
  <c r="V827" i="20"/>
  <c r="W827" i="20" s="1"/>
  <c r="U827" i="20"/>
  <c r="T801" i="20"/>
  <c r="V801" i="20"/>
  <c r="W801" i="20" s="1"/>
  <c r="U801" i="20"/>
  <c r="T800" i="20"/>
  <c r="V800" i="20"/>
  <c r="W800" i="20" s="1"/>
  <c r="U800" i="20"/>
  <c r="T799" i="20"/>
  <c r="V799" i="20"/>
  <c r="W799" i="20" s="1"/>
  <c r="U799" i="20"/>
  <c r="T798" i="20"/>
  <c r="V798" i="20"/>
  <c r="W798" i="20" s="1"/>
  <c r="U798" i="20"/>
  <c r="T797" i="20"/>
  <c r="V797" i="20"/>
  <c r="W797" i="20" s="1"/>
  <c r="U797" i="20"/>
  <c r="T796" i="20"/>
  <c r="V796" i="20"/>
  <c r="W796" i="20" s="1"/>
  <c r="U796" i="20"/>
  <c r="T795" i="20"/>
  <c r="V795" i="20"/>
  <c r="W795" i="20" s="1"/>
  <c r="U795" i="20"/>
  <c r="T794" i="20"/>
  <c r="V794" i="20"/>
  <c r="W794" i="20" s="1"/>
  <c r="U794" i="20"/>
  <c r="T793" i="20"/>
  <c r="V793" i="20"/>
  <c r="W793" i="20" s="1"/>
  <c r="U793" i="20"/>
  <c r="T792" i="20"/>
  <c r="V792" i="20"/>
  <c r="W792" i="20" s="1"/>
  <c r="U792" i="20"/>
  <c r="T791" i="20"/>
  <c r="V791" i="20"/>
  <c r="W791" i="20" s="1"/>
  <c r="U791" i="20"/>
  <c r="T790" i="20"/>
  <c r="V790" i="20"/>
  <c r="W790" i="20" s="1"/>
  <c r="U790" i="20"/>
  <c r="T789" i="20"/>
  <c r="V789" i="20"/>
  <c r="W789" i="20" s="1"/>
  <c r="U789" i="20"/>
  <c r="T788" i="20"/>
  <c r="V788" i="20"/>
  <c r="W788" i="20" s="1"/>
  <c r="U788" i="20"/>
  <c r="T787" i="20"/>
  <c r="V787" i="20"/>
  <c r="W787" i="20" s="1"/>
  <c r="U787" i="20"/>
  <c r="T786" i="20"/>
  <c r="V786" i="20"/>
  <c r="W786" i="20" s="1"/>
  <c r="U786" i="20"/>
  <c r="T785" i="20"/>
  <c r="V785" i="20"/>
  <c r="W785" i="20" s="1"/>
  <c r="U785" i="20"/>
  <c r="T784" i="20"/>
  <c r="V784" i="20"/>
  <c r="W784" i="20" s="1"/>
  <c r="U784" i="20"/>
  <c r="T783" i="20"/>
  <c r="V783" i="20"/>
  <c r="W783" i="20" s="1"/>
  <c r="U783" i="20"/>
  <c r="T782" i="20"/>
  <c r="V782" i="20"/>
  <c r="W782" i="20" s="1"/>
  <c r="U782" i="20"/>
  <c r="T651" i="20"/>
  <c r="V651" i="20"/>
  <c r="W651" i="20" s="1"/>
  <c r="U651" i="20"/>
  <c r="T650" i="20"/>
  <c r="V650" i="20"/>
  <c r="W650" i="20" s="1"/>
  <c r="U650" i="20"/>
  <c r="T649" i="20"/>
  <c r="V649" i="20"/>
  <c r="W649" i="20" s="1"/>
  <c r="U649" i="20"/>
  <c r="T648" i="20"/>
  <c r="V648" i="20"/>
  <c r="W648" i="20" s="1"/>
  <c r="U648" i="20"/>
  <c r="T647" i="20"/>
  <c r="V647" i="20"/>
  <c r="W647" i="20" s="1"/>
  <c r="U647" i="20"/>
  <c r="T646" i="20"/>
  <c r="V646" i="20"/>
  <c r="W646" i="20" s="1"/>
  <c r="U646" i="20"/>
  <c r="T645" i="20"/>
  <c r="V645" i="20"/>
  <c r="W645" i="20" s="1"/>
  <c r="U645" i="20"/>
  <c r="T644" i="20"/>
  <c r="V644" i="20"/>
  <c r="W644" i="20" s="1"/>
  <c r="U644" i="20"/>
  <c r="T643" i="20"/>
  <c r="V643" i="20"/>
  <c r="W643" i="20" s="1"/>
  <c r="U643" i="20"/>
  <c r="T642" i="20"/>
  <c r="V642" i="20"/>
  <c r="W642" i="20" s="1"/>
  <c r="U642" i="20"/>
  <c r="T641" i="20"/>
  <c r="V641" i="20"/>
  <c r="W641" i="20" s="1"/>
  <c r="U641" i="20"/>
  <c r="T640" i="20"/>
  <c r="V640" i="20"/>
  <c r="W640" i="20" s="1"/>
  <c r="U640" i="20"/>
  <c r="T639" i="20"/>
  <c r="V639" i="20"/>
  <c r="W639" i="20" s="1"/>
  <c r="U639" i="20"/>
  <c r="T638" i="20"/>
  <c r="V638" i="20"/>
  <c r="W638" i="20" s="1"/>
  <c r="U638" i="20"/>
  <c r="T637" i="20"/>
  <c r="V637" i="20"/>
  <c r="W637" i="20" s="1"/>
  <c r="U637" i="20"/>
  <c r="T636" i="20"/>
  <c r="V636" i="20"/>
  <c r="W636" i="20" s="1"/>
  <c r="U636" i="20"/>
  <c r="T635" i="20"/>
  <c r="V635" i="20"/>
  <c r="W635" i="20" s="1"/>
  <c r="U635" i="20"/>
  <c r="T634" i="20"/>
  <c r="V634" i="20"/>
  <c r="W634" i="20" s="1"/>
  <c r="U634" i="20"/>
  <c r="T630" i="20"/>
  <c r="V630" i="20"/>
  <c r="W630" i="20" s="1"/>
  <c r="U630" i="20"/>
  <c r="T629" i="20"/>
  <c r="V629" i="20"/>
  <c r="W629" i="20" s="1"/>
  <c r="U629" i="20"/>
  <c r="T628" i="20"/>
  <c r="V628" i="20"/>
  <c r="W628" i="20" s="1"/>
  <c r="U628" i="20"/>
  <c r="T627" i="20"/>
  <c r="V627" i="20"/>
  <c r="W627" i="20" s="1"/>
  <c r="U627" i="20"/>
  <c r="T626" i="20"/>
  <c r="V626" i="20"/>
  <c r="W626" i="20" s="1"/>
  <c r="U626" i="20"/>
  <c r="T625" i="20"/>
  <c r="V625" i="20"/>
  <c r="W625" i="20" s="1"/>
  <c r="U625" i="20"/>
  <c r="T624" i="20"/>
  <c r="V624" i="20"/>
  <c r="W624" i="20" s="1"/>
  <c r="U624" i="20"/>
  <c r="T623" i="20"/>
  <c r="V623" i="20"/>
  <c r="W623" i="20" s="1"/>
  <c r="U623" i="20"/>
  <c r="T622" i="20"/>
  <c r="V622" i="20"/>
  <c r="W622" i="20" s="1"/>
  <c r="U622" i="20"/>
  <c r="T621" i="20"/>
  <c r="V621" i="20"/>
  <c r="W621" i="20" s="1"/>
  <c r="U621" i="20"/>
  <c r="T620" i="20"/>
  <c r="V620" i="20"/>
  <c r="W620" i="20" s="1"/>
  <c r="U620" i="20"/>
  <c r="T619" i="20"/>
  <c r="V619" i="20"/>
  <c r="W619" i="20" s="1"/>
  <c r="U619" i="20"/>
  <c r="T618" i="20"/>
  <c r="V618" i="20"/>
  <c r="W618" i="20" s="1"/>
  <c r="U618" i="20"/>
  <c r="T617" i="20"/>
  <c r="V617" i="20"/>
  <c r="W617" i="20" s="1"/>
  <c r="U617" i="20"/>
  <c r="T616" i="20"/>
  <c r="V616" i="20"/>
  <c r="W616" i="20" s="1"/>
  <c r="U616" i="20"/>
  <c r="T615" i="20"/>
  <c r="V615" i="20"/>
  <c r="W615" i="20" s="1"/>
  <c r="U615" i="20"/>
  <c r="T614" i="20"/>
  <c r="V614" i="20"/>
  <c r="W614" i="20" s="1"/>
  <c r="U614" i="20"/>
  <c r="T613" i="20"/>
  <c r="V613" i="20"/>
  <c r="W613" i="20" s="1"/>
  <c r="U613" i="20"/>
  <c r="T612" i="20"/>
  <c r="V612" i="20"/>
  <c r="W612" i="20" s="1"/>
  <c r="U612" i="20"/>
  <c r="T611" i="20"/>
  <c r="V611" i="20"/>
  <c r="W611" i="20" s="1"/>
  <c r="U611" i="20"/>
  <c r="T610" i="20"/>
  <c r="V610" i="20"/>
  <c r="W610" i="20" s="1"/>
  <c r="U610" i="20"/>
  <c r="T609" i="20"/>
  <c r="V609" i="20"/>
  <c r="W609" i="20" s="1"/>
  <c r="U609" i="20"/>
  <c r="T608" i="20"/>
  <c r="V608" i="20"/>
  <c r="W608" i="20" s="1"/>
  <c r="U608" i="20"/>
  <c r="T607" i="20"/>
  <c r="V607" i="20"/>
  <c r="W607" i="20" s="1"/>
  <c r="U607" i="20"/>
  <c r="T606" i="20"/>
  <c r="V606" i="20"/>
  <c r="W606" i="20" s="1"/>
  <c r="U606" i="20"/>
  <c r="T605" i="20"/>
  <c r="V605" i="20"/>
  <c r="W605" i="20" s="1"/>
  <c r="U605" i="20"/>
  <c r="T604" i="20"/>
  <c r="V604" i="20"/>
  <c r="W604" i="20" s="1"/>
  <c r="U604" i="20"/>
  <c r="T603" i="20"/>
  <c r="V603" i="20"/>
  <c r="W603" i="20" s="1"/>
  <c r="U603" i="20"/>
  <c r="T602" i="20"/>
  <c r="V602" i="20"/>
  <c r="W602" i="20" s="1"/>
  <c r="U602" i="20"/>
  <c r="T601" i="20"/>
  <c r="V601" i="20"/>
  <c r="W601" i="20" s="1"/>
  <c r="U601" i="20"/>
  <c r="T600" i="20"/>
  <c r="V600" i="20"/>
  <c r="W600" i="20" s="1"/>
  <c r="U600" i="20"/>
  <c r="T599" i="20"/>
  <c r="V599" i="20"/>
  <c r="W599" i="20" s="1"/>
  <c r="U599" i="20"/>
  <c r="T598" i="20"/>
  <c r="V598" i="20"/>
  <c r="W598" i="20" s="1"/>
  <c r="U598" i="20"/>
  <c r="T597" i="20"/>
  <c r="V597" i="20"/>
  <c r="W597" i="20" s="1"/>
  <c r="U597" i="20"/>
  <c r="T596" i="20"/>
  <c r="V596" i="20"/>
  <c r="W596" i="20" s="1"/>
  <c r="U596" i="20"/>
  <c r="T595" i="20"/>
  <c r="V595" i="20"/>
  <c r="W595" i="20" s="1"/>
  <c r="U595" i="20"/>
  <c r="T594" i="20"/>
  <c r="V594" i="20"/>
  <c r="W594" i="20" s="1"/>
  <c r="U594" i="20"/>
  <c r="T593" i="20"/>
  <c r="V593" i="20"/>
  <c r="W593" i="20" s="1"/>
  <c r="U593" i="20"/>
  <c r="T592" i="20"/>
  <c r="V592" i="20"/>
  <c r="W592" i="20" s="1"/>
  <c r="U592" i="20"/>
  <c r="T532" i="20"/>
  <c r="V532" i="20"/>
  <c r="W532" i="20" s="1"/>
  <c r="U532" i="20"/>
  <c r="T531" i="20"/>
  <c r="V531" i="20"/>
  <c r="W531" i="20" s="1"/>
  <c r="U531" i="20"/>
  <c r="T530" i="20"/>
  <c r="V530" i="20"/>
  <c r="W530" i="20" s="1"/>
  <c r="U530" i="20"/>
  <c r="T529" i="20"/>
  <c r="V529" i="20"/>
  <c r="W529" i="20" s="1"/>
  <c r="U529" i="20"/>
  <c r="T528" i="20"/>
  <c r="V528" i="20"/>
  <c r="W528" i="20" s="1"/>
  <c r="U528" i="20"/>
  <c r="T527" i="20"/>
  <c r="V527" i="20"/>
  <c r="W527" i="20" s="1"/>
  <c r="U527" i="20"/>
  <c r="T545" i="20"/>
  <c r="V545" i="20"/>
  <c r="W545" i="20" s="1"/>
  <c r="U545" i="20"/>
  <c r="T544" i="20"/>
  <c r="V544" i="20"/>
  <c r="W544" i="20" s="1"/>
  <c r="U544" i="20"/>
  <c r="T543" i="20"/>
  <c r="V543" i="20"/>
  <c r="W543" i="20" s="1"/>
  <c r="U543" i="20"/>
  <c r="T542" i="20"/>
  <c r="V542" i="20"/>
  <c r="W542" i="20" s="1"/>
  <c r="U542" i="20"/>
  <c r="T541" i="20"/>
  <c r="V541" i="20"/>
  <c r="W541" i="20" s="1"/>
  <c r="U541" i="20"/>
  <c r="T540" i="20"/>
  <c r="V540" i="20"/>
  <c r="W540" i="20" s="1"/>
  <c r="U540" i="20"/>
  <c r="T539" i="20"/>
  <c r="V539" i="20"/>
  <c r="W539" i="20" s="1"/>
  <c r="U539" i="20"/>
  <c r="T538" i="20"/>
  <c r="V538" i="20"/>
  <c r="W538" i="20" s="1"/>
  <c r="U538" i="20"/>
  <c r="T537" i="20"/>
  <c r="V537" i="20"/>
  <c r="W537" i="20" s="1"/>
  <c r="U537" i="20"/>
  <c r="T536" i="20"/>
  <c r="V536" i="20"/>
  <c r="W536" i="20" s="1"/>
  <c r="U536" i="20"/>
  <c r="T535" i="20"/>
  <c r="V535" i="20"/>
  <c r="W535" i="20" s="1"/>
  <c r="U535" i="20"/>
  <c r="T534" i="20"/>
  <c r="V534" i="20"/>
  <c r="W534" i="20" s="1"/>
  <c r="U534" i="20"/>
  <c r="T533" i="20"/>
  <c r="V533" i="20"/>
  <c r="W533" i="20" s="1"/>
  <c r="U533" i="20"/>
  <c r="Q327" i="21"/>
  <c r="R327" i="21"/>
  <c r="S327" i="21"/>
  <c r="T327" i="21" s="1"/>
  <c r="Q326" i="21"/>
  <c r="R326" i="21"/>
  <c r="S326" i="21"/>
  <c r="T326" i="21" s="1"/>
  <c r="Q325" i="21"/>
  <c r="R325" i="21"/>
  <c r="S325" i="21"/>
  <c r="T325" i="21" s="1"/>
  <c r="Q324" i="21"/>
  <c r="R324" i="21"/>
  <c r="S324" i="21"/>
  <c r="T324" i="21" s="1"/>
  <c r="Q323" i="21"/>
  <c r="R323" i="21"/>
  <c r="S323" i="21"/>
  <c r="T323" i="21" s="1"/>
  <c r="Q322" i="21"/>
  <c r="R322" i="21"/>
  <c r="S322" i="21"/>
  <c r="T322" i="21" s="1"/>
  <c r="Q321" i="21"/>
  <c r="R321" i="21"/>
  <c r="S321" i="21"/>
  <c r="T321" i="21" s="1"/>
  <c r="Q320" i="21"/>
  <c r="R320" i="21"/>
  <c r="S320" i="21"/>
  <c r="T320" i="21" s="1"/>
  <c r="Q319" i="21"/>
  <c r="R319" i="21"/>
  <c r="S319" i="21"/>
  <c r="T319" i="21" s="1"/>
  <c r="Q318" i="21"/>
  <c r="R318" i="21"/>
  <c r="S318" i="21"/>
  <c r="T318" i="21" s="1"/>
  <c r="Q317" i="21"/>
  <c r="R317" i="21"/>
  <c r="S317" i="21"/>
  <c r="T317" i="21" s="1"/>
  <c r="Q316" i="21"/>
  <c r="R316" i="21"/>
  <c r="S316" i="21"/>
  <c r="T316" i="21" s="1"/>
  <c r="Q315" i="21"/>
  <c r="R315" i="21"/>
  <c r="S315" i="21"/>
  <c r="T315" i="21" s="1"/>
  <c r="Q314" i="21"/>
  <c r="R314" i="21"/>
  <c r="S314" i="21"/>
  <c r="T314" i="21" s="1"/>
  <c r="Q313" i="21"/>
  <c r="R313" i="21"/>
  <c r="S313" i="21"/>
  <c r="T313" i="21" s="1"/>
  <c r="Q312" i="21"/>
  <c r="R312" i="21"/>
  <c r="S312" i="21"/>
  <c r="T312" i="21" s="1"/>
  <c r="Q311" i="21"/>
  <c r="R311" i="21"/>
  <c r="S311" i="21"/>
  <c r="T311" i="21" s="1"/>
  <c r="Q310" i="21"/>
  <c r="R310" i="21"/>
  <c r="S310" i="21"/>
  <c r="T310" i="21" s="1"/>
  <c r="Q309" i="21"/>
  <c r="R309" i="21"/>
  <c r="S309" i="21"/>
  <c r="T309" i="21" s="1"/>
  <c r="Q308" i="21"/>
  <c r="R308" i="21"/>
  <c r="S308" i="21"/>
  <c r="T308" i="21" s="1"/>
  <c r="Q307" i="21"/>
  <c r="R307" i="21"/>
  <c r="S307" i="21"/>
  <c r="T307" i="21" s="1"/>
  <c r="Q306" i="21"/>
  <c r="R306" i="21"/>
  <c r="S306" i="21"/>
  <c r="T306" i="21" s="1"/>
  <c r="Q305" i="21"/>
  <c r="R305" i="21"/>
  <c r="S305" i="21"/>
  <c r="T305" i="21" s="1"/>
  <c r="Q304" i="21"/>
  <c r="R304" i="21"/>
  <c r="S304" i="21"/>
  <c r="T304" i="21" s="1"/>
  <c r="Q303" i="21"/>
  <c r="R303" i="21"/>
  <c r="S303" i="21"/>
  <c r="T303" i="21" s="1"/>
  <c r="Q302" i="21"/>
  <c r="R302" i="21"/>
  <c r="S302" i="21"/>
  <c r="T302" i="21" s="1"/>
  <c r="Q301" i="21"/>
  <c r="R301" i="21"/>
  <c r="S301" i="21"/>
  <c r="T301" i="21" s="1"/>
  <c r="Q300" i="21"/>
  <c r="R300" i="21"/>
  <c r="S300" i="21"/>
  <c r="T300" i="21" s="1"/>
  <c r="Q299" i="21"/>
  <c r="R299" i="21"/>
  <c r="S299" i="21"/>
  <c r="T299" i="21" s="1"/>
  <c r="Q298" i="21"/>
  <c r="R298" i="21"/>
  <c r="S298" i="21"/>
  <c r="T298" i="21" s="1"/>
  <c r="Q297" i="21"/>
  <c r="R297" i="21"/>
  <c r="S297" i="21"/>
  <c r="T297" i="21" s="1"/>
  <c r="Q296" i="21"/>
  <c r="R296" i="21"/>
  <c r="S296" i="21"/>
  <c r="T296" i="21" s="1"/>
  <c r="Q295" i="21"/>
  <c r="R295" i="21"/>
  <c r="S295" i="21"/>
  <c r="T295" i="21" s="1"/>
  <c r="Q294" i="21"/>
  <c r="R294" i="21"/>
  <c r="S294" i="21"/>
  <c r="T294" i="21" s="1"/>
  <c r="Q293" i="21"/>
  <c r="R293" i="21"/>
  <c r="S293" i="21"/>
  <c r="T293" i="21" s="1"/>
  <c r="Q292" i="21"/>
  <c r="R292" i="21"/>
  <c r="S292" i="21"/>
  <c r="T292" i="21" s="1"/>
  <c r="Q291" i="21"/>
  <c r="R291" i="21"/>
  <c r="S291" i="21"/>
  <c r="T291" i="21" s="1"/>
  <c r="Q290" i="21"/>
  <c r="R290" i="21"/>
  <c r="S290" i="21"/>
  <c r="T290" i="21" s="1"/>
  <c r="Q289" i="21"/>
  <c r="R289" i="21"/>
  <c r="S289" i="21"/>
  <c r="T289" i="21" s="1"/>
  <c r="Q288" i="21"/>
  <c r="R288" i="21"/>
  <c r="S288" i="21"/>
  <c r="T288" i="21" s="1"/>
  <c r="Q287" i="21"/>
  <c r="R287" i="21"/>
  <c r="S287" i="21"/>
  <c r="T287" i="21" s="1"/>
  <c r="Q286" i="21"/>
  <c r="R286" i="21"/>
  <c r="S286" i="21"/>
  <c r="T286" i="21" s="1"/>
  <c r="Q285" i="21"/>
  <c r="R285" i="21"/>
  <c r="S285" i="21"/>
  <c r="T285" i="21" s="1"/>
  <c r="Q284" i="21"/>
  <c r="R284" i="21"/>
  <c r="S284" i="21"/>
  <c r="T284" i="21" s="1"/>
  <c r="Q283" i="21"/>
  <c r="R283" i="21"/>
  <c r="S283" i="21"/>
  <c r="T283" i="21" s="1"/>
  <c r="Q282" i="21"/>
  <c r="R282" i="21"/>
  <c r="S282" i="21"/>
  <c r="T282" i="21" s="1"/>
  <c r="Q281" i="21"/>
  <c r="R281" i="21"/>
  <c r="S281" i="21"/>
  <c r="T281" i="21" s="1"/>
  <c r="Q280" i="21"/>
  <c r="R280" i="21"/>
  <c r="S280" i="21"/>
  <c r="T280" i="21" s="1"/>
  <c r="Q279" i="21"/>
  <c r="R279" i="21"/>
  <c r="S279" i="21"/>
  <c r="T279" i="21" s="1"/>
  <c r="Q278" i="21"/>
  <c r="R278" i="21"/>
  <c r="S278" i="21"/>
  <c r="T278" i="21" s="1"/>
  <c r="Q277" i="21"/>
  <c r="R277" i="21"/>
  <c r="S277" i="21"/>
  <c r="T277" i="21" s="1"/>
  <c r="Q276" i="21"/>
  <c r="R276" i="21"/>
  <c r="S276" i="21"/>
  <c r="T276" i="21" s="1"/>
  <c r="Q275" i="21"/>
  <c r="R275" i="21"/>
  <c r="S275" i="21"/>
  <c r="T275" i="21" s="1"/>
  <c r="Q274" i="21"/>
  <c r="R274" i="21"/>
  <c r="S274" i="21"/>
  <c r="T274" i="21" s="1"/>
  <c r="Q273" i="21"/>
  <c r="R273" i="21"/>
  <c r="S273" i="21"/>
  <c r="T273" i="21" s="1"/>
  <c r="Q272" i="21"/>
  <c r="R272" i="21"/>
  <c r="S272" i="21"/>
  <c r="T272" i="21" s="1"/>
  <c r="Q271" i="21"/>
  <c r="R271" i="21"/>
  <c r="S271" i="21"/>
  <c r="T271" i="21" s="1"/>
  <c r="Q270" i="21"/>
  <c r="R270" i="21"/>
  <c r="S270" i="21"/>
  <c r="T270" i="21" s="1"/>
  <c r="Q269" i="21"/>
  <c r="R269" i="21"/>
  <c r="S269" i="21"/>
  <c r="T269" i="21" s="1"/>
  <c r="Q268" i="21"/>
  <c r="R268" i="21"/>
  <c r="S268" i="21"/>
  <c r="T268" i="21" s="1"/>
  <c r="Q267" i="21"/>
  <c r="R267" i="21"/>
  <c r="S267" i="21"/>
  <c r="T267" i="21" s="1"/>
  <c r="Q266" i="21"/>
  <c r="R266" i="21"/>
  <c r="S266" i="21"/>
  <c r="T266" i="21" s="1"/>
  <c r="Q265" i="21"/>
  <c r="R265" i="21"/>
  <c r="S265" i="21"/>
  <c r="T265" i="21" s="1"/>
  <c r="Q264" i="21"/>
  <c r="R264" i="21"/>
  <c r="S264" i="21"/>
  <c r="T264" i="21" s="1"/>
  <c r="Q263" i="21"/>
  <c r="R263" i="21"/>
  <c r="S263" i="21"/>
  <c r="T263" i="21" s="1"/>
  <c r="Q262" i="21"/>
  <c r="R262" i="21"/>
  <c r="S262" i="21"/>
  <c r="T262" i="21" s="1"/>
  <c r="Q261" i="21"/>
  <c r="R261" i="21"/>
  <c r="S261" i="21"/>
  <c r="T261" i="21" s="1"/>
  <c r="Q260" i="21"/>
  <c r="R260" i="21"/>
  <c r="S260" i="21"/>
  <c r="T260" i="21" s="1"/>
  <c r="Q259" i="21"/>
  <c r="R259" i="21"/>
  <c r="S259" i="21"/>
  <c r="T259" i="21" s="1"/>
  <c r="Q258" i="21"/>
  <c r="R258" i="21"/>
  <c r="S258" i="21"/>
  <c r="T258" i="21" s="1"/>
  <c r="Q257" i="21"/>
  <c r="R257" i="21"/>
  <c r="S257" i="21"/>
  <c r="T257" i="21" s="1"/>
  <c r="Q256" i="21"/>
  <c r="R256" i="21"/>
  <c r="S256" i="21"/>
  <c r="T256" i="21" s="1"/>
  <c r="Q255" i="21"/>
  <c r="R255" i="21"/>
  <c r="S255" i="21"/>
  <c r="T255" i="21" s="1"/>
  <c r="Q254" i="21"/>
  <c r="R254" i="21"/>
  <c r="S254" i="21"/>
  <c r="T254" i="21" s="1"/>
  <c r="Q253" i="21"/>
  <c r="R253" i="21"/>
  <c r="S253" i="21"/>
  <c r="T253" i="21" s="1"/>
  <c r="Q252" i="21"/>
  <c r="R252" i="21"/>
  <c r="S252" i="21"/>
  <c r="T252" i="21" s="1"/>
  <c r="Q251" i="21"/>
  <c r="R251" i="21"/>
  <c r="S251" i="21"/>
  <c r="T251" i="21" s="1"/>
  <c r="Q250" i="21"/>
  <c r="R250" i="21"/>
  <c r="S250" i="21"/>
  <c r="T250" i="21" s="1"/>
  <c r="Q249" i="21"/>
  <c r="R249" i="21"/>
  <c r="S249" i="21"/>
  <c r="T249" i="21" s="1"/>
  <c r="Q248" i="21"/>
  <c r="R248" i="21"/>
  <c r="S248" i="21"/>
  <c r="T248" i="21" s="1"/>
  <c r="Q247" i="21"/>
  <c r="R247" i="21"/>
  <c r="S247" i="21"/>
  <c r="T247" i="21" s="1"/>
  <c r="Q246" i="21"/>
  <c r="R246" i="21"/>
  <c r="S246" i="21"/>
  <c r="T246" i="21" s="1"/>
  <c r="Q245" i="21"/>
  <c r="R245" i="21"/>
  <c r="S245" i="21"/>
  <c r="T245" i="21" s="1"/>
  <c r="Q244" i="21"/>
  <c r="R244" i="21"/>
  <c r="S244" i="21"/>
  <c r="T244" i="21" s="1"/>
  <c r="Q243" i="21"/>
  <c r="R243" i="21"/>
  <c r="S243" i="21"/>
  <c r="T243" i="21" s="1"/>
  <c r="Q242" i="21"/>
  <c r="R242" i="21"/>
  <c r="S242" i="21"/>
  <c r="T242" i="21" s="1"/>
  <c r="Q241" i="21"/>
  <c r="R241" i="21"/>
  <c r="S241" i="21"/>
  <c r="T241" i="21" s="1"/>
  <c r="Q240" i="21"/>
  <c r="R240" i="21"/>
  <c r="S240" i="21"/>
  <c r="T240" i="21" s="1"/>
  <c r="Q239" i="21"/>
  <c r="R239" i="21"/>
  <c r="S239" i="21"/>
  <c r="T239" i="21" s="1"/>
  <c r="Q238" i="21"/>
  <c r="R238" i="21"/>
  <c r="S238" i="21"/>
  <c r="T238" i="21" s="1"/>
  <c r="Q237" i="21"/>
  <c r="R237" i="21"/>
  <c r="S237" i="21"/>
  <c r="T237" i="21" s="1"/>
  <c r="Q236" i="21"/>
  <c r="R236" i="21"/>
  <c r="S236" i="21"/>
  <c r="T236" i="21" s="1"/>
  <c r="Q235" i="21"/>
  <c r="R235" i="21"/>
  <c r="S235" i="21"/>
  <c r="T235" i="21" s="1"/>
  <c r="Q234" i="21"/>
  <c r="R234" i="21"/>
  <c r="S234" i="21"/>
  <c r="T234" i="21" s="1"/>
  <c r="Q233" i="21"/>
  <c r="R233" i="21"/>
  <c r="S233" i="21"/>
  <c r="T233" i="21" s="1"/>
  <c r="Q232" i="21"/>
  <c r="R232" i="21"/>
  <c r="S232" i="21"/>
  <c r="T232" i="21" s="1"/>
  <c r="Q231" i="21"/>
  <c r="R231" i="21"/>
  <c r="S231" i="21"/>
  <c r="T231" i="21" s="1"/>
  <c r="Q230" i="21"/>
  <c r="R230" i="21"/>
  <c r="S230" i="21"/>
  <c r="T230" i="21" s="1"/>
  <c r="Q229" i="21"/>
  <c r="R229" i="21"/>
  <c r="S229" i="21"/>
  <c r="T229" i="21" s="1"/>
  <c r="Q228" i="21"/>
  <c r="R228" i="21"/>
  <c r="S228" i="21"/>
  <c r="T228" i="21" s="1"/>
  <c r="Q227" i="21"/>
  <c r="R227" i="21"/>
  <c r="S227" i="21"/>
  <c r="T227" i="21" s="1"/>
  <c r="Q226" i="21"/>
  <c r="R226" i="21"/>
  <c r="S226" i="21"/>
  <c r="T226" i="21" s="1"/>
  <c r="Q225" i="21"/>
  <c r="R225" i="21"/>
  <c r="S225" i="21"/>
  <c r="T225" i="21" s="1"/>
  <c r="Q224" i="21"/>
  <c r="R224" i="21"/>
  <c r="S224" i="21"/>
  <c r="T224" i="21" s="1"/>
  <c r="Q223" i="21"/>
  <c r="R223" i="21"/>
  <c r="S223" i="21"/>
  <c r="T223" i="21" s="1"/>
  <c r="Q222" i="21"/>
  <c r="R222" i="21"/>
  <c r="S222" i="21"/>
  <c r="T222" i="21" s="1"/>
  <c r="Q221" i="21"/>
  <c r="R221" i="21"/>
  <c r="S221" i="21"/>
  <c r="T221" i="21" s="1"/>
  <c r="Q220" i="21"/>
  <c r="R220" i="21"/>
  <c r="S220" i="21"/>
  <c r="T220" i="21" s="1"/>
  <c r="Q219" i="21"/>
  <c r="R219" i="21"/>
  <c r="S219" i="21"/>
  <c r="T219" i="21" s="1"/>
  <c r="Q218" i="21"/>
  <c r="R218" i="21"/>
  <c r="S218" i="21"/>
  <c r="T218" i="21" s="1"/>
  <c r="Q217" i="21"/>
  <c r="R217" i="21"/>
  <c r="S217" i="21"/>
  <c r="T217" i="21" s="1"/>
  <c r="Q216" i="21"/>
  <c r="R216" i="21"/>
  <c r="S216" i="21"/>
  <c r="T216" i="21" s="1"/>
  <c r="Q215" i="21"/>
  <c r="R215" i="21"/>
  <c r="S215" i="21"/>
  <c r="T215" i="21" s="1"/>
  <c r="Q214" i="21"/>
  <c r="R214" i="21"/>
  <c r="S214" i="21"/>
  <c r="T214" i="21" s="1"/>
  <c r="Q213" i="21"/>
  <c r="R213" i="21"/>
  <c r="S213" i="21"/>
  <c r="T213" i="21" s="1"/>
  <c r="Q212" i="21"/>
  <c r="R212" i="21"/>
  <c r="S212" i="21"/>
  <c r="T212" i="21" s="1"/>
  <c r="Q211" i="21"/>
  <c r="R211" i="21"/>
  <c r="S211" i="21"/>
  <c r="T211" i="21" s="1"/>
  <c r="Q210" i="21"/>
  <c r="R210" i="21"/>
  <c r="S210" i="21"/>
  <c r="T210" i="21" s="1"/>
  <c r="Q209" i="21"/>
  <c r="R209" i="21"/>
  <c r="S209" i="21"/>
  <c r="T209" i="21" s="1"/>
  <c r="Q208" i="21"/>
  <c r="R208" i="21"/>
  <c r="S208" i="21"/>
  <c r="T208" i="21" s="1"/>
  <c r="Q207" i="21"/>
  <c r="R207" i="21"/>
  <c r="S207" i="21"/>
  <c r="T207" i="21" s="1"/>
  <c r="Q206" i="21"/>
  <c r="R206" i="21"/>
  <c r="S206" i="21"/>
  <c r="T206" i="21" s="1"/>
  <c r="Q205" i="21"/>
  <c r="R205" i="21"/>
  <c r="S205" i="21"/>
  <c r="T205" i="21" s="1"/>
  <c r="Q204" i="21"/>
  <c r="R204" i="21"/>
  <c r="S204" i="21"/>
  <c r="T204" i="21" s="1"/>
  <c r="Q203" i="21"/>
  <c r="R203" i="21"/>
  <c r="S203" i="21"/>
  <c r="T203" i="21" s="1"/>
  <c r="Q202" i="21"/>
  <c r="R202" i="21"/>
  <c r="S202" i="21"/>
  <c r="T202" i="21" s="1"/>
  <c r="Q201" i="21"/>
  <c r="R201" i="21"/>
  <c r="S201" i="21"/>
  <c r="T201" i="21" s="1"/>
  <c r="Q200" i="21"/>
  <c r="R200" i="21"/>
  <c r="S200" i="21"/>
  <c r="T200" i="21" s="1"/>
  <c r="Q199" i="21"/>
  <c r="R199" i="21"/>
  <c r="S199" i="21"/>
  <c r="T199" i="21" s="1"/>
  <c r="Q198" i="21"/>
  <c r="R198" i="21"/>
  <c r="S198" i="21"/>
  <c r="T198" i="21" s="1"/>
  <c r="Q197" i="21"/>
  <c r="R197" i="21"/>
  <c r="S197" i="21"/>
  <c r="T197" i="21" s="1"/>
  <c r="Q196" i="21"/>
  <c r="R196" i="21"/>
  <c r="S196" i="21"/>
  <c r="T196" i="21" s="1"/>
  <c r="Q195" i="21"/>
  <c r="R195" i="21"/>
  <c r="S195" i="21"/>
  <c r="T195" i="21" s="1"/>
  <c r="Q194" i="21"/>
  <c r="R194" i="21"/>
  <c r="S194" i="21"/>
  <c r="T194" i="21" s="1"/>
  <c r="Q193" i="21"/>
  <c r="R193" i="21"/>
  <c r="S193" i="21"/>
  <c r="T193" i="21" s="1"/>
  <c r="Q192" i="21"/>
  <c r="R192" i="21"/>
  <c r="S192" i="21"/>
  <c r="T192" i="21" s="1"/>
  <c r="Q191" i="21"/>
  <c r="R191" i="21"/>
  <c r="S191" i="21"/>
  <c r="T191" i="21" s="1"/>
  <c r="Q190" i="21"/>
  <c r="R190" i="21"/>
  <c r="S190" i="21"/>
  <c r="T190" i="21" s="1"/>
  <c r="Q189" i="21"/>
  <c r="R189" i="21"/>
  <c r="S189" i="21"/>
  <c r="T189" i="21" s="1"/>
  <c r="Q188" i="21"/>
  <c r="R188" i="21"/>
  <c r="S188" i="21"/>
  <c r="T188" i="21" s="1"/>
  <c r="Q187" i="21"/>
  <c r="R187" i="21"/>
  <c r="S187" i="21"/>
  <c r="T187" i="21" s="1"/>
  <c r="Q186" i="21"/>
  <c r="R186" i="21"/>
  <c r="S186" i="21"/>
  <c r="T186" i="21" s="1"/>
  <c r="Q185" i="21"/>
  <c r="R185" i="21"/>
  <c r="S185" i="21"/>
  <c r="T185" i="21" s="1"/>
  <c r="Q184" i="21"/>
  <c r="R184" i="21"/>
  <c r="S184" i="21"/>
  <c r="T184" i="21" s="1"/>
  <c r="Q183" i="21"/>
  <c r="R183" i="21"/>
  <c r="S183" i="21"/>
  <c r="T183" i="21" s="1"/>
  <c r="Q182" i="21"/>
  <c r="R182" i="21"/>
  <c r="S182" i="21"/>
  <c r="T182" i="21" s="1"/>
  <c r="Q181" i="21"/>
  <c r="R181" i="21"/>
  <c r="S181" i="21"/>
  <c r="T181" i="21" s="1"/>
  <c r="Q180" i="21"/>
  <c r="R180" i="21"/>
  <c r="S180" i="21"/>
  <c r="T180" i="21" s="1"/>
  <c r="Q179" i="21"/>
  <c r="R179" i="21"/>
  <c r="S179" i="21"/>
  <c r="T179" i="21" s="1"/>
  <c r="Q178" i="21"/>
  <c r="R178" i="21"/>
  <c r="S178" i="21"/>
  <c r="T178" i="21" s="1"/>
  <c r="Q177" i="21"/>
  <c r="R177" i="21"/>
  <c r="S177" i="21"/>
  <c r="T177" i="21" s="1"/>
  <c r="Q176" i="21"/>
  <c r="R176" i="21"/>
  <c r="S176" i="21"/>
  <c r="T176" i="21" s="1"/>
  <c r="Q175" i="21"/>
  <c r="R175" i="21"/>
  <c r="S175" i="21"/>
  <c r="T175" i="21" s="1"/>
  <c r="Q174" i="21"/>
  <c r="R174" i="21"/>
  <c r="S174" i="21"/>
  <c r="T174" i="21" s="1"/>
  <c r="Q173" i="21"/>
  <c r="R173" i="21"/>
  <c r="S173" i="21"/>
  <c r="T173" i="21" s="1"/>
  <c r="Q172" i="21"/>
  <c r="R172" i="21"/>
  <c r="S172" i="21"/>
  <c r="T172" i="21" s="1"/>
  <c r="Q171" i="21"/>
  <c r="R171" i="21"/>
  <c r="S171" i="21"/>
  <c r="T171" i="21" s="1"/>
  <c r="Q170" i="21"/>
  <c r="R170" i="21"/>
  <c r="S170" i="21"/>
  <c r="T170" i="21" s="1"/>
  <c r="Q169" i="21"/>
  <c r="R169" i="21"/>
  <c r="S169" i="21"/>
  <c r="T169" i="21" s="1"/>
  <c r="Q168" i="21"/>
  <c r="R168" i="21"/>
  <c r="S168" i="21"/>
  <c r="T168" i="21" s="1"/>
  <c r="Q167" i="21"/>
  <c r="R167" i="21"/>
  <c r="S167" i="21"/>
  <c r="T167" i="21" s="1"/>
  <c r="Q166" i="21"/>
  <c r="R166" i="21"/>
  <c r="S166" i="21"/>
  <c r="T166" i="21" s="1"/>
  <c r="Q165" i="21"/>
  <c r="R165" i="21"/>
  <c r="S165" i="21"/>
  <c r="T165" i="21" s="1"/>
  <c r="Q164" i="21"/>
  <c r="R164" i="21"/>
  <c r="S164" i="21"/>
  <c r="T164" i="21" s="1"/>
  <c r="Q163" i="21"/>
  <c r="R163" i="21"/>
  <c r="S163" i="21"/>
  <c r="T163" i="21" s="1"/>
  <c r="Q162" i="21"/>
  <c r="R162" i="21"/>
  <c r="S162" i="21"/>
  <c r="T162" i="21" s="1"/>
  <c r="Q161" i="21"/>
  <c r="R161" i="21"/>
  <c r="S161" i="21"/>
  <c r="T161" i="21" s="1"/>
  <c r="Q160" i="21"/>
  <c r="R160" i="21"/>
  <c r="S160" i="21"/>
  <c r="T160" i="21" s="1"/>
  <c r="Q159" i="21"/>
  <c r="R159" i="21"/>
  <c r="S159" i="21"/>
  <c r="T159" i="21" s="1"/>
  <c r="Q158" i="21"/>
  <c r="R158" i="21"/>
  <c r="S158" i="21"/>
  <c r="T158" i="21" s="1"/>
  <c r="Q157" i="21"/>
  <c r="R157" i="21"/>
  <c r="S157" i="21"/>
  <c r="T157" i="21" s="1"/>
  <c r="Q156" i="21"/>
  <c r="R156" i="21"/>
  <c r="S156" i="21"/>
  <c r="T156" i="21" s="1"/>
  <c r="Q155" i="21"/>
  <c r="R155" i="21"/>
  <c r="S155" i="21"/>
  <c r="T155" i="21" s="1"/>
  <c r="Q154" i="21"/>
  <c r="R154" i="21"/>
  <c r="S154" i="21"/>
  <c r="T154" i="21" s="1"/>
  <c r="Q153" i="21"/>
  <c r="R153" i="21"/>
  <c r="S153" i="21"/>
  <c r="T153" i="21" s="1"/>
  <c r="Q152" i="21"/>
  <c r="R152" i="21"/>
  <c r="S152" i="21"/>
  <c r="T152" i="21" s="1"/>
  <c r="Q151" i="21"/>
  <c r="R151" i="21"/>
  <c r="S151" i="21"/>
  <c r="T151" i="21" s="1"/>
  <c r="Q150" i="21"/>
  <c r="R150" i="21"/>
  <c r="S150" i="21"/>
  <c r="T150" i="21" s="1"/>
  <c r="Q149" i="21"/>
  <c r="R149" i="21"/>
  <c r="S149" i="21"/>
  <c r="T149" i="21" s="1"/>
  <c r="Q148" i="21"/>
  <c r="R148" i="21"/>
  <c r="S148" i="21"/>
  <c r="T148" i="21" s="1"/>
  <c r="Q147" i="21"/>
  <c r="R147" i="21"/>
  <c r="S147" i="21"/>
  <c r="T147" i="21" s="1"/>
  <c r="Q146" i="21"/>
  <c r="R146" i="21"/>
  <c r="S146" i="21"/>
  <c r="T146" i="21" s="1"/>
  <c r="Q145" i="21"/>
  <c r="R145" i="21"/>
  <c r="S145" i="21"/>
  <c r="T145" i="21" s="1"/>
  <c r="Q144" i="21"/>
  <c r="R144" i="21"/>
  <c r="S144" i="21"/>
  <c r="T144" i="21" s="1"/>
  <c r="Q143" i="21"/>
  <c r="R143" i="21"/>
  <c r="S143" i="21"/>
  <c r="T143" i="21" s="1"/>
  <c r="Q142" i="21"/>
  <c r="R142" i="21"/>
  <c r="S142" i="21"/>
  <c r="T142" i="21" s="1"/>
  <c r="Q141" i="21"/>
  <c r="R141" i="21"/>
  <c r="S141" i="21"/>
  <c r="T141" i="21" s="1"/>
  <c r="Q140" i="21"/>
  <c r="R140" i="21"/>
  <c r="S140" i="21"/>
  <c r="T140" i="21" s="1"/>
  <c r="Q139" i="21"/>
  <c r="R139" i="21"/>
  <c r="S139" i="21"/>
  <c r="T139" i="21" s="1"/>
  <c r="Q138" i="21"/>
  <c r="R138" i="21"/>
  <c r="S138" i="21"/>
  <c r="T138" i="21" s="1"/>
  <c r="Q137" i="21"/>
  <c r="R137" i="21"/>
  <c r="S137" i="21"/>
  <c r="T137" i="21" s="1"/>
  <c r="Q136" i="21"/>
  <c r="R136" i="21"/>
  <c r="S136" i="21"/>
  <c r="T136" i="21" s="1"/>
  <c r="Q135" i="21"/>
  <c r="R135" i="21"/>
  <c r="S135" i="21"/>
  <c r="T135" i="21" s="1"/>
  <c r="Q134" i="21"/>
  <c r="R134" i="21"/>
  <c r="S134" i="21"/>
  <c r="T134" i="21" s="1"/>
  <c r="Q133" i="21"/>
  <c r="R133" i="21"/>
  <c r="S133" i="21"/>
  <c r="T133" i="21" s="1"/>
  <c r="Q132" i="21"/>
  <c r="R132" i="21"/>
  <c r="S132" i="21"/>
  <c r="T132" i="21" s="1"/>
  <c r="Q131" i="21"/>
  <c r="R131" i="21"/>
  <c r="S131" i="21"/>
  <c r="T131" i="21" s="1"/>
  <c r="Q130" i="21"/>
  <c r="R130" i="21"/>
  <c r="S130" i="21"/>
  <c r="T130" i="21" s="1"/>
  <c r="Q129" i="21"/>
  <c r="R129" i="21"/>
  <c r="S129" i="21"/>
  <c r="T129" i="21" s="1"/>
  <c r="Q128" i="21"/>
  <c r="R128" i="21"/>
  <c r="S128" i="21"/>
  <c r="T128" i="21" s="1"/>
  <c r="Q127" i="21"/>
  <c r="R127" i="21"/>
  <c r="S127" i="21"/>
  <c r="T127" i="21" s="1"/>
  <c r="Q126" i="21"/>
  <c r="R126" i="21"/>
  <c r="S126" i="21"/>
  <c r="T126" i="21" s="1"/>
  <c r="Q125" i="21"/>
  <c r="R125" i="21"/>
  <c r="S125" i="21"/>
  <c r="T125" i="21" s="1"/>
  <c r="Q124" i="21"/>
  <c r="R124" i="21"/>
  <c r="S124" i="21"/>
  <c r="T124" i="21" s="1"/>
  <c r="Q123" i="21"/>
  <c r="R123" i="21"/>
  <c r="S123" i="21"/>
  <c r="T123" i="21" s="1"/>
  <c r="Q122" i="21"/>
  <c r="R122" i="21"/>
  <c r="S122" i="21"/>
  <c r="T122" i="21" s="1"/>
  <c r="Q121" i="21"/>
  <c r="R121" i="21"/>
  <c r="S121" i="21"/>
  <c r="T121" i="21" s="1"/>
  <c r="Q120" i="21"/>
  <c r="R120" i="21"/>
  <c r="S120" i="21"/>
  <c r="T120" i="21" s="1"/>
  <c r="Q119" i="21"/>
  <c r="R119" i="21"/>
  <c r="S119" i="21"/>
  <c r="T119" i="21" s="1"/>
  <c r="Q118" i="21"/>
  <c r="R118" i="21"/>
  <c r="S118" i="21"/>
  <c r="T118" i="21" s="1"/>
  <c r="Q117" i="21"/>
  <c r="R117" i="21"/>
  <c r="S117" i="21"/>
  <c r="T117" i="21" s="1"/>
  <c r="Q116" i="21"/>
  <c r="R116" i="21"/>
  <c r="S116" i="21"/>
  <c r="T116" i="21" s="1"/>
  <c r="Q115" i="21"/>
  <c r="R115" i="21"/>
  <c r="S115" i="21"/>
  <c r="T115" i="21" s="1"/>
  <c r="Q114" i="21"/>
  <c r="R114" i="21"/>
  <c r="S114" i="21"/>
  <c r="T114" i="21" s="1"/>
  <c r="Q113" i="21"/>
  <c r="R113" i="21"/>
  <c r="S113" i="21"/>
  <c r="T113" i="21" s="1"/>
  <c r="Q112" i="21"/>
  <c r="R112" i="21"/>
  <c r="S112" i="21"/>
  <c r="T112" i="21" s="1"/>
  <c r="Q111" i="21"/>
  <c r="R111" i="21"/>
  <c r="S111" i="21"/>
  <c r="T111" i="21" s="1"/>
  <c r="Q110" i="21"/>
  <c r="R110" i="21"/>
  <c r="S110" i="21"/>
  <c r="T110" i="21" s="1"/>
  <c r="Q109" i="21"/>
  <c r="R109" i="21"/>
  <c r="S109" i="21"/>
  <c r="T109" i="21" s="1"/>
  <c r="Q108" i="21"/>
  <c r="R108" i="21"/>
  <c r="S108" i="21"/>
  <c r="T108" i="21" s="1"/>
  <c r="Q107" i="21"/>
  <c r="R107" i="21"/>
  <c r="S107" i="21"/>
  <c r="T107" i="21" s="1"/>
  <c r="Q106" i="21"/>
  <c r="R106" i="21"/>
  <c r="S106" i="21"/>
  <c r="T106" i="21" s="1"/>
  <c r="Q105" i="21"/>
  <c r="R105" i="21"/>
  <c r="S105" i="21"/>
  <c r="T105" i="21" s="1"/>
  <c r="Q104" i="21"/>
  <c r="R104" i="21"/>
  <c r="S104" i="21"/>
  <c r="T104" i="21" s="1"/>
  <c r="Q103" i="21"/>
  <c r="R103" i="21"/>
  <c r="S103" i="21"/>
  <c r="T103" i="21" s="1"/>
  <c r="Q102" i="21"/>
  <c r="R102" i="21"/>
  <c r="S102" i="21"/>
  <c r="T102" i="21" s="1"/>
  <c r="Q101" i="21"/>
  <c r="R101" i="21"/>
  <c r="S101" i="21"/>
  <c r="T101" i="21" s="1"/>
  <c r="Q100" i="21"/>
  <c r="R100" i="21"/>
  <c r="S100" i="21"/>
  <c r="T100" i="21" s="1"/>
  <c r="Q99" i="21"/>
  <c r="R99" i="21"/>
  <c r="S99" i="21"/>
  <c r="T99" i="21" s="1"/>
  <c r="Q98" i="21"/>
  <c r="R98" i="21"/>
  <c r="S98" i="21"/>
  <c r="T98" i="21" s="1"/>
  <c r="Q97" i="21"/>
  <c r="R97" i="21"/>
  <c r="S97" i="21"/>
  <c r="T97" i="21" s="1"/>
  <c r="Q96" i="21"/>
  <c r="R96" i="21"/>
  <c r="S96" i="21"/>
  <c r="T96" i="21" s="1"/>
  <c r="Q95" i="21"/>
  <c r="R95" i="21"/>
  <c r="S95" i="21"/>
  <c r="T95" i="21" s="1"/>
  <c r="Q94" i="21"/>
  <c r="R94" i="21"/>
  <c r="S94" i="21"/>
  <c r="T94" i="21" s="1"/>
  <c r="Q93" i="21"/>
  <c r="R93" i="21"/>
  <c r="S93" i="21"/>
  <c r="T93" i="21" s="1"/>
  <c r="Q92" i="21"/>
  <c r="R92" i="21"/>
  <c r="S92" i="21"/>
  <c r="T92" i="21" s="1"/>
  <c r="Q91" i="21"/>
  <c r="R91" i="21"/>
  <c r="S91" i="21"/>
  <c r="T91" i="21" s="1"/>
  <c r="Q90" i="21"/>
  <c r="R90" i="21"/>
  <c r="S90" i="21"/>
  <c r="T90" i="21" s="1"/>
  <c r="Q89" i="21"/>
  <c r="R89" i="21"/>
  <c r="S89" i="21"/>
  <c r="T89" i="21" s="1"/>
  <c r="Q88" i="21"/>
  <c r="R88" i="21"/>
  <c r="S88" i="21"/>
  <c r="T88" i="21" s="1"/>
  <c r="Q87" i="21"/>
  <c r="R87" i="21"/>
  <c r="S87" i="21"/>
  <c r="T87" i="21" s="1"/>
  <c r="Q86" i="21"/>
  <c r="R86" i="21"/>
  <c r="S86" i="21"/>
  <c r="T86" i="21" s="1"/>
  <c r="Q85" i="21"/>
  <c r="R85" i="21"/>
  <c r="S85" i="21"/>
  <c r="T85" i="21" s="1"/>
  <c r="Q84" i="21"/>
  <c r="R84" i="21"/>
  <c r="S84" i="21"/>
  <c r="T84" i="21" s="1"/>
  <c r="Q83" i="21"/>
  <c r="R83" i="21"/>
  <c r="S83" i="21"/>
  <c r="T83" i="21" s="1"/>
  <c r="Q82" i="21"/>
  <c r="R82" i="21"/>
  <c r="S82" i="21"/>
  <c r="T82" i="21" s="1"/>
  <c r="Q81" i="21"/>
  <c r="R81" i="21"/>
  <c r="S81" i="21"/>
  <c r="T81" i="21" s="1"/>
  <c r="Q80" i="21"/>
  <c r="R80" i="21"/>
  <c r="S80" i="21"/>
  <c r="T80" i="21" s="1"/>
  <c r="Q79" i="21"/>
  <c r="R79" i="21"/>
  <c r="S79" i="21"/>
  <c r="T79" i="21" s="1"/>
  <c r="Q78" i="21"/>
  <c r="R78" i="21"/>
  <c r="S78" i="21"/>
  <c r="T78" i="21" s="1"/>
  <c r="Q77" i="21"/>
  <c r="R77" i="21"/>
  <c r="S77" i="21"/>
  <c r="T77" i="21" s="1"/>
  <c r="Q76" i="21"/>
  <c r="R76" i="21"/>
  <c r="S76" i="21"/>
  <c r="T76" i="21" s="1"/>
  <c r="Q75" i="21"/>
  <c r="R75" i="21"/>
  <c r="S75" i="21"/>
  <c r="T75" i="21" s="1"/>
  <c r="Q74" i="21"/>
  <c r="R74" i="21"/>
  <c r="S74" i="21"/>
  <c r="T74" i="21" s="1"/>
  <c r="Q73" i="21"/>
  <c r="R73" i="21"/>
  <c r="S73" i="21"/>
  <c r="T73" i="21" s="1"/>
  <c r="Q72" i="21"/>
  <c r="R72" i="21"/>
  <c r="S72" i="21"/>
  <c r="T72" i="21" s="1"/>
  <c r="Q71" i="21"/>
  <c r="R71" i="21"/>
  <c r="S71" i="21"/>
  <c r="T71" i="21" s="1"/>
  <c r="Q70" i="21"/>
  <c r="R70" i="21"/>
  <c r="S70" i="21"/>
  <c r="T70" i="21" s="1"/>
  <c r="Q69" i="21"/>
  <c r="R69" i="21"/>
  <c r="S69" i="21"/>
  <c r="T69" i="21" s="1"/>
  <c r="Q68" i="21"/>
  <c r="R68" i="21"/>
  <c r="S68" i="21"/>
  <c r="T68" i="21" s="1"/>
  <c r="Q67" i="21"/>
  <c r="R67" i="21"/>
  <c r="S67" i="21"/>
  <c r="T67" i="21" s="1"/>
  <c r="Q66" i="21"/>
  <c r="R66" i="21"/>
  <c r="S66" i="21"/>
  <c r="T66" i="21" s="1"/>
  <c r="Q65" i="21"/>
  <c r="R65" i="21"/>
  <c r="S65" i="21"/>
  <c r="T65" i="21" s="1"/>
  <c r="Q64" i="21"/>
  <c r="R64" i="21"/>
  <c r="S64" i="21"/>
  <c r="T64" i="21" s="1"/>
  <c r="Q63" i="21"/>
  <c r="R63" i="21"/>
  <c r="S63" i="21"/>
  <c r="T63" i="21" s="1"/>
  <c r="Q62" i="21"/>
  <c r="R62" i="21"/>
  <c r="S62" i="21"/>
  <c r="T62" i="21" s="1"/>
  <c r="Q61" i="21"/>
  <c r="R61" i="21"/>
  <c r="S61" i="21"/>
  <c r="T61" i="21" s="1"/>
  <c r="Q60" i="21"/>
  <c r="R60" i="21"/>
  <c r="S60" i="21"/>
  <c r="T60" i="21" s="1"/>
  <c r="Q59" i="21"/>
  <c r="R59" i="21"/>
  <c r="S59" i="21"/>
  <c r="T59" i="21" s="1"/>
  <c r="Q58" i="21"/>
  <c r="R58" i="21"/>
  <c r="S58" i="21"/>
  <c r="T58" i="21" s="1"/>
  <c r="Q57" i="21"/>
  <c r="R57" i="21"/>
  <c r="S57" i="21"/>
  <c r="T57" i="21" s="1"/>
  <c r="Q56" i="21"/>
  <c r="R56" i="21"/>
  <c r="S56" i="21"/>
  <c r="T56" i="21" s="1"/>
  <c r="Q55" i="21"/>
  <c r="R55" i="21"/>
  <c r="S55" i="21"/>
  <c r="T55" i="21" s="1"/>
  <c r="Q54" i="21"/>
  <c r="R54" i="21"/>
  <c r="S54" i="21"/>
  <c r="T54" i="21" s="1"/>
  <c r="Q53" i="21"/>
  <c r="R53" i="21"/>
  <c r="S53" i="21"/>
  <c r="T53" i="21" s="1"/>
  <c r="Q52" i="21"/>
  <c r="R52" i="21"/>
  <c r="S52" i="21"/>
  <c r="T52" i="21" s="1"/>
  <c r="Q51" i="21"/>
  <c r="R51" i="21"/>
  <c r="S51" i="21"/>
  <c r="T51" i="21" s="1"/>
  <c r="Q50" i="21"/>
  <c r="R50" i="21"/>
  <c r="S50" i="21"/>
  <c r="T50" i="21" s="1"/>
  <c r="Q49" i="21"/>
  <c r="R49" i="21"/>
  <c r="S49" i="21"/>
  <c r="T49" i="21" s="1"/>
  <c r="Q48" i="21"/>
  <c r="R48" i="21"/>
  <c r="S48" i="21"/>
  <c r="T48" i="21" s="1"/>
  <c r="Q47" i="21"/>
  <c r="R47" i="21"/>
  <c r="S47" i="21"/>
  <c r="T47" i="21" s="1"/>
  <c r="Q46" i="21"/>
  <c r="R46" i="21"/>
  <c r="S46" i="21"/>
  <c r="T46" i="21" s="1"/>
  <c r="Q45" i="21"/>
  <c r="R45" i="21"/>
  <c r="S45" i="21"/>
  <c r="T45" i="21" s="1"/>
  <c r="Q44" i="21"/>
  <c r="R44" i="21"/>
  <c r="S44" i="21"/>
  <c r="T44" i="21" s="1"/>
  <c r="Q43" i="21"/>
  <c r="R43" i="21"/>
  <c r="S43" i="21"/>
  <c r="T43" i="21" s="1"/>
  <c r="Q42" i="21"/>
  <c r="R42" i="21"/>
  <c r="S42" i="21"/>
  <c r="T42" i="21" s="1"/>
  <c r="Q41" i="21"/>
  <c r="R41" i="21"/>
  <c r="S41" i="21"/>
  <c r="T41" i="21" s="1"/>
  <c r="Q40" i="21"/>
  <c r="R40" i="21"/>
  <c r="S40" i="21"/>
  <c r="T40" i="21" s="1"/>
  <c r="Q39" i="21"/>
  <c r="R39" i="21"/>
  <c r="S39" i="21"/>
  <c r="T39" i="21" s="1"/>
  <c r="Q38" i="21"/>
  <c r="R38" i="21"/>
  <c r="S38" i="21"/>
  <c r="T38" i="21" s="1"/>
  <c r="Q37" i="21"/>
  <c r="R37" i="21"/>
  <c r="S37" i="21"/>
  <c r="T37" i="21" s="1"/>
  <c r="Q36" i="21"/>
  <c r="R36" i="21"/>
  <c r="S36" i="21"/>
  <c r="T36" i="21" s="1"/>
  <c r="Q35" i="21"/>
  <c r="R35" i="21"/>
  <c r="S35" i="21"/>
  <c r="T35" i="21" s="1"/>
  <c r="Q34" i="21"/>
  <c r="R34" i="21"/>
  <c r="S34" i="21"/>
  <c r="T34" i="21" s="1"/>
  <c r="Q33" i="21"/>
  <c r="R33" i="21"/>
  <c r="S33" i="21"/>
  <c r="T33" i="21" s="1"/>
  <c r="Q32" i="21"/>
  <c r="R32" i="21"/>
  <c r="S32" i="21"/>
  <c r="T32" i="21" s="1"/>
  <c r="Q31" i="21"/>
  <c r="R31" i="21"/>
  <c r="S31" i="21"/>
  <c r="T31" i="21" s="1"/>
  <c r="Q30" i="21"/>
  <c r="R30" i="21"/>
  <c r="S30" i="21"/>
  <c r="T30" i="21" s="1"/>
  <c r="Q29" i="21"/>
  <c r="R29" i="21"/>
  <c r="S29" i="21"/>
  <c r="T29" i="21" s="1"/>
  <c r="Q28" i="21"/>
  <c r="R28" i="21"/>
  <c r="S28" i="21"/>
  <c r="T28" i="21" s="1"/>
  <c r="Q27" i="21"/>
  <c r="R27" i="21"/>
  <c r="S27" i="21"/>
  <c r="T27" i="21" s="1"/>
  <c r="Q26" i="21"/>
  <c r="R26" i="21"/>
  <c r="S26" i="21"/>
  <c r="T26" i="21" s="1"/>
  <c r="Q25" i="21"/>
  <c r="R25" i="21"/>
  <c r="S25" i="21"/>
  <c r="T25" i="21" s="1"/>
  <c r="Q24" i="21"/>
  <c r="R24" i="21"/>
  <c r="S24" i="21"/>
  <c r="T24" i="21" s="1"/>
  <c r="Q23" i="21"/>
  <c r="R23" i="21"/>
  <c r="S23" i="21"/>
  <c r="T23" i="21" s="1"/>
  <c r="Q22" i="21"/>
  <c r="R22" i="21"/>
  <c r="S22" i="21"/>
  <c r="T22" i="21" s="1"/>
  <c r="Q21" i="21"/>
  <c r="R21" i="21"/>
  <c r="S21" i="21"/>
  <c r="T21" i="21" s="1"/>
  <c r="Q20" i="21"/>
  <c r="R20" i="21"/>
  <c r="S20" i="21"/>
  <c r="T20" i="21" s="1"/>
  <c r="Q19" i="21"/>
  <c r="R19" i="21"/>
  <c r="S19" i="21"/>
  <c r="T19" i="21" s="1"/>
  <c r="Q18" i="21"/>
  <c r="R18" i="21"/>
  <c r="S18" i="21"/>
  <c r="T18" i="21" s="1"/>
  <c r="Q17" i="21"/>
  <c r="R17" i="21"/>
  <c r="S17" i="21"/>
  <c r="T17" i="21" s="1"/>
  <c r="Q16" i="21"/>
  <c r="R16" i="21"/>
  <c r="S16" i="21"/>
  <c r="T16" i="21" s="1"/>
  <c r="Q15" i="21"/>
  <c r="R15" i="21"/>
  <c r="S15" i="21"/>
  <c r="T15" i="21" s="1"/>
  <c r="Q14" i="21"/>
  <c r="R14" i="21"/>
  <c r="S14" i="21"/>
  <c r="T14" i="21" s="1"/>
  <c r="Q13" i="21"/>
  <c r="R13" i="21"/>
  <c r="S13" i="21"/>
  <c r="T13" i="21" s="1"/>
  <c r="Q12" i="21"/>
  <c r="R12" i="21"/>
  <c r="S12" i="21"/>
  <c r="T12" i="21" s="1"/>
  <c r="Q11" i="21"/>
  <c r="R11" i="21"/>
  <c r="S11" i="21"/>
  <c r="T11" i="21" s="1"/>
  <c r="Q10" i="21"/>
  <c r="R10" i="21"/>
  <c r="S10" i="21"/>
  <c r="T10" i="21" s="1"/>
  <c r="Q9" i="21"/>
  <c r="R9" i="21"/>
  <c r="S9" i="21"/>
  <c r="T9" i="21" s="1"/>
  <c r="Q8" i="21"/>
  <c r="R8" i="21"/>
  <c r="S8" i="21"/>
  <c r="T8" i="21" s="1"/>
  <c r="Q7" i="21"/>
  <c r="R7" i="21"/>
  <c r="S7" i="21"/>
  <c r="T7" i="21" s="1"/>
  <c r="Q6" i="21"/>
  <c r="R6" i="21"/>
  <c r="S6" i="21"/>
  <c r="T6" i="21" s="1"/>
  <c r="Q5" i="21"/>
  <c r="R5" i="21"/>
  <c r="S5" i="21"/>
  <c r="T5" i="21" s="1"/>
  <c r="Q4" i="21"/>
  <c r="R4" i="21"/>
  <c r="S4" i="21"/>
  <c r="T4" i="21" s="1"/>
  <c r="Q3" i="21"/>
  <c r="R3" i="21"/>
  <c r="S3" i="21"/>
  <c r="T3" i="21" s="1"/>
  <c r="T970" i="20"/>
  <c r="U970" i="20"/>
  <c r="T969" i="20"/>
  <c r="U969" i="20"/>
  <c r="T968" i="20"/>
  <c r="U968" i="20"/>
  <c r="T927" i="20"/>
  <c r="U927" i="20"/>
  <c r="T926" i="20"/>
  <c r="U926" i="20"/>
  <c r="T925" i="20"/>
  <c r="U925" i="20"/>
  <c r="T869" i="20"/>
  <c r="U869" i="20"/>
  <c r="T868" i="20"/>
  <c r="U868" i="20"/>
  <c r="T867" i="20"/>
  <c r="U867" i="20"/>
  <c r="T826" i="20"/>
  <c r="U826" i="20"/>
  <c r="T825" i="20"/>
  <c r="U825" i="20"/>
  <c r="T824" i="20"/>
  <c r="U824" i="20"/>
  <c r="T804" i="20"/>
  <c r="U804" i="20"/>
  <c r="T803" i="20"/>
  <c r="U803" i="20"/>
  <c r="T802" i="20"/>
  <c r="U802" i="20"/>
  <c r="T781" i="20"/>
  <c r="U781" i="20"/>
  <c r="T780" i="20"/>
  <c r="U780" i="20"/>
  <c r="T779" i="20"/>
  <c r="U779" i="20"/>
  <c r="T738" i="20"/>
  <c r="U738" i="20"/>
  <c r="T737" i="20"/>
  <c r="U737" i="20"/>
  <c r="T736" i="20"/>
  <c r="U736" i="20"/>
  <c r="T696" i="20"/>
  <c r="U696" i="20"/>
  <c r="T695" i="20"/>
  <c r="U695" i="20"/>
  <c r="T694" i="20"/>
  <c r="U694" i="20"/>
  <c r="T654" i="20"/>
  <c r="U654" i="20"/>
  <c r="T653" i="20"/>
  <c r="U653" i="20"/>
  <c r="T652" i="20"/>
  <c r="U652" i="20"/>
  <c r="T633" i="20"/>
  <c r="U633" i="20"/>
  <c r="T632" i="20"/>
  <c r="U632" i="20"/>
  <c r="T631" i="20"/>
  <c r="U631" i="20"/>
  <c r="T591" i="20"/>
  <c r="U591" i="20"/>
  <c r="T590" i="20"/>
  <c r="U590" i="20"/>
  <c r="T589" i="20"/>
  <c r="U589" i="20"/>
  <c r="T548" i="20"/>
  <c r="U548" i="20"/>
  <c r="T547" i="20"/>
  <c r="U547" i="20"/>
  <c r="T546" i="20"/>
  <c r="U546" i="20"/>
  <c r="V525" i="20"/>
  <c r="W525" i="20" s="1"/>
  <c r="T524" i="20"/>
  <c r="U524" i="20"/>
  <c r="T525" i="20"/>
  <c r="U525" i="20"/>
  <c r="T523" i="20"/>
  <c r="U523" i="20"/>
  <c r="T735" i="20"/>
  <c r="V735" i="20"/>
  <c r="W735" i="20" s="1"/>
  <c r="U735" i="20"/>
  <c r="T734" i="20"/>
  <c r="V734" i="20"/>
  <c r="W734" i="20" s="1"/>
  <c r="U734" i="20"/>
  <c r="T733" i="20"/>
  <c r="V733" i="20"/>
  <c r="W733" i="20" s="1"/>
  <c r="U733" i="20"/>
  <c r="T732" i="20"/>
  <c r="V732" i="20"/>
  <c r="W732" i="20" s="1"/>
  <c r="U732" i="20"/>
  <c r="T731" i="20"/>
  <c r="V731" i="20"/>
  <c r="W731" i="20" s="1"/>
  <c r="U731" i="20"/>
  <c r="T730" i="20"/>
  <c r="V730" i="20"/>
  <c r="W730" i="20" s="1"/>
  <c r="U730" i="20"/>
  <c r="T729" i="20"/>
  <c r="V729" i="20"/>
  <c r="W729" i="20" s="1"/>
  <c r="U729" i="20"/>
  <c r="T728" i="20"/>
  <c r="V728" i="20"/>
  <c r="W728" i="20" s="1"/>
  <c r="U728" i="20"/>
  <c r="T727" i="20"/>
  <c r="V727" i="20"/>
  <c r="W727" i="20" s="1"/>
  <c r="U727" i="20"/>
  <c r="T726" i="20"/>
  <c r="V726" i="20"/>
  <c r="W726" i="20" s="1"/>
  <c r="U726" i="20"/>
  <c r="T725" i="20"/>
  <c r="V725" i="20"/>
  <c r="W725" i="20" s="1"/>
  <c r="U725" i="20"/>
  <c r="T724" i="20"/>
  <c r="V724" i="20"/>
  <c r="W724" i="20" s="1"/>
  <c r="U724" i="20"/>
  <c r="T723" i="20"/>
  <c r="V723" i="20"/>
  <c r="W723" i="20" s="1"/>
  <c r="U723" i="20"/>
  <c r="T722" i="20"/>
  <c r="V722" i="20"/>
  <c r="W722" i="20" s="1"/>
  <c r="U722" i="20"/>
  <c r="T721" i="20"/>
  <c r="V721" i="20"/>
  <c r="W721" i="20" s="1"/>
  <c r="U721" i="20"/>
  <c r="T720" i="20"/>
  <c r="V720" i="20"/>
  <c r="W720" i="20" s="1"/>
  <c r="U720" i="20"/>
  <c r="T719" i="20"/>
  <c r="V719" i="20"/>
  <c r="W719" i="20" s="1"/>
  <c r="U719" i="20"/>
  <c r="T718" i="20"/>
  <c r="V718" i="20"/>
  <c r="W718" i="20" s="1"/>
  <c r="U718" i="20"/>
  <c r="T717" i="20"/>
  <c r="V717" i="20"/>
  <c r="W717" i="20" s="1"/>
  <c r="U717" i="20"/>
  <c r="T716" i="20"/>
  <c r="V716" i="20"/>
  <c r="W716" i="20" s="1"/>
  <c r="U716" i="20"/>
  <c r="T715" i="20"/>
  <c r="V715" i="20"/>
  <c r="W715" i="20" s="1"/>
  <c r="U715" i="20"/>
  <c r="T714" i="20"/>
  <c r="V714" i="20"/>
  <c r="W714" i="20" s="1"/>
  <c r="U714" i="20"/>
  <c r="T713" i="20"/>
  <c r="V713" i="20"/>
  <c r="W713" i="20" s="1"/>
  <c r="U713" i="20"/>
  <c r="T712" i="20"/>
  <c r="V712" i="20"/>
  <c r="W712" i="20" s="1"/>
  <c r="U712" i="20"/>
  <c r="T711" i="20"/>
  <c r="V711" i="20"/>
  <c r="W711" i="20" s="1"/>
  <c r="U711" i="20"/>
  <c r="T710" i="20"/>
  <c r="V710" i="20"/>
  <c r="W710" i="20" s="1"/>
  <c r="U710" i="20"/>
  <c r="T709" i="20"/>
  <c r="V709" i="20"/>
  <c r="W709" i="20" s="1"/>
  <c r="U709" i="20"/>
  <c r="T708" i="20"/>
  <c r="V708" i="20"/>
  <c r="W708" i="20" s="1"/>
  <c r="U708" i="20"/>
  <c r="T707" i="20"/>
  <c r="V707" i="20"/>
  <c r="W707" i="20" s="1"/>
  <c r="U707" i="20"/>
  <c r="T706" i="20"/>
  <c r="V706" i="20"/>
  <c r="W706" i="20" s="1"/>
  <c r="U706" i="20"/>
  <c r="T705" i="20"/>
  <c r="V705" i="20"/>
  <c r="W705" i="20" s="1"/>
  <c r="U705" i="20"/>
  <c r="T704" i="20"/>
  <c r="V704" i="20"/>
  <c r="W704" i="20" s="1"/>
  <c r="U704" i="20"/>
  <c r="T703" i="20"/>
  <c r="V703" i="20"/>
  <c r="W703" i="20" s="1"/>
  <c r="U703" i="20"/>
  <c r="T702" i="20"/>
  <c r="V702" i="20"/>
  <c r="W702" i="20" s="1"/>
  <c r="U702" i="20"/>
  <c r="T701" i="20"/>
  <c r="V701" i="20"/>
  <c r="W701" i="20" s="1"/>
  <c r="U701" i="20"/>
  <c r="T700" i="20"/>
  <c r="V700" i="20"/>
  <c r="W700" i="20" s="1"/>
  <c r="U700" i="20"/>
  <c r="T699" i="20"/>
  <c r="V699" i="20"/>
  <c r="W699" i="20" s="1"/>
  <c r="U699" i="20"/>
  <c r="T698" i="20"/>
  <c r="V698" i="20"/>
  <c r="W698" i="20" s="1"/>
  <c r="U698" i="20"/>
  <c r="T981" i="20"/>
  <c r="V981" i="20"/>
  <c r="W981" i="20" s="1"/>
  <c r="U981" i="20"/>
  <c r="V501" i="20"/>
  <c r="W501" i="20" s="1"/>
  <c r="U501" i="20"/>
  <c r="V2" i="20"/>
  <c r="W2" i="20" s="1"/>
  <c r="T2" i="20"/>
  <c r="V3" i="20"/>
  <c r="W3" i="20" s="1"/>
  <c r="U3" i="20"/>
  <c r="V4" i="20"/>
  <c r="W4" i="20" s="1"/>
  <c r="U4" i="20"/>
  <c r="V5" i="20"/>
  <c r="W5" i="20" s="1"/>
  <c r="U5" i="20"/>
  <c r="V6" i="20"/>
  <c r="W6" i="20" s="1"/>
  <c r="U6" i="20"/>
  <c r="V7" i="20"/>
  <c r="W7" i="20" s="1"/>
  <c r="U7" i="20"/>
  <c r="V8" i="20"/>
  <c r="W8" i="20" s="1"/>
  <c r="U8" i="20"/>
  <c r="V9" i="20"/>
  <c r="W9" i="20" s="1"/>
  <c r="U9" i="20"/>
  <c r="V10" i="20"/>
  <c r="W10" i="20" s="1"/>
  <c r="U10" i="20"/>
  <c r="V11" i="20"/>
  <c r="W11" i="20" s="1"/>
  <c r="U11" i="20"/>
  <c r="V12" i="20"/>
  <c r="W12" i="20" s="1"/>
  <c r="U12" i="20"/>
  <c r="V13" i="20"/>
  <c r="W13" i="20" s="1"/>
  <c r="U13" i="20"/>
  <c r="V14" i="20"/>
  <c r="W14" i="20" s="1"/>
  <c r="U14" i="20"/>
  <c r="V15" i="20"/>
  <c r="W15" i="20" s="1"/>
  <c r="U15" i="20"/>
  <c r="V16" i="20"/>
  <c r="W16" i="20" s="1"/>
  <c r="U16" i="20"/>
  <c r="V17" i="20"/>
  <c r="W17" i="20" s="1"/>
  <c r="U17" i="20"/>
  <c r="V18" i="20"/>
  <c r="W18" i="20" s="1"/>
  <c r="U18" i="20"/>
  <c r="V19" i="20"/>
  <c r="W19" i="20" s="1"/>
  <c r="U19" i="20"/>
  <c r="V20" i="20"/>
  <c r="W20" i="20" s="1"/>
  <c r="U20" i="20"/>
  <c r="V21" i="20"/>
  <c r="W21" i="20" s="1"/>
  <c r="U21" i="20"/>
  <c r="V22" i="20"/>
  <c r="W22" i="20" s="1"/>
  <c r="U22" i="20"/>
  <c r="V23" i="20"/>
  <c r="W23" i="20" s="1"/>
  <c r="U23" i="20"/>
  <c r="V24" i="20"/>
  <c r="W24" i="20" s="1"/>
  <c r="U24" i="20"/>
  <c r="V25" i="20"/>
  <c r="W25" i="20" s="1"/>
  <c r="U25" i="20"/>
  <c r="V26" i="20"/>
  <c r="W26" i="20" s="1"/>
  <c r="U26" i="20"/>
  <c r="V27" i="20"/>
  <c r="W27" i="20" s="1"/>
  <c r="U27" i="20"/>
  <c r="V28" i="20"/>
  <c r="W28" i="20" s="1"/>
  <c r="U28" i="20"/>
  <c r="V29" i="20"/>
  <c r="W29" i="20" s="1"/>
  <c r="U29" i="20"/>
  <c r="V30" i="20"/>
  <c r="W30" i="20" s="1"/>
  <c r="U30" i="20"/>
  <c r="V31" i="20"/>
  <c r="W31" i="20" s="1"/>
  <c r="U31" i="20"/>
  <c r="V32" i="20"/>
  <c r="W32" i="20" s="1"/>
  <c r="U32" i="20"/>
  <c r="V33" i="20"/>
  <c r="W33" i="20" s="1"/>
  <c r="U33" i="20"/>
  <c r="V34" i="20"/>
  <c r="W34" i="20" s="1"/>
  <c r="U34" i="20"/>
  <c r="V35" i="20"/>
  <c r="W35" i="20" s="1"/>
  <c r="U35" i="20"/>
  <c r="V36" i="20"/>
  <c r="W36" i="20" s="1"/>
  <c r="U36" i="20"/>
  <c r="V37" i="20"/>
  <c r="W37" i="20" s="1"/>
  <c r="U37" i="20"/>
  <c r="V38" i="20"/>
  <c r="W38" i="20" s="1"/>
  <c r="U38" i="20"/>
  <c r="V39" i="20"/>
  <c r="W39" i="20" s="1"/>
  <c r="U39" i="20"/>
  <c r="V40" i="20"/>
  <c r="W40" i="20" s="1"/>
  <c r="U40" i="20"/>
  <c r="V41" i="20"/>
  <c r="W41" i="20" s="1"/>
  <c r="U41" i="20"/>
  <c r="V42" i="20"/>
  <c r="W42" i="20" s="1"/>
  <c r="U42" i="20"/>
  <c r="V43" i="20"/>
  <c r="W43" i="20" s="1"/>
  <c r="U43" i="20"/>
  <c r="V44" i="20"/>
  <c r="W44" i="20" s="1"/>
  <c r="U44" i="20"/>
  <c r="V45" i="20"/>
  <c r="W45" i="20" s="1"/>
  <c r="U45" i="20"/>
  <c r="V46" i="20"/>
  <c r="W46" i="20" s="1"/>
  <c r="U46" i="20"/>
  <c r="V47" i="20"/>
  <c r="W47" i="20" s="1"/>
  <c r="U47" i="20"/>
  <c r="V48" i="20"/>
  <c r="W48" i="20" s="1"/>
  <c r="U48" i="20"/>
  <c r="V49" i="20"/>
  <c r="W49" i="20" s="1"/>
  <c r="U49" i="20"/>
  <c r="V50" i="20"/>
  <c r="W50" i="20" s="1"/>
  <c r="U50" i="20"/>
  <c r="V51" i="20"/>
  <c r="W51" i="20" s="1"/>
  <c r="U51" i="20"/>
  <c r="V52" i="20"/>
  <c r="W52" i="20" s="1"/>
  <c r="U52" i="20"/>
  <c r="V53" i="20"/>
  <c r="W53" i="20" s="1"/>
  <c r="U53" i="20"/>
  <c r="V54" i="20"/>
  <c r="W54" i="20" s="1"/>
  <c r="U54" i="20"/>
  <c r="V55" i="20"/>
  <c r="W55" i="20" s="1"/>
  <c r="U55" i="20"/>
  <c r="V56" i="20"/>
  <c r="W56" i="20" s="1"/>
  <c r="U56" i="20"/>
  <c r="V57" i="20"/>
  <c r="W57" i="20" s="1"/>
  <c r="U57" i="20"/>
  <c r="V58" i="20"/>
  <c r="W58" i="20" s="1"/>
  <c r="U58" i="20"/>
  <c r="V59" i="20"/>
  <c r="W59" i="20" s="1"/>
  <c r="U59" i="20"/>
  <c r="V60" i="20"/>
  <c r="W60" i="20" s="1"/>
  <c r="U60" i="20"/>
  <c r="V61" i="20"/>
  <c r="W61" i="20" s="1"/>
  <c r="U61" i="20"/>
  <c r="V62" i="20"/>
  <c r="W62" i="20" s="1"/>
  <c r="U62" i="20"/>
  <c r="V63" i="20"/>
  <c r="W63" i="20" s="1"/>
  <c r="U63" i="20"/>
  <c r="V64" i="20"/>
  <c r="W64" i="20" s="1"/>
  <c r="U64" i="20"/>
  <c r="V65" i="20"/>
  <c r="W65" i="20" s="1"/>
  <c r="U65" i="20"/>
  <c r="V66" i="20"/>
  <c r="W66" i="20" s="1"/>
  <c r="U66" i="20"/>
  <c r="V67" i="20"/>
  <c r="W67" i="20" s="1"/>
  <c r="U67" i="20"/>
  <c r="V68" i="20"/>
  <c r="W68" i="20" s="1"/>
  <c r="U68" i="20"/>
  <c r="V69" i="20"/>
  <c r="W69" i="20" s="1"/>
  <c r="U69" i="20"/>
  <c r="V70" i="20"/>
  <c r="W70" i="20" s="1"/>
  <c r="U70" i="20"/>
  <c r="V71" i="20"/>
  <c r="W71" i="20" s="1"/>
  <c r="U71" i="20"/>
  <c r="V72" i="20"/>
  <c r="W72" i="20" s="1"/>
  <c r="U72" i="20"/>
  <c r="V73" i="20"/>
  <c r="W73" i="20" s="1"/>
  <c r="U73" i="20"/>
  <c r="V74" i="20"/>
  <c r="W74" i="20" s="1"/>
  <c r="U74" i="20"/>
  <c r="V75" i="20"/>
  <c r="W75" i="20" s="1"/>
  <c r="U75" i="20"/>
  <c r="V76" i="20"/>
  <c r="W76" i="20" s="1"/>
  <c r="U76" i="20"/>
  <c r="V77" i="20"/>
  <c r="W77" i="20" s="1"/>
  <c r="U77" i="20"/>
  <c r="V78" i="20"/>
  <c r="W78" i="20" s="1"/>
  <c r="U78" i="20"/>
  <c r="V79" i="20"/>
  <c r="W79" i="20" s="1"/>
  <c r="U79" i="20"/>
  <c r="V80" i="20"/>
  <c r="W80" i="20" s="1"/>
  <c r="U80" i="20"/>
  <c r="V81" i="20"/>
  <c r="W81" i="20" s="1"/>
  <c r="U81" i="20"/>
  <c r="V82" i="20"/>
  <c r="W82" i="20" s="1"/>
  <c r="U82" i="20"/>
  <c r="V83" i="20"/>
  <c r="W83" i="20" s="1"/>
  <c r="U83" i="20"/>
  <c r="V84" i="20"/>
  <c r="W84" i="20" s="1"/>
  <c r="U84" i="20"/>
  <c r="V85" i="20"/>
  <c r="W85" i="20" s="1"/>
  <c r="U85" i="20"/>
  <c r="V86" i="20"/>
  <c r="W86" i="20" s="1"/>
  <c r="U86" i="20"/>
  <c r="V87" i="20"/>
  <c r="W87" i="20" s="1"/>
  <c r="U87" i="20"/>
  <c r="V88" i="20"/>
  <c r="W88" i="20" s="1"/>
  <c r="U88" i="20"/>
  <c r="V89" i="20"/>
  <c r="W89" i="20" s="1"/>
  <c r="U89" i="20"/>
  <c r="V90" i="20"/>
  <c r="W90" i="20" s="1"/>
  <c r="U90" i="20"/>
  <c r="V91" i="20"/>
  <c r="W91" i="20" s="1"/>
  <c r="U91" i="20"/>
  <c r="V92" i="20"/>
  <c r="W92" i="20" s="1"/>
  <c r="U92" i="20"/>
  <c r="V93" i="20"/>
  <c r="W93" i="20" s="1"/>
  <c r="U93" i="20"/>
  <c r="V94" i="20"/>
  <c r="W94" i="20" s="1"/>
  <c r="U94" i="20"/>
  <c r="V95" i="20"/>
  <c r="W95" i="20" s="1"/>
  <c r="U95" i="20"/>
  <c r="V96" i="20"/>
  <c r="W96" i="20" s="1"/>
  <c r="U96" i="20"/>
  <c r="V97" i="20"/>
  <c r="W97" i="20" s="1"/>
  <c r="U97" i="20"/>
  <c r="V98" i="20"/>
  <c r="W98" i="20" s="1"/>
  <c r="U98" i="20"/>
  <c r="V99" i="20"/>
  <c r="W99" i="20" s="1"/>
  <c r="U99" i="20"/>
  <c r="V100" i="20"/>
  <c r="W100" i="20" s="1"/>
  <c r="U100" i="20"/>
  <c r="V101" i="20"/>
  <c r="W101" i="20" s="1"/>
  <c r="U101" i="20"/>
  <c r="V102" i="20"/>
  <c r="W102" i="20" s="1"/>
  <c r="U102" i="20"/>
  <c r="V103" i="20"/>
  <c r="W103" i="20" s="1"/>
  <c r="U103" i="20"/>
  <c r="V104" i="20"/>
  <c r="W104" i="20" s="1"/>
  <c r="U104" i="20"/>
  <c r="V105" i="20"/>
  <c r="W105" i="20" s="1"/>
  <c r="U105" i="20"/>
  <c r="V106" i="20"/>
  <c r="W106" i="20" s="1"/>
  <c r="U106" i="20"/>
  <c r="V107" i="20"/>
  <c r="W107" i="20" s="1"/>
  <c r="U107" i="20"/>
  <c r="V108" i="20"/>
  <c r="W108" i="20" s="1"/>
  <c r="U108" i="20"/>
  <c r="V109" i="20"/>
  <c r="W109" i="20" s="1"/>
  <c r="U109" i="20"/>
  <c r="V110" i="20"/>
  <c r="W110" i="20" s="1"/>
  <c r="U110" i="20"/>
  <c r="V111" i="20"/>
  <c r="W111" i="20" s="1"/>
  <c r="U111" i="20"/>
  <c r="V112" i="20"/>
  <c r="W112" i="20" s="1"/>
  <c r="U112" i="20"/>
  <c r="V113" i="20"/>
  <c r="W113" i="20" s="1"/>
  <c r="U113" i="20"/>
  <c r="V114" i="20"/>
  <c r="W114" i="20" s="1"/>
  <c r="U114" i="20"/>
  <c r="V115" i="20"/>
  <c r="W115" i="20" s="1"/>
  <c r="U115" i="20"/>
  <c r="V116" i="20"/>
  <c r="W116" i="20" s="1"/>
  <c r="U116" i="20"/>
  <c r="V117" i="20"/>
  <c r="W117" i="20" s="1"/>
  <c r="U117" i="20"/>
  <c r="V118" i="20"/>
  <c r="W118" i="20" s="1"/>
  <c r="U118" i="20"/>
  <c r="V119" i="20"/>
  <c r="W119" i="20" s="1"/>
  <c r="U119" i="20"/>
  <c r="V120" i="20"/>
  <c r="W120" i="20" s="1"/>
  <c r="U120" i="20"/>
  <c r="V121" i="20"/>
  <c r="W121" i="20" s="1"/>
  <c r="U121" i="20"/>
  <c r="V122" i="20"/>
  <c r="W122" i="20" s="1"/>
  <c r="U122" i="20"/>
  <c r="V123" i="20"/>
  <c r="W123" i="20" s="1"/>
  <c r="U123" i="20"/>
  <c r="V124" i="20"/>
  <c r="W124" i="20" s="1"/>
  <c r="U124" i="20"/>
  <c r="V125" i="20"/>
  <c r="W125" i="20" s="1"/>
  <c r="U125" i="20"/>
  <c r="V126" i="20"/>
  <c r="W126" i="20" s="1"/>
  <c r="U126" i="20"/>
  <c r="V127" i="20"/>
  <c r="W127" i="20" s="1"/>
  <c r="U127" i="20"/>
  <c r="V128" i="20"/>
  <c r="W128" i="20" s="1"/>
  <c r="U128" i="20"/>
  <c r="V129" i="20"/>
  <c r="W129" i="20" s="1"/>
  <c r="U129" i="20"/>
  <c r="V130" i="20"/>
  <c r="W130" i="20" s="1"/>
  <c r="U130" i="20"/>
  <c r="V131" i="20"/>
  <c r="W131" i="20" s="1"/>
  <c r="U131" i="20"/>
  <c r="V132" i="20"/>
  <c r="W132" i="20" s="1"/>
  <c r="U132" i="20"/>
  <c r="V133" i="20"/>
  <c r="W133" i="20" s="1"/>
  <c r="U133" i="20"/>
  <c r="V134" i="20"/>
  <c r="W134" i="20" s="1"/>
  <c r="U134" i="20"/>
  <c r="V135" i="20"/>
  <c r="W135" i="20" s="1"/>
  <c r="U135" i="20"/>
  <c r="V136" i="20"/>
  <c r="W136" i="20" s="1"/>
  <c r="U136" i="20"/>
  <c r="V137" i="20"/>
  <c r="W137" i="20" s="1"/>
  <c r="U137" i="20"/>
  <c r="V138" i="20"/>
  <c r="W138" i="20" s="1"/>
  <c r="U138" i="20"/>
  <c r="V139" i="20"/>
  <c r="W139" i="20" s="1"/>
  <c r="U139" i="20"/>
  <c r="V140" i="20"/>
  <c r="W140" i="20" s="1"/>
  <c r="U140" i="20"/>
  <c r="V141" i="20"/>
  <c r="W141" i="20" s="1"/>
  <c r="U141" i="20"/>
  <c r="V142" i="20"/>
  <c r="W142" i="20" s="1"/>
  <c r="U142" i="20"/>
  <c r="V143" i="20"/>
  <c r="W143" i="20" s="1"/>
  <c r="U143" i="20"/>
  <c r="V144" i="20"/>
  <c r="W144" i="20" s="1"/>
  <c r="U144" i="20"/>
  <c r="V145" i="20"/>
  <c r="W145" i="20" s="1"/>
  <c r="U145" i="20"/>
  <c r="V146" i="20"/>
  <c r="W146" i="20" s="1"/>
  <c r="U146" i="20"/>
  <c r="V147" i="20"/>
  <c r="W147" i="20" s="1"/>
  <c r="U147" i="20"/>
  <c r="V148" i="20"/>
  <c r="W148" i="20" s="1"/>
  <c r="U148" i="20"/>
  <c r="V149" i="20"/>
  <c r="W149" i="20" s="1"/>
  <c r="U149" i="20"/>
  <c r="V150" i="20"/>
  <c r="W150" i="20" s="1"/>
  <c r="U150" i="20"/>
  <c r="V151" i="20"/>
  <c r="W151" i="20" s="1"/>
  <c r="U151" i="20"/>
  <c r="V152" i="20"/>
  <c r="W152" i="20" s="1"/>
  <c r="U152" i="20"/>
  <c r="V153" i="20"/>
  <c r="W153" i="20" s="1"/>
  <c r="U153" i="20"/>
  <c r="V154" i="20"/>
  <c r="W154" i="20" s="1"/>
  <c r="U154" i="20"/>
  <c r="V155" i="20"/>
  <c r="W155" i="20" s="1"/>
  <c r="U155" i="20"/>
  <c r="V156" i="20"/>
  <c r="W156" i="20" s="1"/>
  <c r="U156" i="20"/>
  <c r="V157" i="20"/>
  <c r="W157" i="20" s="1"/>
  <c r="U157" i="20"/>
  <c r="V158" i="20"/>
  <c r="W158" i="20" s="1"/>
  <c r="U158" i="20"/>
  <c r="V159" i="20"/>
  <c r="W159" i="20" s="1"/>
  <c r="U159" i="20"/>
  <c r="V160" i="20"/>
  <c r="W160" i="20" s="1"/>
  <c r="U160" i="20"/>
  <c r="V161" i="20"/>
  <c r="W161" i="20" s="1"/>
  <c r="U161" i="20"/>
  <c r="V162" i="20"/>
  <c r="W162" i="20" s="1"/>
  <c r="U162" i="20"/>
  <c r="V163" i="20"/>
  <c r="W163" i="20" s="1"/>
  <c r="U163" i="20"/>
  <c r="V164" i="20"/>
  <c r="W164" i="20" s="1"/>
  <c r="U164" i="20"/>
  <c r="V165" i="20"/>
  <c r="W165" i="20" s="1"/>
  <c r="U165" i="20"/>
  <c r="V166" i="20"/>
  <c r="W166" i="20" s="1"/>
  <c r="U166" i="20"/>
  <c r="V167" i="20"/>
  <c r="W167" i="20" s="1"/>
  <c r="U167" i="20"/>
  <c r="V168" i="20"/>
  <c r="W168" i="20" s="1"/>
  <c r="U168" i="20"/>
  <c r="V169" i="20"/>
  <c r="W169" i="20" s="1"/>
  <c r="U169" i="20"/>
  <c r="V170" i="20"/>
  <c r="W170" i="20" s="1"/>
  <c r="U170" i="20"/>
  <c r="V171" i="20"/>
  <c r="W171" i="20" s="1"/>
  <c r="U171" i="20"/>
  <c r="V172" i="20"/>
  <c r="W172" i="20" s="1"/>
  <c r="U172" i="20"/>
  <c r="V173" i="20"/>
  <c r="W173" i="20" s="1"/>
  <c r="U173" i="20"/>
  <c r="V174" i="20"/>
  <c r="W174" i="20" s="1"/>
  <c r="U174" i="20"/>
  <c r="V175" i="20"/>
  <c r="W175" i="20" s="1"/>
  <c r="U175" i="20"/>
  <c r="V176" i="20"/>
  <c r="W176" i="20" s="1"/>
  <c r="U176" i="20"/>
  <c r="V177" i="20"/>
  <c r="W177" i="20" s="1"/>
  <c r="U177" i="20"/>
  <c r="V178" i="20"/>
  <c r="W178" i="20" s="1"/>
  <c r="U178" i="20"/>
  <c r="V179" i="20"/>
  <c r="W179" i="20" s="1"/>
  <c r="U179" i="20"/>
  <c r="V180" i="20"/>
  <c r="W180" i="20" s="1"/>
  <c r="U180" i="20"/>
  <c r="V181" i="20"/>
  <c r="W181" i="20" s="1"/>
  <c r="U181" i="20"/>
  <c r="V182" i="20"/>
  <c r="W182" i="20" s="1"/>
  <c r="U182" i="20"/>
  <c r="V183" i="20"/>
  <c r="W183" i="20" s="1"/>
  <c r="U183" i="20"/>
  <c r="V184" i="20"/>
  <c r="W184" i="20" s="1"/>
  <c r="U184" i="20"/>
  <c r="V185" i="20"/>
  <c r="W185" i="20" s="1"/>
  <c r="U185" i="20"/>
  <c r="V186" i="20"/>
  <c r="W186" i="20" s="1"/>
  <c r="U186" i="20"/>
  <c r="V187" i="20"/>
  <c r="W187" i="20" s="1"/>
  <c r="U187" i="20"/>
  <c r="V188" i="20"/>
  <c r="W188" i="20" s="1"/>
  <c r="U188" i="20"/>
  <c r="V189" i="20"/>
  <c r="W189" i="20" s="1"/>
  <c r="U189" i="20"/>
  <c r="V190" i="20"/>
  <c r="W190" i="20" s="1"/>
  <c r="U190" i="20"/>
  <c r="V191" i="20"/>
  <c r="W191" i="20" s="1"/>
  <c r="U191" i="20"/>
  <c r="V192" i="20"/>
  <c r="W192" i="20" s="1"/>
  <c r="U192" i="20"/>
  <c r="V193" i="20"/>
  <c r="W193" i="20" s="1"/>
  <c r="U193" i="20"/>
  <c r="V194" i="20"/>
  <c r="W194" i="20" s="1"/>
  <c r="U194" i="20"/>
  <c r="V195" i="20"/>
  <c r="W195" i="20" s="1"/>
  <c r="U195" i="20"/>
  <c r="V196" i="20"/>
  <c r="W196" i="20" s="1"/>
  <c r="U196" i="20"/>
  <c r="V197" i="20"/>
  <c r="W197" i="20" s="1"/>
  <c r="U197" i="20"/>
  <c r="V198" i="20"/>
  <c r="W198" i="20" s="1"/>
  <c r="U198" i="20"/>
  <c r="U199" i="20"/>
  <c r="U200" i="20"/>
  <c r="U201" i="20"/>
  <c r="U202" i="20"/>
  <c r="U203" i="20"/>
  <c r="U204" i="20"/>
  <c r="V205" i="20"/>
  <c r="W205" i="20" s="1"/>
  <c r="U205" i="20"/>
  <c r="V206" i="20"/>
  <c r="W206" i="20" s="1"/>
  <c r="U206" i="20"/>
  <c r="V207" i="20"/>
  <c r="W207" i="20" s="1"/>
  <c r="U207" i="20"/>
  <c r="V208" i="20"/>
  <c r="W208" i="20" s="1"/>
  <c r="U208" i="20"/>
  <c r="V209" i="20"/>
  <c r="W209" i="20" s="1"/>
  <c r="U209" i="20"/>
  <c r="V210" i="20"/>
  <c r="W210" i="20" s="1"/>
  <c r="U210" i="20"/>
  <c r="V211" i="20"/>
  <c r="W211" i="20" s="1"/>
  <c r="U211" i="20"/>
  <c r="V212" i="20"/>
  <c r="W212" i="20" s="1"/>
  <c r="U212" i="20"/>
  <c r="V213" i="20"/>
  <c r="W213" i="20" s="1"/>
  <c r="U213" i="20"/>
  <c r="V214" i="20"/>
  <c r="W214" i="20" s="1"/>
  <c r="U214" i="20"/>
  <c r="V215" i="20"/>
  <c r="W215" i="20" s="1"/>
  <c r="U215" i="20"/>
  <c r="V216" i="20"/>
  <c r="W216" i="20" s="1"/>
  <c r="U216" i="20"/>
  <c r="V217" i="20"/>
  <c r="W217" i="20" s="1"/>
  <c r="U217" i="20"/>
  <c r="V218" i="20"/>
  <c r="W218" i="20" s="1"/>
  <c r="U218" i="20"/>
  <c r="V219" i="20"/>
  <c r="W219" i="20" s="1"/>
  <c r="U219" i="20"/>
  <c r="V220" i="20"/>
  <c r="W220" i="20" s="1"/>
  <c r="U220" i="20"/>
  <c r="V221" i="20"/>
  <c r="W221" i="20" s="1"/>
  <c r="U221" i="20"/>
  <c r="V222" i="20"/>
  <c r="W222" i="20" s="1"/>
  <c r="U222" i="20"/>
  <c r="V223" i="20"/>
  <c r="W223" i="20" s="1"/>
  <c r="U223" i="20"/>
  <c r="V224" i="20"/>
  <c r="W224" i="20" s="1"/>
  <c r="U224" i="20"/>
  <c r="V225" i="20"/>
  <c r="W225" i="20" s="1"/>
  <c r="U225" i="20"/>
  <c r="V226" i="20"/>
  <c r="W226" i="20" s="1"/>
  <c r="U226" i="20"/>
  <c r="V227" i="20"/>
  <c r="W227" i="20" s="1"/>
  <c r="U227" i="20"/>
  <c r="V228" i="20"/>
  <c r="W228" i="20" s="1"/>
  <c r="U228" i="20"/>
  <c r="V229" i="20"/>
  <c r="W229" i="20" s="1"/>
  <c r="U229" i="20"/>
  <c r="V230" i="20"/>
  <c r="W230" i="20" s="1"/>
  <c r="U230" i="20"/>
  <c r="V231" i="20"/>
  <c r="W231" i="20" s="1"/>
  <c r="U231" i="20"/>
  <c r="V232" i="20"/>
  <c r="W232" i="20" s="1"/>
  <c r="U232" i="20"/>
  <c r="V233" i="20"/>
  <c r="W233" i="20" s="1"/>
  <c r="U233" i="20"/>
  <c r="V234" i="20"/>
  <c r="W234" i="20" s="1"/>
  <c r="U234" i="20"/>
  <c r="V235" i="20"/>
  <c r="W235" i="20" s="1"/>
  <c r="U235" i="20"/>
  <c r="V236" i="20"/>
  <c r="W236" i="20" s="1"/>
  <c r="U236" i="20"/>
  <c r="V237" i="20"/>
  <c r="W237" i="20" s="1"/>
  <c r="U237" i="20"/>
  <c r="V238" i="20"/>
  <c r="W238" i="20" s="1"/>
  <c r="U238" i="20"/>
  <c r="V239" i="20"/>
  <c r="W239" i="20" s="1"/>
  <c r="U239" i="20"/>
  <c r="V240" i="20"/>
  <c r="W240" i="20" s="1"/>
  <c r="U240" i="20"/>
  <c r="V241" i="20"/>
  <c r="W241" i="20" s="1"/>
  <c r="U241" i="20"/>
  <c r="V242" i="20"/>
  <c r="W242" i="20" s="1"/>
  <c r="U242" i="20"/>
  <c r="V243" i="20"/>
  <c r="W243" i="20" s="1"/>
  <c r="U243" i="20"/>
  <c r="V244" i="20"/>
  <c r="W244" i="20" s="1"/>
  <c r="U244" i="20"/>
  <c r="V245" i="20"/>
  <c r="W245" i="20" s="1"/>
  <c r="U245" i="20"/>
  <c r="V246" i="20"/>
  <c r="W246" i="20" s="1"/>
  <c r="U246" i="20"/>
  <c r="V247" i="20"/>
  <c r="W247" i="20" s="1"/>
  <c r="U247" i="20"/>
  <c r="V248" i="20"/>
  <c r="W248" i="20" s="1"/>
  <c r="U248" i="20"/>
  <c r="V249" i="20"/>
  <c r="W249" i="20" s="1"/>
  <c r="U249" i="20"/>
  <c r="V250" i="20"/>
  <c r="W250" i="20" s="1"/>
  <c r="U250" i="20"/>
  <c r="V251" i="20"/>
  <c r="W251" i="20" s="1"/>
  <c r="U251" i="20"/>
  <c r="V252" i="20"/>
  <c r="W252" i="20" s="1"/>
  <c r="U252" i="20"/>
  <c r="V253" i="20"/>
  <c r="W253" i="20" s="1"/>
  <c r="U253" i="20"/>
  <c r="V254" i="20"/>
  <c r="W254" i="20" s="1"/>
  <c r="U254" i="20"/>
  <c r="V255" i="20"/>
  <c r="W255" i="20" s="1"/>
  <c r="U255" i="20"/>
  <c r="V256" i="20"/>
  <c r="W256" i="20" s="1"/>
  <c r="U256" i="20"/>
  <c r="V257" i="20"/>
  <c r="W257" i="20" s="1"/>
  <c r="U257" i="20"/>
  <c r="V258" i="20"/>
  <c r="W258" i="20" s="1"/>
  <c r="U258" i="20"/>
  <c r="V259" i="20"/>
  <c r="W259" i="20" s="1"/>
  <c r="U259" i="20"/>
  <c r="V260" i="20"/>
  <c r="W260" i="20" s="1"/>
  <c r="U260" i="20"/>
  <c r="V261" i="20"/>
  <c r="W261" i="20" s="1"/>
  <c r="U261" i="20"/>
  <c r="V262" i="20"/>
  <c r="W262" i="20" s="1"/>
  <c r="U262" i="20"/>
  <c r="V263" i="20"/>
  <c r="W263" i="20" s="1"/>
  <c r="U263" i="20"/>
  <c r="V264" i="20"/>
  <c r="W264" i="20" s="1"/>
  <c r="U264" i="20"/>
  <c r="V265" i="20"/>
  <c r="W265" i="20" s="1"/>
  <c r="U265" i="20"/>
  <c r="V266" i="20"/>
  <c r="W266" i="20" s="1"/>
  <c r="U266" i="20"/>
  <c r="V267" i="20"/>
  <c r="W267" i="20" s="1"/>
  <c r="U267" i="20"/>
  <c r="V268" i="20"/>
  <c r="W268" i="20" s="1"/>
  <c r="U268" i="20"/>
  <c r="V269" i="20"/>
  <c r="W269" i="20" s="1"/>
  <c r="U269" i="20"/>
  <c r="V270" i="20"/>
  <c r="W270" i="20" s="1"/>
  <c r="U270" i="20"/>
  <c r="V271" i="20"/>
  <c r="W271" i="20" s="1"/>
  <c r="U271" i="20"/>
  <c r="V272" i="20"/>
  <c r="W272" i="20" s="1"/>
  <c r="U272" i="20"/>
  <c r="V273" i="20"/>
  <c r="W273" i="20" s="1"/>
  <c r="U273" i="20"/>
  <c r="V274" i="20"/>
  <c r="W274" i="20" s="1"/>
  <c r="U274" i="20"/>
  <c r="S2" i="19"/>
  <c r="T2" i="19" s="1"/>
  <c r="R2" i="19"/>
  <c r="Q2" i="19"/>
  <c r="S3" i="19"/>
  <c r="T3" i="19" s="1"/>
  <c r="R3" i="19"/>
  <c r="Q3" i="19"/>
  <c r="S4" i="19"/>
  <c r="T4" i="19" s="1"/>
  <c r="R4" i="19"/>
  <c r="Q4" i="19"/>
  <c r="S5" i="19"/>
  <c r="T5" i="19" s="1"/>
  <c r="R5" i="19"/>
  <c r="Q5" i="19"/>
  <c r="S6" i="19"/>
  <c r="T6" i="19" s="1"/>
  <c r="R6" i="19"/>
  <c r="Q6" i="19"/>
  <c r="S7" i="19"/>
  <c r="T7" i="19" s="1"/>
  <c r="R7" i="19"/>
  <c r="Q7" i="19"/>
  <c r="S8" i="19"/>
  <c r="T8" i="19" s="1"/>
  <c r="R8" i="19"/>
  <c r="Q8" i="19"/>
  <c r="S9" i="19"/>
  <c r="T9" i="19" s="1"/>
  <c r="R9" i="19"/>
  <c r="Q9" i="19"/>
  <c r="S10" i="19"/>
  <c r="T10" i="19" s="1"/>
  <c r="R10" i="19"/>
  <c r="Q10" i="19"/>
  <c r="S11" i="19"/>
  <c r="T11" i="19" s="1"/>
  <c r="R11" i="19"/>
  <c r="Q11" i="19"/>
  <c r="S12" i="19"/>
  <c r="T12" i="19" s="1"/>
  <c r="R12" i="19"/>
  <c r="Q12" i="19"/>
  <c r="S13" i="19"/>
  <c r="T13" i="19" s="1"/>
  <c r="R13" i="19"/>
  <c r="Q13" i="19"/>
  <c r="S14" i="19"/>
  <c r="T14" i="19" s="1"/>
  <c r="R14" i="19"/>
  <c r="Q14" i="19"/>
  <c r="S15" i="19"/>
  <c r="T15" i="19" s="1"/>
  <c r="R15" i="19"/>
  <c r="Q15" i="19"/>
  <c r="S16" i="19"/>
  <c r="T16" i="19" s="1"/>
  <c r="R16" i="19"/>
  <c r="Q16" i="19"/>
  <c r="S17" i="19"/>
  <c r="T17" i="19" s="1"/>
  <c r="R17" i="19"/>
  <c r="Q17" i="19"/>
  <c r="S18" i="19"/>
  <c r="T18" i="19" s="1"/>
  <c r="R18" i="19"/>
  <c r="Q18" i="19"/>
  <c r="S19" i="19"/>
  <c r="T19" i="19" s="1"/>
  <c r="R19" i="19"/>
  <c r="Q19" i="19"/>
  <c r="S20" i="19"/>
  <c r="T20" i="19" s="1"/>
  <c r="R20" i="19"/>
  <c r="Q20" i="19"/>
  <c r="S21" i="19"/>
  <c r="T21" i="19" s="1"/>
  <c r="R21" i="19"/>
  <c r="Q21" i="19"/>
  <c r="S22" i="19"/>
  <c r="T22" i="19" s="1"/>
  <c r="R22" i="19"/>
  <c r="Q22" i="19"/>
  <c r="S23" i="19"/>
  <c r="T23" i="19" s="1"/>
  <c r="R23" i="19"/>
  <c r="Q23" i="19"/>
  <c r="S24" i="19"/>
  <c r="T24" i="19" s="1"/>
  <c r="R24" i="19"/>
  <c r="Q24" i="19"/>
  <c r="S25" i="19"/>
  <c r="T25" i="19" s="1"/>
  <c r="R25" i="19"/>
  <c r="Q25" i="19"/>
  <c r="S26" i="19"/>
  <c r="T26" i="19" s="1"/>
  <c r="R26" i="19"/>
  <c r="Q26" i="19"/>
  <c r="S27" i="19"/>
  <c r="T27" i="19" s="1"/>
  <c r="R27" i="19"/>
  <c r="Q27" i="19"/>
  <c r="S28" i="19"/>
  <c r="T28" i="19" s="1"/>
  <c r="R28" i="19"/>
  <c r="Q28" i="19"/>
  <c r="S29" i="19"/>
  <c r="T29" i="19" s="1"/>
  <c r="R29" i="19"/>
  <c r="Q29" i="19"/>
  <c r="S30" i="19"/>
  <c r="T30" i="19" s="1"/>
  <c r="R30" i="19"/>
  <c r="Q30" i="19"/>
  <c r="S31" i="19"/>
  <c r="T31" i="19" s="1"/>
  <c r="R31" i="19"/>
  <c r="Q31" i="19"/>
  <c r="S32" i="19"/>
  <c r="T32" i="19" s="1"/>
  <c r="R32" i="19"/>
  <c r="Q32" i="19"/>
  <c r="S33" i="19"/>
  <c r="T33" i="19" s="1"/>
  <c r="R33" i="19"/>
  <c r="Q33" i="19"/>
  <c r="S34" i="19"/>
  <c r="T34" i="19" s="1"/>
  <c r="R34" i="19"/>
  <c r="Q34" i="19"/>
  <c r="S35" i="19"/>
  <c r="T35" i="19" s="1"/>
  <c r="R35" i="19"/>
  <c r="Q35" i="19"/>
  <c r="S36" i="19"/>
  <c r="T36" i="19" s="1"/>
  <c r="R36" i="19"/>
  <c r="Q36" i="19"/>
  <c r="S37" i="19"/>
  <c r="T37" i="19" s="1"/>
  <c r="R37" i="19"/>
  <c r="Q37" i="19"/>
  <c r="S38" i="19"/>
  <c r="T38" i="19" s="1"/>
  <c r="R38" i="19"/>
  <c r="Q38" i="19"/>
  <c r="S39" i="19"/>
  <c r="T39" i="19" s="1"/>
  <c r="R39" i="19"/>
  <c r="Q39" i="19"/>
  <c r="S40" i="19"/>
  <c r="T40" i="19" s="1"/>
  <c r="R40" i="19"/>
  <c r="Q40" i="19"/>
  <c r="S41" i="19"/>
  <c r="T41" i="19" s="1"/>
  <c r="R41" i="19"/>
  <c r="Q41" i="19"/>
  <c r="S42" i="19"/>
  <c r="T42" i="19" s="1"/>
  <c r="R42" i="19"/>
  <c r="Q42" i="19"/>
  <c r="S43" i="19"/>
  <c r="T43" i="19" s="1"/>
  <c r="R43" i="19"/>
  <c r="Q43" i="19"/>
  <c r="S44" i="19"/>
  <c r="T44" i="19" s="1"/>
  <c r="R44" i="19"/>
  <c r="Q44" i="19"/>
  <c r="S45" i="19"/>
  <c r="T45" i="19" s="1"/>
  <c r="R45" i="19"/>
  <c r="Q45" i="19"/>
  <c r="S46" i="19"/>
  <c r="T46" i="19" s="1"/>
  <c r="R46" i="19"/>
  <c r="Q46" i="19"/>
  <c r="S47" i="19"/>
  <c r="T47" i="19" s="1"/>
  <c r="R47" i="19"/>
  <c r="Q47" i="19"/>
  <c r="S48" i="19"/>
  <c r="T48" i="19" s="1"/>
  <c r="R48" i="19"/>
  <c r="Q48" i="19"/>
  <c r="S49" i="19"/>
  <c r="T49" i="19" s="1"/>
  <c r="R49" i="19"/>
  <c r="Q49" i="19"/>
  <c r="S50" i="19"/>
  <c r="T50" i="19" s="1"/>
  <c r="R50" i="19"/>
  <c r="Q50" i="19"/>
  <c r="S51" i="19"/>
  <c r="T51" i="19" s="1"/>
  <c r="R51" i="19"/>
  <c r="Q51" i="19"/>
  <c r="S52" i="19"/>
  <c r="T52" i="19" s="1"/>
  <c r="R52" i="19"/>
  <c r="Q52" i="19"/>
  <c r="S53" i="19"/>
  <c r="T53" i="19" s="1"/>
  <c r="R53" i="19"/>
  <c r="Q53" i="19"/>
  <c r="S54" i="19"/>
  <c r="T54" i="19" s="1"/>
  <c r="R54" i="19"/>
  <c r="Q54" i="19"/>
  <c r="S55" i="19"/>
  <c r="T55" i="19" s="1"/>
  <c r="R55" i="19"/>
  <c r="Q55" i="19"/>
  <c r="S56" i="19"/>
  <c r="T56" i="19" s="1"/>
  <c r="R56" i="19"/>
  <c r="Q56" i="19"/>
  <c r="S57" i="19"/>
  <c r="T57" i="19" s="1"/>
  <c r="R57" i="19"/>
  <c r="Q57" i="19"/>
  <c r="S58" i="19"/>
  <c r="T58" i="19" s="1"/>
  <c r="R58" i="19"/>
  <c r="Q58" i="19"/>
  <c r="S59" i="19"/>
  <c r="T59" i="19" s="1"/>
  <c r="R59" i="19"/>
  <c r="Q59" i="19"/>
  <c r="S60" i="19"/>
  <c r="T60" i="19" s="1"/>
  <c r="R60" i="19"/>
  <c r="Q60" i="19"/>
  <c r="S61" i="19"/>
  <c r="T61" i="19" s="1"/>
  <c r="R61" i="19"/>
  <c r="Q61" i="19"/>
  <c r="S62" i="19"/>
  <c r="T62" i="19" s="1"/>
  <c r="R62" i="19"/>
  <c r="Q62" i="19"/>
  <c r="S63" i="19"/>
  <c r="T63" i="19" s="1"/>
  <c r="R63" i="19"/>
  <c r="Q63" i="19"/>
  <c r="S64" i="19"/>
  <c r="T64" i="19" s="1"/>
  <c r="R64" i="19"/>
  <c r="Q64" i="19"/>
  <c r="S65" i="19"/>
  <c r="T65" i="19" s="1"/>
  <c r="R65" i="19"/>
  <c r="Q65" i="19"/>
  <c r="S66" i="19"/>
  <c r="T66" i="19" s="1"/>
  <c r="R66" i="19"/>
  <c r="Q66" i="19"/>
  <c r="S67" i="19"/>
  <c r="T67" i="19" s="1"/>
  <c r="R67" i="19"/>
  <c r="Q67" i="19"/>
  <c r="S68" i="19"/>
  <c r="T68" i="19" s="1"/>
  <c r="R68" i="19"/>
  <c r="Q68" i="19"/>
  <c r="S69" i="19"/>
  <c r="T69" i="19" s="1"/>
  <c r="R69" i="19"/>
  <c r="Q69" i="19"/>
  <c r="S70" i="19"/>
  <c r="T70" i="19" s="1"/>
  <c r="R70" i="19"/>
  <c r="Q70" i="19"/>
  <c r="S71" i="19"/>
  <c r="T71" i="19" s="1"/>
  <c r="R71" i="19"/>
  <c r="Q71" i="19"/>
  <c r="S72" i="19"/>
  <c r="T72" i="19" s="1"/>
  <c r="R72" i="19"/>
  <c r="Q72" i="19"/>
  <c r="S73" i="19"/>
  <c r="T73" i="19" s="1"/>
  <c r="R73" i="19"/>
  <c r="Q73" i="19"/>
  <c r="S74" i="19"/>
  <c r="T74" i="19" s="1"/>
  <c r="R74" i="19"/>
  <c r="Q74" i="19"/>
  <c r="S75" i="19"/>
  <c r="T75" i="19" s="1"/>
  <c r="R75" i="19"/>
  <c r="Q75" i="19"/>
  <c r="S76" i="19"/>
  <c r="T76" i="19" s="1"/>
  <c r="R76" i="19"/>
  <c r="Q76" i="19"/>
  <c r="S77" i="19"/>
  <c r="T77" i="19" s="1"/>
  <c r="R77" i="19"/>
  <c r="Q77" i="19"/>
  <c r="S78" i="19"/>
  <c r="T78" i="19" s="1"/>
  <c r="R78" i="19"/>
  <c r="Q78" i="19"/>
  <c r="S79" i="19"/>
  <c r="T79" i="19" s="1"/>
  <c r="R79" i="19"/>
  <c r="Q79" i="19"/>
  <c r="S80" i="19"/>
  <c r="T80" i="19" s="1"/>
  <c r="R80" i="19"/>
  <c r="Q80" i="19"/>
  <c r="S81" i="19"/>
  <c r="T81" i="19" s="1"/>
  <c r="R81" i="19"/>
  <c r="Q81" i="19"/>
  <c r="S82" i="19"/>
  <c r="T82" i="19" s="1"/>
  <c r="R82" i="19"/>
  <c r="Q82" i="19"/>
  <c r="S83" i="19"/>
  <c r="T83" i="19" s="1"/>
  <c r="R83" i="19"/>
  <c r="Q83" i="19"/>
  <c r="S84" i="19"/>
  <c r="T84" i="19" s="1"/>
  <c r="R84" i="19"/>
  <c r="Q84" i="19"/>
  <c r="S85" i="19"/>
  <c r="T85" i="19" s="1"/>
  <c r="R85" i="19"/>
  <c r="Q85" i="19"/>
  <c r="S86" i="19"/>
  <c r="T86" i="19" s="1"/>
  <c r="R86" i="19"/>
  <c r="Q86" i="19"/>
  <c r="S87" i="19"/>
  <c r="T87" i="19" s="1"/>
  <c r="R87" i="19"/>
  <c r="Q87" i="19"/>
  <c r="S88" i="19"/>
  <c r="T88" i="19" s="1"/>
  <c r="R88" i="19"/>
  <c r="Q88" i="19"/>
  <c r="S89" i="19"/>
  <c r="T89" i="19" s="1"/>
  <c r="R89" i="19"/>
  <c r="Q89" i="19"/>
  <c r="S90" i="19"/>
  <c r="T90" i="19" s="1"/>
  <c r="R90" i="19"/>
  <c r="Q90" i="19"/>
  <c r="S91" i="19"/>
  <c r="T91" i="19" s="1"/>
  <c r="R91" i="19"/>
  <c r="Q91" i="19"/>
  <c r="S92" i="19"/>
  <c r="T92" i="19" s="1"/>
  <c r="R92" i="19"/>
  <c r="Q92" i="19"/>
  <c r="S93" i="19"/>
  <c r="T93" i="19" s="1"/>
  <c r="R93" i="19"/>
  <c r="Q93" i="19"/>
  <c r="S94" i="19"/>
  <c r="T94" i="19" s="1"/>
  <c r="R94" i="19"/>
  <c r="Q94" i="19"/>
  <c r="S95" i="19"/>
  <c r="T95" i="19" s="1"/>
  <c r="R95" i="19"/>
  <c r="Q95" i="19"/>
  <c r="S96" i="19"/>
  <c r="T96" i="19" s="1"/>
  <c r="R96" i="19"/>
  <c r="Q96" i="19"/>
  <c r="S97" i="19"/>
  <c r="T97" i="19" s="1"/>
  <c r="R97" i="19"/>
  <c r="Q97" i="19"/>
  <c r="S98" i="19"/>
  <c r="T98" i="19" s="1"/>
  <c r="R98" i="19"/>
  <c r="Q98" i="19"/>
  <c r="S99" i="19"/>
  <c r="T99" i="19" s="1"/>
  <c r="R99" i="19"/>
  <c r="Q99" i="19"/>
  <c r="S100" i="19"/>
  <c r="T100" i="19" s="1"/>
  <c r="R100" i="19"/>
  <c r="Q100" i="19"/>
  <c r="S101" i="19"/>
  <c r="T101" i="19" s="1"/>
  <c r="R101" i="19"/>
  <c r="Q101" i="19"/>
  <c r="S102" i="19"/>
  <c r="T102" i="19" s="1"/>
  <c r="R102" i="19"/>
  <c r="Q102" i="19"/>
  <c r="S103" i="19"/>
  <c r="T103" i="19" s="1"/>
  <c r="R103" i="19"/>
  <c r="Q103" i="19"/>
  <c r="S104" i="19"/>
  <c r="T104" i="19" s="1"/>
  <c r="R104" i="19"/>
  <c r="Q104" i="19"/>
  <c r="S105" i="19"/>
  <c r="T105" i="19" s="1"/>
  <c r="R105" i="19"/>
  <c r="Q105" i="19"/>
  <c r="S106" i="19"/>
  <c r="T106" i="19" s="1"/>
  <c r="R106" i="19"/>
  <c r="Q106" i="19"/>
  <c r="S107" i="19"/>
  <c r="T107" i="19" s="1"/>
  <c r="R107" i="19"/>
  <c r="Q107" i="19"/>
  <c r="S108" i="19"/>
  <c r="T108" i="19" s="1"/>
  <c r="R108" i="19"/>
  <c r="Q108" i="19"/>
  <c r="S109" i="19"/>
  <c r="T109" i="19" s="1"/>
  <c r="R109" i="19"/>
  <c r="Q109" i="19"/>
  <c r="S110" i="19"/>
  <c r="T110" i="19" s="1"/>
  <c r="R110" i="19"/>
  <c r="Q110" i="19"/>
  <c r="S111" i="19"/>
  <c r="T111" i="19" s="1"/>
  <c r="R111" i="19"/>
  <c r="Q111" i="19"/>
  <c r="S112" i="19"/>
  <c r="T112" i="19" s="1"/>
  <c r="R112" i="19"/>
  <c r="Q112" i="19"/>
  <c r="S113" i="19"/>
  <c r="T113" i="19" s="1"/>
  <c r="R113" i="19"/>
  <c r="Q113" i="19"/>
  <c r="S114" i="19"/>
  <c r="T114" i="19" s="1"/>
  <c r="R114" i="19"/>
  <c r="Q114" i="19"/>
  <c r="S115" i="19"/>
  <c r="T115" i="19" s="1"/>
  <c r="R115" i="19"/>
  <c r="Q115" i="19"/>
  <c r="S116" i="19"/>
  <c r="T116" i="19" s="1"/>
  <c r="R116" i="19"/>
  <c r="Q116" i="19"/>
  <c r="S117" i="19"/>
  <c r="T117" i="19" s="1"/>
  <c r="R117" i="19"/>
  <c r="Q117" i="19"/>
  <c r="S118" i="19"/>
  <c r="T118" i="19" s="1"/>
  <c r="R118" i="19"/>
  <c r="Q118" i="19"/>
  <c r="S119" i="19"/>
  <c r="T119" i="19" s="1"/>
  <c r="R119" i="19"/>
  <c r="Q119" i="19"/>
  <c r="S120" i="19"/>
  <c r="T120" i="19" s="1"/>
  <c r="R120" i="19"/>
  <c r="Q120" i="19"/>
  <c r="S121" i="19"/>
  <c r="T121" i="19" s="1"/>
  <c r="R121" i="19"/>
  <c r="Q121" i="19"/>
  <c r="S122" i="19"/>
  <c r="T122" i="19" s="1"/>
  <c r="R122" i="19"/>
  <c r="Q122" i="19"/>
  <c r="S123" i="19"/>
  <c r="T123" i="19" s="1"/>
  <c r="R123" i="19"/>
  <c r="Q123" i="19"/>
  <c r="S124" i="19"/>
  <c r="T124" i="19" s="1"/>
  <c r="R124" i="19"/>
  <c r="Q124" i="19"/>
  <c r="S125" i="19"/>
  <c r="T125" i="19" s="1"/>
  <c r="R125" i="19"/>
  <c r="Q125" i="19"/>
  <c r="S126" i="19"/>
  <c r="T126" i="19" s="1"/>
  <c r="R126" i="19"/>
  <c r="Q126" i="19"/>
  <c r="S127" i="19"/>
  <c r="T127" i="19" s="1"/>
  <c r="R127" i="19"/>
  <c r="Q127" i="19"/>
  <c r="S128" i="19"/>
  <c r="T128" i="19" s="1"/>
  <c r="R128" i="19"/>
  <c r="Q128" i="19"/>
  <c r="S129" i="19"/>
  <c r="T129" i="19" s="1"/>
  <c r="R129" i="19"/>
  <c r="Q129" i="19"/>
  <c r="S130" i="19"/>
  <c r="T130" i="19" s="1"/>
  <c r="R130" i="19"/>
  <c r="Q130" i="19"/>
  <c r="S131" i="19"/>
  <c r="T131" i="19" s="1"/>
  <c r="R131" i="19"/>
  <c r="Q131" i="19"/>
  <c r="S132" i="19"/>
  <c r="T132" i="19" s="1"/>
  <c r="R132" i="19"/>
  <c r="Q132" i="19"/>
  <c r="S133" i="19"/>
  <c r="T133" i="19" s="1"/>
  <c r="R133" i="19"/>
  <c r="Q133" i="19"/>
  <c r="S134" i="19"/>
  <c r="T134" i="19" s="1"/>
  <c r="R134" i="19"/>
  <c r="Q134" i="19"/>
  <c r="S135" i="19"/>
  <c r="T135" i="19" s="1"/>
  <c r="R135" i="19"/>
  <c r="Q135" i="19"/>
  <c r="S136" i="19"/>
  <c r="T136" i="19" s="1"/>
  <c r="R136" i="19"/>
  <c r="Q136" i="19"/>
  <c r="S137" i="19"/>
  <c r="T137" i="19" s="1"/>
  <c r="R137" i="19"/>
  <c r="Q137" i="19"/>
  <c r="S138" i="19"/>
  <c r="T138" i="19" s="1"/>
  <c r="R138" i="19"/>
  <c r="Q138" i="19"/>
  <c r="S139" i="19"/>
  <c r="T139" i="19" s="1"/>
  <c r="R139" i="19"/>
  <c r="Q139" i="19"/>
  <c r="S140" i="19"/>
  <c r="T140" i="19" s="1"/>
  <c r="R140" i="19"/>
  <c r="Q140" i="19"/>
  <c r="S141" i="19"/>
  <c r="T141" i="19" s="1"/>
  <c r="R141" i="19"/>
  <c r="Q141" i="19"/>
  <c r="S142" i="19"/>
  <c r="T142" i="19" s="1"/>
  <c r="R142" i="19"/>
  <c r="Q142" i="19"/>
  <c r="S143" i="19"/>
  <c r="T143" i="19" s="1"/>
  <c r="R143" i="19"/>
  <c r="Q143" i="19"/>
  <c r="S144" i="19"/>
  <c r="T144" i="19" s="1"/>
  <c r="R144" i="19"/>
  <c r="Q144" i="19"/>
  <c r="S145" i="19"/>
  <c r="T145" i="19" s="1"/>
  <c r="R145" i="19"/>
  <c r="Q145" i="19"/>
  <c r="S146" i="19"/>
  <c r="T146" i="19" s="1"/>
  <c r="R146" i="19"/>
  <c r="Q146" i="19"/>
  <c r="S147" i="19"/>
  <c r="T147" i="19" s="1"/>
  <c r="R147" i="19"/>
  <c r="Q147" i="19"/>
  <c r="S148" i="19"/>
  <c r="T148" i="19" s="1"/>
  <c r="R148" i="19"/>
  <c r="Q148" i="19"/>
  <c r="S149" i="19"/>
  <c r="T149" i="19" s="1"/>
  <c r="R149" i="19"/>
  <c r="Q149" i="19"/>
  <c r="S150" i="19"/>
  <c r="T150" i="19" s="1"/>
  <c r="R150" i="19"/>
  <c r="Q150" i="19"/>
  <c r="S151" i="19"/>
  <c r="T151" i="19" s="1"/>
  <c r="R151" i="19"/>
  <c r="Q151" i="19"/>
  <c r="S152" i="19"/>
  <c r="T152" i="19" s="1"/>
  <c r="R152" i="19"/>
  <c r="Q152" i="19"/>
  <c r="S153" i="19"/>
  <c r="T153" i="19" s="1"/>
  <c r="R153" i="19"/>
  <c r="Q153" i="19"/>
  <c r="S154" i="19"/>
  <c r="T154" i="19" s="1"/>
  <c r="R154" i="19"/>
  <c r="Q154" i="19"/>
  <c r="S155" i="19"/>
  <c r="T155" i="19" s="1"/>
  <c r="R155" i="19"/>
  <c r="Q155" i="19"/>
  <c r="S156" i="19"/>
  <c r="T156" i="19" s="1"/>
  <c r="R156" i="19"/>
  <c r="Q156" i="19"/>
  <c r="S157" i="19"/>
  <c r="T157" i="19" s="1"/>
  <c r="R157" i="19"/>
  <c r="Q157" i="19"/>
  <c r="S158" i="19"/>
  <c r="T158" i="19" s="1"/>
  <c r="R158" i="19"/>
  <c r="Q158" i="19"/>
  <c r="S159" i="19"/>
  <c r="T159" i="19" s="1"/>
  <c r="R159" i="19"/>
  <c r="Q159" i="19"/>
  <c r="S160" i="19"/>
  <c r="T160" i="19" s="1"/>
  <c r="R160" i="19"/>
  <c r="Q160" i="19"/>
  <c r="S161" i="19"/>
  <c r="T161" i="19" s="1"/>
  <c r="R161" i="19"/>
  <c r="Q161" i="19"/>
  <c r="S162" i="19"/>
  <c r="T162" i="19" s="1"/>
  <c r="R162" i="19"/>
  <c r="Q162" i="19"/>
  <c r="S163" i="19"/>
  <c r="T163" i="19" s="1"/>
  <c r="R163" i="19"/>
  <c r="Q163" i="19"/>
  <c r="S164" i="19"/>
  <c r="T164" i="19" s="1"/>
  <c r="R164" i="19"/>
  <c r="Q164" i="19"/>
  <c r="S165" i="19"/>
  <c r="T165" i="19" s="1"/>
  <c r="R165" i="19"/>
  <c r="Q165" i="19"/>
  <c r="S166" i="19"/>
  <c r="T166" i="19" s="1"/>
  <c r="R166" i="19"/>
  <c r="Q166" i="19"/>
  <c r="S167" i="19"/>
  <c r="T167" i="19" s="1"/>
  <c r="R167" i="19"/>
  <c r="Q167" i="19"/>
  <c r="S168" i="19"/>
  <c r="T168" i="19" s="1"/>
  <c r="R168" i="19"/>
  <c r="Q168" i="19"/>
  <c r="S169" i="19"/>
  <c r="T169" i="19" s="1"/>
  <c r="R169" i="19"/>
  <c r="Q169" i="19"/>
  <c r="S170" i="19"/>
  <c r="T170" i="19" s="1"/>
  <c r="R170" i="19"/>
  <c r="Q170" i="19"/>
  <c r="S171" i="19"/>
  <c r="T171" i="19" s="1"/>
  <c r="R171" i="19"/>
  <c r="Q171" i="19"/>
  <c r="S172" i="19"/>
  <c r="T172" i="19" s="1"/>
  <c r="R172" i="19"/>
  <c r="Q172" i="19"/>
  <c r="S173" i="19"/>
  <c r="T173" i="19" s="1"/>
  <c r="R173" i="19"/>
  <c r="Q173" i="19"/>
  <c r="S174" i="19"/>
  <c r="T174" i="19" s="1"/>
  <c r="R174" i="19"/>
  <c r="Q174" i="19"/>
  <c r="S175" i="19"/>
  <c r="T175" i="19" s="1"/>
  <c r="R175" i="19"/>
  <c r="Q175" i="19"/>
  <c r="S176" i="19"/>
  <c r="T176" i="19" s="1"/>
  <c r="R176" i="19"/>
  <c r="Q176" i="19"/>
  <c r="S177" i="19"/>
  <c r="T177" i="19" s="1"/>
  <c r="R177" i="19"/>
  <c r="Q177" i="19"/>
  <c r="S178" i="19"/>
  <c r="T178" i="19" s="1"/>
  <c r="R178" i="19"/>
  <c r="Q178" i="19"/>
  <c r="S179" i="19"/>
  <c r="T179" i="19" s="1"/>
  <c r="R179" i="19"/>
  <c r="Q179" i="19"/>
  <c r="S180" i="19"/>
  <c r="T180" i="19" s="1"/>
  <c r="R180" i="19"/>
  <c r="Q180" i="19"/>
  <c r="S181" i="19"/>
  <c r="T181" i="19" s="1"/>
  <c r="R181" i="19"/>
  <c r="Q181" i="19"/>
  <c r="S182" i="19"/>
  <c r="T182" i="19" s="1"/>
  <c r="R182" i="19"/>
  <c r="Q182" i="19"/>
  <c r="S183" i="19"/>
  <c r="T183" i="19" s="1"/>
  <c r="R183" i="19"/>
  <c r="Q183" i="19"/>
  <c r="S184" i="19"/>
  <c r="T184" i="19" s="1"/>
  <c r="R184" i="19"/>
  <c r="Q184" i="19"/>
  <c r="S185" i="19"/>
  <c r="T185" i="19" s="1"/>
  <c r="R185" i="19"/>
  <c r="Q185" i="19"/>
  <c r="S186" i="19"/>
  <c r="T186" i="19" s="1"/>
  <c r="R186" i="19"/>
  <c r="Q186" i="19"/>
  <c r="S187" i="19"/>
  <c r="T187" i="19" s="1"/>
  <c r="R187" i="19"/>
  <c r="Q187" i="19"/>
  <c r="S188" i="19"/>
  <c r="T188" i="19" s="1"/>
  <c r="R188" i="19"/>
  <c r="Q188" i="19"/>
  <c r="S189" i="19"/>
  <c r="T189" i="19" s="1"/>
  <c r="R189" i="19"/>
  <c r="Q189" i="19"/>
  <c r="S190" i="19"/>
  <c r="T190" i="19" s="1"/>
  <c r="R190" i="19"/>
  <c r="Q190" i="19"/>
  <c r="S191" i="19"/>
  <c r="T191" i="19" s="1"/>
  <c r="R191" i="19"/>
  <c r="Q191" i="19"/>
  <c r="S192" i="19"/>
  <c r="T192" i="19" s="1"/>
  <c r="R192" i="19"/>
  <c r="Q192" i="19"/>
  <c r="S193" i="19"/>
  <c r="T193" i="19" s="1"/>
  <c r="R193" i="19"/>
  <c r="Q193" i="19"/>
  <c r="S194" i="19"/>
  <c r="T194" i="19" s="1"/>
  <c r="R194" i="19"/>
  <c r="Q194" i="19"/>
  <c r="S195" i="19"/>
  <c r="T195" i="19" s="1"/>
  <c r="R195" i="19"/>
  <c r="Q195" i="19"/>
  <c r="S196" i="19"/>
  <c r="T196" i="19" s="1"/>
  <c r="R196" i="19"/>
  <c r="Q196" i="19"/>
  <c r="S197" i="19"/>
  <c r="T197" i="19" s="1"/>
  <c r="R197" i="19"/>
  <c r="Q197" i="19"/>
  <c r="S198" i="19"/>
  <c r="T198" i="19" s="1"/>
  <c r="R198" i="19"/>
  <c r="Q198" i="19"/>
  <c r="S199" i="19"/>
  <c r="T199" i="19" s="1"/>
  <c r="R199" i="19"/>
  <c r="Q199" i="19"/>
  <c r="S200" i="19"/>
  <c r="T200" i="19" s="1"/>
  <c r="R200" i="19"/>
  <c r="Q200" i="19"/>
  <c r="S201" i="19"/>
  <c r="T201" i="19" s="1"/>
  <c r="R201" i="19"/>
  <c r="Q201" i="19"/>
  <c r="S202" i="19"/>
  <c r="T202" i="19" s="1"/>
  <c r="R202" i="19"/>
  <c r="Q202" i="19"/>
  <c r="S203" i="19"/>
  <c r="T203" i="19" s="1"/>
  <c r="R203" i="19"/>
  <c r="Q203" i="19"/>
  <c r="S204" i="19"/>
  <c r="T204" i="19" s="1"/>
  <c r="R204" i="19"/>
  <c r="Q204" i="19"/>
  <c r="S205" i="19"/>
  <c r="T205" i="19" s="1"/>
  <c r="R205" i="19"/>
  <c r="Q205" i="19"/>
  <c r="S206" i="19"/>
  <c r="T206" i="19" s="1"/>
  <c r="R206" i="19"/>
  <c r="Q206" i="19"/>
  <c r="S207" i="19"/>
  <c r="T207" i="19" s="1"/>
  <c r="R207" i="19"/>
  <c r="Q207" i="19"/>
  <c r="S208" i="19"/>
  <c r="T208" i="19" s="1"/>
  <c r="R208" i="19"/>
  <c r="Q208" i="19"/>
  <c r="S209" i="19"/>
  <c r="T209" i="19" s="1"/>
  <c r="R209" i="19"/>
  <c r="Q209" i="19"/>
  <c r="S210" i="19"/>
  <c r="T210" i="19" s="1"/>
  <c r="R210" i="19"/>
  <c r="Q210" i="19"/>
  <c r="S211" i="19"/>
  <c r="T211" i="19" s="1"/>
  <c r="R211" i="19"/>
  <c r="Q211" i="19"/>
  <c r="S212" i="19"/>
  <c r="T212" i="19" s="1"/>
  <c r="R212" i="19"/>
  <c r="Q212" i="19"/>
  <c r="S213" i="19"/>
  <c r="T213" i="19" s="1"/>
  <c r="R213" i="19"/>
  <c r="Q213" i="19"/>
  <c r="S214" i="19"/>
  <c r="T214" i="19" s="1"/>
  <c r="R214" i="19"/>
  <c r="Q214" i="19"/>
  <c r="S215" i="19"/>
  <c r="T215" i="19" s="1"/>
  <c r="R215" i="19"/>
  <c r="Q215" i="19"/>
  <c r="S216" i="19"/>
  <c r="T216" i="19" s="1"/>
  <c r="R216" i="19"/>
  <c r="Q216" i="19"/>
  <c r="S217" i="19"/>
  <c r="T217" i="19" s="1"/>
  <c r="R217" i="19"/>
  <c r="Q217" i="19"/>
  <c r="S218" i="19"/>
  <c r="T218" i="19" s="1"/>
  <c r="R218" i="19"/>
  <c r="Q218" i="19"/>
  <c r="S219" i="19"/>
  <c r="T219" i="19" s="1"/>
  <c r="R219" i="19"/>
  <c r="Q219" i="19"/>
  <c r="S220" i="19"/>
  <c r="T220" i="19" s="1"/>
  <c r="R220" i="19"/>
  <c r="Q220" i="19"/>
  <c r="S221" i="19"/>
  <c r="T221" i="19" s="1"/>
  <c r="R221" i="19"/>
  <c r="Q221" i="19"/>
  <c r="S222" i="19"/>
  <c r="T222" i="19" s="1"/>
  <c r="R222" i="19"/>
  <c r="Q222" i="19"/>
  <c r="S223" i="19"/>
  <c r="T223" i="19" s="1"/>
  <c r="R223" i="19"/>
  <c r="Q223" i="19"/>
  <c r="S224" i="19"/>
  <c r="T224" i="19" s="1"/>
  <c r="R224" i="19"/>
  <c r="Q224" i="19"/>
  <c r="S225" i="19"/>
  <c r="T225" i="19" s="1"/>
  <c r="R225" i="19"/>
  <c r="Q225" i="19"/>
  <c r="S226" i="19"/>
  <c r="T226" i="19" s="1"/>
  <c r="R226" i="19"/>
  <c r="Q226" i="19"/>
  <c r="S227" i="19"/>
  <c r="T227" i="19" s="1"/>
  <c r="R227" i="19"/>
  <c r="Q227" i="19"/>
  <c r="S228" i="19"/>
  <c r="T228" i="19" s="1"/>
  <c r="R228" i="19"/>
  <c r="Q228" i="19"/>
  <c r="S229" i="19"/>
  <c r="T229" i="19" s="1"/>
  <c r="R229" i="19"/>
  <c r="Q229" i="19"/>
  <c r="S230" i="19"/>
  <c r="T230" i="19" s="1"/>
  <c r="R230" i="19"/>
  <c r="Q230" i="19"/>
  <c r="S231" i="19"/>
  <c r="T231" i="19" s="1"/>
  <c r="R231" i="19"/>
  <c r="Q231" i="19"/>
  <c r="S232" i="19"/>
  <c r="T232" i="19" s="1"/>
  <c r="R232" i="19"/>
  <c r="Q232" i="19"/>
  <c r="S233" i="19"/>
  <c r="T233" i="19" s="1"/>
  <c r="R233" i="19"/>
  <c r="Q233" i="19"/>
  <c r="S234" i="19"/>
  <c r="T234" i="19" s="1"/>
  <c r="R234" i="19"/>
  <c r="Q234" i="19"/>
  <c r="S235" i="19"/>
  <c r="T235" i="19" s="1"/>
  <c r="R235" i="19"/>
  <c r="Q235" i="19"/>
  <c r="S236" i="19"/>
  <c r="T236" i="19" s="1"/>
  <c r="R236" i="19"/>
  <c r="Q236" i="19"/>
  <c r="S237" i="19"/>
  <c r="T237" i="19" s="1"/>
  <c r="R237" i="19"/>
  <c r="Q237" i="19"/>
  <c r="S238" i="19"/>
  <c r="T238" i="19" s="1"/>
  <c r="R238" i="19"/>
  <c r="Q238" i="19"/>
  <c r="S239" i="19"/>
  <c r="T239" i="19" s="1"/>
  <c r="R239" i="19"/>
  <c r="Q239" i="19"/>
  <c r="S240" i="19"/>
  <c r="T240" i="19" s="1"/>
  <c r="R240" i="19"/>
  <c r="Q240" i="19"/>
  <c r="S241" i="19"/>
  <c r="T241" i="19" s="1"/>
  <c r="R241" i="19"/>
  <c r="Q241" i="19"/>
  <c r="S242" i="19"/>
  <c r="T242" i="19" s="1"/>
  <c r="R242" i="19"/>
  <c r="Q242" i="19"/>
  <c r="S243" i="19"/>
  <c r="T243" i="19" s="1"/>
  <c r="R243" i="19"/>
  <c r="Q243" i="19"/>
  <c r="S244" i="19"/>
  <c r="T244" i="19" s="1"/>
  <c r="R244" i="19"/>
  <c r="Q244" i="19"/>
  <c r="S245" i="19"/>
  <c r="T245" i="19" s="1"/>
  <c r="R245" i="19"/>
  <c r="Q245" i="19"/>
  <c r="S246" i="19"/>
  <c r="T246" i="19" s="1"/>
  <c r="R246" i="19"/>
  <c r="Q246" i="19"/>
  <c r="S247" i="19"/>
  <c r="T247" i="19" s="1"/>
  <c r="R247" i="19"/>
  <c r="Q247" i="19"/>
  <c r="S248" i="19"/>
  <c r="T248" i="19" s="1"/>
  <c r="R248" i="19"/>
  <c r="Q248" i="19"/>
  <c r="S249" i="19"/>
  <c r="T249" i="19" s="1"/>
  <c r="R249" i="19"/>
  <c r="Q249" i="19"/>
  <c r="S250" i="19"/>
  <c r="T250" i="19" s="1"/>
  <c r="R250" i="19"/>
  <c r="Q250" i="19"/>
  <c r="S251" i="19"/>
  <c r="T251" i="19" s="1"/>
  <c r="R251" i="19"/>
  <c r="Q251" i="19"/>
  <c r="S252" i="19"/>
  <c r="T252" i="19" s="1"/>
  <c r="R252" i="19"/>
  <c r="Q252" i="19"/>
  <c r="S253" i="19"/>
  <c r="T253" i="19" s="1"/>
  <c r="R253" i="19"/>
  <c r="Q253" i="19"/>
  <c r="S254" i="19"/>
  <c r="T254" i="19" s="1"/>
  <c r="R254" i="19"/>
  <c r="Q254" i="19"/>
  <c r="S255" i="19"/>
  <c r="T255" i="19" s="1"/>
  <c r="R255" i="19"/>
  <c r="Q255" i="19"/>
  <c r="S256" i="19"/>
  <c r="T256" i="19" s="1"/>
  <c r="R256" i="19"/>
  <c r="Q256" i="19"/>
  <c r="S257" i="19"/>
  <c r="T257" i="19" s="1"/>
  <c r="R257" i="19"/>
  <c r="Q257" i="19"/>
  <c r="S258" i="19"/>
  <c r="T258" i="19" s="1"/>
  <c r="R258" i="19"/>
  <c r="Q258" i="19"/>
  <c r="S259" i="19"/>
  <c r="T259" i="19" s="1"/>
  <c r="R259" i="19"/>
  <c r="Q259" i="19"/>
  <c r="S260" i="19"/>
  <c r="T260" i="19" s="1"/>
  <c r="R260" i="19"/>
  <c r="Q260" i="19"/>
  <c r="S261" i="19"/>
  <c r="T261" i="19" s="1"/>
  <c r="R261" i="19"/>
  <c r="Q261" i="19"/>
  <c r="S262" i="19"/>
  <c r="T262" i="19" s="1"/>
  <c r="R262" i="19"/>
  <c r="Q262" i="19"/>
  <c r="S263" i="19"/>
  <c r="T263" i="19" s="1"/>
  <c r="R263" i="19"/>
  <c r="Q263" i="19"/>
  <c r="S264" i="19"/>
  <c r="T264" i="19" s="1"/>
  <c r="R264" i="19"/>
  <c r="Q264" i="19"/>
  <c r="S265" i="19"/>
  <c r="T265" i="19" s="1"/>
  <c r="R265" i="19"/>
  <c r="Q265" i="19"/>
  <c r="S266" i="19"/>
  <c r="T266" i="19" s="1"/>
  <c r="R266" i="19"/>
  <c r="Q266" i="19"/>
  <c r="S267" i="19"/>
  <c r="T267" i="19" s="1"/>
  <c r="R267" i="19"/>
  <c r="Q267" i="19"/>
  <c r="S268" i="19"/>
  <c r="T268" i="19" s="1"/>
  <c r="R268" i="19"/>
  <c r="Q268" i="19"/>
  <c r="S269" i="19"/>
  <c r="T269" i="19" s="1"/>
  <c r="R269" i="19"/>
  <c r="Q269" i="19"/>
  <c r="S270" i="19"/>
  <c r="T270" i="19" s="1"/>
  <c r="R270" i="19"/>
  <c r="Q270" i="19"/>
  <c r="S271" i="19"/>
  <c r="T271" i="19" s="1"/>
  <c r="R271" i="19"/>
  <c r="Q271" i="19"/>
  <c r="S272" i="19"/>
  <c r="T272" i="19" s="1"/>
  <c r="R272" i="19"/>
  <c r="Q272" i="19"/>
  <c r="S273" i="19"/>
  <c r="T273" i="19" s="1"/>
  <c r="R273" i="19"/>
  <c r="Q273" i="19"/>
  <c r="S274" i="19"/>
  <c r="T274" i="19" s="1"/>
  <c r="R274" i="19"/>
  <c r="Q274" i="19"/>
  <c r="E95" i="18"/>
  <c r="E96" i="18"/>
  <c r="E97" i="18"/>
  <c r="S274" i="18"/>
  <c r="T274" i="18"/>
  <c r="U274" i="18"/>
  <c r="V274" i="18" s="1"/>
  <c r="S273" i="18"/>
  <c r="T273" i="18"/>
  <c r="U273" i="18"/>
  <c r="V273" i="18" s="1"/>
  <c r="S272" i="18"/>
  <c r="T272" i="18"/>
  <c r="U272" i="18"/>
  <c r="V272" i="18" s="1"/>
  <c r="S271" i="18"/>
  <c r="T271" i="18"/>
  <c r="U271" i="18"/>
  <c r="V271" i="18" s="1"/>
  <c r="S270" i="18"/>
  <c r="T270" i="18"/>
  <c r="U270" i="18"/>
  <c r="V270" i="18" s="1"/>
  <c r="S269" i="18"/>
  <c r="T269" i="18"/>
  <c r="U269" i="18"/>
  <c r="V269" i="18" s="1"/>
  <c r="S268" i="18"/>
  <c r="T268" i="18"/>
  <c r="U268" i="18"/>
  <c r="V268" i="18" s="1"/>
  <c r="S267" i="18"/>
  <c r="T267" i="18"/>
  <c r="U267" i="18"/>
  <c r="V267" i="18" s="1"/>
  <c r="S266" i="18"/>
  <c r="T266" i="18"/>
  <c r="U266" i="18"/>
  <c r="V266" i="18" s="1"/>
  <c r="S265" i="18"/>
  <c r="T265" i="18"/>
  <c r="U265" i="18"/>
  <c r="V265" i="18" s="1"/>
  <c r="S264" i="18"/>
  <c r="T264" i="18"/>
  <c r="U264" i="18"/>
  <c r="V264" i="18" s="1"/>
  <c r="S263" i="18"/>
  <c r="T263" i="18"/>
  <c r="U263" i="18"/>
  <c r="V263" i="18" s="1"/>
  <c r="S262" i="18"/>
  <c r="T262" i="18"/>
  <c r="U262" i="18"/>
  <c r="V262" i="18" s="1"/>
  <c r="S261" i="18"/>
  <c r="T261" i="18"/>
  <c r="U261" i="18"/>
  <c r="V261" i="18" s="1"/>
  <c r="S260" i="18"/>
  <c r="T260" i="18"/>
  <c r="U260" i="18"/>
  <c r="V260" i="18" s="1"/>
  <c r="S259" i="18"/>
  <c r="T259" i="18"/>
  <c r="U259" i="18"/>
  <c r="V259" i="18" s="1"/>
  <c r="S258" i="18"/>
  <c r="T258" i="18"/>
  <c r="U258" i="18"/>
  <c r="V258" i="18" s="1"/>
  <c r="S257" i="18"/>
  <c r="T257" i="18"/>
  <c r="U257" i="18"/>
  <c r="V257" i="18" s="1"/>
  <c r="S256" i="18"/>
  <c r="T256" i="18"/>
  <c r="U256" i="18"/>
  <c r="V256" i="18" s="1"/>
  <c r="S255" i="18"/>
  <c r="T255" i="18"/>
  <c r="U255" i="18"/>
  <c r="V255" i="18" s="1"/>
  <c r="S254" i="18"/>
  <c r="T254" i="18"/>
  <c r="U254" i="18"/>
  <c r="V254" i="18" s="1"/>
  <c r="S253" i="18"/>
  <c r="T253" i="18"/>
  <c r="U253" i="18"/>
  <c r="V253" i="18" s="1"/>
  <c r="S252" i="18"/>
  <c r="T252" i="18"/>
  <c r="U252" i="18"/>
  <c r="V252" i="18" s="1"/>
  <c r="S251" i="18"/>
  <c r="T251" i="18"/>
  <c r="U251" i="18"/>
  <c r="V251" i="18" s="1"/>
  <c r="S250" i="18"/>
  <c r="T250" i="18"/>
  <c r="U250" i="18"/>
  <c r="V250" i="18" s="1"/>
  <c r="S249" i="18"/>
  <c r="T249" i="18"/>
  <c r="U249" i="18"/>
  <c r="V249" i="18" s="1"/>
  <c r="S248" i="18"/>
  <c r="T248" i="18"/>
  <c r="U248" i="18"/>
  <c r="V248" i="18" s="1"/>
  <c r="S247" i="18"/>
  <c r="T247" i="18"/>
  <c r="U247" i="18"/>
  <c r="V247" i="18" s="1"/>
  <c r="S246" i="18"/>
  <c r="T246" i="18"/>
  <c r="U246" i="18"/>
  <c r="V246" i="18" s="1"/>
  <c r="S245" i="18"/>
  <c r="T245" i="18"/>
  <c r="U245" i="18"/>
  <c r="V245" i="18" s="1"/>
  <c r="S244" i="18"/>
  <c r="T244" i="18"/>
  <c r="U244" i="18"/>
  <c r="V244" i="18" s="1"/>
  <c r="S243" i="18"/>
  <c r="T243" i="18"/>
  <c r="U243" i="18"/>
  <c r="V243" i="18" s="1"/>
  <c r="S242" i="18"/>
  <c r="T242" i="18"/>
  <c r="U242" i="18"/>
  <c r="V242" i="18" s="1"/>
  <c r="S241" i="18"/>
  <c r="T241" i="18"/>
  <c r="U241" i="18"/>
  <c r="V241" i="18" s="1"/>
  <c r="S240" i="18"/>
  <c r="T240" i="18"/>
  <c r="U240" i="18"/>
  <c r="V240" i="18" s="1"/>
  <c r="S239" i="18"/>
  <c r="T239" i="18"/>
  <c r="U239" i="18"/>
  <c r="V239" i="18" s="1"/>
  <c r="S238" i="18"/>
  <c r="T238" i="18"/>
  <c r="U238" i="18"/>
  <c r="V238" i="18" s="1"/>
  <c r="S237" i="18"/>
  <c r="T237" i="18"/>
  <c r="U237" i="18"/>
  <c r="V237" i="18" s="1"/>
  <c r="S236" i="18"/>
  <c r="T236" i="18"/>
  <c r="U236" i="18"/>
  <c r="V236" i="18" s="1"/>
  <c r="S235" i="18"/>
  <c r="T235" i="18"/>
  <c r="U235" i="18"/>
  <c r="V235" i="18" s="1"/>
  <c r="S234" i="18"/>
  <c r="T234" i="18"/>
  <c r="U234" i="18"/>
  <c r="V234" i="18" s="1"/>
  <c r="S233" i="18"/>
  <c r="T233" i="18"/>
  <c r="U233" i="18"/>
  <c r="V233" i="18" s="1"/>
  <c r="S232" i="18"/>
  <c r="T232" i="18"/>
  <c r="U232" i="18"/>
  <c r="V232" i="18" s="1"/>
  <c r="S231" i="18"/>
  <c r="T231" i="18"/>
  <c r="U231" i="18"/>
  <c r="V231" i="18" s="1"/>
  <c r="S230" i="18"/>
  <c r="T230" i="18"/>
  <c r="U230" i="18"/>
  <c r="V230" i="18" s="1"/>
  <c r="S229" i="18"/>
  <c r="T229" i="18"/>
  <c r="U229" i="18"/>
  <c r="V229" i="18" s="1"/>
  <c r="S228" i="18"/>
  <c r="T228" i="18"/>
  <c r="U228" i="18"/>
  <c r="V228" i="18" s="1"/>
  <c r="S227" i="18"/>
  <c r="T227" i="18"/>
  <c r="U227" i="18"/>
  <c r="V227" i="18" s="1"/>
  <c r="S226" i="18"/>
  <c r="T226" i="18"/>
  <c r="U226" i="18"/>
  <c r="V226" i="18" s="1"/>
  <c r="S225" i="18"/>
  <c r="T225" i="18"/>
  <c r="U225" i="18"/>
  <c r="V225" i="18" s="1"/>
  <c r="S224" i="18"/>
  <c r="T224" i="18"/>
  <c r="U224" i="18"/>
  <c r="V224" i="18" s="1"/>
  <c r="S223" i="18"/>
  <c r="T223" i="18"/>
  <c r="U223" i="18"/>
  <c r="V223" i="18" s="1"/>
  <c r="S222" i="18"/>
  <c r="T222" i="18"/>
  <c r="U222" i="18"/>
  <c r="V222" i="18" s="1"/>
  <c r="S221" i="18"/>
  <c r="T221" i="18"/>
  <c r="U221" i="18"/>
  <c r="V221" i="18" s="1"/>
  <c r="S220" i="18"/>
  <c r="T220" i="18"/>
  <c r="U220" i="18"/>
  <c r="V220" i="18" s="1"/>
  <c r="S219" i="18"/>
  <c r="T219" i="18"/>
  <c r="U219" i="18"/>
  <c r="V219" i="18" s="1"/>
  <c r="S218" i="18"/>
  <c r="T218" i="18"/>
  <c r="U218" i="18"/>
  <c r="V218" i="18" s="1"/>
  <c r="S217" i="18"/>
  <c r="T217" i="18"/>
  <c r="U217" i="18"/>
  <c r="V217" i="18" s="1"/>
  <c r="S216" i="18"/>
  <c r="T216" i="18"/>
  <c r="U216" i="18"/>
  <c r="V216" i="18" s="1"/>
  <c r="S215" i="18"/>
  <c r="T215" i="18"/>
  <c r="U215" i="18"/>
  <c r="V215" i="18" s="1"/>
  <c r="S214" i="18"/>
  <c r="T214" i="18"/>
  <c r="U214" i="18"/>
  <c r="V214" i="18" s="1"/>
  <c r="S213" i="18"/>
  <c r="T213" i="18"/>
  <c r="U213" i="18"/>
  <c r="V213" i="18" s="1"/>
  <c r="S212" i="18"/>
  <c r="T212" i="18"/>
  <c r="U212" i="18"/>
  <c r="V212" i="18" s="1"/>
  <c r="S211" i="18"/>
  <c r="T211" i="18"/>
  <c r="U211" i="18"/>
  <c r="V211" i="18" s="1"/>
  <c r="S210" i="18"/>
  <c r="T210" i="18"/>
  <c r="U210" i="18"/>
  <c r="V210" i="18" s="1"/>
  <c r="S209" i="18"/>
  <c r="T209" i="18"/>
  <c r="U209" i="18"/>
  <c r="V209" i="18" s="1"/>
  <c r="S208" i="18"/>
  <c r="T208" i="18"/>
  <c r="U208" i="18"/>
  <c r="V208" i="18" s="1"/>
  <c r="S207" i="18"/>
  <c r="T207" i="18"/>
  <c r="U207" i="18"/>
  <c r="V207" i="18" s="1"/>
  <c r="S206" i="18"/>
  <c r="T206" i="18"/>
  <c r="U206" i="18"/>
  <c r="V206" i="18" s="1"/>
  <c r="S205" i="18"/>
  <c r="T205" i="18"/>
  <c r="U205" i="18"/>
  <c r="V205" i="18" s="1"/>
  <c r="S204" i="18"/>
  <c r="T204" i="18"/>
  <c r="U204" i="18"/>
  <c r="V204" i="18" s="1"/>
  <c r="S203" i="18"/>
  <c r="T203" i="18"/>
  <c r="U203" i="18"/>
  <c r="V203" i="18" s="1"/>
  <c r="S202" i="18"/>
  <c r="T202" i="18"/>
  <c r="U202" i="18"/>
  <c r="V202" i="18" s="1"/>
  <c r="S201" i="18"/>
  <c r="T201" i="18"/>
  <c r="U201" i="18"/>
  <c r="V201" i="18" s="1"/>
  <c r="S200" i="18"/>
  <c r="T200" i="18"/>
  <c r="U200" i="18"/>
  <c r="V200" i="18" s="1"/>
  <c r="S199" i="18"/>
  <c r="T199" i="18"/>
  <c r="U199" i="18"/>
  <c r="V199" i="18" s="1"/>
  <c r="S198" i="18"/>
  <c r="T198" i="18"/>
  <c r="U198" i="18"/>
  <c r="V198" i="18" s="1"/>
  <c r="S197" i="18"/>
  <c r="T197" i="18"/>
  <c r="U197" i="18"/>
  <c r="V197" i="18" s="1"/>
  <c r="S196" i="18"/>
  <c r="T196" i="18"/>
  <c r="U196" i="18"/>
  <c r="V196" i="18" s="1"/>
  <c r="S195" i="18"/>
  <c r="T195" i="18"/>
  <c r="U195" i="18"/>
  <c r="V195" i="18" s="1"/>
  <c r="S194" i="18"/>
  <c r="T194" i="18"/>
  <c r="U194" i="18"/>
  <c r="V194" i="18" s="1"/>
  <c r="S193" i="18"/>
  <c r="T193" i="18"/>
  <c r="U193" i="18"/>
  <c r="V193" i="18" s="1"/>
  <c r="S192" i="18"/>
  <c r="T192" i="18"/>
  <c r="U192" i="18"/>
  <c r="V192" i="18" s="1"/>
  <c r="S191" i="18"/>
  <c r="T191" i="18"/>
  <c r="U191" i="18"/>
  <c r="V191" i="18" s="1"/>
  <c r="S190" i="18"/>
  <c r="T190" i="18"/>
  <c r="U190" i="18"/>
  <c r="V190" i="18" s="1"/>
  <c r="S189" i="18"/>
  <c r="T189" i="18"/>
  <c r="U189" i="18"/>
  <c r="V189" i="18" s="1"/>
  <c r="S188" i="18"/>
  <c r="T188" i="18"/>
  <c r="U188" i="18"/>
  <c r="V188" i="18" s="1"/>
  <c r="S187" i="18"/>
  <c r="T187" i="18"/>
  <c r="U187" i="18"/>
  <c r="V187" i="18" s="1"/>
  <c r="S186" i="18"/>
  <c r="T186" i="18"/>
  <c r="U186" i="18"/>
  <c r="V186" i="18" s="1"/>
  <c r="S185" i="18"/>
  <c r="T185" i="18"/>
  <c r="U185" i="18"/>
  <c r="V185" i="18" s="1"/>
  <c r="S184" i="18"/>
  <c r="T184" i="18"/>
  <c r="U184" i="18"/>
  <c r="V184" i="18" s="1"/>
  <c r="S183" i="18"/>
  <c r="T183" i="18"/>
  <c r="U183" i="18"/>
  <c r="V183" i="18" s="1"/>
  <c r="S182" i="18"/>
  <c r="T182" i="18"/>
  <c r="U182" i="18"/>
  <c r="V182" i="18" s="1"/>
  <c r="S181" i="18"/>
  <c r="T181" i="18"/>
  <c r="U181" i="18"/>
  <c r="V181" i="18" s="1"/>
  <c r="S180" i="18"/>
  <c r="T180" i="18"/>
  <c r="U180" i="18"/>
  <c r="V180" i="18" s="1"/>
  <c r="S179" i="18"/>
  <c r="T179" i="18"/>
  <c r="U179" i="18"/>
  <c r="V179" i="18" s="1"/>
  <c r="S178" i="18"/>
  <c r="T178" i="18"/>
  <c r="U178" i="18"/>
  <c r="V178" i="18" s="1"/>
  <c r="S177" i="18"/>
  <c r="T177" i="18"/>
  <c r="U177" i="18"/>
  <c r="V177" i="18" s="1"/>
  <c r="S176" i="18"/>
  <c r="T176" i="18"/>
  <c r="U176" i="18"/>
  <c r="V176" i="18" s="1"/>
  <c r="S145" i="18"/>
  <c r="T145" i="18"/>
  <c r="U145" i="18"/>
  <c r="V145" i="18" s="1"/>
  <c r="S144" i="18"/>
  <c r="T144" i="18"/>
  <c r="U144" i="18"/>
  <c r="V144" i="18" s="1"/>
  <c r="S143" i="18"/>
  <c r="T143" i="18"/>
  <c r="U143" i="18"/>
  <c r="V143" i="18" s="1"/>
  <c r="S97" i="18"/>
  <c r="T97" i="18"/>
  <c r="U97" i="18"/>
  <c r="V97" i="18" s="1"/>
  <c r="S96" i="18"/>
  <c r="T96" i="18"/>
  <c r="U96" i="18"/>
  <c r="V96" i="18" s="1"/>
  <c r="S95" i="18"/>
  <c r="T95" i="18"/>
  <c r="U95" i="18"/>
  <c r="V95" i="18" s="1"/>
  <c r="S52" i="18"/>
  <c r="T52" i="18"/>
  <c r="U52" i="18"/>
  <c r="V52" i="18" s="1"/>
  <c r="S51" i="18"/>
  <c r="T51" i="18"/>
  <c r="U51" i="18"/>
  <c r="V51" i="18" s="1"/>
  <c r="S50" i="18"/>
  <c r="T50" i="18"/>
  <c r="U50" i="18"/>
  <c r="V50" i="18" s="1"/>
  <c r="S49" i="18"/>
  <c r="T49" i="18"/>
  <c r="U49" i="18"/>
  <c r="V49" i="18" s="1"/>
  <c r="S48" i="18"/>
  <c r="T48" i="18"/>
  <c r="U48" i="18"/>
  <c r="V48" i="18" s="1"/>
  <c r="S47" i="18"/>
  <c r="T47" i="18"/>
  <c r="U47" i="18"/>
  <c r="V47" i="18" s="1"/>
  <c r="S46" i="18"/>
  <c r="T46" i="18"/>
  <c r="U46" i="18"/>
  <c r="V46" i="18" s="1"/>
  <c r="S45" i="18"/>
  <c r="T45" i="18"/>
  <c r="U45" i="18"/>
  <c r="V45" i="18" s="1"/>
  <c r="S44" i="18"/>
  <c r="T44" i="18"/>
  <c r="U44" i="18"/>
  <c r="V44" i="18" s="1"/>
  <c r="S43" i="18"/>
  <c r="T43" i="18"/>
  <c r="U43" i="18"/>
  <c r="V43" i="18" s="1"/>
  <c r="S42" i="18"/>
  <c r="T42" i="18"/>
  <c r="U42" i="18"/>
  <c r="V42" i="18" s="1"/>
  <c r="S41" i="18"/>
  <c r="T41" i="18"/>
  <c r="U41" i="18"/>
  <c r="V41" i="18" s="1"/>
  <c r="S40" i="18"/>
  <c r="T40" i="18"/>
  <c r="U40" i="18"/>
  <c r="V40" i="18" s="1"/>
  <c r="S39" i="18"/>
  <c r="T39" i="18"/>
  <c r="U39" i="18"/>
  <c r="V39" i="18" s="1"/>
  <c r="S38" i="18"/>
  <c r="T38" i="18"/>
  <c r="U38" i="18"/>
  <c r="V38" i="18" s="1"/>
  <c r="S37" i="18"/>
  <c r="T37" i="18"/>
  <c r="U37" i="18"/>
  <c r="V37" i="18" s="1"/>
  <c r="S36" i="18"/>
  <c r="T36" i="18"/>
  <c r="U36" i="18"/>
  <c r="V36" i="18" s="1"/>
  <c r="S35" i="18"/>
  <c r="T35" i="18"/>
  <c r="U35" i="18"/>
  <c r="V35" i="18" s="1"/>
  <c r="S34" i="18"/>
  <c r="T34" i="18"/>
  <c r="U34" i="18"/>
  <c r="V34" i="18" s="1"/>
  <c r="S33" i="18"/>
  <c r="T33" i="18"/>
  <c r="U33" i="18"/>
  <c r="V33" i="18" s="1"/>
  <c r="S32" i="18"/>
  <c r="T32" i="18"/>
  <c r="U32" i="18"/>
  <c r="V32" i="18" s="1"/>
  <c r="S31" i="18"/>
  <c r="T31" i="18"/>
  <c r="U31" i="18"/>
  <c r="V31" i="18" s="1"/>
  <c r="S30" i="18"/>
  <c r="T30" i="18"/>
  <c r="U30" i="18"/>
  <c r="V30" i="18" s="1"/>
  <c r="S29" i="18"/>
  <c r="T29" i="18"/>
  <c r="U29" i="18"/>
  <c r="V29" i="18" s="1"/>
  <c r="S28" i="18"/>
  <c r="T28" i="18"/>
  <c r="U28" i="18"/>
  <c r="V28" i="18" s="1"/>
  <c r="S27" i="18"/>
  <c r="T27" i="18"/>
  <c r="U27" i="18"/>
  <c r="V27" i="18" s="1"/>
  <c r="S26" i="18"/>
  <c r="T26" i="18"/>
  <c r="U26" i="18"/>
  <c r="V26" i="18" s="1"/>
  <c r="S25" i="18"/>
  <c r="T25" i="18"/>
  <c r="U25" i="18"/>
  <c r="V25" i="18" s="1"/>
  <c r="S24" i="18"/>
  <c r="T24" i="18"/>
  <c r="U24" i="18"/>
  <c r="V24" i="18" s="1"/>
  <c r="S23" i="18"/>
  <c r="T23" i="18"/>
  <c r="U23" i="18"/>
  <c r="V23" i="18" s="1"/>
  <c r="S22" i="18"/>
  <c r="T22" i="18"/>
  <c r="U22" i="18"/>
  <c r="V22" i="18" s="1"/>
  <c r="S21" i="18"/>
  <c r="T21" i="18"/>
  <c r="U21" i="18"/>
  <c r="V21" i="18" s="1"/>
  <c r="S20" i="18"/>
  <c r="T20" i="18"/>
  <c r="U20" i="18"/>
  <c r="V20" i="18" s="1"/>
  <c r="S19" i="18"/>
  <c r="T19" i="18"/>
  <c r="U19" i="18"/>
  <c r="V19" i="18" s="1"/>
  <c r="S18" i="18"/>
  <c r="T18" i="18"/>
  <c r="U18" i="18"/>
  <c r="V18" i="18" s="1"/>
  <c r="S17" i="18"/>
  <c r="T17" i="18"/>
  <c r="U17" i="18"/>
  <c r="V17" i="18" s="1"/>
  <c r="S16" i="18"/>
  <c r="T16" i="18"/>
  <c r="U16" i="18"/>
  <c r="V16" i="18" s="1"/>
  <c r="S15" i="18"/>
  <c r="T15" i="18"/>
  <c r="U15" i="18"/>
  <c r="V15" i="18" s="1"/>
  <c r="S14" i="18"/>
  <c r="T14" i="18"/>
  <c r="U14" i="18"/>
  <c r="V14" i="18" s="1"/>
  <c r="S13" i="18"/>
  <c r="T13" i="18"/>
  <c r="U13" i="18"/>
  <c r="V13" i="18" s="1"/>
  <c r="S12" i="18"/>
  <c r="T12" i="18"/>
  <c r="U12" i="18"/>
  <c r="V12" i="18" s="1"/>
  <c r="S11" i="18"/>
  <c r="T11" i="18"/>
  <c r="U11" i="18"/>
  <c r="V11" i="18" s="1"/>
  <c r="S10" i="18"/>
  <c r="T10" i="18"/>
  <c r="U10" i="18"/>
  <c r="V10" i="18" s="1"/>
  <c r="S9" i="18"/>
  <c r="T9" i="18"/>
  <c r="U9" i="18"/>
  <c r="V9" i="18" s="1"/>
  <c r="S8" i="18"/>
  <c r="T8" i="18"/>
  <c r="U8" i="18"/>
  <c r="V8" i="18" s="1"/>
  <c r="S7" i="18"/>
  <c r="T7" i="18"/>
  <c r="U7" i="18"/>
  <c r="V7" i="18" s="1"/>
  <c r="S6" i="18"/>
  <c r="T6" i="18"/>
  <c r="U6" i="18"/>
  <c r="V6" i="18" s="1"/>
  <c r="S5" i="18"/>
  <c r="T5" i="18"/>
  <c r="U5" i="18"/>
  <c r="V5" i="18" s="1"/>
  <c r="S175" i="18"/>
  <c r="T175" i="18"/>
  <c r="S174" i="18"/>
  <c r="T174" i="18"/>
  <c r="S173" i="18"/>
  <c r="T173" i="18"/>
  <c r="S172" i="18"/>
  <c r="T172" i="18"/>
  <c r="S171" i="18"/>
  <c r="T171" i="18"/>
  <c r="S170" i="18"/>
  <c r="T170" i="18"/>
  <c r="S169" i="18"/>
  <c r="T169" i="18"/>
  <c r="S168" i="18"/>
  <c r="T168" i="18"/>
  <c r="S167" i="18"/>
  <c r="T167" i="18"/>
  <c r="S166" i="18"/>
  <c r="T166" i="18"/>
  <c r="S165" i="18"/>
  <c r="T165" i="18"/>
  <c r="S164" i="18"/>
  <c r="T164" i="18"/>
  <c r="S163" i="18"/>
  <c r="T163" i="18"/>
  <c r="S162" i="18"/>
  <c r="T162" i="18"/>
  <c r="S161" i="18"/>
  <c r="T161" i="18"/>
  <c r="S160" i="18"/>
  <c r="T160" i="18"/>
  <c r="S159" i="18"/>
  <c r="T159" i="18"/>
  <c r="S158" i="18"/>
  <c r="T158" i="18"/>
  <c r="S157" i="18"/>
  <c r="T157" i="18"/>
  <c r="S156" i="18"/>
  <c r="T156" i="18"/>
  <c r="S155" i="18"/>
  <c r="T155" i="18"/>
  <c r="S154" i="18"/>
  <c r="T154" i="18"/>
  <c r="S153" i="18"/>
  <c r="T153" i="18"/>
  <c r="S152" i="18"/>
  <c r="T152" i="18"/>
  <c r="S151" i="18"/>
  <c r="T151" i="18"/>
  <c r="S150" i="18"/>
  <c r="T150" i="18"/>
  <c r="S149" i="18"/>
  <c r="T149" i="18"/>
  <c r="S148" i="18"/>
  <c r="T148" i="18"/>
  <c r="S147" i="18"/>
  <c r="T147" i="18"/>
  <c r="S146" i="18"/>
  <c r="T146" i="18"/>
  <c r="S142" i="18"/>
  <c r="T142" i="18"/>
  <c r="S141" i="18"/>
  <c r="T141" i="18"/>
  <c r="S140" i="18"/>
  <c r="T140" i="18"/>
  <c r="S139" i="18"/>
  <c r="T139" i="18"/>
  <c r="S138" i="18"/>
  <c r="T138" i="18"/>
  <c r="S137" i="18"/>
  <c r="T137" i="18"/>
  <c r="S136" i="18"/>
  <c r="T136" i="18"/>
  <c r="S135" i="18"/>
  <c r="T135" i="18"/>
  <c r="S134" i="18"/>
  <c r="T134" i="18"/>
  <c r="S133" i="18"/>
  <c r="T133" i="18"/>
  <c r="S132" i="18"/>
  <c r="T132" i="18"/>
  <c r="S131" i="18"/>
  <c r="T131" i="18"/>
  <c r="S130" i="18"/>
  <c r="T130" i="18"/>
  <c r="S129" i="18"/>
  <c r="T129" i="18"/>
  <c r="S128" i="18"/>
  <c r="T128" i="18"/>
  <c r="S127" i="18"/>
  <c r="T127" i="18"/>
  <c r="S126" i="18"/>
  <c r="T126" i="18"/>
  <c r="S125" i="18"/>
  <c r="T125" i="18"/>
  <c r="S124" i="18"/>
  <c r="T124" i="18"/>
  <c r="S123" i="18"/>
  <c r="T123" i="18"/>
  <c r="S122" i="18"/>
  <c r="T122" i="18"/>
  <c r="S121" i="18"/>
  <c r="T121" i="18"/>
  <c r="S120" i="18"/>
  <c r="T120" i="18"/>
  <c r="S119" i="18"/>
  <c r="T119" i="18"/>
  <c r="S118" i="18"/>
  <c r="T118" i="18"/>
  <c r="S117" i="18"/>
  <c r="T117" i="18"/>
  <c r="S116" i="18"/>
  <c r="T116" i="18"/>
  <c r="S115" i="18"/>
  <c r="T115" i="18"/>
  <c r="S114" i="18"/>
  <c r="T114" i="18"/>
  <c r="S113" i="18"/>
  <c r="T113" i="18"/>
  <c r="S112" i="18"/>
  <c r="T112" i="18"/>
  <c r="S111" i="18"/>
  <c r="T111" i="18"/>
  <c r="S110" i="18"/>
  <c r="T110" i="18"/>
  <c r="S109" i="18"/>
  <c r="T109" i="18"/>
  <c r="S108" i="18"/>
  <c r="T108" i="18"/>
  <c r="S107" i="18"/>
  <c r="T107" i="18"/>
  <c r="S106" i="18"/>
  <c r="T106" i="18"/>
  <c r="S105" i="18"/>
  <c r="T105" i="18"/>
  <c r="S104" i="18"/>
  <c r="T104" i="18"/>
  <c r="S103" i="18"/>
  <c r="T103" i="18"/>
  <c r="S102" i="18"/>
  <c r="T102" i="18"/>
  <c r="S101" i="18"/>
  <c r="T101" i="18"/>
  <c r="S100" i="18"/>
  <c r="T100" i="18"/>
  <c r="S99" i="18"/>
  <c r="T99" i="18"/>
  <c r="S98" i="18"/>
  <c r="T98" i="18"/>
  <c r="S88" i="18"/>
  <c r="T88" i="18"/>
  <c r="S87" i="18"/>
  <c r="T87" i="18"/>
  <c r="S86" i="18"/>
  <c r="T86" i="18"/>
  <c r="S79" i="18"/>
  <c r="T79" i="18"/>
  <c r="S78" i="18"/>
  <c r="T78" i="18"/>
  <c r="S77" i="18"/>
  <c r="T77" i="18"/>
  <c r="S70" i="18"/>
  <c r="T70" i="18"/>
  <c r="S69" i="18"/>
  <c r="T69" i="18"/>
  <c r="S61" i="18"/>
  <c r="T61" i="18"/>
  <c r="S60" i="18"/>
  <c r="T60" i="18"/>
  <c r="S59" i="18"/>
  <c r="T59" i="18"/>
  <c r="S94" i="18"/>
  <c r="T94" i="18"/>
  <c r="S93" i="18"/>
  <c r="T93" i="18"/>
  <c r="S92" i="18"/>
  <c r="T92" i="18"/>
  <c r="S91" i="18"/>
  <c r="T91" i="18"/>
  <c r="S90" i="18"/>
  <c r="T90" i="18"/>
  <c r="S89" i="18"/>
  <c r="T89" i="18"/>
  <c r="S85" i="18"/>
  <c r="T85" i="18"/>
  <c r="S84" i="18"/>
  <c r="T84" i="18"/>
  <c r="S83" i="18"/>
  <c r="T83" i="18"/>
  <c r="S82" i="18"/>
  <c r="T82" i="18"/>
  <c r="S81" i="18"/>
  <c r="T81" i="18"/>
  <c r="S80" i="18"/>
  <c r="T80" i="18"/>
  <c r="S76" i="18"/>
  <c r="T76" i="18"/>
  <c r="S75" i="18"/>
  <c r="T75" i="18"/>
  <c r="S74" i="18"/>
  <c r="T74" i="18"/>
  <c r="S73" i="18"/>
  <c r="T73" i="18"/>
  <c r="S72" i="18"/>
  <c r="T72" i="18"/>
  <c r="S71" i="18"/>
  <c r="T71" i="18"/>
  <c r="S68" i="18"/>
  <c r="T68" i="18"/>
  <c r="S67" i="18"/>
  <c r="T67" i="18"/>
  <c r="S66" i="18"/>
  <c r="T66" i="18"/>
  <c r="S65" i="18"/>
  <c r="T65" i="18"/>
  <c r="S64" i="18"/>
  <c r="T64" i="18"/>
  <c r="S63" i="18"/>
  <c r="T63" i="18"/>
  <c r="S62" i="18"/>
  <c r="T62" i="18"/>
  <c r="S58" i="18"/>
  <c r="T58" i="18"/>
  <c r="S57" i="18"/>
  <c r="T57" i="18"/>
  <c r="S56" i="18"/>
  <c r="T56" i="18"/>
  <c r="S55" i="18"/>
  <c r="T55" i="18"/>
  <c r="S54" i="18"/>
  <c r="T54" i="18"/>
  <c r="S53" i="18"/>
  <c r="T53" i="18"/>
  <c r="U4" i="18"/>
  <c r="V4" i="18" s="1"/>
  <c r="T4" i="18"/>
  <c r="S4" i="18"/>
  <c r="U3" i="18"/>
  <c r="V3" i="18" s="1"/>
  <c r="T3" i="18"/>
  <c r="S3" i="18"/>
  <c r="S2" i="18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5" i="12"/>
  <c r="C384" i="12"/>
  <c r="C383" i="12"/>
  <c r="C382" i="12"/>
  <c r="C381" i="12"/>
  <c r="C380" i="12"/>
  <c r="C355" i="12"/>
  <c r="C354" i="12"/>
  <c r="C353" i="12"/>
  <c r="C352" i="12"/>
  <c r="C351" i="12"/>
  <c r="C350" i="12"/>
  <c r="C325" i="12"/>
  <c r="C324" i="12"/>
  <c r="C323" i="12"/>
  <c r="C322" i="12"/>
  <c r="C321" i="12"/>
  <c r="C320" i="12"/>
  <c r="C295" i="12"/>
  <c r="C294" i="12"/>
  <c r="C293" i="12"/>
  <c r="C292" i="12"/>
  <c r="C291" i="12"/>
  <c r="C290" i="12"/>
  <c r="C265" i="12"/>
  <c r="C264" i="12"/>
  <c r="C263" i="12"/>
  <c r="C262" i="12"/>
  <c r="C261" i="12"/>
  <c r="C260" i="12"/>
  <c r="C235" i="12"/>
  <c r="C234" i="12"/>
  <c r="C233" i="12"/>
  <c r="C232" i="12"/>
  <c r="C231" i="12"/>
  <c r="C230" i="12"/>
  <c r="C175" i="12"/>
  <c r="C174" i="12"/>
  <c r="C173" i="12"/>
  <c r="C172" i="12"/>
  <c r="C171" i="12"/>
  <c r="C170" i="12"/>
  <c r="C145" i="12"/>
  <c r="C144" i="12"/>
  <c r="C143" i="12"/>
  <c r="C142" i="12"/>
  <c r="C141" i="12"/>
  <c r="C140" i="12"/>
  <c r="C67" i="12"/>
  <c r="C66" i="12"/>
  <c r="C65" i="12"/>
  <c r="C64" i="12"/>
  <c r="C63" i="12"/>
  <c r="C62" i="12"/>
  <c r="C37" i="12"/>
  <c r="C36" i="12"/>
  <c r="C35" i="12"/>
  <c r="C34" i="12"/>
  <c r="C33" i="12"/>
  <c r="C32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2" i="12"/>
  <c r="C111" i="12"/>
  <c r="C110" i="12"/>
  <c r="C109" i="12"/>
  <c r="C108" i="12"/>
  <c r="C107" i="12"/>
  <c r="C103" i="12"/>
  <c r="C102" i="12"/>
  <c r="C101" i="12"/>
  <c r="C97" i="12"/>
  <c r="C96" i="12"/>
  <c r="C95" i="12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73" i="13"/>
  <c r="C72" i="13"/>
  <c r="C71" i="13"/>
  <c r="C70" i="13"/>
  <c r="C69" i="13"/>
  <c r="C68" i="13"/>
  <c r="C67" i="13"/>
  <c r="C66" i="13"/>
  <c r="C65" i="13"/>
  <c r="U2" i="18"/>
  <c r="V2" i="18" s="1"/>
  <c r="T2" i="18"/>
  <c r="S2" i="16"/>
  <c r="T2" i="16" s="1"/>
  <c r="R2" i="16"/>
  <c r="Q2" i="16"/>
  <c r="Q388" i="16"/>
  <c r="R388" i="16"/>
  <c r="S388" i="16"/>
  <c r="T388" i="16" s="1"/>
  <c r="Q387" i="16"/>
  <c r="R387" i="16"/>
  <c r="S387" i="16"/>
  <c r="T387" i="16" s="1"/>
  <c r="Q386" i="16"/>
  <c r="R386" i="16"/>
  <c r="S386" i="16"/>
  <c r="T386" i="16" s="1"/>
  <c r="Q385" i="16"/>
  <c r="R385" i="16"/>
  <c r="S385" i="16"/>
  <c r="T385" i="16" s="1"/>
  <c r="Q384" i="16"/>
  <c r="R384" i="16"/>
  <c r="S384" i="16"/>
  <c r="T384" i="16" s="1"/>
  <c r="Q383" i="16"/>
  <c r="R383" i="16"/>
  <c r="S383" i="16"/>
  <c r="T383" i="16" s="1"/>
  <c r="Q382" i="16"/>
  <c r="R382" i="16"/>
  <c r="S382" i="16"/>
  <c r="T382" i="16" s="1"/>
  <c r="Q381" i="16"/>
  <c r="R381" i="16"/>
  <c r="S381" i="16"/>
  <c r="T381" i="16" s="1"/>
  <c r="Q380" i="16"/>
  <c r="R380" i="16"/>
  <c r="S380" i="16"/>
  <c r="T380" i="16" s="1"/>
  <c r="Q379" i="16"/>
  <c r="R379" i="16"/>
  <c r="S379" i="16"/>
  <c r="T379" i="16" s="1"/>
  <c r="Q378" i="16"/>
  <c r="R378" i="16"/>
  <c r="S378" i="16"/>
  <c r="T378" i="16" s="1"/>
  <c r="Q377" i="16"/>
  <c r="R377" i="16"/>
  <c r="S377" i="16"/>
  <c r="T377" i="16" s="1"/>
  <c r="Q376" i="16"/>
  <c r="R376" i="16"/>
  <c r="S376" i="16"/>
  <c r="T376" i="16" s="1"/>
  <c r="Q375" i="16"/>
  <c r="R375" i="16"/>
  <c r="S375" i="16"/>
  <c r="T375" i="16" s="1"/>
  <c r="Q374" i="16"/>
  <c r="R374" i="16"/>
  <c r="S374" i="16"/>
  <c r="T374" i="16" s="1"/>
  <c r="Q373" i="16"/>
  <c r="R373" i="16"/>
  <c r="S373" i="16"/>
  <c r="T373" i="16" s="1"/>
  <c r="Q372" i="16"/>
  <c r="R372" i="16"/>
  <c r="S372" i="16"/>
  <c r="T372" i="16" s="1"/>
  <c r="Q371" i="16"/>
  <c r="R371" i="16"/>
  <c r="S371" i="16"/>
  <c r="T371" i="16" s="1"/>
  <c r="Q370" i="16"/>
  <c r="R370" i="16"/>
  <c r="S370" i="16"/>
  <c r="T370" i="16" s="1"/>
  <c r="Q369" i="16"/>
  <c r="R369" i="16"/>
  <c r="S369" i="16"/>
  <c r="T369" i="16" s="1"/>
  <c r="Q368" i="16"/>
  <c r="R368" i="16"/>
  <c r="S368" i="16"/>
  <c r="T368" i="16" s="1"/>
  <c r="Q367" i="16"/>
  <c r="R367" i="16"/>
  <c r="S367" i="16"/>
  <c r="T367" i="16" s="1"/>
  <c r="Q366" i="16"/>
  <c r="R366" i="16"/>
  <c r="S366" i="16"/>
  <c r="T366" i="16" s="1"/>
  <c r="Q365" i="16"/>
  <c r="R365" i="16"/>
  <c r="S365" i="16"/>
  <c r="T365" i="16" s="1"/>
  <c r="Q364" i="16"/>
  <c r="R364" i="16"/>
  <c r="S364" i="16"/>
  <c r="T364" i="16" s="1"/>
  <c r="Q363" i="16"/>
  <c r="R363" i="16"/>
  <c r="S363" i="16"/>
  <c r="T363" i="16" s="1"/>
  <c r="Q362" i="16"/>
  <c r="R362" i="16"/>
  <c r="S362" i="16"/>
  <c r="T362" i="16" s="1"/>
  <c r="Q361" i="16"/>
  <c r="R361" i="16"/>
  <c r="S361" i="16"/>
  <c r="T361" i="16" s="1"/>
  <c r="Q360" i="16"/>
  <c r="R360" i="16"/>
  <c r="S360" i="16"/>
  <c r="T360" i="16" s="1"/>
  <c r="Q359" i="16"/>
  <c r="R359" i="16"/>
  <c r="S359" i="16"/>
  <c r="T359" i="16" s="1"/>
  <c r="Q358" i="16"/>
  <c r="R358" i="16"/>
  <c r="S358" i="16"/>
  <c r="T358" i="16" s="1"/>
  <c r="Q357" i="16"/>
  <c r="R357" i="16"/>
  <c r="S357" i="16"/>
  <c r="T357" i="16" s="1"/>
  <c r="Q356" i="16"/>
  <c r="R356" i="16"/>
  <c r="S356" i="16"/>
  <c r="T356" i="16" s="1"/>
  <c r="Q355" i="16"/>
  <c r="R355" i="16"/>
  <c r="S355" i="16"/>
  <c r="T355" i="16" s="1"/>
  <c r="Q354" i="16"/>
  <c r="R354" i="16"/>
  <c r="S354" i="16"/>
  <c r="T354" i="16" s="1"/>
  <c r="Q353" i="16"/>
  <c r="R353" i="16"/>
  <c r="S353" i="16"/>
  <c r="T353" i="16" s="1"/>
  <c r="Q352" i="16"/>
  <c r="R352" i="16"/>
  <c r="S352" i="16"/>
  <c r="T352" i="16" s="1"/>
  <c r="Q351" i="16"/>
  <c r="R351" i="16"/>
  <c r="S351" i="16"/>
  <c r="T351" i="16" s="1"/>
  <c r="Q350" i="16"/>
  <c r="R350" i="16"/>
  <c r="S350" i="16"/>
  <c r="T350" i="16" s="1"/>
  <c r="Q349" i="16"/>
  <c r="R349" i="16"/>
  <c r="S349" i="16"/>
  <c r="T349" i="16" s="1"/>
  <c r="Q348" i="16"/>
  <c r="R348" i="16"/>
  <c r="S348" i="16"/>
  <c r="T348" i="16" s="1"/>
  <c r="Q347" i="16"/>
  <c r="R347" i="16"/>
  <c r="S347" i="16"/>
  <c r="T347" i="16" s="1"/>
  <c r="Q346" i="16"/>
  <c r="R346" i="16"/>
  <c r="S346" i="16"/>
  <c r="T346" i="16" s="1"/>
  <c r="Q345" i="16"/>
  <c r="R345" i="16"/>
  <c r="S345" i="16"/>
  <c r="T345" i="16" s="1"/>
  <c r="Q344" i="16"/>
  <c r="R344" i="16"/>
  <c r="S344" i="16"/>
  <c r="T344" i="16" s="1"/>
  <c r="Q343" i="16"/>
  <c r="R343" i="16"/>
  <c r="S343" i="16"/>
  <c r="T343" i="16" s="1"/>
  <c r="Q342" i="16"/>
  <c r="R342" i="16"/>
  <c r="S342" i="16"/>
  <c r="T342" i="16" s="1"/>
  <c r="Q341" i="16"/>
  <c r="R341" i="16"/>
  <c r="S341" i="16"/>
  <c r="T341" i="16" s="1"/>
  <c r="Q340" i="16"/>
  <c r="R340" i="16"/>
  <c r="S340" i="16"/>
  <c r="T340" i="16" s="1"/>
  <c r="Q339" i="16"/>
  <c r="R339" i="16"/>
  <c r="S339" i="16"/>
  <c r="T339" i="16" s="1"/>
  <c r="Q338" i="16"/>
  <c r="R338" i="16"/>
  <c r="S338" i="16"/>
  <c r="T338" i="16" s="1"/>
  <c r="Q337" i="16"/>
  <c r="R337" i="16"/>
  <c r="S337" i="16"/>
  <c r="T337" i="16" s="1"/>
  <c r="Q336" i="16"/>
  <c r="R336" i="16"/>
  <c r="S336" i="16"/>
  <c r="T336" i="16" s="1"/>
  <c r="Q335" i="16"/>
  <c r="R335" i="16"/>
  <c r="S335" i="16"/>
  <c r="T335" i="16" s="1"/>
  <c r="Q334" i="16"/>
  <c r="R334" i="16"/>
  <c r="S334" i="16"/>
  <c r="T334" i="16" s="1"/>
  <c r="Q333" i="16"/>
  <c r="R333" i="16"/>
  <c r="S333" i="16"/>
  <c r="T333" i="16" s="1"/>
  <c r="Q332" i="16"/>
  <c r="R332" i="16"/>
  <c r="S332" i="16"/>
  <c r="T332" i="16" s="1"/>
  <c r="Q331" i="16"/>
  <c r="R331" i="16"/>
  <c r="S331" i="16"/>
  <c r="T331" i="16" s="1"/>
  <c r="Q330" i="16"/>
  <c r="R330" i="16"/>
  <c r="S330" i="16"/>
  <c r="T330" i="16" s="1"/>
  <c r="Q329" i="16"/>
  <c r="R329" i="16"/>
  <c r="S329" i="16"/>
  <c r="T329" i="16" s="1"/>
  <c r="Q328" i="16"/>
  <c r="R328" i="16"/>
  <c r="S328" i="16"/>
  <c r="T328" i="16" s="1"/>
  <c r="Q327" i="16"/>
  <c r="R327" i="16"/>
  <c r="S327" i="16"/>
  <c r="T327" i="16" s="1"/>
  <c r="Q326" i="16"/>
  <c r="R326" i="16"/>
  <c r="S326" i="16"/>
  <c r="T326" i="16" s="1"/>
  <c r="Q325" i="16"/>
  <c r="R325" i="16"/>
  <c r="S325" i="16"/>
  <c r="T325" i="16" s="1"/>
  <c r="Q324" i="16"/>
  <c r="R324" i="16"/>
  <c r="S324" i="16"/>
  <c r="T324" i="16" s="1"/>
  <c r="Q323" i="16"/>
  <c r="R323" i="16"/>
  <c r="S323" i="16"/>
  <c r="T323" i="16" s="1"/>
  <c r="Q322" i="16"/>
  <c r="R322" i="16"/>
  <c r="S322" i="16"/>
  <c r="T322" i="16" s="1"/>
  <c r="Q321" i="16"/>
  <c r="R321" i="16"/>
  <c r="S321" i="16"/>
  <c r="T321" i="16" s="1"/>
  <c r="Q320" i="16"/>
  <c r="R320" i="16"/>
  <c r="S320" i="16"/>
  <c r="T320" i="16" s="1"/>
  <c r="Q319" i="16"/>
  <c r="R319" i="16"/>
  <c r="S319" i="16"/>
  <c r="T319" i="16" s="1"/>
  <c r="Q318" i="16"/>
  <c r="R318" i="16"/>
  <c r="S318" i="16"/>
  <c r="T318" i="16" s="1"/>
  <c r="Q317" i="16"/>
  <c r="R317" i="16"/>
  <c r="S317" i="16"/>
  <c r="T317" i="16" s="1"/>
  <c r="Q316" i="16"/>
  <c r="R316" i="16"/>
  <c r="S316" i="16"/>
  <c r="T316" i="16" s="1"/>
  <c r="Q315" i="16"/>
  <c r="R315" i="16"/>
  <c r="S315" i="16"/>
  <c r="T315" i="16" s="1"/>
  <c r="Q314" i="16"/>
  <c r="R314" i="16"/>
  <c r="S314" i="16"/>
  <c r="T314" i="16" s="1"/>
  <c r="Q313" i="16"/>
  <c r="R313" i="16"/>
  <c r="S313" i="16"/>
  <c r="T313" i="16" s="1"/>
  <c r="Q312" i="16"/>
  <c r="R312" i="16"/>
  <c r="S312" i="16"/>
  <c r="T312" i="16" s="1"/>
  <c r="Q311" i="16"/>
  <c r="R311" i="16"/>
  <c r="S311" i="16"/>
  <c r="T311" i="16" s="1"/>
  <c r="Q310" i="16"/>
  <c r="R310" i="16"/>
  <c r="S310" i="16"/>
  <c r="T310" i="16" s="1"/>
  <c r="Q309" i="16"/>
  <c r="R309" i="16"/>
  <c r="S309" i="16"/>
  <c r="T309" i="16" s="1"/>
  <c r="Q308" i="16"/>
  <c r="R308" i="16"/>
  <c r="S308" i="16"/>
  <c r="T308" i="16" s="1"/>
  <c r="Q307" i="16"/>
  <c r="R307" i="16"/>
  <c r="S307" i="16"/>
  <c r="T307" i="16" s="1"/>
  <c r="Q306" i="16"/>
  <c r="R306" i="16"/>
  <c r="S306" i="16"/>
  <c r="T306" i="16" s="1"/>
  <c r="Q305" i="16"/>
  <c r="R305" i="16"/>
  <c r="S305" i="16"/>
  <c r="T305" i="16" s="1"/>
  <c r="Q304" i="16"/>
  <c r="R304" i="16"/>
  <c r="S304" i="16"/>
  <c r="T304" i="16" s="1"/>
  <c r="Q303" i="16"/>
  <c r="R303" i="16"/>
  <c r="S303" i="16"/>
  <c r="T303" i="16" s="1"/>
  <c r="Q302" i="16"/>
  <c r="R302" i="16"/>
  <c r="S302" i="16"/>
  <c r="T302" i="16" s="1"/>
  <c r="Q301" i="16"/>
  <c r="R301" i="16"/>
  <c r="S301" i="16"/>
  <c r="T301" i="16" s="1"/>
  <c r="Q300" i="16"/>
  <c r="R300" i="16"/>
  <c r="S300" i="16"/>
  <c r="T300" i="16" s="1"/>
  <c r="Q299" i="16"/>
  <c r="R299" i="16"/>
  <c r="S299" i="16"/>
  <c r="T299" i="16" s="1"/>
  <c r="Q298" i="16"/>
  <c r="R298" i="16"/>
  <c r="S298" i="16"/>
  <c r="T298" i="16" s="1"/>
  <c r="Q297" i="16"/>
  <c r="R297" i="16"/>
  <c r="S297" i="16"/>
  <c r="T297" i="16" s="1"/>
  <c r="Q296" i="16"/>
  <c r="R296" i="16"/>
  <c r="S296" i="16"/>
  <c r="T296" i="16" s="1"/>
  <c r="Q295" i="16"/>
  <c r="R295" i="16"/>
  <c r="S295" i="16"/>
  <c r="T295" i="16" s="1"/>
  <c r="Q294" i="16"/>
  <c r="R294" i="16"/>
  <c r="S294" i="16"/>
  <c r="T294" i="16" s="1"/>
  <c r="Q293" i="16"/>
  <c r="R293" i="16"/>
  <c r="S293" i="16"/>
  <c r="T293" i="16" s="1"/>
  <c r="Q292" i="16"/>
  <c r="R292" i="16"/>
  <c r="S292" i="16"/>
  <c r="T292" i="16" s="1"/>
  <c r="Q291" i="16"/>
  <c r="R291" i="16"/>
  <c r="S291" i="16"/>
  <c r="T291" i="16" s="1"/>
  <c r="Q290" i="16"/>
  <c r="R290" i="16"/>
  <c r="S290" i="16"/>
  <c r="T290" i="16" s="1"/>
  <c r="Q289" i="16"/>
  <c r="R289" i="16"/>
  <c r="S289" i="16"/>
  <c r="T289" i="16" s="1"/>
  <c r="Q288" i="16"/>
  <c r="R288" i="16"/>
  <c r="S288" i="16"/>
  <c r="T288" i="16" s="1"/>
  <c r="Q287" i="16"/>
  <c r="R287" i="16"/>
  <c r="S287" i="16"/>
  <c r="T287" i="16" s="1"/>
  <c r="Q286" i="16"/>
  <c r="R286" i="16"/>
  <c r="S286" i="16"/>
  <c r="T286" i="16" s="1"/>
  <c r="Q285" i="16"/>
  <c r="R285" i="16"/>
  <c r="S285" i="16"/>
  <c r="T285" i="16" s="1"/>
  <c r="Q284" i="16"/>
  <c r="R284" i="16"/>
  <c r="S284" i="16"/>
  <c r="T284" i="16" s="1"/>
  <c r="Q283" i="16"/>
  <c r="R283" i="16"/>
  <c r="S283" i="16"/>
  <c r="T283" i="16" s="1"/>
  <c r="Q282" i="16"/>
  <c r="R282" i="16"/>
  <c r="S282" i="16"/>
  <c r="T282" i="16" s="1"/>
  <c r="Q281" i="16"/>
  <c r="R281" i="16"/>
  <c r="S281" i="16"/>
  <c r="T281" i="16" s="1"/>
  <c r="Q280" i="16"/>
  <c r="R280" i="16"/>
  <c r="S280" i="16"/>
  <c r="T280" i="16" s="1"/>
  <c r="Q279" i="16"/>
  <c r="R279" i="16"/>
  <c r="S279" i="16"/>
  <c r="T279" i="16" s="1"/>
  <c r="Q278" i="16"/>
  <c r="R278" i="16"/>
  <c r="S278" i="16"/>
  <c r="T278" i="16" s="1"/>
  <c r="Q277" i="16"/>
  <c r="R277" i="16"/>
  <c r="S277" i="16"/>
  <c r="T277" i="16" s="1"/>
  <c r="Q276" i="16"/>
  <c r="R276" i="16"/>
  <c r="S276" i="16"/>
  <c r="T276" i="16" s="1"/>
  <c r="Q275" i="16"/>
  <c r="R275" i="16"/>
  <c r="S275" i="16"/>
  <c r="T275" i="16" s="1"/>
  <c r="Q274" i="16"/>
  <c r="R274" i="16"/>
  <c r="S274" i="16"/>
  <c r="T274" i="16" s="1"/>
  <c r="Q273" i="16"/>
  <c r="R273" i="16"/>
  <c r="S273" i="16"/>
  <c r="T273" i="16" s="1"/>
  <c r="Q272" i="16"/>
  <c r="R272" i="16"/>
  <c r="S272" i="16"/>
  <c r="T272" i="16" s="1"/>
  <c r="Q271" i="16"/>
  <c r="R271" i="16"/>
  <c r="S271" i="16"/>
  <c r="T271" i="16" s="1"/>
  <c r="Q270" i="16"/>
  <c r="R270" i="16"/>
  <c r="S270" i="16"/>
  <c r="T270" i="16" s="1"/>
  <c r="Q269" i="16"/>
  <c r="R269" i="16"/>
  <c r="S269" i="16"/>
  <c r="T269" i="16" s="1"/>
  <c r="Q268" i="16"/>
  <c r="R268" i="16"/>
  <c r="S268" i="16"/>
  <c r="T268" i="16" s="1"/>
  <c r="Q267" i="16"/>
  <c r="R267" i="16"/>
  <c r="S267" i="16"/>
  <c r="T267" i="16" s="1"/>
  <c r="Q266" i="16"/>
  <c r="R266" i="16"/>
  <c r="S266" i="16"/>
  <c r="T266" i="16" s="1"/>
  <c r="Q265" i="16"/>
  <c r="R265" i="16"/>
  <c r="S265" i="16"/>
  <c r="T265" i="16" s="1"/>
  <c r="Q264" i="16"/>
  <c r="R264" i="16"/>
  <c r="S264" i="16"/>
  <c r="T264" i="16" s="1"/>
  <c r="Q263" i="16"/>
  <c r="R263" i="16"/>
  <c r="S263" i="16"/>
  <c r="T263" i="16" s="1"/>
  <c r="Q262" i="16"/>
  <c r="R262" i="16"/>
  <c r="S262" i="16"/>
  <c r="T262" i="16" s="1"/>
  <c r="Q261" i="16"/>
  <c r="R261" i="16"/>
  <c r="S261" i="16"/>
  <c r="T261" i="16" s="1"/>
  <c r="Q260" i="16"/>
  <c r="R260" i="16"/>
  <c r="S260" i="16"/>
  <c r="T260" i="16" s="1"/>
  <c r="Q259" i="16"/>
  <c r="R259" i="16"/>
  <c r="S259" i="16"/>
  <c r="T259" i="16" s="1"/>
  <c r="Q258" i="16"/>
  <c r="R258" i="16"/>
  <c r="S258" i="16"/>
  <c r="T258" i="16" s="1"/>
  <c r="Q257" i="16"/>
  <c r="R257" i="16"/>
  <c r="S257" i="16"/>
  <c r="T257" i="16" s="1"/>
  <c r="Q256" i="16"/>
  <c r="R256" i="16"/>
  <c r="S256" i="16"/>
  <c r="T256" i="16" s="1"/>
  <c r="Q255" i="16"/>
  <c r="R255" i="16"/>
  <c r="S255" i="16"/>
  <c r="T255" i="16" s="1"/>
  <c r="Q254" i="16"/>
  <c r="R254" i="16"/>
  <c r="S254" i="16"/>
  <c r="T254" i="16" s="1"/>
  <c r="Q253" i="16"/>
  <c r="R253" i="16"/>
  <c r="S253" i="16"/>
  <c r="T253" i="16" s="1"/>
  <c r="Q252" i="16"/>
  <c r="R252" i="16"/>
  <c r="S252" i="16"/>
  <c r="T252" i="16" s="1"/>
  <c r="Q251" i="16"/>
  <c r="R251" i="16"/>
  <c r="S251" i="16"/>
  <c r="T251" i="16" s="1"/>
  <c r="Q250" i="16"/>
  <c r="R250" i="16"/>
  <c r="S250" i="16"/>
  <c r="T250" i="16" s="1"/>
  <c r="Q249" i="16"/>
  <c r="R249" i="16"/>
  <c r="S249" i="16"/>
  <c r="T249" i="16" s="1"/>
  <c r="Q248" i="16"/>
  <c r="R248" i="16"/>
  <c r="S248" i="16"/>
  <c r="T248" i="16" s="1"/>
  <c r="Q247" i="16"/>
  <c r="R247" i="16"/>
  <c r="S247" i="16"/>
  <c r="T247" i="16" s="1"/>
  <c r="Q246" i="16"/>
  <c r="R246" i="16"/>
  <c r="S246" i="16"/>
  <c r="T246" i="16" s="1"/>
  <c r="Q245" i="16"/>
  <c r="R245" i="16"/>
  <c r="S245" i="16"/>
  <c r="T245" i="16" s="1"/>
  <c r="Q244" i="16"/>
  <c r="R244" i="16"/>
  <c r="S244" i="16"/>
  <c r="T244" i="16" s="1"/>
  <c r="Q243" i="16"/>
  <c r="R243" i="16"/>
  <c r="S243" i="16"/>
  <c r="T243" i="16" s="1"/>
  <c r="Q242" i="16"/>
  <c r="R242" i="16"/>
  <c r="S242" i="16"/>
  <c r="T242" i="16" s="1"/>
  <c r="Q241" i="16"/>
  <c r="R241" i="16"/>
  <c r="S241" i="16"/>
  <c r="T241" i="16" s="1"/>
  <c r="Q240" i="16"/>
  <c r="R240" i="16"/>
  <c r="S240" i="16"/>
  <c r="T240" i="16" s="1"/>
  <c r="Q239" i="16"/>
  <c r="R239" i="16"/>
  <c r="S239" i="16"/>
  <c r="T239" i="16" s="1"/>
  <c r="Q238" i="16"/>
  <c r="R238" i="16"/>
  <c r="S238" i="16"/>
  <c r="T238" i="16" s="1"/>
  <c r="Q237" i="16"/>
  <c r="R237" i="16"/>
  <c r="S237" i="16"/>
  <c r="T237" i="16" s="1"/>
  <c r="Q236" i="16"/>
  <c r="R236" i="16"/>
  <c r="S236" i="16"/>
  <c r="T236" i="16" s="1"/>
  <c r="Q235" i="16"/>
  <c r="R235" i="16"/>
  <c r="S235" i="16"/>
  <c r="T235" i="16" s="1"/>
  <c r="Q234" i="16"/>
  <c r="R234" i="16"/>
  <c r="S234" i="16"/>
  <c r="T234" i="16" s="1"/>
  <c r="Q233" i="16"/>
  <c r="R233" i="16"/>
  <c r="S233" i="16"/>
  <c r="T233" i="16" s="1"/>
  <c r="Q232" i="16"/>
  <c r="R232" i="16"/>
  <c r="S232" i="16"/>
  <c r="T232" i="16" s="1"/>
  <c r="Q231" i="16"/>
  <c r="R231" i="16"/>
  <c r="S231" i="16"/>
  <c r="T231" i="16" s="1"/>
  <c r="Q230" i="16"/>
  <c r="R230" i="16"/>
  <c r="S230" i="16"/>
  <c r="T230" i="16" s="1"/>
  <c r="Q229" i="16"/>
  <c r="R229" i="16"/>
  <c r="S229" i="16"/>
  <c r="T229" i="16" s="1"/>
  <c r="Q228" i="16"/>
  <c r="R228" i="16"/>
  <c r="S228" i="16"/>
  <c r="T228" i="16" s="1"/>
  <c r="Q227" i="16"/>
  <c r="R227" i="16"/>
  <c r="S227" i="16"/>
  <c r="T227" i="16" s="1"/>
  <c r="Q226" i="16"/>
  <c r="R226" i="16"/>
  <c r="S226" i="16"/>
  <c r="T226" i="16" s="1"/>
  <c r="Q225" i="16"/>
  <c r="R225" i="16"/>
  <c r="S225" i="16"/>
  <c r="T225" i="16" s="1"/>
  <c r="Q224" i="16"/>
  <c r="R224" i="16"/>
  <c r="S224" i="16"/>
  <c r="T224" i="16" s="1"/>
  <c r="Q223" i="16"/>
  <c r="R223" i="16"/>
  <c r="S223" i="16"/>
  <c r="T223" i="16" s="1"/>
  <c r="Q222" i="16"/>
  <c r="R222" i="16"/>
  <c r="S222" i="16"/>
  <c r="T222" i="16" s="1"/>
  <c r="Q221" i="16"/>
  <c r="R221" i="16"/>
  <c r="S221" i="16"/>
  <c r="T221" i="16" s="1"/>
  <c r="Q220" i="16"/>
  <c r="R220" i="16"/>
  <c r="S220" i="16"/>
  <c r="T220" i="16" s="1"/>
  <c r="Q219" i="16"/>
  <c r="R219" i="16"/>
  <c r="S219" i="16"/>
  <c r="T219" i="16" s="1"/>
  <c r="Q218" i="16"/>
  <c r="R218" i="16"/>
  <c r="S218" i="16"/>
  <c r="T218" i="16" s="1"/>
  <c r="Q217" i="16"/>
  <c r="R217" i="16"/>
  <c r="S217" i="16"/>
  <c r="T217" i="16" s="1"/>
  <c r="Q216" i="16"/>
  <c r="R216" i="16"/>
  <c r="S216" i="16"/>
  <c r="T216" i="16" s="1"/>
  <c r="Q215" i="16"/>
  <c r="R215" i="16"/>
  <c r="S215" i="16"/>
  <c r="T215" i="16" s="1"/>
  <c r="Q214" i="16"/>
  <c r="R214" i="16"/>
  <c r="S214" i="16"/>
  <c r="T214" i="16" s="1"/>
  <c r="Q213" i="16"/>
  <c r="R213" i="16"/>
  <c r="S213" i="16"/>
  <c r="T213" i="16" s="1"/>
  <c r="Q212" i="16"/>
  <c r="R212" i="16"/>
  <c r="S212" i="16"/>
  <c r="T212" i="16" s="1"/>
  <c r="Q211" i="16"/>
  <c r="R211" i="16"/>
  <c r="S211" i="16"/>
  <c r="T211" i="16" s="1"/>
  <c r="Q210" i="16"/>
  <c r="R210" i="16"/>
  <c r="S210" i="16"/>
  <c r="T210" i="16" s="1"/>
  <c r="Q209" i="16"/>
  <c r="R209" i="16"/>
  <c r="S209" i="16"/>
  <c r="T209" i="16" s="1"/>
  <c r="Q208" i="16"/>
  <c r="R208" i="16"/>
  <c r="S208" i="16"/>
  <c r="T208" i="16" s="1"/>
  <c r="Q207" i="16"/>
  <c r="R207" i="16"/>
  <c r="S207" i="16"/>
  <c r="T207" i="16" s="1"/>
  <c r="Q206" i="16"/>
  <c r="R206" i="16"/>
  <c r="S206" i="16"/>
  <c r="T206" i="16" s="1"/>
  <c r="Q205" i="16"/>
  <c r="R205" i="16"/>
  <c r="S205" i="16"/>
  <c r="T205" i="16" s="1"/>
  <c r="Q204" i="16"/>
  <c r="R204" i="16"/>
  <c r="S204" i="16"/>
  <c r="T204" i="16" s="1"/>
  <c r="Q203" i="16"/>
  <c r="R203" i="16"/>
  <c r="S203" i="16"/>
  <c r="T203" i="16" s="1"/>
  <c r="Q202" i="16"/>
  <c r="R202" i="16"/>
  <c r="S202" i="16"/>
  <c r="T202" i="16" s="1"/>
  <c r="Q201" i="16"/>
  <c r="R201" i="16"/>
  <c r="S201" i="16"/>
  <c r="T201" i="16" s="1"/>
  <c r="Q200" i="16"/>
  <c r="R200" i="16"/>
  <c r="S200" i="16"/>
  <c r="T200" i="16" s="1"/>
  <c r="Q199" i="16"/>
  <c r="R199" i="16"/>
  <c r="S199" i="16"/>
  <c r="T199" i="16" s="1"/>
  <c r="Q198" i="16"/>
  <c r="R198" i="16"/>
  <c r="S198" i="16"/>
  <c r="T198" i="16" s="1"/>
  <c r="Q197" i="16"/>
  <c r="R197" i="16"/>
  <c r="S197" i="16"/>
  <c r="T197" i="16" s="1"/>
  <c r="Q196" i="16"/>
  <c r="R196" i="16"/>
  <c r="S196" i="16"/>
  <c r="T196" i="16" s="1"/>
  <c r="Q195" i="16"/>
  <c r="R195" i="16"/>
  <c r="S195" i="16"/>
  <c r="T195" i="16" s="1"/>
  <c r="Q194" i="16"/>
  <c r="R194" i="16"/>
  <c r="S194" i="16"/>
  <c r="T194" i="16" s="1"/>
  <c r="Q193" i="16"/>
  <c r="R193" i="16"/>
  <c r="S193" i="16"/>
  <c r="T193" i="16" s="1"/>
  <c r="Q192" i="16"/>
  <c r="R192" i="16"/>
  <c r="S192" i="16"/>
  <c r="T192" i="16" s="1"/>
  <c r="Q191" i="16"/>
  <c r="R191" i="16"/>
  <c r="S191" i="16"/>
  <c r="T191" i="16" s="1"/>
  <c r="Q190" i="16"/>
  <c r="R190" i="16"/>
  <c r="S190" i="16"/>
  <c r="T190" i="16" s="1"/>
  <c r="Q189" i="16"/>
  <c r="R189" i="16"/>
  <c r="S189" i="16"/>
  <c r="T189" i="16" s="1"/>
  <c r="Q188" i="16"/>
  <c r="R188" i="16"/>
  <c r="S188" i="16"/>
  <c r="T188" i="16" s="1"/>
  <c r="Q187" i="16"/>
  <c r="R187" i="16"/>
  <c r="S187" i="16"/>
  <c r="T187" i="16" s="1"/>
  <c r="Q186" i="16"/>
  <c r="R186" i="16"/>
  <c r="S186" i="16"/>
  <c r="T186" i="16" s="1"/>
  <c r="Q185" i="16"/>
  <c r="R185" i="16"/>
  <c r="S185" i="16"/>
  <c r="T185" i="16" s="1"/>
  <c r="Q184" i="16"/>
  <c r="R184" i="16"/>
  <c r="S184" i="16"/>
  <c r="T184" i="16" s="1"/>
  <c r="Q183" i="16"/>
  <c r="R183" i="16"/>
  <c r="S183" i="16"/>
  <c r="T183" i="16" s="1"/>
  <c r="Q182" i="16"/>
  <c r="R182" i="16"/>
  <c r="S182" i="16"/>
  <c r="T182" i="16" s="1"/>
  <c r="Q181" i="16"/>
  <c r="R181" i="16"/>
  <c r="S181" i="16"/>
  <c r="T181" i="16" s="1"/>
  <c r="Q180" i="16"/>
  <c r="R180" i="16"/>
  <c r="S180" i="16"/>
  <c r="T180" i="16" s="1"/>
  <c r="Q179" i="16"/>
  <c r="R179" i="16"/>
  <c r="S179" i="16"/>
  <c r="T179" i="16" s="1"/>
  <c r="Q178" i="16"/>
  <c r="R178" i="16"/>
  <c r="S178" i="16"/>
  <c r="T178" i="16" s="1"/>
  <c r="Q177" i="16"/>
  <c r="R177" i="16"/>
  <c r="S177" i="16"/>
  <c r="T177" i="16" s="1"/>
  <c r="Q176" i="16"/>
  <c r="R176" i="16"/>
  <c r="S176" i="16"/>
  <c r="T176" i="16" s="1"/>
  <c r="Q175" i="16"/>
  <c r="R175" i="16"/>
  <c r="S175" i="16"/>
  <c r="T175" i="16" s="1"/>
  <c r="Q174" i="16"/>
  <c r="R174" i="16"/>
  <c r="S174" i="16"/>
  <c r="T174" i="16" s="1"/>
  <c r="Q173" i="16"/>
  <c r="R173" i="16"/>
  <c r="S173" i="16"/>
  <c r="T173" i="16" s="1"/>
  <c r="Q172" i="16"/>
  <c r="R172" i="16"/>
  <c r="S172" i="16"/>
  <c r="T172" i="16" s="1"/>
  <c r="Q171" i="16"/>
  <c r="R171" i="16"/>
  <c r="S171" i="16"/>
  <c r="T171" i="16" s="1"/>
  <c r="Q170" i="16"/>
  <c r="R170" i="16"/>
  <c r="S170" i="16"/>
  <c r="T170" i="16" s="1"/>
  <c r="Q169" i="16"/>
  <c r="R169" i="16"/>
  <c r="S169" i="16"/>
  <c r="T169" i="16" s="1"/>
  <c r="Q168" i="16"/>
  <c r="R168" i="16"/>
  <c r="S168" i="16"/>
  <c r="T168" i="16" s="1"/>
  <c r="Q167" i="16"/>
  <c r="R167" i="16"/>
  <c r="S167" i="16"/>
  <c r="T167" i="16" s="1"/>
  <c r="Q166" i="16"/>
  <c r="R166" i="16"/>
  <c r="S166" i="16"/>
  <c r="T166" i="16" s="1"/>
  <c r="Q165" i="16"/>
  <c r="R165" i="16"/>
  <c r="S165" i="16"/>
  <c r="T165" i="16" s="1"/>
  <c r="Q164" i="16"/>
  <c r="R164" i="16"/>
  <c r="S164" i="16"/>
  <c r="T164" i="16" s="1"/>
  <c r="Q163" i="16"/>
  <c r="R163" i="16"/>
  <c r="S163" i="16"/>
  <c r="T163" i="16" s="1"/>
  <c r="Q162" i="16"/>
  <c r="R162" i="16"/>
  <c r="S162" i="16"/>
  <c r="T162" i="16" s="1"/>
  <c r="Q161" i="16"/>
  <c r="R161" i="16"/>
  <c r="S161" i="16"/>
  <c r="T161" i="16" s="1"/>
  <c r="Q160" i="16"/>
  <c r="R160" i="16"/>
  <c r="S160" i="16"/>
  <c r="T160" i="16" s="1"/>
  <c r="Q159" i="16"/>
  <c r="R159" i="16"/>
  <c r="S159" i="16"/>
  <c r="T159" i="16" s="1"/>
  <c r="Q158" i="16"/>
  <c r="R158" i="16"/>
  <c r="S158" i="16"/>
  <c r="T158" i="16" s="1"/>
  <c r="Q157" i="16"/>
  <c r="R157" i="16"/>
  <c r="S157" i="16"/>
  <c r="T157" i="16" s="1"/>
  <c r="Q156" i="16"/>
  <c r="R156" i="16"/>
  <c r="S156" i="16"/>
  <c r="T156" i="16" s="1"/>
  <c r="Q155" i="16"/>
  <c r="R155" i="16"/>
  <c r="S155" i="16"/>
  <c r="T155" i="16" s="1"/>
  <c r="Q154" i="16"/>
  <c r="R154" i="16"/>
  <c r="S154" i="16"/>
  <c r="T154" i="16" s="1"/>
  <c r="Q153" i="16"/>
  <c r="R153" i="16"/>
  <c r="S153" i="16"/>
  <c r="T153" i="16" s="1"/>
  <c r="Q152" i="16"/>
  <c r="R152" i="16"/>
  <c r="S152" i="16"/>
  <c r="T152" i="16" s="1"/>
  <c r="Q151" i="16"/>
  <c r="R151" i="16"/>
  <c r="S151" i="16"/>
  <c r="T151" i="16" s="1"/>
  <c r="Q150" i="16"/>
  <c r="R150" i="16"/>
  <c r="S150" i="16"/>
  <c r="T150" i="16" s="1"/>
  <c r="Q149" i="16"/>
  <c r="R149" i="16"/>
  <c r="S149" i="16"/>
  <c r="T149" i="16" s="1"/>
  <c r="Q148" i="16"/>
  <c r="R148" i="16"/>
  <c r="S148" i="16"/>
  <c r="T148" i="16" s="1"/>
  <c r="Q147" i="16"/>
  <c r="R147" i="16"/>
  <c r="S147" i="16"/>
  <c r="T147" i="16" s="1"/>
  <c r="Q146" i="16"/>
  <c r="R146" i="16"/>
  <c r="S146" i="16"/>
  <c r="T146" i="16" s="1"/>
  <c r="Q145" i="16"/>
  <c r="R145" i="16"/>
  <c r="S145" i="16"/>
  <c r="T145" i="16" s="1"/>
  <c r="Q144" i="16"/>
  <c r="R144" i="16"/>
  <c r="S144" i="16"/>
  <c r="T144" i="16" s="1"/>
  <c r="Q143" i="16"/>
  <c r="R143" i="16"/>
  <c r="S143" i="16"/>
  <c r="T143" i="16" s="1"/>
  <c r="Q142" i="16"/>
  <c r="R142" i="16"/>
  <c r="S142" i="16"/>
  <c r="T142" i="16" s="1"/>
  <c r="Q141" i="16"/>
  <c r="R141" i="16"/>
  <c r="S141" i="16"/>
  <c r="T141" i="16" s="1"/>
  <c r="Q140" i="16"/>
  <c r="R140" i="16"/>
  <c r="S140" i="16"/>
  <c r="T140" i="16" s="1"/>
  <c r="Q139" i="16"/>
  <c r="R139" i="16"/>
  <c r="S139" i="16"/>
  <c r="T139" i="16" s="1"/>
  <c r="Q138" i="16"/>
  <c r="R138" i="16"/>
  <c r="S138" i="16"/>
  <c r="T138" i="16" s="1"/>
  <c r="Q137" i="16"/>
  <c r="R137" i="16"/>
  <c r="S137" i="16"/>
  <c r="T137" i="16" s="1"/>
  <c r="Q136" i="16"/>
  <c r="R136" i="16"/>
  <c r="S136" i="16"/>
  <c r="T136" i="16" s="1"/>
  <c r="Q135" i="16"/>
  <c r="R135" i="16"/>
  <c r="S135" i="16"/>
  <c r="T135" i="16" s="1"/>
  <c r="Q134" i="16"/>
  <c r="R134" i="16"/>
  <c r="S134" i="16"/>
  <c r="T134" i="16" s="1"/>
  <c r="Q133" i="16"/>
  <c r="R133" i="16"/>
  <c r="S133" i="16"/>
  <c r="T133" i="16" s="1"/>
  <c r="Q132" i="16"/>
  <c r="R132" i="16"/>
  <c r="S132" i="16"/>
  <c r="T132" i="16" s="1"/>
  <c r="Q131" i="16"/>
  <c r="R131" i="16"/>
  <c r="S131" i="16"/>
  <c r="T131" i="16" s="1"/>
  <c r="Q130" i="16"/>
  <c r="R130" i="16"/>
  <c r="S130" i="16"/>
  <c r="T130" i="16" s="1"/>
  <c r="Q129" i="16"/>
  <c r="R129" i="16"/>
  <c r="S129" i="16"/>
  <c r="T129" i="16" s="1"/>
  <c r="Q128" i="16"/>
  <c r="R128" i="16"/>
  <c r="S128" i="16"/>
  <c r="T128" i="16" s="1"/>
  <c r="Q127" i="16"/>
  <c r="R127" i="16"/>
  <c r="S127" i="16"/>
  <c r="T127" i="16" s="1"/>
  <c r="Q126" i="16"/>
  <c r="R126" i="16"/>
  <c r="S126" i="16"/>
  <c r="T126" i="16" s="1"/>
  <c r="Q125" i="16"/>
  <c r="R125" i="16"/>
  <c r="S125" i="16"/>
  <c r="T125" i="16" s="1"/>
  <c r="Q124" i="16"/>
  <c r="R124" i="16"/>
  <c r="S124" i="16"/>
  <c r="T124" i="16" s="1"/>
  <c r="Q123" i="16"/>
  <c r="R123" i="16"/>
  <c r="S123" i="16"/>
  <c r="T123" i="16" s="1"/>
  <c r="Q122" i="16"/>
  <c r="R122" i="16"/>
  <c r="S122" i="16"/>
  <c r="T122" i="16" s="1"/>
  <c r="Q121" i="16"/>
  <c r="R121" i="16"/>
  <c r="S121" i="16"/>
  <c r="T121" i="16" s="1"/>
  <c r="Q120" i="16"/>
  <c r="R120" i="16"/>
  <c r="S120" i="16"/>
  <c r="T120" i="16" s="1"/>
  <c r="Q119" i="16"/>
  <c r="R119" i="16"/>
  <c r="S119" i="16"/>
  <c r="T119" i="16" s="1"/>
  <c r="Q118" i="16"/>
  <c r="R118" i="16"/>
  <c r="S118" i="16"/>
  <c r="T118" i="16" s="1"/>
  <c r="Q117" i="16"/>
  <c r="R117" i="16"/>
  <c r="S117" i="16"/>
  <c r="T117" i="16" s="1"/>
  <c r="Q116" i="16"/>
  <c r="R116" i="16"/>
  <c r="S116" i="16"/>
  <c r="T116" i="16" s="1"/>
  <c r="Q115" i="16"/>
  <c r="R115" i="16"/>
  <c r="S115" i="16"/>
  <c r="T115" i="16" s="1"/>
  <c r="Q114" i="16"/>
  <c r="R114" i="16"/>
  <c r="S114" i="16"/>
  <c r="T114" i="16" s="1"/>
  <c r="Q113" i="16"/>
  <c r="R113" i="16"/>
  <c r="S113" i="16"/>
  <c r="T113" i="16" s="1"/>
  <c r="Q112" i="16"/>
  <c r="R112" i="16"/>
  <c r="S112" i="16"/>
  <c r="T112" i="16" s="1"/>
  <c r="Q111" i="16"/>
  <c r="R111" i="16"/>
  <c r="S111" i="16"/>
  <c r="T111" i="16" s="1"/>
  <c r="Q110" i="16"/>
  <c r="R110" i="16"/>
  <c r="Q109" i="16"/>
  <c r="R109" i="16"/>
  <c r="S109" i="16"/>
  <c r="T109" i="16" s="1"/>
  <c r="Q108" i="16"/>
  <c r="R108" i="16"/>
  <c r="S108" i="16"/>
  <c r="T108" i="16" s="1"/>
  <c r="Q107" i="16"/>
  <c r="R107" i="16"/>
  <c r="S107" i="16"/>
  <c r="T107" i="16" s="1"/>
  <c r="Q106" i="16"/>
  <c r="R106" i="16"/>
  <c r="S106" i="16"/>
  <c r="T106" i="16" s="1"/>
  <c r="Q105" i="16"/>
  <c r="R105" i="16"/>
  <c r="S105" i="16"/>
  <c r="T105" i="16" s="1"/>
  <c r="Q104" i="16"/>
  <c r="R104" i="16"/>
  <c r="S104" i="16"/>
  <c r="T104" i="16" s="1"/>
  <c r="Q103" i="16"/>
  <c r="R103" i="16"/>
  <c r="S103" i="16"/>
  <c r="T103" i="16" s="1"/>
  <c r="Q102" i="16"/>
  <c r="R102" i="16"/>
  <c r="S102" i="16"/>
  <c r="T102" i="16" s="1"/>
  <c r="Q101" i="16"/>
  <c r="R101" i="16"/>
  <c r="S101" i="16"/>
  <c r="T101" i="16" s="1"/>
  <c r="Q100" i="16"/>
  <c r="R100" i="16"/>
  <c r="S100" i="16"/>
  <c r="T100" i="16" s="1"/>
  <c r="Q99" i="16"/>
  <c r="R99" i="16"/>
  <c r="S99" i="16"/>
  <c r="T99" i="16" s="1"/>
  <c r="Q98" i="16"/>
  <c r="R98" i="16"/>
  <c r="S98" i="16"/>
  <c r="T98" i="16" s="1"/>
  <c r="Q97" i="16"/>
  <c r="R97" i="16"/>
  <c r="S97" i="16"/>
  <c r="T97" i="16" s="1"/>
  <c r="Q96" i="16"/>
  <c r="R96" i="16"/>
  <c r="S96" i="16"/>
  <c r="T96" i="16" s="1"/>
  <c r="Q95" i="16"/>
  <c r="R95" i="16"/>
  <c r="S95" i="16"/>
  <c r="T95" i="16" s="1"/>
  <c r="Q94" i="16"/>
  <c r="R94" i="16"/>
  <c r="S94" i="16"/>
  <c r="T94" i="16" s="1"/>
  <c r="Q93" i="16"/>
  <c r="R93" i="16"/>
  <c r="S93" i="16"/>
  <c r="T93" i="16" s="1"/>
  <c r="Q92" i="16"/>
  <c r="R92" i="16"/>
  <c r="S92" i="16"/>
  <c r="T92" i="16" s="1"/>
  <c r="Q91" i="16"/>
  <c r="R91" i="16"/>
  <c r="S91" i="16"/>
  <c r="T91" i="16" s="1"/>
  <c r="Q90" i="16"/>
  <c r="R90" i="16"/>
  <c r="S90" i="16"/>
  <c r="T90" i="16" s="1"/>
  <c r="Q89" i="16"/>
  <c r="R89" i="16"/>
  <c r="S89" i="16"/>
  <c r="T89" i="16" s="1"/>
  <c r="Q88" i="16"/>
  <c r="R88" i="16"/>
  <c r="S88" i="16"/>
  <c r="T88" i="16" s="1"/>
  <c r="Q87" i="16"/>
  <c r="R87" i="16"/>
  <c r="S87" i="16"/>
  <c r="T87" i="16" s="1"/>
  <c r="Q86" i="16"/>
  <c r="R86" i="16"/>
  <c r="S86" i="16"/>
  <c r="T86" i="16" s="1"/>
  <c r="Q85" i="16"/>
  <c r="R85" i="16"/>
  <c r="S85" i="16"/>
  <c r="T85" i="16" s="1"/>
  <c r="Q84" i="16"/>
  <c r="R84" i="16"/>
  <c r="S84" i="16"/>
  <c r="T84" i="16" s="1"/>
  <c r="Q83" i="16"/>
  <c r="R83" i="16"/>
  <c r="S83" i="16"/>
  <c r="T83" i="16" s="1"/>
  <c r="Q82" i="16"/>
  <c r="R82" i="16"/>
  <c r="S82" i="16"/>
  <c r="T82" i="16" s="1"/>
  <c r="Q81" i="16"/>
  <c r="R81" i="16"/>
  <c r="S81" i="16"/>
  <c r="T81" i="16" s="1"/>
  <c r="Q80" i="16"/>
  <c r="R80" i="16"/>
  <c r="S80" i="16"/>
  <c r="T80" i="16" s="1"/>
  <c r="Q79" i="16"/>
  <c r="R79" i="16"/>
  <c r="S79" i="16"/>
  <c r="T79" i="16" s="1"/>
  <c r="Q78" i="16"/>
  <c r="R78" i="16"/>
  <c r="S78" i="16"/>
  <c r="T78" i="16" s="1"/>
  <c r="Q77" i="16"/>
  <c r="R77" i="16"/>
  <c r="S77" i="16"/>
  <c r="T77" i="16" s="1"/>
  <c r="Q76" i="16"/>
  <c r="R76" i="16"/>
  <c r="S76" i="16"/>
  <c r="T76" i="16" s="1"/>
  <c r="Q75" i="16"/>
  <c r="R75" i="16"/>
  <c r="S75" i="16"/>
  <c r="T75" i="16" s="1"/>
  <c r="Q74" i="16"/>
  <c r="R74" i="16"/>
  <c r="S74" i="16"/>
  <c r="T74" i="16" s="1"/>
  <c r="Q73" i="16"/>
  <c r="R73" i="16"/>
  <c r="S73" i="16"/>
  <c r="T73" i="16" s="1"/>
  <c r="Q72" i="16"/>
  <c r="R72" i="16"/>
  <c r="S72" i="16"/>
  <c r="T72" i="16" s="1"/>
  <c r="Q71" i="16"/>
  <c r="R71" i="16"/>
  <c r="S71" i="16"/>
  <c r="T71" i="16" s="1"/>
  <c r="Q70" i="16"/>
  <c r="R70" i="16"/>
  <c r="S70" i="16"/>
  <c r="T70" i="16" s="1"/>
  <c r="Q69" i="16"/>
  <c r="R69" i="16"/>
  <c r="S69" i="16"/>
  <c r="T69" i="16" s="1"/>
  <c r="Q68" i="16"/>
  <c r="R68" i="16"/>
  <c r="S68" i="16"/>
  <c r="T68" i="16" s="1"/>
  <c r="Q67" i="16"/>
  <c r="R67" i="16"/>
  <c r="S67" i="16"/>
  <c r="T67" i="16" s="1"/>
  <c r="Q66" i="16"/>
  <c r="R66" i="16"/>
  <c r="S66" i="16"/>
  <c r="T66" i="16" s="1"/>
  <c r="Q65" i="16"/>
  <c r="R65" i="16"/>
  <c r="S65" i="16"/>
  <c r="T65" i="16" s="1"/>
  <c r="Q64" i="16"/>
  <c r="R64" i="16"/>
  <c r="S64" i="16"/>
  <c r="T64" i="16" s="1"/>
  <c r="Q63" i="16"/>
  <c r="R63" i="16"/>
  <c r="S63" i="16"/>
  <c r="T63" i="16" s="1"/>
  <c r="Q62" i="16"/>
  <c r="R62" i="16"/>
  <c r="S62" i="16"/>
  <c r="T62" i="16" s="1"/>
  <c r="Q61" i="16"/>
  <c r="R61" i="16"/>
  <c r="S61" i="16"/>
  <c r="T61" i="16" s="1"/>
  <c r="Q60" i="16"/>
  <c r="R60" i="16"/>
  <c r="S60" i="16"/>
  <c r="T60" i="16" s="1"/>
  <c r="Q59" i="16"/>
  <c r="R59" i="16"/>
  <c r="S59" i="16"/>
  <c r="T59" i="16" s="1"/>
  <c r="Q58" i="16"/>
  <c r="R58" i="16"/>
  <c r="S58" i="16"/>
  <c r="T58" i="16" s="1"/>
  <c r="Q57" i="16"/>
  <c r="R57" i="16"/>
  <c r="S57" i="16"/>
  <c r="T57" i="16" s="1"/>
  <c r="Q56" i="16"/>
  <c r="R56" i="16"/>
  <c r="S56" i="16"/>
  <c r="T56" i="16" s="1"/>
  <c r="Q55" i="16"/>
  <c r="R55" i="16"/>
  <c r="S55" i="16"/>
  <c r="T55" i="16" s="1"/>
  <c r="Q54" i="16"/>
  <c r="R54" i="16"/>
  <c r="S54" i="16"/>
  <c r="T54" i="16" s="1"/>
  <c r="Q53" i="16"/>
  <c r="R53" i="16"/>
  <c r="S53" i="16"/>
  <c r="T53" i="16" s="1"/>
  <c r="Q52" i="16"/>
  <c r="R52" i="16"/>
  <c r="S52" i="16"/>
  <c r="T52" i="16" s="1"/>
  <c r="Q51" i="16"/>
  <c r="R51" i="16"/>
  <c r="S51" i="16"/>
  <c r="T51" i="16" s="1"/>
  <c r="Q50" i="16"/>
  <c r="R50" i="16"/>
  <c r="S50" i="16"/>
  <c r="T50" i="16" s="1"/>
  <c r="Q49" i="16"/>
  <c r="R49" i="16"/>
  <c r="S49" i="16"/>
  <c r="T49" i="16" s="1"/>
  <c r="Q48" i="16"/>
  <c r="R48" i="16"/>
  <c r="S48" i="16"/>
  <c r="T48" i="16" s="1"/>
  <c r="Q47" i="16"/>
  <c r="R47" i="16"/>
  <c r="S47" i="16"/>
  <c r="T47" i="16" s="1"/>
  <c r="Q46" i="16"/>
  <c r="R46" i="16"/>
  <c r="S46" i="16"/>
  <c r="T46" i="16" s="1"/>
  <c r="Q45" i="16"/>
  <c r="R45" i="16"/>
  <c r="S45" i="16"/>
  <c r="T45" i="16" s="1"/>
  <c r="Q44" i="16"/>
  <c r="R44" i="16"/>
  <c r="S44" i="16"/>
  <c r="T44" i="16" s="1"/>
  <c r="Q43" i="16"/>
  <c r="R43" i="16"/>
  <c r="S43" i="16"/>
  <c r="T43" i="16" s="1"/>
  <c r="Q42" i="16"/>
  <c r="R42" i="16"/>
  <c r="S42" i="16"/>
  <c r="T42" i="16" s="1"/>
  <c r="Q41" i="16"/>
  <c r="R41" i="16"/>
  <c r="S41" i="16"/>
  <c r="T41" i="16" s="1"/>
  <c r="Q40" i="16"/>
  <c r="R40" i="16"/>
  <c r="S40" i="16"/>
  <c r="T40" i="16" s="1"/>
  <c r="Q39" i="16"/>
  <c r="R39" i="16"/>
  <c r="S39" i="16"/>
  <c r="T39" i="16" s="1"/>
  <c r="Q38" i="16"/>
  <c r="R38" i="16"/>
  <c r="S38" i="16"/>
  <c r="T38" i="16" s="1"/>
  <c r="Q37" i="16"/>
  <c r="R37" i="16"/>
  <c r="S37" i="16"/>
  <c r="T37" i="16" s="1"/>
  <c r="Q36" i="16"/>
  <c r="R36" i="16"/>
  <c r="S36" i="16"/>
  <c r="T36" i="16" s="1"/>
  <c r="Q35" i="16"/>
  <c r="R35" i="16"/>
  <c r="S35" i="16"/>
  <c r="T35" i="16" s="1"/>
  <c r="Q34" i="16"/>
  <c r="R34" i="16"/>
  <c r="S34" i="16"/>
  <c r="T34" i="16" s="1"/>
  <c r="Q33" i="16"/>
  <c r="R33" i="16"/>
  <c r="S33" i="16"/>
  <c r="T33" i="16" s="1"/>
  <c r="Q32" i="16"/>
  <c r="R32" i="16"/>
  <c r="S32" i="16"/>
  <c r="T32" i="16" s="1"/>
  <c r="Q31" i="16"/>
  <c r="R31" i="16"/>
  <c r="S31" i="16"/>
  <c r="T31" i="16" s="1"/>
  <c r="Q30" i="16"/>
  <c r="R30" i="16"/>
  <c r="S30" i="16"/>
  <c r="T30" i="16" s="1"/>
  <c r="Q29" i="16"/>
  <c r="R29" i="16"/>
  <c r="S29" i="16"/>
  <c r="T29" i="16" s="1"/>
  <c r="Q28" i="16"/>
  <c r="R28" i="16"/>
  <c r="S28" i="16"/>
  <c r="T28" i="16" s="1"/>
  <c r="Q27" i="16"/>
  <c r="R27" i="16"/>
  <c r="S27" i="16"/>
  <c r="T27" i="16" s="1"/>
  <c r="Q26" i="16"/>
  <c r="R26" i="16"/>
  <c r="S26" i="16"/>
  <c r="T26" i="16" s="1"/>
  <c r="Q25" i="16"/>
  <c r="R25" i="16"/>
  <c r="S25" i="16"/>
  <c r="T25" i="16" s="1"/>
  <c r="Q24" i="16"/>
  <c r="R24" i="16"/>
  <c r="S24" i="16"/>
  <c r="T24" i="16" s="1"/>
  <c r="Q23" i="16"/>
  <c r="R23" i="16"/>
  <c r="S23" i="16"/>
  <c r="T23" i="16" s="1"/>
  <c r="Q22" i="16"/>
  <c r="R22" i="16"/>
  <c r="S22" i="16"/>
  <c r="T22" i="16" s="1"/>
  <c r="Q21" i="16"/>
  <c r="R21" i="16"/>
  <c r="S21" i="16"/>
  <c r="T21" i="16" s="1"/>
  <c r="Q20" i="16"/>
  <c r="R20" i="16"/>
  <c r="S20" i="16"/>
  <c r="T20" i="16" s="1"/>
  <c r="Q19" i="16"/>
  <c r="R19" i="16"/>
  <c r="S19" i="16"/>
  <c r="T19" i="16" s="1"/>
  <c r="Q18" i="16"/>
  <c r="R18" i="16"/>
  <c r="S18" i="16"/>
  <c r="T18" i="16" s="1"/>
  <c r="Q17" i="16"/>
  <c r="R17" i="16"/>
  <c r="S17" i="16"/>
  <c r="T17" i="16" s="1"/>
  <c r="Q16" i="16"/>
  <c r="R16" i="16"/>
  <c r="S16" i="16"/>
  <c r="T16" i="16" s="1"/>
  <c r="Q15" i="16"/>
  <c r="R15" i="16"/>
  <c r="S15" i="16"/>
  <c r="T15" i="16" s="1"/>
  <c r="Q14" i="16"/>
  <c r="R14" i="16"/>
  <c r="S14" i="16"/>
  <c r="T14" i="16" s="1"/>
  <c r="Q13" i="16"/>
  <c r="R13" i="16"/>
  <c r="S13" i="16"/>
  <c r="T13" i="16" s="1"/>
  <c r="Q12" i="16"/>
  <c r="R12" i="16"/>
  <c r="S12" i="16"/>
  <c r="T12" i="16" s="1"/>
  <c r="Q11" i="16"/>
  <c r="R11" i="16"/>
  <c r="S11" i="16"/>
  <c r="T11" i="16" s="1"/>
  <c r="Q10" i="16"/>
  <c r="R10" i="16"/>
  <c r="S10" i="16"/>
  <c r="T10" i="16" s="1"/>
  <c r="Q9" i="16"/>
  <c r="R9" i="16"/>
  <c r="S9" i="16"/>
  <c r="T9" i="16" s="1"/>
  <c r="Q8" i="16"/>
  <c r="R8" i="16"/>
  <c r="S8" i="16"/>
  <c r="T8" i="16" s="1"/>
  <c r="Q7" i="16"/>
  <c r="R7" i="16"/>
  <c r="S7" i="16"/>
  <c r="T7" i="16" s="1"/>
  <c r="Q6" i="16"/>
  <c r="R6" i="16"/>
  <c r="S6" i="16"/>
  <c r="T6" i="16" s="1"/>
  <c r="Q5" i="16"/>
  <c r="R5" i="16"/>
  <c r="S5" i="16"/>
  <c r="T5" i="16" s="1"/>
  <c r="Q4" i="16"/>
  <c r="R4" i="16"/>
  <c r="S4" i="16"/>
  <c r="T4" i="16" s="1"/>
  <c r="Q3" i="16"/>
  <c r="R3" i="16"/>
  <c r="S3" i="16"/>
  <c r="T3" i="16" s="1"/>
  <c r="S110" i="16"/>
  <c r="T110" i="16" s="1"/>
  <c r="S237" i="13"/>
  <c r="T237" i="13" s="1"/>
  <c r="R237" i="13"/>
  <c r="Q237" i="13"/>
  <c r="S238" i="13"/>
  <c r="T238" i="13" s="1"/>
  <c r="R238" i="13"/>
  <c r="Q238" i="13"/>
  <c r="S239" i="13"/>
  <c r="T239" i="13" s="1"/>
  <c r="R239" i="13"/>
  <c r="Q239" i="13"/>
  <c r="S240" i="13"/>
  <c r="T240" i="13" s="1"/>
  <c r="R240" i="13"/>
  <c r="Q240" i="13"/>
  <c r="S241" i="13"/>
  <c r="T241" i="13" s="1"/>
  <c r="R241" i="13"/>
  <c r="Q241" i="13"/>
  <c r="S242" i="13"/>
  <c r="T242" i="13" s="1"/>
  <c r="R242" i="13"/>
  <c r="Q242" i="13"/>
  <c r="S243" i="13"/>
  <c r="T243" i="13" s="1"/>
  <c r="R243" i="13"/>
  <c r="Q243" i="13"/>
  <c r="S244" i="13"/>
  <c r="T244" i="13" s="1"/>
  <c r="R244" i="13"/>
  <c r="Q244" i="13"/>
  <c r="S245" i="13"/>
  <c r="T245" i="13" s="1"/>
  <c r="R245" i="13"/>
  <c r="Q245" i="13"/>
  <c r="S246" i="13"/>
  <c r="T246" i="13" s="1"/>
  <c r="R246" i="13"/>
  <c r="Q246" i="13"/>
  <c r="S247" i="13"/>
  <c r="T247" i="13" s="1"/>
  <c r="R247" i="13"/>
  <c r="Q247" i="13"/>
  <c r="S248" i="13"/>
  <c r="T248" i="13" s="1"/>
  <c r="R248" i="13"/>
  <c r="Q248" i="13"/>
  <c r="S249" i="13"/>
  <c r="T249" i="13" s="1"/>
  <c r="R249" i="13"/>
  <c r="Q249" i="13"/>
  <c r="S250" i="13"/>
  <c r="T250" i="13" s="1"/>
  <c r="R250" i="13"/>
  <c r="Q250" i="13"/>
  <c r="S251" i="13"/>
  <c r="T251" i="13" s="1"/>
  <c r="R251" i="13"/>
  <c r="Q251" i="13"/>
  <c r="S252" i="13"/>
  <c r="T252" i="13" s="1"/>
  <c r="R252" i="13"/>
  <c r="Q252" i="13"/>
  <c r="S253" i="13"/>
  <c r="T253" i="13" s="1"/>
  <c r="R253" i="13"/>
  <c r="Q253" i="13"/>
  <c r="S254" i="13"/>
  <c r="T254" i="13" s="1"/>
  <c r="R254" i="13"/>
  <c r="Q254" i="13"/>
  <c r="S255" i="13"/>
  <c r="T255" i="13" s="1"/>
  <c r="R255" i="13"/>
  <c r="Q255" i="13"/>
  <c r="S256" i="13"/>
  <c r="T256" i="13" s="1"/>
  <c r="R256" i="13"/>
  <c r="Q256" i="13"/>
  <c r="S257" i="13"/>
  <c r="T257" i="13" s="1"/>
  <c r="R257" i="13"/>
  <c r="Q257" i="13"/>
  <c r="S258" i="13"/>
  <c r="T258" i="13" s="1"/>
  <c r="R258" i="13"/>
  <c r="Q258" i="13"/>
  <c r="S259" i="13"/>
  <c r="T259" i="13" s="1"/>
  <c r="R259" i="13"/>
  <c r="Q259" i="13"/>
  <c r="S260" i="13"/>
  <c r="T260" i="13" s="1"/>
  <c r="R260" i="13"/>
  <c r="Q260" i="13"/>
  <c r="S261" i="13"/>
  <c r="T261" i="13" s="1"/>
  <c r="R261" i="13"/>
  <c r="Q261" i="13"/>
  <c r="S262" i="13"/>
  <c r="T262" i="13" s="1"/>
  <c r="R262" i="13"/>
  <c r="Q262" i="13"/>
  <c r="S263" i="13"/>
  <c r="T263" i="13" s="1"/>
  <c r="R263" i="13"/>
  <c r="Q263" i="13"/>
  <c r="S264" i="13"/>
  <c r="T264" i="13" s="1"/>
  <c r="R264" i="13"/>
  <c r="Q264" i="13"/>
  <c r="S265" i="13"/>
  <c r="T265" i="13" s="1"/>
  <c r="R265" i="13"/>
  <c r="Q265" i="13"/>
  <c r="S266" i="13"/>
  <c r="T266" i="13" s="1"/>
  <c r="R266" i="13"/>
  <c r="Q266" i="13"/>
  <c r="S267" i="13"/>
  <c r="T267" i="13" s="1"/>
  <c r="R267" i="13"/>
  <c r="Q267" i="13"/>
  <c r="S268" i="13"/>
  <c r="T268" i="13" s="1"/>
  <c r="R268" i="13"/>
  <c r="Q268" i="13"/>
  <c r="S269" i="13"/>
  <c r="T269" i="13" s="1"/>
  <c r="R269" i="13"/>
  <c r="Q269" i="13"/>
  <c r="S270" i="13"/>
  <c r="T270" i="13" s="1"/>
  <c r="R270" i="13"/>
  <c r="Q270" i="13"/>
  <c r="S271" i="13"/>
  <c r="T271" i="13" s="1"/>
  <c r="R271" i="13"/>
  <c r="Q271" i="13"/>
  <c r="S272" i="13"/>
  <c r="T272" i="13" s="1"/>
  <c r="R272" i="13"/>
  <c r="Q272" i="13"/>
  <c r="S219" i="13"/>
  <c r="T219" i="13" s="1"/>
  <c r="R219" i="13"/>
  <c r="Q219" i="13"/>
  <c r="S220" i="13"/>
  <c r="T220" i="13" s="1"/>
  <c r="R220" i="13"/>
  <c r="Q220" i="13"/>
  <c r="S221" i="13"/>
  <c r="T221" i="13" s="1"/>
  <c r="R221" i="13"/>
  <c r="Q221" i="13"/>
  <c r="S222" i="13"/>
  <c r="T222" i="13" s="1"/>
  <c r="R222" i="13"/>
  <c r="Q222" i="13"/>
  <c r="S223" i="13"/>
  <c r="T223" i="13" s="1"/>
  <c r="R223" i="13"/>
  <c r="Q223" i="13"/>
  <c r="S224" i="13"/>
  <c r="T224" i="13" s="1"/>
  <c r="R224" i="13"/>
  <c r="Q224" i="13"/>
  <c r="S225" i="13"/>
  <c r="T225" i="13" s="1"/>
  <c r="R225" i="13"/>
  <c r="Q225" i="13"/>
  <c r="S226" i="13"/>
  <c r="T226" i="13" s="1"/>
  <c r="R226" i="13"/>
  <c r="Q226" i="13"/>
  <c r="S227" i="13"/>
  <c r="T227" i="13" s="1"/>
  <c r="R227" i="13"/>
  <c r="Q227" i="13"/>
  <c r="S228" i="13"/>
  <c r="T228" i="13" s="1"/>
  <c r="R228" i="13"/>
  <c r="Q228" i="13"/>
  <c r="S229" i="13"/>
  <c r="T229" i="13" s="1"/>
  <c r="R229" i="13"/>
  <c r="Q229" i="13"/>
  <c r="S230" i="13"/>
  <c r="T230" i="13" s="1"/>
  <c r="R230" i="13"/>
  <c r="Q230" i="13"/>
  <c r="S231" i="13"/>
  <c r="T231" i="13" s="1"/>
  <c r="R231" i="13"/>
  <c r="Q231" i="13"/>
  <c r="S232" i="13"/>
  <c r="T232" i="13" s="1"/>
  <c r="R232" i="13"/>
  <c r="Q232" i="13"/>
  <c r="S233" i="13"/>
  <c r="T233" i="13" s="1"/>
  <c r="R233" i="13"/>
  <c r="Q233" i="13"/>
  <c r="S234" i="13"/>
  <c r="T234" i="13" s="1"/>
  <c r="R234" i="13"/>
  <c r="Q234" i="13"/>
  <c r="S235" i="13"/>
  <c r="T235" i="13" s="1"/>
  <c r="R235" i="13"/>
  <c r="Q235" i="13"/>
  <c r="S236" i="13"/>
  <c r="T236" i="13" s="1"/>
  <c r="R236" i="13"/>
  <c r="Q236" i="13"/>
  <c r="S201" i="13"/>
  <c r="T201" i="13" s="1"/>
  <c r="R201" i="13"/>
  <c r="Q201" i="13"/>
  <c r="S202" i="13"/>
  <c r="T202" i="13" s="1"/>
  <c r="R202" i="13"/>
  <c r="Q202" i="13"/>
  <c r="S203" i="13"/>
  <c r="T203" i="13" s="1"/>
  <c r="R203" i="13"/>
  <c r="Q203" i="13"/>
  <c r="S204" i="13"/>
  <c r="T204" i="13" s="1"/>
  <c r="R204" i="13"/>
  <c r="Q204" i="13"/>
  <c r="S205" i="13"/>
  <c r="T205" i="13" s="1"/>
  <c r="R205" i="13"/>
  <c r="Q205" i="13"/>
  <c r="S206" i="13"/>
  <c r="T206" i="13" s="1"/>
  <c r="R206" i="13"/>
  <c r="Q206" i="13"/>
  <c r="S207" i="13"/>
  <c r="T207" i="13" s="1"/>
  <c r="R207" i="13"/>
  <c r="Q207" i="13"/>
  <c r="S208" i="13"/>
  <c r="T208" i="13" s="1"/>
  <c r="R208" i="13"/>
  <c r="Q208" i="13"/>
  <c r="S209" i="13"/>
  <c r="T209" i="13" s="1"/>
  <c r="R209" i="13"/>
  <c r="Q209" i="13"/>
  <c r="S210" i="13"/>
  <c r="T210" i="13" s="1"/>
  <c r="R210" i="13"/>
  <c r="Q210" i="13"/>
  <c r="S211" i="13"/>
  <c r="T211" i="13" s="1"/>
  <c r="R211" i="13"/>
  <c r="Q211" i="13"/>
  <c r="S212" i="13"/>
  <c r="T212" i="13" s="1"/>
  <c r="R212" i="13"/>
  <c r="Q212" i="13"/>
  <c r="S213" i="13"/>
  <c r="T213" i="13" s="1"/>
  <c r="R213" i="13"/>
  <c r="Q213" i="13"/>
  <c r="S214" i="13"/>
  <c r="T214" i="13" s="1"/>
  <c r="R214" i="13"/>
  <c r="Q214" i="13"/>
  <c r="S215" i="13"/>
  <c r="T215" i="13" s="1"/>
  <c r="R215" i="13"/>
  <c r="Q215" i="13"/>
  <c r="S216" i="13"/>
  <c r="T216" i="13" s="1"/>
  <c r="R216" i="13"/>
  <c r="Q216" i="13"/>
  <c r="S217" i="13"/>
  <c r="T217" i="13" s="1"/>
  <c r="R217" i="13"/>
  <c r="Q217" i="13"/>
  <c r="S218" i="13"/>
  <c r="T218" i="13" s="1"/>
  <c r="R218" i="13"/>
  <c r="Q218" i="13"/>
  <c r="S380" i="12"/>
  <c r="T380" i="12" s="1"/>
  <c r="V380" i="12" s="1"/>
  <c r="R380" i="12"/>
  <c r="U380" i="12" s="1"/>
  <c r="Q380" i="12"/>
  <c r="S381" i="12"/>
  <c r="T381" i="12" s="1"/>
  <c r="V381" i="12" s="1"/>
  <c r="R381" i="12"/>
  <c r="U381" i="12" s="1"/>
  <c r="Q381" i="12"/>
  <c r="S382" i="12"/>
  <c r="T382" i="12" s="1"/>
  <c r="V382" i="12" s="1"/>
  <c r="R382" i="12"/>
  <c r="U382" i="12" s="1"/>
  <c r="Q382" i="12"/>
  <c r="S383" i="12"/>
  <c r="T383" i="12" s="1"/>
  <c r="V383" i="12" s="1"/>
  <c r="R383" i="12"/>
  <c r="U383" i="12" s="1"/>
  <c r="Q383" i="12"/>
  <c r="S384" i="12"/>
  <c r="T384" i="12" s="1"/>
  <c r="V384" i="12" s="1"/>
  <c r="R384" i="12"/>
  <c r="U384" i="12" s="1"/>
  <c r="Q384" i="12"/>
  <c r="S385" i="12"/>
  <c r="T385" i="12" s="1"/>
  <c r="V385" i="12" s="1"/>
  <c r="R385" i="12"/>
  <c r="U385" i="12" s="1"/>
  <c r="Q385" i="12"/>
  <c r="S350" i="12"/>
  <c r="T350" i="12" s="1"/>
  <c r="V350" i="12" s="1"/>
  <c r="R350" i="12"/>
  <c r="U350" i="12" s="1"/>
  <c r="Q350" i="12"/>
  <c r="S351" i="12"/>
  <c r="T351" i="12" s="1"/>
  <c r="V351" i="12" s="1"/>
  <c r="R351" i="12"/>
  <c r="U351" i="12" s="1"/>
  <c r="Q351" i="12"/>
  <c r="S352" i="12"/>
  <c r="T352" i="12" s="1"/>
  <c r="V352" i="12" s="1"/>
  <c r="R352" i="12"/>
  <c r="U352" i="12" s="1"/>
  <c r="Q352" i="12"/>
  <c r="S353" i="12"/>
  <c r="T353" i="12" s="1"/>
  <c r="V353" i="12" s="1"/>
  <c r="R353" i="12"/>
  <c r="U353" i="12" s="1"/>
  <c r="Q353" i="12"/>
  <c r="S354" i="12"/>
  <c r="T354" i="12" s="1"/>
  <c r="V354" i="12" s="1"/>
  <c r="R354" i="12"/>
  <c r="U354" i="12" s="1"/>
  <c r="Q354" i="12"/>
  <c r="S355" i="12"/>
  <c r="T355" i="12" s="1"/>
  <c r="V355" i="12" s="1"/>
  <c r="R355" i="12"/>
  <c r="U355" i="12" s="1"/>
  <c r="Q355" i="12"/>
  <c r="S320" i="12"/>
  <c r="T320" i="12" s="1"/>
  <c r="V320" i="12" s="1"/>
  <c r="R320" i="12"/>
  <c r="U320" i="12" s="1"/>
  <c r="Q320" i="12"/>
  <c r="S321" i="12"/>
  <c r="T321" i="12" s="1"/>
  <c r="V321" i="12" s="1"/>
  <c r="R321" i="12"/>
  <c r="U321" i="12" s="1"/>
  <c r="Q321" i="12"/>
  <c r="S322" i="12"/>
  <c r="T322" i="12" s="1"/>
  <c r="V322" i="12" s="1"/>
  <c r="R322" i="12"/>
  <c r="U322" i="12" s="1"/>
  <c r="Q322" i="12"/>
  <c r="S323" i="12"/>
  <c r="T323" i="12" s="1"/>
  <c r="V323" i="12" s="1"/>
  <c r="R323" i="12"/>
  <c r="U323" i="12" s="1"/>
  <c r="Q323" i="12"/>
  <c r="S324" i="12"/>
  <c r="T324" i="12" s="1"/>
  <c r="V324" i="12" s="1"/>
  <c r="R324" i="12"/>
  <c r="U324" i="12" s="1"/>
  <c r="Q324" i="12"/>
  <c r="S325" i="12"/>
  <c r="T325" i="12" s="1"/>
  <c r="V325" i="12" s="1"/>
  <c r="R325" i="12"/>
  <c r="U325" i="12" s="1"/>
  <c r="Q325" i="12"/>
  <c r="S290" i="12"/>
  <c r="T290" i="12" s="1"/>
  <c r="V290" i="12" s="1"/>
  <c r="R290" i="12"/>
  <c r="U290" i="12" s="1"/>
  <c r="Q290" i="12"/>
  <c r="S291" i="12"/>
  <c r="T291" i="12" s="1"/>
  <c r="V291" i="12" s="1"/>
  <c r="R291" i="12"/>
  <c r="U291" i="12" s="1"/>
  <c r="Q291" i="12"/>
  <c r="S292" i="12"/>
  <c r="T292" i="12" s="1"/>
  <c r="V292" i="12" s="1"/>
  <c r="R292" i="12"/>
  <c r="U292" i="12" s="1"/>
  <c r="Q292" i="12"/>
  <c r="S293" i="12"/>
  <c r="T293" i="12" s="1"/>
  <c r="V293" i="12" s="1"/>
  <c r="R293" i="12"/>
  <c r="U293" i="12" s="1"/>
  <c r="Q293" i="12"/>
  <c r="S294" i="12"/>
  <c r="T294" i="12" s="1"/>
  <c r="V294" i="12" s="1"/>
  <c r="R294" i="12"/>
  <c r="U294" i="12" s="1"/>
  <c r="Q294" i="12"/>
  <c r="S295" i="12"/>
  <c r="T295" i="12" s="1"/>
  <c r="V295" i="12" s="1"/>
  <c r="R295" i="12"/>
  <c r="U295" i="12" s="1"/>
  <c r="Q295" i="12"/>
  <c r="S260" i="12"/>
  <c r="T260" i="12" s="1"/>
  <c r="V260" i="12" s="1"/>
  <c r="R260" i="12"/>
  <c r="U260" i="12" s="1"/>
  <c r="Q260" i="12"/>
  <c r="S261" i="12"/>
  <c r="T261" i="12" s="1"/>
  <c r="V261" i="12" s="1"/>
  <c r="R261" i="12"/>
  <c r="U261" i="12" s="1"/>
  <c r="Q261" i="12"/>
  <c r="S262" i="12"/>
  <c r="T262" i="12" s="1"/>
  <c r="V262" i="12" s="1"/>
  <c r="R262" i="12"/>
  <c r="U262" i="12" s="1"/>
  <c r="Q262" i="12"/>
  <c r="S263" i="12"/>
  <c r="T263" i="12" s="1"/>
  <c r="V263" i="12" s="1"/>
  <c r="R263" i="12"/>
  <c r="U263" i="12" s="1"/>
  <c r="Q263" i="12"/>
  <c r="S264" i="12"/>
  <c r="T264" i="12" s="1"/>
  <c r="V264" i="12" s="1"/>
  <c r="R264" i="12"/>
  <c r="U264" i="12" s="1"/>
  <c r="Q264" i="12"/>
  <c r="S265" i="12"/>
  <c r="T265" i="12" s="1"/>
  <c r="V265" i="12" s="1"/>
  <c r="R265" i="12"/>
  <c r="U265" i="12" s="1"/>
  <c r="Q265" i="12"/>
  <c r="S230" i="12"/>
  <c r="T230" i="12" s="1"/>
  <c r="V230" i="12" s="1"/>
  <c r="R230" i="12"/>
  <c r="U230" i="12" s="1"/>
  <c r="Q230" i="12"/>
  <c r="S231" i="12"/>
  <c r="T231" i="12" s="1"/>
  <c r="V231" i="12" s="1"/>
  <c r="R231" i="12"/>
  <c r="U231" i="12" s="1"/>
  <c r="Q231" i="12"/>
  <c r="S232" i="12"/>
  <c r="T232" i="12" s="1"/>
  <c r="V232" i="12" s="1"/>
  <c r="R232" i="12"/>
  <c r="U232" i="12" s="1"/>
  <c r="Q232" i="12"/>
  <c r="S233" i="12"/>
  <c r="T233" i="12" s="1"/>
  <c r="V233" i="12" s="1"/>
  <c r="R233" i="12"/>
  <c r="U233" i="12" s="1"/>
  <c r="Q233" i="12"/>
  <c r="S234" i="12"/>
  <c r="T234" i="12" s="1"/>
  <c r="V234" i="12" s="1"/>
  <c r="R234" i="12"/>
  <c r="U234" i="12" s="1"/>
  <c r="Q234" i="12"/>
  <c r="S235" i="12"/>
  <c r="T235" i="12" s="1"/>
  <c r="V235" i="12" s="1"/>
  <c r="R235" i="12"/>
  <c r="U235" i="12" s="1"/>
  <c r="Q235" i="12"/>
  <c r="S170" i="12"/>
  <c r="T170" i="12" s="1"/>
  <c r="V170" i="12" s="1"/>
  <c r="R170" i="12"/>
  <c r="U170" i="12" s="1"/>
  <c r="Q170" i="12"/>
  <c r="S171" i="12"/>
  <c r="T171" i="12" s="1"/>
  <c r="V171" i="12" s="1"/>
  <c r="R171" i="12"/>
  <c r="U171" i="12" s="1"/>
  <c r="Q171" i="12"/>
  <c r="S172" i="12"/>
  <c r="T172" i="12" s="1"/>
  <c r="V172" i="12" s="1"/>
  <c r="R172" i="12"/>
  <c r="U172" i="12" s="1"/>
  <c r="Q172" i="12"/>
  <c r="S173" i="12"/>
  <c r="T173" i="12" s="1"/>
  <c r="V173" i="12" s="1"/>
  <c r="R173" i="12"/>
  <c r="U173" i="12" s="1"/>
  <c r="Q173" i="12"/>
  <c r="S174" i="12"/>
  <c r="T174" i="12" s="1"/>
  <c r="V174" i="12" s="1"/>
  <c r="R174" i="12"/>
  <c r="U174" i="12" s="1"/>
  <c r="Q174" i="12"/>
  <c r="S175" i="12"/>
  <c r="T175" i="12" s="1"/>
  <c r="V175" i="12" s="1"/>
  <c r="R175" i="12"/>
  <c r="U175" i="12" s="1"/>
  <c r="Q175" i="12"/>
  <c r="S140" i="12"/>
  <c r="T140" i="12" s="1"/>
  <c r="V140" i="12" s="1"/>
  <c r="R140" i="12"/>
  <c r="U140" i="12" s="1"/>
  <c r="Q140" i="12"/>
  <c r="S141" i="12"/>
  <c r="T141" i="12" s="1"/>
  <c r="V141" i="12" s="1"/>
  <c r="R141" i="12"/>
  <c r="U141" i="12" s="1"/>
  <c r="Q141" i="12"/>
  <c r="S142" i="12"/>
  <c r="T142" i="12" s="1"/>
  <c r="V142" i="12" s="1"/>
  <c r="R142" i="12"/>
  <c r="U142" i="12" s="1"/>
  <c r="Q142" i="12"/>
  <c r="S143" i="12"/>
  <c r="T143" i="12" s="1"/>
  <c r="V143" i="12" s="1"/>
  <c r="R143" i="12"/>
  <c r="U143" i="12" s="1"/>
  <c r="Q143" i="12"/>
  <c r="S144" i="12"/>
  <c r="T144" i="12" s="1"/>
  <c r="V144" i="12" s="1"/>
  <c r="R144" i="12"/>
  <c r="U144" i="12" s="1"/>
  <c r="Q144" i="12"/>
  <c r="S145" i="12"/>
  <c r="T145" i="12" s="1"/>
  <c r="V145" i="12" s="1"/>
  <c r="R145" i="12"/>
  <c r="U145" i="12" s="1"/>
  <c r="Q145" i="12"/>
  <c r="S62" i="12"/>
  <c r="T62" i="12" s="1"/>
  <c r="V62" i="12" s="1"/>
  <c r="R62" i="12"/>
  <c r="U62" i="12" s="1"/>
  <c r="Q62" i="12"/>
  <c r="S63" i="12"/>
  <c r="T63" i="12" s="1"/>
  <c r="V63" i="12" s="1"/>
  <c r="R63" i="12"/>
  <c r="U63" i="12" s="1"/>
  <c r="Q63" i="12"/>
  <c r="S64" i="12"/>
  <c r="T64" i="12" s="1"/>
  <c r="V64" i="12" s="1"/>
  <c r="R64" i="12"/>
  <c r="U64" i="12" s="1"/>
  <c r="Q64" i="12"/>
  <c r="S65" i="12"/>
  <c r="T65" i="12" s="1"/>
  <c r="V65" i="12" s="1"/>
  <c r="R65" i="12"/>
  <c r="U65" i="12" s="1"/>
  <c r="Q65" i="12"/>
  <c r="S66" i="12"/>
  <c r="T66" i="12" s="1"/>
  <c r="V66" i="12" s="1"/>
  <c r="R66" i="12"/>
  <c r="U66" i="12" s="1"/>
  <c r="Q66" i="12"/>
  <c r="S67" i="12"/>
  <c r="T67" i="12" s="1"/>
  <c r="V67" i="12" s="1"/>
  <c r="R67" i="12"/>
  <c r="U67" i="12" s="1"/>
  <c r="Q67" i="12"/>
  <c r="S32" i="12"/>
  <c r="T32" i="12" s="1"/>
  <c r="V32" i="12" s="1"/>
  <c r="R32" i="12"/>
  <c r="U32" i="12" s="1"/>
  <c r="Q32" i="12"/>
  <c r="S33" i="12"/>
  <c r="T33" i="12" s="1"/>
  <c r="V33" i="12" s="1"/>
  <c r="R33" i="12"/>
  <c r="U33" i="12" s="1"/>
  <c r="Q33" i="12"/>
  <c r="S34" i="12"/>
  <c r="T34" i="12" s="1"/>
  <c r="V34" i="12" s="1"/>
  <c r="R34" i="12"/>
  <c r="U34" i="12" s="1"/>
  <c r="Q34" i="12"/>
  <c r="S35" i="12"/>
  <c r="T35" i="12" s="1"/>
  <c r="V35" i="12" s="1"/>
  <c r="R35" i="12"/>
  <c r="U35" i="12" s="1"/>
  <c r="Q35" i="12"/>
  <c r="S36" i="12"/>
  <c r="T36" i="12" s="1"/>
  <c r="V36" i="12" s="1"/>
  <c r="R36" i="12"/>
  <c r="U36" i="12" s="1"/>
  <c r="Q36" i="12"/>
  <c r="S37" i="12"/>
  <c r="T37" i="12" s="1"/>
  <c r="V37" i="12" s="1"/>
  <c r="R37" i="12"/>
  <c r="U37" i="12" s="1"/>
  <c r="Q37" i="12"/>
  <c r="S116" i="12"/>
  <c r="T116" i="12" s="1"/>
  <c r="V116" i="12" s="1"/>
  <c r="R116" i="12"/>
  <c r="U116" i="12" s="1"/>
  <c r="Q116" i="12"/>
  <c r="S117" i="12"/>
  <c r="T117" i="12" s="1"/>
  <c r="V117" i="12" s="1"/>
  <c r="R117" i="12"/>
  <c r="U117" i="12" s="1"/>
  <c r="Q117" i="12"/>
  <c r="S118" i="12"/>
  <c r="T118" i="12" s="1"/>
  <c r="V118" i="12" s="1"/>
  <c r="R118" i="12"/>
  <c r="U118" i="12" s="1"/>
  <c r="Q118" i="12"/>
  <c r="S119" i="12"/>
  <c r="T119" i="12" s="1"/>
  <c r="V119" i="12" s="1"/>
  <c r="R119" i="12"/>
  <c r="U119" i="12" s="1"/>
  <c r="Q119" i="12"/>
  <c r="S120" i="12"/>
  <c r="T120" i="12" s="1"/>
  <c r="V120" i="12" s="1"/>
  <c r="R120" i="12"/>
  <c r="U120" i="12" s="1"/>
  <c r="Q120" i="12"/>
  <c r="S121" i="12"/>
  <c r="T121" i="12" s="1"/>
  <c r="V121" i="12" s="1"/>
  <c r="R121" i="12"/>
  <c r="U121" i="12" s="1"/>
  <c r="Q121" i="12"/>
  <c r="S122" i="12"/>
  <c r="T122" i="12" s="1"/>
  <c r="V122" i="12" s="1"/>
  <c r="R122" i="12"/>
  <c r="U122" i="12" s="1"/>
  <c r="Q122" i="12"/>
  <c r="S123" i="12"/>
  <c r="T123" i="12" s="1"/>
  <c r="V123" i="12" s="1"/>
  <c r="R123" i="12"/>
  <c r="U123" i="12" s="1"/>
  <c r="Q123" i="12"/>
  <c r="S124" i="12"/>
  <c r="T124" i="12" s="1"/>
  <c r="V124" i="12" s="1"/>
  <c r="R124" i="12"/>
  <c r="U124" i="12" s="1"/>
  <c r="Q124" i="12"/>
  <c r="S125" i="12"/>
  <c r="T125" i="12" s="1"/>
  <c r="V125" i="12" s="1"/>
  <c r="R125" i="12"/>
  <c r="U125" i="12" s="1"/>
  <c r="Q125" i="12"/>
  <c r="S126" i="12"/>
  <c r="T126" i="12" s="1"/>
  <c r="V126" i="12" s="1"/>
  <c r="R126" i="12"/>
  <c r="U126" i="12" s="1"/>
  <c r="Q126" i="12"/>
  <c r="S127" i="12"/>
  <c r="T127" i="12" s="1"/>
  <c r="V127" i="12" s="1"/>
  <c r="R127" i="12"/>
  <c r="U127" i="12" s="1"/>
  <c r="Q127" i="12"/>
  <c r="S128" i="12"/>
  <c r="T128" i="12" s="1"/>
  <c r="V128" i="12" s="1"/>
  <c r="R128" i="12"/>
  <c r="U128" i="12" s="1"/>
  <c r="Q128" i="12"/>
  <c r="S129" i="12"/>
  <c r="T129" i="12" s="1"/>
  <c r="V129" i="12" s="1"/>
  <c r="R129" i="12"/>
  <c r="U129" i="12" s="1"/>
  <c r="Q129" i="12"/>
  <c r="S130" i="12"/>
  <c r="T130" i="12" s="1"/>
  <c r="V130" i="12" s="1"/>
  <c r="R130" i="12"/>
  <c r="U130" i="12" s="1"/>
  <c r="Q130" i="12"/>
  <c r="S131" i="12"/>
  <c r="T131" i="12" s="1"/>
  <c r="V131" i="12" s="1"/>
  <c r="R131" i="12"/>
  <c r="U131" i="12" s="1"/>
  <c r="Q131" i="12"/>
  <c r="S132" i="12"/>
  <c r="T132" i="12" s="1"/>
  <c r="V132" i="12" s="1"/>
  <c r="R132" i="12"/>
  <c r="U132" i="12" s="1"/>
  <c r="Q132" i="12"/>
  <c r="S133" i="12"/>
  <c r="T133" i="12" s="1"/>
  <c r="V133" i="12" s="1"/>
  <c r="R133" i="12"/>
  <c r="U133" i="12" s="1"/>
  <c r="Q133" i="12"/>
  <c r="S134" i="12"/>
  <c r="T134" i="12" s="1"/>
  <c r="V134" i="12" s="1"/>
  <c r="R134" i="12"/>
  <c r="U134" i="12" s="1"/>
  <c r="Q134" i="12"/>
  <c r="S135" i="12"/>
  <c r="T135" i="12" s="1"/>
  <c r="V135" i="12" s="1"/>
  <c r="R135" i="12"/>
  <c r="U135" i="12" s="1"/>
  <c r="Q135" i="12"/>
  <c r="S136" i="12"/>
  <c r="T136" i="12" s="1"/>
  <c r="V136" i="12" s="1"/>
  <c r="R136" i="12"/>
  <c r="U136" i="12" s="1"/>
  <c r="Q136" i="12"/>
  <c r="S137" i="12"/>
  <c r="T137" i="12" s="1"/>
  <c r="V137" i="12" s="1"/>
  <c r="R137" i="12"/>
  <c r="U137" i="12" s="1"/>
  <c r="Q137" i="12"/>
  <c r="S138" i="12"/>
  <c r="T138" i="12" s="1"/>
  <c r="V138" i="12" s="1"/>
  <c r="R138" i="12"/>
  <c r="U138" i="12" s="1"/>
  <c r="Q138" i="12"/>
  <c r="S139" i="12"/>
  <c r="T139" i="12" s="1"/>
  <c r="V139" i="12" s="1"/>
  <c r="R139" i="12"/>
  <c r="U139" i="12" s="1"/>
  <c r="Q139" i="12"/>
  <c r="S110" i="12"/>
  <c r="T110" i="12" s="1"/>
  <c r="V110" i="12" s="1"/>
  <c r="R110" i="12"/>
  <c r="U110" i="12" s="1"/>
  <c r="Q110" i="12"/>
  <c r="S111" i="12"/>
  <c r="T111" i="12" s="1"/>
  <c r="V111" i="12" s="1"/>
  <c r="R111" i="12"/>
  <c r="U111" i="12" s="1"/>
  <c r="Q111" i="12"/>
  <c r="S112" i="12"/>
  <c r="T112" i="12" s="1"/>
  <c r="V112" i="12" s="1"/>
  <c r="R112" i="12"/>
  <c r="U112" i="12" s="1"/>
  <c r="Q112" i="12"/>
  <c r="S107" i="12"/>
  <c r="T107" i="12" s="1"/>
  <c r="V107" i="12" s="1"/>
  <c r="R107" i="12"/>
  <c r="U107" i="12" s="1"/>
  <c r="Q107" i="12"/>
  <c r="S108" i="12"/>
  <c r="T108" i="12" s="1"/>
  <c r="V108" i="12" s="1"/>
  <c r="R108" i="12"/>
  <c r="U108" i="12" s="1"/>
  <c r="Q108" i="12"/>
  <c r="S109" i="12"/>
  <c r="T109" i="12" s="1"/>
  <c r="V109" i="12" s="1"/>
  <c r="R109" i="12"/>
  <c r="U109" i="12" s="1"/>
  <c r="Q109" i="12"/>
  <c r="S101" i="12"/>
  <c r="T101" i="12" s="1"/>
  <c r="V101" i="12" s="1"/>
  <c r="R101" i="12"/>
  <c r="U101" i="12" s="1"/>
  <c r="Q101" i="12"/>
  <c r="S102" i="12"/>
  <c r="T102" i="12" s="1"/>
  <c r="V102" i="12" s="1"/>
  <c r="R102" i="12"/>
  <c r="U102" i="12" s="1"/>
  <c r="Q102" i="12"/>
  <c r="S103" i="12"/>
  <c r="T103" i="12" s="1"/>
  <c r="V103" i="12" s="1"/>
  <c r="R103" i="12"/>
  <c r="U103" i="12" s="1"/>
  <c r="Q103" i="12"/>
  <c r="S95" i="12"/>
  <c r="T95" i="12" s="1"/>
  <c r="V95" i="12" s="1"/>
  <c r="R95" i="12"/>
  <c r="U95" i="12" s="1"/>
  <c r="Q95" i="12"/>
  <c r="S96" i="12"/>
  <c r="T96" i="12" s="1"/>
  <c r="V96" i="12" s="1"/>
  <c r="R96" i="12"/>
  <c r="U96" i="12" s="1"/>
  <c r="Q96" i="12"/>
  <c r="S97" i="12"/>
  <c r="T97" i="12" s="1"/>
  <c r="V97" i="12" s="1"/>
  <c r="R97" i="12"/>
  <c r="U97" i="12" s="1"/>
  <c r="Q97" i="12"/>
  <c r="S65" i="13"/>
  <c r="T65" i="13" s="1"/>
  <c r="R65" i="13"/>
  <c r="Q65" i="13"/>
  <c r="S66" i="13"/>
  <c r="T66" i="13" s="1"/>
  <c r="R66" i="13"/>
  <c r="Q66" i="13"/>
  <c r="S67" i="13"/>
  <c r="T67" i="13" s="1"/>
  <c r="R67" i="13"/>
  <c r="Q67" i="13"/>
  <c r="S68" i="13"/>
  <c r="T68" i="13" s="1"/>
  <c r="R68" i="13"/>
  <c r="Q68" i="13"/>
  <c r="S69" i="13"/>
  <c r="T69" i="13" s="1"/>
  <c r="R69" i="13"/>
  <c r="Q69" i="13"/>
  <c r="S70" i="13"/>
  <c r="T70" i="13" s="1"/>
  <c r="R70" i="13"/>
  <c r="Q70" i="13"/>
  <c r="S71" i="13"/>
  <c r="T71" i="13" s="1"/>
  <c r="R71" i="13"/>
  <c r="Q71" i="13"/>
  <c r="S72" i="13"/>
  <c r="T72" i="13" s="1"/>
  <c r="R72" i="13"/>
  <c r="Q72" i="13"/>
  <c r="S73" i="13"/>
  <c r="T73" i="13" s="1"/>
  <c r="R73" i="13"/>
  <c r="Q73" i="13"/>
  <c r="M127" i="13"/>
  <c r="M126" i="13"/>
  <c r="M125" i="13"/>
  <c r="M124" i="13"/>
  <c r="M123" i="13"/>
  <c r="M122" i="13"/>
  <c r="M121" i="13"/>
  <c r="M120" i="13"/>
  <c r="M119" i="13"/>
  <c r="M118" i="13"/>
  <c r="M117" i="13"/>
  <c r="M116" i="13"/>
  <c r="M115" i="13"/>
  <c r="M114" i="13"/>
  <c r="M113" i="13"/>
  <c r="M112" i="13"/>
  <c r="M111" i="13"/>
  <c r="M11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M2" i="13"/>
  <c r="M229" i="12"/>
  <c r="M228" i="12"/>
  <c r="M227" i="12"/>
  <c r="M226" i="12"/>
  <c r="M225" i="12"/>
  <c r="M224" i="12"/>
  <c r="M223" i="12"/>
  <c r="M222" i="12"/>
  <c r="M221" i="12"/>
  <c r="M220" i="12"/>
  <c r="M219" i="12"/>
  <c r="M218" i="12"/>
  <c r="M217" i="12"/>
  <c r="M216" i="12"/>
  <c r="M215" i="12"/>
  <c r="M214" i="12"/>
  <c r="M213" i="12"/>
  <c r="M212" i="12"/>
  <c r="M211" i="12"/>
  <c r="M210" i="12"/>
  <c r="M209" i="12"/>
  <c r="M208" i="12"/>
  <c r="M207" i="12"/>
  <c r="M206" i="12"/>
  <c r="M205" i="12"/>
  <c r="M204" i="12"/>
  <c r="M203" i="12"/>
  <c r="M202" i="12"/>
  <c r="M201" i="12"/>
  <c r="M200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3" i="12"/>
  <c r="M2" i="12"/>
  <c r="M161" i="11"/>
  <c r="M160" i="11"/>
  <c r="M159" i="11"/>
  <c r="M158" i="11"/>
  <c r="M157" i="11"/>
  <c r="M156" i="11"/>
  <c r="M155" i="11"/>
  <c r="M154" i="11"/>
  <c r="M153" i="11"/>
  <c r="M152" i="11"/>
  <c r="M151" i="11"/>
  <c r="M150" i="11"/>
  <c r="M149" i="11"/>
  <c r="M148" i="11"/>
  <c r="M147" i="11"/>
  <c r="M146" i="11"/>
  <c r="M145" i="11"/>
  <c r="M144" i="11"/>
  <c r="M143" i="11"/>
  <c r="M142" i="11"/>
  <c r="M141" i="11"/>
  <c r="M140" i="11"/>
  <c r="M139" i="11"/>
  <c r="M138" i="11"/>
  <c r="M137" i="11"/>
  <c r="M136" i="11"/>
  <c r="M135" i="11"/>
  <c r="M134" i="11"/>
  <c r="M133" i="11"/>
  <c r="M1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409" i="12"/>
  <c r="R409" i="12" s="1"/>
  <c r="C408" i="12"/>
  <c r="R408" i="12" s="1"/>
  <c r="C407" i="12"/>
  <c r="R407" i="12" s="1"/>
  <c r="C406" i="12"/>
  <c r="R406" i="12" s="1"/>
  <c r="C405" i="12"/>
  <c r="R405" i="12" s="1"/>
  <c r="C404" i="12"/>
  <c r="R404" i="12" s="1"/>
  <c r="C403" i="12"/>
  <c r="R403" i="12" s="1"/>
  <c r="C402" i="12"/>
  <c r="R402" i="12" s="1"/>
  <c r="C401" i="12"/>
  <c r="R401" i="12" s="1"/>
  <c r="C400" i="12"/>
  <c r="R400" i="12" s="1"/>
  <c r="C399" i="12"/>
  <c r="R399" i="12" s="1"/>
  <c r="C398" i="12"/>
  <c r="R398" i="12" s="1"/>
  <c r="C397" i="12"/>
  <c r="R397" i="12" s="1"/>
  <c r="C396" i="12"/>
  <c r="R396" i="12" s="1"/>
  <c r="C395" i="12"/>
  <c r="R395" i="12" s="1"/>
  <c r="C394" i="12"/>
  <c r="R394" i="12" s="1"/>
  <c r="C393" i="12"/>
  <c r="R393" i="12" s="1"/>
  <c r="C392" i="12"/>
  <c r="R392" i="12" s="1"/>
  <c r="C391" i="12"/>
  <c r="R391" i="12" s="1"/>
  <c r="C390" i="12"/>
  <c r="R390" i="12" s="1"/>
  <c r="C389" i="12"/>
  <c r="R389" i="12" s="1"/>
  <c r="C388" i="12"/>
  <c r="R388" i="12" s="1"/>
  <c r="C387" i="12"/>
  <c r="R387" i="12" s="1"/>
  <c r="C386" i="12"/>
  <c r="R386" i="12" s="1"/>
  <c r="C379" i="12"/>
  <c r="R379" i="12" s="1"/>
  <c r="C378" i="12"/>
  <c r="R378" i="12" s="1"/>
  <c r="C377" i="12"/>
  <c r="R377" i="12" s="1"/>
  <c r="C376" i="12"/>
  <c r="R376" i="12" s="1"/>
  <c r="C375" i="12"/>
  <c r="R375" i="12" s="1"/>
  <c r="C374" i="12"/>
  <c r="R374" i="12" s="1"/>
  <c r="C373" i="12"/>
  <c r="R373" i="12" s="1"/>
  <c r="C372" i="12"/>
  <c r="R372" i="12" s="1"/>
  <c r="C371" i="12"/>
  <c r="R371" i="12" s="1"/>
  <c r="C370" i="12"/>
  <c r="R370" i="12" s="1"/>
  <c r="C369" i="12"/>
  <c r="R369" i="12" s="1"/>
  <c r="C368" i="12"/>
  <c r="R368" i="12" s="1"/>
  <c r="C367" i="12"/>
  <c r="R367" i="12" s="1"/>
  <c r="C366" i="12"/>
  <c r="R366" i="12" s="1"/>
  <c r="C365" i="12"/>
  <c r="R365" i="12" s="1"/>
  <c r="C364" i="12"/>
  <c r="R364" i="12" s="1"/>
  <c r="C363" i="12"/>
  <c r="R363" i="12" s="1"/>
  <c r="C362" i="12"/>
  <c r="R362" i="12" s="1"/>
  <c r="C361" i="12"/>
  <c r="R361" i="12" s="1"/>
  <c r="C360" i="12"/>
  <c r="R360" i="12" s="1"/>
  <c r="C359" i="12"/>
  <c r="R359" i="12" s="1"/>
  <c r="C358" i="12"/>
  <c r="R358" i="12" s="1"/>
  <c r="C357" i="12"/>
  <c r="R357" i="12" s="1"/>
  <c r="C356" i="12"/>
  <c r="R356" i="12" s="1"/>
  <c r="C349" i="12"/>
  <c r="R349" i="12" s="1"/>
  <c r="C348" i="12"/>
  <c r="R348" i="12" s="1"/>
  <c r="C347" i="12"/>
  <c r="R347" i="12" s="1"/>
  <c r="C346" i="12"/>
  <c r="R346" i="12" s="1"/>
  <c r="C345" i="12"/>
  <c r="R345" i="12" s="1"/>
  <c r="C344" i="12"/>
  <c r="R344" i="12" s="1"/>
  <c r="C343" i="12"/>
  <c r="R343" i="12" s="1"/>
  <c r="C342" i="12"/>
  <c r="R342" i="12" s="1"/>
  <c r="C341" i="12"/>
  <c r="R341" i="12" s="1"/>
  <c r="C340" i="12"/>
  <c r="R340" i="12" s="1"/>
  <c r="C339" i="12"/>
  <c r="R339" i="12" s="1"/>
  <c r="C338" i="12"/>
  <c r="R338" i="12" s="1"/>
  <c r="C337" i="12"/>
  <c r="R337" i="12" s="1"/>
  <c r="C336" i="12"/>
  <c r="R336" i="12" s="1"/>
  <c r="C335" i="12"/>
  <c r="R335" i="12" s="1"/>
  <c r="C334" i="12"/>
  <c r="R334" i="12" s="1"/>
  <c r="C333" i="12"/>
  <c r="R333" i="12" s="1"/>
  <c r="C332" i="12"/>
  <c r="R332" i="12" s="1"/>
  <c r="C331" i="12"/>
  <c r="R331" i="12" s="1"/>
  <c r="C330" i="12"/>
  <c r="R330" i="12" s="1"/>
  <c r="C329" i="12"/>
  <c r="R329" i="12" s="1"/>
  <c r="C328" i="12"/>
  <c r="R328" i="12" s="1"/>
  <c r="C327" i="12"/>
  <c r="R327" i="12" s="1"/>
  <c r="C326" i="12"/>
  <c r="R326" i="12" s="1"/>
  <c r="C319" i="12"/>
  <c r="R319" i="12" s="1"/>
  <c r="C318" i="12"/>
  <c r="R318" i="12" s="1"/>
  <c r="C317" i="12"/>
  <c r="R317" i="12" s="1"/>
  <c r="C316" i="12"/>
  <c r="R316" i="12" s="1"/>
  <c r="C315" i="12"/>
  <c r="R315" i="12" s="1"/>
  <c r="C314" i="12"/>
  <c r="R314" i="12" s="1"/>
  <c r="C313" i="12"/>
  <c r="R313" i="12" s="1"/>
  <c r="C312" i="12"/>
  <c r="R312" i="12" s="1"/>
  <c r="C311" i="12"/>
  <c r="R311" i="12" s="1"/>
  <c r="C310" i="12"/>
  <c r="R310" i="12" s="1"/>
  <c r="C309" i="12"/>
  <c r="R309" i="12" s="1"/>
  <c r="C308" i="12"/>
  <c r="R308" i="12" s="1"/>
  <c r="C307" i="12"/>
  <c r="R307" i="12" s="1"/>
  <c r="C306" i="12"/>
  <c r="R306" i="12" s="1"/>
  <c r="C305" i="12"/>
  <c r="R305" i="12" s="1"/>
  <c r="C304" i="12"/>
  <c r="R304" i="12" s="1"/>
  <c r="C303" i="12"/>
  <c r="R303" i="12" s="1"/>
  <c r="C302" i="12"/>
  <c r="R302" i="12" s="1"/>
  <c r="C301" i="12"/>
  <c r="R301" i="12" s="1"/>
  <c r="C300" i="12"/>
  <c r="R300" i="12" s="1"/>
  <c r="C299" i="12"/>
  <c r="R299" i="12" s="1"/>
  <c r="C298" i="12"/>
  <c r="R298" i="12" s="1"/>
  <c r="C297" i="12"/>
  <c r="R297" i="12" s="1"/>
  <c r="C296" i="12"/>
  <c r="R296" i="12" s="1"/>
  <c r="C289" i="12"/>
  <c r="R289" i="12" s="1"/>
  <c r="C288" i="12"/>
  <c r="R288" i="12" s="1"/>
  <c r="C287" i="12"/>
  <c r="R287" i="12" s="1"/>
  <c r="C286" i="12"/>
  <c r="R286" i="12" s="1"/>
  <c r="C285" i="12"/>
  <c r="R285" i="12" s="1"/>
  <c r="C284" i="12"/>
  <c r="R284" i="12" s="1"/>
  <c r="C283" i="12"/>
  <c r="R283" i="12" s="1"/>
  <c r="C282" i="12"/>
  <c r="R282" i="12" s="1"/>
  <c r="C281" i="12"/>
  <c r="R281" i="12" s="1"/>
  <c r="C280" i="12"/>
  <c r="R280" i="12" s="1"/>
  <c r="C279" i="12"/>
  <c r="R279" i="12" s="1"/>
  <c r="C278" i="12"/>
  <c r="R278" i="12" s="1"/>
  <c r="C277" i="12"/>
  <c r="R277" i="12" s="1"/>
  <c r="C276" i="12"/>
  <c r="R276" i="12" s="1"/>
  <c r="C275" i="12"/>
  <c r="R275" i="12" s="1"/>
  <c r="C274" i="12"/>
  <c r="R274" i="12" s="1"/>
  <c r="C273" i="12"/>
  <c r="R273" i="12" s="1"/>
  <c r="C272" i="12"/>
  <c r="R272" i="12" s="1"/>
  <c r="C271" i="12"/>
  <c r="R271" i="12" s="1"/>
  <c r="C270" i="12"/>
  <c r="R270" i="12" s="1"/>
  <c r="C269" i="12"/>
  <c r="R269" i="12" s="1"/>
  <c r="C268" i="12"/>
  <c r="R268" i="12" s="1"/>
  <c r="C267" i="12"/>
  <c r="R267" i="12" s="1"/>
  <c r="C266" i="12"/>
  <c r="R266" i="12" s="1"/>
  <c r="C259" i="12"/>
  <c r="R259" i="12" s="1"/>
  <c r="C258" i="12"/>
  <c r="R258" i="12" s="1"/>
  <c r="C257" i="12"/>
  <c r="R257" i="12" s="1"/>
  <c r="C256" i="12"/>
  <c r="R256" i="12" s="1"/>
  <c r="C255" i="12"/>
  <c r="R255" i="12" s="1"/>
  <c r="C254" i="12"/>
  <c r="R254" i="12" s="1"/>
  <c r="C253" i="12"/>
  <c r="R253" i="12" s="1"/>
  <c r="C252" i="12"/>
  <c r="R252" i="12" s="1"/>
  <c r="C251" i="12"/>
  <c r="R251" i="12" s="1"/>
  <c r="C250" i="12"/>
  <c r="R250" i="12" s="1"/>
  <c r="C249" i="12"/>
  <c r="R249" i="12" s="1"/>
  <c r="C248" i="12"/>
  <c r="R248" i="12" s="1"/>
  <c r="C247" i="12"/>
  <c r="R247" i="12" s="1"/>
  <c r="C246" i="12"/>
  <c r="R246" i="12" s="1"/>
  <c r="C245" i="12"/>
  <c r="R245" i="12" s="1"/>
  <c r="C244" i="12"/>
  <c r="R244" i="12" s="1"/>
  <c r="C243" i="12"/>
  <c r="R243" i="12" s="1"/>
  <c r="C242" i="12"/>
  <c r="R242" i="12" s="1"/>
  <c r="C241" i="12"/>
  <c r="R241" i="12" s="1"/>
  <c r="C240" i="12"/>
  <c r="R240" i="12" s="1"/>
  <c r="C239" i="12"/>
  <c r="R239" i="12" s="1"/>
  <c r="C238" i="12"/>
  <c r="R238" i="12" s="1"/>
  <c r="C237" i="12"/>
  <c r="R237" i="12" s="1"/>
  <c r="C236" i="12"/>
  <c r="R236" i="12" s="1"/>
  <c r="C229" i="12"/>
  <c r="R229" i="12" s="1"/>
  <c r="C228" i="12"/>
  <c r="R228" i="12" s="1"/>
  <c r="C227" i="12"/>
  <c r="R227" i="12" s="1"/>
  <c r="C226" i="12"/>
  <c r="R226" i="12" s="1"/>
  <c r="C225" i="12"/>
  <c r="R225" i="12" s="1"/>
  <c r="C224" i="12"/>
  <c r="R224" i="12" s="1"/>
  <c r="C223" i="12"/>
  <c r="R223" i="12" s="1"/>
  <c r="C222" i="12"/>
  <c r="R222" i="12" s="1"/>
  <c r="C221" i="12"/>
  <c r="R221" i="12" s="1"/>
  <c r="C220" i="12"/>
  <c r="R220" i="12" s="1"/>
  <c r="C219" i="12"/>
  <c r="R219" i="12" s="1"/>
  <c r="C218" i="12"/>
  <c r="R218" i="12" s="1"/>
  <c r="C217" i="12"/>
  <c r="R217" i="12" s="1"/>
  <c r="C216" i="12"/>
  <c r="R216" i="12" s="1"/>
  <c r="C215" i="12"/>
  <c r="R215" i="12" s="1"/>
  <c r="C214" i="12"/>
  <c r="R214" i="12" s="1"/>
  <c r="C213" i="12"/>
  <c r="R213" i="12" s="1"/>
  <c r="C212" i="12"/>
  <c r="R212" i="12" s="1"/>
  <c r="C211" i="12"/>
  <c r="R211" i="12" s="1"/>
  <c r="C210" i="12"/>
  <c r="R210" i="12" s="1"/>
  <c r="C209" i="12"/>
  <c r="R209" i="12" s="1"/>
  <c r="C208" i="12"/>
  <c r="R208" i="12" s="1"/>
  <c r="C207" i="12"/>
  <c r="R207" i="12" s="1"/>
  <c r="C206" i="12"/>
  <c r="R206" i="12" s="1"/>
  <c r="C205" i="12"/>
  <c r="R205" i="12" s="1"/>
  <c r="C204" i="12"/>
  <c r="R204" i="12" s="1"/>
  <c r="C203" i="12"/>
  <c r="R203" i="12" s="1"/>
  <c r="C202" i="12"/>
  <c r="R202" i="12" s="1"/>
  <c r="C201" i="12"/>
  <c r="R201" i="12" s="1"/>
  <c r="C200" i="12"/>
  <c r="R200" i="12" s="1"/>
  <c r="C199" i="12"/>
  <c r="R199" i="12" s="1"/>
  <c r="C198" i="12"/>
  <c r="R198" i="12" s="1"/>
  <c r="C197" i="12"/>
  <c r="R197" i="12" s="1"/>
  <c r="C196" i="12"/>
  <c r="R196" i="12" s="1"/>
  <c r="C195" i="12"/>
  <c r="R195" i="12" s="1"/>
  <c r="C194" i="12"/>
  <c r="R194" i="12" s="1"/>
  <c r="C193" i="12"/>
  <c r="R193" i="12" s="1"/>
  <c r="C192" i="12"/>
  <c r="R192" i="12" s="1"/>
  <c r="C191" i="12"/>
  <c r="R191" i="12" s="1"/>
  <c r="C190" i="12"/>
  <c r="R190" i="12" s="1"/>
  <c r="C189" i="12"/>
  <c r="R189" i="12" s="1"/>
  <c r="C188" i="12"/>
  <c r="R188" i="12" s="1"/>
  <c r="C187" i="12"/>
  <c r="R187" i="12" s="1"/>
  <c r="C186" i="12"/>
  <c r="R186" i="12" s="1"/>
  <c r="C185" i="12"/>
  <c r="R185" i="12" s="1"/>
  <c r="C184" i="12"/>
  <c r="R184" i="12" s="1"/>
  <c r="C183" i="12"/>
  <c r="R183" i="12" s="1"/>
  <c r="C182" i="12"/>
  <c r="R182" i="12" s="1"/>
  <c r="C181" i="12"/>
  <c r="R181" i="12" s="1"/>
  <c r="C180" i="12"/>
  <c r="R180" i="12" s="1"/>
  <c r="C179" i="12"/>
  <c r="R179" i="12" s="1"/>
  <c r="C178" i="12"/>
  <c r="R178" i="12" s="1"/>
  <c r="C177" i="12"/>
  <c r="R177" i="12" s="1"/>
  <c r="C176" i="12"/>
  <c r="R176" i="12" s="1"/>
  <c r="C169" i="12"/>
  <c r="R169" i="12" s="1"/>
  <c r="C168" i="12"/>
  <c r="R168" i="12" s="1"/>
  <c r="C167" i="12"/>
  <c r="R167" i="12" s="1"/>
  <c r="C166" i="12"/>
  <c r="R166" i="12" s="1"/>
  <c r="C165" i="12"/>
  <c r="R165" i="12" s="1"/>
  <c r="C164" i="12"/>
  <c r="R164" i="12" s="1"/>
  <c r="C163" i="12"/>
  <c r="R163" i="12" s="1"/>
  <c r="C162" i="12"/>
  <c r="R162" i="12" s="1"/>
  <c r="C161" i="12"/>
  <c r="R161" i="12" s="1"/>
  <c r="C160" i="12"/>
  <c r="R160" i="12" s="1"/>
  <c r="C159" i="12"/>
  <c r="R159" i="12" s="1"/>
  <c r="C158" i="12"/>
  <c r="R158" i="12" s="1"/>
  <c r="C157" i="12"/>
  <c r="R157" i="12" s="1"/>
  <c r="C156" i="12"/>
  <c r="R156" i="12" s="1"/>
  <c r="C155" i="12"/>
  <c r="R155" i="12" s="1"/>
  <c r="C154" i="12"/>
  <c r="R154" i="12" s="1"/>
  <c r="C153" i="12"/>
  <c r="R153" i="12" s="1"/>
  <c r="C152" i="12"/>
  <c r="R152" i="12" s="1"/>
  <c r="C151" i="12"/>
  <c r="R151" i="12" s="1"/>
  <c r="C150" i="12"/>
  <c r="R150" i="12" s="1"/>
  <c r="C149" i="12"/>
  <c r="R149" i="12" s="1"/>
  <c r="C148" i="12"/>
  <c r="R148" i="12" s="1"/>
  <c r="C147" i="12"/>
  <c r="R147" i="12" s="1"/>
  <c r="C146" i="12"/>
  <c r="R146" i="12" s="1"/>
  <c r="C115" i="12"/>
  <c r="R115" i="12" s="1"/>
  <c r="C114" i="12"/>
  <c r="R114" i="12" s="1"/>
  <c r="C113" i="12"/>
  <c r="R113" i="12" s="1"/>
  <c r="C106" i="12"/>
  <c r="R106" i="12" s="1"/>
  <c r="C105" i="12"/>
  <c r="R105" i="12" s="1"/>
  <c r="C104" i="12"/>
  <c r="R104" i="12" s="1"/>
  <c r="C100" i="12"/>
  <c r="R100" i="12" s="1"/>
  <c r="C99" i="12"/>
  <c r="R99" i="12" s="1"/>
  <c r="C98" i="12"/>
  <c r="R98" i="12" s="1"/>
  <c r="C94" i="12"/>
  <c r="R94" i="12" s="1"/>
  <c r="C93" i="12"/>
  <c r="R93" i="12" s="1"/>
  <c r="C92" i="12"/>
  <c r="R92" i="12" s="1"/>
  <c r="C91" i="12"/>
  <c r="R91" i="12" s="1"/>
  <c r="C90" i="12"/>
  <c r="R90" i="12" s="1"/>
  <c r="C89" i="12"/>
  <c r="R89" i="12" s="1"/>
  <c r="C88" i="12"/>
  <c r="R88" i="12" s="1"/>
  <c r="C87" i="12"/>
  <c r="R87" i="12" s="1"/>
  <c r="C86" i="12"/>
  <c r="R86" i="12" s="1"/>
  <c r="C85" i="12"/>
  <c r="R85" i="12" s="1"/>
  <c r="C84" i="12"/>
  <c r="R84" i="12" s="1"/>
  <c r="C83" i="12"/>
  <c r="R83" i="12" s="1"/>
  <c r="C82" i="12"/>
  <c r="R82" i="12" s="1"/>
  <c r="C81" i="12"/>
  <c r="R81" i="12" s="1"/>
  <c r="C80" i="12"/>
  <c r="R80" i="12" s="1"/>
  <c r="C79" i="12"/>
  <c r="R79" i="12" s="1"/>
  <c r="C78" i="12"/>
  <c r="R78" i="12" s="1"/>
  <c r="C77" i="12"/>
  <c r="R77" i="12" s="1"/>
  <c r="C76" i="12"/>
  <c r="R76" i="12" s="1"/>
  <c r="C75" i="12"/>
  <c r="R75" i="12" s="1"/>
  <c r="C74" i="12"/>
  <c r="R74" i="12" s="1"/>
  <c r="C73" i="12"/>
  <c r="R73" i="12" s="1"/>
  <c r="C72" i="12"/>
  <c r="R72" i="12" s="1"/>
  <c r="C71" i="12"/>
  <c r="R71" i="12" s="1"/>
  <c r="C70" i="12"/>
  <c r="R70" i="12" s="1"/>
  <c r="C69" i="12"/>
  <c r="R69" i="12" s="1"/>
  <c r="C68" i="12"/>
  <c r="R68" i="12" s="1"/>
  <c r="C61" i="12"/>
  <c r="R61" i="12" s="1"/>
  <c r="C60" i="12"/>
  <c r="R60" i="12" s="1"/>
  <c r="C59" i="12"/>
  <c r="R59" i="12" s="1"/>
  <c r="C58" i="12"/>
  <c r="R58" i="12" s="1"/>
  <c r="C57" i="12"/>
  <c r="R57" i="12" s="1"/>
  <c r="C56" i="12"/>
  <c r="R56" i="12" s="1"/>
  <c r="C55" i="12"/>
  <c r="R55" i="12" s="1"/>
  <c r="C54" i="12"/>
  <c r="R54" i="12" s="1"/>
  <c r="C53" i="12"/>
  <c r="R53" i="12" s="1"/>
  <c r="C52" i="12"/>
  <c r="R52" i="12" s="1"/>
  <c r="C51" i="12"/>
  <c r="R51" i="12" s="1"/>
  <c r="C50" i="12"/>
  <c r="R50" i="12" s="1"/>
  <c r="C49" i="12"/>
  <c r="R49" i="12" s="1"/>
  <c r="C48" i="12"/>
  <c r="R48" i="12" s="1"/>
  <c r="C47" i="12"/>
  <c r="R47" i="12" s="1"/>
  <c r="C46" i="12"/>
  <c r="R46" i="12" s="1"/>
  <c r="C45" i="12"/>
  <c r="R45" i="12" s="1"/>
  <c r="C44" i="12"/>
  <c r="R44" i="12" s="1"/>
  <c r="C43" i="12"/>
  <c r="R43" i="12" s="1"/>
  <c r="C42" i="12"/>
  <c r="R42" i="12" s="1"/>
  <c r="C41" i="12"/>
  <c r="R41" i="12" s="1"/>
  <c r="C40" i="12"/>
  <c r="R40" i="12" s="1"/>
  <c r="C39" i="12"/>
  <c r="R39" i="12" s="1"/>
  <c r="C38" i="12"/>
  <c r="R38" i="12" s="1"/>
  <c r="C31" i="12"/>
  <c r="R31" i="12" s="1"/>
  <c r="C30" i="12"/>
  <c r="R30" i="12" s="1"/>
  <c r="C29" i="12"/>
  <c r="R29" i="12" s="1"/>
  <c r="C28" i="12"/>
  <c r="R28" i="12" s="1"/>
  <c r="C27" i="12"/>
  <c r="R27" i="12" s="1"/>
  <c r="C26" i="12"/>
  <c r="R26" i="12" s="1"/>
  <c r="C25" i="12"/>
  <c r="R25" i="12" s="1"/>
  <c r="C24" i="12"/>
  <c r="R24" i="12" s="1"/>
  <c r="C23" i="12"/>
  <c r="R23" i="12" s="1"/>
  <c r="C22" i="12"/>
  <c r="R22" i="12" s="1"/>
  <c r="C21" i="12"/>
  <c r="R21" i="12" s="1"/>
  <c r="C20" i="12"/>
  <c r="R20" i="12" s="1"/>
  <c r="C19" i="12"/>
  <c r="R19" i="12" s="1"/>
  <c r="C18" i="12"/>
  <c r="R18" i="12" s="1"/>
  <c r="C17" i="12"/>
  <c r="R17" i="12" s="1"/>
  <c r="C16" i="12"/>
  <c r="R16" i="12" s="1"/>
  <c r="C15" i="12"/>
  <c r="R15" i="12" s="1"/>
  <c r="C14" i="12"/>
  <c r="R14" i="12" s="1"/>
  <c r="C13" i="12"/>
  <c r="R13" i="12" s="1"/>
  <c r="C12" i="12"/>
  <c r="R12" i="12" s="1"/>
  <c r="C11" i="12"/>
  <c r="R11" i="12" s="1"/>
  <c r="C10" i="12"/>
  <c r="R10" i="12" s="1"/>
  <c r="C9" i="12"/>
  <c r="R9" i="12" s="1"/>
  <c r="C8" i="12"/>
  <c r="R8" i="12" s="1"/>
  <c r="C7" i="12"/>
  <c r="R7" i="12" s="1"/>
  <c r="C6" i="12"/>
  <c r="R6" i="12" s="1"/>
  <c r="C5" i="12"/>
  <c r="R5" i="12" s="1"/>
  <c r="C4" i="12"/>
  <c r="R4" i="12" s="1"/>
  <c r="C3" i="12"/>
  <c r="R3" i="12" s="1"/>
  <c r="C2" i="12"/>
  <c r="R2" i="12" s="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Q190" i="11" s="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R239" i="11" s="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Q215" i="11" s="1"/>
  <c r="C214" i="11"/>
  <c r="C213" i="11"/>
  <c r="C212" i="11"/>
  <c r="C161" i="11"/>
  <c r="C160" i="11"/>
  <c r="C159" i="11"/>
  <c r="C158" i="11"/>
  <c r="C157" i="11"/>
  <c r="Q157" i="11" s="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31" i="11"/>
  <c r="C30" i="11"/>
  <c r="C29" i="11"/>
  <c r="C28" i="11"/>
  <c r="C27" i="11"/>
  <c r="C26" i="11"/>
  <c r="R26" i="11" s="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Q2" i="11" s="1"/>
  <c r="R150" i="11"/>
  <c r="Q286" i="11"/>
  <c r="R292" i="11"/>
  <c r="S2" i="13"/>
  <c r="T2" i="13" s="1"/>
  <c r="R2" i="13"/>
  <c r="Q2" i="13"/>
  <c r="S3" i="13"/>
  <c r="T3" i="13" s="1"/>
  <c r="R3" i="13"/>
  <c r="Q3" i="13"/>
  <c r="S4" i="13"/>
  <c r="T4" i="13" s="1"/>
  <c r="R4" i="13"/>
  <c r="Q4" i="13"/>
  <c r="S5" i="13"/>
  <c r="T5" i="13" s="1"/>
  <c r="R5" i="13"/>
  <c r="Q5" i="13"/>
  <c r="S6" i="13"/>
  <c r="T6" i="13" s="1"/>
  <c r="R6" i="13"/>
  <c r="Q6" i="13"/>
  <c r="S7" i="13"/>
  <c r="T7" i="13" s="1"/>
  <c r="R7" i="13"/>
  <c r="Q7" i="13"/>
  <c r="S8" i="13"/>
  <c r="T8" i="13" s="1"/>
  <c r="R8" i="13"/>
  <c r="Q8" i="13"/>
  <c r="S9" i="13"/>
  <c r="T9" i="13" s="1"/>
  <c r="R9" i="13"/>
  <c r="Q9" i="13"/>
  <c r="S10" i="13"/>
  <c r="T10" i="13" s="1"/>
  <c r="R10" i="13"/>
  <c r="Q10" i="13"/>
  <c r="S11" i="13"/>
  <c r="T11" i="13" s="1"/>
  <c r="R11" i="13"/>
  <c r="Q11" i="13"/>
  <c r="S12" i="13"/>
  <c r="T12" i="13" s="1"/>
  <c r="R12" i="13"/>
  <c r="Q12" i="13"/>
  <c r="S13" i="13"/>
  <c r="T13" i="13" s="1"/>
  <c r="R13" i="13"/>
  <c r="Q13" i="13"/>
  <c r="S14" i="13"/>
  <c r="T14" i="13" s="1"/>
  <c r="R14" i="13"/>
  <c r="Q14" i="13"/>
  <c r="S15" i="13"/>
  <c r="T15" i="13" s="1"/>
  <c r="R15" i="13"/>
  <c r="Q15" i="13"/>
  <c r="S16" i="13"/>
  <c r="T16" i="13" s="1"/>
  <c r="R16" i="13"/>
  <c r="Q16" i="13"/>
  <c r="S17" i="13"/>
  <c r="T17" i="13" s="1"/>
  <c r="R17" i="13"/>
  <c r="Q17" i="13"/>
  <c r="S18" i="13"/>
  <c r="T18" i="13" s="1"/>
  <c r="R18" i="13"/>
  <c r="Q18" i="13"/>
  <c r="S19" i="13"/>
  <c r="T19" i="13" s="1"/>
  <c r="R19" i="13"/>
  <c r="Q19" i="13"/>
  <c r="S20" i="13"/>
  <c r="T20" i="13" s="1"/>
  <c r="R20" i="13"/>
  <c r="Q20" i="13"/>
  <c r="S21" i="13"/>
  <c r="T21" i="13" s="1"/>
  <c r="R21" i="13"/>
  <c r="Q21" i="13"/>
  <c r="S22" i="13"/>
  <c r="T22" i="13" s="1"/>
  <c r="R22" i="13"/>
  <c r="Q22" i="13"/>
  <c r="S23" i="13"/>
  <c r="T23" i="13" s="1"/>
  <c r="R23" i="13"/>
  <c r="Q23" i="13"/>
  <c r="S24" i="13"/>
  <c r="T24" i="13" s="1"/>
  <c r="R24" i="13"/>
  <c r="Q24" i="13"/>
  <c r="S25" i="13"/>
  <c r="T25" i="13" s="1"/>
  <c r="R25" i="13"/>
  <c r="Q25" i="13"/>
  <c r="S26" i="13"/>
  <c r="T26" i="13" s="1"/>
  <c r="R26" i="13"/>
  <c r="Q26" i="13"/>
  <c r="S27" i="13"/>
  <c r="T27" i="13" s="1"/>
  <c r="R27" i="13"/>
  <c r="Q27" i="13"/>
  <c r="S28" i="13"/>
  <c r="T28" i="13" s="1"/>
  <c r="R28" i="13"/>
  <c r="Q28" i="13"/>
  <c r="S29" i="13"/>
  <c r="T29" i="13" s="1"/>
  <c r="R29" i="13"/>
  <c r="Q29" i="13"/>
  <c r="S30" i="13"/>
  <c r="T30" i="13" s="1"/>
  <c r="R30" i="13"/>
  <c r="Q30" i="13"/>
  <c r="S31" i="13"/>
  <c r="T31" i="13" s="1"/>
  <c r="R31" i="13"/>
  <c r="Q31" i="13"/>
  <c r="S32" i="13"/>
  <c r="T32" i="13" s="1"/>
  <c r="R32" i="13"/>
  <c r="Q32" i="13"/>
  <c r="S33" i="13"/>
  <c r="T33" i="13" s="1"/>
  <c r="R33" i="13"/>
  <c r="Q33" i="13"/>
  <c r="S34" i="13"/>
  <c r="T34" i="13" s="1"/>
  <c r="R34" i="13"/>
  <c r="Q34" i="13"/>
  <c r="S35" i="13"/>
  <c r="T35" i="13" s="1"/>
  <c r="R35" i="13"/>
  <c r="Q35" i="13"/>
  <c r="S36" i="13"/>
  <c r="T36" i="13" s="1"/>
  <c r="R36" i="13"/>
  <c r="Q36" i="13"/>
  <c r="S37" i="13"/>
  <c r="T37" i="13" s="1"/>
  <c r="R37" i="13"/>
  <c r="Q37" i="13"/>
  <c r="S38" i="13"/>
  <c r="T38" i="13" s="1"/>
  <c r="R38" i="13"/>
  <c r="Q38" i="13"/>
  <c r="S39" i="13"/>
  <c r="T39" i="13" s="1"/>
  <c r="R39" i="13"/>
  <c r="Q39" i="13"/>
  <c r="S40" i="13"/>
  <c r="T40" i="13" s="1"/>
  <c r="R40" i="13"/>
  <c r="Q40" i="13"/>
  <c r="S41" i="13"/>
  <c r="T41" i="13" s="1"/>
  <c r="R41" i="13"/>
  <c r="Q41" i="13"/>
  <c r="S42" i="13"/>
  <c r="T42" i="13" s="1"/>
  <c r="R42" i="13"/>
  <c r="Q42" i="13"/>
  <c r="S43" i="13"/>
  <c r="T43" i="13" s="1"/>
  <c r="R43" i="13"/>
  <c r="Q43" i="13"/>
  <c r="S44" i="13"/>
  <c r="T44" i="13" s="1"/>
  <c r="R44" i="13"/>
  <c r="Q44" i="13"/>
  <c r="S45" i="13"/>
  <c r="T45" i="13" s="1"/>
  <c r="R45" i="13"/>
  <c r="Q45" i="13"/>
  <c r="S46" i="13"/>
  <c r="T46" i="13" s="1"/>
  <c r="R46" i="13"/>
  <c r="Q46" i="13"/>
  <c r="S47" i="13"/>
  <c r="T47" i="13" s="1"/>
  <c r="R47" i="13"/>
  <c r="Q47" i="13"/>
  <c r="S48" i="13"/>
  <c r="T48" i="13" s="1"/>
  <c r="R48" i="13"/>
  <c r="Q48" i="13"/>
  <c r="S49" i="13"/>
  <c r="T49" i="13" s="1"/>
  <c r="R49" i="13"/>
  <c r="Q49" i="13"/>
  <c r="S50" i="13"/>
  <c r="T50" i="13" s="1"/>
  <c r="R50" i="13"/>
  <c r="Q50" i="13"/>
  <c r="S51" i="13"/>
  <c r="T51" i="13" s="1"/>
  <c r="R51" i="13"/>
  <c r="Q51" i="13"/>
  <c r="S52" i="13"/>
  <c r="T52" i="13" s="1"/>
  <c r="R52" i="13"/>
  <c r="Q52" i="13"/>
  <c r="S53" i="13"/>
  <c r="T53" i="13" s="1"/>
  <c r="R53" i="13"/>
  <c r="Q53" i="13"/>
  <c r="S54" i="13"/>
  <c r="T54" i="13" s="1"/>
  <c r="R54" i="13"/>
  <c r="Q54" i="13"/>
  <c r="S55" i="13"/>
  <c r="T55" i="13" s="1"/>
  <c r="R55" i="13"/>
  <c r="Q55" i="13"/>
  <c r="S56" i="13"/>
  <c r="T56" i="13" s="1"/>
  <c r="R56" i="13"/>
  <c r="Q56" i="13"/>
  <c r="S57" i="13"/>
  <c r="T57" i="13" s="1"/>
  <c r="R57" i="13"/>
  <c r="Q57" i="13"/>
  <c r="S58" i="13"/>
  <c r="T58" i="13" s="1"/>
  <c r="R58" i="13"/>
  <c r="Q58" i="13"/>
  <c r="S59" i="13"/>
  <c r="T59" i="13" s="1"/>
  <c r="R59" i="13"/>
  <c r="Q59" i="13"/>
  <c r="S60" i="13"/>
  <c r="T60" i="13" s="1"/>
  <c r="R60" i="13"/>
  <c r="Q60" i="13"/>
  <c r="S61" i="13"/>
  <c r="T61" i="13" s="1"/>
  <c r="R61" i="13"/>
  <c r="Q61" i="13"/>
  <c r="S62" i="13"/>
  <c r="T62" i="13" s="1"/>
  <c r="R62" i="13"/>
  <c r="Q62" i="13"/>
  <c r="S63" i="13"/>
  <c r="T63" i="13" s="1"/>
  <c r="R63" i="13"/>
  <c r="Q63" i="13"/>
  <c r="S64" i="13"/>
  <c r="T64" i="13" s="1"/>
  <c r="R64" i="13"/>
  <c r="Q64" i="13"/>
  <c r="S74" i="13"/>
  <c r="T74" i="13" s="1"/>
  <c r="R74" i="13"/>
  <c r="Q74" i="13"/>
  <c r="S75" i="13"/>
  <c r="T75" i="13" s="1"/>
  <c r="R75" i="13"/>
  <c r="Q75" i="13"/>
  <c r="S76" i="13"/>
  <c r="T76" i="13" s="1"/>
  <c r="R76" i="13"/>
  <c r="Q76" i="13"/>
  <c r="S77" i="13"/>
  <c r="T77" i="13" s="1"/>
  <c r="R77" i="13"/>
  <c r="Q77" i="13"/>
  <c r="S78" i="13"/>
  <c r="T78" i="13" s="1"/>
  <c r="R78" i="13"/>
  <c r="Q78" i="13"/>
  <c r="S79" i="13"/>
  <c r="T79" i="13" s="1"/>
  <c r="R79" i="13"/>
  <c r="Q79" i="13"/>
  <c r="S80" i="13"/>
  <c r="T80" i="13" s="1"/>
  <c r="R80" i="13"/>
  <c r="Q80" i="13"/>
  <c r="S81" i="13"/>
  <c r="T81" i="13" s="1"/>
  <c r="R81" i="13"/>
  <c r="Q81" i="13"/>
  <c r="S82" i="13"/>
  <c r="T82" i="13" s="1"/>
  <c r="R82" i="13"/>
  <c r="Q82" i="13"/>
  <c r="S83" i="13"/>
  <c r="T83" i="13" s="1"/>
  <c r="R83" i="13"/>
  <c r="Q83" i="13"/>
  <c r="S84" i="13"/>
  <c r="T84" i="13" s="1"/>
  <c r="R84" i="13"/>
  <c r="Q84" i="13"/>
  <c r="S85" i="13"/>
  <c r="T85" i="13" s="1"/>
  <c r="R85" i="13"/>
  <c r="Q85" i="13"/>
  <c r="S86" i="13"/>
  <c r="T86" i="13" s="1"/>
  <c r="R86" i="13"/>
  <c r="Q86" i="13"/>
  <c r="S87" i="13"/>
  <c r="T87" i="13" s="1"/>
  <c r="R87" i="13"/>
  <c r="Q87" i="13"/>
  <c r="S88" i="13"/>
  <c r="T88" i="13" s="1"/>
  <c r="R88" i="13"/>
  <c r="Q88" i="13"/>
  <c r="S89" i="13"/>
  <c r="T89" i="13" s="1"/>
  <c r="R89" i="13"/>
  <c r="Q89" i="13"/>
  <c r="S90" i="13"/>
  <c r="T90" i="13" s="1"/>
  <c r="R90" i="13"/>
  <c r="Q90" i="13"/>
  <c r="S91" i="13"/>
  <c r="T91" i="13" s="1"/>
  <c r="R91" i="13"/>
  <c r="Q91" i="13"/>
  <c r="S92" i="13"/>
  <c r="T92" i="13" s="1"/>
  <c r="R92" i="13"/>
  <c r="Q92" i="13"/>
  <c r="S93" i="13"/>
  <c r="T93" i="13" s="1"/>
  <c r="R93" i="13"/>
  <c r="Q93" i="13"/>
  <c r="S94" i="13"/>
  <c r="T94" i="13" s="1"/>
  <c r="R94" i="13"/>
  <c r="Q94" i="13"/>
  <c r="S95" i="13"/>
  <c r="T95" i="13" s="1"/>
  <c r="R95" i="13"/>
  <c r="Q95" i="13"/>
  <c r="S96" i="13"/>
  <c r="T96" i="13" s="1"/>
  <c r="R96" i="13"/>
  <c r="Q96" i="13"/>
  <c r="S97" i="13"/>
  <c r="T97" i="13" s="1"/>
  <c r="R97" i="13"/>
  <c r="Q97" i="13"/>
  <c r="S98" i="13"/>
  <c r="T98" i="13" s="1"/>
  <c r="R98" i="13"/>
  <c r="Q98" i="13"/>
  <c r="S99" i="13"/>
  <c r="T99" i="13" s="1"/>
  <c r="R99" i="13"/>
  <c r="Q99" i="13"/>
  <c r="S100" i="13"/>
  <c r="T100" i="13" s="1"/>
  <c r="R100" i="13"/>
  <c r="Q100" i="13"/>
  <c r="S101" i="13"/>
  <c r="T101" i="13" s="1"/>
  <c r="R101" i="13"/>
  <c r="Q101" i="13"/>
  <c r="S102" i="13"/>
  <c r="T102" i="13" s="1"/>
  <c r="R102" i="13"/>
  <c r="Q102" i="13"/>
  <c r="S103" i="13"/>
  <c r="T103" i="13" s="1"/>
  <c r="R103" i="13"/>
  <c r="Q103" i="13"/>
  <c r="S104" i="13"/>
  <c r="T104" i="13" s="1"/>
  <c r="R104" i="13"/>
  <c r="Q104" i="13"/>
  <c r="S105" i="13"/>
  <c r="T105" i="13" s="1"/>
  <c r="R105" i="13"/>
  <c r="Q105" i="13"/>
  <c r="S106" i="13"/>
  <c r="T106" i="13" s="1"/>
  <c r="R106" i="13"/>
  <c r="Q106" i="13"/>
  <c r="S107" i="13"/>
  <c r="T107" i="13" s="1"/>
  <c r="R107" i="13"/>
  <c r="Q107" i="13"/>
  <c r="S108" i="13"/>
  <c r="T108" i="13" s="1"/>
  <c r="R108" i="13"/>
  <c r="Q108" i="13"/>
  <c r="S109" i="13"/>
  <c r="T109" i="13" s="1"/>
  <c r="R109" i="13"/>
  <c r="Q109" i="13"/>
  <c r="S110" i="13"/>
  <c r="T110" i="13" s="1"/>
  <c r="R110" i="13"/>
  <c r="Q110" i="13"/>
  <c r="S111" i="13"/>
  <c r="T111" i="13" s="1"/>
  <c r="R111" i="13"/>
  <c r="Q111" i="13"/>
  <c r="S112" i="13"/>
  <c r="T112" i="13" s="1"/>
  <c r="R112" i="13"/>
  <c r="Q112" i="13"/>
  <c r="S113" i="13"/>
  <c r="T113" i="13" s="1"/>
  <c r="R113" i="13"/>
  <c r="Q113" i="13"/>
  <c r="S114" i="13"/>
  <c r="T114" i="13" s="1"/>
  <c r="R114" i="13"/>
  <c r="Q114" i="13"/>
  <c r="S115" i="13"/>
  <c r="T115" i="13" s="1"/>
  <c r="R115" i="13"/>
  <c r="Q115" i="13"/>
  <c r="S116" i="13"/>
  <c r="T116" i="13" s="1"/>
  <c r="R116" i="13"/>
  <c r="Q116" i="13"/>
  <c r="S117" i="13"/>
  <c r="T117" i="13" s="1"/>
  <c r="R117" i="13"/>
  <c r="Q117" i="13"/>
  <c r="S118" i="13"/>
  <c r="T118" i="13" s="1"/>
  <c r="R118" i="13"/>
  <c r="Q118" i="13"/>
  <c r="S119" i="13"/>
  <c r="T119" i="13" s="1"/>
  <c r="R119" i="13"/>
  <c r="Q119" i="13"/>
  <c r="S120" i="13"/>
  <c r="T120" i="13" s="1"/>
  <c r="R120" i="13"/>
  <c r="Q120" i="13"/>
  <c r="S121" i="13"/>
  <c r="T121" i="13" s="1"/>
  <c r="R121" i="13"/>
  <c r="Q121" i="13"/>
  <c r="S122" i="13"/>
  <c r="T122" i="13" s="1"/>
  <c r="R122" i="13"/>
  <c r="Q122" i="13"/>
  <c r="S123" i="13"/>
  <c r="T123" i="13" s="1"/>
  <c r="R123" i="13"/>
  <c r="Q123" i="13"/>
  <c r="S124" i="13"/>
  <c r="T124" i="13" s="1"/>
  <c r="R124" i="13"/>
  <c r="Q124" i="13"/>
  <c r="S125" i="13"/>
  <c r="T125" i="13" s="1"/>
  <c r="R125" i="13"/>
  <c r="Q125" i="13"/>
  <c r="S126" i="13"/>
  <c r="T126" i="13" s="1"/>
  <c r="R126" i="13"/>
  <c r="Q126" i="13"/>
  <c r="S127" i="13"/>
  <c r="T127" i="13" s="1"/>
  <c r="R127" i="13"/>
  <c r="Q127" i="13"/>
  <c r="S128" i="13"/>
  <c r="T128" i="13" s="1"/>
  <c r="R128" i="13"/>
  <c r="Q128" i="13"/>
  <c r="S129" i="13"/>
  <c r="T129" i="13" s="1"/>
  <c r="R129" i="13"/>
  <c r="Q129" i="13"/>
  <c r="S130" i="13"/>
  <c r="T130" i="13" s="1"/>
  <c r="R130" i="13"/>
  <c r="Q130" i="13"/>
  <c r="S131" i="13"/>
  <c r="T131" i="13" s="1"/>
  <c r="R131" i="13"/>
  <c r="Q131" i="13"/>
  <c r="S132" i="13"/>
  <c r="T132" i="13" s="1"/>
  <c r="R132" i="13"/>
  <c r="Q132" i="13"/>
  <c r="S133" i="13"/>
  <c r="T133" i="13" s="1"/>
  <c r="R133" i="13"/>
  <c r="Q133" i="13"/>
  <c r="S134" i="13"/>
  <c r="T134" i="13" s="1"/>
  <c r="R134" i="13"/>
  <c r="Q134" i="13"/>
  <c r="S135" i="13"/>
  <c r="T135" i="13" s="1"/>
  <c r="R135" i="13"/>
  <c r="Q135" i="13"/>
  <c r="S136" i="13"/>
  <c r="T136" i="13" s="1"/>
  <c r="R136" i="13"/>
  <c r="Q136" i="13"/>
  <c r="S137" i="13"/>
  <c r="T137" i="13" s="1"/>
  <c r="R137" i="13"/>
  <c r="Q137" i="13"/>
  <c r="S138" i="13"/>
  <c r="T138" i="13" s="1"/>
  <c r="R138" i="13"/>
  <c r="Q138" i="13"/>
  <c r="S139" i="13"/>
  <c r="T139" i="13" s="1"/>
  <c r="R139" i="13"/>
  <c r="Q139" i="13"/>
  <c r="S140" i="13"/>
  <c r="T140" i="13" s="1"/>
  <c r="R140" i="13"/>
  <c r="Q140" i="13"/>
  <c r="S141" i="13"/>
  <c r="T141" i="13" s="1"/>
  <c r="R141" i="13"/>
  <c r="Q141" i="13"/>
  <c r="S142" i="13"/>
  <c r="T142" i="13" s="1"/>
  <c r="R142" i="13"/>
  <c r="Q142" i="13"/>
  <c r="S143" i="13"/>
  <c r="T143" i="13" s="1"/>
  <c r="R143" i="13"/>
  <c r="Q143" i="13"/>
  <c r="S144" i="13"/>
  <c r="T144" i="13" s="1"/>
  <c r="R144" i="13"/>
  <c r="Q144" i="13"/>
  <c r="S145" i="13"/>
  <c r="T145" i="13" s="1"/>
  <c r="R145" i="13"/>
  <c r="Q145" i="13"/>
  <c r="S146" i="13"/>
  <c r="T146" i="13" s="1"/>
  <c r="R146" i="13"/>
  <c r="Q146" i="13"/>
  <c r="S147" i="13"/>
  <c r="T147" i="13" s="1"/>
  <c r="R147" i="13"/>
  <c r="Q147" i="13"/>
  <c r="S148" i="13"/>
  <c r="T148" i="13" s="1"/>
  <c r="R148" i="13"/>
  <c r="Q148" i="13"/>
  <c r="S149" i="13"/>
  <c r="T149" i="13" s="1"/>
  <c r="R149" i="13"/>
  <c r="Q149" i="13"/>
  <c r="S150" i="13"/>
  <c r="T150" i="13" s="1"/>
  <c r="R150" i="13"/>
  <c r="Q150" i="13"/>
  <c r="S151" i="13"/>
  <c r="T151" i="13" s="1"/>
  <c r="R151" i="13"/>
  <c r="Q151" i="13"/>
  <c r="S152" i="13"/>
  <c r="T152" i="13" s="1"/>
  <c r="R152" i="13"/>
  <c r="Q152" i="13"/>
  <c r="S153" i="13"/>
  <c r="T153" i="13" s="1"/>
  <c r="R153" i="13"/>
  <c r="Q153" i="13"/>
  <c r="S154" i="13"/>
  <c r="T154" i="13" s="1"/>
  <c r="R154" i="13"/>
  <c r="Q154" i="13"/>
  <c r="S155" i="13"/>
  <c r="T155" i="13" s="1"/>
  <c r="R155" i="13"/>
  <c r="Q155" i="13"/>
  <c r="S156" i="13"/>
  <c r="T156" i="13" s="1"/>
  <c r="R156" i="13"/>
  <c r="Q156" i="13"/>
  <c r="S157" i="13"/>
  <c r="T157" i="13" s="1"/>
  <c r="R157" i="13"/>
  <c r="Q157" i="13"/>
  <c r="S158" i="13"/>
  <c r="T158" i="13" s="1"/>
  <c r="R158" i="13"/>
  <c r="Q158" i="13"/>
  <c r="S159" i="13"/>
  <c r="T159" i="13" s="1"/>
  <c r="R159" i="13"/>
  <c r="Q159" i="13"/>
  <c r="S160" i="13"/>
  <c r="T160" i="13" s="1"/>
  <c r="R160" i="13"/>
  <c r="Q160" i="13"/>
  <c r="S161" i="13"/>
  <c r="T161" i="13" s="1"/>
  <c r="R161" i="13"/>
  <c r="Q161" i="13"/>
  <c r="S162" i="13"/>
  <c r="T162" i="13" s="1"/>
  <c r="R162" i="13"/>
  <c r="Q162" i="13"/>
  <c r="S163" i="13"/>
  <c r="T163" i="13" s="1"/>
  <c r="R163" i="13"/>
  <c r="Q163" i="13"/>
  <c r="S164" i="13"/>
  <c r="T164" i="13" s="1"/>
  <c r="R164" i="13"/>
  <c r="Q164" i="13"/>
  <c r="S165" i="13"/>
  <c r="T165" i="13" s="1"/>
  <c r="R165" i="13"/>
  <c r="Q165" i="13"/>
  <c r="S166" i="13"/>
  <c r="T166" i="13" s="1"/>
  <c r="R166" i="13"/>
  <c r="Q166" i="13"/>
  <c r="S167" i="13"/>
  <c r="T167" i="13" s="1"/>
  <c r="R167" i="13"/>
  <c r="Q167" i="13"/>
  <c r="S168" i="13"/>
  <c r="T168" i="13" s="1"/>
  <c r="R168" i="13"/>
  <c r="Q168" i="13"/>
  <c r="S169" i="13"/>
  <c r="T169" i="13" s="1"/>
  <c r="R169" i="13"/>
  <c r="Q169" i="13"/>
  <c r="S170" i="13"/>
  <c r="T170" i="13" s="1"/>
  <c r="R170" i="13"/>
  <c r="Q170" i="13"/>
  <c r="S171" i="13"/>
  <c r="T171" i="13" s="1"/>
  <c r="R171" i="13"/>
  <c r="Q171" i="13"/>
  <c r="S172" i="13"/>
  <c r="T172" i="13" s="1"/>
  <c r="R172" i="13"/>
  <c r="Q172" i="13"/>
  <c r="S173" i="13"/>
  <c r="T173" i="13" s="1"/>
  <c r="R173" i="13"/>
  <c r="Q173" i="13"/>
  <c r="S174" i="13"/>
  <c r="T174" i="13" s="1"/>
  <c r="R174" i="13"/>
  <c r="Q174" i="13"/>
  <c r="S175" i="13"/>
  <c r="T175" i="13" s="1"/>
  <c r="R175" i="13"/>
  <c r="Q175" i="13"/>
  <c r="S176" i="13"/>
  <c r="T176" i="13" s="1"/>
  <c r="R176" i="13"/>
  <c r="Q176" i="13"/>
  <c r="S177" i="13"/>
  <c r="T177" i="13" s="1"/>
  <c r="R177" i="13"/>
  <c r="Q177" i="13"/>
  <c r="S178" i="13"/>
  <c r="T178" i="13" s="1"/>
  <c r="R178" i="13"/>
  <c r="Q178" i="13"/>
  <c r="S179" i="13"/>
  <c r="T179" i="13" s="1"/>
  <c r="R179" i="13"/>
  <c r="Q179" i="13"/>
  <c r="S180" i="13"/>
  <c r="T180" i="13" s="1"/>
  <c r="R180" i="13"/>
  <c r="Q180" i="13"/>
  <c r="S181" i="13"/>
  <c r="T181" i="13" s="1"/>
  <c r="R181" i="13"/>
  <c r="Q181" i="13"/>
  <c r="S182" i="13"/>
  <c r="T182" i="13" s="1"/>
  <c r="R182" i="13"/>
  <c r="Q182" i="13"/>
  <c r="S183" i="13"/>
  <c r="T183" i="13" s="1"/>
  <c r="R183" i="13"/>
  <c r="Q183" i="13"/>
  <c r="S184" i="13"/>
  <c r="T184" i="13" s="1"/>
  <c r="R184" i="13"/>
  <c r="Q184" i="13"/>
  <c r="S185" i="13"/>
  <c r="T185" i="13" s="1"/>
  <c r="R185" i="13"/>
  <c r="Q185" i="13"/>
  <c r="S186" i="13"/>
  <c r="T186" i="13" s="1"/>
  <c r="R186" i="13"/>
  <c r="Q186" i="13"/>
  <c r="S187" i="13"/>
  <c r="T187" i="13" s="1"/>
  <c r="R187" i="13"/>
  <c r="Q187" i="13"/>
  <c r="S188" i="13"/>
  <c r="T188" i="13" s="1"/>
  <c r="R188" i="13"/>
  <c r="Q188" i="13"/>
  <c r="S189" i="13"/>
  <c r="T189" i="13" s="1"/>
  <c r="R189" i="13"/>
  <c r="Q189" i="13"/>
  <c r="S190" i="13"/>
  <c r="T190" i="13" s="1"/>
  <c r="R190" i="13"/>
  <c r="Q190" i="13"/>
  <c r="S191" i="13"/>
  <c r="T191" i="13" s="1"/>
  <c r="R191" i="13"/>
  <c r="Q191" i="13"/>
  <c r="S192" i="13"/>
  <c r="T192" i="13" s="1"/>
  <c r="R192" i="13"/>
  <c r="Q192" i="13"/>
  <c r="S193" i="13"/>
  <c r="T193" i="13" s="1"/>
  <c r="R193" i="13"/>
  <c r="Q193" i="13"/>
  <c r="S194" i="13"/>
  <c r="T194" i="13" s="1"/>
  <c r="R194" i="13"/>
  <c r="Q194" i="13"/>
  <c r="S195" i="13"/>
  <c r="T195" i="13" s="1"/>
  <c r="R195" i="13"/>
  <c r="Q195" i="13"/>
  <c r="S196" i="13"/>
  <c r="T196" i="13" s="1"/>
  <c r="R196" i="13"/>
  <c r="Q196" i="13"/>
  <c r="S197" i="13"/>
  <c r="T197" i="13" s="1"/>
  <c r="R197" i="13"/>
  <c r="Q197" i="13"/>
  <c r="S198" i="13"/>
  <c r="T198" i="13" s="1"/>
  <c r="R198" i="13"/>
  <c r="Q198" i="13"/>
  <c r="S199" i="13"/>
  <c r="T199" i="13" s="1"/>
  <c r="R199" i="13"/>
  <c r="Q199" i="13"/>
  <c r="S2" i="12"/>
  <c r="T2" i="12" s="1"/>
  <c r="V2" i="12" s="1"/>
  <c r="Q2" i="12"/>
  <c r="S3" i="12"/>
  <c r="T3" i="12" s="1"/>
  <c r="V3" i="12" s="1"/>
  <c r="Q3" i="12"/>
  <c r="S4" i="12"/>
  <c r="T4" i="12" s="1"/>
  <c r="V4" i="12" s="1"/>
  <c r="Q4" i="12"/>
  <c r="S5" i="12"/>
  <c r="T5" i="12" s="1"/>
  <c r="V5" i="12" s="1"/>
  <c r="Q5" i="12"/>
  <c r="S6" i="12"/>
  <c r="T6" i="12" s="1"/>
  <c r="V6" i="12" s="1"/>
  <c r="Q6" i="12"/>
  <c r="S7" i="12"/>
  <c r="T7" i="12" s="1"/>
  <c r="V7" i="12" s="1"/>
  <c r="Q7" i="12"/>
  <c r="S8" i="12"/>
  <c r="T8" i="12" s="1"/>
  <c r="V8" i="12" s="1"/>
  <c r="Q8" i="12"/>
  <c r="S9" i="12"/>
  <c r="T9" i="12" s="1"/>
  <c r="V9" i="12" s="1"/>
  <c r="Q9" i="12"/>
  <c r="S10" i="12"/>
  <c r="T10" i="12" s="1"/>
  <c r="V10" i="12" s="1"/>
  <c r="Q10" i="12"/>
  <c r="S11" i="12"/>
  <c r="T11" i="12" s="1"/>
  <c r="V11" i="12" s="1"/>
  <c r="Q11" i="12"/>
  <c r="S12" i="12"/>
  <c r="T12" i="12" s="1"/>
  <c r="V12" i="12" s="1"/>
  <c r="Q12" i="12"/>
  <c r="S13" i="12"/>
  <c r="T13" i="12" s="1"/>
  <c r="V13" i="12" s="1"/>
  <c r="Q13" i="12"/>
  <c r="S14" i="12"/>
  <c r="T14" i="12" s="1"/>
  <c r="V14" i="12" s="1"/>
  <c r="Q14" i="12"/>
  <c r="S15" i="12"/>
  <c r="T15" i="12" s="1"/>
  <c r="V15" i="12" s="1"/>
  <c r="Q15" i="12"/>
  <c r="S16" i="12"/>
  <c r="T16" i="12" s="1"/>
  <c r="V16" i="12" s="1"/>
  <c r="Q16" i="12"/>
  <c r="S17" i="12"/>
  <c r="T17" i="12" s="1"/>
  <c r="V17" i="12" s="1"/>
  <c r="Q17" i="12"/>
  <c r="S18" i="12"/>
  <c r="T18" i="12" s="1"/>
  <c r="V18" i="12" s="1"/>
  <c r="Q18" i="12"/>
  <c r="S19" i="12"/>
  <c r="T19" i="12" s="1"/>
  <c r="V19" i="12" s="1"/>
  <c r="Q19" i="12"/>
  <c r="S20" i="12"/>
  <c r="T20" i="12" s="1"/>
  <c r="V20" i="12" s="1"/>
  <c r="Q20" i="12"/>
  <c r="S21" i="12"/>
  <c r="T21" i="12" s="1"/>
  <c r="V21" i="12" s="1"/>
  <c r="Q21" i="12"/>
  <c r="S22" i="12"/>
  <c r="T22" i="12" s="1"/>
  <c r="V22" i="12" s="1"/>
  <c r="Q22" i="12"/>
  <c r="S23" i="12"/>
  <c r="T23" i="12" s="1"/>
  <c r="V23" i="12" s="1"/>
  <c r="Q23" i="12"/>
  <c r="S24" i="12"/>
  <c r="T24" i="12" s="1"/>
  <c r="V24" i="12" s="1"/>
  <c r="Q24" i="12"/>
  <c r="S25" i="12"/>
  <c r="T25" i="12" s="1"/>
  <c r="V25" i="12" s="1"/>
  <c r="Q25" i="12"/>
  <c r="S26" i="12"/>
  <c r="T26" i="12" s="1"/>
  <c r="V26" i="12" s="1"/>
  <c r="Q26" i="12"/>
  <c r="S27" i="12"/>
  <c r="T27" i="12" s="1"/>
  <c r="V27" i="12" s="1"/>
  <c r="Q27" i="12"/>
  <c r="S28" i="12"/>
  <c r="T28" i="12" s="1"/>
  <c r="V28" i="12" s="1"/>
  <c r="Q28" i="12"/>
  <c r="S29" i="12"/>
  <c r="T29" i="12" s="1"/>
  <c r="V29" i="12" s="1"/>
  <c r="Q29" i="12"/>
  <c r="S30" i="12"/>
  <c r="T30" i="12" s="1"/>
  <c r="V30" i="12" s="1"/>
  <c r="Q30" i="12"/>
  <c r="S31" i="12"/>
  <c r="T31" i="12" s="1"/>
  <c r="V31" i="12" s="1"/>
  <c r="Q31" i="12"/>
  <c r="S38" i="12"/>
  <c r="T38" i="12" s="1"/>
  <c r="V38" i="12" s="1"/>
  <c r="Q38" i="12"/>
  <c r="S39" i="12"/>
  <c r="T39" i="12" s="1"/>
  <c r="V39" i="12" s="1"/>
  <c r="Q39" i="12"/>
  <c r="S40" i="12"/>
  <c r="T40" i="12" s="1"/>
  <c r="V40" i="12" s="1"/>
  <c r="Q40" i="12"/>
  <c r="S41" i="12"/>
  <c r="T41" i="12" s="1"/>
  <c r="V41" i="12" s="1"/>
  <c r="Q41" i="12"/>
  <c r="S42" i="12"/>
  <c r="T42" i="12" s="1"/>
  <c r="V42" i="12" s="1"/>
  <c r="Q42" i="12"/>
  <c r="S43" i="12"/>
  <c r="T43" i="12" s="1"/>
  <c r="V43" i="12" s="1"/>
  <c r="Q43" i="12"/>
  <c r="S44" i="12"/>
  <c r="T44" i="12" s="1"/>
  <c r="V44" i="12" s="1"/>
  <c r="Q44" i="12"/>
  <c r="S45" i="12"/>
  <c r="T45" i="12" s="1"/>
  <c r="V45" i="12" s="1"/>
  <c r="Q45" i="12"/>
  <c r="S46" i="12"/>
  <c r="T46" i="12" s="1"/>
  <c r="V46" i="12" s="1"/>
  <c r="Q46" i="12"/>
  <c r="S47" i="12"/>
  <c r="T47" i="12" s="1"/>
  <c r="V47" i="12" s="1"/>
  <c r="Q47" i="12"/>
  <c r="S48" i="12"/>
  <c r="T48" i="12" s="1"/>
  <c r="V48" i="12" s="1"/>
  <c r="Q48" i="12"/>
  <c r="S49" i="12"/>
  <c r="T49" i="12" s="1"/>
  <c r="V49" i="12" s="1"/>
  <c r="Q49" i="12"/>
  <c r="S50" i="12"/>
  <c r="T50" i="12" s="1"/>
  <c r="V50" i="12" s="1"/>
  <c r="Q50" i="12"/>
  <c r="S51" i="12"/>
  <c r="T51" i="12" s="1"/>
  <c r="V51" i="12" s="1"/>
  <c r="Q51" i="12"/>
  <c r="S52" i="12"/>
  <c r="T52" i="12" s="1"/>
  <c r="V52" i="12" s="1"/>
  <c r="Q52" i="12"/>
  <c r="S53" i="12"/>
  <c r="T53" i="12" s="1"/>
  <c r="V53" i="12" s="1"/>
  <c r="Q53" i="12"/>
  <c r="S54" i="12"/>
  <c r="T54" i="12" s="1"/>
  <c r="V54" i="12" s="1"/>
  <c r="Q54" i="12"/>
  <c r="S55" i="12"/>
  <c r="T55" i="12" s="1"/>
  <c r="V55" i="12" s="1"/>
  <c r="Q55" i="12"/>
  <c r="S56" i="12"/>
  <c r="T56" i="12" s="1"/>
  <c r="V56" i="12" s="1"/>
  <c r="Q56" i="12"/>
  <c r="S57" i="12"/>
  <c r="T57" i="12" s="1"/>
  <c r="V57" i="12" s="1"/>
  <c r="Q57" i="12"/>
  <c r="S58" i="12"/>
  <c r="T58" i="12" s="1"/>
  <c r="V58" i="12" s="1"/>
  <c r="Q58" i="12"/>
  <c r="S59" i="12"/>
  <c r="T59" i="12" s="1"/>
  <c r="V59" i="12" s="1"/>
  <c r="Q59" i="12"/>
  <c r="S60" i="12"/>
  <c r="T60" i="12" s="1"/>
  <c r="V60" i="12" s="1"/>
  <c r="Q60" i="12"/>
  <c r="S61" i="12"/>
  <c r="T61" i="12" s="1"/>
  <c r="V61" i="12" s="1"/>
  <c r="Q61" i="12"/>
  <c r="S68" i="12"/>
  <c r="T68" i="12" s="1"/>
  <c r="V68" i="12" s="1"/>
  <c r="Q68" i="12"/>
  <c r="S69" i="12"/>
  <c r="T69" i="12" s="1"/>
  <c r="V69" i="12" s="1"/>
  <c r="Q69" i="12"/>
  <c r="S70" i="12"/>
  <c r="T70" i="12" s="1"/>
  <c r="V70" i="12" s="1"/>
  <c r="Q70" i="12"/>
  <c r="S71" i="12"/>
  <c r="T71" i="12" s="1"/>
  <c r="V71" i="12" s="1"/>
  <c r="Q71" i="12"/>
  <c r="S72" i="12"/>
  <c r="T72" i="12" s="1"/>
  <c r="V72" i="12" s="1"/>
  <c r="Q72" i="12"/>
  <c r="S73" i="12"/>
  <c r="T73" i="12" s="1"/>
  <c r="V73" i="12" s="1"/>
  <c r="Q73" i="12"/>
  <c r="S74" i="12"/>
  <c r="T74" i="12" s="1"/>
  <c r="V74" i="12" s="1"/>
  <c r="Q74" i="12"/>
  <c r="S75" i="12"/>
  <c r="T75" i="12" s="1"/>
  <c r="V75" i="12" s="1"/>
  <c r="Q75" i="12"/>
  <c r="S76" i="12"/>
  <c r="T76" i="12" s="1"/>
  <c r="V76" i="12" s="1"/>
  <c r="Q76" i="12"/>
  <c r="S77" i="12"/>
  <c r="T77" i="12" s="1"/>
  <c r="V77" i="12" s="1"/>
  <c r="Q77" i="12"/>
  <c r="S78" i="12"/>
  <c r="T78" i="12" s="1"/>
  <c r="V78" i="12" s="1"/>
  <c r="Q78" i="12"/>
  <c r="S79" i="12"/>
  <c r="T79" i="12" s="1"/>
  <c r="V79" i="12" s="1"/>
  <c r="Q79" i="12"/>
  <c r="S80" i="12"/>
  <c r="T80" i="12" s="1"/>
  <c r="V80" i="12" s="1"/>
  <c r="Q80" i="12"/>
  <c r="S81" i="12"/>
  <c r="T81" i="12" s="1"/>
  <c r="V81" i="12" s="1"/>
  <c r="Q81" i="12"/>
  <c r="S82" i="12"/>
  <c r="T82" i="12" s="1"/>
  <c r="V82" i="12" s="1"/>
  <c r="Q82" i="12"/>
  <c r="S83" i="12"/>
  <c r="T83" i="12" s="1"/>
  <c r="V83" i="12" s="1"/>
  <c r="Q83" i="12"/>
  <c r="S84" i="12"/>
  <c r="T84" i="12" s="1"/>
  <c r="V84" i="12" s="1"/>
  <c r="Q84" i="12"/>
  <c r="S85" i="12"/>
  <c r="T85" i="12" s="1"/>
  <c r="V85" i="12" s="1"/>
  <c r="Q85" i="12"/>
  <c r="S86" i="12"/>
  <c r="T86" i="12" s="1"/>
  <c r="V86" i="12" s="1"/>
  <c r="Q86" i="12"/>
  <c r="S87" i="12"/>
  <c r="T87" i="12" s="1"/>
  <c r="V87" i="12" s="1"/>
  <c r="Q87" i="12"/>
  <c r="S88" i="12"/>
  <c r="T88" i="12" s="1"/>
  <c r="V88" i="12" s="1"/>
  <c r="Q88" i="12"/>
  <c r="S89" i="12"/>
  <c r="T89" i="12" s="1"/>
  <c r="V89" i="12" s="1"/>
  <c r="Q89" i="12"/>
  <c r="S90" i="12"/>
  <c r="T90" i="12" s="1"/>
  <c r="V90" i="12" s="1"/>
  <c r="Q90" i="12"/>
  <c r="S91" i="12"/>
  <c r="T91" i="12" s="1"/>
  <c r="V91" i="12" s="1"/>
  <c r="Q91" i="12"/>
  <c r="S92" i="12"/>
  <c r="T92" i="12" s="1"/>
  <c r="V92" i="12" s="1"/>
  <c r="Q92" i="12"/>
  <c r="S93" i="12"/>
  <c r="T93" i="12" s="1"/>
  <c r="V93" i="12" s="1"/>
  <c r="Q93" i="12"/>
  <c r="S94" i="12"/>
  <c r="T94" i="12" s="1"/>
  <c r="V94" i="12" s="1"/>
  <c r="Q94" i="12"/>
  <c r="S98" i="12"/>
  <c r="T98" i="12" s="1"/>
  <c r="V98" i="12" s="1"/>
  <c r="Q98" i="12"/>
  <c r="S99" i="12"/>
  <c r="T99" i="12" s="1"/>
  <c r="V99" i="12" s="1"/>
  <c r="Q99" i="12"/>
  <c r="S100" i="12"/>
  <c r="T100" i="12" s="1"/>
  <c r="V100" i="12" s="1"/>
  <c r="Q100" i="12"/>
  <c r="S104" i="12"/>
  <c r="T104" i="12" s="1"/>
  <c r="V104" i="12" s="1"/>
  <c r="Q104" i="12"/>
  <c r="S105" i="12"/>
  <c r="T105" i="12" s="1"/>
  <c r="V105" i="12" s="1"/>
  <c r="Q105" i="12"/>
  <c r="S106" i="12"/>
  <c r="T106" i="12" s="1"/>
  <c r="V106" i="12" s="1"/>
  <c r="Q106" i="12"/>
  <c r="S113" i="12"/>
  <c r="T113" i="12" s="1"/>
  <c r="V113" i="12" s="1"/>
  <c r="Q113" i="12"/>
  <c r="S114" i="12"/>
  <c r="T114" i="12" s="1"/>
  <c r="V114" i="12" s="1"/>
  <c r="Q114" i="12"/>
  <c r="S115" i="12"/>
  <c r="T115" i="12" s="1"/>
  <c r="V115" i="12" s="1"/>
  <c r="Q115" i="12"/>
  <c r="S146" i="12"/>
  <c r="T146" i="12" s="1"/>
  <c r="V146" i="12" s="1"/>
  <c r="Q146" i="12"/>
  <c r="S147" i="12"/>
  <c r="T147" i="12" s="1"/>
  <c r="V147" i="12" s="1"/>
  <c r="Q147" i="12"/>
  <c r="S148" i="12"/>
  <c r="T148" i="12" s="1"/>
  <c r="V148" i="12" s="1"/>
  <c r="Q148" i="12"/>
  <c r="S149" i="12"/>
  <c r="T149" i="12" s="1"/>
  <c r="V149" i="12" s="1"/>
  <c r="Q149" i="12"/>
  <c r="S150" i="12"/>
  <c r="T150" i="12" s="1"/>
  <c r="V150" i="12" s="1"/>
  <c r="Q150" i="12"/>
  <c r="S151" i="12"/>
  <c r="T151" i="12" s="1"/>
  <c r="V151" i="12" s="1"/>
  <c r="Q151" i="12"/>
  <c r="S152" i="12"/>
  <c r="T152" i="12" s="1"/>
  <c r="V152" i="12" s="1"/>
  <c r="Q152" i="12"/>
  <c r="S153" i="12"/>
  <c r="T153" i="12" s="1"/>
  <c r="V153" i="12" s="1"/>
  <c r="Q153" i="12"/>
  <c r="S154" i="12"/>
  <c r="T154" i="12" s="1"/>
  <c r="V154" i="12" s="1"/>
  <c r="Q154" i="12"/>
  <c r="S155" i="12"/>
  <c r="T155" i="12" s="1"/>
  <c r="V155" i="12" s="1"/>
  <c r="Q155" i="12"/>
  <c r="S156" i="12"/>
  <c r="T156" i="12" s="1"/>
  <c r="V156" i="12" s="1"/>
  <c r="Q156" i="12"/>
  <c r="S157" i="12"/>
  <c r="T157" i="12" s="1"/>
  <c r="V157" i="12" s="1"/>
  <c r="Q157" i="12"/>
  <c r="S158" i="12"/>
  <c r="T158" i="12" s="1"/>
  <c r="V158" i="12" s="1"/>
  <c r="Q158" i="12"/>
  <c r="S159" i="12"/>
  <c r="T159" i="12" s="1"/>
  <c r="V159" i="12" s="1"/>
  <c r="Q159" i="12"/>
  <c r="S160" i="12"/>
  <c r="T160" i="12" s="1"/>
  <c r="V160" i="12" s="1"/>
  <c r="Q160" i="12"/>
  <c r="S161" i="12"/>
  <c r="T161" i="12" s="1"/>
  <c r="V161" i="12" s="1"/>
  <c r="Q161" i="12"/>
  <c r="S162" i="12"/>
  <c r="T162" i="12" s="1"/>
  <c r="V162" i="12" s="1"/>
  <c r="Q162" i="12"/>
  <c r="S163" i="12"/>
  <c r="T163" i="12" s="1"/>
  <c r="V163" i="12" s="1"/>
  <c r="Q163" i="12"/>
  <c r="S164" i="12"/>
  <c r="T164" i="12" s="1"/>
  <c r="V164" i="12" s="1"/>
  <c r="Q164" i="12"/>
  <c r="S165" i="12"/>
  <c r="T165" i="12" s="1"/>
  <c r="V165" i="12" s="1"/>
  <c r="Q165" i="12"/>
  <c r="S166" i="12"/>
  <c r="T166" i="12" s="1"/>
  <c r="V166" i="12" s="1"/>
  <c r="Q166" i="12"/>
  <c r="S167" i="12"/>
  <c r="T167" i="12" s="1"/>
  <c r="V167" i="12" s="1"/>
  <c r="Q167" i="12"/>
  <c r="S168" i="12"/>
  <c r="T168" i="12" s="1"/>
  <c r="V168" i="12" s="1"/>
  <c r="Q168" i="12"/>
  <c r="S169" i="12"/>
  <c r="T169" i="12" s="1"/>
  <c r="V169" i="12" s="1"/>
  <c r="Q169" i="12"/>
  <c r="S176" i="12"/>
  <c r="T176" i="12" s="1"/>
  <c r="V176" i="12" s="1"/>
  <c r="Q176" i="12"/>
  <c r="S177" i="12"/>
  <c r="T177" i="12" s="1"/>
  <c r="V177" i="12" s="1"/>
  <c r="Q177" i="12"/>
  <c r="S178" i="12"/>
  <c r="T178" i="12" s="1"/>
  <c r="V178" i="12" s="1"/>
  <c r="Q178" i="12"/>
  <c r="S179" i="12"/>
  <c r="T179" i="12" s="1"/>
  <c r="V179" i="12" s="1"/>
  <c r="Q179" i="12"/>
  <c r="S180" i="12"/>
  <c r="T180" i="12" s="1"/>
  <c r="V180" i="12" s="1"/>
  <c r="Q180" i="12"/>
  <c r="S181" i="12"/>
  <c r="T181" i="12" s="1"/>
  <c r="V181" i="12" s="1"/>
  <c r="Q181" i="12"/>
  <c r="S182" i="12"/>
  <c r="T182" i="12" s="1"/>
  <c r="V182" i="12" s="1"/>
  <c r="Q182" i="12"/>
  <c r="S183" i="12"/>
  <c r="T183" i="12" s="1"/>
  <c r="V183" i="12" s="1"/>
  <c r="Q183" i="12"/>
  <c r="S184" i="12"/>
  <c r="T184" i="12" s="1"/>
  <c r="V184" i="12" s="1"/>
  <c r="Q184" i="12"/>
  <c r="S185" i="12"/>
  <c r="T185" i="12" s="1"/>
  <c r="V185" i="12" s="1"/>
  <c r="Q185" i="12"/>
  <c r="S186" i="12"/>
  <c r="T186" i="12" s="1"/>
  <c r="V186" i="12" s="1"/>
  <c r="Q186" i="12"/>
  <c r="S187" i="12"/>
  <c r="T187" i="12" s="1"/>
  <c r="V187" i="12" s="1"/>
  <c r="Q187" i="12"/>
  <c r="S188" i="12"/>
  <c r="T188" i="12" s="1"/>
  <c r="V188" i="12" s="1"/>
  <c r="Q188" i="12"/>
  <c r="S189" i="12"/>
  <c r="T189" i="12" s="1"/>
  <c r="V189" i="12" s="1"/>
  <c r="Q189" i="12"/>
  <c r="S190" i="12"/>
  <c r="T190" i="12" s="1"/>
  <c r="V190" i="12" s="1"/>
  <c r="Q190" i="12"/>
  <c r="S191" i="12"/>
  <c r="T191" i="12" s="1"/>
  <c r="V191" i="12" s="1"/>
  <c r="Q191" i="12"/>
  <c r="S192" i="12"/>
  <c r="T192" i="12" s="1"/>
  <c r="V192" i="12" s="1"/>
  <c r="Q192" i="12"/>
  <c r="S193" i="12"/>
  <c r="T193" i="12" s="1"/>
  <c r="V193" i="12" s="1"/>
  <c r="Q193" i="12"/>
  <c r="S194" i="12"/>
  <c r="T194" i="12" s="1"/>
  <c r="V194" i="12" s="1"/>
  <c r="Q194" i="12"/>
  <c r="S195" i="12"/>
  <c r="T195" i="12" s="1"/>
  <c r="V195" i="12" s="1"/>
  <c r="Q195" i="12"/>
  <c r="S196" i="12"/>
  <c r="T196" i="12" s="1"/>
  <c r="V196" i="12" s="1"/>
  <c r="Q196" i="12"/>
  <c r="S197" i="12"/>
  <c r="T197" i="12" s="1"/>
  <c r="V197" i="12" s="1"/>
  <c r="Q197" i="12"/>
  <c r="S198" i="12"/>
  <c r="T198" i="12" s="1"/>
  <c r="V198" i="12" s="1"/>
  <c r="Q198" i="12"/>
  <c r="S199" i="12"/>
  <c r="T199" i="12" s="1"/>
  <c r="V199" i="12" s="1"/>
  <c r="Q199" i="12"/>
  <c r="S200" i="12"/>
  <c r="T200" i="12" s="1"/>
  <c r="V200" i="12" s="1"/>
  <c r="Q200" i="12"/>
  <c r="S201" i="12"/>
  <c r="T201" i="12" s="1"/>
  <c r="V201" i="12" s="1"/>
  <c r="Q201" i="12"/>
  <c r="S202" i="12"/>
  <c r="T202" i="12" s="1"/>
  <c r="V202" i="12" s="1"/>
  <c r="Q202" i="12"/>
  <c r="S203" i="12"/>
  <c r="T203" i="12" s="1"/>
  <c r="V203" i="12" s="1"/>
  <c r="Q203" i="12"/>
  <c r="S204" i="12"/>
  <c r="T204" i="12" s="1"/>
  <c r="V204" i="12" s="1"/>
  <c r="Q204" i="12"/>
  <c r="S205" i="12"/>
  <c r="T205" i="12" s="1"/>
  <c r="V205" i="12" s="1"/>
  <c r="Q205" i="12"/>
  <c r="S206" i="12"/>
  <c r="T206" i="12" s="1"/>
  <c r="V206" i="12" s="1"/>
  <c r="Q206" i="12"/>
  <c r="S207" i="12"/>
  <c r="T207" i="12" s="1"/>
  <c r="V207" i="12" s="1"/>
  <c r="Q207" i="12"/>
  <c r="S208" i="12"/>
  <c r="T208" i="12" s="1"/>
  <c r="V208" i="12" s="1"/>
  <c r="Q208" i="12"/>
  <c r="S209" i="12"/>
  <c r="T209" i="12" s="1"/>
  <c r="V209" i="12" s="1"/>
  <c r="Q209" i="12"/>
  <c r="S210" i="12"/>
  <c r="T210" i="12" s="1"/>
  <c r="V210" i="12" s="1"/>
  <c r="Q210" i="12"/>
  <c r="S211" i="12"/>
  <c r="T211" i="12" s="1"/>
  <c r="V211" i="12" s="1"/>
  <c r="Q211" i="12"/>
  <c r="S212" i="12"/>
  <c r="T212" i="12" s="1"/>
  <c r="V212" i="12" s="1"/>
  <c r="Q212" i="12"/>
  <c r="S213" i="12"/>
  <c r="T213" i="12" s="1"/>
  <c r="V213" i="12" s="1"/>
  <c r="Q213" i="12"/>
  <c r="S214" i="12"/>
  <c r="T214" i="12" s="1"/>
  <c r="V214" i="12" s="1"/>
  <c r="Q214" i="12"/>
  <c r="S215" i="12"/>
  <c r="T215" i="12" s="1"/>
  <c r="V215" i="12" s="1"/>
  <c r="Q215" i="12"/>
  <c r="S216" i="12"/>
  <c r="T216" i="12" s="1"/>
  <c r="V216" i="12" s="1"/>
  <c r="Q216" i="12"/>
  <c r="S217" i="12"/>
  <c r="T217" i="12" s="1"/>
  <c r="V217" i="12" s="1"/>
  <c r="Q217" i="12"/>
  <c r="S218" i="12"/>
  <c r="T218" i="12" s="1"/>
  <c r="V218" i="12" s="1"/>
  <c r="Q218" i="12"/>
  <c r="S219" i="12"/>
  <c r="T219" i="12" s="1"/>
  <c r="V219" i="12" s="1"/>
  <c r="Q219" i="12"/>
  <c r="S220" i="12"/>
  <c r="T220" i="12" s="1"/>
  <c r="V220" i="12" s="1"/>
  <c r="Q220" i="12"/>
  <c r="S221" i="12"/>
  <c r="T221" i="12" s="1"/>
  <c r="V221" i="12" s="1"/>
  <c r="Q221" i="12"/>
  <c r="S222" i="12"/>
  <c r="T222" i="12" s="1"/>
  <c r="V222" i="12" s="1"/>
  <c r="Q222" i="12"/>
  <c r="S223" i="12"/>
  <c r="T223" i="12" s="1"/>
  <c r="V223" i="12" s="1"/>
  <c r="Q223" i="12"/>
  <c r="S224" i="12"/>
  <c r="T224" i="12" s="1"/>
  <c r="V224" i="12" s="1"/>
  <c r="Q224" i="12"/>
  <c r="S225" i="12"/>
  <c r="T225" i="12" s="1"/>
  <c r="V225" i="12" s="1"/>
  <c r="Q225" i="12"/>
  <c r="S226" i="12"/>
  <c r="T226" i="12" s="1"/>
  <c r="V226" i="12" s="1"/>
  <c r="Q226" i="12"/>
  <c r="S227" i="12"/>
  <c r="T227" i="12" s="1"/>
  <c r="V227" i="12" s="1"/>
  <c r="Q227" i="12"/>
  <c r="S228" i="12"/>
  <c r="T228" i="12" s="1"/>
  <c r="V228" i="12" s="1"/>
  <c r="Q228" i="12"/>
  <c r="S229" i="12"/>
  <c r="T229" i="12" s="1"/>
  <c r="V229" i="12" s="1"/>
  <c r="Q229" i="12"/>
  <c r="S236" i="12"/>
  <c r="T236" i="12" s="1"/>
  <c r="V236" i="12" s="1"/>
  <c r="Q236" i="12"/>
  <c r="S237" i="12"/>
  <c r="T237" i="12" s="1"/>
  <c r="V237" i="12" s="1"/>
  <c r="Q237" i="12"/>
  <c r="S238" i="12"/>
  <c r="T238" i="12" s="1"/>
  <c r="V238" i="12" s="1"/>
  <c r="Q238" i="12"/>
  <c r="S239" i="12"/>
  <c r="T239" i="12" s="1"/>
  <c r="V239" i="12" s="1"/>
  <c r="Q239" i="12"/>
  <c r="S240" i="12"/>
  <c r="T240" i="12" s="1"/>
  <c r="V240" i="12" s="1"/>
  <c r="Q240" i="12"/>
  <c r="S241" i="12"/>
  <c r="T241" i="12" s="1"/>
  <c r="V241" i="12" s="1"/>
  <c r="Q241" i="12"/>
  <c r="S242" i="12"/>
  <c r="T242" i="12" s="1"/>
  <c r="V242" i="12" s="1"/>
  <c r="Q242" i="12"/>
  <c r="S243" i="12"/>
  <c r="T243" i="12" s="1"/>
  <c r="V243" i="12" s="1"/>
  <c r="Q243" i="12"/>
  <c r="S244" i="12"/>
  <c r="T244" i="12" s="1"/>
  <c r="V244" i="12" s="1"/>
  <c r="Q244" i="12"/>
  <c r="S245" i="12"/>
  <c r="T245" i="12" s="1"/>
  <c r="V245" i="12" s="1"/>
  <c r="Q245" i="12"/>
  <c r="S246" i="12"/>
  <c r="T246" i="12" s="1"/>
  <c r="V246" i="12" s="1"/>
  <c r="Q246" i="12"/>
  <c r="S247" i="12"/>
  <c r="T247" i="12" s="1"/>
  <c r="V247" i="12" s="1"/>
  <c r="Q247" i="12"/>
  <c r="S248" i="12"/>
  <c r="T248" i="12" s="1"/>
  <c r="V248" i="12" s="1"/>
  <c r="Q248" i="12"/>
  <c r="S249" i="12"/>
  <c r="T249" i="12" s="1"/>
  <c r="V249" i="12" s="1"/>
  <c r="Q249" i="12"/>
  <c r="S250" i="12"/>
  <c r="T250" i="12" s="1"/>
  <c r="V250" i="12" s="1"/>
  <c r="Q250" i="12"/>
  <c r="S251" i="12"/>
  <c r="T251" i="12" s="1"/>
  <c r="V251" i="12" s="1"/>
  <c r="Q251" i="12"/>
  <c r="S252" i="12"/>
  <c r="T252" i="12" s="1"/>
  <c r="V252" i="12" s="1"/>
  <c r="Q252" i="12"/>
  <c r="S253" i="12"/>
  <c r="T253" i="12" s="1"/>
  <c r="V253" i="12" s="1"/>
  <c r="Q253" i="12"/>
  <c r="S254" i="12"/>
  <c r="T254" i="12" s="1"/>
  <c r="V254" i="12" s="1"/>
  <c r="Q254" i="12"/>
  <c r="S255" i="12"/>
  <c r="T255" i="12" s="1"/>
  <c r="V255" i="12" s="1"/>
  <c r="Q255" i="12"/>
  <c r="S256" i="12"/>
  <c r="T256" i="12" s="1"/>
  <c r="V256" i="12" s="1"/>
  <c r="Q256" i="12"/>
  <c r="S257" i="12"/>
  <c r="T257" i="12" s="1"/>
  <c r="V257" i="12" s="1"/>
  <c r="Q257" i="12"/>
  <c r="S258" i="12"/>
  <c r="T258" i="12" s="1"/>
  <c r="V258" i="12" s="1"/>
  <c r="Q258" i="12"/>
  <c r="S259" i="12"/>
  <c r="T259" i="12" s="1"/>
  <c r="V259" i="12" s="1"/>
  <c r="Q259" i="12"/>
  <c r="S266" i="12"/>
  <c r="T266" i="12" s="1"/>
  <c r="V266" i="12" s="1"/>
  <c r="Q266" i="12"/>
  <c r="S267" i="12"/>
  <c r="T267" i="12" s="1"/>
  <c r="V267" i="12" s="1"/>
  <c r="Q267" i="12"/>
  <c r="S268" i="12"/>
  <c r="T268" i="12" s="1"/>
  <c r="V268" i="12" s="1"/>
  <c r="Q268" i="12"/>
  <c r="S269" i="12"/>
  <c r="T269" i="12" s="1"/>
  <c r="V269" i="12" s="1"/>
  <c r="Q269" i="12"/>
  <c r="S270" i="12"/>
  <c r="T270" i="12" s="1"/>
  <c r="V270" i="12" s="1"/>
  <c r="Q270" i="12"/>
  <c r="S271" i="12"/>
  <c r="T271" i="12" s="1"/>
  <c r="V271" i="12" s="1"/>
  <c r="Q271" i="12"/>
  <c r="S272" i="12"/>
  <c r="T272" i="12" s="1"/>
  <c r="V272" i="12" s="1"/>
  <c r="Q272" i="12"/>
  <c r="S273" i="12"/>
  <c r="T273" i="12" s="1"/>
  <c r="V273" i="12" s="1"/>
  <c r="Q273" i="12"/>
  <c r="S274" i="12"/>
  <c r="T274" i="12" s="1"/>
  <c r="V274" i="12" s="1"/>
  <c r="Q274" i="12"/>
  <c r="S275" i="12"/>
  <c r="T275" i="12" s="1"/>
  <c r="V275" i="12" s="1"/>
  <c r="Q275" i="12"/>
  <c r="S276" i="12"/>
  <c r="T276" i="12" s="1"/>
  <c r="V276" i="12" s="1"/>
  <c r="Q276" i="12"/>
  <c r="S277" i="12"/>
  <c r="T277" i="12" s="1"/>
  <c r="V277" i="12" s="1"/>
  <c r="Q277" i="12"/>
  <c r="S278" i="12"/>
  <c r="T278" i="12" s="1"/>
  <c r="V278" i="12" s="1"/>
  <c r="Q278" i="12"/>
  <c r="S279" i="12"/>
  <c r="T279" i="12" s="1"/>
  <c r="V279" i="12" s="1"/>
  <c r="Q279" i="12"/>
  <c r="S280" i="12"/>
  <c r="T280" i="12" s="1"/>
  <c r="V280" i="12" s="1"/>
  <c r="Q280" i="12"/>
  <c r="S281" i="12"/>
  <c r="T281" i="12" s="1"/>
  <c r="V281" i="12" s="1"/>
  <c r="Q281" i="12"/>
  <c r="S282" i="12"/>
  <c r="T282" i="12" s="1"/>
  <c r="V282" i="12" s="1"/>
  <c r="Q282" i="12"/>
  <c r="S283" i="12"/>
  <c r="T283" i="12" s="1"/>
  <c r="V283" i="12" s="1"/>
  <c r="Q283" i="12"/>
  <c r="S284" i="12"/>
  <c r="T284" i="12" s="1"/>
  <c r="V284" i="12" s="1"/>
  <c r="Q284" i="12"/>
  <c r="S285" i="12"/>
  <c r="T285" i="12" s="1"/>
  <c r="V285" i="12" s="1"/>
  <c r="Q285" i="12"/>
  <c r="S286" i="12"/>
  <c r="T286" i="12" s="1"/>
  <c r="V286" i="12" s="1"/>
  <c r="Q286" i="12"/>
  <c r="S287" i="12"/>
  <c r="T287" i="12" s="1"/>
  <c r="V287" i="12" s="1"/>
  <c r="Q287" i="12"/>
  <c r="S288" i="12"/>
  <c r="T288" i="12" s="1"/>
  <c r="V288" i="12" s="1"/>
  <c r="Q288" i="12"/>
  <c r="S289" i="12"/>
  <c r="T289" i="12" s="1"/>
  <c r="V289" i="12" s="1"/>
  <c r="Q289" i="12"/>
  <c r="S296" i="12"/>
  <c r="T296" i="12" s="1"/>
  <c r="V296" i="12" s="1"/>
  <c r="Q296" i="12"/>
  <c r="S297" i="12"/>
  <c r="T297" i="12" s="1"/>
  <c r="V297" i="12" s="1"/>
  <c r="Q297" i="12"/>
  <c r="S298" i="12"/>
  <c r="T298" i="12" s="1"/>
  <c r="V298" i="12" s="1"/>
  <c r="Q298" i="12"/>
  <c r="S299" i="12"/>
  <c r="T299" i="12" s="1"/>
  <c r="V299" i="12" s="1"/>
  <c r="Q299" i="12"/>
  <c r="S300" i="12"/>
  <c r="T300" i="12" s="1"/>
  <c r="V300" i="12" s="1"/>
  <c r="Q300" i="12"/>
  <c r="S301" i="12"/>
  <c r="T301" i="12" s="1"/>
  <c r="V301" i="12" s="1"/>
  <c r="Q301" i="12"/>
  <c r="S302" i="12"/>
  <c r="T302" i="12" s="1"/>
  <c r="V302" i="12" s="1"/>
  <c r="Q302" i="12"/>
  <c r="S303" i="12"/>
  <c r="T303" i="12" s="1"/>
  <c r="V303" i="12" s="1"/>
  <c r="Q303" i="12"/>
  <c r="S304" i="12"/>
  <c r="T304" i="12" s="1"/>
  <c r="V304" i="12" s="1"/>
  <c r="Q304" i="12"/>
  <c r="S305" i="12"/>
  <c r="T305" i="12" s="1"/>
  <c r="V305" i="12" s="1"/>
  <c r="Q305" i="12"/>
  <c r="S306" i="12"/>
  <c r="T306" i="12" s="1"/>
  <c r="V306" i="12" s="1"/>
  <c r="Q306" i="12"/>
  <c r="S307" i="12"/>
  <c r="T307" i="12" s="1"/>
  <c r="V307" i="12" s="1"/>
  <c r="Q307" i="12"/>
  <c r="S308" i="12"/>
  <c r="T308" i="12" s="1"/>
  <c r="V308" i="12" s="1"/>
  <c r="Q308" i="12"/>
  <c r="S309" i="12"/>
  <c r="T309" i="12" s="1"/>
  <c r="V309" i="12" s="1"/>
  <c r="Q309" i="12"/>
  <c r="S310" i="12"/>
  <c r="T310" i="12" s="1"/>
  <c r="V310" i="12" s="1"/>
  <c r="Q310" i="12"/>
  <c r="S311" i="12"/>
  <c r="T311" i="12" s="1"/>
  <c r="V311" i="12" s="1"/>
  <c r="Q311" i="12"/>
  <c r="S312" i="12"/>
  <c r="T312" i="12" s="1"/>
  <c r="V312" i="12" s="1"/>
  <c r="Q312" i="12"/>
  <c r="S313" i="12"/>
  <c r="T313" i="12" s="1"/>
  <c r="V313" i="12" s="1"/>
  <c r="Q313" i="12"/>
  <c r="S314" i="12"/>
  <c r="T314" i="12" s="1"/>
  <c r="V314" i="12" s="1"/>
  <c r="Q314" i="12"/>
  <c r="S315" i="12"/>
  <c r="T315" i="12" s="1"/>
  <c r="V315" i="12" s="1"/>
  <c r="Q315" i="12"/>
  <c r="S316" i="12"/>
  <c r="T316" i="12" s="1"/>
  <c r="V316" i="12" s="1"/>
  <c r="Q316" i="12"/>
  <c r="S317" i="12"/>
  <c r="T317" i="12" s="1"/>
  <c r="V317" i="12" s="1"/>
  <c r="Q317" i="12"/>
  <c r="S318" i="12"/>
  <c r="T318" i="12" s="1"/>
  <c r="V318" i="12" s="1"/>
  <c r="Q318" i="12"/>
  <c r="S319" i="12"/>
  <c r="T319" i="12" s="1"/>
  <c r="V319" i="12" s="1"/>
  <c r="Q319" i="12"/>
  <c r="S326" i="12"/>
  <c r="T326" i="12" s="1"/>
  <c r="V326" i="12" s="1"/>
  <c r="Q326" i="12"/>
  <c r="S327" i="12"/>
  <c r="T327" i="12" s="1"/>
  <c r="V327" i="12" s="1"/>
  <c r="Q327" i="12"/>
  <c r="S328" i="12"/>
  <c r="T328" i="12" s="1"/>
  <c r="V328" i="12" s="1"/>
  <c r="Q328" i="12"/>
  <c r="S329" i="12"/>
  <c r="T329" i="12" s="1"/>
  <c r="V329" i="12" s="1"/>
  <c r="Q329" i="12"/>
  <c r="S330" i="12"/>
  <c r="T330" i="12" s="1"/>
  <c r="V330" i="12" s="1"/>
  <c r="Q330" i="12"/>
  <c r="S331" i="12"/>
  <c r="T331" i="12" s="1"/>
  <c r="V331" i="12" s="1"/>
  <c r="Q331" i="12"/>
  <c r="S332" i="12"/>
  <c r="T332" i="12" s="1"/>
  <c r="V332" i="12" s="1"/>
  <c r="Q332" i="12"/>
  <c r="S333" i="12"/>
  <c r="T333" i="12" s="1"/>
  <c r="V333" i="12" s="1"/>
  <c r="Q333" i="12"/>
  <c r="S334" i="12"/>
  <c r="T334" i="12" s="1"/>
  <c r="V334" i="12" s="1"/>
  <c r="Q334" i="12"/>
  <c r="S335" i="12"/>
  <c r="T335" i="12" s="1"/>
  <c r="V335" i="12" s="1"/>
  <c r="Q335" i="12"/>
  <c r="S336" i="12"/>
  <c r="T336" i="12" s="1"/>
  <c r="V336" i="12" s="1"/>
  <c r="Q336" i="12"/>
  <c r="S337" i="12"/>
  <c r="T337" i="12" s="1"/>
  <c r="V337" i="12" s="1"/>
  <c r="Q337" i="12"/>
  <c r="S338" i="12"/>
  <c r="T338" i="12" s="1"/>
  <c r="V338" i="12" s="1"/>
  <c r="Q338" i="12"/>
  <c r="S339" i="12"/>
  <c r="T339" i="12" s="1"/>
  <c r="V339" i="12" s="1"/>
  <c r="Q339" i="12"/>
  <c r="S340" i="12"/>
  <c r="T340" i="12" s="1"/>
  <c r="V340" i="12" s="1"/>
  <c r="Q340" i="12"/>
  <c r="S341" i="12"/>
  <c r="T341" i="12" s="1"/>
  <c r="V341" i="12" s="1"/>
  <c r="Q341" i="12"/>
  <c r="S342" i="12"/>
  <c r="T342" i="12" s="1"/>
  <c r="V342" i="12" s="1"/>
  <c r="Q342" i="12"/>
  <c r="S343" i="12"/>
  <c r="T343" i="12" s="1"/>
  <c r="V343" i="12" s="1"/>
  <c r="Q343" i="12"/>
  <c r="S344" i="12"/>
  <c r="T344" i="12" s="1"/>
  <c r="V344" i="12" s="1"/>
  <c r="Q344" i="12"/>
  <c r="S345" i="12"/>
  <c r="T345" i="12" s="1"/>
  <c r="V345" i="12" s="1"/>
  <c r="Q345" i="12"/>
  <c r="S346" i="12"/>
  <c r="T346" i="12" s="1"/>
  <c r="V346" i="12" s="1"/>
  <c r="Q346" i="12"/>
  <c r="S347" i="12"/>
  <c r="T347" i="12" s="1"/>
  <c r="V347" i="12" s="1"/>
  <c r="Q347" i="12"/>
  <c r="S348" i="12"/>
  <c r="T348" i="12" s="1"/>
  <c r="V348" i="12" s="1"/>
  <c r="Q348" i="12"/>
  <c r="S349" i="12"/>
  <c r="T349" i="12" s="1"/>
  <c r="V349" i="12" s="1"/>
  <c r="Q349" i="12"/>
  <c r="S356" i="12"/>
  <c r="T356" i="12" s="1"/>
  <c r="V356" i="12" s="1"/>
  <c r="Q356" i="12"/>
  <c r="S357" i="12"/>
  <c r="T357" i="12" s="1"/>
  <c r="V357" i="12" s="1"/>
  <c r="Q357" i="12"/>
  <c r="S358" i="12"/>
  <c r="T358" i="12" s="1"/>
  <c r="V358" i="12" s="1"/>
  <c r="Q358" i="12"/>
  <c r="S359" i="12"/>
  <c r="T359" i="12" s="1"/>
  <c r="V359" i="12" s="1"/>
  <c r="Q359" i="12"/>
  <c r="S360" i="12"/>
  <c r="T360" i="12" s="1"/>
  <c r="V360" i="12" s="1"/>
  <c r="Q360" i="12"/>
  <c r="S361" i="12"/>
  <c r="T361" i="12" s="1"/>
  <c r="V361" i="12" s="1"/>
  <c r="Q361" i="12"/>
  <c r="S362" i="12"/>
  <c r="T362" i="12" s="1"/>
  <c r="V362" i="12" s="1"/>
  <c r="Q362" i="12"/>
  <c r="S363" i="12"/>
  <c r="T363" i="12" s="1"/>
  <c r="V363" i="12" s="1"/>
  <c r="Q363" i="12"/>
  <c r="S364" i="12"/>
  <c r="T364" i="12" s="1"/>
  <c r="V364" i="12" s="1"/>
  <c r="Q364" i="12"/>
  <c r="S365" i="12"/>
  <c r="T365" i="12" s="1"/>
  <c r="V365" i="12" s="1"/>
  <c r="Q365" i="12"/>
  <c r="S366" i="12"/>
  <c r="T366" i="12" s="1"/>
  <c r="V366" i="12" s="1"/>
  <c r="Q366" i="12"/>
  <c r="S367" i="12"/>
  <c r="T367" i="12" s="1"/>
  <c r="V367" i="12" s="1"/>
  <c r="Q367" i="12"/>
  <c r="S368" i="12"/>
  <c r="T368" i="12" s="1"/>
  <c r="V368" i="12" s="1"/>
  <c r="Q368" i="12"/>
  <c r="S369" i="12"/>
  <c r="T369" i="12" s="1"/>
  <c r="V369" i="12" s="1"/>
  <c r="Q369" i="12"/>
  <c r="S370" i="12"/>
  <c r="T370" i="12" s="1"/>
  <c r="V370" i="12" s="1"/>
  <c r="Q370" i="12"/>
  <c r="S371" i="12"/>
  <c r="T371" i="12" s="1"/>
  <c r="V371" i="12" s="1"/>
  <c r="Q371" i="12"/>
  <c r="S372" i="12"/>
  <c r="T372" i="12" s="1"/>
  <c r="V372" i="12" s="1"/>
  <c r="Q372" i="12"/>
  <c r="S373" i="12"/>
  <c r="T373" i="12" s="1"/>
  <c r="V373" i="12" s="1"/>
  <c r="Q373" i="12"/>
  <c r="S374" i="12"/>
  <c r="T374" i="12" s="1"/>
  <c r="V374" i="12" s="1"/>
  <c r="Q374" i="12"/>
  <c r="S375" i="12"/>
  <c r="T375" i="12" s="1"/>
  <c r="V375" i="12" s="1"/>
  <c r="Q375" i="12"/>
  <c r="S376" i="12"/>
  <c r="T376" i="12" s="1"/>
  <c r="V376" i="12" s="1"/>
  <c r="Q376" i="12"/>
  <c r="S377" i="12"/>
  <c r="T377" i="12" s="1"/>
  <c r="V377" i="12" s="1"/>
  <c r="Q377" i="12"/>
  <c r="S378" i="12"/>
  <c r="T378" i="12" s="1"/>
  <c r="V378" i="12" s="1"/>
  <c r="Q378" i="12"/>
  <c r="S379" i="12"/>
  <c r="T379" i="12" s="1"/>
  <c r="V379" i="12" s="1"/>
  <c r="Q379" i="12"/>
  <c r="S386" i="12"/>
  <c r="T386" i="12" s="1"/>
  <c r="V386" i="12" s="1"/>
  <c r="Q386" i="12"/>
  <c r="S387" i="12"/>
  <c r="T387" i="12" s="1"/>
  <c r="V387" i="12" s="1"/>
  <c r="Q387" i="12"/>
  <c r="S388" i="12"/>
  <c r="T388" i="12" s="1"/>
  <c r="V388" i="12" s="1"/>
  <c r="Q388" i="12"/>
  <c r="S389" i="12"/>
  <c r="T389" i="12" s="1"/>
  <c r="V389" i="12" s="1"/>
  <c r="Q389" i="12"/>
  <c r="S390" i="12"/>
  <c r="T390" i="12" s="1"/>
  <c r="V390" i="12" s="1"/>
  <c r="Q390" i="12"/>
  <c r="S391" i="12"/>
  <c r="T391" i="12" s="1"/>
  <c r="V391" i="12" s="1"/>
  <c r="Q391" i="12"/>
  <c r="S392" i="12"/>
  <c r="T392" i="12" s="1"/>
  <c r="V392" i="12" s="1"/>
  <c r="Q392" i="12"/>
  <c r="S393" i="12"/>
  <c r="T393" i="12" s="1"/>
  <c r="V393" i="12" s="1"/>
  <c r="Q393" i="12"/>
  <c r="S394" i="12"/>
  <c r="T394" i="12" s="1"/>
  <c r="V394" i="12" s="1"/>
  <c r="Q394" i="12"/>
  <c r="S395" i="12"/>
  <c r="T395" i="12" s="1"/>
  <c r="V395" i="12" s="1"/>
  <c r="Q395" i="12"/>
  <c r="S396" i="12"/>
  <c r="T396" i="12" s="1"/>
  <c r="V396" i="12" s="1"/>
  <c r="Q396" i="12"/>
  <c r="S397" i="12"/>
  <c r="T397" i="12" s="1"/>
  <c r="V397" i="12" s="1"/>
  <c r="Q397" i="12"/>
  <c r="S398" i="12"/>
  <c r="T398" i="12" s="1"/>
  <c r="V398" i="12" s="1"/>
  <c r="Q398" i="12"/>
  <c r="S399" i="12"/>
  <c r="T399" i="12" s="1"/>
  <c r="V399" i="12" s="1"/>
  <c r="Q399" i="12"/>
  <c r="S400" i="12"/>
  <c r="T400" i="12" s="1"/>
  <c r="V400" i="12" s="1"/>
  <c r="Q400" i="12"/>
  <c r="S401" i="12"/>
  <c r="T401" i="12" s="1"/>
  <c r="V401" i="12" s="1"/>
  <c r="Q401" i="12"/>
  <c r="S402" i="12"/>
  <c r="T402" i="12" s="1"/>
  <c r="V402" i="12" s="1"/>
  <c r="Q402" i="12"/>
  <c r="S403" i="12"/>
  <c r="T403" i="12" s="1"/>
  <c r="V403" i="12" s="1"/>
  <c r="Q403" i="12"/>
  <c r="S404" i="12"/>
  <c r="T404" i="12" s="1"/>
  <c r="V404" i="12" s="1"/>
  <c r="Q404" i="12"/>
  <c r="S405" i="12"/>
  <c r="T405" i="12" s="1"/>
  <c r="V405" i="12" s="1"/>
  <c r="Q405" i="12"/>
  <c r="S406" i="12"/>
  <c r="T406" i="12" s="1"/>
  <c r="V406" i="12" s="1"/>
  <c r="Q406" i="12"/>
  <c r="S407" i="12"/>
  <c r="T407" i="12" s="1"/>
  <c r="V407" i="12" s="1"/>
  <c r="Q407" i="12"/>
  <c r="S408" i="12"/>
  <c r="T408" i="12" s="1"/>
  <c r="V408" i="12" s="1"/>
  <c r="Q408" i="12"/>
  <c r="S409" i="12"/>
  <c r="T409" i="12" s="1"/>
  <c r="V409" i="12" s="1"/>
  <c r="Q409" i="12"/>
  <c r="S263" i="11"/>
  <c r="T263" i="11" s="1"/>
  <c r="R46" i="11"/>
  <c r="Q137" i="11"/>
  <c r="Q153" i="11"/>
  <c r="S310" i="11"/>
  <c r="T310" i="11" s="1"/>
  <c r="R165" i="11"/>
  <c r="S176" i="11"/>
  <c r="T176" i="11" s="1"/>
  <c r="R44" i="11"/>
  <c r="R52" i="11"/>
  <c r="Q65" i="11"/>
  <c r="R21" i="11"/>
  <c r="R87" i="11"/>
  <c r="R95" i="11"/>
  <c r="R226" i="11"/>
  <c r="Q196" i="11"/>
  <c r="Q45" i="11"/>
  <c r="S61" i="11"/>
  <c r="T61" i="11" s="1"/>
  <c r="R220" i="11"/>
  <c r="Q252" i="11"/>
  <c r="R174" i="11"/>
  <c r="R118" i="11"/>
  <c r="S122" i="11"/>
  <c r="T122" i="11" s="1"/>
  <c r="R50" i="11"/>
  <c r="Q58" i="11"/>
  <c r="R59" i="11"/>
  <c r="S136" i="11"/>
  <c r="T136" i="11" s="1"/>
  <c r="Q225" i="11"/>
  <c r="Q306" i="11"/>
  <c r="Q163" i="11"/>
  <c r="R187" i="11"/>
  <c r="Q123" i="11"/>
  <c r="R238" i="11"/>
  <c r="S181" i="11"/>
  <c r="T181" i="11" s="1"/>
  <c r="R19" i="11"/>
  <c r="R27" i="11"/>
  <c r="Q85" i="11"/>
  <c r="Q117" i="11"/>
  <c r="Q57" i="11"/>
  <c r="R68" i="11"/>
  <c r="S264" i="11"/>
  <c r="T264" i="11" s="1"/>
  <c r="S24" i="11"/>
  <c r="T24" i="11" s="1"/>
  <c r="Q90" i="11"/>
  <c r="R130" i="11"/>
  <c r="R253" i="11"/>
  <c r="R261" i="11"/>
  <c r="Q293" i="11"/>
  <c r="R128" i="11"/>
  <c r="S129" i="11"/>
  <c r="T129" i="11" s="1"/>
  <c r="R64" i="11"/>
  <c r="Q154" i="11"/>
  <c r="Q220" i="11"/>
  <c r="Q256" i="11"/>
  <c r="R266" i="11"/>
  <c r="Q269" i="11"/>
  <c r="Q292" i="11"/>
  <c r="R299" i="11"/>
  <c r="Q168" i="11"/>
  <c r="Q195" i="11"/>
  <c r="Q16" i="11"/>
  <c r="R11" i="11"/>
  <c r="Q171" i="11"/>
  <c r="S195" i="11"/>
  <c r="T195" i="11" s="1"/>
  <c r="Q135" i="11"/>
  <c r="R116" i="11"/>
  <c r="S43" i="11"/>
  <c r="T43" i="11" s="1"/>
  <c r="R143" i="11"/>
  <c r="Q161" i="11"/>
  <c r="R216" i="11"/>
  <c r="Q236" i="11"/>
  <c r="R279" i="11"/>
  <c r="R306" i="11"/>
  <c r="S219" i="11"/>
  <c r="T219" i="11" s="1"/>
  <c r="R12" i="11"/>
  <c r="R28" i="11"/>
  <c r="R85" i="11"/>
  <c r="S87" i="11"/>
  <c r="T87" i="11" s="1"/>
  <c r="R105" i="11"/>
  <c r="Q124" i="11"/>
  <c r="R32" i="11"/>
  <c r="S40" i="11"/>
  <c r="T40" i="11" s="1"/>
  <c r="Q59" i="11"/>
  <c r="Q155" i="11"/>
  <c r="S252" i="11"/>
  <c r="T252" i="11" s="1"/>
  <c r="S266" i="11"/>
  <c r="T266" i="11" s="1"/>
  <c r="Q276" i="11"/>
  <c r="R188" i="11"/>
  <c r="Q202" i="11"/>
  <c r="S210" i="11"/>
  <c r="T210" i="11" s="1"/>
  <c r="Q96" i="11"/>
  <c r="S247" i="11"/>
  <c r="T247" i="11" s="1"/>
  <c r="R14" i="11"/>
  <c r="R102" i="11"/>
  <c r="R103" i="11"/>
  <c r="Q110" i="11"/>
  <c r="S111" i="11"/>
  <c r="T111" i="11" s="1"/>
  <c r="R121" i="11"/>
  <c r="S38" i="11"/>
  <c r="T38" i="11" s="1"/>
  <c r="R48" i="11"/>
  <c r="R56" i="11"/>
  <c r="S65" i="11"/>
  <c r="T65" i="11" s="1"/>
  <c r="Q133" i="11"/>
  <c r="R160" i="11"/>
  <c r="R221" i="11"/>
  <c r="Q232" i="11"/>
  <c r="Q240" i="11"/>
  <c r="Q266" i="11"/>
  <c r="Q278" i="11"/>
  <c r="R286" i="11"/>
  <c r="R295" i="11"/>
  <c r="R300" i="11"/>
  <c r="R195" i="11"/>
  <c r="S10" i="11"/>
  <c r="T10" i="11" s="1"/>
  <c r="S5" i="11"/>
  <c r="T5" i="11" s="1"/>
  <c r="R7" i="11"/>
  <c r="Q29" i="11"/>
  <c r="Q83" i="11"/>
  <c r="S106" i="11"/>
  <c r="T106" i="11" s="1"/>
  <c r="S113" i="11"/>
  <c r="T113" i="11" s="1"/>
  <c r="R35" i="11"/>
  <c r="Q37" i="11"/>
  <c r="R42" i="11"/>
  <c r="S48" i="11"/>
  <c r="T48" i="11" s="1"/>
  <c r="S53" i="11"/>
  <c r="T53" i="11" s="1"/>
  <c r="R63" i="11"/>
  <c r="S71" i="11"/>
  <c r="T71" i="11" s="1"/>
  <c r="S73" i="11"/>
  <c r="T73" i="11" s="1"/>
  <c r="Q140" i="11"/>
  <c r="S218" i="11"/>
  <c r="T218" i="11" s="1"/>
  <c r="Q228" i="11"/>
  <c r="R237" i="11"/>
  <c r="R245" i="11"/>
  <c r="Q255" i="11"/>
  <c r="R257" i="11"/>
  <c r="R274" i="11"/>
  <c r="S167" i="11"/>
  <c r="T167" i="11" s="1"/>
  <c r="S175" i="11"/>
  <c r="T175" i="11" s="1"/>
  <c r="S193" i="11"/>
  <c r="T193" i="11" s="1"/>
  <c r="R201" i="11"/>
  <c r="Q206" i="11"/>
  <c r="S31" i="11"/>
  <c r="T31" i="11" s="1"/>
  <c r="R107" i="11"/>
  <c r="R115" i="11"/>
  <c r="S124" i="11"/>
  <c r="T124" i="11" s="1"/>
  <c r="S126" i="11"/>
  <c r="T126" i="11" s="1"/>
  <c r="S46" i="11"/>
  <c r="T46" i="11" s="1"/>
  <c r="S47" i="11"/>
  <c r="T47" i="11" s="1"/>
  <c r="R55" i="11"/>
  <c r="S58" i="11"/>
  <c r="T58" i="11" s="1"/>
  <c r="S64" i="11"/>
  <c r="T64" i="11" s="1"/>
  <c r="R66" i="11"/>
  <c r="S132" i="11"/>
  <c r="T132" i="11" s="1"/>
  <c r="Q144" i="11"/>
  <c r="Q151" i="11"/>
  <c r="S154" i="11"/>
  <c r="T154" i="11" s="1"/>
  <c r="Q221" i="11"/>
  <c r="Q223" i="11"/>
  <c r="Q230" i="11"/>
  <c r="R232" i="11"/>
  <c r="Q241" i="11"/>
  <c r="Q247" i="11"/>
  <c r="S259" i="11"/>
  <c r="T259" i="11" s="1"/>
  <c r="S272" i="11"/>
  <c r="T272" i="11" s="1"/>
  <c r="S290" i="11"/>
  <c r="T290" i="11" s="1"/>
  <c r="R297" i="11"/>
  <c r="Q304" i="11"/>
  <c r="S306" i="11"/>
  <c r="T306" i="11" s="1"/>
  <c r="R178" i="11"/>
  <c r="Q184" i="11"/>
  <c r="S205" i="11"/>
  <c r="T205" i="11" s="1"/>
  <c r="S207" i="11"/>
  <c r="T207" i="11" s="1"/>
  <c r="S4" i="11"/>
  <c r="T4" i="11" s="1"/>
  <c r="Q9" i="11"/>
  <c r="R82" i="11"/>
  <c r="S107" i="11"/>
  <c r="T107" i="11" s="1"/>
  <c r="Q111" i="11"/>
  <c r="S112" i="11"/>
  <c r="T112" i="11" s="1"/>
  <c r="R122" i="11"/>
  <c r="Q129" i="11"/>
  <c r="Q131" i="11"/>
  <c r="S34" i="11"/>
  <c r="T34" i="11" s="1"/>
  <c r="Q38" i="11"/>
  <c r="Q44" i="11"/>
  <c r="Q46" i="11"/>
  <c r="R62" i="11"/>
  <c r="Q70" i="11"/>
  <c r="R72" i="11"/>
  <c r="R80" i="11"/>
  <c r="Q148" i="11"/>
  <c r="S158" i="11"/>
  <c r="T158" i="11" s="1"/>
  <c r="R161" i="11"/>
  <c r="S217" i="11"/>
  <c r="T217" i="11" s="1"/>
  <c r="Q239" i="11"/>
  <c r="R244" i="11"/>
  <c r="Q251" i="11"/>
  <c r="R252" i="11"/>
  <c r="R254" i="11"/>
  <c r="S255" i="11"/>
  <c r="T255" i="11" s="1"/>
  <c r="R273" i="11"/>
  <c r="R285" i="11"/>
  <c r="R167" i="11"/>
  <c r="Q169" i="11"/>
  <c r="S11" i="11"/>
  <c r="T11" i="11" s="1"/>
  <c r="S13" i="11"/>
  <c r="T13" i="11" s="1"/>
  <c r="Q20" i="11"/>
  <c r="S21" i="11"/>
  <c r="T21" i="11" s="1"/>
  <c r="R89" i="11"/>
  <c r="R94" i="11"/>
  <c r="Q102" i="11"/>
  <c r="Q104" i="11"/>
  <c r="R109" i="11"/>
  <c r="S120" i="11"/>
  <c r="T120" i="11" s="1"/>
  <c r="R127" i="11"/>
  <c r="Q32" i="11"/>
  <c r="S37" i="11"/>
  <c r="T37" i="11" s="1"/>
  <c r="R39" i="11"/>
  <c r="R49" i="11"/>
  <c r="S60" i="11"/>
  <c r="T60" i="11" s="1"/>
  <c r="S67" i="11"/>
  <c r="T67" i="11" s="1"/>
  <c r="S142" i="11"/>
  <c r="T142" i="11" s="1"/>
  <c r="R154" i="11"/>
  <c r="Q242" i="11"/>
  <c r="Q249" i="11"/>
  <c r="S277" i="11"/>
  <c r="T277" i="11" s="1"/>
  <c r="R293" i="11"/>
  <c r="S173" i="11"/>
  <c r="T173" i="11" s="1"/>
  <c r="S180" i="11"/>
  <c r="T180" i="11" s="1"/>
  <c r="R5" i="11"/>
  <c r="Q8" i="11"/>
  <c r="S17" i="11"/>
  <c r="T17" i="11" s="1"/>
  <c r="Q84" i="11"/>
  <c r="S90" i="11"/>
  <c r="T90" i="11" s="1"/>
  <c r="S94" i="11"/>
  <c r="T94" i="11" s="1"/>
  <c r="S102" i="11"/>
  <c r="T102" i="11" s="1"/>
  <c r="S105" i="11"/>
  <c r="T105" i="11" s="1"/>
  <c r="R114" i="11"/>
  <c r="S117" i="11"/>
  <c r="T117" i="11" s="1"/>
  <c r="Q118" i="11"/>
  <c r="S123" i="11"/>
  <c r="T123" i="11" s="1"/>
  <c r="R125" i="11"/>
  <c r="Q130" i="11"/>
  <c r="R36" i="11"/>
  <c r="R37" i="11"/>
  <c r="R43" i="11"/>
  <c r="S52" i="11"/>
  <c r="T52" i="11" s="1"/>
  <c r="S54" i="11"/>
  <c r="T54" i="11" s="1"/>
  <c r="S57" i="11"/>
  <c r="T57" i="11" s="1"/>
  <c r="S63" i="11"/>
  <c r="T63" i="11" s="1"/>
  <c r="S74" i="11"/>
  <c r="T74" i="11" s="1"/>
  <c r="Q81" i="11"/>
  <c r="R140" i="11"/>
  <c r="R155" i="11"/>
  <c r="Q160" i="11"/>
  <c r="Q219" i="11"/>
  <c r="Q222" i="11"/>
  <c r="Q229" i="11"/>
  <c r="S238" i="11"/>
  <c r="T238" i="11" s="1"/>
  <c r="R246" i="11"/>
  <c r="Q253" i="11"/>
  <c r="R258" i="11"/>
  <c r="S303" i="11"/>
  <c r="T303" i="11" s="1"/>
  <c r="R311" i="11"/>
  <c r="R168" i="11"/>
  <c r="S177" i="11"/>
  <c r="T177" i="11" s="1"/>
  <c r="Q182" i="11"/>
  <c r="Q194" i="11"/>
  <c r="S201" i="11"/>
  <c r="T201" i="11" s="1"/>
  <c r="S3" i="11"/>
  <c r="T3" i="11" s="1"/>
  <c r="R6" i="11"/>
  <c r="Q15" i="11"/>
  <c r="Q21" i="11"/>
  <c r="Q22" i="11"/>
  <c r="R25" i="11"/>
  <c r="Q91" i="11"/>
  <c r="R96" i="11"/>
  <c r="R98" i="11"/>
  <c r="Q103" i="11"/>
  <c r="Q105" i="11"/>
  <c r="R123" i="11"/>
  <c r="R129" i="11"/>
  <c r="S33" i="11"/>
  <c r="T33" i="11" s="1"/>
  <c r="S41" i="11"/>
  <c r="T41" i="11" s="1"/>
  <c r="Q51" i="11"/>
  <c r="Q52" i="11"/>
  <c r="R57" i="11"/>
  <c r="Q64" i="11"/>
  <c r="R69" i="11"/>
  <c r="S78" i="11"/>
  <c r="T78" i="11" s="1"/>
  <c r="S153" i="11"/>
  <c r="T153" i="11" s="1"/>
  <c r="Q156" i="11"/>
  <c r="S220" i="11"/>
  <c r="T220" i="11" s="1"/>
  <c r="R240" i="11"/>
  <c r="S250" i="11"/>
  <c r="T250" i="11" s="1"/>
  <c r="Q254" i="11"/>
  <c r="R271" i="11"/>
  <c r="R278" i="11"/>
  <c r="R284" i="11"/>
  <c r="R308" i="11"/>
  <c r="R175" i="11"/>
  <c r="S211" i="11"/>
  <c r="T211" i="11" s="1"/>
  <c r="S119" i="11"/>
  <c r="T119" i="11" s="1"/>
  <c r="R76" i="11"/>
  <c r="S145" i="11"/>
  <c r="T145" i="11" s="1"/>
  <c r="Q147" i="11"/>
  <c r="S156" i="11"/>
  <c r="T156" i="11" s="1"/>
  <c r="Q214" i="11"/>
  <c r="R224" i="11"/>
  <c r="R231" i="11"/>
  <c r="R233" i="11"/>
  <c r="S239" i="11"/>
  <c r="T239" i="11" s="1"/>
  <c r="R241" i="11"/>
  <c r="R260" i="11"/>
  <c r="Q261" i="11"/>
  <c r="S265" i="11"/>
  <c r="T265" i="11" s="1"/>
  <c r="R267" i="11"/>
  <c r="Q272" i="11"/>
  <c r="R277" i="11"/>
  <c r="Q279" i="11"/>
  <c r="R291" i="11"/>
  <c r="R298" i="11"/>
  <c r="S305" i="11"/>
  <c r="T305" i="11" s="1"/>
  <c r="S189" i="11"/>
  <c r="T189" i="11" s="1"/>
  <c r="R205" i="11"/>
  <c r="S208" i="11"/>
  <c r="T208" i="11" s="1"/>
  <c r="Q6" i="11"/>
  <c r="R8" i="11"/>
  <c r="S12" i="11"/>
  <c r="T12" i="11" s="1"/>
  <c r="S16" i="11"/>
  <c r="T16" i="11" s="1"/>
  <c r="R18" i="11"/>
  <c r="S84" i="11"/>
  <c r="T84" i="11" s="1"/>
  <c r="S101" i="11"/>
  <c r="T101" i="11" s="1"/>
  <c r="Q122" i="11"/>
  <c r="R126" i="11"/>
  <c r="S127" i="11"/>
  <c r="T127" i="11" s="1"/>
  <c r="R40" i="11"/>
  <c r="Q63" i="11"/>
  <c r="R79" i="11"/>
  <c r="S134" i="11"/>
  <c r="T134" i="11" s="1"/>
  <c r="Q142" i="11"/>
  <c r="S147" i="11"/>
  <c r="T147" i="11" s="1"/>
  <c r="S161" i="11"/>
  <c r="T161" i="11" s="1"/>
  <c r="S225" i="11"/>
  <c r="T225" i="11" s="1"/>
  <c r="S228" i="11"/>
  <c r="T228" i="11" s="1"/>
  <c r="S237" i="11"/>
  <c r="T237" i="11" s="1"/>
  <c r="Q238" i="11"/>
  <c r="Q246" i="11"/>
  <c r="Q259" i="11"/>
  <c r="Q262" i="11"/>
  <c r="Q274" i="11"/>
  <c r="S278" i="11"/>
  <c r="T278" i="11" s="1"/>
  <c r="S281" i="11"/>
  <c r="T281" i="11" s="1"/>
  <c r="S285" i="11"/>
  <c r="T285" i="11" s="1"/>
  <c r="S294" i="11"/>
  <c r="T294" i="11" s="1"/>
  <c r="Q170" i="11"/>
  <c r="Q197" i="11"/>
  <c r="S7" i="11"/>
  <c r="T7" i="11" s="1"/>
  <c r="S104" i="11"/>
  <c r="T104" i="11" s="1"/>
  <c r="S131" i="11"/>
  <c r="T131" i="11" s="1"/>
  <c r="S45" i="11"/>
  <c r="T45" i="11" s="1"/>
  <c r="S133" i="11"/>
  <c r="T133" i="11" s="1"/>
  <c r="S157" i="11"/>
  <c r="T157" i="11" s="1"/>
  <c r="R213" i="11"/>
  <c r="S227" i="11"/>
  <c r="T227" i="11" s="1"/>
  <c r="Q301" i="11"/>
  <c r="Q164" i="11"/>
  <c r="S188" i="11"/>
  <c r="T188" i="11" s="1"/>
  <c r="R17" i="11"/>
  <c r="R90" i="11"/>
  <c r="S96" i="11"/>
  <c r="T96" i="11" s="1"/>
  <c r="S110" i="11"/>
  <c r="T110" i="11" s="1"/>
  <c r="Q116" i="11"/>
  <c r="R119" i="11"/>
  <c r="S121" i="11"/>
  <c r="T121" i="11" s="1"/>
  <c r="S125" i="11"/>
  <c r="T125" i="11" s="1"/>
  <c r="R33" i="11"/>
  <c r="S35" i="11"/>
  <c r="T35" i="11" s="1"/>
  <c r="S39" i="11"/>
  <c r="T39" i="11" s="1"/>
  <c r="S51" i="11"/>
  <c r="T51" i="11" s="1"/>
  <c r="R60" i="11"/>
  <c r="S66" i="11"/>
  <c r="T66" i="11" s="1"/>
  <c r="S81" i="11"/>
  <c r="T81" i="11" s="1"/>
  <c r="S140" i="11"/>
  <c r="T140" i="11" s="1"/>
  <c r="S144" i="11"/>
  <c r="T144" i="11" s="1"/>
  <c r="Q149" i="11"/>
  <c r="S216" i="11"/>
  <c r="T216" i="11" s="1"/>
  <c r="R219" i="11"/>
  <c r="S254" i="11"/>
  <c r="T254" i="11" s="1"/>
  <c r="S274" i="11"/>
  <c r="T274" i="11" s="1"/>
  <c r="Q287" i="11"/>
  <c r="S301" i="11"/>
  <c r="T301" i="11" s="1"/>
  <c r="S168" i="11"/>
  <c r="T168" i="11" s="1"/>
  <c r="Q175" i="11"/>
  <c r="Q177" i="11"/>
  <c r="Q183" i="11"/>
  <c r="R185" i="11"/>
  <c r="R207" i="11"/>
  <c r="R208" i="11"/>
  <c r="S28" i="11"/>
  <c r="T28" i="11" s="1"/>
  <c r="S83" i="11"/>
  <c r="T83" i="11" s="1"/>
  <c r="Q89" i="11"/>
  <c r="Q98" i="11"/>
  <c r="R110" i="11"/>
  <c r="S116" i="11"/>
  <c r="T116" i="11" s="1"/>
  <c r="Q125" i="11"/>
  <c r="Q39" i="11"/>
  <c r="R51" i="11"/>
  <c r="Q66" i="11"/>
  <c r="S149" i="11"/>
  <c r="T149" i="11" s="1"/>
  <c r="R265" i="11"/>
  <c r="R280" i="11"/>
  <c r="Q285" i="11"/>
  <c r="Q302" i="11"/>
  <c r="S311" i="11"/>
  <c r="T311" i="11" s="1"/>
  <c r="R198" i="11"/>
  <c r="S6" i="11"/>
  <c r="T6" i="11" s="1"/>
  <c r="S9" i="11"/>
  <c r="T9" i="11" s="1"/>
  <c r="Q12" i="11"/>
  <c r="R15" i="11"/>
  <c r="S27" i="11"/>
  <c r="T27" i="11" s="1"/>
  <c r="Q28" i="11"/>
  <c r="R83" i="11"/>
  <c r="S89" i="11"/>
  <c r="T89" i="11" s="1"/>
  <c r="S103" i="11"/>
  <c r="T103" i="11" s="1"/>
  <c r="Q109" i="11"/>
  <c r="R112" i="11"/>
  <c r="S114" i="11"/>
  <c r="T114" i="11" s="1"/>
  <c r="S118" i="11"/>
  <c r="T118" i="11" s="1"/>
  <c r="Q121" i="11"/>
  <c r="S130" i="11"/>
  <c r="T130" i="11" s="1"/>
  <c r="S32" i="11"/>
  <c r="T32" i="11" s="1"/>
  <c r="S44" i="11"/>
  <c r="T44" i="11" s="1"/>
  <c r="Q50" i="11"/>
  <c r="R53" i="11"/>
  <c r="S55" i="11"/>
  <c r="T55" i="11" s="1"/>
  <c r="S59" i="11"/>
  <c r="T59" i="11" s="1"/>
  <c r="R133" i="11"/>
  <c r="Q141" i="11"/>
  <c r="S160" i="11"/>
  <c r="T160" i="11" s="1"/>
  <c r="Q212" i="11"/>
  <c r="Q226" i="11"/>
  <c r="Q234" i="11"/>
  <c r="S241" i="11"/>
  <c r="T241" i="11" s="1"/>
  <c r="Q289" i="11"/>
  <c r="S291" i="11"/>
  <c r="T291" i="11" s="1"/>
  <c r="Q299" i="11"/>
  <c r="Q307" i="11"/>
  <c r="S162" i="11"/>
  <c r="T162" i="11" s="1"/>
  <c r="S174" i="11"/>
  <c r="T174" i="11" s="1"/>
  <c r="Q188" i="11"/>
  <c r="Q191" i="11"/>
  <c r="R4" i="11"/>
  <c r="S14" i="11"/>
  <c r="T14" i="11" s="1"/>
  <c r="S109" i="11"/>
  <c r="T109" i="11" s="1"/>
  <c r="S50" i="11"/>
  <c r="T50" i="11" s="1"/>
  <c r="S212" i="11"/>
  <c r="T212" i="11" s="1"/>
  <c r="S267" i="11"/>
  <c r="T267" i="11" s="1"/>
  <c r="S279" i="11"/>
  <c r="T279" i="11" s="1"/>
  <c r="S292" i="11"/>
  <c r="T292" i="11" s="1"/>
  <c r="Q43" i="11"/>
  <c r="Q72" i="11"/>
  <c r="S77" i="11"/>
  <c r="T77" i="11" s="1"/>
  <c r="R134" i="11"/>
  <c r="R153" i="11"/>
  <c r="R214" i="11"/>
  <c r="S258" i="11"/>
  <c r="T258" i="11" s="1"/>
  <c r="Q267" i="11"/>
  <c r="S187" i="11"/>
  <c r="T187" i="11" s="1"/>
  <c r="S2" i="11"/>
  <c r="T2" i="11" s="1"/>
  <c r="R2" i="11"/>
  <c r="Q3" i="11"/>
  <c r="S8" i="11"/>
  <c r="T8" i="11" s="1"/>
  <c r="R9" i="11"/>
  <c r="Q10" i="11"/>
  <c r="S15" i="11"/>
  <c r="T15" i="11" s="1"/>
  <c r="R16" i="11"/>
  <c r="Q19" i="11"/>
  <c r="R20" i="11"/>
  <c r="S23" i="11"/>
  <c r="T23" i="11" s="1"/>
  <c r="R23" i="11"/>
  <c r="Q23" i="11"/>
  <c r="Q26" i="11"/>
  <c r="Q27" i="11"/>
  <c r="S30" i="11"/>
  <c r="T30" i="11" s="1"/>
  <c r="R30" i="11"/>
  <c r="Q30" i="11"/>
  <c r="Q82" i="11"/>
  <c r="R84" i="11"/>
  <c r="S86" i="11"/>
  <c r="T86" i="11" s="1"/>
  <c r="S91" i="11"/>
  <c r="T91" i="11" s="1"/>
  <c r="R91" i="11"/>
  <c r="R3" i="11"/>
  <c r="Q4" i="11"/>
  <c r="R10" i="11"/>
  <c r="Q11" i="11"/>
  <c r="Q17" i="11"/>
  <c r="S19" i="11"/>
  <c r="T19" i="11" s="1"/>
  <c r="S20" i="11"/>
  <c r="T20" i="11" s="1"/>
  <c r="S26" i="11"/>
  <c r="T26" i="11" s="1"/>
  <c r="S82" i="11"/>
  <c r="T82" i="11" s="1"/>
  <c r="Q88" i="11"/>
  <c r="S88" i="11"/>
  <c r="T88" i="11" s="1"/>
  <c r="S98" i="11"/>
  <c r="T98" i="11" s="1"/>
  <c r="S100" i="11"/>
  <c r="T100" i="11" s="1"/>
  <c r="Q5" i="11"/>
  <c r="S22" i="11"/>
  <c r="T22" i="11" s="1"/>
  <c r="S29" i="11"/>
  <c r="T29" i="11" s="1"/>
  <c r="S92" i="11"/>
  <c r="T92" i="11" s="1"/>
  <c r="S97" i="11"/>
  <c r="T97" i="11" s="1"/>
  <c r="R97" i="11"/>
  <c r="R108" i="11"/>
  <c r="Q108" i="11"/>
  <c r="S108" i="11"/>
  <c r="T108" i="11" s="1"/>
  <c r="R86" i="11"/>
  <c r="Q86" i="11"/>
  <c r="Q95" i="11"/>
  <c r="S95" i="11"/>
  <c r="T95" i="11" s="1"/>
  <c r="Q13" i="11"/>
  <c r="Q18" i="11"/>
  <c r="S18" i="11"/>
  <c r="T18" i="11" s="1"/>
  <c r="Q25" i="11"/>
  <c r="S25" i="11"/>
  <c r="T25" i="11" s="1"/>
  <c r="Q97" i="11"/>
  <c r="S99" i="11"/>
  <c r="T99" i="11" s="1"/>
  <c r="R13" i="11"/>
  <c r="Q14" i="11"/>
  <c r="R22" i="11"/>
  <c r="R29" i="11"/>
  <c r="S85" i="11"/>
  <c r="T85" i="11" s="1"/>
  <c r="R92" i="11"/>
  <c r="Q92" i="11"/>
  <c r="Q7" i="11"/>
  <c r="R24" i="11"/>
  <c r="R31" i="11"/>
  <c r="R88" i="11"/>
  <c r="R101" i="11"/>
  <c r="R106" i="11"/>
  <c r="Q106" i="11"/>
  <c r="S93" i="11"/>
  <c r="T93" i="11" s="1"/>
  <c r="R93" i="11"/>
  <c r="Q93" i="11"/>
  <c r="R99" i="11"/>
  <c r="Q99" i="11"/>
  <c r="S115" i="11"/>
  <c r="T115" i="11" s="1"/>
  <c r="S128" i="11"/>
  <c r="T128" i="11" s="1"/>
  <c r="S36" i="11"/>
  <c r="T36" i="11" s="1"/>
  <c r="S42" i="11"/>
  <c r="T42" i="11" s="1"/>
  <c r="S49" i="11"/>
  <c r="T49" i="11" s="1"/>
  <c r="S56" i="11"/>
  <c r="T56" i="11" s="1"/>
  <c r="S62" i="11"/>
  <c r="T62" i="11" s="1"/>
  <c r="S72" i="11"/>
  <c r="T72" i="11" s="1"/>
  <c r="S75" i="11"/>
  <c r="T75" i="11" s="1"/>
  <c r="Q75" i="11"/>
  <c r="R132" i="11"/>
  <c r="Q132" i="11"/>
  <c r="S159" i="11"/>
  <c r="T159" i="11" s="1"/>
  <c r="R159" i="11"/>
  <c r="Q159" i="11"/>
  <c r="R104" i="11"/>
  <c r="R111" i="11"/>
  <c r="R117" i="11"/>
  <c r="R124" i="11"/>
  <c r="R131" i="11"/>
  <c r="R38" i="11"/>
  <c r="R45" i="11"/>
  <c r="R58" i="11"/>
  <c r="R65" i="11"/>
  <c r="Q112" i="11"/>
  <c r="Q119" i="11"/>
  <c r="Q126" i="11"/>
  <c r="Q33" i="11"/>
  <c r="Q40" i="11"/>
  <c r="Q53" i="11"/>
  <c r="Q60" i="11"/>
  <c r="Q134" i="11"/>
  <c r="S137" i="11"/>
  <c r="T137" i="11" s="1"/>
  <c r="S139" i="11"/>
  <c r="T139" i="11" s="1"/>
  <c r="R139" i="11"/>
  <c r="Q139" i="11"/>
  <c r="S141" i="11"/>
  <c r="T141" i="11" s="1"/>
  <c r="S143" i="11"/>
  <c r="T143" i="11" s="1"/>
  <c r="S150" i="11"/>
  <c r="T150" i="11" s="1"/>
  <c r="S151" i="11"/>
  <c r="T151" i="11" s="1"/>
  <c r="S152" i="11"/>
  <c r="T152" i="11" s="1"/>
  <c r="R152" i="11"/>
  <c r="Q152" i="11"/>
  <c r="Q100" i="11"/>
  <c r="Q113" i="11"/>
  <c r="Q120" i="11"/>
  <c r="Q34" i="11"/>
  <c r="Q41" i="11"/>
  <c r="Q47" i="11"/>
  <c r="Q54" i="11"/>
  <c r="Q61" i="11"/>
  <c r="Q67" i="11"/>
  <c r="Q68" i="11"/>
  <c r="Q69" i="11"/>
  <c r="R70" i="11"/>
  <c r="Q71" i="11"/>
  <c r="R74" i="11"/>
  <c r="Q76" i="11"/>
  <c r="Q77" i="11"/>
  <c r="Q78" i="11"/>
  <c r="Q79" i="11"/>
  <c r="S146" i="11"/>
  <c r="T146" i="11" s="1"/>
  <c r="R146" i="11"/>
  <c r="Q146" i="11"/>
  <c r="Q24" i="11"/>
  <c r="Q31" i="11"/>
  <c r="Q87" i="11"/>
  <c r="Q94" i="11"/>
  <c r="R100" i="11"/>
  <c r="Q101" i="11"/>
  <c r="Q107" i="11"/>
  <c r="R113" i="11"/>
  <c r="Q114" i="11"/>
  <c r="R120" i="11"/>
  <c r="Q127" i="11"/>
  <c r="R34" i="11"/>
  <c r="Q35" i="11"/>
  <c r="R41" i="11"/>
  <c r="R47" i="11"/>
  <c r="Q48" i="11"/>
  <c r="R54" i="11"/>
  <c r="Q55" i="11"/>
  <c r="R61" i="11"/>
  <c r="R67" i="11"/>
  <c r="S69" i="11"/>
  <c r="T69" i="11" s="1"/>
  <c r="S70" i="11"/>
  <c r="T70" i="11" s="1"/>
  <c r="R71" i="11"/>
  <c r="R75" i="11"/>
  <c r="S76" i="11"/>
  <c r="T76" i="11" s="1"/>
  <c r="R77" i="11"/>
  <c r="R78" i="11"/>
  <c r="S79" i="11"/>
  <c r="T79" i="11" s="1"/>
  <c r="R135" i="11"/>
  <c r="S135" i="11"/>
  <c r="T135" i="11" s="1"/>
  <c r="R141" i="11"/>
  <c r="S215" i="11"/>
  <c r="T215" i="11" s="1"/>
  <c r="Q115" i="11"/>
  <c r="Q128" i="11"/>
  <c r="Q36" i="11"/>
  <c r="Q42" i="11"/>
  <c r="Q49" i="11"/>
  <c r="Q56" i="11"/>
  <c r="Q62" i="11"/>
  <c r="Q73" i="11"/>
  <c r="Q74" i="11"/>
  <c r="S80" i="11"/>
  <c r="T80" i="11" s="1"/>
  <c r="S138" i="11"/>
  <c r="T138" i="11" s="1"/>
  <c r="R147" i="11"/>
  <c r="S68" i="11"/>
  <c r="T68" i="11" s="1"/>
  <c r="R73" i="11"/>
  <c r="Q136" i="11"/>
  <c r="R136" i="11"/>
  <c r="R148" i="11"/>
  <c r="S148" i="11"/>
  <c r="T148" i="11" s="1"/>
  <c r="S213" i="11"/>
  <c r="T213" i="11" s="1"/>
  <c r="Q80" i="11"/>
  <c r="R142" i="11"/>
  <c r="Q143" i="11"/>
  <c r="R149" i="11"/>
  <c r="Q150" i="11"/>
  <c r="S155" i="11"/>
  <c r="T155" i="11" s="1"/>
  <c r="R156" i="11"/>
  <c r="R212" i="11"/>
  <c r="Q213" i="11"/>
  <c r="S221" i="11"/>
  <c r="T221" i="11" s="1"/>
  <c r="Q235" i="11"/>
  <c r="Q264" i="11"/>
  <c r="Q280" i="11"/>
  <c r="Q281" i="11"/>
  <c r="S282" i="11"/>
  <c r="T282" i="11" s="1"/>
  <c r="R282" i="11"/>
  <c r="S164" i="11"/>
  <c r="T164" i="11" s="1"/>
  <c r="R181" i="11"/>
  <c r="S191" i="11"/>
  <c r="T191" i="11" s="1"/>
  <c r="R194" i="11"/>
  <c r="R204" i="11"/>
  <c r="R243" i="11"/>
  <c r="Q243" i="11"/>
  <c r="S243" i="11"/>
  <c r="T243" i="11" s="1"/>
  <c r="Q257" i="11"/>
  <c r="S257" i="11"/>
  <c r="T257" i="11" s="1"/>
  <c r="R263" i="11"/>
  <c r="Q263" i="11"/>
  <c r="S273" i="11"/>
  <c r="T273" i="11" s="1"/>
  <c r="Q273" i="11"/>
  <c r="S275" i="11"/>
  <c r="T275" i="11" s="1"/>
  <c r="Q275" i="11"/>
  <c r="R310" i="11"/>
  <c r="Q310" i="11"/>
  <c r="R173" i="11"/>
  <c r="Q173" i="11"/>
  <c r="S194" i="11"/>
  <c r="T194" i="11" s="1"/>
  <c r="R200" i="11"/>
  <c r="Q200" i="11"/>
  <c r="R81" i="11"/>
  <c r="R137" i="11"/>
  <c r="Q138" i="11"/>
  <c r="R144" i="11"/>
  <c r="Q145" i="11"/>
  <c r="R151" i="11"/>
  <c r="R157" i="11"/>
  <c r="Q158" i="11"/>
  <c r="Q217" i="11"/>
  <c r="S226" i="11"/>
  <c r="T226" i="11" s="1"/>
  <c r="R227" i="11"/>
  <c r="Q227" i="11"/>
  <c r="S232" i="11"/>
  <c r="T232" i="11" s="1"/>
  <c r="R234" i="11"/>
  <c r="S242" i="11"/>
  <c r="T242" i="11" s="1"/>
  <c r="R242" i="11"/>
  <c r="Q248" i="11"/>
  <c r="Q277" i="11"/>
  <c r="S286" i="11"/>
  <c r="T286" i="11" s="1"/>
  <c r="R287" i="11"/>
  <c r="Q294" i="11"/>
  <c r="S296" i="11"/>
  <c r="T296" i="11" s="1"/>
  <c r="R296" i="11"/>
  <c r="Q162" i="11"/>
  <c r="S169" i="11"/>
  <c r="T169" i="11" s="1"/>
  <c r="Q176" i="11"/>
  <c r="S182" i="11"/>
  <c r="T182" i="11" s="1"/>
  <c r="Q189" i="11"/>
  <c r="S196" i="11"/>
  <c r="T196" i="11" s="1"/>
  <c r="R138" i="11"/>
  <c r="R145" i="11"/>
  <c r="R158" i="11"/>
  <c r="R217" i="11"/>
  <c r="Q218" i="11"/>
  <c r="S233" i="11"/>
  <c r="T233" i="11" s="1"/>
  <c r="Q233" i="11"/>
  <c r="S235" i="11"/>
  <c r="T235" i="11" s="1"/>
  <c r="Q245" i="11"/>
  <c r="R251" i="11"/>
  <c r="R255" i="11"/>
  <c r="S261" i="11"/>
  <c r="T261" i="11" s="1"/>
  <c r="S268" i="11"/>
  <c r="T268" i="11" s="1"/>
  <c r="Q268" i="11"/>
  <c r="Q271" i="11"/>
  <c r="S271" i="11"/>
  <c r="T271" i="11" s="1"/>
  <c r="R275" i="11"/>
  <c r="S280" i="11"/>
  <c r="T280" i="11" s="1"/>
  <c r="R281" i="11"/>
  <c r="S288" i="11"/>
  <c r="T288" i="11" s="1"/>
  <c r="Q288" i="11"/>
  <c r="Q298" i="11"/>
  <c r="R304" i="11"/>
  <c r="Q305" i="11"/>
  <c r="S309" i="11"/>
  <c r="T309" i="11" s="1"/>
  <c r="R309" i="11"/>
  <c r="Q309" i="11"/>
  <c r="R162" i="11"/>
  <c r="R164" i="11"/>
  <c r="Q167" i="11"/>
  <c r="S172" i="11"/>
  <c r="T172" i="11" s="1"/>
  <c r="R172" i="11"/>
  <c r="Q172" i="11"/>
  <c r="R176" i="11"/>
  <c r="R177" i="11"/>
  <c r="Q181" i="11"/>
  <c r="S186" i="11"/>
  <c r="T186" i="11" s="1"/>
  <c r="R186" i="11"/>
  <c r="Q186" i="11"/>
  <c r="R189" i="11"/>
  <c r="R191" i="11"/>
  <c r="S199" i="11"/>
  <c r="T199" i="11" s="1"/>
  <c r="R199" i="11"/>
  <c r="Q199" i="11"/>
  <c r="Q204" i="11"/>
  <c r="S204" i="11"/>
  <c r="T204" i="11" s="1"/>
  <c r="S206" i="11"/>
  <c r="T206" i="11" s="1"/>
  <c r="R206" i="11"/>
  <c r="S214" i="11"/>
  <c r="T214" i="11" s="1"/>
  <c r="R215" i="11"/>
  <c r="Q216" i="11"/>
  <c r="R218" i="11"/>
  <c r="R225" i="11"/>
  <c r="R228" i="11"/>
  <c r="Q237" i="11"/>
  <c r="S245" i="11"/>
  <c r="T245" i="11" s="1"/>
  <c r="S246" i="11"/>
  <c r="T246" i="11" s="1"/>
  <c r="R247" i="11"/>
  <c r="S251" i="11"/>
  <c r="T251" i="11" s="1"/>
  <c r="S256" i="11"/>
  <c r="T256" i="11" s="1"/>
  <c r="R256" i="11"/>
  <c r="Q291" i="11"/>
  <c r="Q295" i="11"/>
  <c r="S298" i="11"/>
  <c r="T298" i="11" s="1"/>
  <c r="S299" i="11"/>
  <c r="T299" i="11" s="1"/>
  <c r="R301" i="11"/>
  <c r="S304" i="11"/>
  <c r="T304" i="11" s="1"/>
  <c r="R305" i="11"/>
  <c r="S307" i="11"/>
  <c r="T307" i="11" s="1"/>
  <c r="S171" i="11"/>
  <c r="T171" i="11" s="1"/>
  <c r="S184" i="11"/>
  <c r="T184" i="11" s="1"/>
  <c r="S197" i="11"/>
  <c r="T197" i="11" s="1"/>
  <c r="Q224" i="11"/>
  <c r="S224" i="11"/>
  <c r="T224" i="11" s="1"/>
  <c r="Q231" i="11"/>
  <c r="S231" i="11"/>
  <c r="T231" i="11" s="1"/>
  <c r="R235" i="11"/>
  <c r="S240" i="11"/>
  <c r="T240" i="11" s="1"/>
  <c r="S248" i="11"/>
  <c r="T248" i="11" s="1"/>
  <c r="Q258" i="11"/>
  <c r="R259" i="11"/>
  <c r="R264" i="11"/>
  <c r="Q265" i="11"/>
  <c r="R268" i="11"/>
  <c r="R270" i="11"/>
  <c r="Q270" i="11"/>
  <c r="S270" i="11"/>
  <c r="T270" i="11" s="1"/>
  <c r="Q282" i="11"/>
  <c r="Q284" i="11"/>
  <c r="S284" i="11"/>
  <c r="T284" i="11" s="1"/>
  <c r="R288" i="11"/>
  <c r="R290" i="11"/>
  <c r="Q290" i="11"/>
  <c r="S293" i="11"/>
  <c r="T293" i="11" s="1"/>
  <c r="R294" i="11"/>
  <c r="S300" i="11"/>
  <c r="T300" i="11" s="1"/>
  <c r="Q300" i="11"/>
  <c r="R180" i="11"/>
  <c r="Q180" i="11"/>
  <c r="R193" i="11"/>
  <c r="Q193" i="11"/>
  <c r="R223" i="11"/>
  <c r="S223" i="11"/>
  <c r="T223" i="11" s="1"/>
  <c r="R230" i="11"/>
  <c r="S230" i="11"/>
  <c r="T230" i="11" s="1"/>
  <c r="S269" i="11"/>
  <c r="T269" i="11" s="1"/>
  <c r="R269" i="11"/>
  <c r="S200" i="11"/>
  <c r="T200" i="11" s="1"/>
  <c r="S222" i="11"/>
  <c r="T222" i="11" s="1"/>
  <c r="R222" i="11"/>
  <c r="S229" i="11"/>
  <c r="T229" i="11" s="1"/>
  <c r="R229" i="11"/>
  <c r="S234" i="11"/>
  <c r="T234" i="11" s="1"/>
  <c r="Q244" i="11"/>
  <c r="S244" i="11"/>
  <c r="T244" i="11" s="1"/>
  <c r="R248" i="11"/>
  <c r="R250" i="11"/>
  <c r="Q250" i="11"/>
  <c r="S253" i="11"/>
  <c r="T253" i="11" s="1"/>
  <c r="S260" i="11"/>
  <c r="T260" i="11" s="1"/>
  <c r="Q260" i="11"/>
  <c r="R272" i="11"/>
  <c r="R283" i="11"/>
  <c r="Q283" i="11"/>
  <c r="S283" i="11"/>
  <c r="T283" i="11" s="1"/>
  <c r="S287" i="11"/>
  <c r="T287" i="11" s="1"/>
  <c r="S295" i="11"/>
  <c r="T295" i="11" s="1"/>
  <c r="Q296" i="11"/>
  <c r="Q297" i="11"/>
  <c r="S297" i="11"/>
  <c r="T297" i="11" s="1"/>
  <c r="R303" i="11"/>
  <c r="Q303" i="11"/>
  <c r="R307" i="11"/>
  <c r="Q311" i="11"/>
  <c r="S166" i="11"/>
  <c r="T166" i="11" s="1"/>
  <c r="R166" i="11"/>
  <c r="Q166" i="11"/>
  <c r="R169" i="11"/>
  <c r="R171" i="11"/>
  <c r="Q174" i="11"/>
  <c r="S179" i="11"/>
  <c r="T179" i="11" s="1"/>
  <c r="R179" i="11"/>
  <c r="Q179" i="11"/>
  <c r="R182" i="11"/>
  <c r="R184" i="11"/>
  <c r="Q187" i="11"/>
  <c r="S192" i="11"/>
  <c r="T192" i="11" s="1"/>
  <c r="R192" i="11"/>
  <c r="Q192" i="11"/>
  <c r="R196" i="11"/>
  <c r="R197" i="11"/>
  <c r="Q201" i="11"/>
  <c r="S236" i="11"/>
  <c r="T236" i="11" s="1"/>
  <c r="R236" i="11"/>
  <c r="S249" i="11"/>
  <c r="T249" i="11" s="1"/>
  <c r="R249" i="11"/>
  <c r="S262" i="11"/>
  <c r="T262" i="11" s="1"/>
  <c r="R262" i="11"/>
  <c r="S276" i="11"/>
  <c r="T276" i="11" s="1"/>
  <c r="R276" i="11"/>
  <c r="S289" i="11"/>
  <c r="T289" i="11" s="1"/>
  <c r="R289" i="11"/>
  <c r="S302" i="11"/>
  <c r="T302" i="11" s="1"/>
  <c r="R302" i="11"/>
  <c r="S308" i="11"/>
  <c r="T308" i="11" s="1"/>
  <c r="Q308" i="11"/>
  <c r="S163" i="11"/>
  <c r="T163" i="11" s="1"/>
  <c r="R163" i="11"/>
  <c r="S165" i="11"/>
  <c r="T165" i="11" s="1"/>
  <c r="Q165" i="11"/>
  <c r="S170" i="11"/>
  <c r="T170" i="11" s="1"/>
  <c r="R170" i="11"/>
  <c r="S178" i="11"/>
  <c r="T178" i="11" s="1"/>
  <c r="Q178" i="11"/>
  <c r="S183" i="11"/>
  <c r="T183" i="11" s="1"/>
  <c r="R183" i="11"/>
  <c r="S185" i="11"/>
  <c r="T185" i="11" s="1"/>
  <c r="Q185" i="11"/>
  <c r="S190" i="11"/>
  <c r="T190" i="11" s="1"/>
  <c r="R190" i="11"/>
  <c r="S198" i="11"/>
  <c r="T198" i="11" s="1"/>
  <c r="Q198" i="11"/>
  <c r="S202" i="11"/>
  <c r="T202" i="11" s="1"/>
  <c r="R202" i="11"/>
  <c r="Q209" i="11"/>
  <c r="S209" i="11"/>
  <c r="T209" i="11" s="1"/>
  <c r="R209" i="11"/>
  <c r="S203" i="11"/>
  <c r="T203" i="11" s="1"/>
  <c r="R203" i="11"/>
  <c r="Q203" i="11"/>
  <c r="Q207" i="11"/>
  <c r="Q208" i="11"/>
  <c r="Q210" i="11"/>
  <c r="R210" i="11"/>
  <c r="Q211" i="11"/>
  <c r="Q205" i="11"/>
  <c r="R211" i="1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2" i="2"/>
  <c r="Q388" i="14" l="1"/>
  <c r="R388" i="14"/>
  <c r="S388" i="14"/>
  <c r="T388" i="14" s="1"/>
  <c r="Q387" i="14"/>
  <c r="R387" i="14"/>
  <c r="S387" i="14"/>
  <c r="T387" i="14" s="1"/>
  <c r="Q386" i="14"/>
  <c r="R386" i="14"/>
  <c r="S386" i="14"/>
  <c r="T386" i="14" s="1"/>
  <c r="Q385" i="14"/>
  <c r="R385" i="14"/>
  <c r="S385" i="14"/>
  <c r="T385" i="14" s="1"/>
  <c r="Q384" i="14"/>
  <c r="R384" i="14"/>
  <c r="S384" i="14"/>
  <c r="T384" i="14" s="1"/>
  <c r="Q383" i="14"/>
  <c r="R383" i="14"/>
  <c r="S383" i="14"/>
  <c r="T383" i="14" s="1"/>
  <c r="Q382" i="14"/>
  <c r="R382" i="14"/>
  <c r="S382" i="14"/>
  <c r="T382" i="14" s="1"/>
  <c r="Q381" i="14"/>
  <c r="R381" i="14"/>
  <c r="S381" i="14"/>
  <c r="T381" i="14" s="1"/>
  <c r="Q380" i="14"/>
  <c r="R380" i="14"/>
  <c r="S380" i="14"/>
  <c r="T380" i="14" s="1"/>
  <c r="Q379" i="14"/>
  <c r="R379" i="14"/>
  <c r="S379" i="14"/>
  <c r="T379" i="14" s="1"/>
  <c r="Q378" i="14"/>
  <c r="R378" i="14"/>
  <c r="S378" i="14"/>
  <c r="T378" i="14" s="1"/>
  <c r="Q377" i="14"/>
  <c r="R377" i="14"/>
  <c r="S377" i="14"/>
  <c r="T377" i="14" s="1"/>
  <c r="Q376" i="14"/>
  <c r="R376" i="14"/>
  <c r="S376" i="14"/>
  <c r="T376" i="14" s="1"/>
  <c r="Q375" i="14"/>
  <c r="R375" i="14"/>
  <c r="S375" i="14"/>
  <c r="T375" i="14" s="1"/>
  <c r="Q374" i="14"/>
  <c r="R374" i="14"/>
  <c r="S374" i="14"/>
  <c r="T374" i="14" s="1"/>
  <c r="Q373" i="14"/>
  <c r="R373" i="14"/>
  <c r="S373" i="14"/>
  <c r="T373" i="14" s="1"/>
  <c r="Q372" i="14"/>
  <c r="R372" i="14"/>
  <c r="S372" i="14"/>
  <c r="T372" i="14" s="1"/>
  <c r="Q371" i="14"/>
  <c r="R371" i="14"/>
  <c r="S371" i="14"/>
  <c r="T371" i="14" s="1"/>
  <c r="Q370" i="14"/>
  <c r="R370" i="14"/>
  <c r="S370" i="14"/>
  <c r="T370" i="14" s="1"/>
  <c r="Q369" i="14"/>
  <c r="R369" i="14"/>
  <c r="S369" i="14"/>
  <c r="T369" i="14" s="1"/>
  <c r="Q368" i="14"/>
  <c r="R368" i="14"/>
  <c r="S368" i="14"/>
  <c r="T368" i="14" s="1"/>
  <c r="Q367" i="14"/>
  <c r="R367" i="14"/>
  <c r="S367" i="14"/>
  <c r="T367" i="14" s="1"/>
  <c r="Q366" i="14"/>
  <c r="R366" i="14"/>
  <c r="S366" i="14"/>
  <c r="T366" i="14" s="1"/>
  <c r="Q365" i="14"/>
  <c r="R365" i="14"/>
  <c r="S365" i="14"/>
  <c r="T365" i="14" s="1"/>
  <c r="Q364" i="14"/>
  <c r="R364" i="14"/>
  <c r="S364" i="14"/>
  <c r="T364" i="14" s="1"/>
  <c r="Q363" i="14"/>
  <c r="R363" i="14"/>
  <c r="S363" i="14"/>
  <c r="T363" i="14" s="1"/>
  <c r="Q362" i="14"/>
  <c r="R362" i="14"/>
  <c r="S362" i="14"/>
  <c r="T362" i="14" s="1"/>
  <c r="Q361" i="14"/>
  <c r="R361" i="14"/>
  <c r="S361" i="14"/>
  <c r="T361" i="14" s="1"/>
  <c r="Q360" i="14"/>
  <c r="R360" i="14"/>
  <c r="S360" i="14"/>
  <c r="T360" i="14" s="1"/>
  <c r="Q359" i="14"/>
  <c r="R359" i="14"/>
  <c r="S359" i="14"/>
  <c r="T359" i="14" s="1"/>
  <c r="Q358" i="14"/>
  <c r="R358" i="14"/>
  <c r="S358" i="14"/>
  <c r="T358" i="14" s="1"/>
  <c r="Q357" i="14"/>
  <c r="R357" i="14"/>
  <c r="S357" i="14"/>
  <c r="T357" i="14" s="1"/>
  <c r="Q356" i="14"/>
  <c r="R356" i="14"/>
  <c r="S356" i="14"/>
  <c r="T356" i="14" s="1"/>
  <c r="Q355" i="14"/>
  <c r="R355" i="14"/>
  <c r="S355" i="14"/>
  <c r="T355" i="14" s="1"/>
  <c r="Q354" i="14"/>
  <c r="R354" i="14"/>
  <c r="S354" i="14"/>
  <c r="T354" i="14" s="1"/>
  <c r="Q353" i="14"/>
  <c r="R353" i="14"/>
  <c r="S353" i="14"/>
  <c r="T353" i="14" s="1"/>
  <c r="Q352" i="14"/>
  <c r="R352" i="14"/>
  <c r="S352" i="14"/>
  <c r="T352" i="14" s="1"/>
  <c r="Q351" i="14"/>
  <c r="R351" i="14"/>
  <c r="S351" i="14"/>
  <c r="T351" i="14" s="1"/>
  <c r="Q350" i="14"/>
  <c r="R350" i="14"/>
  <c r="S350" i="14"/>
  <c r="T350" i="14" s="1"/>
  <c r="Q349" i="14"/>
  <c r="R349" i="14"/>
  <c r="S349" i="14"/>
  <c r="T349" i="14" s="1"/>
  <c r="Q348" i="14"/>
  <c r="R348" i="14"/>
  <c r="S348" i="14"/>
  <c r="T348" i="14" s="1"/>
  <c r="Q347" i="14"/>
  <c r="R347" i="14"/>
  <c r="S347" i="14"/>
  <c r="T347" i="14" s="1"/>
  <c r="Q346" i="14"/>
  <c r="R346" i="14"/>
  <c r="S346" i="14"/>
  <c r="T346" i="14" s="1"/>
  <c r="Q345" i="14"/>
  <c r="R345" i="14"/>
  <c r="S345" i="14"/>
  <c r="T345" i="14" s="1"/>
  <c r="Q344" i="14"/>
  <c r="R344" i="14"/>
  <c r="S344" i="14"/>
  <c r="T344" i="14" s="1"/>
  <c r="Q343" i="14"/>
  <c r="R343" i="14"/>
  <c r="S343" i="14"/>
  <c r="T343" i="14" s="1"/>
  <c r="Q342" i="14"/>
  <c r="R342" i="14"/>
  <c r="S342" i="14"/>
  <c r="T342" i="14" s="1"/>
  <c r="Q341" i="14"/>
  <c r="R341" i="14"/>
  <c r="S341" i="14"/>
  <c r="T341" i="14" s="1"/>
  <c r="Q340" i="14"/>
  <c r="R340" i="14"/>
  <c r="S340" i="14"/>
  <c r="T340" i="14" s="1"/>
  <c r="Q339" i="14"/>
  <c r="R339" i="14"/>
  <c r="S339" i="14"/>
  <c r="T339" i="14" s="1"/>
  <c r="Q338" i="14"/>
  <c r="R338" i="14"/>
  <c r="S338" i="14"/>
  <c r="T338" i="14" s="1"/>
  <c r="Q337" i="14"/>
  <c r="R337" i="14"/>
  <c r="S337" i="14"/>
  <c r="T337" i="14" s="1"/>
  <c r="Q336" i="14"/>
  <c r="R336" i="14"/>
  <c r="S336" i="14"/>
  <c r="T336" i="14" s="1"/>
  <c r="Q335" i="14"/>
  <c r="R335" i="14"/>
  <c r="S335" i="14"/>
  <c r="T335" i="14" s="1"/>
  <c r="Q334" i="14"/>
  <c r="R334" i="14"/>
  <c r="S334" i="14"/>
  <c r="T334" i="14" s="1"/>
  <c r="Q333" i="14"/>
  <c r="R333" i="14"/>
  <c r="S333" i="14"/>
  <c r="T333" i="14" s="1"/>
  <c r="Q332" i="14"/>
  <c r="R332" i="14"/>
  <c r="S332" i="14"/>
  <c r="T332" i="14" s="1"/>
  <c r="Q331" i="14"/>
  <c r="R331" i="14"/>
  <c r="S331" i="14"/>
  <c r="T331" i="14" s="1"/>
  <c r="Q330" i="14"/>
  <c r="R330" i="14"/>
  <c r="S330" i="14"/>
  <c r="T330" i="14" s="1"/>
  <c r="Q329" i="14"/>
  <c r="R329" i="14"/>
  <c r="S329" i="14"/>
  <c r="T329" i="14" s="1"/>
  <c r="Q328" i="14"/>
  <c r="R328" i="14"/>
  <c r="S328" i="14"/>
  <c r="T328" i="14" s="1"/>
  <c r="Q327" i="14"/>
  <c r="R327" i="14"/>
  <c r="S327" i="14"/>
  <c r="T327" i="14" s="1"/>
  <c r="Q326" i="14"/>
  <c r="R326" i="14"/>
  <c r="S326" i="14"/>
  <c r="T326" i="14" s="1"/>
  <c r="Q325" i="14"/>
  <c r="R325" i="14"/>
  <c r="S325" i="14"/>
  <c r="T325" i="14" s="1"/>
  <c r="Q324" i="14"/>
  <c r="R324" i="14"/>
  <c r="S324" i="14"/>
  <c r="T324" i="14" s="1"/>
  <c r="Q323" i="14"/>
  <c r="R323" i="14"/>
  <c r="S323" i="14"/>
  <c r="T323" i="14" s="1"/>
  <c r="Q322" i="14"/>
  <c r="R322" i="14"/>
  <c r="S322" i="14"/>
  <c r="T322" i="14" s="1"/>
  <c r="Q321" i="14"/>
  <c r="R321" i="14"/>
  <c r="S321" i="14"/>
  <c r="T321" i="14" s="1"/>
  <c r="Q320" i="14"/>
  <c r="R320" i="14"/>
  <c r="S320" i="14"/>
  <c r="T320" i="14" s="1"/>
  <c r="Q319" i="14"/>
  <c r="R319" i="14"/>
  <c r="S319" i="14"/>
  <c r="T319" i="14" s="1"/>
  <c r="Q318" i="14"/>
  <c r="R318" i="14"/>
  <c r="S318" i="14"/>
  <c r="T318" i="14" s="1"/>
  <c r="Q317" i="14"/>
  <c r="R317" i="14"/>
  <c r="S317" i="14"/>
  <c r="T317" i="14" s="1"/>
  <c r="Q316" i="14"/>
  <c r="R316" i="14"/>
  <c r="S316" i="14"/>
  <c r="T316" i="14" s="1"/>
  <c r="Q315" i="14"/>
  <c r="R315" i="14"/>
  <c r="S315" i="14"/>
  <c r="T315" i="14" s="1"/>
  <c r="Q314" i="14"/>
  <c r="R314" i="14"/>
  <c r="S314" i="14"/>
  <c r="T314" i="14" s="1"/>
  <c r="Q313" i="14"/>
  <c r="R313" i="14"/>
  <c r="S313" i="14"/>
  <c r="T313" i="14" s="1"/>
  <c r="Q312" i="14"/>
  <c r="R312" i="14"/>
  <c r="S312" i="14"/>
  <c r="T312" i="14" s="1"/>
  <c r="Q311" i="14"/>
  <c r="R311" i="14"/>
  <c r="S311" i="14"/>
  <c r="T311" i="14" s="1"/>
  <c r="Q310" i="14"/>
  <c r="R310" i="14"/>
  <c r="S310" i="14"/>
  <c r="T310" i="14" s="1"/>
  <c r="Q309" i="14"/>
  <c r="R309" i="14"/>
  <c r="S309" i="14"/>
  <c r="T309" i="14" s="1"/>
  <c r="Q308" i="14"/>
  <c r="R308" i="14"/>
  <c r="S308" i="14"/>
  <c r="T308" i="14" s="1"/>
  <c r="Q307" i="14"/>
  <c r="R307" i="14"/>
  <c r="S307" i="14"/>
  <c r="T307" i="14" s="1"/>
  <c r="Q306" i="14"/>
  <c r="R306" i="14"/>
  <c r="S306" i="14"/>
  <c r="T306" i="14" s="1"/>
  <c r="Q305" i="14"/>
  <c r="R305" i="14"/>
  <c r="S305" i="14"/>
  <c r="T305" i="14" s="1"/>
  <c r="Q304" i="14"/>
  <c r="R304" i="14"/>
  <c r="S304" i="14"/>
  <c r="T304" i="14" s="1"/>
  <c r="Q303" i="14"/>
  <c r="R303" i="14"/>
  <c r="S303" i="14"/>
  <c r="T303" i="14" s="1"/>
  <c r="Q302" i="14"/>
  <c r="R302" i="14"/>
  <c r="S302" i="14"/>
  <c r="T302" i="14" s="1"/>
  <c r="Q301" i="14"/>
  <c r="R301" i="14"/>
  <c r="S301" i="14"/>
  <c r="T301" i="14" s="1"/>
  <c r="Q300" i="14"/>
  <c r="R300" i="14"/>
  <c r="S300" i="14"/>
  <c r="T300" i="14" s="1"/>
  <c r="Q299" i="14"/>
  <c r="R299" i="14"/>
  <c r="S299" i="14"/>
  <c r="T299" i="14" s="1"/>
  <c r="Q298" i="14"/>
  <c r="R298" i="14"/>
  <c r="S298" i="14"/>
  <c r="T298" i="14" s="1"/>
  <c r="Q297" i="14"/>
  <c r="R297" i="14"/>
  <c r="S297" i="14"/>
  <c r="T297" i="14" s="1"/>
  <c r="Q296" i="14"/>
  <c r="R296" i="14"/>
  <c r="S296" i="14"/>
  <c r="T296" i="14" s="1"/>
  <c r="Q295" i="14"/>
  <c r="R295" i="14"/>
  <c r="S295" i="14"/>
  <c r="T295" i="14" s="1"/>
  <c r="Q294" i="14"/>
  <c r="R294" i="14"/>
  <c r="S294" i="14"/>
  <c r="T294" i="14" s="1"/>
  <c r="Q293" i="14"/>
  <c r="R293" i="14"/>
  <c r="S293" i="14"/>
  <c r="T293" i="14" s="1"/>
  <c r="Q292" i="14"/>
  <c r="R292" i="14"/>
  <c r="S292" i="14"/>
  <c r="T292" i="14" s="1"/>
  <c r="Q291" i="14"/>
  <c r="R291" i="14"/>
  <c r="S291" i="14"/>
  <c r="T291" i="14" s="1"/>
  <c r="Q290" i="14"/>
  <c r="R290" i="14"/>
  <c r="S290" i="14"/>
  <c r="T290" i="14" s="1"/>
  <c r="Q289" i="14"/>
  <c r="R289" i="14"/>
  <c r="S289" i="14"/>
  <c r="T289" i="14" s="1"/>
  <c r="Q288" i="14"/>
  <c r="R288" i="14"/>
  <c r="S288" i="14"/>
  <c r="T288" i="14" s="1"/>
  <c r="Q287" i="14"/>
  <c r="R287" i="14"/>
  <c r="S287" i="14"/>
  <c r="T287" i="14" s="1"/>
  <c r="Q286" i="14"/>
  <c r="R286" i="14"/>
  <c r="S286" i="14"/>
  <c r="T286" i="14" s="1"/>
  <c r="Q285" i="14"/>
  <c r="R285" i="14"/>
  <c r="S285" i="14"/>
  <c r="T285" i="14" s="1"/>
  <c r="Q284" i="14"/>
  <c r="R284" i="14"/>
  <c r="S284" i="14"/>
  <c r="T284" i="14" s="1"/>
  <c r="Q283" i="14"/>
  <c r="R283" i="14"/>
  <c r="S283" i="14"/>
  <c r="T283" i="14" s="1"/>
  <c r="Q282" i="14"/>
  <c r="R282" i="14"/>
  <c r="S282" i="14"/>
  <c r="T282" i="14" s="1"/>
  <c r="Q281" i="14"/>
  <c r="R281" i="14"/>
  <c r="S281" i="14"/>
  <c r="T281" i="14" s="1"/>
  <c r="Q280" i="14"/>
  <c r="R280" i="14"/>
  <c r="S280" i="14"/>
  <c r="T280" i="14" s="1"/>
  <c r="Q279" i="14"/>
  <c r="R279" i="14"/>
  <c r="S279" i="14"/>
  <c r="T279" i="14" s="1"/>
  <c r="Q278" i="14"/>
  <c r="R278" i="14"/>
  <c r="S278" i="14"/>
  <c r="T278" i="14" s="1"/>
  <c r="Q277" i="14"/>
  <c r="R277" i="14"/>
  <c r="S277" i="14"/>
  <c r="T277" i="14" s="1"/>
  <c r="Q276" i="14"/>
  <c r="R276" i="14"/>
  <c r="S276" i="14"/>
  <c r="T276" i="14" s="1"/>
  <c r="Q275" i="14"/>
  <c r="R275" i="14"/>
  <c r="S275" i="14"/>
  <c r="T275" i="14" s="1"/>
  <c r="Q274" i="14"/>
  <c r="R274" i="14"/>
  <c r="S274" i="14"/>
  <c r="T274" i="14" s="1"/>
  <c r="Q273" i="14"/>
  <c r="R273" i="14"/>
  <c r="S273" i="14"/>
  <c r="T273" i="14" s="1"/>
  <c r="Q272" i="14"/>
  <c r="R272" i="14"/>
  <c r="S272" i="14"/>
  <c r="T272" i="14" s="1"/>
  <c r="Q271" i="14"/>
  <c r="R271" i="14"/>
  <c r="S271" i="14"/>
  <c r="T271" i="14" s="1"/>
  <c r="Q270" i="14"/>
  <c r="R270" i="14"/>
  <c r="S270" i="14"/>
  <c r="T270" i="14" s="1"/>
  <c r="Q269" i="14"/>
  <c r="R269" i="14"/>
  <c r="S269" i="14"/>
  <c r="T269" i="14" s="1"/>
  <c r="Q268" i="14"/>
  <c r="R268" i="14"/>
  <c r="S268" i="14"/>
  <c r="T268" i="14" s="1"/>
  <c r="Q267" i="14"/>
  <c r="R267" i="14"/>
  <c r="S267" i="14"/>
  <c r="T267" i="14" s="1"/>
  <c r="Q266" i="14"/>
  <c r="R266" i="14"/>
  <c r="S266" i="14"/>
  <c r="T266" i="14" s="1"/>
  <c r="Q265" i="14"/>
  <c r="R265" i="14"/>
  <c r="S265" i="14"/>
  <c r="T265" i="14" s="1"/>
  <c r="Q264" i="14"/>
  <c r="R264" i="14"/>
  <c r="S264" i="14"/>
  <c r="T264" i="14" s="1"/>
  <c r="Q263" i="14"/>
  <c r="R263" i="14"/>
  <c r="S263" i="14"/>
  <c r="T263" i="14" s="1"/>
  <c r="Q262" i="14"/>
  <c r="R262" i="14"/>
  <c r="S262" i="14"/>
  <c r="T262" i="14" s="1"/>
  <c r="Q261" i="14"/>
  <c r="R261" i="14"/>
  <c r="S261" i="14"/>
  <c r="T261" i="14" s="1"/>
  <c r="Q260" i="14"/>
  <c r="R260" i="14"/>
  <c r="S260" i="14"/>
  <c r="T260" i="14" s="1"/>
  <c r="Q259" i="14"/>
  <c r="R259" i="14"/>
  <c r="S259" i="14"/>
  <c r="T259" i="14" s="1"/>
  <c r="Q258" i="14"/>
  <c r="R258" i="14"/>
  <c r="S258" i="14"/>
  <c r="T258" i="14" s="1"/>
  <c r="Q257" i="14"/>
  <c r="R257" i="14"/>
  <c r="S257" i="14"/>
  <c r="T257" i="14" s="1"/>
  <c r="Q256" i="14"/>
  <c r="R256" i="14"/>
  <c r="S256" i="14"/>
  <c r="T256" i="14" s="1"/>
  <c r="Q255" i="14"/>
  <c r="R255" i="14"/>
  <c r="S255" i="14"/>
  <c r="T255" i="14" s="1"/>
  <c r="Q254" i="14"/>
  <c r="R254" i="14"/>
  <c r="S254" i="14"/>
  <c r="T254" i="14" s="1"/>
  <c r="Q253" i="14"/>
  <c r="R253" i="14"/>
  <c r="S253" i="14"/>
  <c r="T253" i="14" s="1"/>
  <c r="Q252" i="14"/>
  <c r="R252" i="14"/>
  <c r="S252" i="14"/>
  <c r="T252" i="14" s="1"/>
  <c r="Q251" i="14"/>
  <c r="R251" i="14"/>
  <c r="S251" i="14"/>
  <c r="T251" i="14" s="1"/>
  <c r="Q250" i="14"/>
  <c r="R250" i="14"/>
  <c r="S250" i="14"/>
  <c r="T250" i="14" s="1"/>
  <c r="Q249" i="14"/>
  <c r="R249" i="14"/>
  <c r="S249" i="14"/>
  <c r="T249" i="14" s="1"/>
  <c r="Q248" i="14"/>
  <c r="R248" i="14"/>
  <c r="S248" i="14"/>
  <c r="T248" i="14" s="1"/>
  <c r="Q247" i="14"/>
  <c r="R247" i="14"/>
  <c r="S247" i="14"/>
  <c r="T247" i="14" s="1"/>
  <c r="Q246" i="14"/>
  <c r="R246" i="14"/>
  <c r="S246" i="14"/>
  <c r="T246" i="14" s="1"/>
  <c r="Q245" i="14"/>
  <c r="R245" i="14"/>
  <c r="S245" i="14"/>
  <c r="T245" i="14" s="1"/>
  <c r="Q244" i="14"/>
  <c r="R244" i="14"/>
  <c r="S244" i="14"/>
  <c r="T244" i="14" s="1"/>
  <c r="Q243" i="14"/>
  <c r="R243" i="14"/>
  <c r="S243" i="14"/>
  <c r="T243" i="14" s="1"/>
  <c r="Q242" i="14"/>
  <c r="R242" i="14"/>
  <c r="S242" i="14"/>
  <c r="T242" i="14" s="1"/>
  <c r="Q241" i="14"/>
  <c r="R241" i="14"/>
  <c r="S241" i="14"/>
  <c r="T241" i="14" s="1"/>
  <c r="Q240" i="14"/>
  <c r="R240" i="14"/>
  <c r="S240" i="14"/>
  <c r="T240" i="14" s="1"/>
  <c r="Q239" i="14"/>
  <c r="R239" i="14"/>
  <c r="S239" i="14"/>
  <c r="T239" i="14" s="1"/>
  <c r="Q238" i="14"/>
  <c r="R238" i="14"/>
  <c r="S238" i="14"/>
  <c r="T238" i="14" s="1"/>
  <c r="Q237" i="14"/>
  <c r="R237" i="14"/>
  <c r="S237" i="14"/>
  <c r="T237" i="14" s="1"/>
  <c r="Q236" i="14"/>
  <c r="R236" i="14"/>
  <c r="S236" i="14"/>
  <c r="T236" i="14" s="1"/>
  <c r="Q235" i="14"/>
  <c r="R235" i="14"/>
  <c r="S235" i="14"/>
  <c r="T235" i="14" s="1"/>
  <c r="Q234" i="14"/>
  <c r="R234" i="14"/>
  <c r="S234" i="14"/>
  <c r="T234" i="14" s="1"/>
  <c r="Q233" i="14"/>
  <c r="R233" i="14"/>
  <c r="S233" i="14"/>
  <c r="T233" i="14" s="1"/>
  <c r="Q232" i="14"/>
  <c r="R232" i="14"/>
  <c r="S232" i="14"/>
  <c r="T232" i="14" s="1"/>
  <c r="Q231" i="14"/>
  <c r="R231" i="14"/>
  <c r="S231" i="14"/>
  <c r="T231" i="14" s="1"/>
  <c r="Q230" i="14"/>
  <c r="R230" i="14"/>
  <c r="S230" i="14"/>
  <c r="T230" i="14" s="1"/>
  <c r="Q229" i="14"/>
  <c r="R229" i="14"/>
  <c r="S229" i="14"/>
  <c r="T229" i="14" s="1"/>
  <c r="Q228" i="14"/>
  <c r="R228" i="14"/>
  <c r="S228" i="14"/>
  <c r="T228" i="14" s="1"/>
  <c r="Q227" i="14"/>
  <c r="R227" i="14"/>
  <c r="S227" i="14"/>
  <c r="T227" i="14" s="1"/>
  <c r="Q226" i="14"/>
  <c r="R226" i="14"/>
  <c r="S226" i="14"/>
  <c r="T226" i="14" s="1"/>
  <c r="Q225" i="14"/>
  <c r="R225" i="14"/>
  <c r="S225" i="14"/>
  <c r="T225" i="14" s="1"/>
  <c r="Q224" i="14"/>
  <c r="R224" i="14"/>
  <c r="S224" i="14"/>
  <c r="T224" i="14" s="1"/>
  <c r="Q223" i="14"/>
  <c r="R223" i="14"/>
  <c r="S223" i="14"/>
  <c r="T223" i="14" s="1"/>
  <c r="Q222" i="14"/>
  <c r="R222" i="14"/>
  <c r="S222" i="14"/>
  <c r="T222" i="14" s="1"/>
  <c r="Q221" i="14"/>
  <c r="R221" i="14"/>
  <c r="S221" i="14"/>
  <c r="T221" i="14" s="1"/>
  <c r="Q220" i="14"/>
  <c r="R220" i="14"/>
  <c r="S220" i="14"/>
  <c r="T220" i="14" s="1"/>
  <c r="Q219" i="14"/>
  <c r="R219" i="14"/>
  <c r="S219" i="14"/>
  <c r="T219" i="14" s="1"/>
  <c r="Q218" i="14"/>
  <c r="R218" i="14"/>
  <c r="S218" i="14"/>
  <c r="T218" i="14" s="1"/>
  <c r="Q217" i="14"/>
  <c r="R217" i="14"/>
  <c r="S217" i="14"/>
  <c r="T217" i="14" s="1"/>
  <c r="Q216" i="14"/>
  <c r="R216" i="14"/>
  <c r="S216" i="14"/>
  <c r="T216" i="14" s="1"/>
  <c r="Q215" i="14"/>
  <c r="R215" i="14"/>
  <c r="S215" i="14"/>
  <c r="T215" i="14" s="1"/>
  <c r="Q214" i="14"/>
  <c r="R214" i="14"/>
  <c r="S214" i="14"/>
  <c r="T214" i="14" s="1"/>
  <c r="Q213" i="14"/>
  <c r="R213" i="14"/>
  <c r="S213" i="14"/>
  <c r="T213" i="14" s="1"/>
  <c r="Q212" i="14"/>
  <c r="R212" i="14"/>
  <c r="S212" i="14"/>
  <c r="T212" i="14" s="1"/>
  <c r="Q211" i="14"/>
  <c r="R211" i="14"/>
  <c r="S211" i="14"/>
  <c r="T211" i="14" s="1"/>
  <c r="Q210" i="14"/>
  <c r="R210" i="14"/>
  <c r="S210" i="14"/>
  <c r="T210" i="14" s="1"/>
  <c r="Q209" i="14"/>
  <c r="R209" i="14"/>
  <c r="S209" i="14"/>
  <c r="T209" i="14" s="1"/>
  <c r="Q208" i="14"/>
  <c r="R208" i="14"/>
  <c r="S208" i="14"/>
  <c r="T208" i="14" s="1"/>
  <c r="Q207" i="14"/>
  <c r="R207" i="14"/>
  <c r="S207" i="14"/>
  <c r="T207" i="14" s="1"/>
  <c r="Q206" i="14"/>
  <c r="R206" i="14"/>
  <c r="S206" i="14"/>
  <c r="T206" i="14" s="1"/>
  <c r="Q205" i="14"/>
  <c r="R205" i="14"/>
  <c r="S205" i="14"/>
  <c r="T205" i="14" s="1"/>
  <c r="Q204" i="14"/>
  <c r="R204" i="14"/>
  <c r="S204" i="14"/>
  <c r="T204" i="14" s="1"/>
  <c r="Q203" i="14"/>
  <c r="R203" i="14"/>
  <c r="S203" i="14"/>
  <c r="T203" i="14" s="1"/>
  <c r="Q202" i="14"/>
  <c r="R202" i="14"/>
  <c r="S202" i="14"/>
  <c r="T202" i="14" s="1"/>
  <c r="Q201" i="14"/>
  <c r="R201" i="14"/>
  <c r="S201" i="14"/>
  <c r="T201" i="14" s="1"/>
  <c r="Q200" i="14"/>
  <c r="R200" i="14"/>
  <c r="S200" i="14"/>
  <c r="T200" i="14" s="1"/>
  <c r="Q199" i="14"/>
  <c r="R199" i="14"/>
  <c r="S199" i="14"/>
  <c r="T199" i="14" s="1"/>
  <c r="Q198" i="14"/>
  <c r="R198" i="14"/>
  <c r="S198" i="14"/>
  <c r="T198" i="14" s="1"/>
  <c r="Q197" i="14"/>
  <c r="R197" i="14"/>
  <c r="S197" i="14"/>
  <c r="T197" i="14" s="1"/>
  <c r="Q196" i="14"/>
  <c r="R196" i="14"/>
  <c r="S196" i="14"/>
  <c r="T196" i="14" s="1"/>
  <c r="Q195" i="14"/>
  <c r="R195" i="14"/>
  <c r="S195" i="14"/>
  <c r="T195" i="14" s="1"/>
  <c r="Q194" i="14"/>
  <c r="R194" i="14"/>
  <c r="S194" i="14"/>
  <c r="T194" i="14" s="1"/>
  <c r="Q193" i="14"/>
  <c r="R193" i="14"/>
  <c r="S193" i="14"/>
  <c r="T193" i="14" s="1"/>
  <c r="Q192" i="14"/>
  <c r="R192" i="14"/>
  <c r="S192" i="14"/>
  <c r="T192" i="14" s="1"/>
  <c r="Q191" i="14"/>
  <c r="R191" i="14"/>
  <c r="S191" i="14"/>
  <c r="T191" i="14" s="1"/>
  <c r="Q190" i="14"/>
  <c r="R190" i="14"/>
  <c r="S190" i="14"/>
  <c r="T190" i="14" s="1"/>
  <c r="Q189" i="14"/>
  <c r="R189" i="14"/>
  <c r="S189" i="14"/>
  <c r="T189" i="14" s="1"/>
  <c r="Q188" i="14"/>
  <c r="R188" i="14"/>
  <c r="S188" i="14"/>
  <c r="T188" i="14" s="1"/>
  <c r="Q187" i="14"/>
  <c r="R187" i="14"/>
  <c r="S187" i="14"/>
  <c r="T187" i="14" s="1"/>
  <c r="Q186" i="14"/>
  <c r="R186" i="14"/>
  <c r="S186" i="14"/>
  <c r="T186" i="14" s="1"/>
  <c r="Q185" i="14"/>
  <c r="R185" i="14"/>
  <c r="S185" i="14"/>
  <c r="T185" i="14" s="1"/>
  <c r="Q184" i="14"/>
  <c r="R184" i="14"/>
  <c r="S184" i="14"/>
  <c r="T184" i="14" s="1"/>
  <c r="Q183" i="14"/>
  <c r="R183" i="14"/>
  <c r="S183" i="14"/>
  <c r="T183" i="14" s="1"/>
  <c r="Q182" i="14"/>
  <c r="R182" i="14"/>
  <c r="S182" i="14"/>
  <c r="T182" i="14" s="1"/>
  <c r="Q181" i="14"/>
  <c r="R181" i="14"/>
  <c r="S181" i="14"/>
  <c r="T181" i="14" s="1"/>
  <c r="Q180" i="14"/>
  <c r="R180" i="14"/>
  <c r="S180" i="14"/>
  <c r="T180" i="14" s="1"/>
  <c r="Q179" i="14"/>
  <c r="R179" i="14"/>
  <c r="S179" i="14"/>
  <c r="T179" i="14" s="1"/>
  <c r="Q178" i="14"/>
  <c r="R178" i="14"/>
  <c r="S178" i="14"/>
  <c r="T178" i="14" s="1"/>
  <c r="Q177" i="14"/>
  <c r="R177" i="14"/>
  <c r="S177" i="14"/>
  <c r="T177" i="14" s="1"/>
  <c r="Q176" i="14"/>
  <c r="R176" i="14"/>
  <c r="S176" i="14"/>
  <c r="T176" i="14" s="1"/>
  <c r="Q175" i="14"/>
  <c r="R175" i="14"/>
  <c r="S175" i="14"/>
  <c r="T175" i="14" s="1"/>
  <c r="Q174" i="14"/>
  <c r="R174" i="14"/>
  <c r="S174" i="14"/>
  <c r="T174" i="14" s="1"/>
  <c r="Q173" i="14"/>
  <c r="R173" i="14"/>
  <c r="S173" i="14"/>
  <c r="T173" i="14" s="1"/>
  <c r="Q172" i="14"/>
  <c r="R172" i="14"/>
  <c r="S172" i="14"/>
  <c r="T172" i="14" s="1"/>
  <c r="Q171" i="14"/>
  <c r="R171" i="14"/>
  <c r="S171" i="14"/>
  <c r="T171" i="14" s="1"/>
  <c r="Q170" i="14"/>
  <c r="R170" i="14"/>
  <c r="S170" i="14"/>
  <c r="T170" i="14" s="1"/>
  <c r="Q169" i="14"/>
  <c r="R169" i="14"/>
  <c r="S169" i="14"/>
  <c r="T169" i="14" s="1"/>
  <c r="Q168" i="14"/>
  <c r="R168" i="14"/>
  <c r="S168" i="14"/>
  <c r="T168" i="14" s="1"/>
  <c r="Q167" i="14"/>
  <c r="R167" i="14"/>
  <c r="S167" i="14"/>
  <c r="T167" i="14" s="1"/>
  <c r="Q166" i="14"/>
  <c r="R166" i="14"/>
  <c r="S166" i="14"/>
  <c r="T166" i="14" s="1"/>
  <c r="Q165" i="14"/>
  <c r="R165" i="14"/>
  <c r="S165" i="14"/>
  <c r="T165" i="14" s="1"/>
  <c r="Q164" i="14"/>
  <c r="R164" i="14"/>
  <c r="S164" i="14"/>
  <c r="T164" i="14" s="1"/>
  <c r="Q163" i="14"/>
  <c r="R163" i="14"/>
  <c r="S163" i="14"/>
  <c r="T163" i="14" s="1"/>
  <c r="Q162" i="14"/>
  <c r="R162" i="14"/>
  <c r="S162" i="14"/>
  <c r="T162" i="14" s="1"/>
  <c r="Q161" i="14"/>
  <c r="R161" i="14"/>
  <c r="S161" i="14"/>
  <c r="T161" i="14" s="1"/>
  <c r="Q160" i="14"/>
  <c r="R160" i="14"/>
  <c r="S160" i="14"/>
  <c r="T160" i="14" s="1"/>
  <c r="Q159" i="14"/>
  <c r="R159" i="14"/>
  <c r="S159" i="14"/>
  <c r="T159" i="14" s="1"/>
  <c r="Q158" i="14"/>
  <c r="R158" i="14"/>
  <c r="S158" i="14"/>
  <c r="T158" i="14" s="1"/>
  <c r="Q157" i="14"/>
  <c r="R157" i="14"/>
  <c r="S157" i="14"/>
  <c r="T157" i="14" s="1"/>
  <c r="Q156" i="14"/>
  <c r="R156" i="14"/>
  <c r="S156" i="14"/>
  <c r="T156" i="14" s="1"/>
  <c r="Q155" i="14"/>
  <c r="R155" i="14"/>
  <c r="S155" i="14"/>
  <c r="T155" i="14" s="1"/>
  <c r="Q154" i="14"/>
  <c r="R154" i="14"/>
  <c r="S154" i="14"/>
  <c r="T154" i="14" s="1"/>
  <c r="Q153" i="14"/>
  <c r="R153" i="14"/>
  <c r="S153" i="14"/>
  <c r="T153" i="14" s="1"/>
  <c r="Q152" i="14"/>
  <c r="R152" i="14"/>
  <c r="S152" i="14"/>
  <c r="T152" i="14" s="1"/>
  <c r="Q151" i="14"/>
  <c r="R151" i="14"/>
  <c r="S151" i="14"/>
  <c r="T151" i="14" s="1"/>
  <c r="Q150" i="14"/>
  <c r="R150" i="14"/>
  <c r="S150" i="14"/>
  <c r="T150" i="14" s="1"/>
  <c r="Q149" i="14"/>
  <c r="R149" i="14"/>
  <c r="S149" i="14"/>
  <c r="T149" i="14" s="1"/>
  <c r="Q148" i="14"/>
  <c r="R148" i="14"/>
  <c r="S148" i="14"/>
  <c r="T148" i="14" s="1"/>
  <c r="Q147" i="14"/>
  <c r="R147" i="14"/>
  <c r="S147" i="14"/>
  <c r="T147" i="14" s="1"/>
  <c r="Q146" i="14"/>
  <c r="R146" i="14"/>
  <c r="S146" i="14"/>
  <c r="T146" i="14" s="1"/>
  <c r="Q145" i="14"/>
  <c r="R145" i="14"/>
  <c r="S145" i="14"/>
  <c r="T145" i="14" s="1"/>
  <c r="Q144" i="14"/>
  <c r="R144" i="14"/>
  <c r="S144" i="14"/>
  <c r="T144" i="14" s="1"/>
  <c r="Q143" i="14"/>
  <c r="R143" i="14"/>
  <c r="S143" i="14"/>
  <c r="T143" i="14" s="1"/>
  <c r="Q142" i="14"/>
  <c r="R142" i="14"/>
  <c r="S142" i="14"/>
  <c r="T142" i="14" s="1"/>
  <c r="Q141" i="14"/>
  <c r="R141" i="14"/>
  <c r="S141" i="14"/>
  <c r="T141" i="14" s="1"/>
  <c r="Q140" i="14"/>
  <c r="R140" i="14"/>
  <c r="S140" i="14"/>
  <c r="T140" i="14" s="1"/>
  <c r="Q139" i="14"/>
  <c r="R139" i="14"/>
  <c r="S139" i="14"/>
  <c r="T139" i="14" s="1"/>
  <c r="Q138" i="14"/>
  <c r="R138" i="14"/>
  <c r="S138" i="14"/>
  <c r="T138" i="14" s="1"/>
  <c r="Q137" i="14"/>
  <c r="R137" i="14"/>
  <c r="S137" i="14"/>
  <c r="T137" i="14" s="1"/>
  <c r="Q136" i="14"/>
  <c r="R136" i="14"/>
  <c r="S136" i="14"/>
  <c r="T136" i="14" s="1"/>
  <c r="Q135" i="14"/>
  <c r="R135" i="14"/>
  <c r="S135" i="14"/>
  <c r="T135" i="14" s="1"/>
  <c r="Q134" i="14"/>
  <c r="R134" i="14"/>
  <c r="S134" i="14"/>
  <c r="T134" i="14" s="1"/>
  <c r="Q133" i="14"/>
  <c r="R133" i="14"/>
  <c r="S133" i="14"/>
  <c r="T133" i="14" s="1"/>
  <c r="Q132" i="14"/>
  <c r="R132" i="14"/>
  <c r="S132" i="14"/>
  <c r="T132" i="14" s="1"/>
  <c r="Q131" i="14"/>
  <c r="R131" i="14"/>
  <c r="S131" i="14"/>
  <c r="T131" i="14" s="1"/>
  <c r="Q130" i="14"/>
  <c r="R130" i="14"/>
  <c r="S130" i="14"/>
  <c r="T130" i="14" s="1"/>
  <c r="Q129" i="14"/>
  <c r="R129" i="14"/>
  <c r="S129" i="14"/>
  <c r="T129" i="14" s="1"/>
  <c r="Q128" i="14"/>
  <c r="R128" i="14"/>
  <c r="S128" i="14"/>
  <c r="T128" i="14" s="1"/>
  <c r="Q127" i="14"/>
  <c r="R127" i="14"/>
  <c r="S127" i="14"/>
  <c r="T127" i="14" s="1"/>
  <c r="Q126" i="14"/>
  <c r="R126" i="14"/>
  <c r="S126" i="14"/>
  <c r="T126" i="14" s="1"/>
  <c r="Q125" i="14"/>
  <c r="R125" i="14"/>
  <c r="S125" i="14"/>
  <c r="T125" i="14" s="1"/>
  <c r="Q124" i="14"/>
  <c r="R124" i="14"/>
  <c r="S124" i="14"/>
  <c r="T124" i="14" s="1"/>
  <c r="Q123" i="14"/>
  <c r="R123" i="14"/>
  <c r="S123" i="14"/>
  <c r="T123" i="14" s="1"/>
  <c r="Q122" i="14"/>
  <c r="R122" i="14"/>
  <c r="S122" i="14"/>
  <c r="T122" i="14" s="1"/>
  <c r="Q121" i="14"/>
  <c r="R121" i="14"/>
  <c r="S121" i="14"/>
  <c r="T121" i="14" s="1"/>
  <c r="Q120" i="14"/>
  <c r="R120" i="14"/>
  <c r="S120" i="14"/>
  <c r="T120" i="14" s="1"/>
  <c r="Q119" i="14"/>
  <c r="R119" i="14"/>
  <c r="S119" i="14"/>
  <c r="T119" i="14" s="1"/>
  <c r="Q118" i="14"/>
  <c r="R118" i="14"/>
  <c r="S118" i="14"/>
  <c r="T118" i="14" s="1"/>
  <c r="Q117" i="14"/>
  <c r="R117" i="14"/>
  <c r="S117" i="14"/>
  <c r="T117" i="14" s="1"/>
  <c r="Q116" i="14"/>
  <c r="R116" i="14"/>
  <c r="S116" i="14"/>
  <c r="T116" i="14" s="1"/>
  <c r="Q115" i="14"/>
  <c r="R115" i="14"/>
  <c r="S115" i="14"/>
  <c r="T115" i="14" s="1"/>
  <c r="Q114" i="14"/>
  <c r="R114" i="14"/>
  <c r="S114" i="14"/>
  <c r="T114" i="14" s="1"/>
  <c r="Q113" i="14"/>
  <c r="R113" i="14"/>
  <c r="S113" i="14"/>
  <c r="T113" i="14" s="1"/>
  <c r="Q112" i="14"/>
  <c r="R112" i="14"/>
  <c r="S112" i="14"/>
  <c r="T112" i="14" s="1"/>
  <c r="Q111" i="14"/>
  <c r="R111" i="14"/>
  <c r="S111" i="14"/>
  <c r="T111" i="14" s="1"/>
  <c r="Q110" i="14"/>
  <c r="R110" i="14"/>
  <c r="S110" i="14"/>
  <c r="T110" i="14" s="1"/>
  <c r="Q109" i="14"/>
  <c r="R109" i="14"/>
  <c r="S109" i="14"/>
  <c r="T109" i="14" s="1"/>
  <c r="Q108" i="14"/>
  <c r="R108" i="14"/>
  <c r="S108" i="14"/>
  <c r="T108" i="14" s="1"/>
  <c r="Q107" i="14"/>
  <c r="R107" i="14"/>
  <c r="S107" i="14"/>
  <c r="T107" i="14" s="1"/>
  <c r="Q106" i="14"/>
  <c r="R106" i="14"/>
  <c r="S106" i="14"/>
  <c r="T106" i="14" s="1"/>
  <c r="Q105" i="14"/>
  <c r="R105" i="14"/>
  <c r="S105" i="14"/>
  <c r="T105" i="14" s="1"/>
  <c r="Q104" i="14"/>
  <c r="R104" i="14"/>
  <c r="S104" i="14"/>
  <c r="T104" i="14" s="1"/>
  <c r="Q103" i="14"/>
  <c r="R103" i="14"/>
  <c r="S103" i="14"/>
  <c r="T103" i="14" s="1"/>
  <c r="Q102" i="14"/>
  <c r="R102" i="14"/>
  <c r="S102" i="14"/>
  <c r="T102" i="14" s="1"/>
  <c r="Q101" i="14"/>
  <c r="R101" i="14"/>
  <c r="S101" i="14"/>
  <c r="T101" i="14" s="1"/>
  <c r="Q100" i="14"/>
  <c r="R100" i="14"/>
  <c r="S100" i="14"/>
  <c r="T100" i="14" s="1"/>
  <c r="Q99" i="14"/>
  <c r="R99" i="14"/>
  <c r="S99" i="14"/>
  <c r="T99" i="14" s="1"/>
  <c r="Q98" i="14"/>
  <c r="R98" i="14"/>
  <c r="S98" i="14"/>
  <c r="T98" i="14" s="1"/>
  <c r="Q97" i="14"/>
  <c r="R97" i="14"/>
  <c r="S97" i="14"/>
  <c r="T97" i="14" s="1"/>
  <c r="Q96" i="14"/>
  <c r="R96" i="14"/>
  <c r="S96" i="14"/>
  <c r="T96" i="14" s="1"/>
  <c r="Q95" i="14"/>
  <c r="R95" i="14"/>
  <c r="S95" i="14"/>
  <c r="T95" i="14" s="1"/>
  <c r="Q94" i="14"/>
  <c r="R94" i="14"/>
  <c r="S94" i="14"/>
  <c r="T94" i="14" s="1"/>
  <c r="Q93" i="14"/>
  <c r="R93" i="14"/>
  <c r="S93" i="14"/>
  <c r="T93" i="14" s="1"/>
  <c r="Q92" i="14"/>
  <c r="R92" i="14"/>
  <c r="S92" i="14"/>
  <c r="T92" i="14" s="1"/>
  <c r="Q91" i="14"/>
  <c r="R91" i="14"/>
  <c r="S91" i="14"/>
  <c r="T91" i="14" s="1"/>
  <c r="Q90" i="14"/>
  <c r="R90" i="14"/>
  <c r="S90" i="14"/>
  <c r="T90" i="14" s="1"/>
  <c r="Q89" i="14"/>
  <c r="R89" i="14"/>
  <c r="S89" i="14"/>
  <c r="T89" i="14" s="1"/>
  <c r="Q88" i="14"/>
  <c r="R88" i="14"/>
  <c r="S88" i="14"/>
  <c r="T88" i="14" s="1"/>
  <c r="Q87" i="14"/>
  <c r="R87" i="14"/>
  <c r="S87" i="14"/>
  <c r="T87" i="14" s="1"/>
  <c r="Q86" i="14"/>
  <c r="R86" i="14"/>
  <c r="S86" i="14"/>
  <c r="T86" i="14" s="1"/>
  <c r="Q85" i="14"/>
  <c r="R85" i="14"/>
  <c r="S85" i="14"/>
  <c r="T85" i="14" s="1"/>
  <c r="Q84" i="14"/>
  <c r="R84" i="14"/>
  <c r="S84" i="14"/>
  <c r="T84" i="14" s="1"/>
  <c r="Q83" i="14"/>
  <c r="R83" i="14"/>
  <c r="S83" i="14"/>
  <c r="T83" i="14" s="1"/>
  <c r="Q82" i="14"/>
  <c r="R82" i="14"/>
  <c r="S82" i="14"/>
  <c r="T82" i="14" s="1"/>
  <c r="Q81" i="14"/>
  <c r="R81" i="14"/>
  <c r="S81" i="14"/>
  <c r="T81" i="14" s="1"/>
  <c r="Q80" i="14"/>
  <c r="R80" i="14"/>
  <c r="S80" i="14"/>
  <c r="T80" i="14" s="1"/>
  <c r="Q79" i="14"/>
  <c r="R79" i="14"/>
  <c r="S79" i="14"/>
  <c r="T79" i="14" s="1"/>
  <c r="Q78" i="14"/>
  <c r="R78" i="14"/>
  <c r="S78" i="14"/>
  <c r="T78" i="14" s="1"/>
  <c r="Q77" i="14"/>
  <c r="R77" i="14"/>
  <c r="S77" i="14"/>
  <c r="T77" i="14" s="1"/>
  <c r="Q76" i="14"/>
  <c r="R76" i="14"/>
  <c r="S76" i="14"/>
  <c r="T76" i="14" s="1"/>
  <c r="Q75" i="14"/>
  <c r="R75" i="14"/>
  <c r="S75" i="14"/>
  <c r="T75" i="14" s="1"/>
  <c r="Q74" i="14"/>
  <c r="R74" i="14"/>
  <c r="S74" i="14"/>
  <c r="T74" i="14" s="1"/>
  <c r="Q73" i="14"/>
  <c r="R73" i="14"/>
  <c r="S73" i="14"/>
  <c r="T73" i="14" s="1"/>
  <c r="Q72" i="14"/>
  <c r="R72" i="14"/>
  <c r="S72" i="14"/>
  <c r="T72" i="14" s="1"/>
  <c r="Q71" i="14"/>
  <c r="R71" i="14"/>
  <c r="S71" i="14"/>
  <c r="T71" i="14" s="1"/>
  <c r="Q70" i="14"/>
  <c r="R70" i="14"/>
  <c r="S70" i="14"/>
  <c r="T70" i="14" s="1"/>
  <c r="Q69" i="14"/>
  <c r="R69" i="14"/>
  <c r="S69" i="14"/>
  <c r="T69" i="14" s="1"/>
  <c r="Q68" i="14"/>
  <c r="R68" i="14"/>
  <c r="S68" i="14"/>
  <c r="T68" i="14" s="1"/>
  <c r="Q67" i="14"/>
  <c r="R67" i="14"/>
  <c r="S67" i="14"/>
  <c r="T67" i="14" s="1"/>
  <c r="Q66" i="14"/>
  <c r="R66" i="14"/>
  <c r="S66" i="14"/>
  <c r="T66" i="14" s="1"/>
  <c r="Q65" i="14"/>
  <c r="R65" i="14"/>
  <c r="S65" i="14"/>
  <c r="T65" i="14" s="1"/>
  <c r="Q64" i="14"/>
  <c r="R64" i="14"/>
  <c r="S64" i="14"/>
  <c r="T64" i="14" s="1"/>
  <c r="Q63" i="14"/>
  <c r="R63" i="14"/>
  <c r="S63" i="14"/>
  <c r="T63" i="14" s="1"/>
  <c r="Q62" i="14"/>
  <c r="R62" i="14"/>
  <c r="S62" i="14"/>
  <c r="T62" i="14" s="1"/>
  <c r="Q61" i="14"/>
  <c r="R61" i="14"/>
  <c r="S61" i="14"/>
  <c r="T61" i="14" s="1"/>
  <c r="Q60" i="14"/>
  <c r="R60" i="14"/>
  <c r="S60" i="14"/>
  <c r="T60" i="14" s="1"/>
  <c r="Q59" i="14"/>
  <c r="R59" i="14"/>
  <c r="S59" i="14"/>
  <c r="T59" i="14" s="1"/>
  <c r="Q58" i="14"/>
  <c r="R58" i="14"/>
  <c r="S58" i="14"/>
  <c r="T58" i="14" s="1"/>
  <c r="Q57" i="14"/>
  <c r="R57" i="14"/>
  <c r="S57" i="14"/>
  <c r="T57" i="14" s="1"/>
  <c r="Q56" i="14"/>
  <c r="R56" i="14"/>
  <c r="S56" i="14"/>
  <c r="T56" i="14" s="1"/>
  <c r="Q55" i="14"/>
  <c r="R55" i="14"/>
  <c r="S55" i="14"/>
  <c r="T55" i="14" s="1"/>
  <c r="Q54" i="14"/>
  <c r="R54" i="14"/>
  <c r="S54" i="14"/>
  <c r="T54" i="14" s="1"/>
  <c r="Q53" i="14"/>
  <c r="R53" i="14"/>
  <c r="S53" i="14"/>
  <c r="T53" i="14" s="1"/>
  <c r="Q52" i="14"/>
  <c r="R52" i="14"/>
  <c r="S52" i="14"/>
  <c r="T52" i="14" s="1"/>
  <c r="Q51" i="14"/>
  <c r="R51" i="14"/>
  <c r="S51" i="14"/>
  <c r="T51" i="14" s="1"/>
  <c r="Q50" i="14"/>
  <c r="R50" i="14"/>
  <c r="S50" i="14"/>
  <c r="T50" i="14" s="1"/>
  <c r="Q49" i="14"/>
  <c r="R49" i="14"/>
  <c r="S49" i="14"/>
  <c r="T49" i="14" s="1"/>
  <c r="Q48" i="14"/>
  <c r="R48" i="14"/>
  <c r="S48" i="14"/>
  <c r="T48" i="14" s="1"/>
  <c r="Q47" i="14"/>
  <c r="R47" i="14"/>
  <c r="S47" i="14"/>
  <c r="T47" i="14" s="1"/>
  <c r="Q46" i="14"/>
  <c r="R46" i="14"/>
  <c r="S46" i="14"/>
  <c r="T46" i="14" s="1"/>
  <c r="Q45" i="14"/>
  <c r="R45" i="14"/>
  <c r="S45" i="14"/>
  <c r="T45" i="14" s="1"/>
  <c r="Q44" i="14"/>
  <c r="R44" i="14"/>
  <c r="S44" i="14"/>
  <c r="T44" i="14" s="1"/>
  <c r="Q43" i="14"/>
  <c r="R43" i="14"/>
  <c r="S43" i="14"/>
  <c r="T43" i="14" s="1"/>
  <c r="Q42" i="14"/>
  <c r="R42" i="14"/>
  <c r="S42" i="14"/>
  <c r="T42" i="14" s="1"/>
  <c r="Q41" i="14"/>
  <c r="R41" i="14"/>
  <c r="S41" i="14"/>
  <c r="T41" i="14" s="1"/>
  <c r="Q40" i="14"/>
  <c r="R40" i="14"/>
  <c r="S40" i="14"/>
  <c r="T40" i="14" s="1"/>
  <c r="Q39" i="14"/>
  <c r="R39" i="14"/>
  <c r="S39" i="14"/>
  <c r="T39" i="14" s="1"/>
  <c r="Q38" i="14"/>
  <c r="R38" i="14"/>
  <c r="S38" i="14"/>
  <c r="T38" i="14" s="1"/>
  <c r="Q37" i="14"/>
  <c r="R37" i="14"/>
  <c r="S37" i="14"/>
  <c r="T37" i="14" s="1"/>
  <c r="Q36" i="14"/>
  <c r="R36" i="14"/>
  <c r="S36" i="14"/>
  <c r="T36" i="14" s="1"/>
  <c r="Q35" i="14"/>
  <c r="R35" i="14"/>
  <c r="S35" i="14"/>
  <c r="T35" i="14" s="1"/>
  <c r="Q34" i="14"/>
  <c r="R34" i="14"/>
  <c r="S34" i="14"/>
  <c r="T34" i="14" s="1"/>
  <c r="Q33" i="14"/>
  <c r="R33" i="14"/>
  <c r="S33" i="14"/>
  <c r="T33" i="14" s="1"/>
  <c r="Q32" i="14"/>
  <c r="R32" i="14"/>
  <c r="S32" i="14"/>
  <c r="T32" i="14" s="1"/>
  <c r="Q31" i="14"/>
  <c r="R31" i="14"/>
  <c r="S31" i="14"/>
  <c r="T31" i="14" s="1"/>
  <c r="Q30" i="14"/>
  <c r="R30" i="14"/>
  <c r="S30" i="14"/>
  <c r="T30" i="14" s="1"/>
  <c r="Q29" i="14"/>
  <c r="R29" i="14"/>
  <c r="S29" i="14"/>
  <c r="T29" i="14" s="1"/>
  <c r="Q28" i="14"/>
  <c r="R28" i="14"/>
  <c r="S28" i="14"/>
  <c r="T28" i="14" s="1"/>
  <c r="Q27" i="14"/>
  <c r="R27" i="14"/>
  <c r="S27" i="14"/>
  <c r="T27" i="14" s="1"/>
  <c r="Q26" i="14"/>
  <c r="R26" i="14"/>
  <c r="S26" i="14"/>
  <c r="T26" i="14" s="1"/>
  <c r="Q25" i="14"/>
  <c r="R25" i="14"/>
  <c r="S25" i="14"/>
  <c r="T25" i="14" s="1"/>
  <c r="Q24" i="14"/>
  <c r="R24" i="14"/>
  <c r="S24" i="14"/>
  <c r="T24" i="14" s="1"/>
  <c r="Q23" i="14"/>
  <c r="R23" i="14"/>
  <c r="S23" i="14"/>
  <c r="T23" i="14" s="1"/>
  <c r="Q22" i="14"/>
  <c r="R22" i="14"/>
  <c r="S22" i="14"/>
  <c r="T22" i="14" s="1"/>
  <c r="Q21" i="14"/>
  <c r="R21" i="14"/>
  <c r="S21" i="14"/>
  <c r="T21" i="14" s="1"/>
  <c r="Q20" i="14"/>
  <c r="R20" i="14"/>
  <c r="S20" i="14"/>
  <c r="T20" i="14" s="1"/>
  <c r="Q19" i="14"/>
  <c r="R19" i="14"/>
  <c r="S19" i="14"/>
  <c r="T19" i="14" s="1"/>
  <c r="Q18" i="14"/>
  <c r="R18" i="14"/>
  <c r="S18" i="14"/>
  <c r="T18" i="14" s="1"/>
  <c r="Q17" i="14"/>
  <c r="R17" i="14"/>
  <c r="S17" i="14"/>
  <c r="T17" i="14" s="1"/>
  <c r="Q16" i="14"/>
  <c r="R16" i="14"/>
  <c r="S16" i="14"/>
  <c r="T16" i="14" s="1"/>
  <c r="Q15" i="14"/>
  <c r="R15" i="14"/>
  <c r="S15" i="14"/>
  <c r="T15" i="14" s="1"/>
  <c r="Q14" i="14"/>
  <c r="R14" i="14"/>
  <c r="S14" i="14"/>
  <c r="T14" i="14" s="1"/>
  <c r="Q13" i="14"/>
  <c r="R13" i="14"/>
  <c r="S13" i="14"/>
  <c r="T13" i="14" s="1"/>
  <c r="Q12" i="14"/>
  <c r="R12" i="14"/>
  <c r="S12" i="14"/>
  <c r="T12" i="14" s="1"/>
  <c r="Q11" i="14"/>
  <c r="R11" i="14"/>
  <c r="S11" i="14"/>
  <c r="T11" i="14" s="1"/>
  <c r="Q10" i="14"/>
  <c r="R10" i="14"/>
  <c r="S10" i="14"/>
  <c r="T10" i="14" s="1"/>
  <c r="Q9" i="14"/>
  <c r="R9" i="14"/>
  <c r="S9" i="14"/>
  <c r="T9" i="14" s="1"/>
  <c r="Q8" i="14"/>
  <c r="R8" i="14"/>
  <c r="S8" i="14"/>
  <c r="T8" i="14" s="1"/>
  <c r="Q7" i="14"/>
  <c r="R7" i="14"/>
  <c r="S7" i="14"/>
  <c r="T7" i="14" s="1"/>
  <c r="Q6" i="14"/>
  <c r="R6" i="14"/>
  <c r="S6" i="14"/>
  <c r="T6" i="14" s="1"/>
  <c r="Q5" i="14"/>
  <c r="R5" i="14"/>
  <c r="S5" i="14"/>
  <c r="T5" i="14" s="1"/>
  <c r="Q4" i="14"/>
  <c r="R4" i="14"/>
  <c r="S4" i="14"/>
  <c r="T4" i="14" s="1"/>
  <c r="Q3" i="14"/>
  <c r="R3" i="14"/>
  <c r="S3" i="14"/>
  <c r="T3" i="14" s="1"/>
  <c r="Q2" i="14"/>
  <c r="R2" i="14"/>
  <c r="S2" i="14"/>
  <c r="T2" i="14" s="1"/>
  <c r="U2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8" i="12"/>
  <c r="U99" i="12"/>
  <c r="U100" i="12"/>
  <c r="U104" i="12"/>
  <c r="U105" i="12"/>
  <c r="U106" i="12"/>
  <c r="U113" i="12"/>
  <c r="U114" i="12"/>
  <c r="U11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U236" i="12"/>
  <c r="U237" i="12"/>
  <c r="U238" i="12"/>
  <c r="U239" i="12"/>
  <c r="U240" i="12"/>
  <c r="U241" i="12"/>
  <c r="U242" i="12"/>
  <c r="U243" i="12"/>
  <c r="U244" i="12"/>
  <c r="U245" i="12"/>
  <c r="U246" i="12"/>
  <c r="U247" i="12"/>
  <c r="U248" i="12"/>
  <c r="U249" i="12"/>
  <c r="U250" i="12"/>
  <c r="U251" i="12"/>
  <c r="U252" i="12"/>
  <c r="U253" i="12"/>
  <c r="U254" i="12"/>
  <c r="U255" i="12"/>
  <c r="U256" i="12"/>
  <c r="U257" i="12"/>
  <c r="U258" i="12"/>
  <c r="U259" i="12"/>
  <c r="U266" i="12"/>
  <c r="U267" i="12"/>
  <c r="U268" i="12"/>
  <c r="U269" i="12"/>
  <c r="U270" i="12"/>
  <c r="U271" i="12"/>
  <c r="U272" i="12"/>
  <c r="U273" i="12"/>
  <c r="U274" i="12"/>
  <c r="U275" i="12"/>
  <c r="U276" i="12"/>
  <c r="U277" i="12"/>
  <c r="U278" i="12"/>
  <c r="U279" i="12"/>
  <c r="U280" i="12"/>
  <c r="U281" i="12"/>
  <c r="U282" i="12"/>
  <c r="U283" i="12"/>
  <c r="U284" i="12"/>
  <c r="U285" i="12"/>
  <c r="U286" i="12"/>
  <c r="U287" i="12"/>
  <c r="U288" i="12"/>
  <c r="U289" i="12"/>
  <c r="U296" i="12"/>
  <c r="U297" i="12"/>
  <c r="U298" i="12"/>
  <c r="U299" i="12"/>
  <c r="U300" i="12"/>
  <c r="U301" i="12"/>
  <c r="U302" i="12"/>
  <c r="U303" i="12"/>
  <c r="U304" i="12"/>
  <c r="U305" i="12"/>
  <c r="U306" i="12"/>
  <c r="U307" i="12"/>
  <c r="U308" i="12"/>
  <c r="U309" i="12"/>
  <c r="U310" i="12"/>
  <c r="U311" i="12"/>
  <c r="U312" i="12"/>
  <c r="U313" i="12"/>
  <c r="U314" i="12"/>
  <c r="U315" i="12"/>
  <c r="U316" i="12"/>
  <c r="U317" i="12"/>
  <c r="U318" i="12"/>
  <c r="U319" i="12"/>
  <c r="U326" i="12"/>
  <c r="U327" i="12"/>
  <c r="U328" i="12"/>
  <c r="U329" i="12"/>
  <c r="U330" i="12"/>
  <c r="U331" i="12"/>
  <c r="U332" i="12"/>
  <c r="U333" i="12"/>
  <c r="U334" i="12"/>
  <c r="U335" i="12"/>
  <c r="U336" i="12"/>
  <c r="U337" i="12"/>
  <c r="U338" i="12"/>
  <c r="U339" i="12"/>
  <c r="U340" i="12"/>
  <c r="U341" i="12"/>
  <c r="U342" i="12"/>
  <c r="U343" i="12"/>
  <c r="U344" i="12"/>
  <c r="U345" i="12"/>
  <c r="U346" i="12"/>
  <c r="U347" i="12"/>
  <c r="U348" i="12"/>
  <c r="U349" i="12"/>
  <c r="U356" i="12"/>
  <c r="U357" i="12"/>
  <c r="U358" i="12"/>
  <c r="U359" i="12"/>
  <c r="U360" i="12"/>
  <c r="U361" i="12"/>
  <c r="U362" i="12"/>
  <c r="U363" i="12"/>
  <c r="U364" i="12"/>
  <c r="U365" i="12"/>
  <c r="U366" i="12"/>
  <c r="U367" i="12"/>
  <c r="U368" i="12"/>
  <c r="U369" i="12"/>
  <c r="U370" i="12"/>
  <c r="U371" i="12"/>
  <c r="U372" i="12"/>
  <c r="U373" i="12"/>
  <c r="U374" i="12"/>
  <c r="U375" i="12"/>
  <c r="U376" i="12"/>
  <c r="U377" i="12"/>
  <c r="U378" i="12"/>
  <c r="U379" i="12"/>
  <c r="U386" i="12"/>
  <c r="U387" i="12"/>
  <c r="U388" i="12"/>
  <c r="U389" i="12"/>
  <c r="U390" i="12"/>
  <c r="U391" i="12"/>
  <c r="U392" i="12"/>
  <c r="U393" i="12"/>
  <c r="U394" i="12"/>
  <c r="U395" i="12"/>
  <c r="U396" i="12"/>
  <c r="U397" i="12"/>
  <c r="U398" i="12"/>
  <c r="U399" i="12"/>
  <c r="U400" i="12"/>
  <c r="U401" i="12"/>
  <c r="U402" i="12"/>
  <c r="U403" i="12"/>
  <c r="U404" i="12"/>
  <c r="U405" i="12"/>
  <c r="U406" i="12"/>
  <c r="U407" i="12"/>
  <c r="U408" i="12"/>
  <c r="U409" i="12"/>
  <c r="U199" i="13"/>
  <c r="V199" i="13"/>
  <c r="U198" i="13"/>
  <c r="V198" i="13"/>
  <c r="U197" i="13"/>
  <c r="V197" i="13"/>
  <c r="U196" i="13"/>
  <c r="V196" i="13"/>
  <c r="U195" i="13"/>
  <c r="V195" i="13"/>
  <c r="U194" i="13"/>
  <c r="V194" i="13"/>
  <c r="U193" i="13"/>
  <c r="V193" i="13"/>
  <c r="U192" i="13"/>
  <c r="V192" i="13"/>
  <c r="U191" i="13"/>
  <c r="V191" i="13"/>
  <c r="U190" i="13"/>
  <c r="V190" i="13"/>
  <c r="U189" i="13"/>
  <c r="V189" i="13"/>
  <c r="U188" i="13"/>
  <c r="V188" i="13"/>
  <c r="U187" i="13"/>
  <c r="V187" i="13"/>
  <c r="U186" i="13"/>
  <c r="V186" i="13"/>
  <c r="U185" i="13"/>
  <c r="V185" i="13"/>
  <c r="U184" i="13"/>
  <c r="V184" i="13"/>
  <c r="U183" i="13"/>
  <c r="V183" i="13"/>
  <c r="U182" i="13"/>
  <c r="V182" i="13"/>
  <c r="U181" i="13"/>
  <c r="V181" i="13"/>
  <c r="U180" i="13"/>
  <c r="V180" i="13"/>
  <c r="U179" i="13"/>
  <c r="V179" i="13"/>
  <c r="U178" i="13"/>
  <c r="V178" i="13"/>
  <c r="U177" i="13"/>
  <c r="V177" i="13"/>
  <c r="U176" i="13"/>
  <c r="V176" i="13"/>
  <c r="U175" i="13"/>
  <c r="V175" i="13"/>
  <c r="U174" i="13"/>
  <c r="V174" i="13"/>
  <c r="U173" i="13"/>
  <c r="V173" i="13"/>
  <c r="U172" i="13"/>
  <c r="V172" i="13"/>
  <c r="U171" i="13"/>
  <c r="V171" i="13"/>
  <c r="U170" i="13"/>
  <c r="V170" i="13"/>
  <c r="U169" i="13"/>
  <c r="V169" i="13"/>
  <c r="U168" i="13"/>
  <c r="V168" i="13"/>
  <c r="U167" i="13"/>
  <c r="V167" i="13"/>
  <c r="U166" i="13"/>
  <c r="V166" i="13"/>
  <c r="U165" i="13"/>
  <c r="V165" i="13"/>
  <c r="U164" i="13"/>
  <c r="V164" i="13"/>
  <c r="U163" i="13"/>
  <c r="V163" i="13"/>
  <c r="U162" i="13"/>
  <c r="V162" i="13"/>
  <c r="U161" i="13"/>
  <c r="V161" i="13"/>
  <c r="U160" i="13"/>
  <c r="V160" i="13"/>
  <c r="U159" i="13"/>
  <c r="V159" i="13"/>
  <c r="U158" i="13"/>
  <c r="V158" i="13"/>
  <c r="U157" i="13"/>
  <c r="V157" i="13"/>
  <c r="U156" i="13"/>
  <c r="V156" i="13"/>
  <c r="U155" i="13"/>
  <c r="V155" i="13"/>
  <c r="U154" i="13"/>
  <c r="V154" i="13"/>
  <c r="U153" i="13"/>
  <c r="V153" i="13"/>
  <c r="U152" i="13"/>
  <c r="V152" i="13"/>
  <c r="U151" i="13"/>
  <c r="V151" i="13"/>
  <c r="U150" i="13"/>
  <c r="V150" i="13"/>
  <c r="U149" i="13"/>
  <c r="V149" i="13"/>
  <c r="U148" i="13"/>
  <c r="V148" i="13"/>
  <c r="U147" i="13"/>
  <c r="V147" i="13"/>
  <c r="U146" i="13"/>
  <c r="V146" i="13"/>
  <c r="U145" i="13"/>
  <c r="V145" i="13"/>
  <c r="U144" i="13"/>
  <c r="V144" i="13"/>
  <c r="U143" i="13"/>
  <c r="V143" i="13"/>
  <c r="U142" i="13"/>
  <c r="V142" i="13"/>
  <c r="U141" i="13"/>
  <c r="V141" i="13"/>
  <c r="U140" i="13"/>
  <c r="V140" i="13"/>
  <c r="U139" i="13"/>
  <c r="V139" i="13"/>
  <c r="U138" i="13"/>
  <c r="V138" i="13"/>
  <c r="U137" i="13"/>
  <c r="V137" i="13"/>
  <c r="U136" i="13"/>
  <c r="V136" i="13"/>
  <c r="U135" i="13"/>
  <c r="V135" i="13"/>
  <c r="U134" i="13"/>
  <c r="V134" i="13"/>
  <c r="U133" i="13"/>
  <c r="V133" i="13"/>
  <c r="U132" i="13"/>
  <c r="V132" i="13"/>
  <c r="U131" i="13"/>
  <c r="V131" i="13"/>
  <c r="U130" i="13"/>
  <c r="V130" i="13"/>
  <c r="U129" i="13"/>
  <c r="V129" i="13"/>
  <c r="U128" i="13"/>
  <c r="V128" i="13"/>
  <c r="U127" i="13"/>
  <c r="V127" i="13"/>
  <c r="U126" i="13"/>
  <c r="V126" i="13"/>
  <c r="U125" i="13"/>
  <c r="V125" i="13"/>
  <c r="U124" i="13"/>
  <c r="V124" i="13"/>
  <c r="U123" i="13"/>
  <c r="V123" i="13"/>
  <c r="U122" i="13"/>
  <c r="V122" i="13"/>
  <c r="U121" i="13"/>
  <c r="V121" i="13"/>
  <c r="U120" i="13"/>
  <c r="V120" i="13"/>
  <c r="U119" i="13"/>
  <c r="V119" i="13"/>
  <c r="U118" i="13"/>
  <c r="V118" i="13"/>
  <c r="U117" i="13"/>
  <c r="V117" i="13"/>
  <c r="U116" i="13"/>
  <c r="V116" i="13"/>
  <c r="U115" i="13"/>
  <c r="V115" i="13"/>
  <c r="U114" i="13"/>
  <c r="V114" i="13"/>
  <c r="U113" i="13"/>
  <c r="V113" i="13"/>
  <c r="U112" i="13"/>
  <c r="V112" i="13"/>
  <c r="U111" i="13"/>
  <c r="V111" i="13"/>
  <c r="U110" i="13"/>
  <c r="V110" i="13"/>
  <c r="U109" i="13"/>
  <c r="V109" i="13"/>
  <c r="U108" i="13"/>
  <c r="V108" i="13"/>
  <c r="U107" i="13"/>
  <c r="V107" i="13"/>
  <c r="U106" i="13"/>
  <c r="V106" i="13"/>
  <c r="U105" i="13"/>
  <c r="V105" i="13"/>
  <c r="U104" i="13"/>
  <c r="V104" i="13"/>
  <c r="U103" i="13"/>
  <c r="V103" i="13"/>
  <c r="U102" i="13"/>
  <c r="V102" i="13"/>
  <c r="U101" i="13"/>
  <c r="V101" i="13"/>
  <c r="U100" i="13"/>
  <c r="V100" i="13"/>
  <c r="U99" i="13"/>
  <c r="V99" i="13"/>
  <c r="U98" i="13"/>
  <c r="V98" i="13"/>
  <c r="U97" i="13"/>
  <c r="V97" i="13"/>
  <c r="U96" i="13"/>
  <c r="V96" i="13"/>
  <c r="U95" i="13"/>
  <c r="V95" i="13"/>
  <c r="U94" i="13"/>
  <c r="V94" i="13"/>
  <c r="U93" i="13"/>
  <c r="V93" i="13"/>
  <c r="U92" i="13"/>
  <c r="V92" i="13"/>
  <c r="U91" i="13"/>
  <c r="V91" i="13"/>
  <c r="U90" i="13"/>
  <c r="V90" i="13"/>
  <c r="U89" i="13"/>
  <c r="V89" i="13"/>
  <c r="U88" i="13"/>
  <c r="V88" i="13"/>
  <c r="U87" i="13"/>
  <c r="V87" i="13"/>
  <c r="U86" i="13"/>
  <c r="V86" i="13"/>
  <c r="U85" i="13"/>
  <c r="V85" i="13"/>
  <c r="U84" i="13"/>
  <c r="V84" i="13"/>
  <c r="U83" i="13"/>
  <c r="V83" i="13"/>
  <c r="U82" i="13"/>
  <c r="V82" i="13"/>
  <c r="U81" i="13"/>
  <c r="V81" i="13"/>
  <c r="U80" i="13"/>
  <c r="V80" i="13"/>
  <c r="U79" i="13"/>
  <c r="V79" i="13"/>
  <c r="U78" i="13"/>
  <c r="V78" i="13"/>
  <c r="U77" i="13"/>
  <c r="V77" i="13"/>
  <c r="U76" i="13"/>
  <c r="V76" i="13"/>
  <c r="U75" i="13"/>
  <c r="V75" i="13"/>
  <c r="U74" i="13"/>
  <c r="V74" i="13"/>
  <c r="U64" i="13"/>
  <c r="V64" i="13"/>
  <c r="U63" i="13"/>
  <c r="V63" i="13"/>
  <c r="U62" i="13"/>
  <c r="V62" i="13"/>
  <c r="U61" i="13"/>
  <c r="V61" i="13"/>
  <c r="U60" i="13"/>
  <c r="V60" i="13"/>
  <c r="U59" i="13"/>
  <c r="V59" i="13"/>
  <c r="U58" i="13"/>
  <c r="V58" i="13"/>
  <c r="U57" i="13"/>
  <c r="V57" i="13"/>
  <c r="U56" i="13"/>
  <c r="V56" i="13"/>
  <c r="U55" i="13"/>
  <c r="V55" i="13"/>
  <c r="U54" i="13"/>
  <c r="V54" i="13"/>
  <c r="U53" i="13"/>
  <c r="V53" i="13"/>
  <c r="U52" i="13"/>
  <c r="V52" i="13"/>
  <c r="U51" i="13"/>
  <c r="V51" i="13"/>
  <c r="U50" i="13"/>
  <c r="V50" i="13"/>
  <c r="U49" i="13"/>
  <c r="V49" i="13"/>
  <c r="U48" i="13"/>
  <c r="V48" i="13"/>
  <c r="U47" i="13"/>
  <c r="V47" i="13"/>
  <c r="U46" i="13"/>
  <c r="V46" i="13"/>
  <c r="U45" i="13"/>
  <c r="V45" i="13"/>
  <c r="U44" i="13"/>
  <c r="V44" i="13"/>
  <c r="U43" i="13"/>
  <c r="V43" i="13"/>
  <c r="U42" i="13"/>
  <c r="V42" i="13"/>
  <c r="U41" i="13"/>
  <c r="V41" i="13"/>
  <c r="U40" i="13"/>
  <c r="V40" i="13"/>
  <c r="U39" i="13"/>
  <c r="V39" i="13"/>
  <c r="U38" i="13"/>
  <c r="V38" i="13"/>
  <c r="U37" i="13"/>
  <c r="V37" i="13"/>
  <c r="U36" i="13"/>
  <c r="V36" i="13"/>
  <c r="U35" i="13"/>
  <c r="V35" i="13"/>
  <c r="U34" i="13"/>
  <c r="V34" i="13"/>
  <c r="U33" i="13"/>
  <c r="V33" i="13"/>
  <c r="U32" i="13"/>
  <c r="V32" i="13"/>
  <c r="U31" i="13"/>
  <c r="V31" i="13"/>
  <c r="U30" i="13"/>
  <c r="V30" i="13"/>
  <c r="U29" i="13"/>
  <c r="V29" i="13"/>
  <c r="U28" i="13"/>
  <c r="V28" i="13"/>
  <c r="U27" i="13"/>
  <c r="V27" i="13"/>
  <c r="U26" i="13"/>
  <c r="V26" i="13"/>
  <c r="U25" i="13"/>
  <c r="V25" i="13"/>
  <c r="U24" i="13"/>
  <c r="V24" i="13"/>
  <c r="U23" i="13"/>
  <c r="V23" i="13"/>
  <c r="U22" i="13"/>
  <c r="V22" i="13"/>
  <c r="U21" i="13"/>
  <c r="V21" i="13"/>
  <c r="U20" i="13"/>
  <c r="V20" i="13"/>
  <c r="U19" i="13"/>
  <c r="V19" i="13"/>
  <c r="U18" i="13"/>
  <c r="V18" i="13"/>
  <c r="U17" i="13"/>
  <c r="V17" i="13"/>
  <c r="U16" i="13"/>
  <c r="V16" i="13"/>
  <c r="U15" i="13"/>
  <c r="V15" i="13"/>
  <c r="U14" i="13"/>
  <c r="V14" i="13"/>
  <c r="U13" i="13"/>
  <c r="V13" i="13"/>
  <c r="U12" i="13"/>
  <c r="V12" i="13"/>
  <c r="U11" i="13"/>
  <c r="V11" i="13"/>
  <c r="U10" i="13"/>
  <c r="V10" i="13"/>
  <c r="U9" i="13"/>
  <c r="V9" i="13"/>
  <c r="U8" i="13"/>
  <c r="V8" i="13"/>
  <c r="U7" i="13"/>
  <c r="V7" i="13"/>
  <c r="U6" i="13"/>
  <c r="V6" i="13"/>
  <c r="U5" i="13"/>
  <c r="V5" i="13"/>
  <c r="U4" i="13"/>
  <c r="V4" i="13"/>
  <c r="U3" i="13"/>
  <c r="V3" i="13"/>
  <c r="V2" i="13"/>
  <c r="U2" i="13"/>
  <c r="U73" i="13"/>
  <c r="V73" i="13"/>
  <c r="U72" i="13"/>
  <c r="V72" i="13"/>
  <c r="U71" i="13"/>
  <c r="V71" i="13"/>
  <c r="U70" i="13"/>
  <c r="V70" i="13"/>
  <c r="U69" i="13"/>
  <c r="V69" i="13"/>
  <c r="U68" i="13"/>
  <c r="V68" i="13"/>
  <c r="U67" i="13"/>
  <c r="V67" i="13"/>
  <c r="U66" i="13"/>
  <c r="V66" i="13"/>
  <c r="U65" i="13"/>
  <c r="V65" i="13"/>
  <c r="U218" i="13"/>
  <c r="V218" i="13"/>
  <c r="U217" i="13"/>
  <c r="V217" i="13"/>
  <c r="U216" i="13"/>
  <c r="V216" i="13"/>
  <c r="U215" i="13"/>
  <c r="V215" i="13"/>
  <c r="U214" i="13"/>
  <c r="V214" i="13"/>
  <c r="U213" i="13"/>
  <c r="V213" i="13"/>
  <c r="U212" i="13"/>
  <c r="V212" i="13"/>
  <c r="U211" i="13"/>
  <c r="V211" i="13"/>
  <c r="U210" i="13"/>
  <c r="V210" i="13"/>
  <c r="U209" i="13"/>
  <c r="V209" i="13"/>
  <c r="U208" i="13"/>
  <c r="V208" i="13"/>
  <c r="U207" i="13"/>
  <c r="V207" i="13"/>
  <c r="U206" i="13"/>
  <c r="V206" i="13"/>
  <c r="U205" i="13"/>
  <c r="V205" i="13"/>
  <c r="U204" i="13"/>
  <c r="V204" i="13"/>
  <c r="U203" i="13"/>
  <c r="V203" i="13"/>
  <c r="U202" i="13"/>
  <c r="V202" i="13"/>
  <c r="U201" i="13"/>
  <c r="V201" i="13"/>
  <c r="U236" i="13"/>
  <c r="V236" i="13"/>
  <c r="U235" i="13"/>
  <c r="V235" i="13"/>
  <c r="U234" i="13"/>
  <c r="V234" i="13"/>
  <c r="U233" i="13"/>
  <c r="V233" i="13"/>
  <c r="U232" i="13"/>
  <c r="V232" i="13"/>
  <c r="U231" i="13"/>
  <c r="V231" i="13"/>
  <c r="U230" i="13"/>
  <c r="V230" i="13"/>
  <c r="U229" i="13"/>
  <c r="V229" i="13"/>
  <c r="U228" i="13"/>
  <c r="V228" i="13"/>
  <c r="U227" i="13"/>
  <c r="V227" i="13"/>
  <c r="U226" i="13"/>
  <c r="V226" i="13"/>
  <c r="U225" i="13"/>
  <c r="V225" i="13"/>
  <c r="U224" i="13"/>
  <c r="V224" i="13"/>
  <c r="U223" i="13"/>
  <c r="V223" i="13"/>
  <c r="U222" i="13"/>
  <c r="V222" i="13"/>
  <c r="U221" i="13"/>
  <c r="V221" i="13"/>
  <c r="U220" i="13"/>
  <c r="V220" i="13"/>
  <c r="U219" i="13"/>
  <c r="V219" i="13"/>
  <c r="U272" i="13"/>
  <c r="V272" i="13"/>
  <c r="U271" i="13"/>
  <c r="V271" i="13"/>
  <c r="U270" i="13"/>
  <c r="V270" i="13"/>
  <c r="U269" i="13"/>
  <c r="V269" i="13"/>
  <c r="U268" i="13"/>
  <c r="V268" i="13"/>
  <c r="U267" i="13"/>
  <c r="V267" i="13"/>
  <c r="U266" i="13"/>
  <c r="V266" i="13"/>
  <c r="U265" i="13"/>
  <c r="V265" i="13"/>
  <c r="U264" i="13"/>
  <c r="V264" i="13"/>
  <c r="U263" i="13"/>
  <c r="V263" i="13"/>
  <c r="U262" i="13"/>
  <c r="V262" i="13"/>
  <c r="U261" i="13"/>
  <c r="V261" i="13"/>
  <c r="U260" i="13"/>
  <c r="V260" i="13"/>
  <c r="U259" i="13"/>
  <c r="V259" i="13"/>
  <c r="U258" i="13"/>
  <c r="V258" i="13"/>
  <c r="U257" i="13"/>
  <c r="V257" i="13"/>
  <c r="U256" i="13"/>
  <c r="V256" i="13"/>
  <c r="U255" i="13"/>
  <c r="V255" i="13"/>
  <c r="U254" i="13"/>
  <c r="V254" i="13"/>
  <c r="U253" i="13"/>
  <c r="V253" i="13"/>
  <c r="U252" i="13"/>
  <c r="V252" i="13"/>
  <c r="U251" i="13"/>
  <c r="V251" i="13"/>
  <c r="U250" i="13"/>
  <c r="V250" i="13"/>
  <c r="U249" i="13"/>
  <c r="V249" i="13"/>
  <c r="U248" i="13"/>
  <c r="V248" i="13"/>
  <c r="U247" i="13"/>
  <c r="V247" i="13"/>
  <c r="U246" i="13"/>
  <c r="V246" i="13"/>
  <c r="U245" i="13"/>
  <c r="V245" i="13"/>
  <c r="U244" i="13"/>
  <c r="V244" i="13"/>
  <c r="U243" i="13"/>
  <c r="V243" i="13"/>
  <c r="U242" i="13"/>
  <c r="V242" i="13"/>
  <c r="U241" i="13"/>
  <c r="V241" i="13"/>
  <c r="U240" i="13"/>
  <c r="V240" i="13"/>
  <c r="U239" i="13"/>
  <c r="V239" i="13"/>
  <c r="U238" i="13"/>
  <c r="V238" i="13"/>
  <c r="U237" i="13"/>
  <c r="V237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tc={2AF12A88-D902-4DE8-9B37-72A1F121D280}</author>
    <author>tc={89CC7B04-8F68-4BE9-8B96-FBC05C65A1BA}</author>
  </authors>
  <commentList>
    <comment ref="J3" authorId="0" shapeId="0" xr:uid="{2AF12A88-D902-4DE8-9B37-72A1F121D28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institutions are using slightly different time points I believe. Daphnia are doing 4h, 8h, 24h, 30h, and 48h. May be worth just leaving it as TP1, TP2, etc.</t>
      </text>
    </comment>
    <comment ref="E7" authorId="1" shapeId="0" xr:uid="{89CC7B04-8F68-4BE9-8B96-FBC05C65A1BA}">
      <text>
        <t>[Threaded comment]
Your version of Excel allows you to read this threaded comment; however, any edits to it will get removed if the file is opened in a newer version of Excel. Learn more: https://go.microsoft.com/fwlink/?linkid=870924
Comment:
    CdCl2 = 001
Ethoprophos = 002
WY-14643 = 003
DMSO = 004
Arsenic trioxide = 005 (not included any more)
Sodium (meta)arsenite = 006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tc={494FFBEA-A928-498D-B443-20C8977769FE}</author>
  </authors>
  <commentList>
    <comment ref="B143" authorId="0" shapeId="0" xr:uid="{494FFBEA-A928-498D-B443-20C8977769F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by Martin - assumed these are empty, based on other 'Blank' samples having this 'additional information' (from metadata sheet).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tc={569DCB71-E3AF-4D60-861E-640D268D68AE}</author>
  </authors>
  <commentList>
    <comment ref="B143" authorId="0" shapeId="0" xr:uid="{569DCB71-E3AF-4D60-861E-640D268D6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by Martin - assumed these are empty, based on other 'Blank' samples having this 'additional information' (from metadata sheet).</t>
      </text>
    </comment>
  </commentList>
</comments>
</file>

<file path=xl/sharedStrings.xml><?xml version="1.0" encoding="utf-8"?>
<sst xmlns="http://schemas.openxmlformats.org/spreadsheetml/2006/main" count="57944" uniqueCount="7466">
  <si>
    <t>Systems</t>
  </si>
  <si>
    <t>Compounds</t>
  </si>
  <si>
    <t>ExposureBatches</t>
  </si>
  <si>
    <t>TimePoints (hr)</t>
  </si>
  <si>
    <t>ExposureConc</t>
  </si>
  <si>
    <t>Organism</t>
  </si>
  <si>
    <t>Partner</t>
  </si>
  <si>
    <t>joiner</t>
  </si>
  <si>
    <t>SysCode</t>
  </si>
  <si>
    <t>Compound name</t>
  </si>
  <si>
    <t>PubchemCID</t>
  </si>
  <si>
    <t>CmpCode</t>
  </si>
  <si>
    <t>ExposureBatchCode</t>
  </si>
  <si>
    <t>TimePoint</t>
  </si>
  <si>
    <t>Code</t>
  </si>
  <si>
    <t>Dmagna</t>
  </si>
  <si>
    <t>Drerio</t>
  </si>
  <si>
    <t>HepG2</t>
  </si>
  <si>
    <t>Xenopus</t>
  </si>
  <si>
    <t>Celegans</t>
  </si>
  <si>
    <t>Dmelanogaster</t>
  </si>
  <si>
    <t>Concentration</t>
  </si>
  <si>
    <t>Replicate</t>
  </si>
  <si>
    <t>Vehicle</t>
  </si>
  <si>
    <t>Route</t>
  </si>
  <si>
    <t>C_elegans</t>
  </si>
  <si>
    <t>IUB</t>
  </si>
  <si>
    <t>E</t>
  </si>
  <si>
    <t>CONTROL (WATER)</t>
  </si>
  <si>
    <t>NA</t>
  </si>
  <si>
    <t>000</t>
  </si>
  <si>
    <t>001</t>
  </si>
  <si>
    <t>AA</t>
  </si>
  <si>
    <t>TP0</t>
  </si>
  <si>
    <t>S</t>
  </si>
  <si>
    <t>EC10</t>
  </si>
  <si>
    <t>L</t>
  </si>
  <si>
    <t>A</t>
  </si>
  <si>
    <t>Water</t>
  </si>
  <si>
    <t>Food</t>
  </si>
  <si>
    <t>Danio_rerio</t>
  </si>
  <si>
    <t>KIT</t>
  </si>
  <si>
    <t>R</t>
  </si>
  <si>
    <t>cadmium chloride (CdCl2)</t>
  </si>
  <si>
    <t>002</t>
  </si>
  <si>
    <t>AB</t>
  </si>
  <si>
    <t>TP1</t>
  </si>
  <si>
    <t>B</t>
  </si>
  <si>
    <t>DMSO</t>
  </si>
  <si>
    <t>Medium</t>
  </si>
  <si>
    <t>Daphnia_magna</t>
  </si>
  <si>
    <t>UOB</t>
  </si>
  <si>
    <t>D</t>
  </si>
  <si>
    <t>ethoprophos</t>
  </si>
  <si>
    <t xml:space="preserve">
3289</t>
  </si>
  <si>
    <t>003</t>
  </si>
  <si>
    <t>AC</t>
  </si>
  <si>
    <t>TP2</t>
  </si>
  <si>
    <t>C</t>
  </si>
  <si>
    <t>Injection</t>
  </si>
  <si>
    <t>LEITAT</t>
  </si>
  <si>
    <t>pirinixic acid (Wyeth-14643)</t>
  </si>
  <si>
    <t>004</t>
  </si>
  <si>
    <t>AD</t>
  </si>
  <si>
    <t>TP3</t>
  </si>
  <si>
    <t>Drosophila_melanogaster_female</t>
  </si>
  <si>
    <t>F</t>
  </si>
  <si>
    <t>dimethyl sulfoxide (DMSO)</t>
  </si>
  <si>
    <t>005</t>
  </si>
  <si>
    <t>AE</t>
  </si>
  <si>
    <t>TP4</t>
  </si>
  <si>
    <t>Drosophila_melanogaster_male</t>
  </si>
  <si>
    <t>M</t>
  </si>
  <si>
    <t>diarsenic trioxide</t>
  </si>
  <si>
    <t>006</t>
  </si>
  <si>
    <t>AF</t>
  </si>
  <si>
    <t>TP5</t>
  </si>
  <si>
    <t>Homo_sapiens_HepG2_cells</t>
  </si>
  <si>
    <t>G</t>
  </si>
  <si>
    <t>sodium arsenite</t>
  </si>
  <si>
    <t>007</t>
  </si>
  <si>
    <t>AG</t>
  </si>
  <si>
    <t>-</t>
  </si>
  <si>
    <t>EC25</t>
  </si>
  <si>
    <t>Homo_sapiens_other_cells</t>
  </si>
  <si>
    <t>H</t>
  </si>
  <si>
    <t>Acrylamide</t>
  </si>
  <si>
    <t>008</t>
  </si>
  <si>
    <t>AH</t>
  </si>
  <si>
    <t>Xenopus_laevis</t>
  </si>
  <si>
    <t>WF</t>
  </si>
  <si>
    <t>X</t>
  </si>
  <si>
    <t>009</t>
  </si>
  <si>
    <t>AI</t>
  </si>
  <si>
    <t>I</t>
  </si>
  <si>
    <t>b</t>
  </si>
  <si>
    <t>010</t>
  </si>
  <si>
    <t>AJ</t>
  </si>
  <si>
    <t>J</t>
  </si>
  <si>
    <t>011</t>
  </si>
  <si>
    <t>AK</t>
  </si>
  <si>
    <t>K</t>
  </si>
  <si>
    <t>N-[(2-methylpropoxy)methyl]acrylamide</t>
  </si>
  <si>
    <t>012</t>
  </si>
  <si>
    <t>AL</t>
  </si>
  <si>
    <t>013</t>
  </si>
  <si>
    <t>AM</t>
  </si>
  <si>
    <t>10 mg/L</t>
  </si>
  <si>
    <t>Methacrylamide</t>
  </si>
  <si>
    <t>014</t>
  </si>
  <si>
    <t>AN</t>
  </si>
  <si>
    <t>N</t>
  </si>
  <si>
    <t>015</t>
  </si>
  <si>
    <t>AO</t>
  </si>
  <si>
    <t>O</t>
  </si>
  <si>
    <t>016</t>
  </si>
  <si>
    <t>AP</t>
  </si>
  <si>
    <t>P</t>
  </si>
  <si>
    <t>017</t>
  </si>
  <si>
    <t>AQ</t>
  </si>
  <si>
    <t>Q</t>
  </si>
  <si>
    <t>018</t>
  </si>
  <si>
    <t>AR</t>
  </si>
  <si>
    <t>019</t>
  </si>
  <si>
    <t>AS</t>
  </si>
  <si>
    <t>020</t>
  </si>
  <si>
    <t>AT</t>
  </si>
  <si>
    <t>T</t>
  </si>
  <si>
    <t>021</t>
  </si>
  <si>
    <t>AU</t>
  </si>
  <si>
    <t>U</t>
  </si>
  <si>
    <t>022</t>
  </si>
  <si>
    <t>AV</t>
  </si>
  <si>
    <t>V</t>
  </si>
  <si>
    <t>023</t>
  </si>
  <si>
    <t>AW</t>
  </si>
  <si>
    <t>W</t>
  </si>
  <si>
    <t>024</t>
  </si>
  <si>
    <t>AX</t>
  </si>
  <si>
    <t>025</t>
  </si>
  <si>
    <t>AY</t>
  </si>
  <si>
    <t>Y</t>
  </si>
  <si>
    <t>026</t>
  </si>
  <si>
    <t>AZ</t>
  </si>
  <si>
    <t>Z</t>
  </si>
  <si>
    <t>027</t>
  </si>
  <si>
    <t>BA</t>
  </si>
  <si>
    <t>028</t>
  </si>
  <si>
    <t>BB</t>
  </si>
  <si>
    <t>029</t>
  </si>
  <si>
    <t>BC</t>
  </si>
  <si>
    <t>030</t>
  </si>
  <si>
    <t>BD</t>
  </si>
  <si>
    <t>031</t>
  </si>
  <si>
    <t>BE</t>
  </si>
  <si>
    <t>032</t>
  </si>
  <si>
    <t>BF</t>
  </si>
  <si>
    <t>033</t>
  </si>
  <si>
    <t>BG</t>
  </si>
  <si>
    <t>034</t>
  </si>
  <si>
    <t>BH</t>
  </si>
  <si>
    <t>035</t>
  </si>
  <si>
    <t>BI</t>
  </si>
  <si>
    <t>036</t>
  </si>
  <si>
    <t>BJ</t>
  </si>
  <si>
    <t>037</t>
  </si>
  <si>
    <t>BK</t>
  </si>
  <si>
    <t>038</t>
  </si>
  <si>
    <t>BL</t>
  </si>
  <si>
    <t>039</t>
  </si>
  <si>
    <t>BM</t>
  </si>
  <si>
    <t>040</t>
  </si>
  <si>
    <t>BN</t>
  </si>
  <si>
    <t>041</t>
  </si>
  <si>
    <t>BO</t>
  </si>
  <si>
    <t>042</t>
  </si>
  <si>
    <t>BP</t>
  </si>
  <si>
    <t>043</t>
  </si>
  <si>
    <t>BQ</t>
  </si>
  <si>
    <t>044</t>
  </si>
  <si>
    <t>BR</t>
  </si>
  <si>
    <t>045</t>
  </si>
  <si>
    <t>BS</t>
  </si>
  <si>
    <t>046</t>
  </si>
  <si>
    <t>BT</t>
  </si>
  <si>
    <t>047</t>
  </si>
  <si>
    <t>BU</t>
  </si>
  <si>
    <t>048</t>
  </si>
  <si>
    <t>BV</t>
  </si>
  <si>
    <t>049</t>
  </si>
  <si>
    <t>BW</t>
  </si>
  <si>
    <t>050</t>
  </si>
  <si>
    <t>BX</t>
  </si>
  <si>
    <t>051</t>
  </si>
  <si>
    <t>BY</t>
  </si>
  <si>
    <t>052</t>
  </si>
  <si>
    <t>BZ</t>
  </si>
  <si>
    <t>053</t>
  </si>
  <si>
    <t>CA</t>
  </si>
  <si>
    <t>054</t>
  </si>
  <si>
    <t>CB</t>
  </si>
  <si>
    <t>055</t>
  </si>
  <si>
    <t>CC</t>
  </si>
  <si>
    <t>056</t>
  </si>
  <si>
    <t>CD</t>
  </si>
  <si>
    <t>057</t>
  </si>
  <si>
    <t>CE</t>
  </si>
  <si>
    <t>058</t>
  </si>
  <si>
    <t>CF</t>
  </si>
  <si>
    <t>059</t>
  </si>
  <si>
    <t>CG</t>
  </si>
  <si>
    <t>060</t>
  </si>
  <si>
    <t>CH</t>
  </si>
  <si>
    <t>061</t>
  </si>
  <si>
    <t>CI</t>
  </si>
  <si>
    <t>062</t>
  </si>
  <si>
    <t>CJ</t>
  </si>
  <si>
    <t>063</t>
  </si>
  <si>
    <t>CK</t>
  </si>
  <si>
    <t>064</t>
  </si>
  <si>
    <t>CL</t>
  </si>
  <si>
    <t>065</t>
  </si>
  <si>
    <t>CM</t>
  </si>
  <si>
    <t>066</t>
  </si>
  <si>
    <t>CN</t>
  </si>
  <si>
    <t>067</t>
  </si>
  <si>
    <t>CO</t>
  </si>
  <si>
    <t>068</t>
  </si>
  <si>
    <t>CP</t>
  </si>
  <si>
    <t>069</t>
  </si>
  <si>
    <t>CQ</t>
  </si>
  <si>
    <t>070</t>
  </si>
  <si>
    <t>CR</t>
  </si>
  <si>
    <t>071</t>
  </si>
  <si>
    <t>CS</t>
  </si>
  <si>
    <t>072</t>
  </si>
  <si>
    <t>CT</t>
  </si>
  <si>
    <t>073</t>
  </si>
  <si>
    <t>CU</t>
  </si>
  <si>
    <t>074</t>
  </si>
  <si>
    <t>CV</t>
  </si>
  <si>
    <t>075</t>
  </si>
  <si>
    <t>CW</t>
  </si>
  <si>
    <t>076</t>
  </si>
  <si>
    <t>CX</t>
  </si>
  <si>
    <t>077</t>
  </si>
  <si>
    <t>CY</t>
  </si>
  <si>
    <t>078</t>
  </si>
  <si>
    <t>CZ</t>
  </si>
  <si>
    <t>079</t>
  </si>
  <si>
    <t>DA</t>
  </si>
  <si>
    <t>080</t>
  </si>
  <si>
    <t>DB</t>
  </si>
  <si>
    <t>081</t>
  </si>
  <si>
    <t>DC</t>
  </si>
  <si>
    <t>082</t>
  </si>
  <si>
    <t>DD</t>
  </si>
  <si>
    <t>083</t>
  </si>
  <si>
    <t>DE</t>
  </si>
  <si>
    <t>084</t>
  </si>
  <si>
    <t>DF</t>
  </si>
  <si>
    <t>085</t>
  </si>
  <si>
    <t>DG</t>
  </si>
  <si>
    <t>086</t>
  </si>
  <si>
    <t>DH</t>
  </si>
  <si>
    <t>087</t>
  </si>
  <si>
    <t>DI</t>
  </si>
  <si>
    <t>088</t>
  </si>
  <si>
    <t>DJ</t>
  </si>
  <si>
    <t>089</t>
  </si>
  <si>
    <t>DK</t>
  </si>
  <si>
    <t>090</t>
  </si>
  <si>
    <t>DL</t>
  </si>
  <si>
    <t>091</t>
  </si>
  <si>
    <t>DM</t>
  </si>
  <si>
    <t>092</t>
  </si>
  <si>
    <t>DN</t>
  </si>
  <si>
    <t>093</t>
  </si>
  <si>
    <t>DO</t>
  </si>
  <si>
    <t>094</t>
  </si>
  <si>
    <t>DP</t>
  </si>
  <si>
    <t>095</t>
  </si>
  <si>
    <t>DQ</t>
  </si>
  <si>
    <t>096</t>
  </si>
  <si>
    <t>DR</t>
  </si>
  <si>
    <t>097</t>
  </si>
  <si>
    <t>DS</t>
  </si>
  <si>
    <t>098</t>
  </si>
  <si>
    <t>DT</t>
  </si>
  <si>
    <t>099</t>
  </si>
  <si>
    <t>DU</t>
  </si>
  <si>
    <t>100</t>
  </si>
  <si>
    <t>DV</t>
  </si>
  <si>
    <t>101</t>
  </si>
  <si>
    <t>DW</t>
  </si>
  <si>
    <t>102</t>
  </si>
  <si>
    <t>DX</t>
  </si>
  <si>
    <t>103</t>
  </si>
  <si>
    <t>DY</t>
  </si>
  <si>
    <t>104</t>
  </si>
  <si>
    <t>DZ</t>
  </si>
  <si>
    <t>105</t>
  </si>
  <si>
    <t>EA</t>
  </si>
  <si>
    <t>106</t>
  </si>
  <si>
    <t>EB</t>
  </si>
  <si>
    <t>107</t>
  </si>
  <si>
    <t>EC</t>
  </si>
  <si>
    <t>108</t>
  </si>
  <si>
    <t>ED</t>
  </si>
  <si>
    <t>109</t>
  </si>
  <si>
    <t>EE</t>
  </si>
  <si>
    <t>110</t>
  </si>
  <si>
    <t>EF</t>
  </si>
  <si>
    <t>111</t>
  </si>
  <si>
    <t>EG</t>
  </si>
  <si>
    <t>112</t>
  </si>
  <si>
    <t>EH</t>
  </si>
  <si>
    <t>113</t>
  </si>
  <si>
    <t>EI</t>
  </si>
  <si>
    <t>114</t>
  </si>
  <si>
    <t>EJ</t>
  </si>
  <si>
    <t>115</t>
  </si>
  <si>
    <t>EK</t>
  </si>
  <si>
    <t>116</t>
  </si>
  <si>
    <t>EL</t>
  </si>
  <si>
    <t>117</t>
  </si>
  <si>
    <t>EM</t>
  </si>
  <si>
    <t>118</t>
  </si>
  <si>
    <t>EN</t>
  </si>
  <si>
    <t>119</t>
  </si>
  <si>
    <t>EO</t>
  </si>
  <si>
    <t>120</t>
  </si>
  <si>
    <t>EP</t>
  </si>
  <si>
    <t>121</t>
  </si>
  <si>
    <t>EQ</t>
  </si>
  <si>
    <t>122</t>
  </si>
  <si>
    <t>ER</t>
  </si>
  <si>
    <t>123</t>
  </si>
  <si>
    <t>ES</t>
  </si>
  <si>
    <t>124</t>
  </si>
  <si>
    <t>ET</t>
  </si>
  <si>
    <t>125</t>
  </si>
  <si>
    <t>EU</t>
  </si>
  <si>
    <t>126</t>
  </si>
  <si>
    <t>EV</t>
  </si>
  <si>
    <t>127</t>
  </si>
  <si>
    <t>EW</t>
  </si>
  <si>
    <t>128</t>
  </si>
  <si>
    <t>EX</t>
  </si>
  <si>
    <t>129</t>
  </si>
  <si>
    <t>EY</t>
  </si>
  <si>
    <t>130</t>
  </si>
  <si>
    <t>EZ</t>
  </si>
  <si>
    <t>131</t>
  </si>
  <si>
    <t>FA</t>
  </si>
  <si>
    <t>132</t>
  </si>
  <si>
    <t>FB</t>
  </si>
  <si>
    <t>133</t>
  </si>
  <si>
    <t>FC</t>
  </si>
  <si>
    <t>134</t>
  </si>
  <si>
    <t>FD</t>
  </si>
  <si>
    <t>135</t>
  </si>
  <si>
    <t>FE</t>
  </si>
  <si>
    <t>136</t>
  </si>
  <si>
    <t>FF</t>
  </si>
  <si>
    <t>137</t>
  </si>
  <si>
    <t>FG</t>
  </si>
  <si>
    <t>138</t>
  </si>
  <si>
    <t>FH</t>
  </si>
  <si>
    <t>139</t>
  </si>
  <si>
    <t>FI</t>
  </si>
  <si>
    <t>140</t>
  </si>
  <si>
    <t>FJ</t>
  </si>
  <si>
    <t>141</t>
  </si>
  <si>
    <t>FK</t>
  </si>
  <si>
    <t>142</t>
  </si>
  <si>
    <t>FL</t>
  </si>
  <si>
    <t>143</t>
  </si>
  <si>
    <t>FM</t>
  </si>
  <si>
    <t>144</t>
  </si>
  <si>
    <t>FN</t>
  </si>
  <si>
    <t>145</t>
  </si>
  <si>
    <t>FO</t>
  </si>
  <si>
    <t>146</t>
  </si>
  <si>
    <t>FP</t>
  </si>
  <si>
    <t>147</t>
  </si>
  <si>
    <t>FQ</t>
  </si>
  <si>
    <t>148</t>
  </si>
  <si>
    <t>FR</t>
  </si>
  <si>
    <t>149</t>
  </si>
  <si>
    <t>FS</t>
  </si>
  <si>
    <t>150</t>
  </si>
  <si>
    <t>FT</t>
  </si>
  <si>
    <t>151</t>
  </si>
  <si>
    <t>FU</t>
  </si>
  <si>
    <t>152</t>
  </si>
  <si>
    <t>FV</t>
  </si>
  <si>
    <t>153</t>
  </si>
  <si>
    <t>FW</t>
  </si>
  <si>
    <t>154</t>
  </si>
  <si>
    <t>FX</t>
  </si>
  <si>
    <t>155</t>
  </si>
  <si>
    <t>FY</t>
  </si>
  <si>
    <t>156</t>
  </si>
  <si>
    <t>FZ</t>
  </si>
  <si>
    <t>157</t>
  </si>
  <si>
    <t>GA</t>
  </si>
  <si>
    <t>158</t>
  </si>
  <si>
    <t>GB</t>
  </si>
  <si>
    <t>159</t>
  </si>
  <si>
    <t>GC</t>
  </si>
  <si>
    <t>160</t>
  </si>
  <si>
    <t>GD</t>
  </si>
  <si>
    <t>161</t>
  </si>
  <si>
    <t>GE</t>
  </si>
  <si>
    <t>162</t>
  </si>
  <si>
    <t>GF</t>
  </si>
  <si>
    <t>163</t>
  </si>
  <si>
    <t>GG</t>
  </si>
  <si>
    <t>164</t>
  </si>
  <si>
    <t>GH</t>
  </si>
  <si>
    <t>165</t>
  </si>
  <si>
    <t>GI</t>
  </si>
  <si>
    <t>166</t>
  </si>
  <si>
    <t>GJ</t>
  </si>
  <si>
    <t>167</t>
  </si>
  <si>
    <t>GK</t>
  </si>
  <si>
    <t>168</t>
  </si>
  <si>
    <t>GL</t>
  </si>
  <si>
    <t>169</t>
  </si>
  <si>
    <t>GM</t>
  </si>
  <si>
    <t>170</t>
  </si>
  <si>
    <t>GN</t>
  </si>
  <si>
    <t>171</t>
  </si>
  <si>
    <t>GO</t>
  </si>
  <si>
    <t>172</t>
  </si>
  <si>
    <t>GP</t>
  </si>
  <si>
    <t>173</t>
  </si>
  <si>
    <t>GQ</t>
  </si>
  <si>
    <t>174</t>
  </si>
  <si>
    <t>GR</t>
  </si>
  <si>
    <t>175</t>
  </si>
  <si>
    <t>GS</t>
  </si>
  <si>
    <t>176</t>
  </si>
  <si>
    <t>GT</t>
  </si>
  <si>
    <t>177</t>
  </si>
  <si>
    <t>GU</t>
  </si>
  <si>
    <t>178</t>
  </si>
  <si>
    <t>GV</t>
  </si>
  <si>
    <t>179</t>
  </si>
  <si>
    <t>GW</t>
  </si>
  <si>
    <t>180</t>
  </si>
  <si>
    <t>GX</t>
  </si>
  <si>
    <t>181</t>
  </si>
  <si>
    <t>GY</t>
  </si>
  <si>
    <t>182</t>
  </si>
  <si>
    <t>GZ</t>
  </si>
  <si>
    <t>183</t>
  </si>
  <si>
    <t>HA</t>
  </si>
  <si>
    <t>184</t>
  </si>
  <si>
    <t>HB</t>
  </si>
  <si>
    <t>185</t>
  </si>
  <si>
    <t>HC</t>
  </si>
  <si>
    <t>186</t>
  </si>
  <si>
    <t>HD</t>
  </si>
  <si>
    <t>187</t>
  </si>
  <si>
    <t>HE</t>
  </si>
  <si>
    <t>188</t>
  </si>
  <si>
    <t>HF</t>
  </si>
  <si>
    <t>189</t>
  </si>
  <si>
    <t>HG</t>
  </si>
  <si>
    <t>190</t>
  </si>
  <si>
    <t>HH</t>
  </si>
  <si>
    <t>191</t>
  </si>
  <si>
    <t>HI</t>
  </si>
  <si>
    <t>192</t>
  </si>
  <si>
    <t>HJ</t>
  </si>
  <si>
    <t>193</t>
  </si>
  <si>
    <t>HK</t>
  </si>
  <si>
    <t>194</t>
  </si>
  <si>
    <t>HL</t>
  </si>
  <si>
    <t>195</t>
  </si>
  <si>
    <t>HM</t>
  </si>
  <si>
    <t>196</t>
  </si>
  <si>
    <t>HN</t>
  </si>
  <si>
    <t>197</t>
  </si>
  <si>
    <t>HO</t>
  </si>
  <si>
    <t>198</t>
  </si>
  <si>
    <t>HP</t>
  </si>
  <si>
    <t>199</t>
  </si>
  <si>
    <t>HQ</t>
  </si>
  <si>
    <t>200</t>
  </si>
  <si>
    <t>HR</t>
  </si>
  <si>
    <t>201</t>
  </si>
  <si>
    <t>HS</t>
  </si>
  <si>
    <t>202</t>
  </si>
  <si>
    <t>HT</t>
  </si>
  <si>
    <t>203</t>
  </si>
  <si>
    <t>HU</t>
  </si>
  <si>
    <t>204</t>
  </si>
  <si>
    <t>HV</t>
  </si>
  <si>
    <t>205</t>
  </si>
  <si>
    <t>HW</t>
  </si>
  <si>
    <t>206</t>
  </si>
  <si>
    <t>HX</t>
  </si>
  <si>
    <t>207</t>
  </si>
  <si>
    <t>HY</t>
  </si>
  <si>
    <t>208</t>
  </si>
  <si>
    <t>HZ</t>
  </si>
  <si>
    <t>209</t>
  </si>
  <si>
    <t>IA</t>
  </si>
  <si>
    <t>210</t>
  </si>
  <si>
    <t>IB</t>
  </si>
  <si>
    <t>211</t>
  </si>
  <si>
    <t>IC</t>
  </si>
  <si>
    <t>212</t>
  </si>
  <si>
    <t>ID</t>
  </si>
  <si>
    <t>213</t>
  </si>
  <si>
    <t>IE</t>
  </si>
  <si>
    <t>214</t>
  </si>
  <si>
    <t>IF</t>
  </si>
  <si>
    <t>215</t>
  </si>
  <si>
    <t>IG</t>
  </si>
  <si>
    <t>216</t>
  </si>
  <si>
    <t>IH</t>
  </si>
  <si>
    <t>217</t>
  </si>
  <si>
    <t>II</t>
  </si>
  <si>
    <t>218</t>
  </si>
  <si>
    <t>IJ</t>
  </si>
  <si>
    <t>219</t>
  </si>
  <si>
    <t>IK</t>
  </si>
  <si>
    <t>220</t>
  </si>
  <si>
    <t>IL</t>
  </si>
  <si>
    <t>221</t>
  </si>
  <si>
    <t>IM</t>
  </si>
  <si>
    <t>222</t>
  </si>
  <si>
    <t>IN</t>
  </si>
  <si>
    <t>223</t>
  </si>
  <si>
    <t>IO</t>
  </si>
  <si>
    <t>224</t>
  </si>
  <si>
    <t>IP</t>
  </si>
  <si>
    <t>225</t>
  </si>
  <si>
    <t>IQ</t>
  </si>
  <si>
    <t>226</t>
  </si>
  <si>
    <t>IR</t>
  </si>
  <si>
    <t>227</t>
  </si>
  <si>
    <t>IS</t>
  </si>
  <si>
    <t>228</t>
  </si>
  <si>
    <t>IT</t>
  </si>
  <si>
    <t>229</t>
  </si>
  <si>
    <t>IU</t>
  </si>
  <si>
    <t>230</t>
  </si>
  <si>
    <t>IV</t>
  </si>
  <si>
    <t>231</t>
  </si>
  <si>
    <t>IW</t>
  </si>
  <si>
    <t>232</t>
  </si>
  <si>
    <t>IX</t>
  </si>
  <si>
    <t>233</t>
  </si>
  <si>
    <t>IY</t>
  </si>
  <si>
    <t>234</t>
  </si>
  <si>
    <t>IZ</t>
  </si>
  <si>
    <t>235</t>
  </si>
  <si>
    <t>JA</t>
  </si>
  <si>
    <t>236</t>
  </si>
  <si>
    <t>JB</t>
  </si>
  <si>
    <t>237</t>
  </si>
  <si>
    <t>JC</t>
  </si>
  <si>
    <t>238</t>
  </si>
  <si>
    <t>JD</t>
  </si>
  <si>
    <t>239</t>
  </si>
  <si>
    <t>JE</t>
  </si>
  <si>
    <t>240</t>
  </si>
  <si>
    <t>JF</t>
  </si>
  <si>
    <t>241</t>
  </si>
  <si>
    <t>JG</t>
  </si>
  <si>
    <t>242</t>
  </si>
  <si>
    <t>JH</t>
  </si>
  <si>
    <t>243</t>
  </si>
  <si>
    <t>JI</t>
  </si>
  <si>
    <t>244</t>
  </si>
  <si>
    <t>JJ</t>
  </si>
  <si>
    <t>245</t>
  </si>
  <si>
    <t>JK</t>
  </si>
  <si>
    <t>246</t>
  </si>
  <si>
    <t>JL</t>
  </si>
  <si>
    <t>247</t>
  </si>
  <si>
    <t>JM</t>
  </si>
  <si>
    <t>248</t>
  </si>
  <si>
    <t>JN</t>
  </si>
  <si>
    <t>249</t>
  </si>
  <si>
    <t>JO</t>
  </si>
  <si>
    <t>250</t>
  </si>
  <si>
    <t>JP</t>
  </si>
  <si>
    <t>251</t>
  </si>
  <si>
    <t>JQ</t>
  </si>
  <si>
    <t>252</t>
  </si>
  <si>
    <t>JR</t>
  </si>
  <si>
    <t>253</t>
  </si>
  <si>
    <t>JS</t>
  </si>
  <si>
    <t>254</t>
  </si>
  <si>
    <t>JT</t>
  </si>
  <si>
    <t>255</t>
  </si>
  <si>
    <t>JU</t>
  </si>
  <si>
    <t>256</t>
  </si>
  <si>
    <t>JV</t>
  </si>
  <si>
    <t>257</t>
  </si>
  <si>
    <t>JW</t>
  </si>
  <si>
    <t>258</t>
  </si>
  <si>
    <t>JX</t>
  </si>
  <si>
    <t>259</t>
  </si>
  <si>
    <t>JY</t>
  </si>
  <si>
    <t>260</t>
  </si>
  <si>
    <t>JZ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</si>
  <si>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</si>
  <si>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</si>
  <si>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</si>
  <si>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</si>
  <si>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</si>
  <si>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</si>
  <si>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</si>
  <si>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</si>
  <si>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</si>
  <si>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</si>
  <si>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</si>
  <si>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</si>
  <si>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</si>
  <si>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</si>
  <si>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</si>
  <si>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</si>
  <si>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</si>
  <si>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</si>
  <si>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</si>
  <si>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</si>
  <si>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</si>
  <si>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</si>
  <si>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</si>
  <si>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</si>
  <si>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</si>
  <si>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</si>
  <si>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</si>
  <si>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</si>
  <si>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</si>
  <si>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</si>
  <si>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</si>
  <si>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</si>
  <si>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</si>
  <si>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</si>
  <si>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</si>
  <si>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</si>
  <si>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</si>
  <si>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</si>
  <si>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</si>
  <si>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</si>
  <si>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</si>
  <si>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</si>
  <si>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</si>
  <si>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</si>
  <si>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</si>
  <si>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</si>
  <si>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</si>
  <si>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</si>
  <si>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</si>
  <si>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</si>
  <si>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</si>
  <si>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</si>
  <si>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</si>
  <si>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</si>
  <si>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</si>
  <si>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</si>
  <si>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</si>
  <si>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</si>
  <si>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</si>
  <si>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</si>
  <si>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</si>
  <si>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</si>
  <si>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</si>
  <si>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</si>
  <si>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</si>
  <si>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</si>
  <si>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</si>
  <si>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</si>
  <si>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</si>
  <si>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</si>
  <si>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</si>
  <si>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</si>
  <si>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</si>
  <si>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</si>
  <si>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</si>
  <si>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</si>
  <si>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</si>
  <si>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</si>
  <si>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</si>
  <si>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</si>
  <si>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</si>
  <si>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</si>
  <si>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</si>
  <si>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</si>
  <si>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</si>
  <si>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</si>
  <si>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</si>
  <si>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</si>
  <si>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</si>
  <si>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</si>
  <si>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</si>
  <si>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</si>
  <si>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</si>
  <si>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</si>
  <si>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</si>
  <si>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</si>
  <si>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</si>
  <si>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</si>
  <si>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</si>
  <si>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</si>
  <si>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</si>
  <si>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</si>
  <si>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</si>
  <si>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</si>
  <si>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</si>
  <si>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</si>
  <si>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</si>
  <si>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</si>
  <si>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</si>
  <si>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</si>
  <si>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</si>
  <si>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</si>
  <si>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</si>
  <si>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</si>
  <si>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</si>
  <si>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</si>
  <si>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</si>
  <si>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</si>
  <si>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</si>
  <si>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</si>
  <si>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</si>
  <si>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</si>
  <si>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</si>
  <si>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</si>
  <si>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</si>
  <si>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</si>
  <si>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</si>
  <si>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</si>
  <si>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</si>
  <si>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</si>
  <si>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</si>
  <si>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</si>
  <si>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</si>
  <si>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</si>
  <si>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</si>
  <si>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</si>
  <si>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</si>
  <si>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</si>
  <si>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</si>
  <si>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</si>
  <si>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</si>
  <si>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</si>
  <si>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</si>
  <si>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</si>
  <si>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</si>
  <si>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</si>
  <si>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</si>
  <si>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</si>
  <si>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</si>
  <si>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</si>
  <si>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</si>
  <si>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</si>
  <si>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</si>
  <si>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</si>
  <si>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</si>
  <si>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</si>
  <si>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</si>
  <si>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</si>
  <si>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</si>
  <si>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</si>
  <si>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</si>
  <si>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</si>
  <si>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</si>
  <si>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</si>
  <si>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</si>
  <si>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</si>
  <si>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</si>
  <si>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</si>
  <si>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</si>
  <si>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</si>
  <si>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</si>
  <si>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</si>
  <si>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</si>
  <si>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</si>
  <si>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</si>
  <si>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</si>
  <si>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</si>
  <si>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</si>
  <si>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</si>
  <si>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</si>
  <si>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</si>
  <si>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</si>
  <si>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</si>
  <si>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</si>
  <si>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</si>
  <si>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</si>
  <si>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</si>
  <si>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</si>
  <si>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</si>
  <si>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</si>
  <si>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</si>
  <si>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</si>
  <si>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</si>
  <si>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</si>
  <si>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</si>
  <si>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</si>
  <si>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</si>
  <si>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</si>
  <si>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</si>
  <si>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</si>
  <si>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</si>
  <si>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</si>
  <si>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</si>
  <si>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</si>
  <si>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</si>
  <si>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</si>
  <si>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</si>
  <si>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</si>
  <si>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</si>
  <si>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</si>
  <si>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</si>
  <si>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</si>
  <si>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</si>
  <si>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</si>
  <si>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</si>
  <si>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</si>
  <si>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</si>
  <si>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</si>
  <si>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</si>
  <si>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</si>
  <si>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</si>
  <si>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</si>
  <si>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</si>
  <si>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</si>
  <si>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</si>
  <si>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</si>
  <si>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</si>
  <si>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</si>
  <si>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</si>
  <si>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</si>
  <si>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</si>
  <si>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</si>
  <si>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</si>
  <si>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</si>
  <si>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</si>
  <si>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</si>
  <si>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</si>
  <si>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</si>
  <si>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</si>
  <si>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</si>
  <si>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</si>
  <si>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</si>
  <si>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</si>
  <si>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</si>
  <si>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</si>
  <si>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</si>
  <si>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</si>
  <si>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</si>
  <si>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</si>
  <si>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</si>
  <si>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</si>
  <si>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</si>
  <si>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</si>
  <si>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</si>
  <si>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</si>
  <si>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</si>
  <si>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</si>
  <si>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</si>
  <si>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</si>
  <si>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</si>
  <si>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</si>
  <si>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</si>
  <si>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</si>
  <si>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</si>
  <si>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</si>
  <si>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</si>
  <si>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</si>
  <si>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</si>
  <si>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</si>
  <si>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</si>
  <si>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</si>
  <si>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</si>
  <si>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</si>
  <si>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</si>
  <si>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</si>
  <si>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</si>
  <si>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</si>
  <si>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</si>
  <si>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</si>
  <si>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</si>
  <si>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</si>
  <si>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</si>
  <si>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</si>
  <si>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</si>
  <si>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</si>
  <si>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</si>
  <si>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</si>
  <si>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</si>
  <si>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</si>
  <si>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</si>
  <si>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</si>
  <si>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</si>
  <si>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</si>
  <si>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</si>
  <si>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</si>
  <si>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</si>
  <si>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</si>
  <si>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</si>
  <si>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</si>
  <si>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</si>
  <si>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</si>
  <si>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</si>
  <si>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</si>
  <si>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</si>
  <si>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</si>
  <si>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</si>
  <si>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</si>
  <si>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</si>
  <si>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</si>
  <si>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</si>
  <si>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</si>
  <si>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</si>
  <si>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</si>
  <si>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</si>
  <si>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</si>
  <si>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</si>
  <si>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</si>
  <si>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</si>
  <si>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</si>
  <si>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</si>
  <si>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</si>
  <si>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</si>
  <si>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</si>
  <si>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</si>
  <si>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</si>
  <si>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</si>
  <si>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</si>
  <si>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</si>
  <si>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</si>
  <si>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</si>
  <si>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</si>
  <si>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</si>
  <si>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</si>
  <si>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</si>
  <si>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</si>
  <si>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</si>
  <si>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</si>
  <si>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</si>
  <si>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</si>
  <si>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</si>
  <si>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</si>
  <si>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</si>
  <si>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</si>
  <si>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</si>
  <si>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</si>
  <si>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</si>
  <si>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</si>
  <si>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</si>
  <si>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</si>
  <si>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</si>
  <si>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</si>
  <si>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</si>
  <si>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</si>
  <si>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</si>
  <si>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</si>
  <si>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</si>
  <si>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</si>
  <si>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</si>
  <si>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</si>
  <si>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</si>
  <si>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</si>
  <si>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</si>
  <si>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</si>
  <si>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</si>
  <si>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</si>
  <si>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</si>
  <si>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</si>
  <si>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</si>
  <si>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</si>
  <si>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</si>
  <si>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</si>
  <si>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</si>
  <si>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</si>
  <si>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</si>
  <si>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</si>
  <si>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</si>
  <si>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</si>
  <si>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</si>
  <si>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</si>
  <si>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</si>
  <si>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</si>
  <si>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</si>
  <si>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</si>
  <si>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</si>
  <si>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</si>
  <si>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</si>
  <si>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</si>
  <si>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</si>
  <si>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</si>
  <si>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</si>
  <si>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</si>
  <si>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</si>
  <si>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</si>
  <si>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</si>
  <si>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</si>
  <si>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</si>
  <si>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</si>
  <si>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</si>
  <si>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</si>
  <si>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</si>
  <si>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</si>
  <si>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</si>
  <si>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</si>
  <si>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</si>
  <si>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</si>
  <si>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</si>
  <si>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</si>
  <si>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</si>
  <si>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</si>
  <si>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</si>
  <si>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</si>
  <si>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</si>
  <si>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</si>
  <si>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</si>
  <si>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</si>
  <si>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</si>
  <si>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</si>
  <si>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</si>
  <si>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</si>
  <si>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</si>
  <si>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</si>
  <si>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</si>
  <si>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</si>
  <si>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</si>
  <si>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</si>
  <si>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</si>
  <si>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</si>
  <si>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</si>
  <si>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</si>
  <si>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</si>
  <si>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</si>
  <si>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</si>
  <si>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</si>
  <si>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</si>
  <si>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</si>
  <si>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</si>
  <si>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</si>
  <si>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</si>
  <si>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</si>
  <si>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</si>
  <si>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</si>
  <si>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</si>
  <si>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</si>
  <si>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</si>
  <si>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</si>
  <si>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</si>
  <si>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</si>
  <si>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</si>
  <si>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</si>
  <si>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</si>
  <si>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</si>
  <si>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</si>
  <si>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</si>
  <si>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</si>
  <si>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</si>
  <si>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</si>
  <si>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</si>
  <si>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</si>
  <si>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</si>
  <si>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</si>
  <si>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</si>
  <si>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</si>
  <si>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</si>
  <si>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</si>
  <si>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</si>
  <si>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</si>
  <si>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</si>
  <si>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</si>
  <si>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</si>
  <si>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</si>
  <si>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</si>
  <si>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</si>
  <si>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</si>
  <si>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</si>
  <si>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</si>
  <si>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</si>
  <si>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</si>
  <si>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</si>
  <si>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</si>
  <si>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</si>
  <si>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</si>
  <si>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</si>
  <si>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</si>
  <si>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</si>
  <si>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</si>
  <si>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</si>
  <si>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</si>
  <si>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</si>
  <si>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</si>
  <si>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</si>
  <si>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</si>
  <si>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</si>
  <si>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</si>
  <si>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</si>
  <si>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</si>
  <si>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</si>
  <si>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</si>
  <si>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</si>
  <si>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</si>
  <si>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</si>
  <si>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</si>
  <si>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</si>
  <si>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</si>
  <si>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</si>
  <si>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</si>
  <si>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</si>
  <si>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</si>
  <si>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</si>
  <si>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</si>
  <si>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</si>
  <si>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</si>
  <si>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</si>
  <si>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</si>
  <si>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</si>
  <si>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</si>
  <si>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</si>
  <si>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</si>
  <si>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</si>
  <si>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</si>
  <si>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</si>
  <si>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</si>
  <si>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</si>
  <si>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</si>
  <si>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</si>
  <si>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</si>
  <si>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</si>
  <si>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</si>
  <si>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</si>
  <si>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</si>
  <si>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</si>
  <si>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</si>
  <si>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</si>
  <si>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</si>
  <si>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</si>
  <si>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</si>
  <si>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</si>
  <si>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</si>
  <si>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</si>
  <si>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</si>
  <si>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</si>
  <si>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</si>
  <si>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</si>
  <si>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</si>
  <si>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</si>
  <si>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</si>
  <si>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</si>
  <si>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</si>
  <si>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</si>
  <si>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</si>
  <si>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</si>
  <si>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</si>
  <si>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</si>
  <si>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</si>
  <si>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</si>
  <si>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</si>
  <si>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</si>
  <si>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</si>
  <si>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</si>
  <si>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</si>
  <si>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</si>
  <si>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</si>
  <si>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</si>
  <si>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</si>
  <si>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</si>
  <si>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</si>
  <si>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</si>
  <si>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</si>
  <si>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</si>
  <si>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</si>
  <si>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</si>
  <si>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</si>
  <si>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</si>
  <si>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</si>
  <si>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</si>
  <si>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</si>
  <si>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</si>
  <si>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</si>
  <si>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</si>
  <si>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</si>
  <si>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</si>
  <si>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</si>
  <si>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</si>
  <si>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</si>
  <si>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</si>
  <si>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</si>
  <si>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</si>
  <si>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</si>
  <si>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</si>
  <si>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</si>
  <si>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</si>
  <si>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</si>
  <si>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</si>
  <si>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</si>
  <si>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</si>
  <si>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</si>
  <si>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</si>
  <si>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</si>
  <si>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</si>
  <si>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</si>
  <si>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</si>
  <si>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</si>
  <si>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</si>
  <si>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</si>
  <si>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</si>
  <si>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</si>
  <si>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</si>
  <si>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</si>
  <si>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</si>
  <si>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</si>
  <si>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</si>
  <si>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</si>
  <si>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</si>
  <si>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</si>
  <si>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</si>
  <si>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</si>
  <si>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</si>
  <si>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</si>
  <si>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</si>
  <si>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</si>
  <si>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</si>
  <si>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</si>
  <si>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</si>
  <si>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</si>
  <si>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</si>
  <si>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</si>
  <si>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</si>
  <si>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</si>
  <si>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</si>
  <si>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</si>
  <si>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</si>
  <si>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</si>
  <si>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</si>
  <si>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</si>
  <si>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</si>
  <si>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</si>
  <si>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</si>
  <si>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</si>
  <si>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</si>
  <si>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</si>
  <si>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</si>
  <si>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</si>
  <si>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</si>
  <si>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</si>
  <si>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</si>
  <si>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</si>
  <si>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</si>
  <si>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</si>
  <si>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</si>
  <si>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</si>
  <si>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</si>
  <si>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</si>
  <si>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</si>
  <si>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</si>
  <si>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</si>
  <si>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</si>
  <si>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</si>
  <si>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</si>
  <si>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</si>
  <si>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</si>
  <si>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</si>
  <si>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</si>
  <si>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</si>
  <si>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</si>
  <si>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</si>
  <si>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</si>
  <si>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</si>
  <si>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</si>
  <si>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</si>
  <si>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</si>
  <si>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</si>
  <si>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</si>
  <si>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</si>
  <si>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</si>
  <si>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</si>
  <si>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</si>
  <si>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</si>
  <si>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</si>
  <si>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</si>
  <si>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</si>
  <si>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</si>
  <si>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</si>
  <si>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</si>
  <si>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</si>
  <si>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</si>
  <si>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</si>
  <si>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</si>
  <si>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</si>
  <si>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</si>
  <si>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</si>
  <si>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</si>
  <si>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</si>
  <si>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</si>
  <si>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</si>
  <si>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</si>
  <si>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</si>
  <si>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</si>
  <si>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</si>
  <si>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</si>
  <si>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</si>
  <si>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</si>
  <si>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</si>
  <si>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</si>
  <si>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</si>
  <si>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</si>
  <si>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</si>
  <si>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</si>
  <si>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</si>
  <si>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</si>
  <si>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</si>
  <si>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</si>
  <si>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</si>
  <si>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</si>
  <si>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</si>
  <si>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</si>
  <si>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</si>
  <si>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</si>
  <si>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</si>
  <si>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</si>
  <si>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</si>
  <si>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</si>
  <si>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</si>
  <si>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</si>
  <si>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</si>
  <si>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</si>
  <si>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</si>
  <si>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</si>
  <si>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</si>
  <si>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</si>
  <si>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</si>
  <si>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</si>
  <si>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</si>
  <si>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</si>
  <si>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</si>
  <si>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</si>
  <si>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</si>
  <si>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</si>
  <si>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</si>
  <si>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EXTRACTION BLANK</t>
  </si>
  <si>
    <t>998</t>
  </si>
  <si>
    <t>CONTROL (DMSO)</t>
  </si>
  <si>
    <t>999</t>
  </si>
  <si>
    <t>Project partner</t>
  </si>
  <si>
    <t>Biological system</t>
  </si>
  <si>
    <t>Biological system code</t>
  </si>
  <si>
    <t>Compound</t>
  </si>
  <si>
    <t>CompoundCode</t>
  </si>
  <si>
    <t>Timepoint</t>
  </si>
  <si>
    <t>Timepoint (hr)</t>
  </si>
  <si>
    <t>Timepoint code</t>
  </si>
  <si>
    <t>Exposure batch</t>
  </si>
  <si>
    <t>Exposure batch code</t>
  </si>
  <si>
    <t>dose</t>
  </si>
  <si>
    <t>dose code</t>
  </si>
  <si>
    <t>vehicle</t>
  </si>
  <si>
    <t>route</t>
  </si>
  <si>
    <t>endpoint</t>
  </si>
  <si>
    <t>PrecisionTox Long Identifier</t>
  </si>
  <si>
    <t>PrecisionTox Long Identifier (for labels)</t>
  </si>
  <si>
    <t>PrecisionTox hash identifier</t>
  </si>
  <si>
    <t>PrecisionTox hash identifier (no separator)</t>
  </si>
  <si>
    <t>CONTROL</t>
  </si>
  <si>
    <t>Custom label from IUB</t>
  </si>
  <si>
    <t>Custom label from IUB - additional comments</t>
  </si>
  <si>
    <t>Jessica's hashID</t>
  </si>
  <si>
    <t>control_4hr_F</t>
  </si>
  <si>
    <t>FAA000ZA1</t>
  </si>
  <si>
    <t>FAA000ZA2</t>
  </si>
  <si>
    <t>FAA000ZA3</t>
  </si>
  <si>
    <t>FAA000ZA4</t>
  </si>
  <si>
    <t>control_8hr_F</t>
  </si>
  <si>
    <t>FAA000ZB1</t>
  </si>
  <si>
    <t>FAA000ZB2</t>
  </si>
  <si>
    <t>FAA000ZB3</t>
  </si>
  <si>
    <t>FAA000ZB4</t>
  </si>
  <si>
    <t>control_24hr_F</t>
  </si>
  <si>
    <t>FAA000ZC1</t>
  </si>
  <si>
    <t>FAA000ZC2</t>
  </si>
  <si>
    <t>FAA000ZC3</t>
  </si>
  <si>
    <t>FAA000ZC4</t>
  </si>
  <si>
    <t>control_32hr_F</t>
  </si>
  <si>
    <t>FAA000ZD1</t>
  </si>
  <si>
    <t>FAA000ZD2</t>
  </si>
  <si>
    <t>FAA000ZD3</t>
  </si>
  <si>
    <t>FAA000ZD4</t>
  </si>
  <si>
    <t>control_48hr_F</t>
  </si>
  <si>
    <t>FAA000ZE1</t>
  </si>
  <si>
    <t>FAA000ZE2</t>
  </si>
  <si>
    <t>FAA000ZE3</t>
  </si>
  <si>
    <t>FAA000ZE4</t>
  </si>
  <si>
    <t>blank</t>
  </si>
  <si>
    <t>_</t>
  </si>
  <si>
    <t>2_%_DMSO_4hr_F</t>
  </si>
  <si>
    <t>FAC000ZA1</t>
  </si>
  <si>
    <t>FAC000ZA2</t>
  </si>
  <si>
    <t>FAC000ZA3</t>
  </si>
  <si>
    <t>FAC000ZA4</t>
  </si>
  <si>
    <t>2_%_DMSO_8hr_F</t>
  </si>
  <si>
    <t>FAC000ZB1</t>
  </si>
  <si>
    <t>FAC000ZB2</t>
  </si>
  <si>
    <t>FAC000ZB3</t>
  </si>
  <si>
    <t>FAC000ZB4</t>
  </si>
  <si>
    <t>2_%_DMSO_24hr_F</t>
  </si>
  <si>
    <t>FAC000ZC1</t>
  </si>
  <si>
    <t>FAC000ZC2</t>
  </si>
  <si>
    <t>FAC000ZC3</t>
  </si>
  <si>
    <t>FAC000ZC4</t>
  </si>
  <si>
    <t>2_%_DMSO_32hr_F</t>
  </si>
  <si>
    <t>FAC000ZD1</t>
  </si>
  <si>
    <t>FAC000ZD2</t>
  </si>
  <si>
    <t>FAC000ZD3</t>
  </si>
  <si>
    <t>FAC000ZD4</t>
  </si>
  <si>
    <t>2_%_DMSO_48hr_F</t>
  </si>
  <si>
    <t>FAC000ZE1</t>
  </si>
  <si>
    <t>FAC000ZE2</t>
  </si>
  <si>
    <t>FAC000ZE3</t>
  </si>
  <si>
    <t>FAC000ZE4</t>
  </si>
  <si>
    <t>0.667_mM_cadmium chloride_4hr_F</t>
  </si>
  <si>
    <t>FAA001LA1</t>
  </si>
  <si>
    <t>FAA001LA2</t>
  </si>
  <si>
    <t>FAA001LA3</t>
  </si>
  <si>
    <t>FAA001LA4</t>
  </si>
  <si>
    <t>0.667_mM_cadmium chloride_8hr_F</t>
  </si>
  <si>
    <t>FAA001LB1</t>
  </si>
  <si>
    <t>FAA001LB2</t>
  </si>
  <si>
    <t>FAA001LB3</t>
  </si>
  <si>
    <t>FAA001LB4</t>
  </si>
  <si>
    <t>0.667_mM_cadmium chloride_24hr_F</t>
  </si>
  <si>
    <t>FAA001LC1</t>
  </si>
  <si>
    <t>FAA001LC2</t>
  </si>
  <si>
    <t>FAA001LC3</t>
  </si>
  <si>
    <t>FAA001LC4</t>
  </si>
  <si>
    <t>0.667_mM_cadmium chloride_32hr_F</t>
  </si>
  <si>
    <t>FAA001LD1</t>
  </si>
  <si>
    <t>FAA001LD2</t>
  </si>
  <si>
    <t>FAA001LD3</t>
  </si>
  <si>
    <t>FAA001LD4</t>
  </si>
  <si>
    <t>0.667_mM_cadmium chloride_48hr_F</t>
  </si>
  <si>
    <t>FAA001LE1</t>
  </si>
  <si>
    <t>FAA001LE2</t>
  </si>
  <si>
    <t>FAA001LE3</t>
  </si>
  <si>
    <t>FAA001LE4</t>
  </si>
  <si>
    <t>1.76_mM_cadmium chloride_4hr_F</t>
  </si>
  <si>
    <t>1.77_mM_cadmium chloride_4hr_F</t>
  </si>
  <si>
    <t>FAA001MA4</t>
  </si>
  <si>
    <t>1.77_mM_cadmium chloride_8hr_F</t>
  </si>
  <si>
    <t>FAA001MB1</t>
  </si>
  <si>
    <t>FAA001MB2</t>
  </si>
  <si>
    <t>FAA001MB3</t>
  </si>
  <si>
    <t>FAA001MB4</t>
  </si>
  <si>
    <t>1.77_mM_cadmium chloride_24hr_F</t>
  </si>
  <si>
    <t>FAA001MC1</t>
  </si>
  <si>
    <t>FAA001MC2</t>
  </si>
  <si>
    <t>FAA001MC3</t>
  </si>
  <si>
    <t>FAA001MC4</t>
  </si>
  <si>
    <t>1.77_mM_cadmium chloride_32hr_F</t>
  </si>
  <si>
    <t>FAA001MD1</t>
  </si>
  <si>
    <t>FAA001MD2</t>
  </si>
  <si>
    <t>FAA001MD3</t>
  </si>
  <si>
    <t>FAA001MD4</t>
  </si>
  <si>
    <t>1.77_mM_cadmium chloride_48hr_F</t>
  </si>
  <si>
    <t>FAA001ME1</t>
  </si>
  <si>
    <t>FAA001ME2</t>
  </si>
  <si>
    <t>FAA001ME3</t>
  </si>
  <si>
    <t>FAA001ME4</t>
  </si>
  <si>
    <t>0.00248_mM_ethoprophos_4hr_F</t>
  </si>
  <si>
    <t>FAC002LA1</t>
  </si>
  <si>
    <t>FAC002LA2</t>
  </si>
  <si>
    <t>FAC002LA3</t>
  </si>
  <si>
    <t>FAC002LA4</t>
  </si>
  <si>
    <t>0.00248_mM_ethoprophos_8hr_F</t>
  </si>
  <si>
    <t>FAC002LB1</t>
  </si>
  <si>
    <t>FAC002LB2</t>
  </si>
  <si>
    <t>FAC002LB3</t>
  </si>
  <si>
    <t>FAC002LB4</t>
  </si>
  <si>
    <t>0.00248_mM_ethoprophos_24hr_F</t>
  </si>
  <si>
    <t>FAC002LC1</t>
  </si>
  <si>
    <t>FAC002LC2</t>
  </si>
  <si>
    <t>FAC002LC3</t>
  </si>
  <si>
    <t>FAC002LC4</t>
  </si>
  <si>
    <t>0.00248_mM_ethoprophos_32hr_F</t>
  </si>
  <si>
    <t>FAC002LD1</t>
  </si>
  <si>
    <t>FAC002LD2</t>
  </si>
  <si>
    <t>FAC002LD3</t>
  </si>
  <si>
    <t>FAC002LD4</t>
  </si>
  <si>
    <t>0.00248_mM_ethoprophos_48hr_F</t>
  </si>
  <si>
    <t>FAC002LE1</t>
  </si>
  <si>
    <t>FAC002LE2</t>
  </si>
  <si>
    <t>FAC002LE3</t>
  </si>
  <si>
    <t>FAC002LE4</t>
  </si>
  <si>
    <t>0.00345_mM_ethoprophos_4hr_F</t>
  </si>
  <si>
    <t>FAC002MA1</t>
  </si>
  <si>
    <t>FAC002MA2</t>
  </si>
  <si>
    <t>FAC002MA3</t>
  </si>
  <si>
    <t>FAC002MA4</t>
  </si>
  <si>
    <t>0.00345_mM_ethoprophos_8hr_F</t>
  </si>
  <si>
    <t>FAC002MB1</t>
  </si>
  <si>
    <t>FAC002MB2</t>
  </si>
  <si>
    <t>FAC002MB3</t>
  </si>
  <si>
    <t>FAC002MB4</t>
  </si>
  <si>
    <t>0.00345_mM_ethoprophos_24hr_F</t>
  </si>
  <si>
    <t>FAC002MC1</t>
  </si>
  <si>
    <t>FAC002MC2</t>
  </si>
  <si>
    <t>FAC002MC3</t>
  </si>
  <si>
    <t>FAC002MC4</t>
  </si>
  <si>
    <t>0.00345_mM_ethoprophos_32hr_F</t>
  </si>
  <si>
    <t>FAC002MD1</t>
  </si>
  <si>
    <t>FAC002MD2</t>
  </si>
  <si>
    <t>FAC002MD3</t>
  </si>
  <si>
    <t>FAC002MD4</t>
  </si>
  <si>
    <t>0.00345_mM_ethoprophos_48hr_F</t>
  </si>
  <si>
    <t>FAC002ME1</t>
  </si>
  <si>
    <t>FAC002ME2</t>
  </si>
  <si>
    <t>FAC002ME3</t>
  </si>
  <si>
    <t>FAC002ME4</t>
  </si>
  <si>
    <t>0.031_mM_WY-14643_4hr_F</t>
  </si>
  <si>
    <t>FAC003HA1</t>
  </si>
  <si>
    <t>FAC003HA2</t>
  </si>
  <si>
    <t>FAC003HA3</t>
  </si>
  <si>
    <t>FAC003HA4</t>
  </si>
  <si>
    <t>0.031_mM_WY-14643_8hr_F</t>
  </si>
  <si>
    <t>FAC003HB1</t>
  </si>
  <si>
    <t>FAC003HB2</t>
  </si>
  <si>
    <t>FAC003HB3</t>
  </si>
  <si>
    <t>FAC003HB4</t>
  </si>
  <si>
    <t>0.031_mM_WY-14643_24hr_F</t>
  </si>
  <si>
    <t>FAC003HC1</t>
  </si>
  <si>
    <t>FAC003HC2</t>
  </si>
  <si>
    <t>FAC003HC3</t>
  </si>
  <si>
    <t>FAC003HC4</t>
  </si>
  <si>
    <t>FAC003HD1</t>
  </si>
  <si>
    <t>FAC003HD2</t>
  </si>
  <si>
    <t>0.031_mM_WY-14643_32hr_F</t>
  </si>
  <si>
    <t>FAC003HD3</t>
  </si>
  <si>
    <t>FAC003HD4</t>
  </si>
  <si>
    <t>0.031_mM_WY-14643_48hr_F</t>
  </si>
  <si>
    <t>FAC003HE1</t>
  </si>
  <si>
    <t>FAC003HE2</t>
  </si>
  <si>
    <t>FAC003HE3</t>
  </si>
  <si>
    <t>FAC003HE4</t>
  </si>
  <si>
    <t>5.39_%_DMSO_4hr_F</t>
  </si>
  <si>
    <t>FAA004LA4</t>
  </si>
  <si>
    <t>FAA004LA1</t>
  </si>
  <si>
    <t>FAA004LA2</t>
  </si>
  <si>
    <t>FAA004LA3</t>
  </si>
  <si>
    <t>5.39_%_DMSO_8hr_F</t>
  </si>
  <si>
    <t>FAA004LB4</t>
  </si>
  <si>
    <t>FAA004LB1</t>
  </si>
  <si>
    <t>FAA004LB2</t>
  </si>
  <si>
    <t>FAA004LB3</t>
  </si>
  <si>
    <t>5.39_%_DMSO_24hr_F</t>
  </si>
  <si>
    <t>FAA004LC4</t>
  </si>
  <si>
    <t>FAA004LC1</t>
  </si>
  <si>
    <t>FAA004LC2</t>
  </si>
  <si>
    <t>FAA004LC3</t>
  </si>
  <si>
    <t>5.39_%_DMSO_32hr_F</t>
  </si>
  <si>
    <t>FAA004LD4</t>
  </si>
  <si>
    <t>FAA004LD1</t>
  </si>
  <si>
    <t>FAA004LD2</t>
  </si>
  <si>
    <t>FAA004LD3</t>
  </si>
  <si>
    <t>5.39_%_DMSO_48hr_F</t>
  </si>
  <si>
    <t>FAA004LE4</t>
  </si>
  <si>
    <t>FAA004LE2</t>
  </si>
  <si>
    <t>FAA004LE3</t>
  </si>
  <si>
    <t>6.38_%_DMSO_4hr_F</t>
  </si>
  <si>
    <t>FAA004MA1</t>
  </si>
  <si>
    <t>FAA004MA2</t>
  </si>
  <si>
    <t>FAA004MA3</t>
  </si>
  <si>
    <t>FAA004MA4</t>
  </si>
  <si>
    <t>6.38_%_DMSO_8hr_F</t>
  </si>
  <si>
    <t>FAA004MB1</t>
  </si>
  <si>
    <t>FAA004MB2</t>
  </si>
  <si>
    <t>FAA004MB3</t>
  </si>
  <si>
    <t>FAA004MB4</t>
  </si>
  <si>
    <t>6.38_%_DMSO_24hr_F</t>
  </si>
  <si>
    <t>FAA004MC1</t>
  </si>
  <si>
    <t>FAA004MC2</t>
  </si>
  <si>
    <t>FAA004MC3</t>
  </si>
  <si>
    <t>FAA004MC4</t>
  </si>
  <si>
    <t>6.38_%_DMSO_32hr_F</t>
  </si>
  <si>
    <t>FAA004MD1</t>
  </si>
  <si>
    <t>FAA004MD2</t>
  </si>
  <si>
    <t>FAA004MD3</t>
  </si>
  <si>
    <t>FAA004MD4</t>
  </si>
  <si>
    <t>6.38_%_DMSO_48hr_F</t>
  </si>
  <si>
    <t>FAA004ME1</t>
  </si>
  <si>
    <t>FAA004ME2</t>
  </si>
  <si>
    <t>FAA004ME3</t>
  </si>
  <si>
    <t>FAA004ME4</t>
  </si>
  <si>
    <t>FAC004LA1</t>
  </si>
  <si>
    <t>FAC004LA2</t>
  </si>
  <si>
    <t>FAC004LA3</t>
  </si>
  <si>
    <t>FAC004LA4</t>
  </si>
  <si>
    <t>FAC004LB1</t>
  </si>
  <si>
    <t>FAC004LB2</t>
  </si>
  <si>
    <t>FAC004LB3</t>
  </si>
  <si>
    <t>FAC004LB4</t>
  </si>
  <si>
    <t>FAC004LC1</t>
  </si>
  <si>
    <t>FAC004LC2</t>
  </si>
  <si>
    <t>FAC004LC3</t>
  </si>
  <si>
    <t>FAC004LC4</t>
  </si>
  <si>
    <t>FAC004LD1</t>
  </si>
  <si>
    <t>FAC004LD2</t>
  </si>
  <si>
    <t>FAC004LD3</t>
  </si>
  <si>
    <t>FAC004LD4</t>
  </si>
  <si>
    <t>FAC004LE1</t>
  </si>
  <si>
    <t>FAC004LE2</t>
  </si>
  <si>
    <t>FAC004LE3</t>
  </si>
  <si>
    <t>FAC004LE4</t>
  </si>
  <si>
    <t>FAC004MA1</t>
  </si>
  <si>
    <t>FAC004MA2</t>
  </si>
  <si>
    <t>FAC004MA3</t>
  </si>
  <si>
    <t>FAC004MA4</t>
  </si>
  <si>
    <t>FAC004MB1</t>
  </si>
  <si>
    <t>FAC004MB2</t>
  </si>
  <si>
    <t>FAC004MB3</t>
  </si>
  <si>
    <t>FAC004MB4</t>
  </si>
  <si>
    <t>FAC004MC1</t>
  </si>
  <si>
    <t>FAC004MC2</t>
  </si>
  <si>
    <t>FAC004MC3</t>
  </si>
  <si>
    <t>FAC004MC4</t>
  </si>
  <si>
    <t>FAC004MD1</t>
  </si>
  <si>
    <t>FAC004MD2</t>
  </si>
  <si>
    <t>FAC004MD3</t>
  </si>
  <si>
    <t>FAC004MD4</t>
  </si>
  <si>
    <t>FAC004ME1</t>
  </si>
  <si>
    <t>FAC004ME2</t>
  </si>
  <si>
    <t>FAC004ME3</t>
  </si>
  <si>
    <t>FAC004ME4</t>
  </si>
  <si>
    <t>0.372_mM_sodium arsenite_4hr_F</t>
  </si>
  <si>
    <t>FAA006LA1</t>
  </si>
  <si>
    <t>FAA006LA2</t>
  </si>
  <si>
    <t>FAA006LA3</t>
  </si>
  <si>
    <t>FAA006LA4</t>
  </si>
  <si>
    <t>0.372_mM_sodium arsenite_8hr_F</t>
  </si>
  <si>
    <t>FAA006LB1</t>
  </si>
  <si>
    <t>FAA006LB2</t>
  </si>
  <si>
    <t>FAA006LB3</t>
  </si>
  <si>
    <t>FAA006LB4</t>
  </si>
  <si>
    <t>0.372_mM_sodium arsenite_24hr_F</t>
  </si>
  <si>
    <t>FAA006LC1</t>
  </si>
  <si>
    <t>FAA006LC2</t>
  </si>
  <si>
    <t>FAA006LC3</t>
  </si>
  <si>
    <t>FAA006LC4</t>
  </si>
  <si>
    <t>0.372_mM_sodium arsenite_32hr_F</t>
  </si>
  <si>
    <t>FAA006LD1</t>
  </si>
  <si>
    <t>FAA006LD2</t>
  </si>
  <si>
    <t>FAA006LD3</t>
  </si>
  <si>
    <t>FAA006LD4</t>
  </si>
  <si>
    <t>0.372_mM_sodium arsenite_48hr_F</t>
  </si>
  <si>
    <t>FAA006LE1</t>
  </si>
  <si>
    <t>FAA006LE2</t>
  </si>
  <si>
    <t>FAA006LE3</t>
  </si>
  <si>
    <t>FAA006LE4</t>
  </si>
  <si>
    <t>0.574_mM_sodium arsenite_4hr_F</t>
  </si>
  <si>
    <t>FAA006MA1</t>
  </si>
  <si>
    <t>FAA006MA2</t>
  </si>
  <si>
    <t>FAA006MA3</t>
  </si>
  <si>
    <t>FAA006MA4</t>
  </si>
  <si>
    <t>0.574_mM_sodium arsenite_8hr_F</t>
  </si>
  <si>
    <t>FAA006MB1</t>
  </si>
  <si>
    <t>FAA006MB2</t>
  </si>
  <si>
    <t>FAA006MB3</t>
  </si>
  <si>
    <t>FAA006MB4</t>
  </si>
  <si>
    <t>0.574_mM_sodium arsenite_24hr_F</t>
  </si>
  <si>
    <t>FAA006MC1</t>
  </si>
  <si>
    <t>FAA006MC2</t>
  </si>
  <si>
    <t>FAA006MC3</t>
  </si>
  <si>
    <t>FAA006MC4</t>
  </si>
  <si>
    <t>0.574_mM_sodium arsenite_32hr_F</t>
  </si>
  <si>
    <t>FAA006MD1</t>
  </si>
  <si>
    <t>FAA006MD2</t>
  </si>
  <si>
    <t>FAA006MD3</t>
  </si>
  <si>
    <t>FAA006MD4</t>
  </si>
  <si>
    <t>0.574_mM_sodium arsenite_48hr_F</t>
  </si>
  <si>
    <t>FAA006ME1</t>
  </si>
  <si>
    <t>FAA006ME2</t>
  </si>
  <si>
    <t>FAA006ME3</t>
  </si>
  <si>
    <t>FAA006ME4</t>
  </si>
  <si>
    <t>control_4hr_M</t>
  </si>
  <si>
    <t>MAB000ZA1</t>
  </si>
  <si>
    <t>MAB000ZA2</t>
  </si>
  <si>
    <t>MAB000ZA3</t>
  </si>
  <si>
    <t>MAB000ZA4</t>
  </si>
  <si>
    <t>control_8hr_M</t>
  </si>
  <si>
    <t>MAB000ZB1</t>
  </si>
  <si>
    <t>MAB000ZB2</t>
  </si>
  <si>
    <t>MAB000ZB3</t>
  </si>
  <si>
    <t>MAB000ZB4</t>
  </si>
  <si>
    <t>control_24hr_M</t>
  </si>
  <si>
    <t>MAB000ZC1</t>
  </si>
  <si>
    <t>MAB000ZC2</t>
  </si>
  <si>
    <t>MAB000ZC3</t>
  </si>
  <si>
    <t>MAB000ZC4</t>
  </si>
  <si>
    <t>control_32hr_M</t>
  </si>
  <si>
    <t>MAB000ZD1</t>
  </si>
  <si>
    <t>MAB000ZD2</t>
  </si>
  <si>
    <t>MAB000ZD3</t>
  </si>
  <si>
    <t>MAB000ZD4</t>
  </si>
  <si>
    <t>control_48hr_M</t>
  </si>
  <si>
    <t>MAB000ZE1</t>
  </si>
  <si>
    <t>MAB000ZE2</t>
  </si>
  <si>
    <t>MAB000ZE3</t>
  </si>
  <si>
    <t>MAB000ZE4</t>
  </si>
  <si>
    <t>2_%_DMSO_4hr_M</t>
  </si>
  <si>
    <t>MAD000ZA1</t>
  </si>
  <si>
    <t>MAD000ZA2</t>
  </si>
  <si>
    <t>MAD000ZA3</t>
  </si>
  <si>
    <t>MAD000ZA4</t>
  </si>
  <si>
    <t>2_%_DMSO_8hr_M</t>
  </si>
  <si>
    <t>MAD000ZB1</t>
  </si>
  <si>
    <t>MAD000ZB2</t>
  </si>
  <si>
    <t>MAD000ZB3</t>
  </si>
  <si>
    <t>MAD000ZB4</t>
  </si>
  <si>
    <t>2_%_DMSO_24hr_M</t>
  </si>
  <si>
    <t>MAD000ZC1</t>
  </si>
  <si>
    <t>MAD000ZC2</t>
  </si>
  <si>
    <t>MAD000ZC3</t>
  </si>
  <si>
    <t>MAD000ZC4</t>
  </si>
  <si>
    <t>2_%_DMSO_32hr_M</t>
  </si>
  <si>
    <t>MAD000ZD1</t>
  </si>
  <si>
    <t>MAD000ZD2</t>
  </si>
  <si>
    <t>MAD000ZD3</t>
  </si>
  <si>
    <t>MAD000ZD4</t>
  </si>
  <si>
    <t>2_%_DMSO_48hr_M</t>
  </si>
  <si>
    <t>MAD000ZE1</t>
  </si>
  <si>
    <t>MAD000ZE2</t>
  </si>
  <si>
    <t>MAD000ZE3</t>
  </si>
  <si>
    <t>MAD000ZE4</t>
  </si>
  <si>
    <t>0.475_mM_cadmium chloride_4hr_M</t>
  </si>
  <si>
    <t>MAB001LA1</t>
  </si>
  <si>
    <t>MAB001LA2</t>
  </si>
  <si>
    <t>MAB001LA3</t>
  </si>
  <si>
    <t>MAB001LA4</t>
  </si>
  <si>
    <t>0.475_mM_cadmium chloride_8hr_M</t>
  </si>
  <si>
    <t>MAB001LB1</t>
  </si>
  <si>
    <t>MAB001LB2</t>
  </si>
  <si>
    <t>MAB001LB3</t>
  </si>
  <si>
    <t>MAB001LB4</t>
  </si>
  <si>
    <t>0.475_mM_cadmium chloride_24hr_M</t>
  </si>
  <si>
    <t>MAB001LC1</t>
  </si>
  <si>
    <t>MAB001LC2</t>
  </si>
  <si>
    <t>MAB001LC3</t>
  </si>
  <si>
    <t>MAB001LC4</t>
  </si>
  <si>
    <t>0.475_mM_cadmium chloride_32hr_M</t>
  </si>
  <si>
    <t>MAB001LD1</t>
  </si>
  <si>
    <t>MAB001LD2</t>
  </si>
  <si>
    <t>MAB001LD3</t>
  </si>
  <si>
    <t>MAB001LD4</t>
  </si>
  <si>
    <t>0.475_mM_cadmium chloride_48hr_M</t>
  </si>
  <si>
    <t>MAB001LE1</t>
  </si>
  <si>
    <t>MAB001LE2</t>
  </si>
  <si>
    <t>MAB001LE3</t>
  </si>
  <si>
    <t>MAB001LE4</t>
  </si>
  <si>
    <t>0.786_mM_cadmium chloride_4hr_M</t>
  </si>
  <si>
    <t>MAB001MA1</t>
  </si>
  <si>
    <t>MAB001MA2</t>
  </si>
  <si>
    <t>MAB001MA3</t>
  </si>
  <si>
    <t>MAB001MA4</t>
  </si>
  <si>
    <t>0.786_mM_cadmium chloride_8hr_M</t>
  </si>
  <si>
    <t>MAB001MB1</t>
  </si>
  <si>
    <t>MAB001MB2</t>
  </si>
  <si>
    <t>MAB001MB3</t>
  </si>
  <si>
    <t>MAB001MB4</t>
  </si>
  <si>
    <t>0.786_mM_cadmium chloride_24hr_M</t>
  </si>
  <si>
    <t>MAB001MC1</t>
  </si>
  <si>
    <t>MAB001MC2</t>
  </si>
  <si>
    <t>MAB001MC3</t>
  </si>
  <si>
    <t>MAB001MC4</t>
  </si>
  <si>
    <t>0.786_mM_cadmium chloride_32hr_M</t>
  </si>
  <si>
    <t>MAB001MD1</t>
  </si>
  <si>
    <t>MAB001MD2</t>
  </si>
  <si>
    <t>MAB001MD3</t>
  </si>
  <si>
    <t>MAB001MD4</t>
  </si>
  <si>
    <t>0.786_mM_cadmium chloride_48hr_M</t>
  </si>
  <si>
    <t>MAB001ME1</t>
  </si>
  <si>
    <t>MAB001ME2</t>
  </si>
  <si>
    <t>MAB001ME3</t>
  </si>
  <si>
    <t>MAB001ME4</t>
  </si>
  <si>
    <t>0.00547_mM_ethoprophos_4hr_M</t>
  </si>
  <si>
    <t>MAD002LA1</t>
  </si>
  <si>
    <t>MAD002LA2</t>
  </si>
  <si>
    <t>MAD002LA3</t>
  </si>
  <si>
    <t>MAD002LA4</t>
  </si>
  <si>
    <t>0.00547_mM_ethoprophos_8hr_M</t>
  </si>
  <si>
    <t>MAD002LB1</t>
  </si>
  <si>
    <t>MAD002LB2</t>
  </si>
  <si>
    <t>MAD002LB3</t>
  </si>
  <si>
    <t>MAD002LB4</t>
  </si>
  <si>
    <t>0.00547_mM_ethoprophos_24hr_M</t>
  </si>
  <si>
    <t>MAD002LC1</t>
  </si>
  <si>
    <t>MAD002LC2</t>
  </si>
  <si>
    <t>MAD002LC3</t>
  </si>
  <si>
    <t>MAD002LC4</t>
  </si>
  <si>
    <t>0.00547_mM_ethoprophos_32hr_M</t>
  </si>
  <si>
    <t>MAD002LD1</t>
  </si>
  <si>
    <t>MAD002LD2</t>
  </si>
  <si>
    <t>MAD002LD3</t>
  </si>
  <si>
    <t>MAD002LD4</t>
  </si>
  <si>
    <t>0.00547_mM_ethoprophos_48hr_M</t>
  </si>
  <si>
    <t>MAD002LE1</t>
  </si>
  <si>
    <t>MAD002LE2</t>
  </si>
  <si>
    <t>MAD002LE3</t>
  </si>
  <si>
    <t>MAD002LE4</t>
  </si>
  <si>
    <t>0.00389_mM_ethoprophos_4hr_M</t>
  </si>
  <si>
    <t>MAD002MA1</t>
  </si>
  <si>
    <t>MAD002MA2</t>
  </si>
  <si>
    <t>MAD002MA3</t>
  </si>
  <si>
    <t>MAD002MA4</t>
  </si>
  <si>
    <t>0.00389_mM_ethoprophos_8hr_M</t>
  </si>
  <si>
    <t>MAD002MB1</t>
  </si>
  <si>
    <t>MAD002MB2</t>
  </si>
  <si>
    <t>MAD002MB3</t>
  </si>
  <si>
    <t>MAD002MB4</t>
  </si>
  <si>
    <t>0.00389_mM_ethoprophos_24hr_M</t>
  </si>
  <si>
    <t>MAD002MC1</t>
  </si>
  <si>
    <t>MAD002MC2</t>
  </si>
  <si>
    <t>MAD002MC3</t>
  </si>
  <si>
    <t>MAD002MC4</t>
  </si>
  <si>
    <t>0.00389_mM_ethoprophos_32hr_M</t>
  </si>
  <si>
    <t>MAD002MD1</t>
  </si>
  <si>
    <t>MAD002MD2</t>
  </si>
  <si>
    <t>MAD002MD3</t>
  </si>
  <si>
    <t>MAD002MD4</t>
  </si>
  <si>
    <t>0.00389_mM_ethoprophos_48hr_M</t>
  </si>
  <si>
    <t>MAD002ME1</t>
  </si>
  <si>
    <t>MAD002ME2</t>
  </si>
  <si>
    <t>MAD002ME3</t>
  </si>
  <si>
    <t>MAD002ME4</t>
  </si>
  <si>
    <t>0.031_mM_WY-14643_4hr_M</t>
  </si>
  <si>
    <t>MAD003HA1</t>
  </si>
  <si>
    <t>MAD003HA2</t>
  </si>
  <si>
    <t>MAD003HA3</t>
  </si>
  <si>
    <t>MAD003HA4</t>
  </si>
  <si>
    <t>0.031_mM_WY-14643_8hr_M</t>
  </si>
  <si>
    <t>MAD003HB1</t>
  </si>
  <si>
    <t>MAD003HB2</t>
  </si>
  <si>
    <t>MAD003HB3</t>
  </si>
  <si>
    <t>MAD003HB4</t>
  </si>
  <si>
    <t>0.031_mM_WY-14643_24hr_M</t>
  </si>
  <si>
    <t>MAD003HC1</t>
  </si>
  <si>
    <t>MAD003HC2</t>
  </si>
  <si>
    <t>MAD003HC3</t>
  </si>
  <si>
    <t>MAD003HC4</t>
  </si>
  <si>
    <t>0.031_mM_WY-14643_32hr_M</t>
  </si>
  <si>
    <t>MAD003HD1</t>
  </si>
  <si>
    <t>MAD003HD2</t>
  </si>
  <si>
    <t>MAD003HD3</t>
  </si>
  <si>
    <t>MAD003HD4</t>
  </si>
  <si>
    <t>0.031_mM_WY-14643_48hr_M</t>
  </si>
  <si>
    <t>MAD003HE1</t>
  </si>
  <si>
    <t>MAD003HE2</t>
  </si>
  <si>
    <t>MAD003HE3</t>
  </si>
  <si>
    <t>MAD003HE4</t>
  </si>
  <si>
    <t>4.88_%_DMSO_4hr_M</t>
  </si>
  <si>
    <t>MAB004LA1</t>
  </si>
  <si>
    <t>MAB004LA2</t>
  </si>
  <si>
    <t>MAB004LA3</t>
  </si>
  <si>
    <t>MAB004LA4</t>
  </si>
  <si>
    <t>4.88_%_DMSO_8hr_M</t>
  </si>
  <si>
    <t>MAB004LB1</t>
  </si>
  <si>
    <t>MAB004LB2</t>
  </si>
  <si>
    <t>MAB004LB3</t>
  </si>
  <si>
    <t>MAB004LB4</t>
  </si>
  <si>
    <t>4.88_%_DMSO_24hr_M</t>
  </si>
  <si>
    <t>MAB004LC1</t>
  </si>
  <si>
    <t>MAB004LC2</t>
  </si>
  <si>
    <t>MAB004LC3</t>
  </si>
  <si>
    <t>MAB004LC4</t>
  </si>
  <si>
    <t>4.88_%_DMSO_32hr_M</t>
  </si>
  <si>
    <t>MAB004LD1</t>
  </si>
  <si>
    <t>MAB004LD2</t>
  </si>
  <si>
    <t>MAB004LD3</t>
  </si>
  <si>
    <t>MAB004LD4</t>
  </si>
  <si>
    <t>4.88_%_DMSO_48hr_M</t>
  </si>
  <si>
    <t>MAB004LE1</t>
  </si>
  <si>
    <t>MAB004LE2</t>
  </si>
  <si>
    <t>MAB004LE3</t>
  </si>
  <si>
    <t>MAB004LE4</t>
  </si>
  <si>
    <t>5.96_%_DMSO_4hr_M</t>
  </si>
  <si>
    <t>MAB004MA1</t>
  </si>
  <si>
    <t>MAB004MA2</t>
  </si>
  <si>
    <t>MAB004MA3</t>
  </si>
  <si>
    <t>MAB004MA4</t>
  </si>
  <si>
    <t>5.96_%_DMSO_8hr_M</t>
  </si>
  <si>
    <t>MAB004MB1</t>
  </si>
  <si>
    <t>MAB004MB2</t>
  </si>
  <si>
    <t>MAB004MB3</t>
  </si>
  <si>
    <t>MAB004MB4</t>
  </si>
  <si>
    <t>5.96_%_DMSO_24hr_M</t>
  </si>
  <si>
    <t>MAB004MC1</t>
  </si>
  <si>
    <t>MAB004MC2</t>
  </si>
  <si>
    <t>MAB004MC3</t>
  </si>
  <si>
    <t>MAB004MC4</t>
  </si>
  <si>
    <t>5.96_%_DMSO_32hr_M</t>
  </si>
  <si>
    <t>MAB004MD1</t>
  </si>
  <si>
    <t>MAB004MD2</t>
  </si>
  <si>
    <t>MAB004MD3</t>
  </si>
  <si>
    <t>MAB004MD4</t>
  </si>
  <si>
    <t>5.96_%_DMSO_48hr_M</t>
  </si>
  <si>
    <t>MAB004ME1</t>
  </si>
  <si>
    <t>MAB004ME2</t>
  </si>
  <si>
    <t>MAB004ME3</t>
  </si>
  <si>
    <t>MAB004ME4</t>
  </si>
  <si>
    <t>MAD004LA1</t>
  </si>
  <si>
    <t>MAD004LA2</t>
  </si>
  <si>
    <t>MAD004LA3</t>
  </si>
  <si>
    <t>MAD004LA4</t>
  </si>
  <si>
    <t>MAD004LB1</t>
  </si>
  <si>
    <t>MAD004LB2</t>
  </si>
  <si>
    <t>MAD004LB3</t>
  </si>
  <si>
    <t>MAD004LB4</t>
  </si>
  <si>
    <t>MAD004LC1</t>
  </si>
  <si>
    <t>MAD004LC2</t>
  </si>
  <si>
    <t>MAD004LC3</t>
  </si>
  <si>
    <t>MAD004LC4</t>
  </si>
  <si>
    <t>MAD004LD1</t>
  </si>
  <si>
    <t>MAD004LD2</t>
  </si>
  <si>
    <t>MAD004LD3</t>
  </si>
  <si>
    <t>MAD004LD4</t>
  </si>
  <si>
    <t>MAD004LE1</t>
  </si>
  <si>
    <t>MAD004LE2</t>
  </si>
  <si>
    <t>Shipment 2</t>
  </si>
  <si>
    <t>control_4hr</t>
  </si>
  <si>
    <t>control_8hr</t>
  </si>
  <si>
    <t>control_24hr</t>
  </si>
  <si>
    <t>control_32hr</t>
  </si>
  <si>
    <t>control_48hr</t>
  </si>
  <si>
    <t>2_%_DMSO_4hr</t>
  </si>
  <si>
    <t>2_%_DMSO_8hr</t>
  </si>
  <si>
    <t>2_%_DMSO_24hr</t>
  </si>
  <si>
    <t>2_%_DMSO_32hr</t>
  </si>
  <si>
    <t>2_%_DMSO_48hr</t>
  </si>
  <si>
    <t>0.667_mM_cadmium chloride_4hr</t>
  </si>
  <si>
    <t>0.667_mM_cadmium chloride_8hr</t>
  </si>
  <si>
    <t>0.667_mM_cadmium chloride_24hr</t>
  </si>
  <si>
    <t>0.667_mM_cadmium chloride_32hr</t>
  </si>
  <si>
    <t>0.667_mM_cadmium chloride_48hr</t>
  </si>
  <si>
    <t>1.76_mM_cadmium chloride_4hr</t>
  </si>
  <si>
    <t>1.77_mM_cadmium chloride_4hr</t>
  </si>
  <si>
    <t>1.77_mM_cadmium chloride_8hr</t>
  </si>
  <si>
    <t>1.77_mM_cadmium chloride_24hr</t>
  </si>
  <si>
    <t>1.77_mM_cadmium chloride_32hr</t>
  </si>
  <si>
    <t>1.77_mM_cadmium chloride_48hr</t>
  </si>
  <si>
    <t>0.00248_mM_ethoprophos_4hr</t>
  </si>
  <si>
    <t>0.00248_mM_ethoprophos_8hr</t>
  </si>
  <si>
    <t>0.00248_mM_ethoprophos_24hr</t>
  </si>
  <si>
    <t>0.00248_mM_ethoprophos_32hr</t>
  </si>
  <si>
    <t>0.00248_mM_ethoprophos_48hr</t>
  </si>
  <si>
    <t>0.00345_mM_ethoprophos_4hr</t>
  </si>
  <si>
    <t>0.00345_mM_ethoprophos_8hr</t>
  </si>
  <si>
    <t>0.00345_mM_ethoprophos_24hr</t>
  </si>
  <si>
    <t>0.00345_mM_ethoprophos_32hr</t>
  </si>
  <si>
    <t>0.00345_mM_ethoprophos_48hr</t>
  </si>
  <si>
    <t>0.031_mM_WY-14643_4hr</t>
  </si>
  <si>
    <t>0.031_mM_WY-14643_8hr</t>
  </si>
  <si>
    <t>0.031_mM_WY-14643_24hr</t>
  </si>
  <si>
    <t>0.031_mM_WY-14643_32hr</t>
  </si>
  <si>
    <t>0.031_mM_WY-14643_48hr</t>
  </si>
  <si>
    <t>5.39_%_DMSO_4hr</t>
  </si>
  <si>
    <t>5.39_%_DMSO_8hr</t>
  </si>
  <si>
    <t>5.39_%_DMSO_24hr</t>
  </si>
  <si>
    <t>5.39_%_DMSO_32hr</t>
  </si>
  <si>
    <t>5.39_%_DMSO_48hr</t>
  </si>
  <si>
    <t>6.38_%_DMSO_4hr</t>
  </si>
  <si>
    <t>6.38_%_DMSO_8hr</t>
  </si>
  <si>
    <t>6.38_%_DMSO_24hr</t>
  </si>
  <si>
    <t>6.38_%_DMSO_32hr</t>
  </si>
  <si>
    <t>6.38_%_DMSO_48hr</t>
  </si>
  <si>
    <t>0.372_mM_sodium arsenite_4hr</t>
  </si>
  <si>
    <t>0.372_mM_sodium arsenite_8hr</t>
  </si>
  <si>
    <t>0.372_mM_sodium arsenite_24hr</t>
  </si>
  <si>
    <t>0.372_mM_sodium arsenite_32hr</t>
  </si>
  <si>
    <t>0.372_mM_sodium arsenite_48hr</t>
  </si>
  <si>
    <t>0.574_mM_sodium arsenite_4hr</t>
  </si>
  <si>
    <t>0.574_mM_sodium arsenite_8hr</t>
  </si>
  <si>
    <t>0.574_mM_sodium arsenite_24hr</t>
  </si>
  <si>
    <t>0.574_mM_sodium arsenite_32hr</t>
  </si>
  <si>
    <t>0.574_mM_sodium arsenite_48hr</t>
  </si>
  <si>
    <t>0.475_mM_cadmium chloride_4hr</t>
  </si>
  <si>
    <t>0.475_mM_cadmium chloride_8hr</t>
  </si>
  <si>
    <t>0.475_mM_cadmium chloride_24hr</t>
  </si>
  <si>
    <t>0.475_mM_cadmium chloride_32hr</t>
  </si>
  <si>
    <t>0.475_mM_cadmium chloride_48hr</t>
  </si>
  <si>
    <t>0.786_mM_cadmium chloride_4hr</t>
  </si>
  <si>
    <t>0.786_mM_cadmium chloride_8hr</t>
  </si>
  <si>
    <t>0.786_mM_cadmium chloride_24hr</t>
  </si>
  <si>
    <t>0.786_mM_cadmium chloride_32hr</t>
  </si>
  <si>
    <t>0.786_mM_cadmium chloride_48hr</t>
  </si>
  <si>
    <t>0.00547_mM_ethoprophos_4hr</t>
  </si>
  <si>
    <t>0.00547_mM_ethoprophos_8hr</t>
  </si>
  <si>
    <t>0.00547_mM_ethoprophos_24hr</t>
  </si>
  <si>
    <t>0.00547_mM_ethoprophos_32hr</t>
  </si>
  <si>
    <t>0.00547_mM_ethoprophos_48hr</t>
  </si>
  <si>
    <t>0.00389_mM_ethoprophos_4hr</t>
  </si>
  <si>
    <t>0.00389_mM_ethoprophos_8hr</t>
  </si>
  <si>
    <t>0.00389_mM_ethoprophos_24hr</t>
  </si>
  <si>
    <t>0.00389_mM_ethoprophos_32hr</t>
  </si>
  <si>
    <t>4.88_%_DMSO_48hr</t>
  </si>
  <si>
    <t>5.96_%_DMSO_4hr</t>
  </si>
  <si>
    <t>5.96_%_DMSO_8hr</t>
  </si>
  <si>
    <t>5.96_%_DMSO_24hr</t>
  </si>
  <si>
    <t>5.96_%_DMSO_32hr</t>
  </si>
  <si>
    <t>5.96_%_DMSO_48hr</t>
  </si>
  <si>
    <t>0.29_mM_sodium arsenite_4hr</t>
  </si>
  <si>
    <t>0.29_mM_sodium arsenite_8hr</t>
  </si>
  <si>
    <t>0.29_mM_sodium arsenite_24hr</t>
  </si>
  <si>
    <t>0.29_mM_sodium arsenite_32hr</t>
  </si>
  <si>
    <t>0.29_mM_sodium arsenite_48hr</t>
  </si>
  <si>
    <t>0.434_mM_sodium arsenite_4hr</t>
  </si>
  <si>
    <t>0.434_mM_sodium arsenite_8hr</t>
  </si>
  <si>
    <t>0.434_mM_sodium arsenite_24hr</t>
  </si>
  <si>
    <t>0.434_mM_sodium arsenite_32hr</t>
  </si>
  <si>
    <t>0.434_mM_sodium arsenite_48hr</t>
  </si>
  <si>
    <t>Biomass</t>
  </si>
  <si>
    <t>IU_CE_20211030_NaAsO2_Control_5hr_R1</t>
  </si>
  <si>
    <t>IU_CE_20211030_NaAsO2_Control_5hr_R2</t>
  </si>
  <si>
    <t>IU_CE_20211030_NaAsO2_Control_5hr_R3</t>
  </si>
  <si>
    <t>IU_CE_20211030_NaAsO2_EC10_5hr_R1</t>
  </si>
  <si>
    <t>IU_CE_20211030_NaAsO2_EC10_5hr_R2</t>
  </si>
  <si>
    <t>IU_CE_20211030_NaAsO2_EC10_5hr_R3</t>
  </si>
  <si>
    <t>IU_CE_20211030_NaAsO2_EC25_5hr_R1</t>
  </si>
  <si>
    <t>IU_CE_20211030_NaAsO2_EC25_5hr_R2</t>
  </si>
  <si>
    <t>IU_CE_20211030_NaAsO2_EC25_5hr_R3</t>
  </si>
  <si>
    <t>IU_CE_20211030_NaAsO2_Control_12hr_R1</t>
  </si>
  <si>
    <t>IU_CE_20211030_NaAsO2_Control_12hr_R2</t>
  </si>
  <si>
    <t>IU_CE_20211030_NaAsO2_Control_12hr_R3</t>
  </si>
  <si>
    <t>IU_CE_20211030_NaAsO2_EC10_12hr_R1</t>
  </si>
  <si>
    <t>IU_CE_20211030_NaAsO2_EC10_12hr_R2</t>
  </si>
  <si>
    <t>IU_CE_20211030_NaAsO2_EC10_12hr_R3</t>
  </si>
  <si>
    <t>IU_CE_20211030_NaAsO2_EC25_12hr_R1</t>
  </si>
  <si>
    <t>IU_CE_20211030_NaAsO2_EC25_12hr_R2</t>
  </si>
  <si>
    <t>IU_CE_20211030_NaAsO2_EC25_12hr_R3</t>
  </si>
  <si>
    <t>IU_CE_20211030_NaAsO2_Control_24hr_R1</t>
  </si>
  <si>
    <t>IU_CE_20211030_NaAsO2_Control_24hr_R2</t>
  </si>
  <si>
    <t>IU_CE_20211030_NaAsO2_Control_24hr_R3</t>
  </si>
  <si>
    <t>IU_CE_20211030_NaAsO2_EC10_24hr_R1</t>
  </si>
  <si>
    <t>IU_CE_20211030_NaAsO2_EC10_24hr_R2</t>
  </si>
  <si>
    <t>IU_CE_20211030_NaAsO2_EC10_24hr_R3</t>
  </si>
  <si>
    <t>IU_CE_20211030_NaAsO2_EC25_24hr_R1</t>
  </si>
  <si>
    <t>IU_CE_20211030_NaAsO2_EC25_24hr_R2</t>
  </si>
  <si>
    <t>IU_CE_20211030_NaAsO2_EC25_24hr_R3</t>
  </si>
  <si>
    <t>IU_CE_20211030_NaAsO2_Control_34hr_R1</t>
  </si>
  <si>
    <t>IU_CE_20211030_NaAsO2_Control_34hr_R2</t>
  </si>
  <si>
    <t>IU_CE_20211030_NaAsO2_Control_34hr_R3</t>
  </si>
  <si>
    <t>IU_CE_20211030_NaAsO2_EC10_34hr_R1</t>
  </si>
  <si>
    <t>IU_CE_20211030_NaAsO2_EC10_34hr_R2</t>
  </si>
  <si>
    <t>IU_CE_20211030_NaAsO2_EC10_34hr_R3</t>
  </si>
  <si>
    <t>IU_CE_20211030_NaAsO2_EC25_34hr_R1</t>
  </si>
  <si>
    <t>IU_CE_20211030_NaAsO2_EC25_34hr_R2</t>
  </si>
  <si>
    <t>IU_CE_20211030_NaAsO2_EC25_34hr_R3</t>
  </si>
  <si>
    <t>IU_CE_20211030_NaAsO2_Control_48hr_R1</t>
  </si>
  <si>
    <t>IU_CE_20211030_NaAsO2_Control_48hr_R2</t>
  </si>
  <si>
    <t>IU_CE_20211030_NaAsO2_Control_48hr_R3</t>
  </si>
  <si>
    <t>IU_CE_20211030_NaAsO2_EC10_48hr_R1</t>
  </si>
  <si>
    <t>IU_CE_20211030_NaAsO2_EC10_48hr_R2</t>
  </si>
  <si>
    <t>IU_CE_20211030_NaAsO2_EC10_48hr_R3</t>
  </si>
  <si>
    <t>IU_CE_20211030_NaAsO2_EC25_48hr_R1</t>
  </si>
  <si>
    <t>IU_CE_20211030_NaAsO2_EC25_48hr_R2</t>
  </si>
  <si>
    <t>IU_CE_20211030_NaAsO2_EC25_48hr_R3</t>
  </si>
  <si>
    <t>NaAsO2_Blank_R1</t>
  </si>
  <si>
    <t>Nothing in tube except beads</t>
  </si>
  <si>
    <t>NaAsO2_Blank_R2</t>
  </si>
  <si>
    <t>NaAsO2_Blank_R3</t>
  </si>
  <si>
    <t>IU_CE_20211106_CdCl2_Control_5hr_R1</t>
  </si>
  <si>
    <t>IU_CE_20211106_CdCl2_Control_5hr_R2</t>
  </si>
  <si>
    <t>IU_CE_20211106_CdCl2_Control_5hr_R3</t>
  </si>
  <si>
    <t>IU_CE_20211106_CdCl2_EC10_5hr_R1</t>
  </si>
  <si>
    <t>IU_CE_20211106_CdCl2_EC10_5hr_R2</t>
  </si>
  <si>
    <t>IU_CE_20211106_CdCl2_EC10_5hr_R3</t>
  </si>
  <si>
    <t>IU_CE_20211106_CdCl2_EC25_5hr_R1</t>
  </si>
  <si>
    <t>IU_CE_20211106_CdCl2_EC25_5hr_R2</t>
  </si>
  <si>
    <t>IU_CE_20211106_CdCl2_EC25_5hr_R3</t>
  </si>
  <si>
    <t>IU_CE_20211106_CdCl2_Control_12hr_R1</t>
  </si>
  <si>
    <t>IU_CE_20211106_CdCl2_Control_12hr_R2</t>
  </si>
  <si>
    <t>IU_CE_20211106_CdCl2_Control_12hr_R3</t>
  </si>
  <si>
    <t>IU_CE_20211106_CdCl2_EC10_12hr_R1</t>
  </si>
  <si>
    <t>IU_CE_20211106_CdCl2_EC10_12hr_R2</t>
  </si>
  <si>
    <t>IU_CE_20211106_CdCl2_EC10_12hr_R3</t>
  </si>
  <si>
    <t>IU_CE_20211106_CdCl2_EC25_12hr_R1</t>
  </si>
  <si>
    <t>IU_CE_20211106_CdCl2_EC25_12hr_R2</t>
  </si>
  <si>
    <t>IU_CE_20211106_CdCl2_EC25_12hr_R3</t>
  </si>
  <si>
    <t>IU_CE_20211106_CdCl2_Control_24hr_R1</t>
  </si>
  <si>
    <t>IU_CE_20211106_CdCl2_Control_24hr_R2</t>
  </si>
  <si>
    <t>IU_CE_20211106_CdCl2_Control_24hr_R3</t>
  </si>
  <si>
    <t>IU_CE_20211106_CdCl2_EC10_24hr_R1</t>
  </si>
  <si>
    <t>IU_CE_20211106_CdCl2_EC10_24hr_R2</t>
  </si>
  <si>
    <t>IU_CE_20211106_CdCl2_EC10_24hr_R3</t>
  </si>
  <si>
    <t>IU_CE_20211106_CdCl2_EC25_24hr_R1</t>
  </si>
  <si>
    <t>IU_CE_20211106_CdCl2_EC25_24hr_R2</t>
  </si>
  <si>
    <t>IU_CE_20211106_CdCl2_EC25_24hr_R3</t>
  </si>
  <si>
    <t>IU_CE_20211106_CdCl2_Control_34hr_R1</t>
  </si>
  <si>
    <t>IU_CE_20211106_CdCl2_Control_34hr_R2</t>
  </si>
  <si>
    <t>IU_CE_20211106_CdCl2_Control_34hr_R3</t>
  </si>
  <si>
    <t>IU_CE_20211106_CdCl2_EC10_34hr_R1</t>
  </si>
  <si>
    <t>IU_CE_20211106_CdCl2_EC10_34hr_R2</t>
  </si>
  <si>
    <t>IU_CE_20211106_CdCl2_EC10_34hr_R3</t>
  </si>
  <si>
    <t>IU_CE_20211106_CdCl2_EC25_34hr_R1</t>
  </si>
  <si>
    <t>IU_CE_20211106_CdCl2_EC25_34hr_R2</t>
  </si>
  <si>
    <t>IU_CE_20211106_CdCl2_EC25_34hr_R3</t>
  </si>
  <si>
    <t>IU_CE_20211106_CdCl2_Control_48hr_R1</t>
  </si>
  <si>
    <t>IU_CE_20211106_CdCl2_Control_48hr_R2</t>
  </si>
  <si>
    <t>IU_CE_20211106_CdCl2_Control_48hr_R3</t>
  </si>
  <si>
    <t>IU_CE_20211106_CdCl2_EC10_48hr_R1</t>
  </si>
  <si>
    <t>IU_CE_20211106_CdCl2_EC10_48hr_R2</t>
  </si>
  <si>
    <t>IU_CE_20211106_CdCl2_EC10_48hr_R3</t>
  </si>
  <si>
    <t>IU_CE_20211106_CdCl2_EC25_48hr_R1</t>
  </si>
  <si>
    <t>IU_CE_20211106_CdCl2_EC25_48hr_R2</t>
  </si>
  <si>
    <t>IU_CE_20211106_CdCl2_EC25_48hr_R3</t>
  </si>
  <si>
    <t>CdCl2_Blank_R1</t>
  </si>
  <si>
    <t>CdCl2_Blank_R2</t>
  </si>
  <si>
    <t>CdCl2_Blank_R3</t>
  </si>
  <si>
    <t>IU_CE_20211118_DMSO_0.1% Control_5hr_R1</t>
  </si>
  <si>
    <t>Label Mistake: Should read IU_CE_20211118_Ethoprophos_0.1% DMSO Control_5hr_R1</t>
  </si>
  <si>
    <t>IU_CE_20211118_DMSO_0.1% Control_5hr_R2</t>
  </si>
  <si>
    <t>Label Mistake: Should read IU_CE_20211118_Ethoprophos_0.1% DMSO Control_5hr_R2</t>
  </si>
  <si>
    <t>IU_CE_20211118_DMSO_0.1% Control_5hr_R3</t>
  </si>
  <si>
    <t>Label Mistake: Should read IU_CE_20211118_Ethoprophos_0.1% DMSO Control_5hr_R3</t>
  </si>
  <si>
    <t>IU_CE_20211104_Ethoprophos_EC10_5hr_R1</t>
  </si>
  <si>
    <t>IU_CE_20211104_Ethoprophos_EC10_5hr_R2</t>
  </si>
  <si>
    <t>IU_CE_20211104_Ethoprophos_EC10_5hr_R3</t>
  </si>
  <si>
    <t>IU_CE_20211104_Ethoprophos_EC25_5hr_R1</t>
  </si>
  <si>
    <t>IU_CE_20211104_Ethoprophos_EC25_5hr_R2</t>
  </si>
  <si>
    <t>IU_CE_20211104_Ethoprophos_EC25_5hr_R3</t>
  </si>
  <si>
    <t>IU_CE_20211118_DMSO_0.1% Control_12hr_R1</t>
  </si>
  <si>
    <t>Label Mistake: Should read IU_CE_20211118_Ethoprophos_0.1% DMSO Control_12hr_R1</t>
  </si>
  <si>
    <t>IU_CE_20211118_DMSO_0.1% Control_12hr_R2</t>
  </si>
  <si>
    <t>Label Mistake: Should read IU_CE_20211118_Ethoprophos_0.1% DMSO Control_12hr_R2</t>
  </si>
  <si>
    <t>IU_CE_20211118_DMSO_0.1% Control_12hr_R3</t>
  </si>
  <si>
    <t>Label Mistake: Should read IU_CE_20211118_Ethoprophos_0.1% DMSO Control_12hr_R3</t>
  </si>
  <si>
    <t>IU_CE_20211104_Ethoprophos_EC10_12hr_R1</t>
  </si>
  <si>
    <t>IU_CE_20211104_Ethoprophos_EC10_12hr_R2</t>
  </si>
  <si>
    <t>IU_CE_20211104_Ethoprophos_EC10_12hr_R3</t>
  </si>
  <si>
    <t>IU_CE_20211104_Ethoprophos_EC25_12hr_R1</t>
  </si>
  <si>
    <t>IU_CE_20211104_Ethoprophos_EC25_12hr_R2</t>
  </si>
  <si>
    <t>IU_CE_20211104_Ethoprophos_EC25_12hr_R3</t>
  </si>
  <si>
    <t>IU_CE_20211118_DMSO_0.1% Control_24hr_R1</t>
  </si>
  <si>
    <t>Label Mistake: Should read IU_CE_20211118_Ethoprophos_0.1% DMSO Control_24hr_R1</t>
  </si>
  <si>
    <t>IU_CE_20211118_DMSO_0.1% Control_24hr_R2</t>
  </si>
  <si>
    <t>Label Mistake: Should read IU_CE_20211118_Ethoprophos_0.1% DMSO Control_24hr_R2</t>
  </si>
  <si>
    <t>IU_CE_20211118_DMSO_0.1% Control_24hr_R3</t>
  </si>
  <si>
    <t>Label Mistake: Should read IU_CE_20211118_Ethoprophos_0.1% DMSO Control_24hr_R3</t>
  </si>
  <si>
    <t>IU_CE_20211104_Ethoprophos_EC10_24hr_R1</t>
  </si>
  <si>
    <t>IU_CE_20211104_Ethoprophos_EC10_24hr_R2</t>
  </si>
  <si>
    <t>IU_CE_20211104_Ethoprophos_EC10_24hr_R3</t>
  </si>
  <si>
    <t>IU_CE_20211104_Ethoprophos_EC25_24hr_R1</t>
  </si>
  <si>
    <t>IU_CE_20211104_Ethoprophos_EC25_24hr_R2</t>
  </si>
  <si>
    <t>IU_CE_20211104_Ethoprophos_EC25_24hr_R3</t>
  </si>
  <si>
    <t>IU_CE_20211118_DMSO_0.1% Control_34hr_R1</t>
  </si>
  <si>
    <t>Label Mistake: Should read IU_CE_20211118_Ethoprophos_0.1% DMSO Control_34hr_R1</t>
  </si>
  <si>
    <t>IU_CE_20211118_DMSO_0.1% Control_34hr_R2</t>
  </si>
  <si>
    <t>Label Mistake: Should read IU_CE_20211118_Ethoprophos_0.1% DMSO Control_34hr_R2</t>
  </si>
  <si>
    <t>IU_CE_20211118_DMSO_0.1% Control_34hr_R3</t>
  </si>
  <si>
    <t>Label Mistake: Should read IU_CE_20211118_Ethoprophos_0.1% DMSO Control_34hr_R3</t>
  </si>
  <si>
    <t>IU_CE_20211104_Ethoprophos_EC10_34hr_R1</t>
  </si>
  <si>
    <t>IU_CE_20211104_Ethoprophos_EC10_34hr_R2</t>
  </si>
  <si>
    <t>IU_CE_20211104_Ethoprophos_EC10_34hr_R3</t>
  </si>
  <si>
    <t>IU_CE_20211104_Ethoprophos_EC25_34hr_R1</t>
  </si>
  <si>
    <t>IU_CE_20211104_Ethoprophos_EC25_34hr_R2</t>
  </si>
  <si>
    <t>IU_CE_20211104_Ethoprophos_EC25_34hr_R3</t>
  </si>
  <si>
    <t>IU_CE_20211118_DMSO_0.1% Control_48hr_R1</t>
  </si>
  <si>
    <t>Label Mistake: Should read IU_CE_20211118_Ethoprophos_0.1% DMSO Control_48hr_R1</t>
  </si>
  <si>
    <t>IU_CE_20211118_DMSO_0.1% Control_48hr_R2</t>
  </si>
  <si>
    <t>Label Mistake: Should read IU_CE_20211118_Ethoprophos_0.1% DMSO Control_48hr_R2</t>
  </si>
  <si>
    <t>IU_CE_20211118_DMSO_0.1% Control_48hr_R3</t>
  </si>
  <si>
    <t>Label Mistake: Should read IU_CE_20211118_Ethoprophos_0.1% DMSO Control_48hr_R3</t>
  </si>
  <si>
    <t>IU_CE_20211104_Ethoprophos_EC10_48hr_R1</t>
  </si>
  <si>
    <t>IU_CE_20211104_Ethoprophos_EC10_48hr_R2</t>
  </si>
  <si>
    <t>IU_CE_20211104_Ethoprophos_EC10_48hr_R3</t>
  </si>
  <si>
    <t>IU_CE_20211104_Ethoprophos_EC25_48hr_R1</t>
  </si>
  <si>
    <t>IU_CE_20211104_Ethoprophos_EC25_48hr_R2</t>
  </si>
  <si>
    <t>IU_CE_20211104_Ethoprophos_EC25_48hr_R3</t>
  </si>
  <si>
    <t>Ethop_Blank_R1</t>
  </si>
  <si>
    <t>Ethop_Blank_R2</t>
  </si>
  <si>
    <t>Ethop_Blank_R3</t>
  </si>
  <si>
    <t>IU_CE_20211106_WY-14643_Control_5hr_R1</t>
  </si>
  <si>
    <t>IU_CE_20211106_WY-14643_Control_5hr_R2</t>
  </si>
  <si>
    <t>IU_CE_20211106_WY-14643_Control_5hr_R3</t>
  </si>
  <si>
    <t>IU_CE_20211106_WY-14643_10mg/L_5hr_R1</t>
  </si>
  <si>
    <t>IU_CE_20211106_WY-14643_10mg/L_5hr_R2</t>
  </si>
  <si>
    <t>IU_CE_20211106_WY-14643_10mg/L_5hr_R3</t>
  </si>
  <si>
    <t>IU_CE_20211106_WY-14643_Control_12hr_R1</t>
  </si>
  <si>
    <t>IU_CE_20211106_WY-14643_Control_12hr_R2</t>
  </si>
  <si>
    <t>IU_CE_20211106_WY-14643_Control_12hr_R3</t>
  </si>
  <si>
    <t>IU_CE_20211106_WY-14643_10mg/L_12hr_R1</t>
  </si>
  <si>
    <t>IU_CE_20211106_WY-14643_10mg/L_12hr_R2</t>
  </si>
  <si>
    <t>IU_CE_20211106_WY-14643_10mg/L_12hr_R3</t>
  </si>
  <si>
    <t>IU_CE_20211106_WY-14643_Control_24hr_R1</t>
  </si>
  <si>
    <t>IU_CE_20211106_WY-14643_Control_24hr_R2</t>
  </si>
  <si>
    <t>IU_CE_20211106_WY-14643_Control_24hr_R3</t>
  </si>
  <si>
    <t>IU_CE_20211106_WY-14643_10mg/L_24hr_R1</t>
  </si>
  <si>
    <t>IU_CE_20211106_WY-14643_10mg/L_24hr_R2</t>
  </si>
  <si>
    <t>IU_CE_20211106_WY-14643_10mg/L_24hr_R3</t>
  </si>
  <si>
    <t>IU_CE_20211106_WY-14643_Control_34hr_R1</t>
  </si>
  <si>
    <t>IU_CE_20211106_WY-14643_Control_34hr_R2</t>
  </si>
  <si>
    <t>IU_CE_20211106_WY-14643_Control_34hr_R3</t>
  </si>
  <si>
    <t>IU_CE_20211106_WY-14643_10mg/L_34hr_R1</t>
  </si>
  <si>
    <t>IU_CE_20211106_WY-14643_10mg/L_34hr_R2</t>
  </si>
  <si>
    <t>IU_CE_20211106_WY-14643_10mg/L_34hr_R3</t>
  </si>
  <si>
    <t>IU_CE_20211106_WY-14643_Control_48hr_R1</t>
  </si>
  <si>
    <t>IU_CE_20211106_WY-14643_Control_48hr_R2</t>
  </si>
  <si>
    <t>IU_CE_20211106_WY-14643_Control_48hr_R3</t>
  </si>
  <si>
    <t>IU_CE_20211106_WY-14643_10mg/L_48hr_R1</t>
  </si>
  <si>
    <t>IU_CE_20211106_WY-14643_10mg/L_48hr_R2</t>
  </si>
  <si>
    <t>IU_CE_20211106_WY-14643_10mg/L_48hr_R3</t>
  </si>
  <si>
    <t>WY-14643_Blank_R1</t>
  </si>
  <si>
    <t>WY-14643_Blank_R2</t>
  </si>
  <si>
    <t>WY-14643_Blank_R3</t>
  </si>
  <si>
    <t>IU_CE_20211102_DMSO_Control_5hr_R1</t>
  </si>
  <si>
    <t>DMSO Set I</t>
  </si>
  <si>
    <t>IU_CE_20211102_DMSO_Control_5hr_R2</t>
  </si>
  <si>
    <t>IU_CE_20211102_DMSO_Control_5hr_R3</t>
  </si>
  <si>
    <t>IU_CE_20211102_DMSO_EC10_5hr_R1</t>
  </si>
  <si>
    <t>IU_CE_20211102_DMSO_EC10_5hr_R2</t>
  </si>
  <si>
    <t>IU_CE_20211102_DMSO_EC10_5hr_R3</t>
  </si>
  <si>
    <t>IU_CE_20211102_DMSO_EC25_5hr_R1</t>
  </si>
  <si>
    <t>IU_CE_20211102_DMSO_EC25_5hr_R2</t>
  </si>
  <si>
    <t>IU_CE_20211102_DMSO_EC25_5hr_R3</t>
  </si>
  <si>
    <t>IU_CE_20211102_DMSO_Control_12hr_R1</t>
  </si>
  <si>
    <t>IU_CE_20211102_DMSO_Control_12hr_R2</t>
  </si>
  <si>
    <t>IU_CE_20211102_DMSO_Control_12hr_R3</t>
  </si>
  <si>
    <t>IU_CE_20211102_DMSO_EC10_12hr_R1</t>
  </si>
  <si>
    <t>IU_CE_20211102_DMSO_EC10_12hr_R2</t>
  </si>
  <si>
    <t>IU_CE_20211102_DMSO_EC10_12hr_R3</t>
  </si>
  <si>
    <t>IU_CE_20211102_DMSO_EC25_12hr_R1</t>
  </si>
  <si>
    <t>IU_CE_20211102_DMSO_EC25_12hr_R2</t>
  </si>
  <si>
    <t>IU_CE_20211102_DMSO_EC25_12hr_R3</t>
  </si>
  <si>
    <t>IU_CE_20211102_DMSO_Control_24hr_R1</t>
  </si>
  <si>
    <t>IU_CE_20211102_DMSO_Control_24hr_R2</t>
  </si>
  <si>
    <t>IU_CE_20211102_DMSO_Control_24hr_R3</t>
  </si>
  <si>
    <t>IU_CE_20211102_DMSO_EC10_24hr_R1</t>
  </si>
  <si>
    <t>IU_CE_20211102_DMSO_EC10_24hr_R2</t>
  </si>
  <si>
    <t>IU_CE_20211102_DMSO_EC10_24hr_R3</t>
  </si>
  <si>
    <t>IU_CE_20211102_DMSO_EC25_24hr_R1</t>
  </si>
  <si>
    <t>IU_CE_20211102_DMSO_EC25_24hr_R2</t>
  </si>
  <si>
    <t>IU_CE_20211102_DMSO_EC25_24hr_R3</t>
  </si>
  <si>
    <t>IU_CE_20211102_DMSO_Control_34hr_R1</t>
  </si>
  <si>
    <t>IU_CE_20211102_DMSO_Control_34hr_R2</t>
  </si>
  <si>
    <t>IU_CE_20211102_DMSO_Control_34hr_R3</t>
  </si>
  <si>
    <t>IU_CE_20211102_DMSO_EC10_34hr_R1</t>
  </si>
  <si>
    <t>IU_CE_20211102_DMSO_EC10_34hr_R2</t>
  </si>
  <si>
    <t>IU_CE_20211102_DMSO_EC10_34hr_R3</t>
  </si>
  <si>
    <t>IU_CE_20211102_DMSO_EC25_34hr_R1</t>
  </si>
  <si>
    <t>IU_CE_20211102_DMSO_EC25_34hr_R2</t>
  </si>
  <si>
    <t>IU_CE_20211102_DMSO_EC25_34hr_R3</t>
  </si>
  <si>
    <t>IU_CE_20211102_DMSO_Control_48hr_R1</t>
  </si>
  <si>
    <t>IU_CE_20211102_DMSO_Control_48hr_R2</t>
  </si>
  <si>
    <t>IU_CE_20211102_DMSO_Control_48hr_R3</t>
  </si>
  <si>
    <t>IU_CE_20211102_DMSO_EC10_48hr_R1</t>
  </si>
  <si>
    <t>IU_CE_20211102_DMSO_EC10_48hr_R2</t>
  </si>
  <si>
    <t>IU_CE_20211102_DMSO_EC10_48hr_R3</t>
  </si>
  <si>
    <t>IU_CE_20211102_DMSO_EC25_48hr_R1</t>
  </si>
  <si>
    <t>IU_CE_20211102_DMSO_EC25_48hr_R2</t>
  </si>
  <si>
    <t>IU_CE_20211102_DMSO_EC25_48hr_R3</t>
  </si>
  <si>
    <t>DMSO_20211102_Blank_R1</t>
  </si>
  <si>
    <t>DMSO_20211102_Blank_R2</t>
  </si>
  <si>
    <t>DMSO_20211102_Blank_R3</t>
  </si>
  <si>
    <t>IU_CE_20211118_DMSO_Control_5hr_R1</t>
  </si>
  <si>
    <t>DMSO II (repeat)</t>
  </si>
  <si>
    <t>IU_CE_20211118_DMSO_Control_5hr_R2</t>
  </si>
  <si>
    <t>IU_CE_20211118_DMSO_Control_5hr_R3</t>
  </si>
  <si>
    <t>IU_CE_20211118_DMSO_EC10_5hr_R1</t>
  </si>
  <si>
    <t>IU_CE_20211118_DMSO_EC10_5hr_R2</t>
  </si>
  <si>
    <t>IU_CE_20211118_DMSO_EC10_5hr_R3</t>
  </si>
  <si>
    <t>IU_CE_20211118_DMSO_EC25_5hr_R1</t>
  </si>
  <si>
    <t>IU_CE_20211118_DMSO_EC25_5hr_R2</t>
  </si>
  <si>
    <t>IU_CE_20211118_DMSO_EC25_5hr_R3</t>
  </si>
  <si>
    <t>IU_CE_20211118_DMSO_Control_12hr_R1</t>
  </si>
  <si>
    <t>IU_CE_20211118_DMSO_Control_12hr_R2</t>
  </si>
  <si>
    <t>IU_CE_20211118_DMSO_Control_12hr_R3</t>
  </si>
  <si>
    <t>IU_CE_20211118_DMSO_EC10_12hr_R1</t>
  </si>
  <si>
    <t>IU_CE_20211118_DMSO_EC10_12hr_R2</t>
  </si>
  <si>
    <t>IU_CE_20211118_DMSO_EC10_12hr_R3</t>
  </si>
  <si>
    <t>IU_CE_20211118_DMSO_EC25_12hr_R1</t>
  </si>
  <si>
    <t>IU_CE_20211118_DMSO_EC25_12hr_R2</t>
  </si>
  <si>
    <t>IU_CE_20211118_DMSO_EC25_12hr_R3</t>
  </si>
  <si>
    <t>IU_CE_20211118_DMSO_Control_24hr_R1</t>
  </si>
  <si>
    <t>IU_CE_20211118_DMSO_Control_24hr_R2</t>
  </si>
  <si>
    <t>IU_CE_20211118_DMSO_Control_24hr_R3</t>
  </si>
  <si>
    <t>IU_CE_20211118_DMSO_EC10_24hr_R1</t>
  </si>
  <si>
    <t>IU_CE_20211118_DMSO_EC10_24hr_R2</t>
  </si>
  <si>
    <t>IU_CE_20211118_DMSO_EC10_24hr_R3</t>
  </si>
  <si>
    <t>IU_CE_20211118_DMSO_EC25_24hr_R1</t>
  </si>
  <si>
    <t>IU_CE_20211118_DMSO_EC25_24hr_R2</t>
  </si>
  <si>
    <t>IU_CE_20211118_DMSO_EC25_24hr_R3</t>
  </si>
  <si>
    <t>IU_CE_20211118_DMSO_Control_34hr_R1</t>
  </si>
  <si>
    <t>IU_CE_20211118_DMSO_Control_34hr_R2</t>
  </si>
  <si>
    <t>IU_CE_20211118_DMSO_Control_34hr_R3</t>
  </si>
  <si>
    <t>IU_CE_20211118_DMSO_EC10_34hr_R1</t>
  </si>
  <si>
    <t>IU_CE_20211118_DMSO_EC10_34hr_R2</t>
  </si>
  <si>
    <t>IU_CE_20211118_DMSO_EC10_34hr_R3</t>
  </si>
  <si>
    <t>IU_CE_20211118_DMSO_EC25_34hr_R1</t>
  </si>
  <si>
    <t>IU_CE_20211118_DMSO_EC25_34hr_R2</t>
  </si>
  <si>
    <t>IU_CE_20211118_DMSO_EC25_34hr_R3</t>
  </si>
  <si>
    <t>IU_CE_20211118_DMSO_Control_48hr_R1</t>
  </si>
  <si>
    <t>IU_CE_20211118_DMSO_Control_48hr_R2</t>
  </si>
  <si>
    <t>IU_CE_20211118_DMSO_Control_48hr_R3</t>
  </si>
  <si>
    <t>IU_CE_20211118_DMSO_EC10_48hr_R1</t>
  </si>
  <si>
    <t>IU_CE_20211118_DMSO_EC10_48hr_R2</t>
  </si>
  <si>
    <t>IU_CE_20211118_DMSO_EC10_48hr_R3</t>
  </si>
  <si>
    <t>IU_CE_20211118_DMSO_EC25_48hr_R1</t>
  </si>
  <si>
    <t>IU_CE_20211118_DMSO_EC25_48hr_R2</t>
  </si>
  <si>
    <t>IU_CE_20211118_DMSO_EC25_48hr_R3</t>
  </si>
  <si>
    <t>DMSO_20211118_Blank_R1</t>
  </si>
  <si>
    <t>DMSO_20211118_Blank_R2</t>
  </si>
  <si>
    <t>DMSO_20211118_Blank_R3</t>
  </si>
  <si>
    <t>MOT</t>
  </si>
  <si>
    <t>999_T3</t>
  </si>
  <si>
    <t>999^T3</t>
  </si>
  <si>
    <t>003_T3</t>
  </si>
  <si>
    <t>003^T3</t>
  </si>
  <si>
    <t>007_T3</t>
  </si>
  <si>
    <t>007^T3</t>
  </si>
  <si>
    <t>011_T3</t>
  </si>
  <si>
    <t>011^T3</t>
  </si>
  <si>
    <t>000_T3</t>
  </si>
  <si>
    <t>000^T3</t>
  </si>
  <si>
    <t>013_T3</t>
  </si>
  <si>
    <t>013^T3</t>
  </si>
  <si>
    <t>004_T3</t>
  </si>
  <si>
    <t>004^T3</t>
  </si>
  <si>
    <t>CapID</t>
  </si>
  <si>
    <t>Collected (1 = yes, 0 = no)</t>
  </si>
  <si>
    <t>Other comments?</t>
  </si>
  <si>
    <t>DAA999ZS1</t>
  </si>
  <si>
    <t>DAA999ZS2</t>
  </si>
  <si>
    <t>DAA999ZS3</t>
  </si>
  <si>
    <t>DAA999ZS4</t>
  </si>
  <si>
    <t>DAA999ZS5</t>
  </si>
  <si>
    <t>DAA999ZS6</t>
  </si>
  <si>
    <t>DAA999ZA1</t>
  </si>
  <si>
    <t>C_S_4_A</t>
  </si>
  <si>
    <t>DAA999ZA2</t>
  </si>
  <si>
    <t>C_S_4_B</t>
  </si>
  <si>
    <t>DAA999ZA3</t>
  </si>
  <si>
    <t>C_S_4_C</t>
  </si>
  <si>
    <t>DAA999ZA4</t>
  </si>
  <si>
    <t>C_S_4_D</t>
  </si>
  <si>
    <t>DAA999ZA5</t>
  </si>
  <si>
    <t>C_S_4_E</t>
  </si>
  <si>
    <t>DAA999ZA6</t>
  </si>
  <si>
    <t>DAA999ZB1</t>
  </si>
  <si>
    <t>C_S_8_A</t>
  </si>
  <si>
    <t>DAA999ZB2</t>
  </si>
  <si>
    <t>C_S_8_B</t>
  </si>
  <si>
    <t>DAA999ZB3</t>
  </si>
  <si>
    <t>C_S_8_C</t>
  </si>
  <si>
    <t>DAA999ZB4</t>
  </si>
  <si>
    <t>C_S_8_D</t>
  </si>
  <si>
    <t>DAA999ZB5</t>
  </si>
  <si>
    <t>C_S_8_E</t>
  </si>
  <si>
    <t>DAA999ZB6</t>
  </si>
  <si>
    <t>DAA999ZC1</t>
  </si>
  <si>
    <t>C_S_24_A</t>
  </si>
  <si>
    <t>DAA999ZC2</t>
  </si>
  <si>
    <t>C_S_24_B</t>
  </si>
  <si>
    <t>DAA999ZC3</t>
  </si>
  <si>
    <t>C_S_24_C</t>
  </si>
  <si>
    <t>DAA999ZC4</t>
  </si>
  <si>
    <t>C_S_24_D</t>
  </si>
  <si>
    <t>DAA999ZC5</t>
  </si>
  <si>
    <t>C_S_24_E</t>
  </si>
  <si>
    <t>DAA999ZC6</t>
  </si>
  <si>
    <t>DAA999ZD1</t>
  </si>
  <si>
    <t>C_S_30_A</t>
  </si>
  <si>
    <t>DAA999ZD2</t>
  </si>
  <si>
    <t>C_S_30_B</t>
  </si>
  <si>
    <t>DAA999ZD3</t>
  </si>
  <si>
    <t>C_S_30_C</t>
  </si>
  <si>
    <t>DAA999ZD4</t>
  </si>
  <si>
    <t>C_S_30_D</t>
  </si>
  <si>
    <t>DAA999ZD5</t>
  </si>
  <si>
    <t>C_S_30_E</t>
  </si>
  <si>
    <t>DAA999ZD6</t>
  </si>
  <si>
    <t>DAA999ZE1</t>
  </si>
  <si>
    <t>C_S_48_A</t>
  </si>
  <si>
    <t>DAA999ZE2</t>
  </si>
  <si>
    <t>C_S_48_B</t>
  </si>
  <si>
    <t>DAA999ZE3</t>
  </si>
  <si>
    <t>C_S_48_C</t>
  </si>
  <si>
    <t>DAA999ZE4</t>
  </si>
  <si>
    <t>C_S_48_D</t>
  </si>
  <si>
    <t>DAA999ZE5</t>
  </si>
  <si>
    <t>C_S_48_E</t>
  </si>
  <si>
    <t>DAA999ZE6</t>
  </si>
  <si>
    <t>DAA004LA1</t>
  </si>
  <si>
    <t>Dm_10_4_A</t>
  </si>
  <si>
    <t>DAA004LA2</t>
  </si>
  <si>
    <t>Dm_10_4_B</t>
  </si>
  <si>
    <t>DAA004LA3</t>
  </si>
  <si>
    <t>Dm_10_4_C</t>
  </si>
  <si>
    <t>DAA004LA4</t>
  </si>
  <si>
    <t>Dm_10_4_D</t>
  </si>
  <si>
    <t>DAA004LA5</t>
  </si>
  <si>
    <t>Dm_10_4_E</t>
  </si>
  <si>
    <t>DAA004LA6</t>
  </si>
  <si>
    <t>DAA004LB1</t>
  </si>
  <si>
    <t>Dm_10_8_A</t>
  </si>
  <si>
    <t>DAA004LB2</t>
  </si>
  <si>
    <t>Dm_10_8_B</t>
  </si>
  <si>
    <t>DAA004LB3</t>
  </si>
  <si>
    <t>Dm_10_8_C</t>
  </si>
  <si>
    <t>DAA004LB4</t>
  </si>
  <si>
    <t>Dm_10_8_D</t>
  </si>
  <si>
    <t>DAA004LB5</t>
  </si>
  <si>
    <t>Dm_10_8_E</t>
  </si>
  <si>
    <t>DAA004LB6</t>
  </si>
  <si>
    <t>DAA004LC1</t>
  </si>
  <si>
    <t>Dm_10_24_A</t>
  </si>
  <si>
    <t>DAA004LC2</t>
  </si>
  <si>
    <t>Dm_10_24_B</t>
  </si>
  <si>
    <t>DAA004LC3</t>
  </si>
  <si>
    <t>Dm_10_24_C</t>
  </si>
  <si>
    <t>DAA004LC4</t>
  </si>
  <si>
    <t>Dm_10_24_D</t>
  </si>
  <si>
    <t>DAA004LC5</t>
  </si>
  <si>
    <t>Dm_10_24_E</t>
  </si>
  <si>
    <t>DAA004LC6</t>
  </si>
  <si>
    <t>DAA004LD1</t>
  </si>
  <si>
    <t>Dm_10_30_A</t>
  </si>
  <si>
    <t>DAA004LD2</t>
  </si>
  <si>
    <t>Dm_10_30_B</t>
  </si>
  <si>
    <t>DAA004LD3</t>
  </si>
  <si>
    <t>Dm_10_30_C</t>
  </si>
  <si>
    <t>DAA004LD4</t>
  </si>
  <si>
    <t>Dm_10_30_D</t>
  </si>
  <si>
    <t>DAA004LD5</t>
  </si>
  <si>
    <t>Dm_10_30_E</t>
  </si>
  <si>
    <t>DAA004LD6</t>
  </si>
  <si>
    <t>DAA004LE1</t>
  </si>
  <si>
    <t>Dm_10_48_A</t>
  </si>
  <si>
    <t>DAA004LE2</t>
  </si>
  <si>
    <t>Dm_10_48_B</t>
  </si>
  <si>
    <t>DAA004LE3</t>
  </si>
  <si>
    <t>Dm_10_48_C</t>
  </si>
  <si>
    <t>DAA004LE4</t>
  </si>
  <si>
    <t>Dm_10_48_D</t>
  </si>
  <si>
    <t>DAA004LE5</t>
  </si>
  <si>
    <t>Dm_10_48_E</t>
  </si>
  <si>
    <t>DAA004LE6</t>
  </si>
  <si>
    <t>DAA004MA1</t>
  </si>
  <si>
    <t>Dm_25_4_A</t>
  </si>
  <si>
    <t>DAA004MA2</t>
  </si>
  <si>
    <t>Dm_25_4_B</t>
  </si>
  <si>
    <t>DAA004MA3</t>
  </si>
  <si>
    <t>Dm_25_4_C</t>
  </si>
  <si>
    <t>DAA004MA4</t>
  </si>
  <si>
    <t>Dm_25_4_D</t>
  </si>
  <si>
    <t>DAA004MA5</t>
  </si>
  <si>
    <t>Dm_25_4_E</t>
  </si>
  <si>
    <t>DAA004MA6</t>
  </si>
  <si>
    <t>DAA004MB1</t>
  </si>
  <si>
    <t>Dm_25_8_A</t>
  </si>
  <si>
    <t>DAA004MB2</t>
  </si>
  <si>
    <t>Dm_25_8_B</t>
  </si>
  <si>
    <t>DAA004MB3</t>
  </si>
  <si>
    <t>Dm_25_8_C</t>
  </si>
  <si>
    <t>DAA004MB4</t>
  </si>
  <si>
    <t>Dm_25_8_D</t>
  </si>
  <si>
    <t>DAA004MB5</t>
  </si>
  <si>
    <t>Dm_25_8_E</t>
  </si>
  <si>
    <t>DAA004MB6</t>
  </si>
  <si>
    <t>DAA004MC1</t>
  </si>
  <si>
    <t>Dm_25_24_A</t>
  </si>
  <si>
    <t>DAA004MC2</t>
  </si>
  <si>
    <t>Dm_25_24_B</t>
  </si>
  <si>
    <t>DAA004MC3</t>
  </si>
  <si>
    <t>Dm_25_24_C</t>
  </si>
  <si>
    <t>DAA004MC4</t>
  </si>
  <si>
    <t>Dm_25_24_D</t>
  </si>
  <si>
    <t>DAA004MC5</t>
  </si>
  <si>
    <t>Dm_25_24_E</t>
  </si>
  <si>
    <t>DAA004MC6</t>
  </si>
  <si>
    <t>DAA004MD1</t>
  </si>
  <si>
    <t>Dm_25_30_A</t>
  </si>
  <si>
    <t>DAA004MD2</t>
  </si>
  <si>
    <t>Dm_25_30_B</t>
  </si>
  <si>
    <t>DAA004MD3</t>
  </si>
  <si>
    <t>Dm_25_30_C</t>
  </si>
  <si>
    <t>DAA004MD4</t>
  </si>
  <si>
    <t>Dm_25_30_D</t>
  </si>
  <si>
    <t>DAA004MD5</t>
  </si>
  <si>
    <t>Dm_25_30_E</t>
  </si>
  <si>
    <t>DAA004MD6</t>
  </si>
  <si>
    <t>DAA004ME1</t>
  </si>
  <si>
    <t>Dm_25_48_A</t>
  </si>
  <si>
    <t>DAA004ME2</t>
  </si>
  <si>
    <t>Dm_25_48_B</t>
  </si>
  <si>
    <t>DAA004ME3</t>
  </si>
  <si>
    <t>Dm_25_48_C</t>
  </si>
  <si>
    <t>DAA004ME4</t>
  </si>
  <si>
    <t>Dm_25_48_D</t>
  </si>
  <si>
    <t>DAA004ME5</t>
  </si>
  <si>
    <t>Dm_25_48_E</t>
  </si>
  <si>
    <t>DAA004ME6</t>
  </si>
  <si>
    <t>DAA002LA1</t>
  </si>
  <si>
    <t>Et_10_4_A</t>
  </si>
  <si>
    <t>DAA002LA2</t>
  </si>
  <si>
    <t>Et_10_4_B</t>
  </si>
  <si>
    <t>DAA002LA3</t>
  </si>
  <si>
    <t>Et_10_4_C</t>
  </si>
  <si>
    <t>DAA002LA4</t>
  </si>
  <si>
    <t>Et_10_4_D</t>
  </si>
  <si>
    <t>DAA002LA5</t>
  </si>
  <si>
    <t>Et_10_4_E</t>
  </si>
  <si>
    <t>DAA002LA6</t>
  </si>
  <si>
    <t>DAA002LB1</t>
  </si>
  <si>
    <t>Et_10_8_A</t>
  </si>
  <si>
    <t>DAA002LB2</t>
  </si>
  <si>
    <t>Et_10_8_B</t>
  </si>
  <si>
    <t>DAA002LB3</t>
  </si>
  <si>
    <t>Et_10_8_C</t>
  </si>
  <si>
    <t>DAA002LB4</t>
  </si>
  <si>
    <t>Et_10_8_D</t>
  </si>
  <si>
    <t>DAA002LB5</t>
  </si>
  <si>
    <t>Et_10_8_E</t>
  </si>
  <si>
    <t>DAA002LB6</t>
  </si>
  <si>
    <t>DAA002LC1</t>
  </si>
  <si>
    <t>Et_10_24_A</t>
  </si>
  <si>
    <t>DAA002LC2</t>
  </si>
  <si>
    <t>Et_10_24_B</t>
  </si>
  <si>
    <t>DAA002LC3</t>
  </si>
  <si>
    <t>Et_10_24_C</t>
  </si>
  <si>
    <t>DAA002LC4</t>
  </si>
  <si>
    <t>Et_10_24_D</t>
  </si>
  <si>
    <t>DAA002LC5</t>
  </si>
  <si>
    <t>Et_10_24_E</t>
  </si>
  <si>
    <t>DAA002LC6</t>
  </si>
  <si>
    <t>DAA002LD1</t>
  </si>
  <si>
    <t>Et_10_30_A</t>
  </si>
  <si>
    <t>DAA002LD2</t>
  </si>
  <si>
    <t>Et_10_30_B</t>
  </si>
  <si>
    <t>DAA002LD3</t>
  </si>
  <si>
    <t>Et_10_30_C</t>
  </si>
  <si>
    <t>DAA002LD4</t>
  </si>
  <si>
    <t>Et_10_30_D</t>
  </si>
  <si>
    <t>DAA002LD5</t>
  </si>
  <si>
    <t>Et_10_30_E</t>
  </si>
  <si>
    <t>DAA002LD6</t>
  </si>
  <si>
    <t>DAA002LE1</t>
  </si>
  <si>
    <t>Et_10_48_A</t>
  </si>
  <si>
    <t>DAA002LE2</t>
  </si>
  <si>
    <t>Et_10_48_B</t>
  </si>
  <si>
    <t>DAA002LE3</t>
  </si>
  <si>
    <t>Et_10_48_C</t>
  </si>
  <si>
    <t>DAA002LE4</t>
  </si>
  <si>
    <t>Et_10_48_D</t>
  </si>
  <si>
    <t>DAA002LE5</t>
  </si>
  <si>
    <t>Et_10_48_E</t>
  </si>
  <si>
    <t>DAA002LE6</t>
  </si>
  <si>
    <t>DAA002MA1</t>
  </si>
  <si>
    <t>Et_25_4_A</t>
  </si>
  <si>
    <t>DAA002MA2</t>
  </si>
  <si>
    <t>Et_25_4_B</t>
  </si>
  <si>
    <t>DAA002MA3</t>
  </si>
  <si>
    <t>Et_25_4_C</t>
  </si>
  <si>
    <t>DAA002MA4</t>
  </si>
  <si>
    <t>Et_25_4_D</t>
  </si>
  <si>
    <t>DAA002MA5</t>
  </si>
  <si>
    <t>Et_25_4_E</t>
  </si>
  <si>
    <t>DAA002MA6</t>
  </si>
  <si>
    <t>DAA002MB1</t>
  </si>
  <si>
    <t>Et_25_8_A</t>
  </si>
  <si>
    <t>DAA002MB2</t>
  </si>
  <si>
    <t>Et_25_8_B</t>
  </si>
  <si>
    <t>DAA002MB3</t>
  </si>
  <si>
    <t>Et_25_8_C</t>
  </si>
  <si>
    <t>DAA002MB4</t>
  </si>
  <si>
    <t>Et_25_8_D</t>
  </si>
  <si>
    <t>DAA002MB5</t>
  </si>
  <si>
    <t>Et_25_8_E</t>
  </si>
  <si>
    <t>DAA002MB6</t>
  </si>
  <si>
    <t>DAA002MC1</t>
  </si>
  <si>
    <t>Et_25_24_A</t>
  </si>
  <si>
    <t>DAA002MC2</t>
  </si>
  <si>
    <t>Et_25_24_B</t>
  </si>
  <si>
    <t>DAA002MC3</t>
  </si>
  <si>
    <t>Et_25_24_C</t>
  </si>
  <si>
    <t>DAA002MC4</t>
  </si>
  <si>
    <t>Et_25_24_D</t>
  </si>
  <si>
    <t>DAA002MC5</t>
  </si>
  <si>
    <t>Et_25_24_E</t>
  </si>
  <si>
    <t>DAA002MC6</t>
  </si>
  <si>
    <t>DAA002MD1</t>
  </si>
  <si>
    <t>Et_25_30_A</t>
  </si>
  <si>
    <t>DAA002MD2</t>
  </si>
  <si>
    <t>Et_25_30_B</t>
  </si>
  <si>
    <t>DAA002MD3</t>
  </si>
  <si>
    <t>Et_25_30_C</t>
  </si>
  <si>
    <t>DAA002MD4</t>
  </si>
  <si>
    <t>Et_25_30_D</t>
  </si>
  <si>
    <t>DAA002MD5</t>
  </si>
  <si>
    <t>Et_25_30_E</t>
  </si>
  <si>
    <t>DAA002MD6</t>
  </si>
  <si>
    <t>DAA002ME1</t>
  </si>
  <si>
    <t>Et_25_48_A</t>
  </si>
  <si>
    <t>DAA002ME2</t>
  </si>
  <si>
    <t>Et_25_48_B</t>
  </si>
  <si>
    <t>DAA002ME3</t>
  </si>
  <si>
    <t>Et_25_48_C</t>
  </si>
  <si>
    <t>DAA002ME4</t>
  </si>
  <si>
    <t>Et_25_48_D</t>
  </si>
  <si>
    <t>DAA002ME5</t>
  </si>
  <si>
    <t>Et_25_48_E</t>
  </si>
  <si>
    <t>DAA002ME6</t>
  </si>
  <si>
    <t>DAA003HA1</t>
  </si>
  <si>
    <t>Wy_10X_4_A</t>
  </si>
  <si>
    <t>DAA003HA2</t>
  </si>
  <si>
    <t>Wy_10X_4_B</t>
  </si>
  <si>
    <t>DAA003HA3</t>
  </si>
  <si>
    <t>Wy_10X_4_C</t>
  </si>
  <si>
    <t>DAA003HB1</t>
  </si>
  <si>
    <t>Wy_10X_8_A</t>
  </si>
  <si>
    <t>DAA003HB2</t>
  </si>
  <si>
    <t>Wy_10X_8_B</t>
  </si>
  <si>
    <t>DAA003HB3</t>
  </si>
  <si>
    <t>Wy_10X_8_C</t>
  </si>
  <si>
    <t>DAA003HC1</t>
  </si>
  <si>
    <t>Wy_10X_24_A</t>
  </si>
  <si>
    <t>DAA003HC2</t>
  </si>
  <si>
    <t>Wy_10X_24_B</t>
  </si>
  <si>
    <t>DAA003HC3</t>
  </si>
  <si>
    <t>Wy_10X_24_C</t>
  </si>
  <si>
    <t>DAA003HD1</t>
  </si>
  <si>
    <t>Wy_10X_30_A</t>
  </si>
  <si>
    <t>DAA003HD2</t>
  </si>
  <si>
    <t>Wy_10X_30_B</t>
  </si>
  <si>
    <t>DAA003HD3</t>
  </si>
  <si>
    <t>Wy_10X_30_C</t>
  </si>
  <si>
    <t>DAA003HE1</t>
  </si>
  <si>
    <t>Wy_10X_48_A</t>
  </si>
  <si>
    <t>DAA003HE2</t>
  </si>
  <si>
    <t>Wy_10X_48_B</t>
  </si>
  <si>
    <t>DAA003HE3</t>
  </si>
  <si>
    <t>Wy_10X_48_C</t>
  </si>
  <si>
    <t>DYMO (rectangular label)</t>
  </si>
  <si>
    <t>DYMO (circular label)</t>
  </si>
  <si>
    <t>in process to be generated</t>
  </si>
  <si>
    <t>first position</t>
  </si>
  <si>
    <t>NIH</t>
  </si>
  <si>
    <t>Drosophila melanogaster- M</t>
  </si>
  <si>
    <t>female</t>
  </si>
  <si>
    <t>00</t>
  </si>
  <si>
    <t>A0</t>
  </si>
  <si>
    <t>IMM</t>
  </si>
  <si>
    <t>Drosophila melanogaster- F</t>
  </si>
  <si>
    <t>male</t>
  </si>
  <si>
    <t>01</t>
  </si>
  <si>
    <t>A1</t>
  </si>
  <si>
    <t>Danio rerio</t>
  </si>
  <si>
    <t>02</t>
  </si>
  <si>
    <t>A2</t>
  </si>
  <si>
    <t>VIA</t>
  </si>
  <si>
    <t>Homo sapiens HepG2 cells</t>
  </si>
  <si>
    <t>03</t>
  </si>
  <si>
    <t>A3</t>
  </si>
  <si>
    <t>UFZ</t>
  </si>
  <si>
    <t>04</t>
  </si>
  <si>
    <t>A4</t>
  </si>
  <si>
    <t>Daphnia magna</t>
  </si>
  <si>
    <t>05</t>
  </si>
  <si>
    <t>A5</t>
  </si>
  <si>
    <t>POD</t>
  </si>
  <si>
    <t>WFG</t>
  </si>
  <si>
    <t>Xenopus laevis</t>
  </si>
  <si>
    <t>06</t>
  </si>
  <si>
    <t>A6</t>
  </si>
  <si>
    <t>UIB</t>
  </si>
  <si>
    <t>C elegans</t>
  </si>
  <si>
    <t>07</t>
  </si>
  <si>
    <t>A7</t>
  </si>
  <si>
    <t>08</t>
  </si>
  <si>
    <t>A8</t>
  </si>
  <si>
    <t>09</t>
  </si>
  <si>
    <t>A9</t>
  </si>
  <si>
    <t>10</t>
  </si>
  <si>
    <t>B0</t>
  </si>
  <si>
    <t>H20</t>
  </si>
  <si>
    <t>11</t>
  </si>
  <si>
    <t>B1</t>
  </si>
  <si>
    <t>12</t>
  </si>
  <si>
    <t>B2</t>
  </si>
  <si>
    <t>Drosophila melanogaster</t>
  </si>
  <si>
    <t>13</t>
  </si>
  <si>
    <t>B3</t>
  </si>
  <si>
    <t>14</t>
  </si>
  <si>
    <t>B4</t>
  </si>
  <si>
    <t>15</t>
  </si>
  <si>
    <t>B5</t>
  </si>
  <si>
    <t>16</t>
  </si>
  <si>
    <t>B6</t>
  </si>
  <si>
    <t>17</t>
  </si>
  <si>
    <t>B7</t>
  </si>
  <si>
    <t>18</t>
  </si>
  <si>
    <t>B8</t>
  </si>
  <si>
    <t>19</t>
  </si>
  <si>
    <t>B9</t>
  </si>
  <si>
    <t>20</t>
  </si>
  <si>
    <t>C0</t>
  </si>
  <si>
    <t>21</t>
  </si>
  <si>
    <t>C1</t>
  </si>
  <si>
    <t>22</t>
  </si>
  <si>
    <t>C2</t>
  </si>
  <si>
    <t>23</t>
  </si>
  <si>
    <t>C3</t>
  </si>
  <si>
    <t>24</t>
  </si>
  <si>
    <t>C4</t>
  </si>
  <si>
    <t>25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</si>
  <si>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</si>
  <si>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</si>
  <si>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</si>
  <si>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</si>
  <si>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</si>
  <si>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</si>
  <si>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</si>
  <si>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</si>
  <si>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</si>
  <si>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</si>
  <si>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</si>
  <si>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</si>
  <si>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</si>
  <si>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</si>
  <si>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</si>
  <si>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</si>
  <si>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</si>
  <si>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</si>
  <si>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</si>
  <si>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</si>
  <si>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</si>
  <si>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</si>
  <si>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</si>
  <si>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</si>
  <si>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</si>
  <si>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</si>
  <si>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</si>
  <si>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</si>
  <si>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</si>
  <si>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</si>
  <si>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</si>
  <si>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</si>
  <si>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</si>
  <si>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</si>
  <si>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</si>
  <si>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D-AA-000-0-TP0-DMSO-NA-1-NA</t>
  </si>
  <si>
    <t>D-AA-000-0-TP0-DMSO</t>
  </si>
  <si>
    <t>D.AA.000.Z.S.1</t>
  </si>
  <si>
    <t>DAA000ZS1</t>
  </si>
  <si>
    <t>COMPOUND CODE SHOULD HAVE BEEN "999" not "000". Side effect of having added "CONTROL (WATER)" and "CONTROL (DMSO)" after these labels were originally generated.</t>
  </si>
  <si>
    <t>D-AA-000-0-TP0-DMSO-NA-2-NA</t>
  </si>
  <si>
    <t>D.AA.000.Z.S.2</t>
  </si>
  <si>
    <t>DAA000ZS2</t>
  </si>
  <si>
    <t>D-AA-000-0-TP0-DMSO-NA-3-NA</t>
  </si>
  <si>
    <t>D.AA.000.Z.S.3</t>
  </si>
  <si>
    <t>DAA000ZS3</t>
  </si>
  <si>
    <t>D-AA-000-0-TP0-DMSO-NA-4-NA</t>
  </si>
  <si>
    <t>D.AA.000.Z.S.4</t>
  </si>
  <si>
    <t>DAA000ZS4</t>
  </si>
  <si>
    <t>D-AA-000-0-TP0-DMSO-NA-5-NA</t>
  </si>
  <si>
    <t>D.AA.000.Z.S.5</t>
  </si>
  <si>
    <t>DAA000ZS5</t>
  </si>
  <si>
    <t>D-AA-000-0-TP0-DMSO-NA-6-NA</t>
  </si>
  <si>
    <t>D.AA.000.Z.S.6</t>
  </si>
  <si>
    <t>DAA000ZS6</t>
  </si>
  <si>
    <t>D-AA-000-0-TP1-DMSO-NA-1-NA</t>
  </si>
  <si>
    <t>D-AA-000-0-TP1-DMSO</t>
  </si>
  <si>
    <t>D.AA.000.Z.A.1</t>
  </si>
  <si>
    <t>DAA000ZA1</t>
  </si>
  <si>
    <t>D-AA-000-0-TP1-DMSO-NA-2-NA</t>
  </si>
  <si>
    <t>D.AA.000.Z.A.2</t>
  </si>
  <si>
    <t>DAA000ZA2</t>
  </si>
  <si>
    <t>D-AA-000-0-TP1-DMSO-NA-3-NA</t>
  </si>
  <si>
    <t>D.AA.000.Z.A.3</t>
  </si>
  <si>
    <t>DAA000ZA3</t>
  </si>
  <si>
    <t>D-AA-000-0-TP1-DMSO-NA-4-NA</t>
  </si>
  <si>
    <t>D.AA.000.Z.A.4</t>
  </si>
  <si>
    <t>DAA000ZA4</t>
  </si>
  <si>
    <t>D-AA-000-0-TP1-DMSO-NA-5-NA</t>
  </si>
  <si>
    <t>D.AA.000.Z.A.5</t>
  </si>
  <si>
    <t>DAA000ZA5</t>
  </si>
  <si>
    <t>D-AA-000-0-TP1-DMSO-NA-6-NA</t>
  </si>
  <si>
    <t>D.AA.000.Z.A.6</t>
  </si>
  <si>
    <t>DAA000ZA6</t>
  </si>
  <si>
    <t>D-AA-000-0-TP2-DMSO-NA-1-NA</t>
  </si>
  <si>
    <t>D-AA-000-0-TP2-DMSO</t>
  </si>
  <si>
    <t>D.AA.000.Z.B.1</t>
  </si>
  <si>
    <t>DAA000ZB1</t>
  </si>
  <si>
    <t>D-AA-000-0-TP2-DMSO-NA-2-NA</t>
  </si>
  <si>
    <t>D.AA.000.Z.B.2</t>
  </si>
  <si>
    <t>DAA000ZB2</t>
  </si>
  <si>
    <t>D-AA-000-0-TP2-DMSO-NA-3-NA</t>
  </si>
  <si>
    <t>D.AA.000.Z.B.3</t>
  </si>
  <si>
    <t>DAA000ZB3</t>
  </si>
  <si>
    <t>D-AA-000-0-TP2-DMSO-NA-4-NA</t>
  </si>
  <si>
    <t>D.AA.000.Z.B.4</t>
  </si>
  <si>
    <t>DAA000ZB4</t>
  </si>
  <si>
    <t>D-AA-000-0-TP2-DMSO-NA-5-NA</t>
  </si>
  <si>
    <t>D.AA.000.Z.B.5</t>
  </si>
  <si>
    <t>DAA000ZB5</t>
  </si>
  <si>
    <t>D-AA-000-0-TP2-DMSO-NA-6-NA</t>
  </si>
  <si>
    <t>D.AA.000.Z.B.6</t>
  </si>
  <si>
    <t>DAA000ZB6</t>
  </si>
  <si>
    <t>D-AA-000-0-TP3-DMSO-NA-1-NA</t>
  </si>
  <si>
    <t>D-AA-000-0-TP3-DMSO</t>
  </si>
  <si>
    <t>D.AA.000.Z.C.1</t>
  </si>
  <si>
    <t>DAA000ZC1</t>
  </si>
  <si>
    <t>D-AA-000-0-TP3-DMSO-NA-2-NA</t>
  </si>
  <si>
    <t>D.AA.000.Z.C.2</t>
  </si>
  <si>
    <t>DAA000ZC2</t>
  </si>
  <si>
    <t>D-AA-000-0-TP3-DMSO-NA-3-NA</t>
  </si>
  <si>
    <t>D.AA.000.Z.C.3</t>
  </si>
  <si>
    <t>DAA000ZC3</t>
  </si>
  <si>
    <t>D-AA-000-0-TP3-DMSO-NA-4-NA</t>
  </si>
  <si>
    <t>D.AA.000.Z.C.4</t>
  </si>
  <si>
    <t>DAA000ZC4</t>
  </si>
  <si>
    <t>D-AA-000-0-TP3-DMSO-NA-5-NA</t>
  </si>
  <si>
    <t>D.AA.000.Z.C.5</t>
  </si>
  <si>
    <t>DAA000ZC5</t>
  </si>
  <si>
    <t>D-AA-000-0-TP3-DMSO-NA-6-NA</t>
  </si>
  <si>
    <t>D.AA.000.Z.C.6</t>
  </si>
  <si>
    <t>DAA000ZC6</t>
  </si>
  <si>
    <t>D-AA-000-0-TP4-DMSO-NA-1-NA</t>
  </si>
  <si>
    <t>D-AA-000-0-TP4-DMSO</t>
  </si>
  <si>
    <t>D.AA.000.Z.D.1</t>
  </si>
  <si>
    <t>DAA000ZD1</t>
  </si>
  <si>
    <t>D-AA-000-0-TP4-DMSO-NA-2-NA</t>
  </si>
  <si>
    <t>D.AA.000.Z.D.2</t>
  </si>
  <si>
    <t>DAA000ZD2</t>
  </si>
  <si>
    <t>D-AA-000-0-TP4-DMSO-NA-3-NA</t>
  </si>
  <si>
    <t>D.AA.000.Z.D.3</t>
  </si>
  <si>
    <t>DAA000ZD3</t>
  </si>
  <si>
    <t>D-AA-000-0-TP4-DMSO-NA-4-NA</t>
  </si>
  <si>
    <t>D.AA.000.Z.D.4</t>
  </si>
  <si>
    <t>DAA000ZD4</t>
  </si>
  <si>
    <t>D-AA-000-0-TP4-DMSO-NA-5-NA</t>
  </si>
  <si>
    <t>D.AA.000.Z.D.5</t>
  </si>
  <si>
    <t>DAA000ZD5</t>
  </si>
  <si>
    <t>D-AA-000-0-TP4-DMSO-NA-6-NA</t>
  </si>
  <si>
    <t>D.AA.000.Z.D.6</t>
  </si>
  <si>
    <t>DAA000ZD6</t>
  </si>
  <si>
    <t>D-AA-000-0-TP5-DMSO-NA-1-NA</t>
  </si>
  <si>
    <t>D-AA-000-0-TP5-DMSO</t>
  </si>
  <si>
    <t>D.AA.000.Z.E.1</t>
  </si>
  <si>
    <t>DAA000ZE1</t>
  </si>
  <si>
    <t>D-AA-000-0-TP5-DMSO-NA-2-NA</t>
  </si>
  <si>
    <t>D.AA.000.Z.E.2</t>
  </si>
  <si>
    <t>DAA000ZE2</t>
  </si>
  <si>
    <t>D-AA-000-0-TP5-DMSO-NA-3-NA</t>
  </si>
  <si>
    <t>D.AA.000.Z.E.3</t>
  </si>
  <si>
    <t>DAA000ZE3</t>
  </si>
  <si>
    <t>D-AA-000-0-TP5-DMSO-NA-4-NA</t>
  </si>
  <si>
    <t>D.AA.000.Z.E.4</t>
  </si>
  <si>
    <t>DAA000ZE4</t>
  </si>
  <si>
    <t>D-AA-000-0-TP5-DMSO-NA-5-NA</t>
  </si>
  <si>
    <t>D.AA.000.Z.E.5</t>
  </si>
  <si>
    <t>DAA000ZE5</t>
  </si>
  <si>
    <t>D-AA-000-0-TP5-DMSO-NA-6-NA</t>
  </si>
  <si>
    <t>D.AA.000.Z.E.6</t>
  </si>
  <si>
    <t>DAA000ZE6</t>
  </si>
  <si>
    <t>D-AA-002-EC10-TP1-DMSO-NA-1-NA</t>
  </si>
  <si>
    <t>D-AA-002-EC10-TP1-DMSO</t>
  </si>
  <si>
    <t>D.AA.002.L.A.1</t>
  </si>
  <si>
    <t>D-AA-002-EC10-TP1-DMSO-NA-2-NA</t>
  </si>
  <si>
    <t>D.AA.002.L.A.2</t>
  </si>
  <si>
    <t>D-AA-002-EC10-TP1-DMSO-NA-3-NA</t>
  </si>
  <si>
    <t>D.AA.002.L.A.3</t>
  </si>
  <si>
    <t>D-AA-002-EC10-TP1-DMSO-NA-4-NA</t>
  </si>
  <si>
    <t>D.AA.002.L.A.4</t>
  </si>
  <si>
    <t>D-AA-002-EC10-TP1-DMSO-NA-5-NA</t>
  </si>
  <si>
    <t>D.AA.002.L.A.5</t>
  </si>
  <si>
    <t>D-AA-002-EC10-TP1-DMSO-NA-6-NA</t>
  </si>
  <si>
    <t>D.AA.002.L.A.6</t>
  </si>
  <si>
    <t>D-AA-002-EC10-TP2-DMSO-NA-1-NA</t>
  </si>
  <si>
    <t>D-AA-002-EC10-TP2-DMSO</t>
  </si>
  <si>
    <t>D.AA.002.L.B.1</t>
  </si>
  <si>
    <t>D-AA-002-EC10-TP2-DMSO-NA-2-NA</t>
  </si>
  <si>
    <t>D.AA.002.L.B.2</t>
  </si>
  <si>
    <t>D-AA-002-EC10-TP2-DMSO-NA-3-NA</t>
  </si>
  <si>
    <t>D.AA.002.L.B.3</t>
  </si>
  <si>
    <t>D-AA-002-EC10-TP2-DMSO-NA-4-NA</t>
  </si>
  <si>
    <t>D.AA.002.L.B.4</t>
  </si>
  <si>
    <t>D-AA-002-EC10-TP2-DMSO-NA-5-NA</t>
  </si>
  <si>
    <t>D.AA.002.L.B.5</t>
  </si>
  <si>
    <t>D-AA-002-EC10-TP2-DMSO-NA-6-NA</t>
  </si>
  <si>
    <t>D.AA.002.L.B.6</t>
  </si>
  <si>
    <t>D-AA-002-EC10-TP3-DMSO-NA-1-NA</t>
  </si>
  <si>
    <t>D-AA-002-EC10-TP3-DMSO</t>
  </si>
  <si>
    <t>D.AA.002.L.C.1</t>
  </si>
  <si>
    <t>D-AA-002-EC10-TP3-DMSO-NA-2-NA</t>
  </si>
  <si>
    <t>D.AA.002.L.C.2</t>
  </si>
  <si>
    <t>D-AA-002-EC10-TP3-DMSO-NA-3-NA</t>
  </si>
  <si>
    <t>D.AA.002.L.C.3</t>
  </si>
  <si>
    <t>D-AA-002-EC10-TP3-DMSO-NA-4-NA</t>
  </si>
  <si>
    <t>D.AA.002.L.C.4</t>
  </si>
  <si>
    <t>D-AA-002-EC10-TP3-DMSO-NA-5-NA</t>
  </si>
  <si>
    <t>D.AA.002.L.C.5</t>
  </si>
  <si>
    <t>D-AA-002-EC10-TP3-DMSO-NA-6-NA</t>
  </si>
  <si>
    <t>D.AA.002.L.C.6</t>
  </si>
  <si>
    <t>D-AA-002-EC10-TP4-DMSO-NA-1-NA</t>
  </si>
  <si>
    <t>D-AA-002-EC10-TP4-DMSO</t>
  </si>
  <si>
    <t>D.AA.002.L.D.1</t>
  </si>
  <si>
    <t>D-AA-002-EC10-TP4-DMSO-NA-2-NA</t>
  </si>
  <si>
    <t>D.AA.002.L.D.2</t>
  </si>
  <si>
    <t>D-AA-002-EC10-TP4-DMSO-NA-3-NA</t>
  </si>
  <si>
    <t>D.AA.002.L.D.3</t>
  </si>
  <si>
    <t>D-AA-002-EC10-TP4-DMSO-NA-4-NA</t>
  </si>
  <si>
    <t>D.AA.002.L.D.4</t>
  </si>
  <si>
    <t>D-AA-002-EC10-TP4-DMSO-NA-5-NA</t>
  </si>
  <si>
    <t>D.AA.002.L.D.5</t>
  </si>
  <si>
    <t>D-AA-002-EC10-TP4-DMSO-NA-6-NA</t>
  </si>
  <si>
    <t>D.AA.002.L.D.6</t>
  </si>
  <si>
    <t>D-AA-002-EC10-TP5-DMSO-NA-1-NA</t>
  </si>
  <si>
    <t>D-AA-002-EC10-TP5-DMSO</t>
  </si>
  <si>
    <t>D.AA.002.L.E.1</t>
  </si>
  <si>
    <t>D-AA-002-EC10-TP5-DMSO-NA-2-NA</t>
  </si>
  <si>
    <t>D.AA.002.L.E.2</t>
  </si>
  <si>
    <t>D-AA-002-EC10-TP5-DMSO-NA-3-NA</t>
  </si>
  <si>
    <t>D.AA.002.L.E.3</t>
  </si>
  <si>
    <t>D-AA-002-EC10-TP5-DMSO-NA-4-NA</t>
  </si>
  <si>
    <t>D.AA.002.L.E.4</t>
  </si>
  <si>
    <t>D-AA-002-EC10-TP5-DMSO-NA-5-NA</t>
  </si>
  <si>
    <t>D.AA.002.L.E.5</t>
  </si>
  <si>
    <t>D-AA-002-EC10-TP5-DMSO-NA-6-NA</t>
  </si>
  <si>
    <t>D.AA.002.L.E.6</t>
  </si>
  <si>
    <t>D-AA-002-EC25-TP1-DMSO-NA-1-NA</t>
  </si>
  <si>
    <t>D-AA-002-EC25-TP1-DMSO</t>
  </si>
  <si>
    <t>D.AA.002.M.A.1</t>
  </si>
  <si>
    <t>D-AA-002-EC25-TP1-DMSO-NA-2-NA</t>
  </si>
  <si>
    <t>D.AA.002.M.A.2</t>
  </si>
  <si>
    <t>D-AA-002-EC25-TP1-DMSO-NA-3-NA</t>
  </si>
  <si>
    <t>D.AA.002.M.A.3</t>
  </si>
  <si>
    <t>D-AA-002-EC25-TP1-DMSO-NA-4-NA</t>
  </si>
  <si>
    <t>D.AA.002.M.A.4</t>
  </si>
  <si>
    <t>D-AA-002-EC25-TP1-DMSO-NA-5-NA</t>
  </si>
  <si>
    <t>D.AA.002.M.A.5</t>
  </si>
  <si>
    <t>D-AA-002-EC25-TP1-DMSO-NA-6-NA</t>
  </si>
  <si>
    <t>D.AA.002.M.A.6</t>
  </si>
  <si>
    <t>D-AA-002-EC25-TP2-DMSO-NA-1-NA</t>
  </si>
  <si>
    <t>D-AA-002-EC25-TP2-DMSO</t>
  </si>
  <si>
    <t>D.AA.002.M.B.1</t>
  </si>
  <si>
    <t>D-AA-002-EC25-TP2-DMSO-NA-2-NA</t>
  </si>
  <si>
    <t>D.AA.002.M.B.2</t>
  </si>
  <si>
    <t>D-AA-002-EC25-TP2-DMSO-NA-3-NA</t>
  </si>
  <si>
    <t>D.AA.002.M.B.3</t>
  </si>
  <si>
    <t>D-AA-002-EC25-TP2-DMSO-NA-4-NA</t>
  </si>
  <si>
    <t>D.AA.002.M.B.4</t>
  </si>
  <si>
    <t>D-AA-002-EC25-TP2-DMSO-NA-5-NA</t>
  </si>
  <si>
    <t>D.AA.002.M.B.5</t>
  </si>
  <si>
    <t>D-AA-002-EC25-TP2-DMSO-NA-6-NA</t>
  </si>
  <si>
    <t>D.AA.002.M.B.6</t>
  </si>
  <si>
    <t>D-AA-002-EC25-TP3-DMSO-NA-1-NA</t>
  </si>
  <si>
    <t>D-AA-002-EC25-TP3-DMSO</t>
  </si>
  <si>
    <t>D.AA.002.M.C.1</t>
  </si>
  <si>
    <t>D-AA-002-EC25-TP3-DMSO-NA-2-NA</t>
  </si>
  <si>
    <t>D.AA.002.M.C.2</t>
  </si>
  <si>
    <t>D-AA-002-EC25-TP3-DMSO-NA-3-NA</t>
  </si>
  <si>
    <t>D.AA.002.M.C.3</t>
  </si>
  <si>
    <t>D-AA-002-EC25-TP3-DMSO-NA-4-NA</t>
  </si>
  <si>
    <t>D.AA.002.M.C.4</t>
  </si>
  <si>
    <t>D-AA-002-EC25-TP3-DMSO-NA-5-NA</t>
  </si>
  <si>
    <t>D.AA.002.M.C.5</t>
  </si>
  <si>
    <t>D-AA-002-EC25-TP3-DMSO-NA-6-NA</t>
  </si>
  <si>
    <t>D.AA.002.M.C.6</t>
  </si>
  <si>
    <t>D-AA-002-EC25-TP4-DMSO-NA-1-NA</t>
  </si>
  <si>
    <t>D-AA-002-EC25-TP4-DMSO</t>
  </si>
  <si>
    <t>D.AA.002.M.D.1</t>
  </si>
  <si>
    <t>D-AA-002-EC25-TP4-DMSO-NA-2-NA</t>
  </si>
  <si>
    <t>D.AA.002.M.D.2</t>
  </si>
  <si>
    <t>D-AA-002-EC25-TP4-DMSO-NA-3-NA</t>
  </si>
  <si>
    <t>D.AA.002.M.D.3</t>
  </si>
  <si>
    <t>D-AA-002-EC25-TP4-DMSO-NA-4-NA</t>
  </si>
  <si>
    <t>D.AA.002.M.D.4</t>
  </si>
  <si>
    <t>D-AA-002-EC25-TP4-DMSO-NA-5-NA</t>
  </si>
  <si>
    <t>D.AA.002.M.D.5</t>
  </si>
  <si>
    <t>D-AA-002-EC25-TP4-DMSO-NA-6-NA</t>
  </si>
  <si>
    <t>D.AA.002.M.D.6</t>
  </si>
  <si>
    <t>D-AA-002-EC25-TP5-DMSO-NA-1-NA</t>
  </si>
  <si>
    <t>D-AA-002-EC25-TP5-DMSO</t>
  </si>
  <si>
    <t>D.AA.002.M.E.1</t>
  </si>
  <si>
    <t>D-AA-002-EC25-TP5-DMSO-NA-2-NA</t>
  </si>
  <si>
    <t>D.AA.002.M.E.2</t>
  </si>
  <si>
    <t>D-AA-002-EC25-TP5-DMSO-NA-3-NA</t>
  </si>
  <si>
    <t>D.AA.002.M.E.3</t>
  </si>
  <si>
    <t>D-AA-002-EC25-TP5-DMSO-NA-4-NA</t>
  </si>
  <si>
    <t>D.AA.002.M.E.4</t>
  </si>
  <si>
    <t>D-AA-002-EC25-TP5-DMSO-NA-5-NA</t>
  </si>
  <si>
    <t>D.AA.002.M.E.5</t>
  </si>
  <si>
    <t>D-AA-002-EC25-TP5-DMSO-NA-6-NA</t>
  </si>
  <si>
    <t>D.AA.002.M.E.6</t>
  </si>
  <si>
    <t>D-AA-003-10 mg/L-TP1-DMSO-NA-1-NA</t>
  </si>
  <si>
    <t>D-AA-003-10 mg/L-TP1-DMSO</t>
  </si>
  <si>
    <t>D.AA.003.H.A.1</t>
  </si>
  <si>
    <t>D-AA-003-10 mg/L-TP1-DMSO-NA-2-NA</t>
  </si>
  <si>
    <t>D.AA.003.H.A.2</t>
  </si>
  <si>
    <t>D-AA-003-10 mg/L-TP1-DMSO-NA-3-NA</t>
  </si>
  <si>
    <t>D.AA.003.H.A.3</t>
  </si>
  <si>
    <t>D-AA-003-10 mg/L-TP2-DMSO-NA-1-NA</t>
  </si>
  <si>
    <t>D-AA-003-10 mg/L-TP2-DMSO</t>
  </si>
  <si>
    <t>D.AA.003.H.B.1</t>
  </si>
  <si>
    <t>D-AA-003-10 mg/L-TP2-DMSO-NA-2-NA</t>
  </si>
  <si>
    <t>D.AA.003.H.B.2</t>
  </si>
  <si>
    <t>D-AA-003-10 mg/L-TP2-DMSO-NA-3-NA</t>
  </si>
  <si>
    <t>D.AA.003.H.B.3</t>
  </si>
  <si>
    <t>D-AA-003-10 mg/L-TP3-DMSO-NA-1-NA</t>
  </si>
  <si>
    <t>D-AA-003-10 mg/L-TP3-DMSO</t>
  </si>
  <si>
    <t>D.AA.003.H.C.1</t>
  </si>
  <si>
    <t>D-AA-003-10 mg/L-TP3-DMSO-NA-2-NA</t>
  </si>
  <si>
    <t>D.AA.003.H.C.2</t>
  </si>
  <si>
    <t>D-AA-003-10 mg/L-TP3-DMSO-NA-3-NA</t>
  </si>
  <si>
    <t>D.AA.003.H.C.3</t>
  </si>
  <si>
    <t>D-AA-003-10 mg/L-TP4-DMSO-NA-1-NA</t>
  </si>
  <si>
    <t>D-AA-003-10 mg/L-TP4-DMSO</t>
  </si>
  <si>
    <t>D.AA.003.H.D.1</t>
  </si>
  <si>
    <t>D-AA-003-10 mg/L-TP4-DMSO-NA-2-NA</t>
  </si>
  <si>
    <t>D.AA.003.H.D.2</t>
  </si>
  <si>
    <t>D-AA-003-10 mg/L-TP4-DMSO-NA-3-NA</t>
  </si>
  <si>
    <t>D.AA.003.H.D.3</t>
  </si>
  <si>
    <t>D-AA-003-10 mg/L-TP5-DMSO-NA-1-NA</t>
  </si>
  <si>
    <t>D-AA-003-10 mg/L-TP5-DMSO</t>
  </si>
  <si>
    <t>D.AA.003.H.E.1</t>
  </si>
  <si>
    <t>D-AA-003-10 mg/L-TP5-DMSO-NA-2-NA</t>
  </si>
  <si>
    <t>D.AA.003.H.E.2</t>
  </si>
  <si>
    <t>D-AA-003-10 mg/L-TP5-DMSO-NA-3-NA</t>
  </si>
  <si>
    <t>D.AA.003.H.E.3</t>
  </si>
  <si>
    <t>D-AA-004-EC10-TP1-DMSO-NA-1-NA</t>
  </si>
  <si>
    <t>D-AA-004-EC10-TP1-DMSO</t>
  </si>
  <si>
    <t>D.AA.004.L.A.1</t>
  </si>
  <si>
    <t>D-AA-004-EC10-TP1-DMSO-NA-2-NA</t>
  </si>
  <si>
    <t>D.AA.004.L.A.2</t>
  </si>
  <si>
    <t>D-AA-004-EC10-TP1-DMSO-NA-3-NA</t>
  </si>
  <si>
    <t>D.AA.004.L.A.3</t>
  </si>
  <si>
    <t>D-AA-004-EC10-TP1-DMSO-NA-4-NA</t>
  </si>
  <si>
    <t>D.AA.004.L.A.4</t>
  </si>
  <si>
    <t>D-AA-004-EC10-TP1-DMSO-NA-5-NA</t>
  </si>
  <si>
    <t>D.AA.004.L.A.5</t>
  </si>
  <si>
    <t>D-AA-004-EC10-TP1-DMSO-NA-6-NA</t>
  </si>
  <si>
    <t>D.AA.004.L.A.6</t>
  </si>
  <si>
    <t>D-AA-004-EC10-TP2-DMSO-NA-1-NA</t>
  </si>
  <si>
    <t>D-AA-004-EC10-TP2-DMSO</t>
  </si>
  <si>
    <t>D.AA.004.L.B.1</t>
  </si>
  <si>
    <t>D-AA-004-EC10-TP2-DMSO-NA-2-NA</t>
  </si>
  <si>
    <t>D.AA.004.L.B.2</t>
  </si>
  <si>
    <t>D-AA-004-EC10-TP2-DMSO-NA-3-NA</t>
  </si>
  <si>
    <t>D.AA.004.L.B.3</t>
  </si>
  <si>
    <t>D-AA-004-EC10-TP2-DMSO-NA-4-NA</t>
  </si>
  <si>
    <t>D.AA.004.L.B.4</t>
  </si>
  <si>
    <t>D-AA-004-EC10-TP2-DMSO-NA-5-NA</t>
  </si>
  <si>
    <t>D.AA.004.L.B.5</t>
  </si>
  <si>
    <t>D-AA-004-EC10-TP2-DMSO-NA-6-NA</t>
  </si>
  <si>
    <t>D.AA.004.L.B.6</t>
  </si>
  <si>
    <t>D-AA-004-EC10-TP3-DMSO-NA-1-NA</t>
  </si>
  <si>
    <t>D-AA-004-EC10-TP3-DMSO</t>
  </si>
  <si>
    <t>D.AA.004.L.C.1</t>
  </si>
  <si>
    <t>D-AA-004-EC10-TP3-DMSO-NA-2-NA</t>
  </si>
  <si>
    <t>D.AA.004.L.C.2</t>
  </si>
  <si>
    <t>D-AA-004-EC10-TP3-DMSO-NA-3-NA</t>
  </si>
  <si>
    <t>D.AA.004.L.C.3</t>
  </si>
  <si>
    <t>D-AA-004-EC10-TP3-DMSO-NA-4-NA</t>
  </si>
  <si>
    <t>D.AA.004.L.C.4</t>
  </si>
  <si>
    <t>D-AA-004-EC10-TP3-DMSO-NA-5-NA</t>
  </si>
  <si>
    <t>D.AA.004.L.C.5</t>
  </si>
  <si>
    <t>D-AA-004-EC10-TP3-DMSO-NA-6-NA</t>
  </si>
  <si>
    <t>D.AA.004.L.C.6</t>
  </si>
  <si>
    <t>D-AA-004-EC10-TP4-DMSO-NA-1-NA</t>
  </si>
  <si>
    <t>D-AA-004-EC10-TP4-DMSO</t>
  </si>
  <si>
    <t>D.AA.004.L.D.1</t>
  </si>
  <si>
    <t>D-AA-004-EC10-TP4-DMSO-NA-2-NA</t>
  </si>
  <si>
    <t>D.AA.004.L.D.2</t>
  </si>
  <si>
    <t>D-AA-004-EC10-TP4-DMSO-NA-3-NA</t>
  </si>
  <si>
    <t>D.AA.004.L.D.3</t>
  </si>
  <si>
    <t>D-AA-004-EC10-TP4-DMSO-NA-4-NA</t>
  </si>
  <si>
    <t>D.AA.004.L.D.4</t>
  </si>
  <si>
    <t>D-AA-004-EC10-TP4-DMSO-NA-5-NA</t>
  </si>
  <si>
    <t>D.AA.004.L.D.5</t>
  </si>
  <si>
    <t>D-AA-004-EC10-TP4-DMSO-NA-6-NA</t>
  </si>
  <si>
    <t>D.AA.004.L.D.6</t>
  </si>
  <si>
    <t>D-AA-004-EC10-TP5-DMSO-NA-1-NA</t>
  </si>
  <si>
    <t>D-AA-004-EC10-TP5-DMSO</t>
  </si>
  <si>
    <t>D.AA.004.L.E.1</t>
  </si>
  <si>
    <t>D-AA-004-EC10-TP5-DMSO-NA-2-NA</t>
  </si>
  <si>
    <t>D.AA.004.L.E.2</t>
  </si>
  <si>
    <t>D-AA-004-EC10-TP5-DMSO-NA-3-NA</t>
  </si>
  <si>
    <t>D.AA.004.L.E.3</t>
  </si>
  <si>
    <t>D-AA-004-EC10-TP5-DMSO-NA-4-NA</t>
  </si>
  <si>
    <t>D.AA.004.L.E.4</t>
  </si>
  <si>
    <t>D-AA-004-EC10-TP5-DMSO-NA-5-NA</t>
  </si>
  <si>
    <t>D.AA.004.L.E.5</t>
  </si>
  <si>
    <t>D-AA-004-EC10-TP5-DMSO-NA-6-NA</t>
  </si>
  <si>
    <t>D.AA.004.L.E.6</t>
  </si>
  <si>
    <t>D-AA-004-EC25-TP1-DMSO-NA-1-NA</t>
  </si>
  <si>
    <t>D-AA-004-EC25-TP1-DMSO</t>
  </si>
  <si>
    <t>D.AA.004.M.A.1</t>
  </si>
  <si>
    <t>D-AA-004-EC25-TP1-DMSO-NA-2-NA</t>
  </si>
  <si>
    <t>D.AA.004.M.A.2</t>
  </si>
  <si>
    <t>D-AA-004-EC25-TP1-DMSO-NA-3-NA</t>
  </si>
  <si>
    <t>D.AA.004.M.A.3</t>
  </si>
  <si>
    <t>D-AA-004-EC25-TP1-DMSO-NA-4-NA</t>
  </si>
  <si>
    <t>D.AA.004.M.A.4</t>
  </si>
  <si>
    <t>D-AA-004-EC25-TP1-DMSO-NA-5-NA</t>
  </si>
  <si>
    <t>D.AA.004.M.A.5</t>
  </si>
  <si>
    <t>D-AA-004-EC25-TP1-DMSO-NA-6-NA</t>
  </si>
  <si>
    <t>D.AA.004.M.A.6</t>
  </si>
  <si>
    <t>D-AA-004-EC25-TP2-DMSO-NA-1-NA</t>
  </si>
  <si>
    <t>D-AA-004-EC25-TP2-DMSO</t>
  </si>
  <si>
    <t>D.AA.004.M.B.1</t>
  </si>
  <si>
    <t>D-AA-004-EC25-TP2-DMSO-NA-2-NA</t>
  </si>
  <si>
    <t>D.AA.004.M.B.2</t>
  </si>
  <si>
    <t>D-AA-004-EC25-TP2-DMSO-NA-3-NA</t>
  </si>
  <si>
    <t>D.AA.004.M.B.3</t>
  </si>
  <si>
    <t>D-AA-004-EC25-TP2-DMSO-NA-4-NA</t>
  </si>
  <si>
    <t>D.AA.004.M.B.4</t>
  </si>
  <si>
    <t>D-AA-004-EC25-TP2-DMSO-NA-5-NA</t>
  </si>
  <si>
    <t>D.AA.004.M.B.5</t>
  </si>
  <si>
    <t>D-AA-004-EC25-TP2-DMSO-NA-6-NA</t>
  </si>
  <si>
    <t>D.AA.004.M.B.6</t>
  </si>
  <si>
    <t>D-AA-004-EC25-TP3-DMSO-NA-1-NA</t>
  </si>
  <si>
    <t>D-AA-004-EC25-TP3-DMSO</t>
  </si>
  <si>
    <t>D.AA.004.M.C.1</t>
  </si>
  <si>
    <t>D-AA-004-EC25-TP3-DMSO-NA-2-NA</t>
  </si>
  <si>
    <t>D.AA.004.M.C.2</t>
  </si>
  <si>
    <t>D-AA-004-EC25-TP3-DMSO-NA-3-NA</t>
  </si>
  <si>
    <t>D.AA.004.M.C.3</t>
  </si>
  <si>
    <t>D-AA-004-EC25-TP3-DMSO-NA-4-NA</t>
  </si>
  <si>
    <t>D.AA.004.M.C.4</t>
  </si>
  <si>
    <t>D-AA-004-EC25-TP3-DMSO-NA-5-NA</t>
  </si>
  <si>
    <t>D.AA.004.M.C.5</t>
  </si>
  <si>
    <t>D-AA-004-EC25-TP3-DMSO-NA-6-NA</t>
  </si>
  <si>
    <t>D.AA.004.M.C.6</t>
  </si>
  <si>
    <t>D-AA-004-EC25-TP4-DMSO-NA-1-NA</t>
  </si>
  <si>
    <t>D-AA-004-EC25-TP4-DMSO</t>
  </si>
  <si>
    <t>D.AA.004.M.D.1</t>
  </si>
  <si>
    <t>D-AA-004-EC25-TP4-DMSO-NA-2-NA</t>
  </si>
  <si>
    <t>D.AA.004.M.D.2</t>
  </si>
  <si>
    <t>D-AA-004-EC25-TP4-DMSO-NA-3-NA</t>
  </si>
  <si>
    <t>D.AA.004.M.D.3</t>
  </si>
  <si>
    <t>D-AA-004-EC25-TP4-DMSO-NA-4-NA</t>
  </si>
  <si>
    <t>D.AA.004.M.D.4</t>
  </si>
  <si>
    <t>D-AA-004-EC25-TP4-DMSO-NA-5-NA</t>
  </si>
  <si>
    <t>D.AA.004.M.D.5</t>
  </si>
  <si>
    <t>D-AA-004-EC25-TP4-DMSO-NA-6-NA</t>
  </si>
  <si>
    <t>D.AA.004.M.D.6</t>
  </si>
  <si>
    <t>D-AA-004-EC25-TP5-DMSO-NA-1-NA</t>
  </si>
  <si>
    <t>D-AA-004-EC25-TP5-DMSO</t>
  </si>
  <si>
    <t>D.AA.004.M.E.1</t>
  </si>
  <si>
    <t>D-AA-004-EC25-TP5-DMSO-NA-2-NA</t>
  </si>
  <si>
    <t>D.AA.004.M.E.2</t>
  </si>
  <si>
    <t>D-AA-004-EC25-TP5-DMSO-NA-3-NA</t>
  </si>
  <si>
    <t>D.AA.004.M.E.3</t>
  </si>
  <si>
    <t>D-AA-004-EC25-TP5-DMSO-NA-4-NA</t>
  </si>
  <si>
    <t>D.AA.004.M.E.4</t>
  </si>
  <si>
    <t>D-AA-004-EC25-TP5-DMSO-NA-5-NA</t>
  </si>
  <si>
    <t>D.AA.004.M.E.5</t>
  </si>
  <si>
    <t>D-AA-004-EC25-TP5-DMSO-NA-6-NA</t>
  </si>
  <si>
    <t>D.AA.004.M.E.6</t>
  </si>
  <si>
    <t>D-AB-000-0-TP0-Water-NA-1-NA</t>
  </si>
  <si>
    <t>D-AB-000-0-TP0-Water</t>
  </si>
  <si>
    <t>D.AB.000.Z.S.1</t>
  </si>
  <si>
    <t>DAB000ZS1</t>
  </si>
  <si>
    <t>D-AB-000-0-TP0-Water-NA-2-NA</t>
  </si>
  <si>
    <t>D.AB.000.Z.S.2</t>
  </si>
  <si>
    <t>DAB000ZS2</t>
  </si>
  <si>
    <t>D-AB-000-0-TP0-Water-NA-3-NA</t>
  </si>
  <si>
    <t>D.AB.000.Z.S.3</t>
  </si>
  <si>
    <t>DAB000ZS3</t>
  </si>
  <si>
    <t>D-AB-000-0-TP0-Water-NA-4-NA</t>
  </si>
  <si>
    <t>D.AB.000.Z.S.4</t>
  </si>
  <si>
    <t>DAB000ZS4</t>
  </si>
  <si>
    <t>D-AB-000-0-TP0-Water-NA-5-NA</t>
  </si>
  <si>
    <t>D.AB.000.Z.S.5</t>
  </si>
  <si>
    <t>DAB000ZS5</t>
  </si>
  <si>
    <t>D-AB-000-0-TP0-Water-NA-6-NA</t>
  </si>
  <si>
    <t>D.AB.000.Z.S.6</t>
  </si>
  <si>
    <t>DAB000ZS6</t>
  </si>
  <si>
    <t>D-AB-000-0-TP1-Water-NA-1-NA</t>
  </si>
  <si>
    <t>D-AB-000-0-TP1-Water</t>
  </si>
  <si>
    <t>D.AB.000.Z.A.1</t>
  </si>
  <si>
    <t>DAB000ZA1</t>
  </si>
  <si>
    <t>D-AB-000-0-TP1-Water-NA-2-NA</t>
  </si>
  <si>
    <t>D.AB.000.Z.A.2</t>
  </si>
  <si>
    <t>DAB000ZA2</t>
  </si>
  <si>
    <t>D-AB-000-0-TP1-Water-NA-3-NA</t>
  </si>
  <si>
    <t>D.AB.000.Z.A.3</t>
  </si>
  <si>
    <t>DAB000ZA3</t>
  </si>
  <si>
    <t>D-AB-000-0-TP1-Water-NA-4-NA</t>
  </si>
  <si>
    <t>D.AB.000.Z.A.4</t>
  </si>
  <si>
    <t>DAB000ZA4</t>
  </si>
  <si>
    <t>D-AB-000-0-TP1-Water-NA-5-NA</t>
  </si>
  <si>
    <t>D.AB.000.Z.A.5</t>
  </si>
  <si>
    <t>DAB000ZA5</t>
  </si>
  <si>
    <t>D-AB-000-0-TP1-Water-NA-6-NA</t>
  </si>
  <si>
    <t>D.AB.000.Z.A.6</t>
  </si>
  <si>
    <t>DAB000ZA6</t>
  </si>
  <si>
    <t>D-AB-000-0-TP2-Water-NA-1-NA</t>
  </si>
  <si>
    <t>D-AB-000-0-TP2-Water</t>
  </si>
  <si>
    <t>D.AB.000.Z.B.1</t>
  </si>
  <si>
    <t>DAB000ZB1</t>
  </si>
  <si>
    <t>D-AB-000-0-TP2-Water-NA-2-NA</t>
  </si>
  <si>
    <t>D.AB.000.Z.B.2</t>
  </si>
  <si>
    <t>DAB000ZB2</t>
  </si>
  <si>
    <t>D-AB-000-0-TP2-Water-NA-3-NA</t>
  </si>
  <si>
    <t>D.AB.000.Z.B.3</t>
  </si>
  <si>
    <t>DAB000ZB3</t>
  </si>
  <si>
    <t>D-AB-000-0-TP2-Water-NA-4-NA</t>
  </si>
  <si>
    <t>D.AB.000.Z.B.4</t>
  </si>
  <si>
    <t>DAB000ZB4</t>
  </si>
  <si>
    <t>D-AB-000-0-TP2-Water-NA-5-NA</t>
  </si>
  <si>
    <t>D.AB.000.Z.B.5</t>
  </si>
  <si>
    <t>DAB000ZB5</t>
  </si>
  <si>
    <t>D-AB-000-0-TP2-Water-NA-6-NA</t>
  </si>
  <si>
    <t>D.AB.000.Z.B.6</t>
  </si>
  <si>
    <t>DAB000ZB6</t>
  </si>
  <si>
    <t>D-AB-000-0-TP3-Water-NA-1-NA</t>
  </si>
  <si>
    <t>D-AB-000-0-TP3-Water</t>
  </si>
  <si>
    <t>D.AB.000.Z.C.1</t>
  </si>
  <si>
    <t>DAB000ZC1</t>
  </si>
  <si>
    <t>D-AB-000-0-TP3-Water-NA-2-NA</t>
  </si>
  <si>
    <t>D.AB.000.Z.C.2</t>
  </si>
  <si>
    <t>DAB000ZC2</t>
  </si>
  <si>
    <t>D-AB-000-0-TP3-Water-NA-3-NA</t>
  </si>
  <si>
    <t>D.AB.000.Z.C.3</t>
  </si>
  <si>
    <t>DAB000ZC3</t>
  </si>
  <si>
    <t>D-AB-000-0-TP3-Water-NA-4-NA</t>
  </si>
  <si>
    <t>D.AB.000.Z.C.4</t>
  </si>
  <si>
    <t>DAB000ZC4</t>
  </si>
  <si>
    <t>D-AB-000-0-TP3-Water-NA-5-NA</t>
  </si>
  <si>
    <t>D.AB.000.Z.C.5</t>
  </si>
  <si>
    <t>DAB000ZC5</t>
  </si>
  <si>
    <t>D-AB-000-0-TP3-Water-NA-6-NA</t>
  </si>
  <si>
    <t>D.AB.000.Z.C.6</t>
  </si>
  <si>
    <t>DAB000ZC6</t>
  </si>
  <si>
    <t>D-AB-000-0-TP4-Water-NA-1-NA</t>
  </si>
  <si>
    <t>D-AB-000-0-TP4-Water</t>
  </si>
  <si>
    <t>D.AB.000.Z.D.1</t>
  </si>
  <si>
    <t>DAB000ZD1</t>
  </si>
  <si>
    <t>D-AB-000-0-TP4-Water-NA-2-NA</t>
  </si>
  <si>
    <t>D.AB.000.Z.D.2</t>
  </si>
  <si>
    <t>DAB000ZD2</t>
  </si>
  <si>
    <t>D-AB-000-0-TP4-Water-NA-3-NA</t>
  </si>
  <si>
    <t>D.AB.000.Z.D.3</t>
  </si>
  <si>
    <t>DAB000ZD3</t>
  </si>
  <si>
    <t>D-AB-000-0-TP4-Water-NA-4-NA</t>
  </si>
  <si>
    <t>D.AB.000.Z.D.4</t>
  </si>
  <si>
    <t>DAB000ZD4</t>
  </si>
  <si>
    <t>D-AB-000-0-TP4-Water-NA-5-NA</t>
  </si>
  <si>
    <t>D.AB.000.Z.D.5</t>
  </si>
  <si>
    <t>DAB000ZD5</t>
  </si>
  <si>
    <t>D-AB-000-0-TP4-Water-NA-6-NA</t>
  </si>
  <si>
    <t>D.AB.000.Z.D.6</t>
  </si>
  <si>
    <t>DAB000ZD6</t>
  </si>
  <si>
    <t>D-AB-000-0-TP5-Water-NA-1-NA</t>
  </si>
  <si>
    <t>D-AB-000-0-TP5-Water</t>
  </si>
  <si>
    <t>D.AB.000.Z.E.1</t>
  </si>
  <si>
    <t>DAB000ZE1</t>
  </si>
  <si>
    <t>D-AB-000-0-TP5-Water-NA-2-NA</t>
  </si>
  <si>
    <t>D.AB.000.Z.E.2</t>
  </si>
  <si>
    <t>DAB000ZE2</t>
  </si>
  <si>
    <t>D-AB-000-0-TP5-Water-NA-3-NA</t>
  </si>
  <si>
    <t>D.AB.000.Z.E.3</t>
  </si>
  <si>
    <t>DAB000ZE3</t>
  </si>
  <si>
    <t>D-AB-000-0-TP5-Water-NA-4-NA</t>
  </si>
  <si>
    <t>D.AB.000.Z.E.4</t>
  </si>
  <si>
    <t>DAB000ZE4</t>
  </si>
  <si>
    <t>D-AB-000-0-TP5-Water-NA-5-NA</t>
  </si>
  <si>
    <t>D.AB.000.Z.E.5</t>
  </si>
  <si>
    <t>DAB000ZE5</t>
  </si>
  <si>
    <t>D-AB-000-0-TP5-Water-NA-6-NA</t>
  </si>
  <si>
    <t>D.AB.000.Z.E.6</t>
  </si>
  <si>
    <t>DAB000ZE6</t>
  </si>
  <si>
    <t>D-AB-001-EC10-TP1-Water-NA-1-NA</t>
  </si>
  <si>
    <t>D-AB-001-EC10-TP1-Water</t>
  </si>
  <si>
    <t>D.AB.001.L.A.1</t>
  </si>
  <si>
    <t>DAB001LA1</t>
  </si>
  <si>
    <t>D-AB-001-EC10-TP1-Water-NA-2-NA</t>
  </si>
  <si>
    <t>D.AB.001.L.A.2</t>
  </si>
  <si>
    <t>DAB001LA2</t>
  </si>
  <si>
    <t>D-AB-001-EC10-TP1-Water-NA-3-NA</t>
  </si>
  <si>
    <t>D.AB.001.L.A.3</t>
  </si>
  <si>
    <t>DAB001LA3</t>
  </si>
  <si>
    <t>D-AB-001-EC10-TP1-Water-NA-4-NA</t>
  </si>
  <si>
    <t>D.AB.001.L.A.4</t>
  </si>
  <si>
    <t>DAB001LA4</t>
  </si>
  <si>
    <t>D-AB-001-EC10-TP1-Water-NA-5-NA</t>
  </si>
  <si>
    <t>D.AB.001.L.A.5</t>
  </si>
  <si>
    <t>DAB001LA5</t>
  </si>
  <si>
    <t>D-AB-001-EC10-TP1-Water-NA-6-NA</t>
  </si>
  <si>
    <t>D.AB.001.L.A.6</t>
  </si>
  <si>
    <t>DAB001LA6</t>
  </si>
  <si>
    <t>D-AB-001-EC10-TP2-Water-NA-1-NA</t>
  </si>
  <si>
    <t>D-AB-001-EC10-TP2-Water</t>
  </si>
  <si>
    <t>D.AB.001.L.B.1</t>
  </si>
  <si>
    <t>DAB001LB1</t>
  </si>
  <si>
    <t>D-AB-001-EC10-TP2-Water-NA-2-NA</t>
  </si>
  <si>
    <t>D.AB.001.L.B.2</t>
  </si>
  <si>
    <t>DAB001LB2</t>
  </si>
  <si>
    <t>D-AB-001-EC10-TP2-Water-NA-3-NA</t>
  </si>
  <si>
    <t>D.AB.001.L.B.3</t>
  </si>
  <si>
    <t>DAB001LB3</t>
  </si>
  <si>
    <t>D-AB-001-EC10-TP2-Water-NA-4-NA</t>
  </si>
  <si>
    <t>D.AB.001.L.B.4</t>
  </si>
  <si>
    <t>DAB001LB4</t>
  </si>
  <si>
    <t>D-AB-001-EC10-TP2-Water-NA-5-NA</t>
  </si>
  <si>
    <t>D.AB.001.L.B.5</t>
  </si>
  <si>
    <t>DAB001LB5</t>
  </si>
  <si>
    <t>D-AB-001-EC10-TP2-Water-NA-6-NA</t>
  </si>
  <si>
    <t>D.AB.001.L.B.6</t>
  </si>
  <si>
    <t>DAB001LB6</t>
  </si>
  <si>
    <t>D-AB-001-EC10-TP3-Water-NA-1-NA</t>
  </si>
  <si>
    <t>D-AB-001-EC10-TP3-Water</t>
  </si>
  <si>
    <t>D.AB.001.L.C.1</t>
  </si>
  <si>
    <t>DAB001LC1</t>
  </si>
  <si>
    <t>D-AB-001-EC10-TP3-Water-NA-2-NA</t>
  </si>
  <si>
    <t>D.AB.001.L.C.2</t>
  </si>
  <si>
    <t>DAB001LC2</t>
  </si>
  <si>
    <t>D-AB-001-EC10-TP3-Water-NA-3-NA</t>
  </si>
  <si>
    <t>D.AB.001.L.C.3</t>
  </si>
  <si>
    <t>DAB001LC3</t>
  </si>
  <si>
    <t>D-AB-001-EC10-TP3-Water-NA-4-NA</t>
  </si>
  <si>
    <t>D.AB.001.L.C.4</t>
  </si>
  <si>
    <t>DAB001LC4</t>
  </si>
  <si>
    <t>D-AB-001-EC10-TP3-Water-NA-5-NA</t>
  </si>
  <si>
    <t>D.AB.001.L.C.5</t>
  </si>
  <si>
    <t>DAB001LC5</t>
  </si>
  <si>
    <t>D-AB-001-EC10-TP3-Water-NA-6-NA</t>
  </si>
  <si>
    <t>D.AB.001.L.C.6</t>
  </si>
  <si>
    <t>DAB001LC6</t>
  </si>
  <si>
    <t>D-AB-001-EC10-TP4-Water-NA-1-NA</t>
  </si>
  <si>
    <t>D-AB-001-EC10-TP4-Water</t>
  </si>
  <si>
    <t>D.AB.001.L.D.1</t>
  </si>
  <si>
    <t>DAB001LD1</t>
  </si>
  <si>
    <t>D-AB-001-EC10-TP4-Water-NA-2-NA</t>
  </si>
  <si>
    <t>D.AB.001.L.D.2</t>
  </si>
  <si>
    <t>DAB001LD2</t>
  </si>
  <si>
    <t>D-AB-001-EC10-TP4-Water-NA-3-NA</t>
  </si>
  <si>
    <t>D.AB.001.L.D.3</t>
  </si>
  <si>
    <t>DAB001LD3</t>
  </si>
  <si>
    <t>D-AB-001-EC10-TP4-Water-NA-4-NA</t>
  </si>
  <si>
    <t>D.AB.001.L.D.4</t>
  </si>
  <si>
    <t>DAB001LD4</t>
  </si>
  <si>
    <t>D-AB-001-EC10-TP4-Water-NA-5-NA</t>
  </si>
  <si>
    <t>D.AB.001.L.D.5</t>
  </si>
  <si>
    <t>DAB001LD5</t>
  </si>
  <si>
    <t>D-AB-001-EC10-TP4-Water-NA-6-NA</t>
  </si>
  <si>
    <t>D.AB.001.L.D.6</t>
  </si>
  <si>
    <t>DAB001LD6</t>
  </si>
  <si>
    <t>D-AB-001-EC10-TP5-Water-NA-1-NA</t>
  </si>
  <si>
    <t>D-AB-001-EC10-TP5-Water</t>
  </si>
  <si>
    <t>D.AB.001.L.E.1</t>
  </si>
  <si>
    <t>DAB001LE1</t>
  </si>
  <si>
    <t>D-AB-001-EC10-TP5-Water-NA-2-NA</t>
  </si>
  <si>
    <t>D.AB.001.L.E.2</t>
  </si>
  <si>
    <t>DAB001LE2</t>
  </si>
  <si>
    <t>D-AB-001-EC10-TP5-Water-NA-3-NA</t>
  </si>
  <si>
    <t>D.AB.001.L.E.3</t>
  </si>
  <si>
    <t>DAB001LE3</t>
  </si>
  <si>
    <t>D-AB-001-EC10-TP5-Water-NA-4-NA</t>
  </si>
  <si>
    <t>D.AB.001.L.E.4</t>
  </si>
  <si>
    <t>DAB001LE4</t>
  </si>
  <si>
    <t>D-AB-001-EC10-TP5-Water-NA-5-NA</t>
  </si>
  <si>
    <t>D.AB.001.L.E.5</t>
  </si>
  <si>
    <t>DAB001LE5</t>
  </si>
  <si>
    <t>D-AB-001-EC10-TP5-Water-NA-6-NA</t>
  </si>
  <si>
    <t>D.AB.001.L.E.6</t>
  </si>
  <si>
    <t>DAB001LE6</t>
  </si>
  <si>
    <t>D-AB-001-EC25-TP1-Water-NA-1-NA</t>
  </si>
  <si>
    <t>D-AB-001-EC25-TP1-Water</t>
  </si>
  <si>
    <t>D.AB.001.M.A.1</t>
  </si>
  <si>
    <t>DAB001MA1</t>
  </si>
  <si>
    <t>D-AB-001-EC25-TP1-Water-NA-2-NA</t>
  </si>
  <si>
    <t>D.AB.001.M.A.2</t>
  </si>
  <si>
    <t>DAB001MA2</t>
  </si>
  <si>
    <t>D-AB-001-EC25-TP1-Water-NA-3-NA</t>
  </si>
  <si>
    <t>D.AB.001.M.A.3</t>
  </si>
  <si>
    <t>DAB001MA3</t>
  </si>
  <si>
    <t>D-AB-001-EC25-TP1-Water-NA-4-NA</t>
  </si>
  <si>
    <t>D.AB.001.M.A.4</t>
  </si>
  <si>
    <t>DAB001MA4</t>
  </si>
  <si>
    <t>D-AB-001-EC25-TP1-Water-NA-5-NA</t>
  </si>
  <si>
    <t>D.AB.001.M.A.5</t>
  </si>
  <si>
    <t>DAB001MA5</t>
  </si>
  <si>
    <t>D-AB-001-EC25-TP1-Water-NA-6-NA</t>
  </si>
  <si>
    <t>D.AB.001.M.A.6</t>
  </si>
  <si>
    <t>DAB001MA6</t>
  </si>
  <si>
    <t>D-AB-001-EC25-TP2-Water-NA-1-NA</t>
  </si>
  <si>
    <t>D-AB-001-EC25-TP2-Water</t>
  </si>
  <si>
    <t>D.AB.001.M.B.1</t>
  </si>
  <si>
    <t>DAB001MB1</t>
  </si>
  <si>
    <t>D-AB-001-EC25-TP2-Water-NA-2-NA</t>
  </si>
  <si>
    <t>D.AB.001.M.B.2</t>
  </si>
  <si>
    <t>DAB001MB2</t>
  </si>
  <si>
    <t>D-AB-001-EC25-TP2-Water-NA-3-NA</t>
  </si>
  <si>
    <t>D.AB.001.M.B.3</t>
  </si>
  <si>
    <t>DAB001MB3</t>
  </si>
  <si>
    <t>D-AB-001-EC25-TP2-Water-NA-4-NA</t>
  </si>
  <si>
    <t>D.AB.001.M.B.4</t>
  </si>
  <si>
    <t>DAB001MB4</t>
  </si>
  <si>
    <t>D-AB-001-EC25-TP2-Water-NA-5-NA</t>
  </si>
  <si>
    <t>D.AB.001.M.B.5</t>
  </si>
  <si>
    <t>DAB001MB5</t>
  </si>
  <si>
    <t>D-AB-001-EC25-TP2-Water-NA-6-NA</t>
  </si>
  <si>
    <t>D.AB.001.M.B.6</t>
  </si>
  <si>
    <t>DAB001MB6</t>
  </si>
  <si>
    <t>D-AB-001-EC25-TP3-Water-NA-1-NA</t>
  </si>
  <si>
    <t>D-AB-001-EC25-TP3-Water</t>
  </si>
  <si>
    <t>D.AB.001.M.C.1</t>
  </si>
  <si>
    <t>DAB001MC1</t>
  </si>
  <si>
    <t>D-AB-001-EC25-TP3-Water-NA-2-NA</t>
  </si>
  <si>
    <t>D.AB.001.M.C.2</t>
  </si>
  <si>
    <t>DAB001MC2</t>
  </si>
  <si>
    <t>D-AB-001-EC25-TP3-Water-NA-3-NA</t>
  </si>
  <si>
    <t>D.AB.001.M.C.3</t>
  </si>
  <si>
    <t>DAB001MC3</t>
  </si>
  <si>
    <t>D-AB-001-EC25-TP3-Water-NA-4-NA</t>
  </si>
  <si>
    <t>D.AB.001.M.C.4</t>
  </si>
  <si>
    <t>DAB001MC4</t>
  </si>
  <si>
    <t>D-AB-001-EC25-TP3-Water-NA-5-NA</t>
  </si>
  <si>
    <t>D.AB.001.M.C.5</t>
  </si>
  <si>
    <t>DAB001MC5</t>
  </si>
  <si>
    <t>D-AB-001-EC25-TP3-Water-NA-6-NA</t>
  </si>
  <si>
    <t>D.AB.001.M.C.6</t>
  </si>
  <si>
    <t>DAB001MC6</t>
  </si>
  <si>
    <t>D-AB-001-EC25-TP4-Water-NA-1-NA</t>
  </si>
  <si>
    <t>D-AB-001-EC25-TP4-Water</t>
  </si>
  <si>
    <t>D.AB.001.M.D.1</t>
  </si>
  <si>
    <t>DAB001MD1</t>
  </si>
  <si>
    <t>D-AB-001-EC25-TP4-Water-NA-2-NA</t>
  </si>
  <si>
    <t>D.AB.001.M.D.2</t>
  </si>
  <si>
    <t>DAB001MD2</t>
  </si>
  <si>
    <t>D-AB-001-EC25-TP4-Water-NA-3-NA</t>
  </si>
  <si>
    <t>D.AB.001.M.D.3</t>
  </si>
  <si>
    <t>DAB001MD3</t>
  </si>
  <si>
    <t>D-AB-001-EC25-TP4-Water-NA-4-NA</t>
  </si>
  <si>
    <t>D.AB.001.M.D.4</t>
  </si>
  <si>
    <t>DAB001MD4</t>
  </si>
  <si>
    <t>D-AB-001-EC25-TP4-Water-NA-5-NA</t>
  </si>
  <si>
    <t>D.AB.001.M.D.5</t>
  </si>
  <si>
    <t>DAB001MD5</t>
  </si>
  <si>
    <t>D-AB-001-EC25-TP4-Water-NA-6-NA</t>
  </si>
  <si>
    <t>D.AB.001.M.D.6</t>
  </si>
  <si>
    <t>DAB001MD6</t>
  </si>
  <si>
    <t>D-AB-001-EC25-TP5-Water-NA-1-NA</t>
  </si>
  <si>
    <t>D-AB-001-EC25-TP5-Water</t>
  </si>
  <si>
    <t>D.AB.001.M.E.1</t>
  </si>
  <si>
    <t>DAB001ME1</t>
  </si>
  <si>
    <t>D-AB-001-EC25-TP5-Water-NA-2-NA</t>
  </si>
  <si>
    <t>D.AB.001.M.E.2</t>
  </si>
  <si>
    <t>DAB001ME2</t>
  </si>
  <si>
    <t>D-AB-001-EC25-TP5-Water-NA-3-NA</t>
  </si>
  <si>
    <t>D.AB.001.M.E.3</t>
  </si>
  <si>
    <t>DAB001ME3</t>
  </si>
  <si>
    <t>D-AB-001-EC25-TP5-Water-NA-4-NA</t>
  </si>
  <si>
    <t>D.AB.001.M.E.4</t>
  </si>
  <si>
    <t>DAB001ME4</t>
  </si>
  <si>
    <t>D-AB-001-EC25-TP5-Water-NA-5-NA</t>
  </si>
  <si>
    <t>D.AB.001.M.E.5</t>
  </si>
  <si>
    <t>DAB001ME5</t>
  </si>
  <si>
    <t>D-AB-001-EC25-TP5-Water-NA-6-NA</t>
  </si>
  <si>
    <t>D.AB.001.M.E.6</t>
  </si>
  <si>
    <t>DAB001ME6</t>
  </si>
  <si>
    <t>D-AB-006-EC10-TP1-Water-NA-1-NA</t>
  </si>
  <si>
    <t>D-AB-006-EC10-TP1-Water</t>
  </si>
  <si>
    <t>D.AB.006.L.A.1</t>
  </si>
  <si>
    <t>DAB006LA1</t>
  </si>
  <si>
    <t>D-AB-006-EC10-TP1-Water-NA-2-NA</t>
  </si>
  <si>
    <t>D.AB.006.L.A.2</t>
  </si>
  <si>
    <t>DAB006LA2</t>
  </si>
  <si>
    <t>D-AB-006-EC10-TP1-Water-NA-3-NA</t>
  </si>
  <si>
    <t>D.AB.006.L.A.3</t>
  </si>
  <si>
    <t>DAB006LA3</t>
  </si>
  <si>
    <t>D-AB-006-EC10-TP1-Water-NA-4-NA</t>
  </si>
  <si>
    <t>D.AB.006.L.A.4</t>
  </si>
  <si>
    <t>DAB006LA4</t>
  </si>
  <si>
    <t>D-AB-006-EC10-TP1-Water-NA-5-NA</t>
  </si>
  <si>
    <t>D.AB.006.L.A.5</t>
  </si>
  <si>
    <t>DAB006LA5</t>
  </si>
  <si>
    <t>D-AB-006-EC10-TP1-Water-NA-6-NA</t>
  </si>
  <si>
    <t>D.AB.006.L.A.6</t>
  </si>
  <si>
    <t>DAB006LA6</t>
  </si>
  <si>
    <t>D-AB-006-EC10-TP2-Water-NA-1-NA</t>
  </si>
  <si>
    <t>D-AB-006-EC10-TP2-Water</t>
  </si>
  <si>
    <t>D.AB.006.L.B.1</t>
  </si>
  <si>
    <t>DAB006LB1</t>
  </si>
  <si>
    <t>D-AB-006-EC10-TP2-Water-NA-2-NA</t>
  </si>
  <si>
    <t>D.AB.006.L.B.2</t>
  </si>
  <si>
    <t>DAB006LB2</t>
  </si>
  <si>
    <t>D-AB-006-EC10-TP2-Water-NA-3-NA</t>
  </si>
  <si>
    <t>D.AB.006.L.B.3</t>
  </si>
  <si>
    <t>DAB006LB3</t>
  </si>
  <si>
    <t>D-AB-006-EC10-TP2-Water-NA-4-NA</t>
  </si>
  <si>
    <t>D.AB.006.L.B.4</t>
  </si>
  <si>
    <t>DAB006LB4</t>
  </si>
  <si>
    <t>D-AB-006-EC10-TP2-Water-NA-5-NA</t>
  </si>
  <si>
    <t>D.AB.006.L.B.5</t>
  </si>
  <si>
    <t>DAB006LB5</t>
  </si>
  <si>
    <t>D-AB-006-EC10-TP2-Water-NA-6-NA</t>
  </si>
  <si>
    <t>D.AB.006.L.B.6</t>
  </si>
  <si>
    <t>DAB006LB6</t>
  </si>
  <si>
    <t>D-AB-006-EC10-TP3-Water-NA-1-NA</t>
  </si>
  <si>
    <t>D-AB-006-EC10-TP3-Water</t>
  </si>
  <si>
    <t>D.AB.006.L.C.1</t>
  </si>
  <si>
    <t>DAB006LC1</t>
  </si>
  <si>
    <t>D-AB-006-EC10-TP3-Water-NA-2-NA</t>
  </si>
  <si>
    <t>D.AB.006.L.C.2</t>
  </si>
  <si>
    <t>DAB006LC2</t>
  </si>
  <si>
    <t>D-AB-006-EC10-TP3-Water-NA-3-NA</t>
  </si>
  <si>
    <t>D.AB.006.L.C.3</t>
  </si>
  <si>
    <t>DAB006LC3</t>
  </si>
  <si>
    <t>D-AB-006-EC10-TP3-Water-NA-4-NA</t>
  </si>
  <si>
    <t>D.AB.006.L.C.4</t>
  </si>
  <si>
    <t>DAB006LC4</t>
  </si>
  <si>
    <t>D-AB-006-EC10-TP3-Water-NA-5-NA</t>
  </si>
  <si>
    <t>D.AB.006.L.C.5</t>
  </si>
  <si>
    <t>DAB006LC5</t>
  </si>
  <si>
    <t>D-AB-006-EC10-TP3-Water-NA-6-NA</t>
  </si>
  <si>
    <t>D.AB.006.L.C.6</t>
  </si>
  <si>
    <t>DAB006LC6</t>
  </si>
  <si>
    <t>D-AB-006-EC10-TP4-Water-NA-1-NA</t>
  </si>
  <si>
    <t>D-AB-006-EC10-TP4-Water</t>
  </si>
  <si>
    <t>D.AB.006.L.D.1</t>
  </si>
  <si>
    <t>DAB006LD1</t>
  </si>
  <si>
    <t>D-AB-006-EC10-TP4-Water-NA-2-NA</t>
  </si>
  <si>
    <t>D.AB.006.L.D.2</t>
  </si>
  <si>
    <t>DAB006LD2</t>
  </si>
  <si>
    <t>D-AB-006-EC10-TP4-Water-NA-3-NA</t>
  </si>
  <si>
    <t>D.AB.006.L.D.3</t>
  </si>
  <si>
    <t>DAB006LD3</t>
  </si>
  <si>
    <t>D-AB-006-EC10-TP4-Water-NA-4-NA</t>
  </si>
  <si>
    <t>D.AB.006.L.D.4</t>
  </si>
  <si>
    <t>DAB006LD4</t>
  </si>
  <si>
    <t>D-AB-006-EC10-TP4-Water-NA-5-NA</t>
  </si>
  <si>
    <t>D.AB.006.L.D.5</t>
  </si>
  <si>
    <t>DAB006LD5</t>
  </si>
  <si>
    <t>D-AB-006-EC10-TP4-Water-NA-6-NA</t>
  </si>
  <si>
    <t>D.AB.006.L.D.6</t>
  </si>
  <si>
    <t>DAB006LD6</t>
  </si>
  <si>
    <t>D-AB-006-EC10-TP5-Water-NA-1-NA</t>
  </si>
  <si>
    <t>D-AB-006-EC10-TP5-Water</t>
  </si>
  <si>
    <t>D.AB.006.L.E.1</t>
  </si>
  <si>
    <t>DAB006LE1</t>
  </si>
  <si>
    <t>D-AB-006-EC10-TP5-Water-NA-2-NA</t>
  </si>
  <si>
    <t>D.AB.006.L.E.2</t>
  </si>
  <si>
    <t>DAB006LE2</t>
  </si>
  <si>
    <t>D-AB-006-EC10-TP5-Water-NA-3-NA</t>
  </si>
  <si>
    <t>D.AB.006.L.E.3</t>
  </si>
  <si>
    <t>DAB006LE3</t>
  </si>
  <si>
    <t>D-AB-006-EC10-TP5-Water-NA-4-NA</t>
  </si>
  <si>
    <t>D.AB.006.L.E.4</t>
  </si>
  <si>
    <t>DAB006LE4</t>
  </si>
  <si>
    <t>D-AB-006-EC10-TP5-Water-NA-5-NA</t>
  </si>
  <si>
    <t>D.AB.006.L.E.5</t>
  </si>
  <si>
    <t>DAB006LE5</t>
  </si>
  <si>
    <t>D-AB-006-EC10-TP5-Water-NA-6-NA</t>
  </si>
  <si>
    <t>D.AB.006.L.E.6</t>
  </si>
  <si>
    <t>DAB006LE6</t>
  </si>
  <si>
    <t>D-AB-006-EC25-TP1-Water-NA-1-NA</t>
  </si>
  <si>
    <t>D-AB-006-EC25-TP1-Water</t>
  </si>
  <si>
    <t>D.AB.006.M.A.1</t>
  </si>
  <si>
    <t>DAB006MA1</t>
  </si>
  <si>
    <t>D-AB-006-EC25-TP1-Water-NA-2-NA</t>
  </si>
  <si>
    <t>D.AB.006.M.A.2</t>
  </si>
  <si>
    <t>DAB006MA2</t>
  </si>
  <si>
    <t>D-AB-006-EC25-TP1-Water-NA-3-NA</t>
  </si>
  <si>
    <t>D.AB.006.M.A.3</t>
  </si>
  <si>
    <t>DAB006MA3</t>
  </si>
  <si>
    <t>D-AB-006-EC25-TP1-Water-NA-4-NA</t>
  </si>
  <si>
    <t>D.AB.006.M.A.4</t>
  </si>
  <si>
    <t>DAB006MA4</t>
  </si>
  <si>
    <t>D-AB-006-EC25-TP1-Water-NA-5-NA</t>
  </si>
  <si>
    <t>D.AB.006.M.A.5</t>
  </si>
  <si>
    <t>DAB006MA5</t>
  </si>
  <si>
    <t>D-AB-006-EC25-TP1-Water-NA-6-NA</t>
  </si>
  <si>
    <t>D.AB.006.M.A.6</t>
  </si>
  <si>
    <t>DAB006MA6</t>
  </si>
  <si>
    <t>D-AB-006-EC25-TP2-Water-NA-1-NA</t>
  </si>
  <si>
    <t>D-AB-006-EC25-TP2-Water</t>
  </si>
  <si>
    <t>D.AB.006.M.B.1</t>
  </si>
  <si>
    <t>DAB006MB1</t>
  </si>
  <si>
    <t>D-AB-006-EC25-TP2-Water-NA-2-NA</t>
  </si>
  <si>
    <t>D.AB.006.M.B.2</t>
  </si>
  <si>
    <t>DAB006MB2</t>
  </si>
  <si>
    <t>D-AB-006-EC25-TP2-Water-NA-3-NA</t>
  </si>
  <si>
    <t>D.AB.006.M.B.3</t>
  </si>
  <si>
    <t>DAB006MB3</t>
  </si>
  <si>
    <t>D-AB-006-EC25-TP2-Water-NA-4-NA</t>
  </si>
  <si>
    <t>D.AB.006.M.B.4</t>
  </si>
  <si>
    <t>DAB006MB4</t>
  </si>
  <si>
    <t>D-AB-006-EC25-TP2-Water-NA-5-NA</t>
  </si>
  <si>
    <t>D.AB.006.M.B.5</t>
  </si>
  <si>
    <t>DAB006MB5</t>
  </si>
  <si>
    <t>D-AB-006-EC25-TP2-Water-NA-6-NA</t>
  </si>
  <si>
    <t>D.AB.006.M.B.6</t>
  </si>
  <si>
    <t>DAB006MB6</t>
  </si>
  <si>
    <t>D-AB-006-EC25-TP3-Water-NA-1-NA</t>
  </si>
  <si>
    <t>D-AB-006-EC25-TP3-Water</t>
  </si>
  <si>
    <t>D.AB.006.M.C.1</t>
  </si>
  <si>
    <t>DAB006MC1</t>
  </si>
  <si>
    <t>D-AB-006-EC25-TP3-Water-NA-2-NA</t>
  </si>
  <si>
    <t>D.AB.006.M.C.2</t>
  </si>
  <si>
    <t>DAB006MC2</t>
  </si>
  <si>
    <t>D-AB-006-EC25-TP3-Water-NA-3-NA</t>
  </si>
  <si>
    <t>D.AB.006.M.C.3</t>
  </si>
  <si>
    <t>DAB006MC3</t>
  </si>
  <si>
    <t>D-AB-006-EC25-TP3-Water-NA-4-NA</t>
  </si>
  <si>
    <t>D.AB.006.M.C.4</t>
  </si>
  <si>
    <t>DAB006MC4</t>
  </si>
  <si>
    <t>D-AB-006-EC25-TP3-Water-NA-5-NA</t>
  </si>
  <si>
    <t>D.AB.006.M.C.5</t>
  </si>
  <si>
    <t>DAB006MC5</t>
  </si>
  <si>
    <t>D-AB-006-EC25-TP3-Water-NA-6-NA</t>
  </si>
  <si>
    <t>D.AB.006.M.C.6</t>
  </si>
  <si>
    <t>DAB006MC6</t>
  </si>
  <si>
    <t>D-AB-006-EC25-TP4-Water-NA-1-NA</t>
  </si>
  <si>
    <t>D-AB-006-EC25-TP4-Water</t>
  </si>
  <si>
    <t>D.AB.006.M.D.1</t>
  </si>
  <si>
    <t>DAB006MD1</t>
  </si>
  <si>
    <t>D-AB-006-EC25-TP4-Water-NA-2-NA</t>
  </si>
  <si>
    <t>D.AB.006.M.D.2</t>
  </si>
  <si>
    <t>DAB006MD2</t>
  </si>
  <si>
    <t>D-AB-006-EC25-TP4-Water-NA-3-NA</t>
  </si>
  <si>
    <t>D.AB.006.M.D.3</t>
  </si>
  <si>
    <t>DAB006MD3</t>
  </si>
  <si>
    <t>D-AB-006-EC25-TP4-Water-NA-4-NA</t>
  </si>
  <si>
    <t>D.AB.006.M.D.4</t>
  </si>
  <si>
    <t>DAB006MD4</t>
  </si>
  <si>
    <t>D-AB-006-EC25-TP4-Water-NA-5-NA</t>
  </si>
  <si>
    <t>D.AB.006.M.D.5</t>
  </si>
  <si>
    <t>DAB006MD5</t>
  </si>
  <si>
    <t>D-AB-006-EC25-TP4-Water-NA-6-NA</t>
  </si>
  <si>
    <t>D.AB.006.M.D.6</t>
  </si>
  <si>
    <t>DAB006MD6</t>
  </si>
  <si>
    <t>D-AB-006-EC25-TP5-Water-NA-1-NA</t>
  </si>
  <si>
    <t>D-AB-006-EC25-TP5-Water</t>
  </si>
  <si>
    <t>D.AB.006.M.E.1</t>
  </si>
  <si>
    <t>DAB006ME1</t>
  </si>
  <si>
    <t>D-AB-006-EC25-TP5-Water-NA-2-NA</t>
  </si>
  <si>
    <t>D.AB.006.M.E.2</t>
  </si>
  <si>
    <t>DAB006ME2</t>
  </si>
  <si>
    <t>D-AB-006-EC25-TP5-Water-NA-3-NA</t>
  </si>
  <si>
    <t>D.AB.006.M.E.3</t>
  </si>
  <si>
    <t>DAB006ME3</t>
  </si>
  <si>
    <t>D-AB-006-EC25-TP5-Water-NA-4-NA</t>
  </si>
  <si>
    <t>D.AB.006.M.E.4</t>
  </si>
  <si>
    <t>DAB006ME4</t>
  </si>
  <si>
    <t>D-AB-006-EC25-TP5-Water-NA-5-NA</t>
  </si>
  <si>
    <t>D.AB.006.M.E.5</t>
  </si>
  <si>
    <t>DAB006ME5</t>
  </si>
  <si>
    <t>D-AB-006-EC25-TP5-Water-NA-6-NA</t>
  </si>
  <si>
    <t>D.AB.006.M.E.6</t>
  </si>
  <si>
    <t>DAB006ME6</t>
  </si>
  <si>
    <t>D-AB-004-EC10-TP1-DMSO-NA-1-NA</t>
  </si>
  <si>
    <t>D-AB-004-EC10-TP1-DMSO</t>
  </si>
  <si>
    <t>D.AB.004.L.A.1</t>
  </si>
  <si>
    <t>DAB004LA1</t>
  </si>
  <si>
    <t>D-AB-004-EC10-TP1-DMSO-NA-2-NA</t>
  </si>
  <si>
    <t>D.AB.004.L.A.2</t>
  </si>
  <si>
    <t>DAB004LA2</t>
  </si>
  <si>
    <t>D-AB-004-EC10-TP1-DMSO-NA-3-NA</t>
  </si>
  <si>
    <t>D.AB.004.L.A.3</t>
  </si>
  <si>
    <t>DAB004LA3</t>
  </si>
  <si>
    <t>D-AB-004-EC10-TP1-DMSO-NA-4-NA</t>
  </si>
  <si>
    <t>D.AB.004.L.A.4</t>
  </si>
  <si>
    <t>DAB004LA4</t>
  </si>
  <si>
    <t>D-AB-004-EC10-TP1-DMSO-NA-5-NA</t>
  </si>
  <si>
    <t>D.AB.004.L.A.5</t>
  </si>
  <si>
    <t>DAB004LA5</t>
  </si>
  <si>
    <t>D-AB-004-EC10-TP1-DMSO-NA-6-NA</t>
  </si>
  <si>
    <t>D.AB.004.L.A.6</t>
  </si>
  <si>
    <t>DAB004LA6</t>
  </si>
  <si>
    <t>D-AB-004-EC10-TP2-DMSO-NA-1-NA</t>
  </si>
  <si>
    <t>D-AB-004-EC10-TP2-DMSO</t>
  </si>
  <si>
    <t>D.AB.004.L.B.1</t>
  </si>
  <si>
    <t>DAB004LB1</t>
  </si>
  <si>
    <t>D-AB-004-EC10-TP2-DMSO-NA-2-NA</t>
  </si>
  <si>
    <t>D.AB.004.L.B.2</t>
  </si>
  <si>
    <t>DAB004LB2</t>
  </si>
  <si>
    <t>D-AB-004-EC10-TP2-DMSO-NA-3-NA</t>
  </si>
  <si>
    <t>D.AB.004.L.B.3</t>
  </si>
  <si>
    <t>DAB004LB3</t>
  </si>
  <si>
    <t>D-AB-004-EC10-TP2-DMSO-NA-4-NA</t>
  </si>
  <si>
    <t>D.AB.004.L.B.4</t>
  </si>
  <si>
    <t>DAB004LB4</t>
  </si>
  <si>
    <t>D-AB-004-EC10-TP2-DMSO-NA-5-NA</t>
  </si>
  <si>
    <t>D.AB.004.L.B.5</t>
  </si>
  <si>
    <t>DAB004LB5</t>
  </si>
  <si>
    <t>D-AB-004-EC10-TP2-DMSO-NA-6-NA</t>
  </si>
  <si>
    <t>D.AB.004.L.B.6</t>
  </si>
  <si>
    <t>DAB004LB6</t>
  </si>
  <si>
    <t>D-AB-004-EC10-TP3-DMSO-NA-1-NA</t>
  </si>
  <si>
    <t>D-AB-004-EC10-TP3-DMSO</t>
  </si>
  <si>
    <t>D.AB.004.L.C.1</t>
  </si>
  <si>
    <t>DAB004LC1</t>
  </si>
  <si>
    <t>D-AB-004-EC10-TP3-DMSO-NA-2-NA</t>
  </si>
  <si>
    <t>D.AB.004.L.C.2</t>
  </si>
  <si>
    <t>DAB004LC2</t>
  </si>
  <si>
    <t>D-AB-004-EC10-TP3-DMSO-NA-3-NA</t>
  </si>
  <si>
    <t>D.AB.004.L.C.3</t>
  </si>
  <si>
    <t>DAB004LC3</t>
  </si>
  <si>
    <t>D-AB-004-EC10-TP3-DMSO-NA-4-NA</t>
  </si>
  <si>
    <t>D.AB.004.L.C.4</t>
  </si>
  <si>
    <t>DAB004LC4</t>
  </si>
  <si>
    <t>D-AB-004-EC10-TP3-DMSO-NA-5-NA</t>
  </si>
  <si>
    <t>D.AB.004.L.C.5</t>
  </si>
  <si>
    <t>DAB004LC5</t>
  </si>
  <si>
    <t>D-AB-004-EC10-TP3-DMSO-NA-6-NA</t>
  </si>
  <si>
    <t>D.AB.004.L.C.6</t>
  </si>
  <si>
    <t>DAB004LC6</t>
  </si>
  <si>
    <t>D-AB-004-EC10-TP4-DMSO-NA-1-NA</t>
  </si>
  <si>
    <t>D-AB-004-EC10-TP4-DMSO</t>
  </si>
  <si>
    <t>D.AB.004.L.D.1</t>
  </si>
  <si>
    <t>DAB004LD1</t>
  </si>
  <si>
    <t>D-AB-004-EC10-TP4-DMSO-NA-2-NA</t>
  </si>
  <si>
    <t>D.AB.004.L.D.2</t>
  </si>
  <si>
    <t>DAB004LD2</t>
  </si>
  <si>
    <t>D-AB-004-EC10-TP4-DMSO-NA-3-NA</t>
  </si>
  <si>
    <t>D.AB.004.L.D.3</t>
  </si>
  <si>
    <t>DAB004LD3</t>
  </si>
  <si>
    <t>D-AB-004-EC10-TP4-DMSO-NA-4-NA</t>
  </si>
  <si>
    <t>D.AB.004.L.D.4</t>
  </si>
  <si>
    <t>DAB004LD4</t>
  </si>
  <si>
    <t>D-AB-004-EC10-TP4-DMSO-NA-5-NA</t>
  </si>
  <si>
    <t>D.AB.004.L.D.5</t>
  </si>
  <si>
    <t>DAB004LD5</t>
  </si>
  <si>
    <t>D-AB-004-EC10-TP4-DMSO-NA-6-NA</t>
  </si>
  <si>
    <t>D.AB.004.L.D.6</t>
  </si>
  <si>
    <t>DAB004LD6</t>
  </si>
  <si>
    <t>D-AB-004-EC10-TP5-DMSO-NA-1-NA</t>
  </si>
  <si>
    <t>D-AB-004-EC10-TP5-DMSO</t>
  </si>
  <si>
    <t>D.AB.004.L.E.1</t>
  </si>
  <si>
    <t>DAB004LE1</t>
  </si>
  <si>
    <t>D-AB-004-EC10-TP5-DMSO-NA-2-NA</t>
  </si>
  <si>
    <t>D.AB.004.L.E.2</t>
  </si>
  <si>
    <t>DAB004LE2</t>
  </si>
  <si>
    <t>D-AB-004-EC10-TP5-DMSO-NA-3-NA</t>
  </si>
  <si>
    <t>D.AB.004.L.E.3</t>
  </si>
  <si>
    <t>DAB004LE3</t>
  </si>
  <si>
    <t>D-AB-004-EC10-TP5-DMSO-NA-4-NA</t>
  </si>
  <si>
    <t>D.AB.004.L.E.4</t>
  </si>
  <si>
    <t>DAB004LE4</t>
  </si>
  <si>
    <t>D-AB-004-EC10-TP5-DMSO-NA-5-NA</t>
  </si>
  <si>
    <t>D.AB.004.L.E.5</t>
  </si>
  <si>
    <t>DAB004LE5</t>
  </si>
  <si>
    <t>D-AB-004-EC10-TP5-DMSO-NA-6-NA</t>
  </si>
  <si>
    <t>D.AB.004.L.E.6</t>
  </si>
  <si>
    <t>DAB004LE6</t>
  </si>
  <si>
    <t>D-AB-004-EC25-TP1-DMSO-NA-1-NA</t>
  </si>
  <si>
    <t>D-AB-004-EC25-TP1-DMSO</t>
  </si>
  <si>
    <t>D.AB.004.M.A.1</t>
  </si>
  <si>
    <t>DAB004MA1</t>
  </si>
  <si>
    <t>D-AB-004-EC25-TP1-DMSO-NA-2-NA</t>
  </si>
  <si>
    <t>D.AB.004.M.A.2</t>
  </si>
  <si>
    <t>DAB004MA2</t>
  </si>
  <si>
    <t>D-AB-004-EC25-TP1-DMSO-NA-3-NA</t>
  </si>
  <si>
    <t>D.AB.004.M.A.3</t>
  </si>
  <si>
    <t>DAB004MA3</t>
  </si>
  <si>
    <t>D-AB-004-EC25-TP1-DMSO-NA-4-NA</t>
  </si>
  <si>
    <t>D.AB.004.M.A.4</t>
  </si>
  <si>
    <t>DAB004MA4</t>
  </si>
  <si>
    <t>D-AB-004-EC25-TP1-DMSO-NA-5-NA</t>
  </si>
  <si>
    <t>D.AB.004.M.A.5</t>
  </si>
  <si>
    <t>DAB004MA5</t>
  </si>
  <si>
    <t>D-AB-004-EC25-TP1-DMSO-NA-6-NA</t>
  </si>
  <si>
    <t>D.AB.004.M.A.6</t>
  </si>
  <si>
    <t>DAB004MA6</t>
  </si>
  <si>
    <t>D-AB-004-EC25-TP2-DMSO-NA-1-NA</t>
  </si>
  <si>
    <t>D-AB-004-EC25-TP2-DMSO</t>
  </si>
  <si>
    <t>D.AB.004.M.B.1</t>
  </si>
  <si>
    <t>DAB004MB1</t>
  </si>
  <si>
    <t>D-AB-004-EC25-TP2-DMSO-NA-2-NA</t>
  </si>
  <si>
    <t>D.AB.004.M.B.2</t>
  </si>
  <si>
    <t>DAB004MB2</t>
  </si>
  <si>
    <t>D-AB-004-EC25-TP2-DMSO-NA-3-NA</t>
  </si>
  <si>
    <t>D.AB.004.M.B.3</t>
  </si>
  <si>
    <t>DAB004MB3</t>
  </si>
  <si>
    <t>D-AB-004-EC25-TP2-DMSO-NA-4-NA</t>
  </si>
  <si>
    <t>D.AB.004.M.B.4</t>
  </si>
  <si>
    <t>DAB004MB4</t>
  </si>
  <si>
    <t>D-AB-004-EC25-TP2-DMSO-NA-5-NA</t>
  </si>
  <si>
    <t>D.AB.004.M.B.5</t>
  </si>
  <si>
    <t>DAB004MB5</t>
  </si>
  <si>
    <t>D-AB-004-EC25-TP2-DMSO-NA-6-NA</t>
  </si>
  <si>
    <t>D.AB.004.M.B.6</t>
  </si>
  <si>
    <t>DAB004MB6</t>
  </si>
  <si>
    <t>D-AB-004-EC25-TP3-DMSO-NA-1-NA</t>
  </si>
  <si>
    <t>D-AB-004-EC25-TP3-DMSO</t>
  </si>
  <si>
    <t>D.AB.004.M.C.1</t>
  </si>
  <si>
    <t>DAB004MC1</t>
  </si>
  <si>
    <t>D-AB-004-EC25-TP3-DMSO-NA-2-NA</t>
  </si>
  <si>
    <t>D.AB.004.M.C.2</t>
  </si>
  <si>
    <t>DAB004MC2</t>
  </si>
  <si>
    <t>D-AB-004-EC25-TP3-DMSO-NA-3-NA</t>
  </si>
  <si>
    <t>D.AB.004.M.C.3</t>
  </si>
  <si>
    <t>DAB004MC3</t>
  </si>
  <si>
    <t>D-AB-004-EC25-TP3-DMSO-NA-4-NA</t>
  </si>
  <si>
    <t>D.AB.004.M.C.4</t>
  </si>
  <si>
    <t>DAB004MC4</t>
  </si>
  <si>
    <t>D-AB-004-EC25-TP3-DMSO-NA-5-NA</t>
  </si>
  <si>
    <t>D.AB.004.M.C.5</t>
  </si>
  <si>
    <t>DAB004MC5</t>
  </si>
  <si>
    <t>D-AB-004-EC25-TP3-DMSO-NA-6-NA</t>
  </si>
  <si>
    <t>D.AB.004.M.C.6</t>
  </si>
  <si>
    <t>DAB004MC6</t>
  </si>
  <si>
    <t>D-AB-004-EC25-TP4-DMSO-NA-1-NA</t>
  </si>
  <si>
    <t>D-AB-004-EC25-TP4-DMSO</t>
  </si>
  <si>
    <t>D.AB.004.M.D.1</t>
  </si>
  <si>
    <t>DAB004MD1</t>
  </si>
  <si>
    <t>D-AB-004-EC25-TP4-DMSO-NA-2-NA</t>
  </si>
  <si>
    <t>D.AB.004.M.D.2</t>
  </si>
  <si>
    <t>DAB004MD2</t>
  </si>
  <si>
    <t>D-AB-004-EC25-TP4-DMSO-NA-3-NA</t>
  </si>
  <si>
    <t>D.AB.004.M.D.3</t>
  </si>
  <si>
    <t>DAB004MD3</t>
  </si>
  <si>
    <t>D-AB-004-EC25-TP4-DMSO-NA-4-NA</t>
  </si>
  <si>
    <t>D.AB.004.M.D.4</t>
  </si>
  <si>
    <t>DAB004MD4</t>
  </si>
  <si>
    <t>D-AB-004-EC25-TP4-DMSO-NA-5-NA</t>
  </si>
  <si>
    <t>D.AB.004.M.D.5</t>
  </si>
  <si>
    <t>DAB004MD5</t>
  </si>
  <si>
    <t>D-AB-004-EC25-TP4-DMSO-NA-6-NA</t>
  </si>
  <si>
    <t>D.AB.004.M.D.6</t>
  </si>
  <si>
    <t>DAB004MD6</t>
  </si>
  <si>
    <t>D-AB-004-EC25-TP5-DMSO-NA-1-NA</t>
  </si>
  <si>
    <t>D-AB-004-EC25-TP5-DMSO</t>
  </si>
  <si>
    <t>D.AB.004.M.E.1</t>
  </si>
  <si>
    <t>DAB004ME1</t>
  </si>
  <si>
    <t>D-AB-004-EC25-TP5-DMSO-NA-2-NA</t>
  </si>
  <si>
    <t>D.AB.004.M.E.2</t>
  </si>
  <si>
    <t>DAB004ME2</t>
  </si>
  <si>
    <t>D-AB-004-EC25-TP5-DMSO-NA-3-NA</t>
  </si>
  <si>
    <t>D.AB.004.M.E.3</t>
  </si>
  <si>
    <t>DAB004ME3</t>
  </si>
  <si>
    <t>D-AB-004-EC25-TP5-DMSO-NA-4-NA</t>
  </si>
  <si>
    <t>D.AB.004.M.E.4</t>
  </si>
  <si>
    <t>DAB004ME4</t>
  </si>
  <si>
    <t>D-AB-004-EC25-TP5-DMSO-NA-5-NA</t>
  </si>
  <si>
    <t>D.AB.004.M.E.5</t>
  </si>
  <si>
    <t>DAB004ME5</t>
  </si>
  <si>
    <t>D-AB-004-EC25-TP5-DMSO-NA-6-NA</t>
  </si>
  <si>
    <t>D.AB.004.M.E.6</t>
  </si>
  <si>
    <t>DAB004ME6</t>
  </si>
  <si>
    <t>Compound Code</t>
  </si>
  <si>
    <t>Comments</t>
  </si>
  <si>
    <t>AdditionalConcatInfo</t>
  </si>
  <si>
    <t>DYMO (rect label)</t>
  </si>
  <si>
    <t>DYMO (round label)</t>
  </si>
  <si>
    <t>X-AA-999-0-TP0-DMSO-NA-1-NA</t>
  </si>
  <si>
    <t>X-AA-999-0-TP0-DMSO-1</t>
  </si>
  <si>
    <t>X.AA.999.Z.S.1</t>
  </si>
  <si>
    <t>XAA999ZS1</t>
  </si>
  <si>
    <t>X-AA-999-0-TP0-DMSO-1
XAA999ZS1</t>
  </si>
  <si>
    <t>XAA
999
ZS1</t>
  </si>
  <si>
    <t>X-AA-999-0-TP0-DMSO-NA-2-NA</t>
  </si>
  <si>
    <t>X-AA-999-0-TP0-DMSO-2</t>
  </si>
  <si>
    <t>X.AA.999.Z.S.2</t>
  </si>
  <si>
    <t>XAA999ZS2</t>
  </si>
  <si>
    <t>X-AA-999-0-TP0-DMSO-2
XAA999ZS2</t>
  </si>
  <si>
    <t>XAA
999
ZS2</t>
  </si>
  <si>
    <t>X-AA-999-0-TP0-DMSO-NA-3-NA</t>
  </si>
  <si>
    <t>X-AA-999-0-TP0-DMSO-3</t>
  </si>
  <si>
    <t>X.AA.999.Z.S.3</t>
  </si>
  <si>
    <t>XAA999ZS3</t>
  </si>
  <si>
    <t>X-AA-999-0-TP0-DMSO-3
XAA999ZS3</t>
  </si>
  <si>
    <t>XAA
999
ZS3</t>
  </si>
  <si>
    <t>X-AA-999-0-TP0-DMSO-NA-4-NA</t>
  </si>
  <si>
    <t>X-AA-999-0-TP0-DMSO-4</t>
  </si>
  <si>
    <t>X.AA.999.Z.S.4</t>
  </si>
  <si>
    <t>XAA999ZS4</t>
  </si>
  <si>
    <t>X-AA-999-0-TP0-DMSO-4
XAA999ZS4</t>
  </si>
  <si>
    <t>XAA
999
ZS4</t>
  </si>
  <si>
    <t>X-AA-999-0-TP0-DMSO-NA-5-NA</t>
  </si>
  <si>
    <t>X-AA-999-0-TP0-DMSO-5</t>
  </si>
  <si>
    <t>X.AA.999.Z.S.5</t>
  </si>
  <si>
    <t>XAA999ZS5</t>
  </si>
  <si>
    <t>X-AA-999-0-TP0-DMSO-5
XAA999ZS5</t>
  </si>
  <si>
    <t>XAA
999
ZS5</t>
  </si>
  <si>
    <t>X-AA-999-0-TP0-DMSO-NA-6-NA</t>
  </si>
  <si>
    <t>X-AA-999-0-TP0-DMSO-6</t>
  </si>
  <si>
    <t>X.AA.999.Z.S.6</t>
  </si>
  <si>
    <t>XAA999ZS6</t>
  </si>
  <si>
    <t>X-AA-999-0-TP0-DMSO-6
XAA999ZS6</t>
  </si>
  <si>
    <t>XAA
999
ZS6</t>
  </si>
  <si>
    <t>X-AA-999-0-TP1-DMSO-NA-1-NA</t>
  </si>
  <si>
    <t>X-AA-999-0-TP1-DMSO-1</t>
  </si>
  <si>
    <t>X.AA.999.Z.A.1</t>
  </si>
  <si>
    <t>XAA999ZA1</t>
  </si>
  <si>
    <t>X-AA-999-0-TP1-DMSO-1
XAA999ZA1</t>
  </si>
  <si>
    <t>XAA
999
ZA1</t>
  </si>
  <si>
    <t>X-AA-999-0-TP1-DMSO-NA-2-NA</t>
  </si>
  <si>
    <t>X-AA-999-0-TP1-DMSO-2</t>
  </si>
  <si>
    <t>X.AA.999.Z.A.2</t>
  </si>
  <si>
    <t>XAA999ZA2</t>
  </si>
  <si>
    <t>X-AA-999-0-TP1-DMSO-2
XAA999ZA2</t>
  </si>
  <si>
    <t>XAA
999
ZA2</t>
  </si>
  <si>
    <t>X-AA-999-0-TP1-DMSO-NA-3-NA</t>
  </si>
  <si>
    <t>X-AA-999-0-TP1-DMSO-3</t>
  </si>
  <si>
    <t>X.AA.999.Z.A.3</t>
  </si>
  <si>
    <t>XAA999ZA3</t>
  </si>
  <si>
    <t>X-AA-999-0-TP1-DMSO-3
XAA999ZA3</t>
  </si>
  <si>
    <t>XAA
999
ZA3</t>
  </si>
  <si>
    <t>X-AA-999-0-TP1-DMSO-NA-4-NA</t>
  </si>
  <si>
    <t>X-AA-999-0-TP1-DMSO-4</t>
  </si>
  <si>
    <t>X.AA.999.Z.A.4</t>
  </si>
  <si>
    <t>XAA999ZA4</t>
  </si>
  <si>
    <t>X-AA-999-0-TP1-DMSO-4
XAA999ZA4</t>
  </si>
  <si>
    <t>XAA
999
ZA4</t>
  </si>
  <si>
    <t>X-AA-999-0-TP1-DMSO-NA-5-NA</t>
  </si>
  <si>
    <t>X-AA-999-0-TP1-DMSO-5</t>
  </si>
  <si>
    <t>X.AA.999.Z.A.5</t>
  </si>
  <si>
    <t>XAA999ZA5</t>
  </si>
  <si>
    <t>X-AA-999-0-TP1-DMSO-5
XAA999ZA5</t>
  </si>
  <si>
    <t>XAA
999
ZA5</t>
  </si>
  <si>
    <t>X-AA-999-0-TP1-DMSO-NA-6-NA</t>
  </si>
  <si>
    <t>X-AA-999-0-TP1-DMSO-6</t>
  </si>
  <si>
    <t>X.AA.999.Z.A.6</t>
  </si>
  <si>
    <t>XAA999ZA6</t>
  </si>
  <si>
    <t>X-AA-999-0-TP1-DMSO-6
XAA999ZA6</t>
  </si>
  <si>
    <t>XAA
999
ZA6</t>
  </si>
  <si>
    <t>X-AA-999-0-TP2-DMSO-NA-1-NA</t>
  </si>
  <si>
    <t>X-AA-999-0-TP2-DMSO-1</t>
  </si>
  <si>
    <t>X.AA.999.Z.B.1</t>
  </si>
  <si>
    <t>XAA999ZB1</t>
  </si>
  <si>
    <t>X-AA-999-0-TP2-DMSO-1
XAA999ZB1</t>
  </si>
  <si>
    <t>XAA
999
ZB1</t>
  </si>
  <si>
    <t>X-AA-999-0-TP2-DMSO-NA-2-NA</t>
  </si>
  <si>
    <t>X-AA-999-0-TP2-DMSO-2</t>
  </si>
  <si>
    <t>X.AA.999.Z.B.2</t>
  </si>
  <si>
    <t>XAA999ZB2</t>
  </si>
  <si>
    <t>X-AA-999-0-TP2-DMSO-2
XAA999ZB2</t>
  </si>
  <si>
    <t>XAA
999
ZB2</t>
  </si>
  <si>
    <t>X-AA-999-0-TP2-DMSO-NA-3-NA</t>
  </si>
  <si>
    <t>X-AA-999-0-TP2-DMSO-3</t>
  </si>
  <si>
    <t>X.AA.999.Z.B.3</t>
  </si>
  <si>
    <t>XAA999ZB3</t>
  </si>
  <si>
    <t>X-AA-999-0-TP2-DMSO-3
XAA999ZB3</t>
  </si>
  <si>
    <t>XAA
999
ZB3</t>
  </si>
  <si>
    <t>X-AA-999-0-TP2-DMSO-NA-4-NA</t>
  </si>
  <si>
    <t>X-AA-999-0-TP2-DMSO-4</t>
  </si>
  <si>
    <t>X.AA.999.Z.B.4</t>
  </si>
  <si>
    <t>XAA999ZB4</t>
  </si>
  <si>
    <t>X-AA-999-0-TP2-DMSO-4
XAA999ZB4</t>
  </si>
  <si>
    <t>XAA
999
ZB4</t>
  </si>
  <si>
    <t>X-AA-999-0-TP2-DMSO-NA-5-NA</t>
  </si>
  <si>
    <t>X-AA-999-0-TP2-DMSO-5</t>
  </si>
  <si>
    <t>X.AA.999.Z.B.5</t>
  </si>
  <si>
    <t>XAA999ZB5</t>
  </si>
  <si>
    <t>X-AA-999-0-TP2-DMSO-5
XAA999ZB5</t>
  </si>
  <si>
    <t>XAA
999
ZB5</t>
  </si>
  <si>
    <t>X-AA-999-0-TP2-DMSO-NA-6-NA</t>
  </si>
  <si>
    <t>X-AA-999-0-TP2-DMSO-6</t>
  </si>
  <si>
    <t>X.AA.999.Z.B.6</t>
  </si>
  <si>
    <t>XAA999ZB6</t>
  </si>
  <si>
    <t>X-AA-999-0-TP2-DMSO-6
XAA999ZB6</t>
  </si>
  <si>
    <t>XAA
999
ZB6</t>
  </si>
  <si>
    <t>X-AA-999-0-TP3-DMSO-NA-1-NA</t>
  </si>
  <si>
    <t>X-AA-999-0-TP3-DMSO-1</t>
  </si>
  <si>
    <t>X.AA.999.Z.C.1</t>
  </si>
  <si>
    <t>XAA999ZC1</t>
  </si>
  <si>
    <t>X-AA-999-0-TP3-DMSO-1
XAA999ZC1</t>
  </si>
  <si>
    <t>XAA
999
ZC1</t>
  </si>
  <si>
    <t>X-AA-999-0-TP3-DMSO-NA-2-NA</t>
  </si>
  <si>
    <t>X-AA-999-0-TP3-DMSO-2</t>
  </si>
  <si>
    <t>X.AA.999.Z.C.2</t>
  </si>
  <si>
    <t>XAA999ZC2</t>
  </si>
  <si>
    <t>X-AA-999-0-TP3-DMSO-2
XAA999ZC2</t>
  </si>
  <si>
    <t>XAA
999
ZC2</t>
  </si>
  <si>
    <t>X-AA-999-0-TP3-DMSO-NA-3-NA</t>
  </si>
  <si>
    <t>X-AA-999-0-TP3-DMSO-3</t>
  </si>
  <si>
    <t>X.AA.999.Z.C.3</t>
  </si>
  <si>
    <t>XAA999ZC3</t>
  </si>
  <si>
    <t>X-AA-999-0-TP3-DMSO-3
XAA999ZC3</t>
  </si>
  <si>
    <t>XAA
999
ZC3</t>
  </si>
  <si>
    <t>X-AA-999-0-TP3-DMSO-NA-4-NA</t>
  </si>
  <si>
    <t>X-AA-999-0-TP3-DMSO-4</t>
  </si>
  <si>
    <t>X.AA.999.Z.C.4</t>
  </si>
  <si>
    <t>XAA999ZC4</t>
  </si>
  <si>
    <t>X-AA-999-0-TP3-DMSO-4
XAA999ZC4</t>
  </si>
  <si>
    <t>XAA
999
ZC4</t>
  </si>
  <si>
    <t>X-AA-999-0-TP3-DMSO-NA-5-NA</t>
  </si>
  <si>
    <t>X-AA-999-0-TP3-DMSO-5</t>
  </si>
  <si>
    <t>X.AA.999.Z.C.5</t>
  </si>
  <si>
    <t>XAA999ZC5</t>
  </si>
  <si>
    <t>X-AA-999-0-TP3-DMSO-5
XAA999ZC5</t>
  </si>
  <si>
    <t>XAA
999
ZC5</t>
  </si>
  <si>
    <t>X-AA-999-0-TP3-DMSO-NA-6-NA</t>
  </si>
  <si>
    <t>X-AA-999-0-TP3-DMSO-6</t>
  </si>
  <si>
    <t>X.AA.999.Z.C.6</t>
  </si>
  <si>
    <t>XAA999ZC6</t>
  </si>
  <si>
    <t>X-AA-999-0-TP3-DMSO-6
XAA999ZC6</t>
  </si>
  <si>
    <t>XAA
999
ZC6</t>
  </si>
  <si>
    <t>X-AA-999-0-TP4-DMSO-NA-1-NA</t>
  </si>
  <si>
    <t>X-AA-999-0-TP4-DMSO-1</t>
  </si>
  <si>
    <t>X.AA.999.Z.D.1</t>
  </si>
  <si>
    <t>XAA999ZD1</t>
  </si>
  <si>
    <t>X-AA-999-0-TP4-DMSO-1
XAA999ZD1</t>
  </si>
  <si>
    <t>XAA
999
ZD1</t>
  </si>
  <si>
    <t>X-AA-999-0-TP4-DMSO-NA-2-NA</t>
  </si>
  <si>
    <t>X-AA-999-0-TP4-DMSO-2</t>
  </si>
  <si>
    <t>X.AA.999.Z.D.2</t>
  </si>
  <si>
    <t>XAA999ZD2</t>
  </si>
  <si>
    <t>X-AA-999-0-TP4-DMSO-2
XAA999ZD2</t>
  </si>
  <si>
    <t>XAA
999
ZD2</t>
  </si>
  <si>
    <t>X-AA-999-0-TP4-DMSO-NA-3-NA</t>
  </si>
  <si>
    <t>X-AA-999-0-TP4-DMSO-3</t>
  </si>
  <si>
    <t>X.AA.999.Z.D.3</t>
  </si>
  <si>
    <t>XAA999ZD3</t>
  </si>
  <si>
    <t>X-AA-999-0-TP4-DMSO-3
XAA999ZD3</t>
  </si>
  <si>
    <t>XAA
999
ZD3</t>
  </si>
  <si>
    <t>X-AA-999-0-TP4-DMSO-NA-4-NA</t>
  </si>
  <si>
    <t>X-AA-999-0-TP4-DMSO-4</t>
  </si>
  <si>
    <t>X.AA.999.Z.D.4</t>
  </si>
  <si>
    <t>XAA999ZD4</t>
  </si>
  <si>
    <t>X-AA-999-0-TP4-DMSO-4
XAA999ZD4</t>
  </si>
  <si>
    <t>XAA
999
ZD4</t>
  </si>
  <si>
    <t>X-AA-999-0-TP4-DMSO-NA-5-NA</t>
  </si>
  <si>
    <t>X-AA-999-0-TP4-DMSO-5</t>
  </si>
  <si>
    <t>X.AA.999.Z.D.5</t>
  </si>
  <si>
    <t>XAA999ZD5</t>
  </si>
  <si>
    <t>X-AA-999-0-TP4-DMSO-5
XAA999ZD5</t>
  </si>
  <si>
    <t>XAA
999
ZD5</t>
  </si>
  <si>
    <t>X-AA-999-0-TP4-DMSO-NA-6-NA</t>
  </si>
  <si>
    <t>X-AA-999-0-TP4-DMSO-6</t>
  </si>
  <si>
    <t>X.AA.999.Z.D.6</t>
  </si>
  <si>
    <t>XAA999ZD6</t>
  </si>
  <si>
    <t>X-AA-999-0-TP4-DMSO-6
XAA999ZD6</t>
  </si>
  <si>
    <t>XAA
999
ZD6</t>
  </si>
  <si>
    <t>X-AA-999-0-TP5-DMSO-NA-1-NA</t>
  </si>
  <si>
    <t>X-AA-999-0-TP5-DMSO-1</t>
  </si>
  <si>
    <t>X.AA.999.Z.E.1</t>
  </si>
  <si>
    <t>XAA999ZE1</t>
  </si>
  <si>
    <t>X-AA-999-0-TP5-DMSO-1
XAA999ZE1</t>
  </si>
  <si>
    <t>XAA
999
ZE1</t>
  </si>
  <si>
    <t>X-AA-999-0-TP5-DMSO-NA-2-NA</t>
  </si>
  <si>
    <t>X-AA-999-0-TP5-DMSO-2</t>
  </si>
  <si>
    <t>X.AA.999.Z.E.2</t>
  </si>
  <si>
    <t>XAA999ZE2</t>
  </si>
  <si>
    <t>X-AA-999-0-TP5-DMSO-2
XAA999ZE2</t>
  </si>
  <si>
    <t>XAA
999
ZE2</t>
  </si>
  <si>
    <t>X-AA-999-0-TP5-DMSO-NA-3-NA</t>
  </si>
  <si>
    <t>X-AA-999-0-TP5-DMSO-3</t>
  </si>
  <si>
    <t>X.AA.999.Z.E.3</t>
  </si>
  <si>
    <t>XAA999ZE3</t>
  </si>
  <si>
    <t>X-AA-999-0-TP5-DMSO-3
XAA999ZE3</t>
  </si>
  <si>
    <t>XAA
999
ZE3</t>
  </si>
  <si>
    <t>X-AA-999-0-TP5-DMSO-NA-4-NA</t>
  </si>
  <si>
    <t>X-AA-999-0-TP5-DMSO-4</t>
  </si>
  <si>
    <t>X.AA.999.Z.E.4</t>
  </si>
  <si>
    <t>XAA999ZE4</t>
  </si>
  <si>
    <t>X-AA-999-0-TP5-DMSO-4
XAA999ZE4</t>
  </si>
  <si>
    <t>XAA
999
ZE4</t>
  </si>
  <si>
    <t>X-AA-999-0-TP5-DMSO-NA-5-NA</t>
  </si>
  <si>
    <t>X-AA-999-0-TP5-DMSO-5</t>
  </si>
  <si>
    <t>X.AA.999.Z.E.5</t>
  </si>
  <si>
    <t>XAA999ZE5</t>
  </si>
  <si>
    <t>X-AA-999-0-TP5-DMSO-5
XAA999ZE5</t>
  </si>
  <si>
    <t>XAA
999
ZE5</t>
  </si>
  <si>
    <t>X-AA-999-0-TP5-DMSO-NA-6-NA</t>
  </si>
  <si>
    <t>X-AA-999-0-TP5-DMSO-6</t>
  </si>
  <si>
    <t>X.AA.999.Z.E.6</t>
  </si>
  <si>
    <t>XAA999ZE6</t>
  </si>
  <si>
    <t>X-AA-999-0-TP5-DMSO-6
XAA999ZE6</t>
  </si>
  <si>
    <t>XAA
999
ZE6</t>
  </si>
  <si>
    <t>X-AA-002-EC10-TP1-DMSO-NA-1-NA</t>
  </si>
  <si>
    <t>X-AA-002-EC10-TP1-DMSO-1</t>
  </si>
  <si>
    <t>X.AA.002.L.A.1</t>
  </si>
  <si>
    <t>XAA002LA1</t>
  </si>
  <si>
    <t>X-AA-002-EC10-TP1-DMSO-1
XAA002LA1</t>
  </si>
  <si>
    <t>XAA
002
LA1</t>
  </si>
  <si>
    <t>X-AA-002-EC10-TP1-DMSO-NA-2-NA</t>
  </si>
  <si>
    <t>X-AA-002-EC10-TP1-DMSO-2</t>
  </si>
  <si>
    <t>X.AA.002.L.A.2</t>
  </si>
  <si>
    <t>XAA002LA2</t>
  </si>
  <si>
    <t>X-AA-002-EC10-TP1-DMSO-2
XAA002LA2</t>
  </si>
  <si>
    <t>XAA
002
LA2</t>
  </si>
  <si>
    <t>X-AA-002-EC10-TP1-DMSO-NA-3-NA</t>
  </si>
  <si>
    <t>X-AA-002-EC10-TP1-DMSO-3</t>
  </si>
  <si>
    <t>X.AA.002.L.A.3</t>
  </si>
  <si>
    <t>XAA002LA3</t>
  </si>
  <si>
    <t>X-AA-002-EC10-TP1-DMSO-3
XAA002LA3</t>
  </si>
  <si>
    <t>XAA
002
LA3</t>
  </si>
  <si>
    <t>X-AA-002-EC10-TP1-DMSO-NA-4-NA</t>
  </si>
  <si>
    <t>X-AA-002-EC10-TP1-DMSO-4</t>
  </si>
  <si>
    <t>X.AA.002.L.A.4</t>
  </si>
  <si>
    <t>XAA002LA4</t>
  </si>
  <si>
    <t>X-AA-002-EC10-TP1-DMSO-4
XAA002LA4</t>
  </si>
  <si>
    <t>XAA
002
LA4</t>
  </si>
  <si>
    <t>X-AA-002-EC10-TP1-DMSO-NA-5-NA</t>
  </si>
  <si>
    <t>X-AA-002-EC10-TP1-DMSO-5</t>
  </si>
  <si>
    <t>X.AA.002.L.A.5</t>
  </si>
  <si>
    <t>XAA002LA5</t>
  </si>
  <si>
    <t>X-AA-002-EC10-TP1-DMSO-5
XAA002LA5</t>
  </si>
  <si>
    <t>XAA
002
LA5</t>
  </si>
  <si>
    <t>X-AA-002-EC10-TP1-DMSO-NA-6-NA</t>
  </si>
  <si>
    <t>X-AA-002-EC10-TP1-DMSO-6</t>
  </si>
  <si>
    <t>X.AA.002.L.A.6</t>
  </si>
  <si>
    <t>XAA002LA6</t>
  </si>
  <si>
    <t>X-AA-002-EC10-TP1-DMSO-6
XAA002LA6</t>
  </si>
  <si>
    <t>XAA
002
LA6</t>
  </si>
  <si>
    <t>X-AA-002-EC10-TP2-DMSO-NA-1-NA</t>
  </si>
  <si>
    <t>X-AA-002-EC10-TP2-DMSO-1</t>
  </si>
  <si>
    <t>X.AA.002.L.B.1</t>
  </si>
  <si>
    <t>XAA002LB1</t>
  </si>
  <si>
    <t>X-AA-002-EC10-TP2-DMSO-1
XAA002LB1</t>
  </si>
  <si>
    <t>XAA
002
LB1</t>
  </si>
  <si>
    <t>X-AA-002-EC10-TP2-DMSO-NA-2-NA</t>
  </si>
  <si>
    <t>X-AA-002-EC10-TP2-DMSO-2</t>
  </si>
  <si>
    <t>X.AA.002.L.B.2</t>
  </si>
  <si>
    <t>XAA002LB2</t>
  </si>
  <si>
    <t>X-AA-002-EC10-TP2-DMSO-2
XAA002LB2</t>
  </si>
  <si>
    <t>XAA
002
LB2</t>
  </si>
  <si>
    <t>X-AA-002-EC10-TP2-DMSO-NA-3-NA</t>
  </si>
  <si>
    <t>X-AA-002-EC10-TP2-DMSO-3</t>
  </si>
  <si>
    <t>X.AA.002.L.B.3</t>
  </si>
  <si>
    <t>XAA002LB3</t>
  </si>
  <si>
    <t>X-AA-002-EC10-TP2-DMSO-3
XAA002LB3</t>
  </si>
  <si>
    <t>XAA
002
LB3</t>
  </si>
  <si>
    <t>X-AA-002-EC10-TP2-DMSO-NA-4-NA</t>
  </si>
  <si>
    <t>X-AA-002-EC10-TP2-DMSO-4</t>
  </si>
  <si>
    <t>X.AA.002.L.B.4</t>
  </si>
  <si>
    <t>XAA002LB4</t>
  </si>
  <si>
    <t>X-AA-002-EC10-TP2-DMSO-4
XAA002LB4</t>
  </si>
  <si>
    <t>XAA
002
LB4</t>
  </si>
  <si>
    <t>X-AA-002-EC10-TP2-DMSO-NA-5-NA</t>
  </si>
  <si>
    <t>X-AA-002-EC10-TP2-DMSO-5</t>
  </si>
  <si>
    <t>X.AA.002.L.B.5</t>
  </si>
  <si>
    <t>XAA002LB5</t>
  </si>
  <si>
    <t>X-AA-002-EC10-TP2-DMSO-5
XAA002LB5</t>
  </si>
  <si>
    <t>XAA
002
LB5</t>
  </si>
  <si>
    <t>X-AA-002-EC10-TP2-DMSO-NA-6-NA</t>
  </si>
  <si>
    <t>X-AA-002-EC10-TP2-DMSO-6</t>
  </si>
  <si>
    <t>X.AA.002.L.B.6</t>
  </si>
  <si>
    <t>XAA002LB6</t>
  </si>
  <si>
    <t>X-AA-002-EC10-TP2-DMSO-6
XAA002LB6</t>
  </si>
  <si>
    <t>XAA
002
LB6</t>
  </si>
  <si>
    <t>X-AA-002-EC10-TP3-DMSO-NA-1-NA</t>
  </si>
  <si>
    <t>X-AA-002-EC10-TP3-DMSO-1</t>
  </si>
  <si>
    <t>X.AA.002.L.C.1</t>
  </si>
  <si>
    <t>XAA002LC1</t>
  </si>
  <si>
    <t>X-AA-002-EC10-TP3-DMSO-1
XAA002LC1</t>
  </si>
  <si>
    <t>XAA
002
LC1</t>
  </si>
  <si>
    <t>X-AA-002-EC10-TP3-DMSO-NA-2-NA</t>
  </si>
  <si>
    <t>X-AA-002-EC10-TP3-DMSO-2</t>
  </si>
  <si>
    <t>X.AA.002.L.C.2</t>
  </si>
  <si>
    <t>XAA002LC2</t>
  </si>
  <si>
    <t>X-AA-002-EC10-TP3-DMSO-2
XAA002LC2</t>
  </si>
  <si>
    <t>XAA
002
LC2</t>
  </si>
  <si>
    <t>X-AA-002-EC10-TP3-DMSO-NA-3-NA</t>
  </si>
  <si>
    <t>X-AA-002-EC10-TP3-DMSO-3</t>
  </si>
  <si>
    <t>X.AA.002.L.C.3</t>
  </si>
  <si>
    <t>XAA002LC3</t>
  </si>
  <si>
    <t>X-AA-002-EC10-TP3-DMSO-3
XAA002LC3</t>
  </si>
  <si>
    <t>XAA
002
LC3</t>
  </si>
  <si>
    <t>X-AA-002-EC10-TP3-DMSO-NA-4-NA</t>
  </si>
  <si>
    <t>X-AA-002-EC10-TP3-DMSO-4</t>
  </si>
  <si>
    <t>X.AA.002.L.C.4</t>
  </si>
  <si>
    <t>XAA002LC4</t>
  </si>
  <si>
    <t>X-AA-002-EC10-TP3-DMSO-4
XAA002LC4</t>
  </si>
  <si>
    <t>XAA
002
LC4</t>
  </si>
  <si>
    <t>X-AA-002-EC10-TP3-DMSO-NA-5-NA</t>
  </si>
  <si>
    <t>X-AA-002-EC10-TP3-DMSO-5</t>
  </si>
  <si>
    <t>X.AA.002.L.C.5</t>
  </si>
  <si>
    <t>XAA002LC5</t>
  </si>
  <si>
    <t>X-AA-002-EC10-TP3-DMSO-5
XAA002LC5</t>
  </si>
  <si>
    <t>XAA
002
LC5</t>
  </si>
  <si>
    <t>X-AA-002-EC10-TP3-DMSO-NA-6-NA</t>
  </si>
  <si>
    <t>X-AA-002-EC10-TP3-DMSO-6</t>
  </si>
  <si>
    <t>X.AA.002.L.C.6</t>
  </si>
  <si>
    <t>XAA002LC6</t>
  </si>
  <si>
    <t>X-AA-002-EC10-TP3-DMSO-6
XAA002LC6</t>
  </si>
  <si>
    <t>XAA
002
LC6</t>
  </si>
  <si>
    <t>X-AA-002-EC10-TP4-DMSO-NA-1-NA</t>
  </si>
  <si>
    <t>X-AA-002-EC10-TP4-DMSO-1</t>
  </si>
  <si>
    <t>X.AA.002.L.D.1</t>
  </si>
  <si>
    <t>XAA002LD1</t>
  </si>
  <si>
    <t>X-AA-002-EC10-TP4-DMSO-1
XAA002LD1</t>
  </si>
  <si>
    <t>XAA
002
LD1</t>
  </si>
  <si>
    <t>X-AA-002-EC10-TP4-DMSO-NA-2-NA</t>
  </si>
  <si>
    <t>X-AA-002-EC10-TP4-DMSO-2</t>
  </si>
  <si>
    <t>X.AA.002.L.D.2</t>
  </si>
  <si>
    <t>XAA002LD2</t>
  </si>
  <si>
    <t>X-AA-002-EC10-TP4-DMSO-2
XAA002LD2</t>
  </si>
  <si>
    <t>XAA
002
LD2</t>
  </si>
  <si>
    <t>X-AA-002-EC10-TP4-DMSO-NA-3-NA</t>
  </si>
  <si>
    <t>X-AA-002-EC10-TP4-DMSO-3</t>
  </si>
  <si>
    <t>X.AA.002.L.D.3</t>
  </si>
  <si>
    <t>XAA002LD3</t>
  </si>
  <si>
    <t>X-AA-002-EC10-TP4-DMSO-3
XAA002LD3</t>
  </si>
  <si>
    <t>XAA
002
LD3</t>
  </si>
  <si>
    <t>X-AA-002-EC10-TP4-DMSO-NA-4-NA</t>
  </si>
  <si>
    <t>X-AA-002-EC10-TP4-DMSO-4</t>
  </si>
  <si>
    <t>X.AA.002.L.D.4</t>
  </si>
  <si>
    <t>XAA002LD4</t>
  </si>
  <si>
    <t>X-AA-002-EC10-TP4-DMSO-4
XAA002LD4</t>
  </si>
  <si>
    <t>XAA
002
LD4</t>
  </si>
  <si>
    <t>X-AA-002-EC10-TP4-DMSO-NA-5-NA</t>
  </si>
  <si>
    <t>X-AA-002-EC10-TP4-DMSO-5</t>
  </si>
  <si>
    <t>X.AA.002.L.D.5</t>
  </si>
  <si>
    <t>XAA002LD5</t>
  </si>
  <si>
    <t>X-AA-002-EC10-TP4-DMSO-5
XAA002LD5</t>
  </si>
  <si>
    <t>XAA
002
LD5</t>
  </si>
  <si>
    <t>X-AA-002-EC10-TP4-DMSO-NA-6-NA</t>
  </si>
  <si>
    <t>X-AA-002-EC10-TP4-DMSO-6</t>
  </si>
  <si>
    <t>X.AA.002.L.D.6</t>
  </si>
  <si>
    <t>XAA002LD6</t>
  </si>
  <si>
    <t>X-AA-002-EC10-TP4-DMSO-6
XAA002LD6</t>
  </si>
  <si>
    <t>XAA
002
LD6</t>
  </si>
  <si>
    <t>X-AA-002-EC10-TP5-DMSO-NA-1-NA</t>
  </si>
  <si>
    <t>X-AA-002-EC10-TP5-DMSO-1</t>
  </si>
  <si>
    <t>X.AA.002.L.E.1</t>
  </si>
  <si>
    <t>XAA002LE1</t>
  </si>
  <si>
    <t>X-AA-002-EC10-TP5-DMSO-1
XAA002LE1</t>
  </si>
  <si>
    <t>XAA
002
LE1</t>
  </si>
  <si>
    <t>X-AA-002-EC10-TP5-DMSO-NA-2-NA</t>
  </si>
  <si>
    <t>X-AA-002-EC10-TP5-DMSO-2</t>
  </si>
  <si>
    <t>X.AA.002.L.E.2</t>
  </si>
  <si>
    <t>XAA002LE2</t>
  </si>
  <si>
    <t>X-AA-002-EC10-TP5-DMSO-2
XAA002LE2</t>
  </si>
  <si>
    <t>XAA
002
LE2</t>
  </si>
  <si>
    <t>X-AA-002-EC10-TP5-DMSO-NA-3-NA</t>
  </si>
  <si>
    <t>X-AA-002-EC10-TP5-DMSO-3</t>
  </si>
  <si>
    <t>X.AA.002.L.E.3</t>
  </si>
  <si>
    <t>XAA002LE3</t>
  </si>
  <si>
    <t>X-AA-002-EC10-TP5-DMSO-3
XAA002LE3</t>
  </si>
  <si>
    <t>XAA
002
LE3</t>
  </si>
  <si>
    <t>X-AA-002-EC10-TP5-DMSO-NA-4-NA</t>
  </si>
  <si>
    <t>X-AA-002-EC10-TP5-DMSO-4</t>
  </si>
  <si>
    <t>X.AA.002.L.E.4</t>
  </si>
  <si>
    <t>XAA002LE4</t>
  </si>
  <si>
    <t>X-AA-002-EC10-TP5-DMSO-4
XAA002LE4</t>
  </si>
  <si>
    <t>XAA
002
LE4</t>
  </si>
  <si>
    <t>X-AA-002-EC10-TP5-DMSO-NA-5-NA</t>
  </si>
  <si>
    <t>X-AA-002-EC10-TP5-DMSO-5</t>
  </si>
  <si>
    <t>X.AA.002.L.E.5</t>
  </si>
  <si>
    <t>XAA002LE5</t>
  </si>
  <si>
    <t>X-AA-002-EC10-TP5-DMSO-5
XAA002LE5</t>
  </si>
  <si>
    <t>XAA
002
LE5</t>
  </si>
  <si>
    <t>X-AA-002-EC10-TP5-DMSO-NA-6-NA</t>
  </si>
  <si>
    <t>X-AA-002-EC10-TP5-DMSO-6</t>
  </si>
  <si>
    <t>X.AA.002.L.E.6</t>
  </si>
  <si>
    <t>XAA002LE6</t>
  </si>
  <si>
    <t>X-AA-002-EC10-TP5-DMSO-6
XAA002LE6</t>
  </si>
  <si>
    <t>XAA
002
LE6</t>
  </si>
  <si>
    <t>X-AA-002-EC25-TP1-DMSO-NA-1-NA</t>
  </si>
  <si>
    <t>X-AA-002-EC25-TP1-DMSO-1</t>
  </si>
  <si>
    <t>X.AA.002.M.A.1</t>
  </si>
  <si>
    <t>XAA002MA1</t>
  </si>
  <si>
    <t>X-AA-002-EC25-TP1-DMSO-1
XAA002MA1</t>
  </si>
  <si>
    <t>XAA
002
MA1</t>
  </si>
  <si>
    <t>X-AA-002-EC25-TP1-DMSO-NA-2-NA</t>
  </si>
  <si>
    <t>X-AA-002-EC25-TP1-DMSO-2</t>
  </si>
  <si>
    <t>X.AA.002.M.A.2</t>
  </si>
  <si>
    <t>XAA002MA2</t>
  </si>
  <si>
    <t>X-AA-002-EC25-TP1-DMSO-2
XAA002MA2</t>
  </si>
  <si>
    <t>XAA
002
MA2</t>
  </si>
  <si>
    <t>X-AA-002-EC25-TP1-DMSO-NA-3-NA</t>
  </si>
  <si>
    <t>X-AA-002-EC25-TP1-DMSO-3</t>
  </si>
  <si>
    <t>X.AA.002.M.A.3</t>
  </si>
  <si>
    <t>XAA002MA3</t>
  </si>
  <si>
    <t>X-AA-002-EC25-TP1-DMSO-3
XAA002MA3</t>
  </si>
  <si>
    <t>XAA
002
MA3</t>
  </si>
  <si>
    <t>X-AA-002-EC25-TP1-DMSO-NA-4-NA</t>
  </si>
  <si>
    <t>X-AA-002-EC25-TP1-DMSO-4</t>
  </si>
  <si>
    <t>X.AA.002.M.A.4</t>
  </si>
  <si>
    <t>XAA002MA4</t>
  </si>
  <si>
    <t>X-AA-002-EC25-TP1-DMSO-4
XAA002MA4</t>
  </si>
  <si>
    <t>XAA
002
MA4</t>
  </si>
  <si>
    <t>X-AA-002-EC25-TP1-DMSO-NA-5-NA</t>
  </si>
  <si>
    <t>X-AA-002-EC25-TP1-DMSO-5</t>
  </si>
  <si>
    <t>X.AA.002.M.A.5</t>
  </si>
  <si>
    <t>XAA002MA5</t>
  </si>
  <si>
    <t>X-AA-002-EC25-TP1-DMSO-5
XAA002MA5</t>
  </si>
  <si>
    <t>XAA
002
MA5</t>
  </si>
  <si>
    <t>X-AA-002-EC25-TP1-DMSO-NA-6-NA</t>
  </si>
  <si>
    <t>X-AA-002-EC25-TP1-DMSO-6</t>
  </si>
  <si>
    <t>X.AA.002.M.A.6</t>
  </si>
  <si>
    <t>XAA002MA6</t>
  </si>
  <si>
    <t>X-AA-002-EC25-TP1-DMSO-6
XAA002MA6</t>
  </si>
  <si>
    <t>XAA
002
MA6</t>
  </si>
  <si>
    <t>X-AA-002-EC25-TP2-DMSO-NA-1-NA</t>
  </si>
  <si>
    <t>X-AA-002-EC25-TP2-DMSO-1</t>
  </si>
  <si>
    <t>X.AA.002.M.B.1</t>
  </si>
  <si>
    <t>XAA002MB1</t>
  </si>
  <si>
    <t>X-AA-002-EC25-TP2-DMSO-1
XAA002MB1</t>
  </si>
  <si>
    <t>XAA
002
MB1</t>
  </si>
  <si>
    <t>X-AA-002-EC25-TP2-DMSO-NA-2-NA</t>
  </si>
  <si>
    <t>X-AA-002-EC25-TP2-DMSO-2</t>
  </si>
  <si>
    <t>X.AA.002.M.B.2</t>
  </si>
  <si>
    <t>XAA002MB2</t>
  </si>
  <si>
    <t>X-AA-002-EC25-TP2-DMSO-2
XAA002MB2</t>
  </si>
  <si>
    <t>XAA
002
MB2</t>
  </si>
  <si>
    <t>X-AA-002-EC25-TP2-DMSO-NA-3-NA</t>
  </si>
  <si>
    <t>X-AA-002-EC25-TP2-DMSO-3</t>
  </si>
  <si>
    <t>X.AA.002.M.B.3</t>
  </si>
  <si>
    <t>XAA002MB3</t>
  </si>
  <si>
    <t>X-AA-002-EC25-TP2-DMSO-3
XAA002MB3</t>
  </si>
  <si>
    <t>XAA
002
MB3</t>
  </si>
  <si>
    <t>X-AA-002-EC25-TP2-DMSO-NA-4-NA</t>
  </si>
  <si>
    <t>X-AA-002-EC25-TP2-DMSO-4</t>
  </si>
  <si>
    <t>X.AA.002.M.B.4</t>
  </si>
  <si>
    <t>XAA002MB4</t>
  </si>
  <si>
    <t>X-AA-002-EC25-TP2-DMSO-4
XAA002MB4</t>
  </si>
  <si>
    <t>XAA
002
MB4</t>
  </si>
  <si>
    <t>X-AA-002-EC25-TP2-DMSO-NA-5-NA</t>
  </si>
  <si>
    <t>X-AA-002-EC25-TP2-DMSO-5</t>
  </si>
  <si>
    <t>X.AA.002.M.B.5</t>
  </si>
  <si>
    <t>XAA002MB5</t>
  </si>
  <si>
    <t>X-AA-002-EC25-TP2-DMSO-5
XAA002MB5</t>
  </si>
  <si>
    <t>XAA
002
MB5</t>
  </si>
  <si>
    <t>X-AA-002-EC25-TP2-DMSO-NA-6-NA</t>
  </si>
  <si>
    <t>X-AA-002-EC25-TP2-DMSO-6</t>
  </si>
  <si>
    <t>X.AA.002.M.B.6</t>
  </si>
  <si>
    <t>XAA002MB6</t>
  </si>
  <si>
    <t>X-AA-002-EC25-TP2-DMSO-6
XAA002MB6</t>
  </si>
  <si>
    <t>XAA
002
MB6</t>
  </si>
  <si>
    <t>X-AA-002-EC25-TP3-DMSO-NA-1-NA</t>
  </si>
  <si>
    <t>X-AA-002-EC25-TP3-DMSO-1</t>
  </si>
  <si>
    <t>X.AA.002.M.C.1</t>
  </si>
  <si>
    <t>XAA002MC1</t>
  </si>
  <si>
    <t>X-AA-002-EC25-TP3-DMSO-1
XAA002MC1</t>
  </si>
  <si>
    <t>XAA
002
MC1</t>
  </si>
  <si>
    <t>X-AA-002-EC25-TP3-DMSO-NA-2-NA</t>
  </si>
  <si>
    <t>X-AA-002-EC25-TP3-DMSO-2</t>
  </si>
  <si>
    <t>X.AA.002.M.C.2</t>
  </si>
  <si>
    <t>XAA002MC2</t>
  </si>
  <si>
    <t>X-AA-002-EC25-TP3-DMSO-2
XAA002MC2</t>
  </si>
  <si>
    <t>XAA
002
MC2</t>
  </si>
  <si>
    <t>X-AA-002-EC25-TP3-DMSO-NA-3-NA</t>
  </si>
  <si>
    <t>X-AA-002-EC25-TP3-DMSO-3</t>
  </si>
  <si>
    <t>X.AA.002.M.C.3</t>
  </si>
  <si>
    <t>XAA002MC3</t>
  </si>
  <si>
    <t>X-AA-002-EC25-TP3-DMSO-3
XAA002MC3</t>
  </si>
  <si>
    <t>XAA
002
MC3</t>
  </si>
  <si>
    <t>X-AA-002-EC25-TP3-DMSO-NA-4-NA</t>
  </si>
  <si>
    <t>X-AA-002-EC25-TP3-DMSO-4</t>
  </si>
  <si>
    <t>X.AA.002.M.C.4</t>
  </si>
  <si>
    <t>XAA002MC4</t>
  </si>
  <si>
    <t>X-AA-002-EC25-TP3-DMSO-4
XAA002MC4</t>
  </si>
  <si>
    <t>XAA
002
MC4</t>
  </si>
  <si>
    <t>X-AA-002-EC25-TP3-DMSO-NA-5-NA</t>
  </si>
  <si>
    <t>X-AA-002-EC25-TP3-DMSO-5</t>
  </si>
  <si>
    <t>X.AA.002.M.C.5</t>
  </si>
  <si>
    <t>XAA002MC5</t>
  </si>
  <si>
    <t>X-AA-002-EC25-TP3-DMSO-5
XAA002MC5</t>
  </si>
  <si>
    <t>XAA
002
MC5</t>
  </si>
  <si>
    <t>X-AA-002-EC25-TP3-DMSO-NA-6-NA</t>
  </si>
  <si>
    <t>X-AA-002-EC25-TP3-DMSO-6</t>
  </si>
  <si>
    <t>X.AA.002.M.C.6</t>
  </si>
  <si>
    <t>XAA002MC6</t>
  </si>
  <si>
    <t>X-AA-002-EC25-TP3-DMSO-6
XAA002MC6</t>
  </si>
  <si>
    <t>XAA
002
MC6</t>
  </si>
  <si>
    <t>X-AA-002-EC25-TP4-DMSO-NA-1-NA</t>
  </si>
  <si>
    <t>X-AA-002-EC25-TP4-DMSO-1</t>
  </si>
  <si>
    <t>X.AA.002.M.D.1</t>
  </si>
  <si>
    <t>XAA002MD1</t>
  </si>
  <si>
    <t>X-AA-002-EC25-TP4-DMSO-1
XAA002MD1</t>
  </si>
  <si>
    <t>XAA
002
MD1</t>
  </si>
  <si>
    <t>X-AA-002-EC25-TP4-DMSO-NA-2-NA</t>
  </si>
  <si>
    <t>X-AA-002-EC25-TP4-DMSO-2</t>
  </si>
  <si>
    <t>X.AA.002.M.D.2</t>
  </si>
  <si>
    <t>XAA002MD2</t>
  </si>
  <si>
    <t>X-AA-002-EC25-TP4-DMSO-2
XAA002MD2</t>
  </si>
  <si>
    <t>XAA
002
MD2</t>
  </si>
  <si>
    <t>X-AA-002-EC25-TP4-DMSO-NA-3-NA</t>
  </si>
  <si>
    <t>X-AA-002-EC25-TP4-DMSO-3</t>
  </si>
  <si>
    <t>X.AA.002.M.D.3</t>
  </si>
  <si>
    <t>XAA002MD3</t>
  </si>
  <si>
    <t>X-AA-002-EC25-TP4-DMSO-3
XAA002MD3</t>
  </si>
  <si>
    <t>XAA
002
MD3</t>
  </si>
  <si>
    <t>X-AA-002-EC25-TP4-DMSO-NA-4-NA</t>
  </si>
  <si>
    <t>X-AA-002-EC25-TP4-DMSO-4</t>
  </si>
  <si>
    <t>X.AA.002.M.D.4</t>
  </si>
  <si>
    <t>XAA002MD4</t>
  </si>
  <si>
    <t>X-AA-002-EC25-TP4-DMSO-4
XAA002MD4</t>
  </si>
  <si>
    <t>XAA
002
MD4</t>
  </si>
  <si>
    <t>X-AA-002-EC25-TP4-DMSO-NA-5-NA</t>
  </si>
  <si>
    <t>X-AA-002-EC25-TP4-DMSO-5</t>
  </si>
  <si>
    <t>X.AA.002.M.D.5</t>
  </si>
  <si>
    <t>XAA002MD5</t>
  </si>
  <si>
    <t>X-AA-002-EC25-TP4-DMSO-5
XAA002MD5</t>
  </si>
  <si>
    <t>XAA
002
MD5</t>
  </si>
  <si>
    <t>X-AA-002-EC25-TP4-DMSO-NA-6-NA</t>
  </si>
  <si>
    <t>X-AA-002-EC25-TP4-DMSO-6</t>
  </si>
  <si>
    <t>X.AA.002.M.D.6</t>
  </si>
  <si>
    <t>XAA002MD6</t>
  </si>
  <si>
    <t>X-AA-002-EC25-TP4-DMSO-6
XAA002MD6</t>
  </si>
  <si>
    <t>XAA
002
MD6</t>
  </si>
  <si>
    <t>X-AA-002-EC25-TP5-DMSO-NA-1-NA</t>
  </si>
  <si>
    <t>X-AA-002-EC25-TP5-DMSO-1</t>
  </si>
  <si>
    <t>X.AA.002.M.E.1</t>
  </si>
  <si>
    <t>XAA002ME1</t>
  </si>
  <si>
    <t>X-AA-002-EC25-TP5-DMSO-1
XAA002ME1</t>
  </si>
  <si>
    <t>XAA
002
ME1</t>
  </si>
  <si>
    <t>X-AA-002-EC25-TP5-DMSO-NA-2-NA</t>
  </si>
  <si>
    <t>X-AA-002-EC25-TP5-DMSO-2</t>
  </si>
  <si>
    <t>X.AA.002.M.E.2</t>
  </si>
  <si>
    <t>XAA002ME2</t>
  </si>
  <si>
    <t>X-AA-002-EC25-TP5-DMSO-2
XAA002ME2</t>
  </si>
  <si>
    <t>XAA
002
ME2</t>
  </si>
  <si>
    <t>X-AA-002-EC25-TP5-DMSO-NA-3-NA</t>
  </si>
  <si>
    <t>X-AA-002-EC25-TP5-DMSO-3</t>
  </si>
  <si>
    <t>X.AA.002.M.E.3</t>
  </si>
  <si>
    <t>XAA002ME3</t>
  </si>
  <si>
    <t>X-AA-002-EC25-TP5-DMSO-3
XAA002ME3</t>
  </si>
  <si>
    <t>XAA
002
ME3</t>
  </si>
  <si>
    <t>X-AA-002-EC25-TP5-DMSO-NA-4-NA</t>
  </si>
  <si>
    <t>X-AA-002-EC25-TP5-DMSO-4</t>
  </si>
  <si>
    <t>X.AA.002.M.E.4</t>
  </si>
  <si>
    <t>XAA002ME4</t>
  </si>
  <si>
    <t>X-AA-002-EC25-TP5-DMSO-4
XAA002ME4</t>
  </si>
  <si>
    <t>XAA
002
ME4</t>
  </si>
  <si>
    <t>X-AA-002-EC25-TP5-DMSO-NA-5-NA</t>
  </si>
  <si>
    <t>X-AA-002-EC25-TP5-DMSO-5</t>
  </si>
  <si>
    <t>X.AA.002.M.E.5</t>
  </si>
  <si>
    <t>XAA002ME5</t>
  </si>
  <si>
    <t>X-AA-002-EC25-TP5-DMSO-5
XAA002ME5</t>
  </si>
  <si>
    <t>XAA
002
ME5</t>
  </si>
  <si>
    <t>X-AA-002-EC25-TP5-DMSO-NA-6-NA</t>
  </si>
  <si>
    <t>X-AA-002-EC25-TP5-DMSO-6</t>
  </si>
  <si>
    <t>X.AA.002.M.E.6</t>
  </si>
  <si>
    <t>XAA002ME6</t>
  </si>
  <si>
    <t>X-AA-002-EC25-TP5-DMSO-6
XAA002ME6</t>
  </si>
  <si>
    <t>XAA
002
ME6</t>
  </si>
  <si>
    <t>X-AA-004-EC10-TP1-DMSO-NA-1-NA</t>
  </si>
  <si>
    <t>X-AA-004-EC10-TP1-DMSO-1</t>
  </si>
  <si>
    <t>X.AA.004.L.A.1</t>
  </si>
  <si>
    <t>XAA004LA1</t>
  </si>
  <si>
    <t>X-AA-004-EC10-TP1-DMSO-1
XAA004LA1</t>
  </si>
  <si>
    <t>XAA
004
LA1</t>
  </si>
  <si>
    <t>X-AA-004-EC10-TP1-DMSO-NA-2-NA</t>
  </si>
  <si>
    <t>X-AA-004-EC10-TP1-DMSO-2</t>
  </si>
  <si>
    <t>X.AA.004.L.A.2</t>
  </si>
  <si>
    <t>XAA004LA2</t>
  </si>
  <si>
    <t>X-AA-004-EC10-TP1-DMSO-2
XAA004LA2</t>
  </si>
  <si>
    <t>XAA
004
LA2</t>
  </si>
  <si>
    <t>X-AA-004-EC10-TP1-DMSO-NA-3-NA</t>
  </si>
  <si>
    <t>X-AA-004-EC10-TP1-DMSO-3</t>
  </si>
  <si>
    <t>X.AA.004.L.A.3</t>
  </si>
  <si>
    <t>XAA004LA3</t>
  </si>
  <si>
    <t>X-AA-004-EC10-TP1-DMSO-3
XAA004LA3</t>
  </si>
  <si>
    <t>XAA
004
LA3</t>
  </si>
  <si>
    <t>X-AA-004-EC10-TP1-DMSO-NA-4-NA</t>
  </si>
  <si>
    <t>X-AA-004-EC10-TP1-DMSO-4</t>
  </si>
  <si>
    <t>X.AA.004.L.A.4</t>
  </si>
  <si>
    <t>XAA004LA4</t>
  </si>
  <si>
    <t>X-AA-004-EC10-TP1-DMSO-4
XAA004LA4</t>
  </si>
  <si>
    <t>XAA
004
LA4</t>
  </si>
  <si>
    <t>X-AA-004-EC10-TP1-DMSO-NA-5-NA</t>
  </si>
  <si>
    <t>X-AA-004-EC10-TP1-DMSO-5</t>
  </si>
  <si>
    <t>X.AA.004.L.A.5</t>
  </si>
  <si>
    <t>XAA004LA5</t>
  </si>
  <si>
    <t>X-AA-004-EC10-TP1-DMSO-5
XAA004LA5</t>
  </si>
  <si>
    <t>XAA
004
LA5</t>
  </si>
  <si>
    <t>X-AA-004-EC10-TP1-DMSO-NA-6-NA</t>
  </si>
  <si>
    <t>X-AA-004-EC10-TP1-DMSO-6</t>
  </si>
  <si>
    <t>X.AA.004.L.A.6</t>
  </si>
  <si>
    <t>XAA004LA6</t>
  </si>
  <si>
    <t>X-AA-004-EC10-TP1-DMSO-6
XAA004LA6</t>
  </si>
  <si>
    <t>XAA
004
LA6</t>
  </si>
  <si>
    <t>X-AA-004-EC10-TP2-DMSO-NA-1-NA</t>
  </si>
  <si>
    <t>X-AA-004-EC10-TP2-DMSO-1</t>
  </si>
  <si>
    <t>X.AA.004.L.B.1</t>
  </si>
  <si>
    <t>XAA004LB1</t>
  </si>
  <si>
    <t>X-AA-004-EC10-TP2-DMSO-1
XAA004LB1</t>
  </si>
  <si>
    <t>XAA
004
LB1</t>
  </si>
  <si>
    <t>X-AA-004-EC10-TP2-DMSO-NA-2-NA</t>
  </si>
  <si>
    <t>X-AA-004-EC10-TP2-DMSO-2</t>
  </si>
  <si>
    <t>X.AA.004.L.B.2</t>
  </si>
  <si>
    <t>XAA004LB2</t>
  </si>
  <si>
    <t>X-AA-004-EC10-TP2-DMSO-2
XAA004LB2</t>
  </si>
  <si>
    <t>XAA
004
LB2</t>
  </si>
  <si>
    <t>X-AA-004-EC10-TP2-DMSO-NA-3-NA</t>
  </si>
  <si>
    <t>X-AA-004-EC10-TP2-DMSO-3</t>
  </si>
  <si>
    <t>X.AA.004.L.B.3</t>
  </si>
  <si>
    <t>XAA004LB3</t>
  </si>
  <si>
    <t>X-AA-004-EC10-TP2-DMSO-3
XAA004LB3</t>
  </si>
  <si>
    <t>XAA
004
LB3</t>
  </si>
  <si>
    <t>X-AA-004-EC10-TP2-DMSO-NA-4-NA</t>
  </si>
  <si>
    <t>X-AA-004-EC10-TP2-DMSO-4</t>
  </si>
  <si>
    <t>X.AA.004.L.B.4</t>
  </si>
  <si>
    <t>XAA004LB4</t>
  </si>
  <si>
    <t>X-AA-004-EC10-TP2-DMSO-4
XAA004LB4</t>
  </si>
  <si>
    <t>XAA
004
LB4</t>
  </si>
  <si>
    <t>X-AA-004-EC10-TP2-DMSO-NA-5-NA</t>
  </si>
  <si>
    <t>X-AA-004-EC10-TP2-DMSO-5</t>
  </si>
  <si>
    <t>X.AA.004.L.B.5</t>
  </si>
  <si>
    <t>XAA004LB5</t>
  </si>
  <si>
    <t>X-AA-004-EC10-TP2-DMSO-5
XAA004LB5</t>
  </si>
  <si>
    <t>XAA
004
LB5</t>
  </si>
  <si>
    <t>X-AA-004-EC10-TP2-DMSO-NA-6-NA</t>
  </si>
  <si>
    <t>X-AA-004-EC10-TP2-DMSO-6</t>
  </si>
  <si>
    <t>X.AA.004.L.B.6</t>
  </si>
  <si>
    <t>XAA004LB6</t>
  </si>
  <si>
    <t>X-AA-004-EC10-TP2-DMSO-6
XAA004LB6</t>
  </si>
  <si>
    <t>XAA
004
LB6</t>
  </si>
  <si>
    <t>X-AA-004-EC10-TP3-DMSO-NA-1-NA</t>
  </si>
  <si>
    <t>X-AA-004-EC10-TP3-DMSO-1</t>
  </si>
  <si>
    <t>X.AA.004.L.C.1</t>
  </si>
  <si>
    <t>XAA004LC1</t>
  </si>
  <si>
    <t>X-AA-004-EC10-TP3-DMSO-1
XAA004LC1</t>
  </si>
  <si>
    <t>XAA
004
LC1</t>
  </si>
  <si>
    <t>X-AA-004-EC10-TP3-DMSO-NA-2-NA</t>
  </si>
  <si>
    <t>X-AA-004-EC10-TP3-DMSO-2</t>
  </si>
  <si>
    <t>X.AA.004.L.C.2</t>
  </si>
  <si>
    <t>XAA004LC2</t>
  </si>
  <si>
    <t>X-AA-004-EC10-TP3-DMSO-2
XAA004LC2</t>
  </si>
  <si>
    <t>XAA
004
LC2</t>
  </si>
  <si>
    <t>X-AA-004-EC10-TP3-DMSO-NA-3-NA</t>
  </si>
  <si>
    <t>X-AA-004-EC10-TP3-DMSO-3</t>
  </si>
  <si>
    <t>X.AA.004.L.C.3</t>
  </si>
  <si>
    <t>XAA004LC3</t>
  </si>
  <si>
    <t>X-AA-004-EC10-TP3-DMSO-3
XAA004LC3</t>
  </si>
  <si>
    <t>XAA
004
LC3</t>
  </si>
  <si>
    <t>X-AA-004-EC10-TP3-DMSO-NA-4-NA</t>
  </si>
  <si>
    <t>X-AA-004-EC10-TP3-DMSO-4</t>
  </si>
  <si>
    <t>X.AA.004.L.C.4</t>
  </si>
  <si>
    <t>XAA004LC4</t>
  </si>
  <si>
    <t>X-AA-004-EC10-TP3-DMSO-4
XAA004LC4</t>
  </si>
  <si>
    <t>XAA
004
LC4</t>
  </si>
  <si>
    <t>X-AA-004-EC10-TP3-DMSO-NA-5-NA</t>
  </si>
  <si>
    <t>X-AA-004-EC10-TP3-DMSO-5</t>
  </si>
  <si>
    <t>X.AA.004.L.C.5</t>
  </si>
  <si>
    <t>XAA004LC5</t>
  </si>
  <si>
    <t>X-AA-004-EC10-TP3-DMSO-5
XAA004LC5</t>
  </si>
  <si>
    <t>XAA
004
LC5</t>
  </si>
  <si>
    <t>X-AA-004-EC10-TP3-DMSO-NA-6-NA</t>
  </si>
  <si>
    <t>X-AA-004-EC10-TP3-DMSO-6</t>
  </si>
  <si>
    <t>X.AA.004.L.C.6</t>
  </si>
  <si>
    <t>XAA004LC6</t>
  </si>
  <si>
    <t>X-AA-004-EC10-TP3-DMSO-6
XAA004LC6</t>
  </si>
  <si>
    <t>XAA
004
LC6</t>
  </si>
  <si>
    <t>X-AA-004-EC10-TP4-DMSO-NA-1-NA</t>
  </si>
  <si>
    <t>X-AA-004-EC10-TP4-DMSO-1</t>
  </si>
  <si>
    <t>X.AA.004.L.D.1</t>
  </si>
  <si>
    <t>XAA004LD1</t>
  </si>
  <si>
    <t>X-AA-004-EC10-TP4-DMSO-1
XAA004LD1</t>
  </si>
  <si>
    <t>XAA
004
LD1</t>
  </si>
  <si>
    <t>X-AA-004-EC10-TP4-DMSO-NA-2-NA</t>
  </si>
  <si>
    <t>X-AA-004-EC10-TP4-DMSO-2</t>
  </si>
  <si>
    <t>X.AA.004.L.D.2</t>
  </si>
  <si>
    <t>XAA004LD2</t>
  </si>
  <si>
    <t>X-AA-004-EC10-TP4-DMSO-2
XAA004LD2</t>
  </si>
  <si>
    <t>XAA
004
LD2</t>
  </si>
  <si>
    <t>X-AA-004-EC10-TP4-DMSO-NA-3-NA</t>
  </si>
  <si>
    <t>X-AA-004-EC10-TP4-DMSO-3</t>
  </si>
  <si>
    <t>X.AA.004.L.D.3</t>
  </si>
  <si>
    <t>XAA004LD3</t>
  </si>
  <si>
    <t>X-AA-004-EC10-TP4-DMSO-3
XAA004LD3</t>
  </si>
  <si>
    <t>XAA
004
LD3</t>
  </si>
  <si>
    <t>X-AA-004-EC10-TP4-DMSO-NA-4-NA</t>
  </si>
  <si>
    <t>X-AA-004-EC10-TP4-DMSO-4</t>
  </si>
  <si>
    <t>X.AA.004.L.D.4</t>
  </si>
  <si>
    <t>XAA004LD4</t>
  </si>
  <si>
    <t>X-AA-004-EC10-TP4-DMSO-4
XAA004LD4</t>
  </si>
  <si>
    <t>XAA
004
LD4</t>
  </si>
  <si>
    <t>X-AA-004-EC10-TP4-DMSO-NA-5-NA</t>
  </si>
  <si>
    <t>X-AA-004-EC10-TP4-DMSO-5</t>
  </si>
  <si>
    <t>X.AA.004.L.D.5</t>
  </si>
  <si>
    <t>XAA004LD5</t>
  </si>
  <si>
    <t>X-AA-004-EC10-TP4-DMSO-5
XAA004LD5</t>
  </si>
  <si>
    <t>XAA
004
LD5</t>
  </si>
  <si>
    <t>X-AA-004-EC10-TP4-DMSO-NA-6-NA</t>
  </si>
  <si>
    <t>X-AA-004-EC10-TP4-DMSO-6</t>
  </si>
  <si>
    <t>X.AA.004.L.D.6</t>
  </si>
  <si>
    <t>XAA004LD6</t>
  </si>
  <si>
    <t>X-AA-004-EC10-TP4-DMSO-6
XAA004LD6</t>
  </si>
  <si>
    <t>XAA
004
LD6</t>
  </si>
  <si>
    <t>X-AA-004-EC10-TP5-DMSO-NA-1-NA</t>
  </si>
  <si>
    <t>X-AA-004-EC10-TP5-DMSO-1</t>
  </si>
  <si>
    <t>X.AA.004.L.E.1</t>
  </si>
  <si>
    <t>XAA004LE1</t>
  </si>
  <si>
    <t>X-AA-004-EC10-TP5-DMSO-1
XAA004LE1</t>
  </si>
  <si>
    <t>XAA
004
LE1</t>
  </si>
  <si>
    <t>X-AA-004-EC10-TP5-DMSO-NA-2-NA</t>
  </si>
  <si>
    <t>X-AA-004-EC10-TP5-DMSO-2</t>
  </si>
  <si>
    <t>X.AA.004.L.E.2</t>
  </si>
  <si>
    <t>XAA004LE2</t>
  </si>
  <si>
    <t>X-AA-004-EC10-TP5-DMSO-2
XAA004LE2</t>
  </si>
  <si>
    <t>XAA
004
LE2</t>
  </si>
  <si>
    <t>X-AA-004-EC10-TP5-DMSO-NA-3-NA</t>
  </si>
  <si>
    <t>X-AA-004-EC10-TP5-DMSO-3</t>
  </si>
  <si>
    <t>X.AA.004.L.E.3</t>
  </si>
  <si>
    <t>XAA004LE3</t>
  </si>
  <si>
    <t>X-AA-004-EC10-TP5-DMSO-3
XAA004LE3</t>
  </si>
  <si>
    <t>XAA
004
LE3</t>
  </si>
  <si>
    <t>X-AA-004-EC10-TP5-DMSO-NA-4-NA</t>
  </si>
  <si>
    <t>X-AA-004-EC10-TP5-DMSO-4</t>
  </si>
  <si>
    <t>X.AA.004.L.E.4</t>
  </si>
  <si>
    <t>XAA004LE4</t>
  </si>
  <si>
    <t>X-AA-004-EC10-TP5-DMSO-4
XAA004LE4</t>
  </si>
  <si>
    <t>XAA
004
LE4</t>
  </si>
  <si>
    <t>X-AA-004-EC10-TP5-DMSO-NA-5-NA</t>
  </si>
  <si>
    <t>X-AA-004-EC10-TP5-DMSO-5</t>
  </si>
  <si>
    <t>X.AA.004.L.E.5</t>
  </si>
  <si>
    <t>XAA004LE5</t>
  </si>
  <si>
    <t>X-AA-004-EC10-TP5-DMSO-5
XAA004LE5</t>
  </si>
  <si>
    <t>XAA
004
LE5</t>
  </si>
  <si>
    <t>X-AA-004-EC10-TP5-DMSO-NA-6-NA</t>
  </si>
  <si>
    <t>X-AA-004-EC10-TP5-DMSO-6</t>
  </si>
  <si>
    <t>X.AA.004.L.E.6</t>
  </si>
  <si>
    <t>XAA004LE6</t>
  </si>
  <si>
    <t>X-AA-004-EC10-TP5-DMSO-6
XAA004LE6</t>
  </si>
  <si>
    <t>XAA
004
LE6</t>
  </si>
  <si>
    <t>X-AA-004-EC25-TP1-DMSO-NA-1-NA</t>
  </si>
  <si>
    <t>X-AA-004-EC25-TP1-DMSO-1</t>
  </si>
  <si>
    <t>X.AA.004.M.A.1</t>
  </si>
  <si>
    <t>XAA004MA1</t>
  </si>
  <si>
    <t>X-AA-004-EC25-TP1-DMSO-1
XAA004MA1</t>
  </si>
  <si>
    <t>XAA
004
MA1</t>
  </si>
  <si>
    <t>X-AA-004-EC25-TP1-DMSO-NA-2-NA</t>
  </si>
  <si>
    <t>X-AA-004-EC25-TP1-DMSO-2</t>
  </si>
  <si>
    <t>X.AA.004.M.A.2</t>
  </si>
  <si>
    <t>XAA004MA2</t>
  </si>
  <si>
    <t>X-AA-004-EC25-TP1-DMSO-2
XAA004MA2</t>
  </si>
  <si>
    <t>XAA
004
MA2</t>
  </si>
  <si>
    <t>X-AA-004-EC25-TP1-DMSO-NA-3-NA</t>
  </si>
  <si>
    <t>X-AA-004-EC25-TP1-DMSO-3</t>
  </si>
  <si>
    <t>X.AA.004.M.A.3</t>
  </si>
  <si>
    <t>XAA004MA3</t>
  </si>
  <si>
    <t>X-AA-004-EC25-TP1-DMSO-3
XAA004MA3</t>
  </si>
  <si>
    <t>XAA
004
MA3</t>
  </si>
  <si>
    <t>X-AA-004-EC25-TP1-DMSO-NA-4-NA</t>
  </si>
  <si>
    <t>X-AA-004-EC25-TP1-DMSO-4</t>
  </si>
  <si>
    <t>X.AA.004.M.A.4</t>
  </si>
  <si>
    <t>XAA004MA4</t>
  </si>
  <si>
    <t>X-AA-004-EC25-TP1-DMSO-4
XAA004MA4</t>
  </si>
  <si>
    <t>XAA
004
MA4</t>
  </si>
  <si>
    <t>X-AA-004-EC25-TP1-DMSO-NA-5-NA</t>
  </si>
  <si>
    <t>X-AA-004-EC25-TP1-DMSO-5</t>
  </si>
  <si>
    <t>X.AA.004.M.A.5</t>
  </si>
  <si>
    <t>XAA004MA5</t>
  </si>
  <si>
    <t>X-AA-004-EC25-TP1-DMSO-5
XAA004MA5</t>
  </si>
  <si>
    <t>XAA
004
MA5</t>
  </si>
  <si>
    <t>X-AA-004-EC25-TP1-DMSO-NA-6-NA</t>
  </si>
  <si>
    <t>X-AA-004-EC25-TP1-DMSO-6</t>
  </si>
  <si>
    <t>X.AA.004.M.A.6</t>
  </si>
  <si>
    <t>XAA004MA6</t>
  </si>
  <si>
    <t>X-AA-004-EC25-TP1-DMSO-6
XAA004MA6</t>
  </si>
  <si>
    <t>XAA
004
MA6</t>
  </si>
  <si>
    <t>X-AA-004-EC25-TP2-DMSO-NA-1-NA</t>
  </si>
  <si>
    <t>X-AA-004-EC25-TP2-DMSO-1</t>
  </si>
  <si>
    <t>X.AA.004.M.B.1</t>
  </si>
  <si>
    <t>XAA004MB1</t>
  </si>
  <si>
    <t>X-AA-004-EC25-TP2-DMSO-1
XAA004MB1</t>
  </si>
  <si>
    <t>XAA
004
MB1</t>
  </si>
  <si>
    <t>X-AA-004-EC25-TP2-DMSO-NA-2-NA</t>
  </si>
  <si>
    <t>X-AA-004-EC25-TP2-DMSO-2</t>
  </si>
  <si>
    <t>X.AA.004.M.B.2</t>
  </si>
  <si>
    <t>XAA004MB2</t>
  </si>
  <si>
    <t>X-AA-004-EC25-TP2-DMSO-2
XAA004MB2</t>
  </si>
  <si>
    <t>XAA
004
MB2</t>
  </si>
  <si>
    <t>X-AA-004-EC25-TP2-DMSO-NA-3-NA</t>
  </si>
  <si>
    <t>X-AA-004-EC25-TP2-DMSO-3</t>
  </si>
  <si>
    <t>X.AA.004.M.B.3</t>
  </si>
  <si>
    <t>XAA004MB3</t>
  </si>
  <si>
    <t>X-AA-004-EC25-TP2-DMSO-3
XAA004MB3</t>
  </si>
  <si>
    <t>XAA
004
MB3</t>
  </si>
  <si>
    <t>X-AA-004-EC25-TP2-DMSO-NA-4-NA</t>
  </si>
  <si>
    <t>X-AA-004-EC25-TP2-DMSO-4</t>
  </si>
  <si>
    <t>X.AA.004.M.B.4</t>
  </si>
  <si>
    <t>XAA004MB4</t>
  </si>
  <si>
    <t>X-AA-004-EC25-TP2-DMSO-4
XAA004MB4</t>
  </si>
  <si>
    <t>XAA
004
MB4</t>
  </si>
  <si>
    <t>X-AA-004-EC25-TP2-DMSO-NA-5-NA</t>
  </si>
  <si>
    <t>X-AA-004-EC25-TP2-DMSO-5</t>
  </si>
  <si>
    <t>X.AA.004.M.B.5</t>
  </si>
  <si>
    <t>XAA004MB5</t>
  </si>
  <si>
    <t>X-AA-004-EC25-TP2-DMSO-5
XAA004MB5</t>
  </si>
  <si>
    <t>XAA
004
MB5</t>
  </si>
  <si>
    <t>X-AA-004-EC25-TP2-DMSO-NA-6-NA</t>
  </si>
  <si>
    <t>X-AA-004-EC25-TP2-DMSO-6</t>
  </si>
  <si>
    <t>X.AA.004.M.B.6</t>
  </si>
  <si>
    <t>XAA004MB6</t>
  </si>
  <si>
    <t>X-AA-004-EC25-TP2-DMSO-6
XAA004MB6</t>
  </si>
  <si>
    <t>XAA
004
MB6</t>
  </si>
  <si>
    <t>X-AA-004-EC25-TP3-DMSO-NA-1-NA</t>
  </si>
  <si>
    <t>X-AA-004-EC25-TP3-DMSO-1</t>
  </si>
  <si>
    <t>X.AA.004.M.C.1</t>
  </si>
  <si>
    <t>XAA004MC1</t>
  </si>
  <si>
    <t>X-AA-004-EC25-TP3-DMSO-1
XAA004MC1</t>
  </si>
  <si>
    <t>XAA
004
MC1</t>
  </si>
  <si>
    <t>X-AA-004-EC25-TP3-DMSO-NA-2-NA</t>
  </si>
  <si>
    <t>X-AA-004-EC25-TP3-DMSO-2</t>
  </si>
  <si>
    <t>X.AA.004.M.C.2</t>
  </si>
  <si>
    <t>XAA004MC2</t>
  </si>
  <si>
    <t>X-AA-004-EC25-TP3-DMSO-2
XAA004MC2</t>
  </si>
  <si>
    <t>XAA
004
MC2</t>
  </si>
  <si>
    <t>X-AA-004-EC25-TP3-DMSO-NA-3-NA</t>
  </si>
  <si>
    <t>X-AA-004-EC25-TP3-DMSO-3</t>
  </si>
  <si>
    <t>X.AA.004.M.C.3</t>
  </si>
  <si>
    <t>XAA004MC3</t>
  </si>
  <si>
    <t>X-AA-004-EC25-TP3-DMSO-3
XAA004MC3</t>
  </si>
  <si>
    <t>XAA
004
MC3</t>
  </si>
  <si>
    <t>X-AA-004-EC25-TP3-DMSO-NA-4-NA</t>
  </si>
  <si>
    <t>X-AA-004-EC25-TP3-DMSO-4</t>
  </si>
  <si>
    <t>X.AA.004.M.C.4</t>
  </si>
  <si>
    <t>XAA004MC4</t>
  </si>
  <si>
    <t>X-AA-004-EC25-TP3-DMSO-4
XAA004MC4</t>
  </si>
  <si>
    <t>XAA
004
MC4</t>
  </si>
  <si>
    <t>X-AA-004-EC25-TP3-DMSO-NA-5-NA</t>
  </si>
  <si>
    <t>X-AA-004-EC25-TP3-DMSO-5</t>
  </si>
  <si>
    <t>X.AA.004.M.C.5</t>
  </si>
  <si>
    <t>XAA004MC5</t>
  </si>
  <si>
    <t>X-AA-004-EC25-TP3-DMSO-5
XAA004MC5</t>
  </si>
  <si>
    <t>XAA
004
MC5</t>
  </si>
  <si>
    <t>X-AA-004-EC25-TP3-DMSO-NA-6-NA</t>
  </si>
  <si>
    <t>X-AA-004-EC25-TP3-DMSO-6</t>
  </si>
  <si>
    <t>X.AA.004.M.C.6</t>
  </si>
  <si>
    <t>XAA004MC6</t>
  </si>
  <si>
    <t>X-AA-004-EC25-TP3-DMSO-6
XAA004MC6</t>
  </si>
  <si>
    <t>XAA
004
MC6</t>
  </si>
  <si>
    <t>X-AA-004-EC25-TP4-DMSO-NA-1-NA</t>
  </si>
  <si>
    <t>X-AA-004-EC25-TP4-DMSO-1</t>
  </si>
  <si>
    <t>X.AA.004.M.D.1</t>
  </si>
  <si>
    <t>XAA004MD1</t>
  </si>
  <si>
    <t>X-AA-004-EC25-TP4-DMSO-1
XAA004MD1</t>
  </si>
  <si>
    <t>XAA
004
MD1</t>
  </si>
  <si>
    <t>X-AA-004-EC25-TP4-DMSO-NA-2-NA</t>
  </si>
  <si>
    <t>X-AA-004-EC25-TP4-DMSO-2</t>
  </si>
  <si>
    <t>X.AA.004.M.D.2</t>
  </si>
  <si>
    <t>XAA004MD2</t>
  </si>
  <si>
    <t>X-AA-004-EC25-TP4-DMSO-2
XAA004MD2</t>
  </si>
  <si>
    <t>XAA
004
MD2</t>
  </si>
  <si>
    <t>X-AA-004-EC25-TP4-DMSO-NA-3-NA</t>
  </si>
  <si>
    <t>X-AA-004-EC25-TP4-DMSO-3</t>
  </si>
  <si>
    <t>X.AA.004.M.D.3</t>
  </si>
  <si>
    <t>XAA004MD3</t>
  </si>
  <si>
    <t>X-AA-004-EC25-TP4-DMSO-3
XAA004MD3</t>
  </si>
  <si>
    <t>XAA
004
MD3</t>
  </si>
  <si>
    <t>X-AA-004-EC25-TP4-DMSO-NA-4-NA</t>
  </si>
  <si>
    <t>X-AA-004-EC25-TP4-DMSO-4</t>
  </si>
  <si>
    <t>X.AA.004.M.D.4</t>
  </si>
  <si>
    <t>XAA004MD4</t>
  </si>
  <si>
    <t>X-AA-004-EC25-TP4-DMSO-4
XAA004MD4</t>
  </si>
  <si>
    <t>XAA
004
MD4</t>
  </si>
  <si>
    <t>X-AA-004-EC25-TP4-DMSO-NA-5-NA</t>
  </si>
  <si>
    <t>X-AA-004-EC25-TP4-DMSO-5</t>
  </si>
  <si>
    <t>X.AA.004.M.D.5</t>
  </si>
  <si>
    <t>XAA004MD5</t>
  </si>
  <si>
    <t>X-AA-004-EC25-TP4-DMSO-5
XAA004MD5</t>
  </si>
  <si>
    <t>XAA
004
MD5</t>
  </si>
  <si>
    <t>X-AA-004-EC25-TP4-DMSO-NA-6-NA</t>
  </si>
  <si>
    <t>X-AA-004-EC25-TP4-DMSO-6</t>
  </si>
  <si>
    <t>X.AA.004.M.D.6</t>
  </si>
  <si>
    <t>XAA004MD6</t>
  </si>
  <si>
    <t>X-AA-004-EC25-TP4-DMSO-6
XAA004MD6</t>
  </si>
  <si>
    <t>XAA
004
MD6</t>
  </si>
  <si>
    <t>X-AA-004-EC25-TP5-DMSO-NA-1-NA</t>
  </si>
  <si>
    <t>X-AA-004-EC25-TP5-DMSO-1</t>
  </si>
  <si>
    <t>X.AA.004.M.E.1</t>
  </si>
  <si>
    <t>XAA004ME1</t>
  </si>
  <si>
    <t>X-AA-004-EC25-TP5-DMSO-1
XAA004ME1</t>
  </si>
  <si>
    <t>XAA
004
ME1</t>
  </si>
  <si>
    <t>X-AA-004-EC25-TP5-DMSO-NA-2-NA</t>
  </si>
  <si>
    <t>X-AA-004-EC25-TP5-DMSO-2</t>
  </si>
  <si>
    <t>X.AA.004.M.E.2</t>
  </si>
  <si>
    <t>XAA004ME2</t>
  </si>
  <si>
    <t>X-AA-004-EC25-TP5-DMSO-2
XAA004ME2</t>
  </si>
  <si>
    <t>XAA
004
ME2</t>
  </si>
  <si>
    <t>X-AA-004-EC25-TP5-DMSO-NA-3-NA</t>
  </si>
  <si>
    <t>X-AA-004-EC25-TP5-DMSO-3</t>
  </si>
  <si>
    <t>X.AA.004.M.E.3</t>
  </si>
  <si>
    <t>XAA004ME3</t>
  </si>
  <si>
    <t>X-AA-004-EC25-TP5-DMSO-3
XAA004ME3</t>
  </si>
  <si>
    <t>XAA
004
ME3</t>
  </si>
  <si>
    <t>X-AA-004-EC25-TP5-DMSO-NA-4-NA</t>
  </si>
  <si>
    <t>X-AA-004-EC25-TP5-DMSO-4</t>
  </si>
  <si>
    <t>X.AA.004.M.E.4</t>
  </si>
  <si>
    <t>XAA004ME4</t>
  </si>
  <si>
    <t>X-AA-004-EC25-TP5-DMSO-4
XAA004ME4</t>
  </si>
  <si>
    <t>XAA
004
ME4</t>
  </si>
  <si>
    <t>X-AA-004-EC25-TP5-DMSO-NA-5-NA</t>
  </si>
  <si>
    <t>X-AA-004-EC25-TP5-DMSO-5</t>
  </si>
  <si>
    <t>X.AA.004.M.E.5</t>
  </si>
  <si>
    <t>XAA004ME5</t>
  </si>
  <si>
    <t>X-AA-004-EC25-TP5-DMSO-5
XAA004ME5</t>
  </si>
  <si>
    <t>XAA
004
ME5</t>
  </si>
  <si>
    <t>X-AA-004-EC25-TP5-DMSO-NA-6-NA</t>
  </si>
  <si>
    <t>X-AA-004-EC25-TP5-DMSO-6</t>
  </si>
  <si>
    <t>X.AA.004.M.E.6</t>
  </si>
  <si>
    <t>XAA004ME6</t>
  </si>
  <si>
    <t>X-AA-004-EC25-TP5-DMSO-6
XAA004ME6</t>
  </si>
  <si>
    <t>XAA
004
ME6</t>
  </si>
  <si>
    <t>X-AB-000-0-TP0-Water-NA-1-NA</t>
  </si>
  <si>
    <t>X-AB-000-0-TP0-Water-1</t>
  </si>
  <si>
    <t>X.AB.000.Z.S.1</t>
  </si>
  <si>
    <t>XAB000ZS1</t>
  </si>
  <si>
    <t>X-AB-000-0-TP0-Water-1
XAB000ZS1</t>
  </si>
  <si>
    <t>XAB
000
ZS1</t>
  </si>
  <si>
    <t>X-AB-000-0-TP0-Water-NA-2-NA</t>
  </si>
  <si>
    <t>X-AB-000-0-TP0-Water-2</t>
  </si>
  <si>
    <t>X.AB.000.Z.S.2</t>
  </si>
  <si>
    <t>XAB000ZS2</t>
  </si>
  <si>
    <t>X-AB-000-0-TP0-Water-2
XAB000ZS2</t>
  </si>
  <si>
    <t>XAB
000
ZS2</t>
  </si>
  <si>
    <t>X-AB-000-0-TP0-Water-NA-3-NA</t>
  </si>
  <si>
    <t>X-AB-000-0-TP0-Water-3</t>
  </si>
  <si>
    <t>X.AB.000.Z.S.3</t>
  </si>
  <si>
    <t>XAB000ZS3</t>
  </si>
  <si>
    <t>X-AB-000-0-TP0-Water-3
XAB000ZS3</t>
  </si>
  <si>
    <t>XAB
000
ZS3</t>
  </si>
  <si>
    <t>X-AB-000-0-TP0-Water-NA-4-NA</t>
  </si>
  <si>
    <t>X-AB-000-0-TP0-Water-4</t>
  </si>
  <si>
    <t>X.AB.000.Z.S.4</t>
  </si>
  <si>
    <t>XAB000ZS4</t>
  </si>
  <si>
    <t>X-AB-000-0-TP0-Water-4
XAB000ZS4</t>
  </si>
  <si>
    <t>XAB
000
ZS4</t>
  </si>
  <si>
    <t>X-AB-000-0-TP0-Water-NA-5-NA</t>
  </si>
  <si>
    <t>X-AB-000-0-TP0-Water-5</t>
  </si>
  <si>
    <t>X.AB.000.Z.S.5</t>
  </si>
  <si>
    <t>XAB000ZS5</t>
  </si>
  <si>
    <t>X-AB-000-0-TP0-Water-5
XAB000ZS5</t>
  </si>
  <si>
    <t>XAB
000
ZS5</t>
  </si>
  <si>
    <t>X-AB-000-0-TP0-Water-NA-6-NA</t>
  </si>
  <si>
    <t>X-AB-000-0-TP0-Water-6</t>
  </si>
  <si>
    <t>X.AB.000.Z.S.6</t>
  </si>
  <si>
    <t>XAB000ZS6</t>
  </si>
  <si>
    <t>X-AB-000-0-TP0-Water-6
XAB000ZS6</t>
  </si>
  <si>
    <t>XAB
000
ZS6</t>
  </si>
  <si>
    <t>X-AB-000-0-TP1-Water-NA-1-NA</t>
  </si>
  <si>
    <t>X-AB-000-0-TP1-Water-1</t>
  </si>
  <si>
    <t>X.AB.000.Z.A.1</t>
  </si>
  <si>
    <t>XAB000ZA1</t>
  </si>
  <si>
    <t>X-AB-000-0-TP1-Water-1
XAB000ZA1</t>
  </si>
  <si>
    <t>XAB
000
ZA1</t>
  </si>
  <si>
    <t>X-AB-000-0-TP1-Water-NA-2-NA</t>
  </si>
  <si>
    <t>X-AB-000-0-TP1-Water-2</t>
  </si>
  <si>
    <t>X.AB.000.Z.A.2</t>
  </si>
  <si>
    <t>XAB000ZA2</t>
  </si>
  <si>
    <t>X-AB-000-0-TP1-Water-2
XAB000ZA2</t>
  </si>
  <si>
    <t>XAB
000
ZA2</t>
  </si>
  <si>
    <t>X-AB-000-0-TP1-Water-NA-3-NA</t>
  </si>
  <si>
    <t>X-AB-000-0-TP1-Water-3</t>
  </si>
  <si>
    <t>X.AB.000.Z.A.3</t>
  </si>
  <si>
    <t>XAB000ZA3</t>
  </si>
  <si>
    <t>X-AB-000-0-TP1-Water-3
XAB000ZA3</t>
  </si>
  <si>
    <t>XAB
000
ZA3</t>
  </si>
  <si>
    <t>X-AB-000-0-TP1-Water-NA-4-NA</t>
  </si>
  <si>
    <t>X-AB-000-0-TP1-Water-4</t>
  </si>
  <si>
    <t>X.AB.000.Z.A.4</t>
  </si>
  <si>
    <t>XAB000ZA4</t>
  </si>
  <si>
    <t>X-AB-000-0-TP1-Water-4
XAB000ZA4</t>
  </si>
  <si>
    <t>XAB
000
ZA4</t>
  </si>
  <si>
    <t>X-AB-000-0-TP1-Water-NA-5-NA</t>
  </si>
  <si>
    <t>X-AB-000-0-TP1-Water-5</t>
  </si>
  <si>
    <t>X.AB.000.Z.A.5</t>
  </si>
  <si>
    <t>XAB000ZA5</t>
  </si>
  <si>
    <t>X-AB-000-0-TP1-Water-5
XAB000ZA5</t>
  </si>
  <si>
    <t>XAB
000
ZA5</t>
  </si>
  <si>
    <t>X-AB-000-0-TP1-Water-NA-6-NA</t>
  </si>
  <si>
    <t>X-AB-000-0-TP1-Water-6</t>
  </si>
  <si>
    <t>X.AB.000.Z.A.6</t>
  </si>
  <si>
    <t>XAB000ZA6</t>
  </si>
  <si>
    <t>X-AB-000-0-TP1-Water-6
XAB000ZA6</t>
  </si>
  <si>
    <t>XAB
000
ZA6</t>
  </si>
  <si>
    <t>X-AB-000-0-TP2-Water-NA-1-NA</t>
  </si>
  <si>
    <t>X-AB-000-0-TP2-Water-1</t>
  </si>
  <si>
    <t>X.AB.000.Z.B.1</t>
  </si>
  <si>
    <t>XAB000ZB1</t>
  </si>
  <si>
    <t>X-AB-000-0-TP2-Water-1
XAB000ZB1</t>
  </si>
  <si>
    <t>XAB
000
ZB1</t>
  </si>
  <si>
    <t>X-AB-000-0-TP2-Water-NA-2-NA</t>
  </si>
  <si>
    <t>X-AB-000-0-TP2-Water-2</t>
  </si>
  <si>
    <t>X.AB.000.Z.B.2</t>
  </si>
  <si>
    <t>XAB000ZB2</t>
  </si>
  <si>
    <t>X-AB-000-0-TP2-Water-2
XAB000ZB2</t>
  </si>
  <si>
    <t>XAB
000
ZB2</t>
  </si>
  <si>
    <t>X-AB-000-0-TP2-Water-NA-3-NA</t>
  </si>
  <si>
    <t>X-AB-000-0-TP2-Water-3</t>
  </si>
  <si>
    <t>X.AB.000.Z.B.3</t>
  </si>
  <si>
    <t>XAB000ZB3</t>
  </si>
  <si>
    <t>X-AB-000-0-TP2-Water-3
XAB000ZB3</t>
  </si>
  <si>
    <t>XAB
000
ZB3</t>
  </si>
  <si>
    <t>X-AB-000-0-TP2-Water-NA-4-NA</t>
  </si>
  <si>
    <t>X-AB-000-0-TP2-Water-4</t>
  </si>
  <si>
    <t>X.AB.000.Z.B.4</t>
  </si>
  <si>
    <t>XAB000ZB4</t>
  </si>
  <si>
    <t>X-AB-000-0-TP2-Water-4
XAB000ZB4</t>
  </si>
  <si>
    <t>XAB
000
ZB4</t>
  </si>
  <si>
    <t>X-AB-000-0-TP2-Water-NA-5-NA</t>
  </si>
  <si>
    <t>X-AB-000-0-TP2-Water-5</t>
  </si>
  <si>
    <t>X.AB.000.Z.B.5</t>
  </si>
  <si>
    <t>XAB000ZB5</t>
  </si>
  <si>
    <t>X-AB-000-0-TP2-Water-5
XAB000ZB5</t>
  </si>
  <si>
    <t>XAB
000
ZB5</t>
  </si>
  <si>
    <t>X-AB-000-0-TP2-Water-NA-6-NA</t>
  </si>
  <si>
    <t>X-AB-000-0-TP2-Water-6</t>
  </si>
  <si>
    <t>X.AB.000.Z.B.6</t>
  </si>
  <si>
    <t>XAB000ZB6</t>
  </si>
  <si>
    <t>X-AB-000-0-TP2-Water-6
XAB000ZB6</t>
  </si>
  <si>
    <t>XAB
000
ZB6</t>
  </si>
  <si>
    <t>X-AB-000-0-TP3-Water-NA-1-NA</t>
  </si>
  <si>
    <t>X-AB-000-0-TP3-Water-1</t>
  </si>
  <si>
    <t>X.AB.000.Z.C.1</t>
  </si>
  <si>
    <t>XAB000ZC1</t>
  </si>
  <si>
    <t>X-AB-000-0-TP3-Water-1
XAB000ZC1</t>
  </si>
  <si>
    <t>XAB
000
ZC1</t>
  </si>
  <si>
    <t>X-AB-000-0-TP3-Water-NA-2-NA</t>
  </si>
  <si>
    <t>X-AB-000-0-TP3-Water-2</t>
  </si>
  <si>
    <t>X.AB.000.Z.C.2</t>
  </si>
  <si>
    <t>XAB000ZC2</t>
  </si>
  <si>
    <t>X-AB-000-0-TP3-Water-2
XAB000ZC2</t>
  </si>
  <si>
    <t>XAB
000
ZC2</t>
  </si>
  <si>
    <t>X-AB-000-0-TP3-Water-NA-3-NA</t>
  </si>
  <si>
    <t>X-AB-000-0-TP3-Water-3</t>
  </si>
  <si>
    <t>X.AB.000.Z.C.3</t>
  </si>
  <si>
    <t>XAB000ZC3</t>
  </si>
  <si>
    <t>X-AB-000-0-TP3-Water-3
XAB000ZC3</t>
  </si>
  <si>
    <t>XAB
000
ZC3</t>
  </si>
  <si>
    <t>X-AB-000-0-TP3-Water-NA-4-NA</t>
  </si>
  <si>
    <t>X-AB-000-0-TP3-Water-4</t>
  </si>
  <si>
    <t>X.AB.000.Z.C.4</t>
  </si>
  <si>
    <t>XAB000ZC4</t>
  </si>
  <si>
    <t>X-AB-000-0-TP3-Water-4
XAB000ZC4</t>
  </si>
  <si>
    <t>XAB
000
ZC4</t>
  </si>
  <si>
    <t>X-AB-000-0-TP3-Water-NA-5-NA</t>
  </si>
  <si>
    <t>X-AB-000-0-TP3-Water-5</t>
  </si>
  <si>
    <t>X.AB.000.Z.C.5</t>
  </si>
  <si>
    <t>XAB000ZC5</t>
  </si>
  <si>
    <t>X-AB-000-0-TP3-Water-5
XAB000ZC5</t>
  </si>
  <si>
    <t>XAB
000
ZC5</t>
  </si>
  <si>
    <t>X-AB-000-0-TP3-Water-NA-6-NA</t>
  </si>
  <si>
    <t>X-AB-000-0-TP3-Water-6</t>
  </si>
  <si>
    <t>X.AB.000.Z.C.6</t>
  </si>
  <si>
    <t>XAB000ZC6</t>
  </si>
  <si>
    <t>X-AB-000-0-TP3-Water-6
XAB000ZC6</t>
  </si>
  <si>
    <t>XAB
000
ZC6</t>
  </si>
  <si>
    <t>X-AB-000-0-TP4-Water-NA-1-NA</t>
  </si>
  <si>
    <t>X-AB-000-0-TP4-Water-1</t>
  </si>
  <si>
    <t>X.AB.000.Z.D.1</t>
  </si>
  <si>
    <t>XAB000ZD1</t>
  </si>
  <si>
    <t>X-AB-000-0-TP4-Water-1
XAB000ZD1</t>
  </si>
  <si>
    <t>XAB
000
ZD1</t>
  </si>
  <si>
    <t>X-AB-000-0-TP4-Water-NA-2-NA</t>
  </si>
  <si>
    <t>X-AB-000-0-TP4-Water-2</t>
  </si>
  <si>
    <t>X.AB.000.Z.D.2</t>
  </si>
  <si>
    <t>XAB000ZD2</t>
  </si>
  <si>
    <t>X-AB-000-0-TP4-Water-2
XAB000ZD2</t>
  </si>
  <si>
    <t>XAB
000
ZD2</t>
  </si>
  <si>
    <t>X-AB-000-0-TP4-Water-NA-3-NA</t>
  </si>
  <si>
    <t>X-AB-000-0-TP4-Water-3</t>
  </si>
  <si>
    <t>X.AB.000.Z.D.3</t>
  </si>
  <si>
    <t>XAB000ZD3</t>
  </si>
  <si>
    <t>X-AB-000-0-TP4-Water-3
XAB000ZD3</t>
  </si>
  <si>
    <t>XAB
000
ZD3</t>
  </si>
  <si>
    <t>X-AB-000-0-TP4-Water-NA-4-NA</t>
  </si>
  <si>
    <t>X-AB-000-0-TP4-Water-4</t>
  </si>
  <si>
    <t>X.AB.000.Z.D.4</t>
  </si>
  <si>
    <t>XAB000ZD4</t>
  </si>
  <si>
    <t>X-AB-000-0-TP4-Water-4
XAB000ZD4</t>
  </si>
  <si>
    <t>XAB
000
ZD4</t>
  </si>
  <si>
    <t>X-AB-000-0-TP4-Water-NA-5-NA</t>
  </si>
  <si>
    <t>X-AB-000-0-TP4-Water-5</t>
  </si>
  <si>
    <t>X.AB.000.Z.D.5</t>
  </si>
  <si>
    <t>XAB000ZD5</t>
  </si>
  <si>
    <t>X-AB-000-0-TP4-Water-5
XAB000ZD5</t>
  </si>
  <si>
    <t>XAB
000
ZD5</t>
  </si>
  <si>
    <t>X-AB-000-0-TP4-Water-NA-6-NA</t>
  </si>
  <si>
    <t>X-AB-000-0-TP4-Water-6</t>
  </si>
  <si>
    <t>X.AB.000.Z.D.6</t>
  </si>
  <si>
    <t>XAB000ZD6</t>
  </si>
  <si>
    <t>X-AB-000-0-TP4-Water-6
XAB000ZD6</t>
  </si>
  <si>
    <t>XAB
000
ZD6</t>
  </si>
  <si>
    <t>X-AB-000-0-TP5-Water-NA-1-NA</t>
  </si>
  <si>
    <t>X-AB-000-0-TP5-Water-1</t>
  </si>
  <si>
    <t>X.AB.000.Z.E.1</t>
  </si>
  <si>
    <t>XAB000ZE1</t>
  </si>
  <si>
    <t>X-AB-000-0-TP5-Water-1
XAB000ZE1</t>
  </si>
  <si>
    <t>XAB
000
ZE1</t>
  </si>
  <si>
    <t>X-AB-000-0-TP5-Water-NA-2-NA</t>
  </si>
  <si>
    <t>X-AB-000-0-TP5-Water-2</t>
  </si>
  <si>
    <t>X.AB.000.Z.E.2</t>
  </si>
  <si>
    <t>XAB000ZE2</t>
  </si>
  <si>
    <t>X-AB-000-0-TP5-Water-2
XAB000ZE2</t>
  </si>
  <si>
    <t>XAB
000
ZE2</t>
  </si>
  <si>
    <t>X-AB-000-0-TP5-Water-NA-3-NA</t>
  </si>
  <si>
    <t>X-AB-000-0-TP5-Water-3</t>
  </si>
  <si>
    <t>X.AB.000.Z.E.3</t>
  </si>
  <si>
    <t>XAB000ZE3</t>
  </si>
  <si>
    <t>X-AB-000-0-TP5-Water-3
XAB000ZE3</t>
  </si>
  <si>
    <t>XAB
000
ZE3</t>
  </si>
  <si>
    <t>X-AB-000-0-TP5-Water-NA-4-NA</t>
  </si>
  <si>
    <t>X-AB-000-0-TP5-Water-4</t>
  </si>
  <si>
    <t>X.AB.000.Z.E.4</t>
  </si>
  <si>
    <t>XAB000ZE4</t>
  </si>
  <si>
    <t>X-AB-000-0-TP5-Water-4
XAB000ZE4</t>
  </si>
  <si>
    <t>XAB
000
ZE4</t>
  </si>
  <si>
    <t>X-AB-000-0-TP5-Water-NA-5-NA</t>
  </si>
  <si>
    <t>X-AB-000-0-TP5-Water-5</t>
  </si>
  <si>
    <t>X.AB.000.Z.E.5</t>
  </si>
  <si>
    <t>XAB000ZE5</t>
  </si>
  <si>
    <t>X-AB-000-0-TP5-Water-5
XAB000ZE5</t>
  </si>
  <si>
    <t>XAB
000
ZE5</t>
  </si>
  <si>
    <t>X-AB-000-0-TP5-Water-NA-6-NA</t>
  </si>
  <si>
    <t>X-AB-000-0-TP5-Water-6</t>
  </si>
  <si>
    <t>X.AB.000.Z.E.6</t>
  </si>
  <si>
    <t>XAB000ZE6</t>
  </si>
  <si>
    <t>X-AB-000-0-TP5-Water-6
XAB000ZE6</t>
  </si>
  <si>
    <t>XAB
000
ZE6</t>
  </si>
  <si>
    <t>X-AB-001-EC10-TP1-Water-NA-1-NA</t>
  </si>
  <si>
    <t>X-AB-001-EC10-TP1-Water-1</t>
  </si>
  <si>
    <t>X.AB.001.L.A.1</t>
  </si>
  <si>
    <t>XAB001LA1</t>
  </si>
  <si>
    <t>X-AB-001-EC10-TP1-Water-1
XAB001LA1</t>
  </si>
  <si>
    <t>XAB
001
LA1</t>
  </si>
  <si>
    <t>X-AB-001-EC10-TP1-Water-NA-2-NA</t>
  </si>
  <si>
    <t>X-AB-001-EC10-TP1-Water-2</t>
  </si>
  <si>
    <t>X.AB.001.L.A.2</t>
  </si>
  <si>
    <t>XAB001LA2</t>
  </si>
  <si>
    <t>X-AB-001-EC10-TP1-Water-2
XAB001LA2</t>
  </si>
  <si>
    <t>XAB
001
LA2</t>
  </si>
  <si>
    <t>X-AB-001-EC10-TP1-Water-NA-3-NA</t>
  </si>
  <si>
    <t>X-AB-001-EC10-TP1-Water-3</t>
  </si>
  <si>
    <t>X.AB.001.L.A.3</t>
  </si>
  <si>
    <t>XAB001LA3</t>
  </si>
  <si>
    <t>X-AB-001-EC10-TP1-Water-3
XAB001LA3</t>
  </si>
  <si>
    <t>XAB
001
LA3</t>
  </si>
  <si>
    <t>X-AB-001-EC10-TP1-Water-NA-4-NA</t>
  </si>
  <si>
    <t>X-AB-001-EC10-TP1-Water-4</t>
  </si>
  <si>
    <t>X.AB.001.L.A.4</t>
  </si>
  <si>
    <t>XAB001LA4</t>
  </si>
  <si>
    <t>X-AB-001-EC10-TP1-Water-4
XAB001LA4</t>
  </si>
  <si>
    <t>XAB
001
LA4</t>
  </si>
  <si>
    <t>X-AB-001-EC10-TP1-Water-NA-5-NA</t>
  </si>
  <si>
    <t>X-AB-001-EC10-TP1-Water-5</t>
  </si>
  <si>
    <t>X.AB.001.L.A.5</t>
  </si>
  <si>
    <t>XAB001LA5</t>
  </si>
  <si>
    <t>X-AB-001-EC10-TP1-Water-5
XAB001LA5</t>
  </si>
  <si>
    <t>XAB
001
LA5</t>
  </si>
  <si>
    <t>X-AB-001-EC10-TP1-Water-NA-6-NA</t>
  </si>
  <si>
    <t>X-AB-001-EC10-TP1-Water-6</t>
  </si>
  <si>
    <t>X.AB.001.L.A.6</t>
  </si>
  <si>
    <t>XAB001LA6</t>
  </si>
  <si>
    <t>X-AB-001-EC10-TP1-Water-6
XAB001LA6</t>
  </si>
  <si>
    <t>XAB
001
LA6</t>
  </si>
  <si>
    <t>X-AB-001-EC10-TP2-Water-NA-1-NA</t>
  </si>
  <si>
    <t>X-AB-001-EC10-TP2-Water-1</t>
  </si>
  <si>
    <t>X.AB.001.L.B.1</t>
  </si>
  <si>
    <t>XAB001LB1</t>
  </si>
  <si>
    <t>X-AB-001-EC10-TP2-Water-1
XAB001LB1</t>
  </si>
  <si>
    <t>XAB
001
LB1</t>
  </si>
  <si>
    <t>X-AB-001-EC10-TP2-Water-NA-2-NA</t>
  </si>
  <si>
    <t>X-AB-001-EC10-TP2-Water-2</t>
  </si>
  <si>
    <t>X.AB.001.L.B.2</t>
  </si>
  <si>
    <t>XAB001LB2</t>
  </si>
  <si>
    <t>X-AB-001-EC10-TP2-Water-2
XAB001LB2</t>
  </si>
  <si>
    <t>XAB
001
LB2</t>
  </si>
  <si>
    <t>X-AB-001-EC10-TP2-Water-NA-3-NA</t>
  </si>
  <si>
    <t>X-AB-001-EC10-TP2-Water-3</t>
  </si>
  <si>
    <t>X.AB.001.L.B.3</t>
  </si>
  <si>
    <t>XAB001LB3</t>
  </si>
  <si>
    <t>X-AB-001-EC10-TP2-Water-3
XAB001LB3</t>
  </si>
  <si>
    <t>XAB
001
LB3</t>
  </si>
  <si>
    <t>X-AB-001-EC10-TP2-Water-NA-4-NA</t>
  </si>
  <si>
    <t>X-AB-001-EC10-TP2-Water-4</t>
  </si>
  <si>
    <t>X.AB.001.L.B.4</t>
  </si>
  <si>
    <t>XAB001LB4</t>
  </si>
  <si>
    <t>X-AB-001-EC10-TP2-Water-4
XAB001LB4</t>
  </si>
  <si>
    <t>XAB
001
LB4</t>
  </si>
  <si>
    <t>X-AB-001-EC10-TP2-Water-NA-5-NA</t>
  </si>
  <si>
    <t>X-AB-001-EC10-TP2-Water-5</t>
  </si>
  <si>
    <t>X.AB.001.L.B.5</t>
  </si>
  <si>
    <t>XAB001LB5</t>
  </si>
  <si>
    <t>X-AB-001-EC10-TP2-Water-5
XAB001LB5</t>
  </si>
  <si>
    <t>XAB
001
LB5</t>
  </si>
  <si>
    <t>X-AB-001-EC10-TP2-Water-NA-6-NA</t>
  </si>
  <si>
    <t>X-AB-001-EC10-TP2-Water-6</t>
  </si>
  <si>
    <t>X.AB.001.L.B.6</t>
  </si>
  <si>
    <t>XAB001LB6</t>
  </si>
  <si>
    <t>X-AB-001-EC10-TP2-Water-6
XAB001LB6</t>
  </si>
  <si>
    <t>XAB
001
LB6</t>
  </si>
  <si>
    <t>X-AB-001-EC10-TP3-Water-NA-1-NA</t>
  </si>
  <si>
    <t>X-AB-001-EC10-TP3-Water-1</t>
  </si>
  <si>
    <t>X.AB.001.L.C.1</t>
  </si>
  <si>
    <t>XAB001LC1</t>
  </si>
  <si>
    <t>X-AB-001-EC10-TP3-Water-1
XAB001LC1</t>
  </si>
  <si>
    <t>XAB
001
LC1</t>
  </si>
  <si>
    <t>X-AB-001-EC10-TP3-Water-NA-2-NA</t>
  </si>
  <si>
    <t>X-AB-001-EC10-TP3-Water-2</t>
  </si>
  <si>
    <t>X.AB.001.L.C.2</t>
  </si>
  <si>
    <t>XAB001LC2</t>
  </si>
  <si>
    <t>X-AB-001-EC10-TP3-Water-2
XAB001LC2</t>
  </si>
  <si>
    <t>XAB
001
LC2</t>
  </si>
  <si>
    <t>X-AB-001-EC10-TP3-Water-NA-3-NA</t>
  </si>
  <si>
    <t>X-AB-001-EC10-TP3-Water-3</t>
  </si>
  <si>
    <t>X.AB.001.L.C.3</t>
  </si>
  <si>
    <t>XAB001LC3</t>
  </si>
  <si>
    <t>X-AB-001-EC10-TP3-Water-3
XAB001LC3</t>
  </si>
  <si>
    <t>XAB
001
LC3</t>
  </si>
  <si>
    <t>X-AB-001-EC10-TP3-Water-NA-4-NA</t>
  </si>
  <si>
    <t>X-AB-001-EC10-TP3-Water-4</t>
  </si>
  <si>
    <t>X.AB.001.L.C.4</t>
  </si>
  <si>
    <t>XAB001LC4</t>
  </si>
  <si>
    <t>X-AB-001-EC10-TP3-Water-4
XAB001LC4</t>
  </si>
  <si>
    <t>XAB
001
LC4</t>
  </si>
  <si>
    <t>X-AB-001-EC10-TP3-Water-NA-5-NA</t>
  </si>
  <si>
    <t>X-AB-001-EC10-TP3-Water-5</t>
  </si>
  <si>
    <t>X.AB.001.L.C.5</t>
  </si>
  <si>
    <t>XAB001LC5</t>
  </si>
  <si>
    <t>X-AB-001-EC10-TP3-Water-5
XAB001LC5</t>
  </si>
  <si>
    <t>XAB
001
LC5</t>
  </si>
  <si>
    <t>X-AB-001-EC10-TP3-Water-NA-6-NA</t>
  </si>
  <si>
    <t>X-AB-001-EC10-TP3-Water-6</t>
  </si>
  <si>
    <t>X.AB.001.L.C.6</t>
  </si>
  <si>
    <t>XAB001LC6</t>
  </si>
  <si>
    <t>X-AB-001-EC10-TP3-Water-6
XAB001LC6</t>
  </si>
  <si>
    <t>XAB
001
LC6</t>
  </si>
  <si>
    <t>X-AB-001-EC10-TP4-Water-NA-1-NA</t>
  </si>
  <si>
    <t>X-AB-001-EC10-TP4-Water-1</t>
  </si>
  <si>
    <t>X.AB.001.L.D.1</t>
  </si>
  <si>
    <t>XAB001LD1</t>
  </si>
  <si>
    <t>X-AB-001-EC10-TP4-Water-1
XAB001LD1</t>
  </si>
  <si>
    <t>XAB
001
LD1</t>
  </si>
  <si>
    <t>X-AB-001-EC10-TP4-Water-NA-2-NA</t>
  </si>
  <si>
    <t>X-AB-001-EC10-TP4-Water-2</t>
  </si>
  <si>
    <t>X.AB.001.L.D.2</t>
  </si>
  <si>
    <t>XAB001LD2</t>
  </si>
  <si>
    <t>X-AB-001-EC10-TP4-Water-2
XAB001LD2</t>
  </si>
  <si>
    <t>XAB
001
LD2</t>
  </si>
  <si>
    <t>X-AB-001-EC10-TP4-Water-NA-3-NA</t>
  </si>
  <si>
    <t>X-AB-001-EC10-TP4-Water-3</t>
  </si>
  <si>
    <t>X.AB.001.L.D.3</t>
  </si>
  <si>
    <t>XAB001LD3</t>
  </si>
  <si>
    <t>X-AB-001-EC10-TP4-Water-3
XAB001LD3</t>
  </si>
  <si>
    <t>XAB
001
LD3</t>
  </si>
  <si>
    <t>X-AB-001-EC10-TP4-Water-NA-4-NA</t>
  </si>
  <si>
    <t>X-AB-001-EC10-TP4-Water-4</t>
  </si>
  <si>
    <t>X.AB.001.L.D.4</t>
  </si>
  <si>
    <t>XAB001LD4</t>
  </si>
  <si>
    <t>X-AB-001-EC10-TP4-Water-4
XAB001LD4</t>
  </si>
  <si>
    <t>XAB
001
LD4</t>
  </si>
  <si>
    <t>X-AB-001-EC10-TP4-Water-NA-5-NA</t>
  </si>
  <si>
    <t>X-AB-001-EC10-TP4-Water-5</t>
  </si>
  <si>
    <t>X.AB.001.L.D.5</t>
  </si>
  <si>
    <t>XAB001LD5</t>
  </si>
  <si>
    <t>X-AB-001-EC10-TP4-Water-5
XAB001LD5</t>
  </si>
  <si>
    <t>XAB
001
LD5</t>
  </si>
  <si>
    <t>X-AB-001-EC10-TP4-Water-NA-6-NA</t>
  </si>
  <si>
    <t>X-AB-001-EC10-TP4-Water-6</t>
  </si>
  <si>
    <t>X.AB.001.L.D.6</t>
  </si>
  <si>
    <t>XAB001LD6</t>
  </si>
  <si>
    <t>X-AB-001-EC10-TP4-Water-6
XAB001LD6</t>
  </si>
  <si>
    <t>XAB
001
LD6</t>
  </si>
  <si>
    <t>X-AB-001-EC10-TP5-Water-NA-1-NA</t>
  </si>
  <si>
    <t>X-AB-001-EC10-TP5-Water-1</t>
  </si>
  <si>
    <t>X.AB.001.L.E.1</t>
  </si>
  <si>
    <t>XAB001LE1</t>
  </si>
  <si>
    <t>X-AB-001-EC10-TP5-Water-1
XAB001LE1</t>
  </si>
  <si>
    <t>XAB
001
LE1</t>
  </si>
  <si>
    <t>X-AB-001-EC10-TP5-Water-NA-2-NA</t>
  </si>
  <si>
    <t>X-AB-001-EC10-TP5-Water-2</t>
  </si>
  <si>
    <t>X.AB.001.L.E.2</t>
  </si>
  <si>
    <t>XAB001LE2</t>
  </si>
  <si>
    <t>X-AB-001-EC10-TP5-Water-2
XAB001LE2</t>
  </si>
  <si>
    <t>XAB
001
LE2</t>
  </si>
  <si>
    <t>X-AB-001-EC10-TP5-Water-NA-3-NA</t>
  </si>
  <si>
    <t>X-AB-001-EC10-TP5-Water-3</t>
  </si>
  <si>
    <t>X.AB.001.L.E.3</t>
  </si>
  <si>
    <t>XAB001LE3</t>
  </si>
  <si>
    <t>X-AB-001-EC10-TP5-Water-3
XAB001LE3</t>
  </si>
  <si>
    <t>XAB
001
LE3</t>
  </si>
  <si>
    <t>X-AB-001-EC10-TP5-Water-NA-4-NA</t>
  </si>
  <si>
    <t>X-AB-001-EC10-TP5-Water-4</t>
  </si>
  <si>
    <t>X.AB.001.L.E.4</t>
  </si>
  <si>
    <t>XAB001LE4</t>
  </si>
  <si>
    <t>X-AB-001-EC10-TP5-Water-4
XAB001LE4</t>
  </si>
  <si>
    <t>XAB
001
LE4</t>
  </si>
  <si>
    <t>X-AB-001-EC10-TP5-Water-NA-5-NA</t>
  </si>
  <si>
    <t>X-AB-001-EC10-TP5-Water-5</t>
  </si>
  <si>
    <t>X.AB.001.L.E.5</t>
  </si>
  <si>
    <t>XAB001LE5</t>
  </si>
  <si>
    <t>X-AB-001-EC10-TP5-Water-5
XAB001LE5</t>
  </si>
  <si>
    <t>XAB
001
LE5</t>
  </si>
  <si>
    <t>X-AB-001-EC10-TP5-Water-NA-6-NA</t>
  </si>
  <si>
    <t>X-AB-001-EC10-TP5-Water-6</t>
  </si>
  <si>
    <t>X.AB.001.L.E.6</t>
  </si>
  <si>
    <t>XAB001LE6</t>
  </si>
  <si>
    <t>X-AB-001-EC10-TP5-Water-6
XAB001LE6</t>
  </si>
  <si>
    <t>XAB
001
LE6</t>
  </si>
  <si>
    <t>X-AB-001-EC25-TP1-Water-NA-1-NA</t>
  </si>
  <si>
    <t>X-AB-001-EC25-TP1-Water-1</t>
  </si>
  <si>
    <t>X.AB.001.M.A.1</t>
  </si>
  <si>
    <t>XAB001MA1</t>
  </si>
  <si>
    <t>X-AB-001-EC25-TP1-Water-1
XAB001MA1</t>
  </si>
  <si>
    <t>XAB
001
MA1</t>
  </si>
  <si>
    <t>X-AB-001-EC25-TP1-Water-NA-2-NA</t>
  </si>
  <si>
    <t>X-AB-001-EC25-TP1-Water-2</t>
  </si>
  <si>
    <t>X.AB.001.M.A.2</t>
  </si>
  <si>
    <t>XAB001MA2</t>
  </si>
  <si>
    <t>X-AB-001-EC25-TP1-Water-2
XAB001MA2</t>
  </si>
  <si>
    <t>XAB
001
MA2</t>
  </si>
  <si>
    <t>X-AB-001-EC25-TP1-Water-NA-3-NA</t>
  </si>
  <si>
    <t>X-AB-001-EC25-TP1-Water-3</t>
  </si>
  <si>
    <t>X.AB.001.M.A.3</t>
  </si>
  <si>
    <t>XAB001MA3</t>
  </si>
  <si>
    <t>X-AB-001-EC25-TP1-Water-3
XAB001MA3</t>
  </si>
  <si>
    <t>XAB
001
MA3</t>
  </si>
  <si>
    <t>X-AB-001-EC25-TP1-Water-NA-4-NA</t>
  </si>
  <si>
    <t>X-AB-001-EC25-TP1-Water-4</t>
  </si>
  <si>
    <t>X.AB.001.M.A.4</t>
  </si>
  <si>
    <t>XAB001MA4</t>
  </si>
  <si>
    <t>X-AB-001-EC25-TP1-Water-4
XAB001MA4</t>
  </si>
  <si>
    <t>XAB
001
MA4</t>
  </si>
  <si>
    <t>X-AB-001-EC25-TP1-Water-NA-5-NA</t>
  </si>
  <si>
    <t>X-AB-001-EC25-TP1-Water-5</t>
  </si>
  <si>
    <t>X.AB.001.M.A.5</t>
  </si>
  <si>
    <t>XAB001MA5</t>
  </si>
  <si>
    <t>X-AB-001-EC25-TP1-Water-5
XAB001MA5</t>
  </si>
  <si>
    <t>XAB
001
MA5</t>
  </si>
  <si>
    <t>X-AB-001-EC25-TP1-Water-NA-6-NA</t>
  </si>
  <si>
    <t>X-AB-001-EC25-TP1-Water-6</t>
  </si>
  <si>
    <t>X.AB.001.M.A.6</t>
  </si>
  <si>
    <t>XAB001MA6</t>
  </si>
  <si>
    <t>X-AB-001-EC25-TP1-Water-6
XAB001MA6</t>
  </si>
  <si>
    <t>XAB
001
MA6</t>
  </si>
  <si>
    <t>X-AB-001-EC25-TP2-Water-NA-1-NA</t>
  </si>
  <si>
    <t>X-AB-001-EC25-TP2-Water-1</t>
  </si>
  <si>
    <t>X.AB.001.M.B.1</t>
  </si>
  <si>
    <t>XAB001MB1</t>
  </si>
  <si>
    <t>X-AB-001-EC25-TP2-Water-1
XAB001MB1</t>
  </si>
  <si>
    <t>XAB
001
MB1</t>
  </si>
  <si>
    <t>X-AB-001-EC25-TP2-Water-NA-2-NA</t>
  </si>
  <si>
    <t>X-AB-001-EC25-TP2-Water-2</t>
  </si>
  <si>
    <t>X.AB.001.M.B.2</t>
  </si>
  <si>
    <t>XAB001MB2</t>
  </si>
  <si>
    <t>X-AB-001-EC25-TP2-Water-2
XAB001MB2</t>
  </si>
  <si>
    <t>XAB
001
MB2</t>
  </si>
  <si>
    <t>X-AB-001-EC25-TP2-Water-NA-3-NA</t>
  </si>
  <si>
    <t>X-AB-001-EC25-TP2-Water-3</t>
  </si>
  <si>
    <t>X.AB.001.M.B.3</t>
  </si>
  <si>
    <t>XAB001MB3</t>
  </si>
  <si>
    <t>X-AB-001-EC25-TP2-Water-3
XAB001MB3</t>
  </si>
  <si>
    <t>XAB
001
MB3</t>
  </si>
  <si>
    <t>X-AB-001-EC25-TP2-Water-NA-4-NA</t>
  </si>
  <si>
    <t>X-AB-001-EC25-TP2-Water-4</t>
  </si>
  <si>
    <t>X.AB.001.M.B.4</t>
  </si>
  <si>
    <t>XAB001MB4</t>
  </si>
  <si>
    <t>X-AB-001-EC25-TP2-Water-4
XAB001MB4</t>
  </si>
  <si>
    <t>XAB
001
MB4</t>
  </si>
  <si>
    <t>X-AB-001-EC25-TP2-Water-NA-5-NA</t>
  </si>
  <si>
    <t>X-AB-001-EC25-TP2-Water-5</t>
  </si>
  <si>
    <t>X.AB.001.M.B.5</t>
  </si>
  <si>
    <t>XAB001MB5</t>
  </si>
  <si>
    <t>X-AB-001-EC25-TP2-Water-5
XAB001MB5</t>
  </si>
  <si>
    <t>XAB
001
MB5</t>
  </si>
  <si>
    <t>X-AB-001-EC25-TP2-Water-NA-6-NA</t>
  </si>
  <si>
    <t>X-AB-001-EC25-TP2-Water-6</t>
  </si>
  <si>
    <t>X.AB.001.M.B.6</t>
  </si>
  <si>
    <t>XAB001MB6</t>
  </si>
  <si>
    <t>X-AB-001-EC25-TP2-Water-6
XAB001MB6</t>
  </si>
  <si>
    <t>XAB
001
MB6</t>
  </si>
  <si>
    <t>X-AB-001-EC25-TP3-Water-NA-1-NA</t>
  </si>
  <si>
    <t>X-AB-001-EC25-TP3-Water-1</t>
  </si>
  <si>
    <t>X.AB.001.M.C.1</t>
  </si>
  <si>
    <t>XAB001MC1</t>
  </si>
  <si>
    <t>X-AB-001-EC25-TP3-Water-1
XAB001MC1</t>
  </si>
  <si>
    <t>XAB
001
MC1</t>
  </si>
  <si>
    <t>X-AB-001-EC25-TP3-Water-NA-2-NA</t>
  </si>
  <si>
    <t>X-AB-001-EC25-TP3-Water-2</t>
  </si>
  <si>
    <t>X.AB.001.M.C.2</t>
  </si>
  <si>
    <t>XAB001MC2</t>
  </si>
  <si>
    <t>X-AB-001-EC25-TP3-Water-2
XAB001MC2</t>
  </si>
  <si>
    <t>XAB
001
MC2</t>
  </si>
  <si>
    <t>X-AB-001-EC25-TP3-Water-NA-3-NA</t>
  </si>
  <si>
    <t>X-AB-001-EC25-TP3-Water-3</t>
  </si>
  <si>
    <t>X.AB.001.M.C.3</t>
  </si>
  <si>
    <t>XAB001MC3</t>
  </si>
  <si>
    <t>X-AB-001-EC25-TP3-Water-3
XAB001MC3</t>
  </si>
  <si>
    <t>XAB
001
MC3</t>
  </si>
  <si>
    <t>X-AB-001-EC25-TP3-Water-NA-4-NA</t>
  </si>
  <si>
    <t>X-AB-001-EC25-TP3-Water-4</t>
  </si>
  <si>
    <t>X.AB.001.M.C.4</t>
  </si>
  <si>
    <t>XAB001MC4</t>
  </si>
  <si>
    <t>X-AB-001-EC25-TP3-Water-4
XAB001MC4</t>
  </si>
  <si>
    <t>XAB
001
MC4</t>
  </si>
  <si>
    <t>X-AB-001-EC25-TP3-Water-NA-5-NA</t>
  </si>
  <si>
    <t>X-AB-001-EC25-TP3-Water-5</t>
  </si>
  <si>
    <t>X.AB.001.M.C.5</t>
  </si>
  <si>
    <t>XAB001MC5</t>
  </si>
  <si>
    <t>X-AB-001-EC25-TP3-Water-5
XAB001MC5</t>
  </si>
  <si>
    <t>XAB
001
MC5</t>
  </si>
  <si>
    <t>X-AB-001-EC25-TP3-Water-NA-6-NA</t>
  </si>
  <si>
    <t>X-AB-001-EC25-TP3-Water-6</t>
  </si>
  <si>
    <t>X.AB.001.M.C.6</t>
  </si>
  <si>
    <t>XAB001MC6</t>
  </si>
  <si>
    <t>X-AB-001-EC25-TP3-Water-6
XAB001MC6</t>
  </si>
  <si>
    <t>XAB
001
MC6</t>
  </si>
  <si>
    <t>X-AB-001-EC25-TP4-Water-NA-1-NA</t>
  </si>
  <si>
    <t>X-AB-001-EC25-TP4-Water-1</t>
  </si>
  <si>
    <t>X.AB.001.M.D.1</t>
  </si>
  <si>
    <t>XAB001MD1</t>
  </si>
  <si>
    <t>X-AB-001-EC25-TP4-Water-1
XAB001MD1</t>
  </si>
  <si>
    <t>XAB
001
MD1</t>
  </si>
  <si>
    <t>X-AB-001-EC25-TP4-Water-NA-2-NA</t>
  </si>
  <si>
    <t>X-AB-001-EC25-TP4-Water-2</t>
  </si>
  <si>
    <t>X.AB.001.M.D.2</t>
  </si>
  <si>
    <t>XAB001MD2</t>
  </si>
  <si>
    <t>X-AB-001-EC25-TP4-Water-2
XAB001MD2</t>
  </si>
  <si>
    <t>XAB
001
MD2</t>
  </si>
  <si>
    <t>X-AB-001-EC25-TP4-Water-NA-3-NA</t>
  </si>
  <si>
    <t>X-AB-001-EC25-TP4-Water-3</t>
  </si>
  <si>
    <t>X.AB.001.M.D.3</t>
  </si>
  <si>
    <t>XAB001MD3</t>
  </si>
  <si>
    <t>X-AB-001-EC25-TP4-Water-3
XAB001MD3</t>
  </si>
  <si>
    <t>XAB
001
MD3</t>
  </si>
  <si>
    <t>X-AB-001-EC25-TP4-Water-NA-4-NA</t>
  </si>
  <si>
    <t>X-AB-001-EC25-TP4-Water-4</t>
  </si>
  <si>
    <t>X.AB.001.M.D.4</t>
  </si>
  <si>
    <t>XAB001MD4</t>
  </si>
  <si>
    <t>X-AB-001-EC25-TP4-Water-4
XAB001MD4</t>
  </si>
  <si>
    <t>XAB
001
MD4</t>
  </si>
  <si>
    <t>X-AB-001-EC25-TP4-Water-NA-5-NA</t>
  </si>
  <si>
    <t>X-AB-001-EC25-TP4-Water-5</t>
  </si>
  <si>
    <t>X.AB.001.M.D.5</t>
  </si>
  <si>
    <t>XAB001MD5</t>
  </si>
  <si>
    <t>X-AB-001-EC25-TP4-Water-5
XAB001MD5</t>
  </si>
  <si>
    <t>XAB
001
MD5</t>
  </si>
  <si>
    <t>X-AB-001-EC25-TP4-Water-NA-6-NA</t>
  </si>
  <si>
    <t>X-AB-001-EC25-TP4-Water-6</t>
  </si>
  <si>
    <t>X.AB.001.M.D.6</t>
  </si>
  <si>
    <t>XAB001MD6</t>
  </si>
  <si>
    <t>X-AB-001-EC25-TP4-Water-6
XAB001MD6</t>
  </si>
  <si>
    <t>XAB
001
MD6</t>
  </si>
  <si>
    <t>X-AB-001-EC25-TP5-Water-NA-1-NA</t>
  </si>
  <si>
    <t>X-AB-001-EC25-TP5-Water-1</t>
  </si>
  <si>
    <t>X.AB.001.M.E.1</t>
  </si>
  <si>
    <t>XAB001ME1</t>
  </si>
  <si>
    <t>X-AB-001-EC25-TP5-Water-1
XAB001ME1</t>
  </si>
  <si>
    <t>XAB
001
ME1</t>
  </si>
  <si>
    <t>X-AB-001-EC25-TP5-Water-NA-2-NA</t>
  </si>
  <si>
    <t>X-AB-001-EC25-TP5-Water-2</t>
  </si>
  <si>
    <t>X.AB.001.M.E.2</t>
  </si>
  <si>
    <t>XAB001ME2</t>
  </si>
  <si>
    <t>X-AB-001-EC25-TP5-Water-2
XAB001ME2</t>
  </si>
  <si>
    <t>XAB
001
ME2</t>
  </si>
  <si>
    <t>X-AB-001-EC25-TP5-Water-NA-3-NA</t>
  </si>
  <si>
    <t>X-AB-001-EC25-TP5-Water-3</t>
  </si>
  <si>
    <t>X.AB.001.M.E.3</t>
  </si>
  <si>
    <t>XAB001ME3</t>
  </si>
  <si>
    <t>X-AB-001-EC25-TP5-Water-3
XAB001ME3</t>
  </si>
  <si>
    <t>XAB
001
ME3</t>
  </si>
  <si>
    <t>X-AB-001-EC25-TP5-Water-NA-4-NA</t>
  </si>
  <si>
    <t>X-AB-001-EC25-TP5-Water-4</t>
  </si>
  <si>
    <t>X.AB.001.M.E.4</t>
  </si>
  <si>
    <t>XAB001ME4</t>
  </si>
  <si>
    <t>X-AB-001-EC25-TP5-Water-4
XAB001ME4</t>
  </si>
  <si>
    <t>XAB
001
ME4</t>
  </si>
  <si>
    <t>X-AB-001-EC25-TP5-Water-NA-5-NA</t>
  </si>
  <si>
    <t>X-AB-001-EC25-TP5-Water-5</t>
  </si>
  <si>
    <t>X.AB.001.M.E.5</t>
  </si>
  <si>
    <t>XAB001ME5</t>
  </si>
  <si>
    <t>X-AB-001-EC25-TP5-Water-5
XAB001ME5</t>
  </si>
  <si>
    <t>XAB
001
ME5</t>
  </si>
  <si>
    <t>X-AB-001-EC25-TP5-Water-NA-6-NA</t>
  </si>
  <si>
    <t>X-AB-001-EC25-TP5-Water-6</t>
  </si>
  <si>
    <t>X.AB.001.M.E.6</t>
  </si>
  <si>
    <t>XAB001ME6</t>
  </si>
  <si>
    <t>X-AB-001-EC25-TP5-Water-6
XAB001ME6</t>
  </si>
  <si>
    <t>XAB
001
ME6</t>
  </si>
  <si>
    <t>X-AB-006-EC10-TP1-Water-NA-1-NA</t>
  </si>
  <si>
    <t>X-AB-006-EC10-TP1-Water-1</t>
  </si>
  <si>
    <t>X.AB.006.L.A.1</t>
  </si>
  <si>
    <t>XAB006LA1</t>
  </si>
  <si>
    <t>X-AB-006-EC10-TP1-Water-1
XAB006LA1</t>
  </si>
  <si>
    <t>XAB
006
LA1</t>
  </si>
  <si>
    <t>X-AB-006-EC10-TP1-Water-NA-2-NA</t>
  </si>
  <si>
    <t>X-AB-006-EC10-TP1-Water-2</t>
  </si>
  <si>
    <t>X.AB.006.L.A.2</t>
  </si>
  <si>
    <t>XAB006LA2</t>
  </si>
  <si>
    <t>X-AB-006-EC10-TP1-Water-2
XAB006LA2</t>
  </si>
  <si>
    <t>XAB
006
LA2</t>
  </si>
  <si>
    <t>X-AB-006-EC10-TP1-Water-NA-3-NA</t>
  </si>
  <si>
    <t>X-AB-006-EC10-TP1-Water-3</t>
  </si>
  <si>
    <t>X.AB.006.L.A.3</t>
  </si>
  <si>
    <t>XAB006LA3</t>
  </si>
  <si>
    <t>X-AB-006-EC10-TP1-Water-3
XAB006LA3</t>
  </si>
  <si>
    <t>XAB
006
LA3</t>
  </si>
  <si>
    <t>X-AB-006-EC10-TP1-Water-NA-4-NA</t>
  </si>
  <si>
    <t>X-AB-006-EC10-TP1-Water-4</t>
  </si>
  <si>
    <t>X.AB.006.L.A.4</t>
  </si>
  <si>
    <t>XAB006LA4</t>
  </si>
  <si>
    <t>X-AB-006-EC10-TP1-Water-4
XAB006LA4</t>
  </si>
  <si>
    <t>XAB
006
LA4</t>
  </si>
  <si>
    <t>X-AB-006-EC10-TP1-Water-NA-5-NA</t>
  </si>
  <si>
    <t>X-AB-006-EC10-TP1-Water-5</t>
  </si>
  <si>
    <t>X.AB.006.L.A.5</t>
  </si>
  <si>
    <t>XAB006LA5</t>
  </si>
  <si>
    <t>X-AB-006-EC10-TP1-Water-5
XAB006LA5</t>
  </si>
  <si>
    <t>XAB
006
LA5</t>
  </si>
  <si>
    <t>X-AB-006-EC10-TP1-Water-NA-6-NA</t>
  </si>
  <si>
    <t>X-AB-006-EC10-TP1-Water-6</t>
  </si>
  <si>
    <t>X.AB.006.L.A.6</t>
  </si>
  <si>
    <t>XAB006LA6</t>
  </si>
  <si>
    <t>X-AB-006-EC10-TP1-Water-6
XAB006LA6</t>
  </si>
  <si>
    <t>XAB
006
LA6</t>
  </si>
  <si>
    <t>X-AB-006-EC10-TP2-Water-NA-1-NA</t>
  </si>
  <si>
    <t>X-AB-006-EC10-TP2-Water-1</t>
  </si>
  <si>
    <t>X.AB.006.L.B.1</t>
  </si>
  <si>
    <t>XAB006LB1</t>
  </si>
  <si>
    <t>X-AB-006-EC10-TP2-Water-1
XAB006LB1</t>
  </si>
  <si>
    <t>XAB
006
LB1</t>
  </si>
  <si>
    <t>X-AB-006-EC10-TP2-Water-NA-2-NA</t>
  </si>
  <si>
    <t>X-AB-006-EC10-TP2-Water-2</t>
  </si>
  <si>
    <t>X.AB.006.L.B.2</t>
  </si>
  <si>
    <t>XAB006LB2</t>
  </si>
  <si>
    <t>X-AB-006-EC10-TP2-Water-2
XAB006LB2</t>
  </si>
  <si>
    <t>XAB
006
LB2</t>
  </si>
  <si>
    <t>X-AB-006-EC10-TP2-Water-NA-3-NA</t>
  </si>
  <si>
    <t>X-AB-006-EC10-TP2-Water-3</t>
  </si>
  <si>
    <t>X.AB.006.L.B.3</t>
  </si>
  <si>
    <t>XAB006LB3</t>
  </si>
  <si>
    <t>X-AB-006-EC10-TP2-Water-3
XAB006LB3</t>
  </si>
  <si>
    <t>XAB
006
LB3</t>
  </si>
  <si>
    <t>X-AB-006-EC10-TP2-Water-NA-4-NA</t>
  </si>
  <si>
    <t>X-AB-006-EC10-TP2-Water-4</t>
  </si>
  <si>
    <t>X.AB.006.L.B.4</t>
  </si>
  <si>
    <t>XAB006LB4</t>
  </si>
  <si>
    <t>X-AB-006-EC10-TP2-Water-4
XAB006LB4</t>
  </si>
  <si>
    <t>XAB
006
LB4</t>
  </si>
  <si>
    <t>X-AB-006-EC10-TP2-Water-NA-5-NA</t>
  </si>
  <si>
    <t>X-AB-006-EC10-TP2-Water-5</t>
  </si>
  <si>
    <t>X.AB.006.L.B.5</t>
  </si>
  <si>
    <t>XAB006LB5</t>
  </si>
  <si>
    <t>X-AB-006-EC10-TP2-Water-5
XAB006LB5</t>
  </si>
  <si>
    <t>XAB
006
LB5</t>
  </si>
  <si>
    <t>X-AB-006-EC10-TP2-Water-NA-6-NA</t>
  </si>
  <si>
    <t>X-AB-006-EC10-TP2-Water-6</t>
  </si>
  <si>
    <t>X.AB.006.L.B.6</t>
  </si>
  <si>
    <t>XAB006LB6</t>
  </si>
  <si>
    <t>X-AB-006-EC10-TP2-Water-6
XAB006LB6</t>
  </si>
  <si>
    <t>XAB
006
LB6</t>
  </si>
  <si>
    <t>X-AB-006-EC10-TP3-Water-NA-1-NA</t>
  </si>
  <si>
    <t>X-AB-006-EC10-TP3-Water-1</t>
  </si>
  <si>
    <t>X.AB.006.L.C.1</t>
  </si>
  <si>
    <t>XAB006LC1</t>
  </si>
  <si>
    <t>X-AB-006-EC10-TP3-Water-1
XAB006LC1</t>
  </si>
  <si>
    <t>XAB
006
LC1</t>
  </si>
  <si>
    <t>X-AB-006-EC10-TP3-Water-NA-2-NA</t>
  </si>
  <si>
    <t>X-AB-006-EC10-TP3-Water-2</t>
  </si>
  <si>
    <t>X.AB.006.L.C.2</t>
  </si>
  <si>
    <t>XAB006LC2</t>
  </si>
  <si>
    <t>X-AB-006-EC10-TP3-Water-2
XAB006LC2</t>
  </si>
  <si>
    <t>XAB
006
LC2</t>
  </si>
  <si>
    <t>X-AB-006-EC10-TP3-Water-NA-3-NA</t>
  </si>
  <si>
    <t>X-AB-006-EC10-TP3-Water-3</t>
  </si>
  <si>
    <t>X.AB.006.L.C.3</t>
  </si>
  <si>
    <t>XAB006LC3</t>
  </si>
  <si>
    <t>X-AB-006-EC10-TP3-Water-3
XAB006LC3</t>
  </si>
  <si>
    <t>XAB
006
LC3</t>
  </si>
  <si>
    <t>X-AB-006-EC10-TP3-Water-NA-4-NA</t>
  </si>
  <si>
    <t>X-AB-006-EC10-TP3-Water-4</t>
  </si>
  <si>
    <t>X.AB.006.L.C.4</t>
  </si>
  <si>
    <t>XAB006LC4</t>
  </si>
  <si>
    <t>X-AB-006-EC10-TP3-Water-4
XAB006LC4</t>
  </si>
  <si>
    <t>XAB
006
LC4</t>
  </si>
  <si>
    <t>X-AB-006-EC10-TP3-Water-NA-5-NA</t>
  </si>
  <si>
    <t>X-AB-006-EC10-TP3-Water-5</t>
  </si>
  <si>
    <t>X.AB.006.L.C.5</t>
  </si>
  <si>
    <t>XAB006LC5</t>
  </si>
  <si>
    <t>X-AB-006-EC10-TP3-Water-5
XAB006LC5</t>
  </si>
  <si>
    <t>XAB
006
LC5</t>
  </si>
  <si>
    <t>X-AB-006-EC10-TP3-Water-NA-6-NA</t>
  </si>
  <si>
    <t>X-AB-006-EC10-TP3-Water-6</t>
  </si>
  <si>
    <t>X.AB.006.L.C.6</t>
  </si>
  <si>
    <t>XAB006LC6</t>
  </si>
  <si>
    <t>X-AB-006-EC10-TP3-Water-6
XAB006LC6</t>
  </si>
  <si>
    <t>XAB
006
LC6</t>
  </si>
  <si>
    <t>X-AB-006-EC10-TP4-Water-NA-1-NA</t>
  </si>
  <si>
    <t>X-AB-006-EC10-TP4-Water-1</t>
  </si>
  <si>
    <t>X.AB.006.L.D.1</t>
  </si>
  <si>
    <t>XAB006LD1</t>
  </si>
  <si>
    <t>X-AB-006-EC10-TP4-Water-1
XAB006LD1</t>
  </si>
  <si>
    <t>XAB
006
LD1</t>
  </si>
  <si>
    <t>X-AB-006-EC10-TP4-Water-NA-2-NA</t>
  </si>
  <si>
    <t>X-AB-006-EC10-TP4-Water-2</t>
  </si>
  <si>
    <t>X.AB.006.L.D.2</t>
  </si>
  <si>
    <t>XAB006LD2</t>
  </si>
  <si>
    <t>X-AB-006-EC10-TP4-Water-2
XAB006LD2</t>
  </si>
  <si>
    <t>XAB
006
LD2</t>
  </si>
  <si>
    <t>X-AB-006-EC10-TP4-Water-NA-3-NA</t>
  </si>
  <si>
    <t>X-AB-006-EC10-TP4-Water-3</t>
  </si>
  <si>
    <t>X.AB.006.L.D.3</t>
  </si>
  <si>
    <t>XAB006LD3</t>
  </si>
  <si>
    <t>X-AB-006-EC10-TP4-Water-3
XAB006LD3</t>
  </si>
  <si>
    <t>XAB
006
LD3</t>
  </si>
  <si>
    <t>X-AB-006-EC10-TP4-Water-NA-4-NA</t>
  </si>
  <si>
    <t>X-AB-006-EC10-TP4-Water-4</t>
  </si>
  <si>
    <t>X.AB.006.L.D.4</t>
  </si>
  <si>
    <t>XAB006LD4</t>
  </si>
  <si>
    <t>X-AB-006-EC10-TP4-Water-4
XAB006LD4</t>
  </si>
  <si>
    <t>XAB
006
LD4</t>
  </si>
  <si>
    <t>X-AB-006-EC10-TP4-Water-NA-5-NA</t>
  </si>
  <si>
    <t>X-AB-006-EC10-TP4-Water-5</t>
  </si>
  <si>
    <t>X.AB.006.L.D.5</t>
  </si>
  <si>
    <t>XAB006LD5</t>
  </si>
  <si>
    <t>X-AB-006-EC10-TP4-Water-5
XAB006LD5</t>
  </si>
  <si>
    <t>XAB
006
LD5</t>
  </si>
  <si>
    <t>X-AB-006-EC10-TP4-Water-NA-6-NA</t>
  </si>
  <si>
    <t>X-AB-006-EC10-TP4-Water-6</t>
  </si>
  <si>
    <t>X.AB.006.L.D.6</t>
  </si>
  <si>
    <t>XAB006LD6</t>
  </si>
  <si>
    <t>X-AB-006-EC10-TP4-Water-6
XAB006LD6</t>
  </si>
  <si>
    <t>XAB
006
LD6</t>
  </si>
  <si>
    <t>X-AB-006-EC10-TP5-Water-NA-1-NA</t>
  </si>
  <si>
    <t>X-AB-006-EC10-TP5-Water-1</t>
  </si>
  <si>
    <t>X.AB.006.L.E.1</t>
  </si>
  <si>
    <t>XAB006LE1</t>
  </si>
  <si>
    <t>X-AB-006-EC10-TP5-Water-1
XAB006LE1</t>
  </si>
  <si>
    <t>XAB
006
LE1</t>
  </si>
  <si>
    <t>X-AB-006-EC10-TP5-Water-NA-2-NA</t>
  </si>
  <si>
    <t>X-AB-006-EC10-TP5-Water-2</t>
  </si>
  <si>
    <t>X.AB.006.L.E.2</t>
  </si>
  <si>
    <t>XAB006LE2</t>
  </si>
  <si>
    <t>X-AB-006-EC10-TP5-Water-2
XAB006LE2</t>
  </si>
  <si>
    <t>XAB
006
LE2</t>
  </si>
  <si>
    <t>X-AB-006-EC10-TP5-Water-NA-3-NA</t>
  </si>
  <si>
    <t>X-AB-006-EC10-TP5-Water-3</t>
  </si>
  <si>
    <t>X.AB.006.L.E.3</t>
  </si>
  <si>
    <t>XAB006LE3</t>
  </si>
  <si>
    <t>X-AB-006-EC10-TP5-Water-3
XAB006LE3</t>
  </si>
  <si>
    <t>XAB
006
LE3</t>
  </si>
  <si>
    <t>X-AB-006-EC10-TP5-Water-NA-4-NA</t>
  </si>
  <si>
    <t>X-AB-006-EC10-TP5-Water-4</t>
  </si>
  <si>
    <t>X.AB.006.L.E.4</t>
  </si>
  <si>
    <t>XAB006LE4</t>
  </si>
  <si>
    <t>X-AB-006-EC10-TP5-Water-4
XAB006LE4</t>
  </si>
  <si>
    <t>XAB
006
LE4</t>
  </si>
  <si>
    <t>X-AB-006-EC10-TP5-Water-NA-5-NA</t>
  </si>
  <si>
    <t>X-AB-006-EC10-TP5-Water-5</t>
  </si>
  <si>
    <t>X.AB.006.L.E.5</t>
  </si>
  <si>
    <t>XAB006LE5</t>
  </si>
  <si>
    <t>X-AB-006-EC10-TP5-Water-5
XAB006LE5</t>
  </si>
  <si>
    <t>XAB
006
LE5</t>
  </si>
  <si>
    <t>X-AB-006-EC10-TP5-Water-NA-6-NA</t>
  </si>
  <si>
    <t>X-AB-006-EC10-TP5-Water-6</t>
  </si>
  <si>
    <t>X.AB.006.L.E.6</t>
  </si>
  <si>
    <t>XAB006LE6</t>
  </si>
  <si>
    <t>X-AB-006-EC10-TP5-Water-6
XAB006LE6</t>
  </si>
  <si>
    <t>XAB
006
LE6</t>
  </si>
  <si>
    <t>X-AB-006-EC25-TP1-Water-NA-1-NA</t>
  </si>
  <si>
    <t>X-AB-006-EC25-TP1-Water-1</t>
  </si>
  <si>
    <t>X.AB.006.M.A.1</t>
  </si>
  <si>
    <t>XAB006MA1</t>
  </si>
  <si>
    <t>X-AB-006-EC25-TP1-Water-1
XAB006MA1</t>
  </si>
  <si>
    <t>XAB
006
MA1</t>
  </si>
  <si>
    <t>X-AB-006-EC25-TP1-Water-NA-2-NA</t>
  </si>
  <si>
    <t>X-AB-006-EC25-TP1-Water-2</t>
  </si>
  <si>
    <t>X.AB.006.M.A.2</t>
  </si>
  <si>
    <t>XAB006MA2</t>
  </si>
  <si>
    <t>X-AB-006-EC25-TP1-Water-2
XAB006MA2</t>
  </si>
  <si>
    <t>XAB
006
MA2</t>
  </si>
  <si>
    <t>X-AB-006-EC25-TP1-Water-NA-3-NA</t>
  </si>
  <si>
    <t>X-AB-006-EC25-TP1-Water-3</t>
  </si>
  <si>
    <t>X.AB.006.M.A.3</t>
  </si>
  <si>
    <t>XAB006MA3</t>
  </si>
  <si>
    <t>X-AB-006-EC25-TP1-Water-3
XAB006MA3</t>
  </si>
  <si>
    <t>XAB
006
MA3</t>
  </si>
  <si>
    <t>X-AB-006-EC25-TP1-Water-NA-4-NA</t>
  </si>
  <si>
    <t>X-AB-006-EC25-TP1-Water-4</t>
  </si>
  <si>
    <t>X.AB.006.M.A.4</t>
  </si>
  <si>
    <t>XAB006MA4</t>
  </si>
  <si>
    <t>X-AB-006-EC25-TP1-Water-4
XAB006MA4</t>
  </si>
  <si>
    <t>XAB
006
MA4</t>
  </si>
  <si>
    <t>X-AB-006-EC25-TP1-Water-NA-5-NA</t>
  </si>
  <si>
    <t>X-AB-006-EC25-TP1-Water-5</t>
  </si>
  <si>
    <t>X.AB.006.M.A.5</t>
  </si>
  <si>
    <t>XAB006MA5</t>
  </si>
  <si>
    <t>X-AB-006-EC25-TP1-Water-5
XAB006MA5</t>
  </si>
  <si>
    <t>XAB
006
MA5</t>
  </si>
  <si>
    <t>X-AB-006-EC25-TP1-Water-NA-6-NA</t>
  </si>
  <si>
    <t>X-AB-006-EC25-TP1-Water-6</t>
  </si>
  <si>
    <t>X.AB.006.M.A.6</t>
  </si>
  <si>
    <t>XAB006MA6</t>
  </si>
  <si>
    <t>X-AB-006-EC25-TP1-Water-6
XAB006MA6</t>
  </si>
  <si>
    <t>XAB
006
MA6</t>
  </si>
  <si>
    <t>X-AB-006-EC25-TP2-Water-NA-1-NA</t>
  </si>
  <si>
    <t>X-AB-006-EC25-TP2-Water-1</t>
  </si>
  <si>
    <t>X.AB.006.M.B.1</t>
  </si>
  <si>
    <t>XAB006MB1</t>
  </si>
  <si>
    <t>X-AB-006-EC25-TP2-Water-1
XAB006MB1</t>
  </si>
  <si>
    <t>XAB
006
MB1</t>
  </si>
  <si>
    <t>X-AB-006-EC25-TP2-Water-NA-2-NA</t>
  </si>
  <si>
    <t>X-AB-006-EC25-TP2-Water-2</t>
  </si>
  <si>
    <t>X.AB.006.M.B.2</t>
  </si>
  <si>
    <t>XAB006MB2</t>
  </si>
  <si>
    <t>X-AB-006-EC25-TP2-Water-2
XAB006MB2</t>
  </si>
  <si>
    <t>XAB
006
MB2</t>
  </si>
  <si>
    <t>X-AB-006-EC25-TP2-Water-NA-3-NA</t>
  </si>
  <si>
    <t>X-AB-006-EC25-TP2-Water-3</t>
  </si>
  <si>
    <t>X.AB.006.M.B.3</t>
  </si>
  <si>
    <t>XAB006MB3</t>
  </si>
  <si>
    <t>X-AB-006-EC25-TP2-Water-3
XAB006MB3</t>
  </si>
  <si>
    <t>XAB
006
MB3</t>
  </si>
  <si>
    <t>X-AB-006-EC25-TP2-Water-NA-4-NA</t>
  </si>
  <si>
    <t>X-AB-006-EC25-TP2-Water-4</t>
  </si>
  <si>
    <t>X.AB.006.M.B.4</t>
  </si>
  <si>
    <t>XAB006MB4</t>
  </si>
  <si>
    <t>X-AB-006-EC25-TP2-Water-4
XAB006MB4</t>
  </si>
  <si>
    <t>XAB
006
MB4</t>
  </si>
  <si>
    <t>X-AB-006-EC25-TP2-Water-NA-5-NA</t>
  </si>
  <si>
    <t>X-AB-006-EC25-TP2-Water-5</t>
  </si>
  <si>
    <t>X.AB.006.M.B.5</t>
  </si>
  <si>
    <t>XAB006MB5</t>
  </si>
  <si>
    <t>X-AB-006-EC25-TP2-Water-5
XAB006MB5</t>
  </si>
  <si>
    <t>XAB
006
MB5</t>
  </si>
  <si>
    <t>X-AB-006-EC25-TP2-Water-NA-6-NA</t>
  </si>
  <si>
    <t>X-AB-006-EC25-TP2-Water-6</t>
  </si>
  <si>
    <t>X.AB.006.M.B.6</t>
  </si>
  <si>
    <t>XAB006MB6</t>
  </si>
  <si>
    <t>X-AB-006-EC25-TP2-Water-6
XAB006MB6</t>
  </si>
  <si>
    <t>XAB
006
MB6</t>
  </si>
  <si>
    <t>X-AB-006-EC25-TP3-Water-NA-1-NA</t>
  </si>
  <si>
    <t>X-AB-006-EC25-TP3-Water-1</t>
  </si>
  <si>
    <t>X.AB.006.M.C.1</t>
  </si>
  <si>
    <t>XAB006MC1</t>
  </si>
  <si>
    <t>X-AB-006-EC25-TP3-Water-1
XAB006MC1</t>
  </si>
  <si>
    <t>XAB
006
MC1</t>
  </si>
  <si>
    <t>X-AB-006-EC25-TP3-Water-NA-2-NA</t>
  </si>
  <si>
    <t>X-AB-006-EC25-TP3-Water-2</t>
  </si>
  <si>
    <t>X.AB.006.M.C.2</t>
  </si>
  <si>
    <t>XAB006MC2</t>
  </si>
  <si>
    <t>X-AB-006-EC25-TP3-Water-2
XAB006MC2</t>
  </si>
  <si>
    <t>XAB
006
MC2</t>
  </si>
  <si>
    <t>X-AB-006-EC25-TP3-Water-NA-3-NA</t>
  </si>
  <si>
    <t>X-AB-006-EC25-TP3-Water-3</t>
  </si>
  <si>
    <t>X.AB.006.M.C.3</t>
  </si>
  <si>
    <t>XAB006MC3</t>
  </si>
  <si>
    <t>X-AB-006-EC25-TP3-Water-3
XAB006MC3</t>
  </si>
  <si>
    <t>XAB
006
MC3</t>
  </si>
  <si>
    <t>X-AB-006-EC25-TP3-Water-NA-4-NA</t>
  </si>
  <si>
    <t>X-AB-006-EC25-TP3-Water-4</t>
  </si>
  <si>
    <t>X.AB.006.M.C.4</t>
  </si>
  <si>
    <t>XAB006MC4</t>
  </si>
  <si>
    <t>X-AB-006-EC25-TP3-Water-4
XAB006MC4</t>
  </si>
  <si>
    <t>XAB
006
MC4</t>
  </si>
  <si>
    <t>X-AB-006-EC25-TP3-Water-NA-5-NA</t>
  </si>
  <si>
    <t>X-AB-006-EC25-TP3-Water-5</t>
  </si>
  <si>
    <t>X.AB.006.M.C.5</t>
  </si>
  <si>
    <t>XAB006MC5</t>
  </si>
  <si>
    <t>X-AB-006-EC25-TP3-Water-5
XAB006MC5</t>
  </si>
  <si>
    <t>XAB
006
MC5</t>
  </si>
  <si>
    <t>X-AB-006-EC25-TP3-Water-NA-6-NA</t>
  </si>
  <si>
    <t>X-AB-006-EC25-TP3-Water-6</t>
  </si>
  <si>
    <t>X.AB.006.M.C.6</t>
  </si>
  <si>
    <t>XAB006MC6</t>
  </si>
  <si>
    <t>X-AB-006-EC25-TP3-Water-6
XAB006MC6</t>
  </si>
  <si>
    <t>XAB
006
MC6</t>
  </si>
  <si>
    <t>X-AB-006-EC25-TP4-Water-NA-1-NA</t>
  </si>
  <si>
    <t>X-AB-006-EC25-TP4-Water-1</t>
  </si>
  <si>
    <t>X.AB.006.M.D.1</t>
  </si>
  <si>
    <t>XAB006MD1</t>
  </si>
  <si>
    <t>X-AB-006-EC25-TP4-Water-1
XAB006MD1</t>
  </si>
  <si>
    <t>XAB
006
MD1</t>
  </si>
  <si>
    <t>X-AB-006-EC25-TP4-Water-NA-2-NA</t>
  </si>
  <si>
    <t>X-AB-006-EC25-TP4-Water-2</t>
  </si>
  <si>
    <t>X.AB.006.M.D.2</t>
  </si>
  <si>
    <t>XAB006MD2</t>
  </si>
  <si>
    <t>X-AB-006-EC25-TP4-Water-2
XAB006MD2</t>
  </si>
  <si>
    <t>XAB
006
MD2</t>
  </si>
  <si>
    <t>X-AB-006-EC25-TP4-Water-NA-3-NA</t>
  </si>
  <si>
    <t>X-AB-006-EC25-TP4-Water-3</t>
  </si>
  <si>
    <t>X.AB.006.M.D.3</t>
  </si>
  <si>
    <t>XAB006MD3</t>
  </si>
  <si>
    <t>X-AB-006-EC25-TP4-Water-3
XAB006MD3</t>
  </si>
  <si>
    <t>XAB
006
MD3</t>
  </si>
  <si>
    <t>X-AB-006-EC25-TP4-Water-NA-4-NA</t>
  </si>
  <si>
    <t>X-AB-006-EC25-TP4-Water-4</t>
  </si>
  <si>
    <t>X.AB.006.M.D.4</t>
  </si>
  <si>
    <t>XAB006MD4</t>
  </si>
  <si>
    <t>X-AB-006-EC25-TP4-Water-4
XAB006MD4</t>
  </si>
  <si>
    <t>XAB
006
MD4</t>
  </si>
  <si>
    <t>X-AB-006-EC25-TP4-Water-NA-5-NA</t>
  </si>
  <si>
    <t>X-AB-006-EC25-TP4-Water-5</t>
  </si>
  <si>
    <t>X.AB.006.M.D.5</t>
  </si>
  <si>
    <t>XAB006MD5</t>
  </si>
  <si>
    <t>X-AB-006-EC25-TP4-Water-5
XAB006MD5</t>
  </si>
  <si>
    <t>XAB
006
MD5</t>
  </si>
  <si>
    <t>X-AB-006-EC25-TP4-Water-NA-6-NA</t>
  </si>
  <si>
    <t>X-AB-006-EC25-TP4-Water-6</t>
  </si>
  <si>
    <t>X.AB.006.M.D.6</t>
  </si>
  <si>
    <t>XAB006MD6</t>
  </si>
  <si>
    <t>X-AB-006-EC25-TP4-Water-6
XAB006MD6</t>
  </si>
  <si>
    <t>XAB
006
MD6</t>
  </si>
  <si>
    <t>X-AB-006-EC25-TP5-Water-NA-1-NA</t>
  </si>
  <si>
    <t>X-AB-006-EC25-TP5-Water-1</t>
  </si>
  <si>
    <t>X.AB.006.M.E.1</t>
  </si>
  <si>
    <t>XAB006ME1</t>
  </si>
  <si>
    <t>X-AB-006-EC25-TP5-Water-1
XAB006ME1</t>
  </si>
  <si>
    <t>XAB
006
ME1</t>
  </si>
  <si>
    <t>X-AB-006-EC25-TP5-Water-NA-2-NA</t>
  </si>
  <si>
    <t>X-AB-006-EC25-TP5-Water-2</t>
  </si>
  <si>
    <t>X.AB.006.M.E.2</t>
  </si>
  <si>
    <t>XAB006ME2</t>
  </si>
  <si>
    <t>X-AB-006-EC25-TP5-Water-2
XAB006ME2</t>
  </si>
  <si>
    <t>XAB
006
ME2</t>
  </si>
  <si>
    <t>X-AB-006-EC25-TP5-Water-NA-3-NA</t>
  </si>
  <si>
    <t>X-AB-006-EC25-TP5-Water-3</t>
  </si>
  <si>
    <t>X.AB.006.M.E.3</t>
  </si>
  <si>
    <t>XAB006ME3</t>
  </si>
  <si>
    <t>X-AB-006-EC25-TP5-Water-3
XAB006ME3</t>
  </si>
  <si>
    <t>XAB
006
ME3</t>
  </si>
  <si>
    <t>X-AB-006-EC25-TP5-Water-NA-4-NA</t>
  </si>
  <si>
    <t>X-AB-006-EC25-TP5-Water-4</t>
  </si>
  <si>
    <t>X.AB.006.M.E.4</t>
  </si>
  <si>
    <t>XAB006ME4</t>
  </si>
  <si>
    <t>X-AB-006-EC25-TP5-Water-4
XAB006ME4</t>
  </si>
  <si>
    <t>XAB
006
ME4</t>
  </si>
  <si>
    <t>X-AB-006-EC25-TP5-Water-NA-5-NA</t>
  </si>
  <si>
    <t>X-AB-006-EC25-TP5-Water-5</t>
  </si>
  <si>
    <t>X.AB.006.M.E.5</t>
  </si>
  <si>
    <t>XAB006ME5</t>
  </si>
  <si>
    <t>X-AB-006-EC25-TP5-Water-5
XAB006ME5</t>
  </si>
  <si>
    <t>XAB
006
ME5</t>
  </si>
  <si>
    <t>X-AB-006-EC25-TP5-Water-NA-6-NA</t>
  </si>
  <si>
    <t>X-AB-006-EC25-TP5-Water-6</t>
  </si>
  <si>
    <t>X.AB.006.M.E.6</t>
  </si>
  <si>
    <t>XAB006ME6</t>
  </si>
  <si>
    <t>X-AB-006-EC25-TP5-Water-6
XAB006ME6</t>
  </si>
  <si>
    <t>XAB
006
ME6</t>
  </si>
  <si>
    <t>X-AB-004-EC10-TP1-DMSO-NA-1-NA</t>
  </si>
  <si>
    <t>X-AB-004-EC10-TP1-DMSO-1</t>
  </si>
  <si>
    <t>X.AB.004.L.A.1</t>
  </si>
  <si>
    <t>XAB004LA1</t>
  </si>
  <si>
    <t>X-AB-004-EC10-TP1-DMSO-1
XAB004LA1</t>
  </si>
  <si>
    <t>XAB
004
LA1</t>
  </si>
  <si>
    <t>X-AB-004-EC10-TP1-DMSO-NA-2-NA</t>
  </si>
  <si>
    <t>X-AB-004-EC10-TP1-DMSO-2</t>
  </si>
  <si>
    <t>X.AB.004.L.A.2</t>
  </si>
  <si>
    <t>XAB004LA2</t>
  </si>
  <si>
    <t>X-AB-004-EC10-TP1-DMSO-2
XAB004LA2</t>
  </si>
  <si>
    <t>XAB
004
LA2</t>
  </si>
  <si>
    <t>X-AB-004-EC10-TP1-DMSO-NA-3-NA</t>
  </si>
  <si>
    <t>X-AB-004-EC10-TP1-DMSO-3</t>
  </si>
  <si>
    <t>X.AB.004.L.A.3</t>
  </si>
  <si>
    <t>XAB004LA3</t>
  </si>
  <si>
    <t>X-AB-004-EC10-TP1-DMSO-3
XAB004LA3</t>
  </si>
  <si>
    <t>XAB
004
LA3</t>
  </si>
  <si>
    <t>X-AB-004-EC10-TP1-DMSO-NA-4-NA</t>
  </si>
  <si>
    <t>X-AB-004-EC10-TP1-DMSO-4</t>
  </si>
  <si>
    <t>X.AB.004.L.A.4</t>
  </si>
  <si>
    <t>XAB004LA4</t>
  </si>
  <si>
    <t>X-AB-004-EC10-TP1-DMSO-4
XAB004LA4</t>
  </si>
  <si>
    <t>XAB
004
LA4</t>
  </si>
  <si>
    <t>X-AB-004-EC10-TP1-DMSO-NA-5-NA</t>
  </si>
  <si>
    <t>X-AB-004-EC10-TP1-DMSO-5</t>
  </si>
  <si>
    <t>X.AB.004.L.A.5</t>
  </si>
  <si>
    <t>XAB004LA5</t>
  </si>
  <si>
    <t>X-AB-004-EC10-TP1-DMSO-5
XAB004LA5</t>
  </si>
  <si>
    <t>XAB
004
LA5</t>
  </si>
  <si>
    <t>X-AB-004-EC10-TP1-DMSO-NA-6-NA</t>
  </si>
  <si>
    <t>X-AB-004-EC10-TP1-DMSO-6</t>
  </si>
  <si>
    <t>X.AB.004.L.A.6</t>
  </si>
  <si>
    <t>XAB004LA6</t>
  </si>
  <si>
    <t>X-AB-004-EC10-TP1-DMSO-6
XAB004LA6</t>
  </si>
  <si>
    <t>XAB
004
LA6</t>
  </si>
  <si>
    <t>X-AB-004-EC10-TP2-DMSO-NA-1-NA</t>
  </si>
  <si>
    <t>X-AB-004-EC10-TP2-DMSO-1</t>
  </si>
  <si>
    <t>X.AB.004.L.B.1</t>
  </si>
  <si>
    <t>XAB004LB1</t>
  </si>
  <si>
    <t>X-AB-004-EC10-TP2-DMSO-1
XAB004LB1</t>
  </si>
  <si>
    <t>XAB
004
LB1</t>
  </si>
  <si>
    <t>X-AB-004-EC10-TP2-DMSO-NA-2-NA</t>
  </si>
  <si>
    <t>X-AB-004-EC10-TP2-DMSO-2</t>
  </si>
  <si>
    <t>X.AB.004.L.B.2</t>
  </si>
  <si>
    <t>XAB004LB2</t>
  </si>
  <si>
    <t>X-AB-004-EC10-TP2-DMSO-2
XAB004LB2</t>
  </si>
  <si>
    <t>XAB
004
LB2</t>
  </si>
  <si>
    <t>X-AB-004-EC10-TP2-DMSO-NA-3-NA</t>
  </si>
  <si>
    <t>X-AB-004-EC10-TP2-DMSO-3</t>
  </si>
  <si>
    <t>X.AB.004.L.B.3</t>
  </si>
  <si>
    <t>XAB004LB3</t>
  </si>
  <si>
    <t>X-AB-004-EC10-TP2-DMSO-3
XAB004LB3</t>
  </si>
  <si>
    <t>XAB
004
LB3</t>
  </si>
  <si>
    <t>X-AB-004-EC10-TP2-DMSO-NA-4-NA</t>
  </si>
  <si>
    <t>X-AB-004-EC10-TP2-DMSO-4</t>
  </si>
  <si>
    <t>X.AB.004.L.B.4</t>
  </si>
  <si>
    <t>XAB004LB4</t>
  </si>
  <si>
    <t>X-AB-004-EC10-TP2-DMSO-4
XAB004LB4</t>
  </si>
  <si>
    <t>XAB
004
LB4</t>
  </si>
  <si>
    <t>X-AB-004-EC10-TP2-DMSO-NA-5-NA</t>
  </si>
  <si>
    <t>X-AB-004-EC10-TP2-DMSO-5</t>
  </si>
  <si>
    <t>X.AB.004.L.B.5</t>
  </si>
  <si>
    <t>XAB004LB5</t>
  </si>
  <si>
    <t>X-AB-004-EC10-TP2-DMSO-5
XAB004LB5</t>
  </si>
  <si>
    <t>XAB
004
LB5</t>
  </si>
  <si>
    <t>X-AB-004-EC10-TP2-DMSO-NA-6-NA</t>
  </si>
  <si>
    <t>X-AB-004-EC10-TP2-DMSO-6</t>
  </si>
  <si>
    <t>X.AB.004.L.B.6</t>
  </si>
  <si>
    <t>XAB004LB6</t>
  </si>
  <si>
    <t>X-AB-004-EC10-TP2-DMSO-6
XAB004LB6</t>
  </si>
  <si>
    <t>XAB
004
LB6</t>
  </si>
  <si>
    <t>X-AB-004-EC10-TP3-DMSO-NA-1-NA</t>
  </si>
  <si>
    <t>X-AB-004-EC10-TP3-DMSO-1</t>
  </si>
  <si>
    <t>X.AB.004.L.C.1</t>
  </si>
  <si>
    <t>XAB004LC1</t>
  </si>
  <si>
    <t>X-AB-004-EC10-TP3-DMSO-1
XAB004LC1</t>
  </si>
  <si>
    <t>XAB
004
LC1</t>
  </si>
  <si>
    <t>X-AB-004-EC10-TP3-DMSO-NA-2-NA</t>
  </si>
  <si>
    <t>X-AB-004-EC10-TP3-DMSO-2</t>
  </si>
  <si>
    <t>X.AB.004.L.C.2</t>
  </si>
  <si>
    <t>XAB004LC2</t>
  </si>
  <si>
    <t>X-AB-004-EC10-TP3-DMSO-2
XAB004LC2</t>
  </si>
  <si>
    <t>XAB
004
LC2</t>
  </si>
  <si>
    <t>X-AB-004-EC10-TP3-DMSO-NA-3-NA</t>
  </si>
  <si>
    <t>X-AB-004-EC10-TP3-DMSO-3</t>
  </si>
  <si>
    <t>X.AB.004.L.C.3</t>
  </si>
  <si>
    <t>XAB004LC3</t>
  </si>
  <si>
    <t>X-AB-004-EC10-TP3-DMSO-3
XAB004LC3</t>
  </si>
  <si>
    <t>XAB
004
LC3</t>
  </si>
  <si>
    <t>X-AB-004-EC10-TP3-DMSO-NA-4-NA</t>
  </si>
  <si>
    <t>X-AB-004-EC10-TP3-DMSO-4</t>
  </si>
  <si>
    <t>X.AB.004.L.C.4</t>
  </si>
  <si>
    <t>XAB004LC4</t>
  </si>
  <si>
    <t>X-AB-004-EC10-TP3-DMSO-4
XAB004LC4</t>
  </si>
  <si>
    <t>XAB
004
LC4</t>
  </si>
  <si>
    <t>X-AB-004-EC10-TP3-DMSO-NA-5-NA</t>
  </si>
  <si>
    <t>X-AB-004-EC10-TP3-DMSO-5</t>
  </si>
  <si>
    <t>X.AB.004.L.C.5</t>
  </si>
  <si>
    <t>XAB004LC5</t>
  </si>
  <si>
    <t>X-AB-004-EC10-TP3-DMSO-5
XAB004LC5</t>
  </si>
  <si>
    <t>XAB
004
LC5</t>
  </si>
  <si>
    <t>X-AB-004-EC10-TP3-DMSO-NA-6-NA</t>
  </si>
  <si>
    <t>X-AB-004-EC10-TP3-DMSO-6</t>
  </si>
  <si>
    <t>X.AB.004.L.C.6</t>
  </si>
  <si>
    <t>XAB004LC6</t>
  </si>
  <si>
    <t>X-AB-004-EC10-TP3-DMSO-6
XAB004LC6</t>
  </si>
  <si>
    <t>XAB
004
LC6</t>
  </si>
  <si>
    <t>X-AB-004-EC10-TP4-DMSO-NA-1-NA</t>
  </si>
  <si>
    <t>X-AB-004-EC10-TP4-DMSO-1</t>
  </si>
  <si>
    <t>X.AB.004.L.D.1</t>
  </si>
  <si>
    <t>XAB004LD1</t>
  </si>
  <si>
    <t>X-AB-004-EC10-TP4-DMSO-1
XAB004LD1</t>
  </si>
  <si>
    <t>XAB
004
LD1</t>
  </si>
  <si>
    <t>X-AB-004-EC10-TP4-DMSO-NA-2-NA</t>
  </si>
  <si>
    <t>X-AB-004-EC10-TP4-DMSO-2</t>
  </si>
  <si>
    <t>X.AB.004.L.D.2</t>
  </si>
  <si>
    <t>XAB004LD2</t>
  </si>
  <si>
    <t>X-AB-004-EC10-TP4-DMSO-2
XAB004LD2</t>
  </si>
  <si>
    <t>XAB
004
LD2</t>
  </si>
  <si>
    <t>X-AB-004-EC10-TP4-DMSO-NA-3-NA</t>
  </si>
  <si>
    <t>X-AB-004-EC10-TP4-DMSO-3</t>
  </si>
  <si>
    <t>X.AB.004.L.D.3</t>
  </si>
  <si>
    <t>XAB004LD3</t>
  </si>
  <si>
    <t>X-AB-004-EC10-TP4-DMSO-3
XAB004LD3</t>
  </si>
  <si>
    <t>XAB
004
LD3</t>
  </si>
  <si>
    <t>X-AB-004-EC10-TP4-DMSO-NA-4-NA</t>
  </si>
  <si>
    <t>X-AB-004-EC10-TP4-DMSO-4</t>
  </si>
  <si>
    <t>X.AB.004.L.D.4</t>
  </si>
  <si>
    <t>XAB004LD4</t>
  </si>
  <si>
    <t>X-AB-004-EC10-TP4-DMSO-4
XAB004LD4</t>
  </si>
  <si>
    <t>XAB
004
LD4</t>
  </si>
  <si>
    <t>X-AB-004-EC10-TP4-DMSO-NA-5-NA</t>
  </si>
  <si>
    <t>X-AB-004-EC10-TP4-DMSO-5</t>
  </si>
  <si>
    <t>X.AB.004.L.D.5</t>
  </si>
  <si>
    <t>XAB004LD5</t>
  </si>
  <si>
    <t>X-AB-004-EC10-TP4-DMSO-5
XAB004LD5</t>
  </si>
  <si>
    <t>XAB
004
LD5</t>
  </si>
  <si>
    <t>X-AB-004-EC10-TP4-DMSO-NA-6-NA</t>
  </si>
  <si>
    <t>X-AB-004-EC10-TP4-DMSO-6</t>
  </si>
  <si>
    <t>X.AB.004.L.D.6</t>
  </si>
  <si>
    <t>XAB004LD6</t>
  </si>
  <si>
    <t>X-AB-004-EC10-TP4-DMSO-6
XAB004LD6</t>
  </si>
  <si>
    <t>XAB
004
LD6</t>
  </si>
  <si>
    <t>X-AB-004-EC10-TP5-DMSO-NA-1-NA</t>
  </si>
  <si>
    <t>X-AB-004-EC10-TP5-DMSO-1</t>
  </si>
  <si>
    <t>X.AB.004.L.E.1</t>
  </si>
  <si>
    <t>XAB004LE1</t>
  </si>
  <si>
    <t>X-AB-004-EC10-TP5-DMSO-1
XAB004LE1</t>
  </si>
  <si>
    <t>XAB
004
LE1</t>
  </si>
  <si>
    <t>X-AB-004-EC10-TP5-DMSO-NA-2-NA</t>
  </si>
  <si>
    <t>X-AB-004-EC10-TP5-DMSO-2</t>
  </si>
  <si>
    <t>X.AB.004.L.E.2</t>
  </si>
  <si>
    <t>XAB004LE2</t>
  </si>
  <si>
    <t>X-AB-004-EC10-TP5-DMSO-2
XAB004LE2</t>
  </si>
  <si>
    <t>XAB
004
LE2</t>
  </si>
  <si>
    <t>X-AB-004-EC10-TP5-DMSO-NA-3-NA</t>
  </si>
  <si>
    <t>X-AB-004-EC10-TP5-DMSO-3</t>
  </si>
  <si>
    <t>X.AB.004.L.E.3</t>
  </si>
  <si>
    <t>XAB004LE3</t>
  </si>
  <si>
    <t>X-AB-004-EC10-TP5-DMSO-3
XAB004LE3</t>
  </si>
  <si>
    <t>XAB
004
LE3</t>
  </si>
  <si>
    <t>X-AB-004-EC10-TP5-DMSO-NA-4-NA</t>
  </si>
  <si>
    <t>X-AB-004-EC10-TP5-DMSO-4</t>
  </si>
  <si>
    <t>X.AB.004.L.E.4</t>
  </si>
  <si>
    <t>XAB004LE4</t>
  </si>
  <si>
    <t>X-AB-004-EC10-TP5-DMSO-4
XAB004LE4</t>
  </si>
  <si>
    <t>XAB
004
LE4</t>
  </si>
  <si>
    <t>X-AB-004-EC10-TP5-DMSO-NA-5-NA</t>
  </si>
  <si>
    <t>X-AB-004-EC10-TP5-DMSO-5</t>
  </si>
  <si>
    <t>X.AB.004.L.E.5</t>
  </si>
  <si>
    <t>XAB004LE5</t>
  </si>
  <si>
    <t>X-AB-004-EC10-TP5-DMSO-5
XAB004LE5</t>
  </si>
  <si>
    <t>XAB
004
LE5</t>
  </si>
  <si>
    <t>X-AB-004-EC10-TP5-DMSO-NA-6-NA</t>
  </si>
  <si>
    <t>X-AB-004-EC10-TP5-DMSO-6</t>
  </si>
  <si>
    <t>X.AB.004.L.E.6</t>
  </si>
  <si>
    <t>XAB004LE6</t>
  </si>
  <si>
    <t>X-AB-004-EC10-TP5-DMSO-6
XAB004LE6</t>
  </si>
  <si>
    <t>XAB
004
LE6</t>
  </si>
  <si>
    <t>X-AB-004-EC25-TP1-DMSO-NA-1-NA</t>
  </si>
  <si>
    <t>X-AB-004-EC25-TP1-DMSO-1</t>
  </si>
  <si>
    <t>X.AB.004.M.A.1</t>
  </si>
  <si>
    <t>XAB004MA1</t>
  </si>
  <si>
    <t>X-AB-004-EC25-TP1-DMSO-1
XAB004MA1</t>
  </si>
  <si>
    <t>XAB
004
MA1</t>
  </si>
  <si>
    <t>X-AB-004-EC25-TP1-DMSO-NA-2-NA</t>
  </si>
  <si>
    <t>X-AB-004-EC25-TP1-DMSO-2</t>
  </si>
  <si>
    <t>X.AB.004.M.A.2</t>
  </si>
  <si>
    <t>XAB004MA2</t>
  </si>
  <si>
    <t>X-AB-004-EC25-TP1-DMSO-2
XAB004MA2</t>
  </si>
  <si>
    <t>XAB
004
MA2</t>
  </si>
  <si>
    <t>X-AB-004-EC25-TP1-DMSO-NA-3-NA</t>
  </si>
  <si>
    <t>X-AB-004-EC25-TP1-DMSO-3</t>
  </si>
  <si>
    <t>X.AB.004.M.A.3</t>
  </si>
  <si>
    <t>XAB004MA3</t>
  </si>
  <si>
    <t>X-AB-004-EC25-TP1-DMSO-3
XAB004MA3</t>
  </si>
  <si>
    <t>XAB
004
MA3</t>
  </si>
  <si>
    <t>X-AB-004-EC25-TP1-DMSO-NA-4-NA</t>
  </si>
  <si>
    <t>X-AB-004-EC25-TP1-DMSO-4</t>
  </si>
  <si>
    <t>X.AB.004.M.A.4</t>
  </si>
  <si>
    <t>XAB004MA4</t>
  </si>
  <si>
    <t>X-AB-004-EC25-TP1-DMSO-4
XAB004MA4</t>
  </si>
  <si>
    <t>XAB
004
MA4</t>
  </si>
  <si>
    <t>X-AB-004-EC25-TP1-DMSO-NA-5-NA</t>
  </si>
  <si>
    <t>X-AB-004-EC25-TP1-DMSO-5</t>
  </si>
  <si>
    <t>X.AB.004.M.A.5</t>
  </si>
  <si>
    <t>XAB004MA5</t>
  </si>
  <si>
    <t>X-AB-004-EC25-TP1-DMSO-5
XAB004MA5</t>
  </si>
  <si>
    <t>XAB
004
MA5</t>
  </si>
  <si>
    <t>X-AB-004-EC25-TP1-DMSO-NA-6-NA</t>
  </si>
  <si>
    <t>X-AB-004-EC25-TP1-DMSO-6</t>
  </si>
  <si>
    <t>X.AB.004.M.A.6</t>
  </si>
  <si>
    <t>XAB004MA6</t>
  </si>
  <si>
    <t>X-AB-004-EC25-TP1-DMSO-6
XAB004MA6</t>
  </si>
  <si>
    <t>XAB
004
MA6</t>
  </si>
  <si>
    <t>X-AB-004-EC25-TP2-DMSO-NA-1-NA</t>
  </si>
  <si>
    <t>X-AB-004-EC25-TP2-DMSO-1</t>
  </si>
  <si>
    <t>X.AB.004.M.B.1</t>
  </si>
  <si>
    <t>XAB004MB1</t>
  </si>
  <si>
    <t>X-AB-004-EC25-TP2-DMSO-1
XAB004MB1</t>
  </si>
  <si>
    <t>XAB
004
MB1</t>
  </si>
  <si>
    <t>X-AB-004-EC25-TP2-DMSO-NA-2-NA</t>
  </si>
  <si>
    <t>X-AB-004-EC25-TP2-DMSO-2</t>
  </si>
  <si>
    <t>X.AB.004.M.B.2</t>
  </si>
  <si>
    <t>XAB004MB2</t>
  </si>
  <si>
    <t>X-AB-004-EC25-TP2-DMSO-2
XAB004MB2</t>
  </si>
  <si>
    <t>XAB
004
MB2</t>
  </si>
  <si>
    <t>X-AB-004-EC25-TP2-DMSO-NA-3-NA</t>
  </si>
  <si>
    <t>X-AB-004-EC25-TP2-DMSO-3</t>
  </si>
  <si>
    <t>X.AB.004.M.B.3</t>
  </si>
  <si>
    <t>XAB004MB3</t>
  </si>
  <si>
    <t>X-AB-004-EC25-TP2-DMSO-3
XAB004MB3</t>
  </si>
  <si>
    <t>XAB
004
MB3</t>
  </si>
  <si>
    <t>X-AB-004-EC25-TP2-DMSO-NA-4-NA</t>
  </si>
  <si>
    <t>X-AB-004-EC25-TP2-DMSO-4</t>
  </si>
  <si>
    <t>X.AB.004.M.B.4</t>
  </si>
  <si>
    <t>XAB004MB4</t>
  </si>
  <si>
    <t>X-AB-004-EC25-TP2-DMSO-4
XAB004MB4</t>
  </si>
  <si>
    <t>XAB
004
MB4</t>
  </si>
  <si>
    <t>X-AB-004-EC25-TP2-DMSO-NA-5-NA</t>
  </si>
  <si>
    <t>X-AB-004-EC25-TP2-DMSO-5</t>
  </si>
  <si>
    <t>X.AB.004.M.B.5</t>
  </si>
  <si>
    <t>XAB004MB5</t>
  </si>
  <si>
    <t>X-AB-004-EC25-TP2-DMSO-5
XAB004MB5</t>
  </si>
  <si>
    <t>XAB
004
MB5</t>
  </si>
  <si>
    <t>X-AB-004-EC25-TP2-DMSO-NA-6-NA</t>
  </si>
  <si>
    <t>X-AB-004-EC25-TP2-DMSO-6</t>
  </si>
  <si>
    <t>X.AB.004.M.B.6</t>
  </si>
  <si>
    <t>XAB004MB6</t>
  </si>
  <si>
    <t>X-AB-004-EC25-TP2-DMSO-6
XAB004MB6</t>
  </si>
  <si>
    <t>XAB
004
MB6</t>
  </si>
  <si>
    <t>X-AB-004-EC25-TP3-DMSO-NA-1-NA</t>
  </si>
  <si>
    <t>X-AB-004-EC25-TP3-DMSO-1</t>
  </si>
  <si>
    <t>X.AB.004.M.C.1</t>
  </si>
  <si>
    <t>XAB004MC1</t>
  </si>
  <si>
    <t>X-AB-004-EC25-TP3-DMSO-1
XAB004MC1</t>
  </si>
  <si>
    <t>XAB
004
MC1</t>
  </si>
  <si>
    <t>X-AB-004-EC25-TP3-DMSO-NA-2-NA</t>
  </si>
  <si>
    <t>X-AB-004-EC25-TP3-DMSO-2</t>
  </si>
  <si>
    <t>X.AB.004.M.C.2</t>
  </si>
  <si>
    <t>XAB004MC2</t>
  </si>
  <si>
    <t>X-AB-004-EC25-TP3-DMSO-2
XAB004MC2</t>
  </si>
  <si>
    <t>XAB
004
MC2</t>
  </si>
  <si>
    <t>X-AB-004-EC25-TP3-DMSO-NA-3-NA</t>
  </si>
  <si>
    <t>X-AB-004-EC25-TP3-DMSO-3</t>
  </si>
  <si>
    <t>X.AB.004.M.C.3</t>
  </si>
  <si>
    <t>XAB004MC3</t>
  </si>
  <si>
    <t>X-AB-004-EC25-TP3-DMSO-3
XAB004MC3</t>
  </si>
  <si>
    <t>XAB
004
MC3</t>
  </si>
  <si>
    <t>X-AB-004-EC25-TP3-DMSO-NA-4-NA</t>
  </si>
  <si>
    <t>X-AB-004-EC25-TP3-DMSO-4</t>
  </si>
  <si>
    <t>X.AB.004.M.C.4</t>
  </si>
  <si>
    <t>XAB004MC4</t>
  </si>
  <si>
    <t>X-AB-004-EC25-TP3-DMSO-4
XAB004MC4</t>
  </si>
  <si>
    <t>XAB
004
MC4</t>
  </si>
  <si>
    <t>X-AB-004-EC25-TP3-DMSO-NA-5-NA</t>
  </si>
  <si>
    <t>X-AB-004-EC25-TP3-DMSO-5</t>
  </si>
  <si>
    <t>X.AB.004.M.C.5</t>
  </si>
  <si>
    <t>XAB004MC5</t>
  </si>
  <si>
    <t>X-AB-004-EC25-TP3-DMSO-5
XAB004MC5</t>
  </si>
  <si>
    <t>XAB
004
MC5</t>
  </si>
  <si>
    <t>X-AB-004-EC25-TP3-DMSO-NA-6-NA</t>
  </si>
  <si>
    <t>X-AB-004-EC25-TP3-DMSO-6</t>
  </si>
  <si>
    <t>X.AB.004.M.C.6</t>
  </si>
  <si>
    <t>XAB004MC6</t>
  </si>
  <si>
    <t>X-AB-004-EC25-TP3-DMSO-6
XAB004MC6</t>
  </si>
  <si>
    <t>XAB
004
MC6</t>
  </si>
  <si>
    <t>X-AB-004-EC25-TP4-DMSO-NA-1-NA</t>
  </si>
  <si>
    <t>X-AB-004-EC25-TP4-DMSO-1</t>
  </si>
  <si>
    <t>X.AB.004.M.D.1</t>
  </si>
  <si>
    <t>XAB004MD1</t>
  </si>
  <si>
    <t>X-AB-004-EC25-TP4-DMSO-1
XAB004MD1</t>
  </si>
  <si>
    <t>XAB
004
MD1</t>
  </si>
  <si>
    <t>X-AB-004-EC25-TP4-DMSO-NA-2-NA</t>
  </si>
  <si>
    <t>X-AB-004-EC25-TP4-DMSO-2</t>
  </si>
  <si>
    <t>X.AB.004.M.D.2</t>
  </si>
  <si>
    <t>XAB004MD2</t>
  </si>
  <si>
    <t>X-AB-004-EC25-TP4-DMSO-2
XAB004MD2</t>
  </si>
  <si>
    <t>XAB
004
MD2</t>
  </si>
  <si>
    <t>X-AB-004-EC25-TP4-DMSO-NA-3-NA</t>
  </si>
  <si>
    <t>X-AB-004-EC25-TP4-DMSO-3</t>
  </si>
  <si>
    <t>X.AB.004.M.D.3</t>
  </si>
  <si>
    <t>XAB004MD3</t>
  </si>
  <si>
    <t>X-AB-004-EC25-TP4-DMSO-3
XAB004MD3</t>
  </si>
  <si>
    <t>XAB
004
MD3</t>
  </si>
  <si>
    <t>X-AB-004-EC25-TP4-DMSO-NA-4-NA</t>
  </si>
  <si>
    <t>X-AB-004-EC25-TP4-DMSO-4</t>
  </si>
  <si>
    <t>X.AB.004.M.D.4</t>
  </si>
  <si>
    <t>XAB004MD4</t>
  </si>
  <si>
    <t>X-AB-004-EC25-TP4-DMSO-4
XAB004MD4</t>
  </si>
  <si>
    <t>XAB
004
MD4</t>
  </si>
  <si>
    <t>X-AB-004-EC25-TP4-DMSO-NA-5-NA</t>
  </si>
  <si>
    <t>X-AB-004-EC25-TP4-DMSO-5</t>
  </si>
  <si>
    <t>X.AB.004.M.D.5</t>
  </si>
  <si>
    <t>XAB004MD5</t>
  </si>
  <si>
    <t>X-AB-004-EC25-TP4-DMSO-5
XAB004MD5</t>
  </si>
  <si>
    <t>XAB
004
MD5</t>
  </si>
  <si>
    <t>X-AB-004-EC25-TP4-DMSO-NA-6-NA</t>
  </si>
  <si>
    <t>X-AB-004-EC25-TP4-DMSO-6</t>
  </si>
  <si>
    <t>X.AB.004.M.D.6</t>
  </si>
  <si>
    <t>XAB004MD6</t>
  </si>
  <si>
    <t>X-AB-004-EC25-TP4-DMSO-6
XAB004MD6</t>
  </si>
  <si>
    <t>XAB
004
MD6</t>
  </si>
  <si>
    <t>X-AB-004-EC25-TP5-DMSO-NA-1-NA</t>
  </si>
  <si>
    <t>X-AB-004-EC25-TP5-DMSO-1</t>
  </si>
  <si>
    <t>X.AB.004.M.E.1</t>
  </si>
  <si>
    <t>XAB004ME1</t>
  </si>
  <si>
    <t>X-AB-004-EC25-TP5-DMSO-1
XAB004ME1</t>
  </si>
  <si>
    <t>XAB
004
ME1</t>
  </si>
  <si>
    <t>X-AB-004-EC25-TP5-DMSO-NA-2-NA</t>
  </si>
  <si>
    <t>X-AB-004-EC25-TP5-DMSO-2</t>
  </si>
  <si>
    <t>X.AB.004.M.E.2</t>
  </si>
  <si>
    <t>XAB004ME2</t>
  </si>
  <si>
    <t>X-AB-004-EC25-TP5-DMSO-2
XAB004ME2</t>
  </si>
  <si>
    <t>XAB
004
ME2</t>
  </si>
  <si>
    <t>X-AB-004-EC25-TP5-DMSO-NA-3-NA</t>
  </si>
  <si>
    <t>X-AB-004-EC25-TP5-DMSO-3</t>
  </si>
  <si>
    <t>X.AB.004.M.E.3</t>
  </si>
  <si>
    <t>XAB004ME3</t>
  </si>
  <si>
    <t>X-AB-004-EC25-TP5-DMSO-3
XAB004ME3</t>
  </si>
  <si>
    <t>XAB
004
ME3</t>
  </si>
  <si>
    <t>X-AB-004-EC25-TP5-DMSO-NA-4-NA</t>
  </si>
  <si>
    <t>X-AB-004-EC25-TP5-DMSO-4</t>
  </si>
  <si>
    <t>X.AB.004.M.E.4</t>
  </si>
  <si>
    <t>XAB004ME4</t>
  </si>
  <si>
    <t>X-AB-004-EC25-TP5-DMSO-4
XAB004ME4</t>
  </si>
  <si>
    <t>XAB
004
ME4</t>
  </si>
  <si>
    <t>X-AB-004-EC25-TP5-DMSO-NA-5-NA</t>
  </si>
  <si>
    <t>X-AB-004-EC25-TP5-DMSO-5</t>
  </si>
  <si>
    <t>X.AB.004.M.E.5</t>
  </si>
  <si>
    <t>XAB004ME5</t>
  </si>
  <si>
    <t>X-AB-004-EC25-TP5-DMSO-5
XAB004ME5</t>
  </si>
  <si>
    <t>XAB
004
ME5</t>
  </si>
  <si>
    <t>X-AB-004-EC25-TP5-DMSO-NA-6-NA</t>
  </si>
  <si>
    <t>X-AB-004-EC25-TP5-DMSO-6</t>
  </si>
  <si>
    <t>X.AB.004.M.E.6</t>
  </si>
  <si>
    <t>XAB004ME6</t>
  </si>
  <si>
    <t>X-AB-004-EC25-TP5-DMSO-6
XAB004ME6</t>
  </si>
  <si>
    <t>XAB
004
ME6</t>
  </si>
  <si>
    <t>bo</t>
  </si>
  <si>
    <t>X-bo-000-0-TP0-Water-NA-1-NA</t>
  </si>
  <si>
    <t>X-bo-000-0-TP0-Water-1</t>
  </si>
  <si>
    <t>X.bo.000.Z.S.1</t>
  </si>
  <si>
    <t>Xbo000ZS1</t>
  </si>
  <si>
    <t>biomass optimisation</t>
  </si>
  <si>
    <t>X-bo-000-0-TP0-Water-1
Xbo000ZS1</t>
  </si>
  <si>
    <t>Xbo
000
ZS1</t>
  </si>
  <si>
    <t>X-bo-000-0-TP0-Water-NA-2-NA</t>
  </si>
  <si>
    <t>X-bo-000-0-TP0-Water-2</t>
  </si>
  <si>
    <t>X.bo.000.Z.S.2</t>
  </si>
  <si>
    <t>Xbo000ZS2</t>
  </si>
  <si>
    <t>X-bo-000-0-TP0-Water-2
Xbo000ZS2</t>
  </si>
  <si>
    <t>Xbo
000
ZS2</t>
  </si>
  <si>
    <t>X-bo-000-0-TP0-Water-NA-3-NA</t>
  </si>
  <si>
    <t>X-bo-000-0-TP0-Water-3</t>
  </si>
  <si>
    <t>X.bo.000.Z.S.3</t>
  </si>
  <si>
    <t>Xbo000ZS3</t>
  </si>
  <si>
    <t>X-bo-000-0-TP0-Water-3
Xbo000ZS3</t>
  </si>
  <si>
    <t>Xbo
000
ZS3</t>
  </si>
  <si>
    <t>X-bo-000-0-TP0-Water-NA-4-NA</t>
  </si>
  <si>
    <t>X-bo-000-0-TP0-Water-4</t>
  </si>
  <si>
    <t>X.bo.000.Z.S.4</t>
  </si>
  <si>
    <t>Xbo000ZS4</t>
  </si>
  <si>
    <t>X-bo-000-0-TP0-Water-4
Xbo000ZS4</t>
  </si>
  <si>
    <t>Xbo
000
ZS4</t>
  </si>
  <si>
    <t>X-bo-000-0-TP0-Water-NA-5-NA</t>
  </si>
  <si>
    <t>X-bo-000-0-TP0-Water-5</t>
  </si>
  <si>
    <t>X.bo.000.Z.S.5</t>
  </si>
  <si>
    <t>Xbo000ZS5</t>
  </si>
  <si>
    <t>X-bo-000-0-TP0-Water-5
Xbo000ZS5</t>
  </si>
  <si>
    <t>Xbo
000
ZS5</t>
  </si>
  <si>
    <t>X-bo-000-0-TP0-Water-NA-6-NA</t>
  </si>
  <si>
    <t>X-bo-000-0-TP0-Water-6</t>
  </si>
  <si>
    <t>X.bo.000.Z.S.6</t>
  </si>
  <si>
    <t>Xbo000ZS6</t>
  </si>
  <si>
    <t>X-bo-000-0-TP0-Water-6
Xbo000ZS6</t>
  </si>
  <si>
    <t>Xbo
000
ZS6</t>
  </si>
  <si>
    <t>X-bo-000-0-TP5-Water-NA-1-NA</t>
  </si>
  <si>
    <t>X-bo-000-0-TP5-Water-1</t>
  </si>
  <si>
    <t>X.bo.000.Z.E.1</t>
  </si>
  <si>
    <t>Xbo000ZE1</t>
  </si>
  <si>
    <t>X-bo-000-0-TP5-Water-1
Xbo000ZE1</t>
  </si>
  <si>
    <t>Xbo
000
ZE1</t>
  </si>
  <si>
    <t>X-bo-000-0-TP5-Water-NA-2-NA</t>
  </si>
  <si>
    <t>X-bo-000-0-TP5-Water-2</t>
  </si>
  <si>
    <t>X.bo.000.Z.E.2</t>
  </si>
  <si>
    <t>Xbo000ZE2</t>
  </si>
  <si>
    <t>X-bo-000-0-TP5-Water-2
Xbo000ZE2</t>
  </si>
  <si>
    <t>Xbo
000
ZE2</t>
  </si>
  <si>
    <t>X-bo-000-0-TP5-Water-NA-3-NA</t>
  </si>
  <si>
    <t>X-bo-000-0-TP5-Water-3</t>
  </si>
  <si>
    <t>X.bo.000.Z.E.3</t>
  </si>
  <si>
    <t>Xbo000ZE3</t>
  </si>
  <si>
    <t>X-bo-000-0-TP5-Water-3
Xbo000ZE3</t>
  </si>
  <si>
    <t>Xbo
000
ZE3</t>
  </si>
  <si>
    <t>X-bo-000-0-TP5-Water-NA-4-NA</t>
  </si>
  <si>
    <t>X-bo-000-0-TP5-Water-4</t>
  </si>
  <si>
    <t>X.bo.000.Z.E.4</t>
  </si>
  <si>
    <t>Xbo000ZE4</t>
  </si>
  <si>
    <t>X-bo-000-0-TP5-Water-4
Xbo000ZE4</t>
  </si>
  <si>
    <t>Xbo
000
ZE4</t>
  </si>
  <si>
    <t>X-bo-000-0-TP5-Water-NA-5-NA</t>
  </si>
  <si>
    <t>X-bo-000-0-TP5-Water-5</t>
  </si>
  <si>
    <t>X.bo.000.Z.E.5</t>
  </si>
  <si>
    <t>Xbo000ZE5</t>
  </si>
  <si>
    <t>X-bo-000-0-TP5-Water-5
Xbo000ZE5</t>
  </si>
  <si>
    <t>Xbo
000
ZE5</t>
  </si>
  <si>
    <t>X-bo-000-0-TP5-Water-NA-6-NA</t>
  </si>
  <si>
    <t>X-bo-000-0-TP5-Water-6</t>
  </si>
  <si>
    <t>X.bo.000.Z.E.6</t>
  </si>
  <si>
    <t>Xbo000ZE6</t>
  </si>
  <si>
    <t>X-bo-000-0-TP5-Water-6
Xbo000ZE6</t>
  </si>
  <si>
    <t>Xbo
000
ZE6</t>
  </si>
  <si>
    <t>X-AA-999_T3-EC10-TP5--NA-1-NA</t>
  </si>
  <si>
    <t>X-AA-999_T3-EC10-TP5--1</t>
  </si>
  <si>
    <t>X.AA.999_T3.L.E.1</t>
  </si>
  <si>
    <t>XAA999_T3LE1</t>
  </si>
  <si>
    <t>Co-treatment T3 Low Concentration</t>
  </si>
  <si>
    <t>_T3</t>
  </si>
  <si>
    <t>X-AA-999_T3-EC10-TP5--1
XAA999_T3LE1</t>
  </si>
  <si>
    <t>XAA
999
LE1</t>
  </si>
  <si>
    <t>X-AA-999_T3-EC10-TP5--NA-2-NA</t>
  </si>
  <si>
    <t>X-AA-999_T3-EC10-TP5--2</t>
  </si>
  <si>
    <t>X.AA.999_T3.L.E.2</t>
  </si>
  <si>
    <t>XAA999_T3LE2</t>
  </si>
  <si>
    <t>X-AA-999_T3-EC10-TP5--2
XAA999_T3LE2</t>
  </si>
  <si>
    <t>XAA
999
LE2</t>
  </si>
  <si>
    <t>X-AA-999_T3-EC10-TP5--NA-3-NA</t>
  </si>
  <si>
    <t>X-AA-999_T3-EC10-TP5--3</t>
  </si>
  <si>
    <t>X.AA.999_T3.L.E.3</t>
  </si>
  <si>
    <t>XAA999_T3LE3</t>
  </si>
  <si>
    <t>X-AA-999_T3-EC10-TP5--3
XAA999_T3LE3</t>
  </si>
  <si>
    <t>XAA
999
LE3</t>
  </si>
  <si>
    <t>X-AA-999_T3-EC10-TP5--NA-4-NA</t>
  </si>
  <si>
    <t>X-AA-999_T3-EC10-TP5--4</t>
  </si>
  <si>
    <t>X.AA.999_T3.L.E.4</t>
  </si>
  <si>
    <t>XAA999_T3LE4</t>
  </si>
  <si>
    <t>X-AA-999_T3-EC10-TP5--4
XAA999_T3LE4</t>
  </si>
  <si>
    <t>XAA
999
LE4</t>
  </si>
  <si>
    <t>X-AA-999_T3-EC10-TP5--NA-5-NA</t>
  </si>
  <si>
    <t>X-AA-999_T3-EC10-TP5--5</t>
  </si>
  <si>
    <t>X.AA.999_T3.L.E.5</t>
  </si>
  <si>
    <t>XAA999_T3LE5</t>
  </si>
  <si>
    <t>X-AA-999_T3-EC10-TP5--5
XAA999_T3LE5</t>
  </si>
  <si>
    <t>XAA
999
LE5</t>
  </si>
  <si>
    <t>X-AA-999_T3-EC10-TP5--NA-6-NA</t>
  </si>
  <si>
    <t>X-AA-999_T3-EC10-TP5--6</t>
  </si>
  <si>
    <t>X.AA.999_T3.L.E.6</t>
  </si>
  <si>
    <t>XAA999_T3LE6</t>
  </si>
  <si>
    <t>X-AA-999_T3-EC10-TP5--6
XAA999_T3LE6</t>
  </si>
  <si>
    <t>XAA
999
LE6</t>
  </si>
  <si>
    <t>X-AA-004_T3-EC10-TP5--NA-1-NA</t>
  </si>
  <si>
    <t>X-AA-004_T3-EC10-TP5--1</t>
  </si>
  <si>
    <t>X.AA.004_T3.L.E.1</t>
  </si>
  <si>
    <t>XAA004_T3LE1</t>
  </si>
  <si>
    <t>X-AA-004_T3-EC10-TP5--1
XAA004_T3LE1</t>
  </si>
  <si>
    <t>X-AA-004_T3-EC10-TP5--NA-2-NA</t>
  </si>
  <si>
    <t>X-AA-004_T3-EC10-TP5--2</t>
  </si>
  <si>
    <t>X.AA.004_T3.L.E.2</t>
  </si>
  <si>
    <t>XAA004_T3LE2</t>
  </si>
  <si>
    <t>X-AA-004_T3-EC10-TP5--2
XAA004_T3LE2</t>
  </si>
  <si>
    <t>X-AA-004_T3-EC10-TP5--NA-3-NA</t>
  </si>
  <si>
    <t>X-AA-004_T3-EC10-TP5--3</t>
  </si>
  <si>
    <t>X.AA.004_T3.L.E.3</t>
  </si>
  <si>
    <t>XAA004_T3LE3</t>
  </si>
  <si>
    <t>X-AA-004_T3-EC10-TP5--3
XAA004_T3LE3</t>
  </si>
  <si>
    <t>X-AA-004_T3-EC10-TP5--NA-4-NA</t>
  </si>
  <si>
    <t>X-AA-004_T3-EC10-TP5--4</t>
  </si>
  <si>
    <t>X.AA.004_T3.L.E.4</t>
  </si>
  <si>
    <t>XAA004_T3LE4</t>
  </si>
  <si>
    <t>X-AA-004_T3-EC10-TP5--4
XAA004_T3LE4</t>
  </si>
  <si>
    <t>X-AA-004_T3-EC10-TP5--NA-5-NA</t>
  </si>
  <si>
    <t>X-AA-004_T3-EC10-TP5--5</t>
  </si>
  <si>
    <t>X.AA.004_T3.L.E.5</t>
  </si>
  <si>
    <t>XAA004_T3LE5</t>
  </si>
  <si>
    <t>X-AA-004_T3-EC10-TP5--5
XAA004_T3LE5</t>
  </si>
  <si>
    <t>X-AA-004_T3-EC10-TP5--NA-6-NA</t>
  </si>
  <si>
    <t>X-AA-004_T3-EC10-TP5--6</t>
  </si>
  <si>
    <t>X.AA.004_T3.L.E.6</t>
  </si>
  <si>
    <t>XAA004_T3LE6</t>
  </si>
  <si>
    <t>X-AA-004_T3-EC10-TP5--6
XAA004_T3LE6</t>
  </si>
  <si>
    <t>X-AA-002_T3-EC10-TP5--NA-1-NA</t>
  </si>
  <si>
    <t>X-AA-002_T3-EC10-TP5--1</t>
  </si>
  <si>
    <t>X.AA.002_T3.L.E.1</t>
  </si>
  <si>
    <t>XAA002_T3LE1</t>
  </si>
  <si>
    <t>X-AA-002_T3-EC10-TP5--1
XAA002_T3LE1</t>
  </si>
  <si>
    <t>X-AA-002_T3-EC10-TP5--NA-2-NA</t>
  </si>
  <si>
    <t>X-AA-002_T3-EC10-TP5--2</t>
  </si>
  <si>
    <t>X.AA.002_T3.L.E.2</t>
  </si>
  <si>
    <t>XAA002_T3LE2</t>
  </si>
  <si>
    <t>X-AA-002_T3-EC10-TP5--2
XAA002_T3LE2</t>
  </si>
  <si>
    <t>X-AA-002_T3-EC10-TP5--NA-3-NA</t>
  </si>
  <si>
    <t>X-AA-002_T3-EC10-TP5--3</t>
  </si>
  <si>
    <t>X.AA.002_T3.L.E.3</t>
  </si>
  <si>
    <t>XAA002_T3LE3</t>
  </si>
  <si>
    <t>X-AA-002_T3-EC10-TP5--3
XAA002_T3LE3</t>
  </si>
  <si>
    <t>X-AA-002_T3-EC10-TP5--NA-4-NA</t>
  </si>
  <si>
    <t>X-AA-002_T3-EC10-TP5--4</t>
  </si>
  <si>
    <t>X.AA.002_T3.L.E.4</t>
  </si>
  <si>
    <t>XAA002_T3LE4</t>
  </si>
  <si>
    <t>X-AA-002_T3-EC10-TP5--4
XAA002_T3LE4</t>
  </si>
  <si>
    <t>X-AA-002_T3-EC10-TP5--NA-5-NA</t>
  </si>
  <si>
    <t>X-AA-002_T3-EC10-TP5--5</t>
  </si>
  <si>
    <t>X.AA.002_T3.L.E.5</t>
  </si>
  <si>
    <t>XAA002_T3LE5</t>
  </si>
  <si>
    <t>X-AA-002_T3-EC10-TP5--5
XAA002_T3LE5</t>
  </si>
  <si>
    <t>X-AA-002_T3-EC10-TP5--NA-6-NA</t>
  </si>
  <si>
    <t>X-AA-002_T3-EC10-TP5--6</t>
  </si>
  <si>
    <t>X.AA.002_T3.L.E.6</t>
  </si>
  <si>
    <t>XAA002_T3LE6</t>
  </si>
  <si>
    <t>X-AA-002_T3-EC10-TP5--6
XAA002_T3LE6</t>
  </si>
  <si>
    <t>X-AA-999^T3-EC10-TP5--NA-1-NA</t>
  </si>
  <si>
    <t>X-AA-999^T3-EC10-TP5--1</t>
  </si>
  <si>
    <t>X.AA.999^T3.L.E.1</t>
  </si>
  <si>
    <t>XAA999^T3LE1</t>
  </si>
  <si>
    <t>Co-treatment T3 High Concentration</t>
  </si>
  <si>
    <t>^T3</t>
  </si>
  <si>
    <t>X-AA-999^T3-EC10-TP5--1
XAA999^T3LE1</t>
  </si>
  <si>
    <t>X-AA-999^T3-EC10-TP5--NA-2-NA</t>
  </si>
  <si>
    <t>X-AA-999^T3-EC10-TP5--2</t>
  </si>
  <si>
    <t>X.AA.999^T3.L.E.2</t>
  </si>
  <si>
    <t>XAA999^T3LE2</t>
  </si>
  <si>
    <t>X-AA-999^T3-EC10-TP5--2
XAA999^T3LE2</t>
  </si>
  <si>
    <t>X-AA-999^T3-EC10-TP5--NA-3-NA</t>
  </si>
  <si>
    <t>X-AA-999^T3-EC10-TP5--3</t>
  </si>
  <si>
    <t>X.AA.999^T3.L.E.3</t>
  </si>
  <si>
    <t>XAA999^T3LE3</t>
  </si>
  <si>
    <t>X-AA-999^T3-EC10-TP5--3
XAA999^T3LE3</t>
  </si>
  <si>
    <t>X-AA-999^T3-EC10-TP5--NA-4-NA</t>
  </si>
  <si>
    <t>X-AA-999^T3-EC10-TP5--4</t>
  </si>
  <si>
    <t>X.AA.999^T3.L.E.4</t>
  </si>
  <si>
    <t>XAA999^T3LE4</t>
  </si>
  <si>
    <t>X-AA-999^T3-EC10-TP5--4
XAA999^T3LE4</t>
  </si>
  <si>
    <t>X-AA-999^T3-EC10-TP5--NA-5-NA</t>
  </si>
  <si>
    <t>X-AA-999^T3-EC10-TP5--5</t>
  </si>
  <si>
    <t>X.AA.999^T3.L.E.5</t>
  </si>
  <si>
    <t>XAA999^T3LE5</t>
  </si>
  <si>
    <t>X-AA-999^T3-EC10-TP5--5
XAA999^T3LE5</t>
  </si>
  <si>
    <t>X-AA-999^T3-EC10-TP5--NA-6-NA</t>
  </si>
  <si>
    <t>X-AA-999^T3-EC10-TP5--6</t>
  </si>
  <si>
    <t>X.AA.999^T3.L.E.6</t>
  </si>
  <si>
    <t>XAA999^T3LE6</t>
  </si>
  <si>
    <t>X-AA-999^T3-EC10-TP5--6
XAA999^T3LE6</t>
  </si>
  <si>
    <t>X-AA-004^T3-EC10-TP5--NA-1-NA</t>
  </si>
  <si>
    <t>X-AA-004^T3-EC10-TP5--1</t>
  </si>
  <si>
    <t>X.AA.004^T3.L.E.1</t>
  </si>
  <si>
    <t>XAA004^T3LE1</t>
  </si>
  <si>
    <t>X-AA-004^T3-EC10-TP5--1
XAA004^T3LE1</t>
  </si>
  <si>
    <t>X-AA-004^T3-EC10-TP5--NA-2-NA</t>
  </si>
  <si>
    <t>X-AA-004^T3-EC10-TP5--2</t>
  </si>
  <si>
    <t>X.AA.004^T3.L.E.2</t>
  </si>
  <si>
    <t>XAA004^T3LE2</t>
  </si>
  <si>
    <t>X-AA-004^T3-EC10-TP5--2
XAA004^T3LE2</t>
  </si>
  <si>
    <t>X-AA-004^T3-EC10-TP5--NA-3-NA</t>
  </si>
  <si>
    <t>X-AA-004^T3-EC10-TP5--3</t>
  </si>
  <si>
    <t>X.AA.004^T3.L.E.3</t>
  </si>
  <si>
    <t>XAA004^T3LE3</t>
  </si>
  <si>
    <t>X-AA-004^T3-EC10-TP5--3
XAA004^T3LE3</t>
  </si>
  <si>
    <t>X-AA-004^T3-EC10-TP5--NA-4-NA</t>
  </si>
  <si>
    <t>X-AA-004^T3-EC10-TP5--4</t>
  </si>
  <si>
    <t>X.AA.004^T3.L.E.4</t>
  </si>
  <si>
    <t>XAA004^T3LE4</t>
  </si>
  <si>
    <t>X-AA-004^T3-EC10-TP5--4
XAA004^T3LE4</t>
  </si>
  <si>
    <t>X-AA-004^T3-EC10-TP5--NA-5-NA</t>
  </si>
  <si>
    <t>X-AA-004^T3-EC10-TP5--5</t>
  </si>
  <si>
    <t>X.AA.004^T3.L.E.5</t>
  </si>
  <si>
    <t>XAA004^T3LE5</t>
  </si>
  <si>
    <t>X-AA-004^T3-EC10-TP5--5
XAA004^T3LE5</t>
  </si>
  <si>
    <t>X-AA-004^T3-EC10-TP5--NA-6-NA</t>
  </si>
  <si>
    <t>X-AA-004^T3-EC10-TP5--6</t>
  </si>
  <si>
    <t>X.AA.004^T3.L.E.6</t>
  </si>
  <si>
    <t>XAA004^T3LE6</t>
  </si>
  <si>
    <t>X-AA-004^T3-EC10-TP5--6
XAA004^T3LE6</t>
  </si>
  <si>
    <t>X-AA-002^T3-EC10-TP5--NA-1-NA</t>
  </si>
  <si>
    <t>X-AA-002^T3-EC10-TP5--1</t>
  </si>
  <si>
    <t>X.AA.002^T3.L.E.1</t>
  </si>
  <si>
    <t>XAA002^T3LE1</t>
  </si>
  <si>
    <t>X-AA-002^T3-EC10-TP5--1
XAA002^T3LE1</t>
  </si>
  <si>
    <t>X-AA-002^T3-EC10-TP5--NA-2-NA</t>
  </si>
  <si>
    <t>X-AA-002^T3-EC10-TP5--2</t>
  </si>
  <si>
    <t>X.AA.002^T3.L.E.2</t>
  </si>
  <si>
    <t>XAA002^T3LE2</t>
  </si>
  <si>
    <t>X-AA-002^T3-EC10-TP5--2
XAA002^T3LE2</t>
  </si>
  <si>
    <t>X-AA-002^T3-EC10-TP5--NA-3-NA</t>
  </si>
  <si>
    <t>X-AA-002^T3-EC10-TP5--3</t>
  </si>
  <si>
    <t>X.AA.002^T3.L.E.3</t>
  </si>
  <si>
    <t>XAA002^T3LE3</t>
  </si>
  <si>
    <t>X-AA-002^T3-EC10-TP5--3
XAA002^T3LE3</t>
  </si>
  <si>
    <t>X-AA-002^T3-EC10-TP5--NA-4-NA</t>
  </si>
  <si>
    <t>X-AA-002^T3-EC10-TP5--4</t>
  </si>
  <si>
    <t>X.AA.002^T3.L.E.4</t>
  </si>
  <si>
    <t>XAA002^T3LE4</t>
  </si>
  <si>
    <t>X-AA-002^T3-EC10-TP5--4
XAA002^T3LE4</t>
  </si>
  <si>
    <t>X-AA-002^T3-EC10-TP5--NA-5-NA</t>
  </si>
  <si>
    <t>X-AA-002^T3-EC10-TP5--5</t>
  </si>
  <si>
    <t>X.AA.002^T3.L.E.5</t>
  </si>
  <si>
    <t>XAA002^T3LE5</t>
  </si>
  <si>
    <t>X-AA-002^T3-EC10-TP5--5
XAA002^T3LE5</t>
  </si>
  <si>
    <t>X-AA-002^T3-EC10-TP5--NA-6-NA</t>
  </si>
  <si>
    <t>X-AA-002^T3-EC10-TP5--6</t>
  </si>
  <si>
    <t>X.AA.002^T3.L.E.6</t>
  </si>
  <si>
    <t>XAA002^T3LE6</t>
  </si>
  <si>
    <t>X-AA-002^T3-EC10-TP5--6
XAA002^T3LE6</t>
  </si>
  <si>
    <t>X-AA-999_T3-EC25-TP5--NA-1-NA</t>
  </si>
  <si>
    <t>X-AA-999_T3-EC25-TP5--1</t>
  </si>
  <si>
    <t>X-AA-999_T3-EC25-TP5--1
XAA999_T3LE1</t>
  </si>
  <si>
    <t>X-AA-999_T3-EC25-TP5--NA-2-NA</t>
  </si>
  <si>
    <t>X-AA-999_T3-EC25-TP5--2</t>
  </si>
  <si>
    <t>X-AA-999_T3-EC25-TP5--2
XAA999_T3LE2</t>
  </si>
  <si>
    <t>X-AA-004_T3-EC25-TP5--NA-1-NA</t>
  </si>
  <si>
    <t>X-AA-004_T3-EC25-TP5--1</t>
  </si>
  <si>
    <t>X-AA-004_T3-EC25-TP5--1
XAA004_T3LE1</t>
  </si>
  <si>
    <t>X-AA-004_T3-EC25-TP5--NA-2-NA</t>
  </si>
  <si>
    <t>X-AA-004_T3-EC25-TP5--2</t>
  </si>
  <si>
    <t>X-AA-004_T3-EC25-TP5--2
XAA004_T3LE2</t>
  </si>
  <si>
    <t>X-AA-004_T3-EC25-TP5--NA-3-NA</t>
  </si>
  <si>
    <t>X-AA-004_T3-EC25-TP5--3</t>
  </si>
  <si>
    <t>X-AA-004_T3-EC25-TP5--3
XAA004_T3LE3</t>
  </si>
  <si>
    <t>X-AA-004_T3-EC25-TP5--NA-4-NA</t>
  </si>
  <si>
    <t>X-AA-004_T3-EC25-TP5--4</t>
  </si>
  <si>
    <t>X-AA-004_T3-EC25-TP5--4
XAA004_T3LE4</t>
  </si>
  <si>
    <t>X-AA-004_T3-EC25-TP5--NA-5-NA</t>
  </si>
  <si>
    <t>X-AA-004_T3-EC25-TP5--5</t>
  </si>
  <si>
    <t>X-AA-004_T3-EC25-TP5--5
XAA004_T3LE5</t>
  </si>
  <si>
    <t>X-AA-004_T3-EC25-TP5--NA-6-NA</t>
  </si>
  <si>
    <t>X-AA-004_T3-EC25-TP5--6</t>
  </si>
  <si>
    <t>X-AA-004_T3-EC25-TP5--6
XAA004_T3LE6</t>
  </si>
  <si>
    <t>X-AA-002_T3-EC25-TP5--NA-1-NA</t>
  </si>
  <si>
    <t>X-AA-002_T3-EC25-TP5--1</t>
  </si>
  <si>
    <t>X-AA-002_T3-EC25-TP5--1
XAA002_T3LE1</t>
  </si>
  <si>
    <t>X-AA-002_T3-EC25-TP5--NA-2-NA</t>
  </si>
  <si>
    <t>X-AA-002_T3-EC25-TP5--2</t>
  </si>
  <si>
    <t>X-AA-002_T3-EC25-TP5--2
XAA002_T3LE2</t>
  </si>
  <si>
    <t>X-AA-002_T3-EC25-TP5--NA-3-NA</t>
  </si>
  <si>
    <t>X-AA-002_T3-EC25-TP5--3</t>
  </si>
  <si>
    <t>X-AA-002_T3-EC25-TP5--3
XAA002_T3LE3</t>
  </si>
  <si>
    <t>X-AA-002_T3-EC25-TP5--NA-4-NA</t>
  </si>
  <si>
    <t>X-AA-002_T3-EC25-TP5--4</t>
  </si>
  <si>
    <t>X-AA-002_T3-EC25-TP5--4
XAA002_T3LE4</t>
  </si>
  <si>
    <t>X-AA-002_T3-EC25-TP5--NA-5-NA</t>
  </si>
  <si>
    <t>X-AA-002_T3-EC25-TP5--5</t>
  </si>
  <si>
    <t>X-AA-002_T3-EC25-TP5--5
XAA002_T3LE5</t>
  </si>
  <si>
    <t>X-AA-002_T3-EC25-TP5--NA-6-NA</t>
  </si>
  <si>
    <t>X-AA-002_T3-EC25-TP5--6</t>
  </si>
  <si>
    <t>X-AA-002_T3-EC25-TP5--6
XAA002_T3LE6</t>
  </si>
  <si>
    <t>X-AA-004^T3-EC25-TP5--NA-1-NA</t>
  </si>
  <si>
    <t>X-AA-004^T3-EC25-TP5--1</t>
  </si>
  <si>
    <t>X-AA-004^T3-EC25-TP5--1
XAA004^T3LE1</t>
  </si>
  <si>
    <t>X-AA-004^T3-EC25-TP5--NA-2-NA</t>
  </si>
  <si>
    <t>X-AA-004^T3-EC25-TP5--2</t>
  </si>
  <si>
    <t>X-AA-004^T3-EC25-TP5--2
XAA004^T3LE2</t>
  </si>
  <si>
    <t>X-AA-004^T3-EC25-TP5--NA-3-NA</t>
  </si>
  <si>
    <t>X-AA-004^T3-EC25-TP5--3</t>
  </si>
  <si>
    <t>X-AA-004^T3-EC25-TP5--3
XAA004^T3LE3</t>
  </si>
  <si>
    <t>X-AA-004^T3-EC25-TP5--NA-4-NA</t>
  </si>
  <si>
    <t>X-AA-004^T3-EC25-TP5--4</t>
  </si>
  <si>
    <t>X-AA-004^T3-EC25-TP5--4
XAA004^T3LE4</t>
  </si>
  <si>
    <t>X-AA-004^T3-EC25-TP5--NA-5-NA</t>
  </si>
  <si>
    <t>X-AA-004^T3-EC25-TP5--5</t>
  </si>
  <si>
    <t>X-AA-004^T3-EC25-TP5--5
XAA004^T3LE5</t>
  </si>
  <si>
    <t>X-AA-004^T3-EC25-TP5--NA-6-NA</t>
  </si>
  <si>
    <t>X-AA-004^T3-EC25-TP5--6</t>
  </si>
  <si>
    <t>X-AA-004^T3-EC25-TP5--6
XAA004^T3LE6</t>
  </si>
  <si>
    <t>X-AA-002^T3-EC25-TP5--NA-1-NA</t>
  </si>
  <si>
    <t>X-AA-002^T3-EC25-TP5--1</t>
  </si>
  <si>
    <t>X-AA-002^T3-EC25-TP5--1
XAA002^T3LE1</t>
  </si>
  <si>
    <t>X-AA-002^T3-EC25-TP5--NA-2-NA</t>
  </si>
  <si>
    <t>X-AA-002^T3-EC25-TP5--2</t>
  </si>
  <si>
    <t>X-AA-002^T3-EC25-TP5--2
XAA002^T3LE2</t>
  </si>
  <si>
    <t>X-AA-002^T3-EC25-TP5--NA-3-NA</t>
  </si>
  <si>
    <t>X-AA-002^T3-EC25-TP5--3</t>
  </si>
  <si>
    <t>X-AA-002^T3-EC25-TP5--3
XAA002^T3LE3</t>
  </si>
  <si>
    <t>X-AA-002^T3-EC25-TP5--NA-4-NA</t>
  </si>
  <si>
    <t>X-AA-002^T3-EC25-TP5--4</t>
  </si>
  <si>
    <t>X-AA-002^T3-EC25-TP5--4
XAA002^T3LE4</t>
  </si>
  <si>
    <t>X-AA-002^T3-EC25-TP5--NA-5-NA</t>
  </si>
  <si>
    <t>X-AA-002^T3-EC25-TP5--5</t>
  </si>
  <si>
    <t>X-AA-002^T3-EC25-TP5--5
XAA002^T3LE5</t>
  </si>
  <si>
    <t>X-AA-002^T3-EC25-TP5--NA-6-NA</t>
  </si>
  <si>
    <t>X-AA-002^T3-EC25-TP5--6</t>
  </si>
  <si>
    <t>X-AA-002^T3-EC25-TP5--6
XAA002^T3LE6</t>
  </si>
  <si>
    <t>Solvent control</t>
  </si>
  <si>
    <t xml:space="preserve">Solvent control
</t>
  </si>
  <si>
    <t xml:space="preserve">
</t>
  </si>
  <si>
    <t>EE2 Low concentration</t>
  </si>
  <si>
    <t xml:space="preserve">EE2 Low concentration
</t>
  </si>
  <si>
    <t>T3 Low concentration</t>
  </si>
  <si>
    <t xml:space="preserve">T3 Low concentration
</t>
  </si>
  <si>
    <t>EE2 + T3 Low concentration</t>
  </si>
  <si>
    <t xml:space="preserve">EE2 + T3 Low concentration
</t>
  </si>
  <si>
    <t>EE2 High concentration</t>
  </si>
  <si>
    <t xml:space="preserve">EE2 High concentration
</t>
  </si>
  <si>
    <t>T3 High concentration</t>
  </si>
  <si>
    <t xml:space="preserve">T3 High concentration
</t>
  </si>
  <si>
    <t>EE2 + T3 High concentration</t>
  </si>
  <si>
    <t xml:space="preserve">EE2 + T3 High concentration
</t>
  </si>
  <si>
    <t>X-AB-999_T3-EC10-TP5--NA-1-NA</t>
  </si>
  <si>
    <t>X-AB-999_T3-EC10-TP5--1</t>
  </si>
  <si>
    <t>X.AB.999_T3.L.E.1</t>
  </si>
  <si>
    <t>XAB999_T3LE1</t>
  </si>
  <si>
    <t>Co-treatment with T3 Low Concentration</t>
  </si>
  <si>
    <t>X-AB-999_T3-EC10-TP5--1
XAB999_T3LE1</t>
  </si>
  <si>
    <t>XAB
999
LE1</t>
  </si>
  <si>
    <t>X-AB-999_T3-EC10-TP5--NA-2-NA</t>
  </si>
  <si>
    <t>X-AB-999_T3-EC10-TP5--2</t>
  </si>
  <si>
    <t>X.AB.999_T3.L.E.2</t>
  </si>
  <si>
    <t>XAB999_T3LE2</t>
  </si>
  <si>
    <t>X-AB-999_T3-EC10-TP5--2
XAB999_T3LE2</t>
  </si>
  <si>
    <t>XAB
999
LE2</t>
  </si>
  <si>
    <t>X-AB-999_T3-EC10-TP5--NA-3-NA</t>
  </si>
  <si>
    <t>X-AB-999_T3-EC10-TP5--3</t>
  </si>
  <si>
    <t>X.AB.999_T3.L.E.3</t>
  </si>
  <si>
    <t>XAB999_T3LE3</t>
  </si>
  <si>
    <t>X-AB-999_T3-EC10-TP5--3
XAB999_T3LE3</t>
  </si>
  <si>
    <t>XAB
999
LE3</t>
  </si>
  <si>
    <t>X-AB-999_T3-EC10-TP5--NA-4-NA</t>
  </si>
  <si>
    <t>X-AB-999_T3-EC10-TP5--4</t>
  </si>
  <si>
    <t>X.AB.999_T3.L.E.4</t>
  </si>
  <si>
    <t>XAB999_T3LE4</t>
  </si>
  <si>
    <t>X-AB-999_T3-EC10-TP5--4
XAB999_T3LE4</t>
  </si>
  <si>
    <t>XAB
999
LE4</t>
  </si>
  <si>
    <t>X-AB-999_T3-EC10-TP5--NA-5-NA</t>
  </si>
  <si>
    <t>X-AB-999_T3-EC10-TP5--5</t>
  </si>
  <si>
    <t>X.AB.999_T3.L.E.5</t>
  </si>
  <si>
    <t>XAB999_T3LE5</t>
  </si>
  <si>
    <t>X-AB-999_T3-EC10-TP5--5
XAB999_T3LE5</t>
  </si>
  <si>
    <t>XAB
999
LE5</t>
  </si>
  <si>
    <t>X-AB-999_T3-EC10-TP5--NA-6-NA</t>
  </si>
  <si>
    <t>X-AB-999_T3-EC10-TP5--6</t>
  </si>
  <si>
    <t>X.AB.999_T3.L.E.6</t>
  </si>
  <si>
    <t>XAB999_T3LE6</t>
  </si>
  <si>
    <t>X-AB-999_T3-EC10-TP5--6
XAB999_T3LE6</t>
  </si>
  <si>
    <t>XAB
999
LE6</t>
  </si>
  <si>
    <t>X-AB-004_T3-EC10-TP5--NA-1-NA</t>
  </si>
  <si>
    <t>X-AB-004_T3-EC10-TP5--1</t>
  </si>
  <si>
    <t>X.AB.004_T3.L.E.1</t>
  </si>
  <si>
    <t>XAB004_T3LE1</t>
  </si>
  <si>
    <t>X-AB-004_T3-EC10-TP5--1
XAB004_T3LE1</t>
  </si>
  <si>
    <t>X-AB-004_T3-EC10-TP5--NA-2-NA</t>
  </si>
  <si>
    <t>X-AB-004_T3-EC10-TP5--2</t>
  </si>
  <si>
    <t>X.AB.004_T3.L.E.2</t>
  </si>
  <si>
    <t>XAB004_T3LE2</t>
  </si>
  <si>
    <t>X-AB-004_T3-EC10-TP5--2
XAB004_T3LE2</t>
  </si>
  <si>
    <t>X-AB-004_T3-EC10-TP5--NA-3-NA</t>
  </si>
  <si>
    <t>X-AB-004_T3-EC10-TP5--3</t>
  </si>
  <si>
    <t>X.AB.004_T3.L.E.3</t>
  </si>
  <si>
    <t>XAB004_T3LE3</t>
  </si>
  <si>
    <t>X-AB-004_T3-EC10-TP5--3
XAB004_T3LE3</t>
  </si>
  <si>
    <t>X-AB-004_T3-EC10-TP5--NA-4-NA</t>
  </si>
  <si>
    <t>X-AB-004_T3-EC10-TP5--4</t>
  </si>
  <si>
    <t>X.AB.004_T3.L.E.4</t>
  </si>
  <si>
    <t>XAB004_T3LE4</t>
  </si>
  <si>
    <t>X-AB-004_T3-EC10-TP5--4
XAB004_T3LE4</t>
  </si>
  <si>
    <t>X-AB-004_T3-EC10-TP5--NA-5-NA</t>
  </si>
  <si>
    <t>X-AB-004_T3-EC10-TP5--5</t>
  </si>
  <si>
    <t>X.AB.004_T3.L.E.5</t>
  </si>
  <si>
    <t>XAB004_T3LE5</t>
  </si>
  <si>
    <t>X-AB-004_T3-EC10-TP5--5
XAB004_T3LE5</t>
  </si>
  <si>
    <t>X-AB-004_T3-EC10-TP5--NA-6-NA</t>
  </si>
  <si>
    <t>X-AB-004_T3-EC10-TP5--6</t>
  </si>
  <si>
    <t>X.AB.004_T3.L.E.6</t>
  </si>
  <si>
    <t>XAB004_T3LE6</t>
  </si>
  <si>
    <t>X-AB-004_T3-EC10-TP5--6
XAB004_T3LE6</t>
  </si>
  <si>
    <t>X-AB-006_T3-EC10-TP5--NA-1-NA</t>
  </si>
  <si>
    <t>X-AB-006_T3-EC10-TP5--1</t>
  </si>
  <si>
    <t>X.AB.006_T3.L.E.1</t>
  </si>
  <si>
    <t>XAB006_T3LE1</t>
  </si>
  <si>
    <t>X-AB-006_T3-EC10-TP5--1
XAB006_T3LE1</t>
  </si>
  <si>
    <t>X-AB-006_T3-EC10-TP5--NA-2-NA</t>
  </si>
  <si>
    <t>X-AB-006_T3-EC10-TP5--2</t>
  </si>
  <si>
    <t>X.AB.006_T3.L.E.2</t>
  </si>
  <si>
    <t>XAB006_T3LE2</t>
  </si>
  <si>
    <t>X-AB-006_T3-EC10-TP5--2
XAB006_T3LE2</t>
  </si>
  <si>
    <t>X-AB-006_T3-EC10-TP5--NA-3-NA</t>
  </si>
  <si>
    <t>X-AB-006_T3-EC10-TP5--3</t>
  </si>
  <si>
    <t>X.AB.006_T3.L.E.3</t>
  </si>
  <si>
    <t>XAB006_T3LE3</t>
  </si>
  <si>
    <t>X-AB-006_T3-EC10-TP5--3
XAB006_T3LE3</t>
  </si>
  <si>
    <t>X-AB-006_T3-EC10-TP5--NA-4-NA</t>
  </si>
  <si>
    <t>X-AB-006_T3-EC10-TP5--4</t>
  </si>
  <si>
    <t>X.AB.006_T3.L.E.4</t>
  </si>
  <si>
    <t>XAB006_T3LE4</t>
  </si>
  <si>
    <t>X-AB-006_T3-EC10-TP5--4
XAB006_T3LE4</t>
  </si>
  <si>
    <t>X-AB-006_T3-EC10-TP5--NA-5-NA</t>
  </si>
  <si>
    <t>X-AB-006_T3-EC10-TP5--5</t>
  </si>
  <si>
    <t>X.AB.006_T3.L.E.5</t>
  </si>
  <si>
    <t>XAB006_T3LE5</t>
  </si>
  <si>
    <t>X-AB-006_T3-EC10-TP5--5
XAB006_T3LE5</t>
  </si>
  <si>
    <t>X-AB-006_T3-EC10-TP5--NA-6-NA</t>
  </si>
  <si>
    <t>X-AB-006_T3-EC10-TP5--6</t>
  </si>
  <si>
    <t>X.AB.006_T3.L.E.6</t>
  </si>
  <si>
    <t>XAB006_T3LE6</t>
  </si>
  <si>
    <t>X-AB-006_T3-EC10-TP5--6
XAB006_T3LE6</t>
  </si>
  <si>
    <t>X-AB-001_T3-EC10-TP5--NA-1-NA</t>
  </si>
  <si>
    <t>X-AB-001_T3-EC10-TP5--1</t>
  </si>
  <si>
    <t>X.AB.001_T3.L.E.1</t>
  </si>
  <si>
    <t>XAB001_T3LE1</t>
  </si>
  <si>
    <t>X-AB-001_T3-EC10-TP5--1
XAB001_T3LE1</t>
  </si>
  <si>
    <t>X-AB-001_T3-EC10-TP5--NA-2-NA</t>
  </si>
  <si>
    <t>X-AB-001_T3-EC10-TP5--2</t>
  </si>
  <si>
    <t>X.AB.001_T3.L.E.2</t>
  </si>
  <si>
    <t>XAB001_T3LE2</t>
  </si>
  <si>
    <t>X-AB-001_T3-EC10-TP5--2
XAB001_T3LE2</t>
  </si>
  <si>
    <t>X-AB-001_T3-EC10-TP5--NA-3-NA</t>
  </si>
  <si>
    <t>X-AB-001_T3-EC10-TP5--3</t>
  </si>
  <si>
    <t>X.AB.001_T3.L.E.3</t>
  </si>
  <si>
    <t>XAB001_T3LE3</t>
  </si>
  <si>
    <t>X-AB-001_T3-EC10-TP5--3
XAB001_T3LE3</t>
  </si>
  <si>
    <t>X-AB-001_T3-EC10-TP5--NA-4-NA</t>
  </si>
  <si>
    <t>X-AB-001_T3-EC10-TP5--4</t>
  </si>
  <si>
    <t>X.AB.001_T3.L.E.4</t>
  </si>
  <si>
    <t>XAB001_T3LE4</t>
  </si>
  <si>
    <t>X-AB-001_T3-EC10-TP5--4
XAB001_T3LE4</t>
  </si>
  <si>
    <t>X-AB-001_T3-EC10-TP5--NA-5-NA</t>
  </si>
  <si>
    <t>X-AB-001_T3-EC10-TP5--5</t>
  </si>
  <si>
    <t>X.AB.001_T3.L.E.5</t>
  </si>
  <si>
    <t>XAB001_T3LE5</t>
  </si>
  <si>
    <t>X-AB-001_T3-EC10-TP5--5
XAB001_T3LE5</t>
  </si>
  <si>
    <t>X-AB-001_T3-EC10-TP5--NA-6-NA</t>
  </si>
  <si>
    <t>X-AB-001_T3-EC10-TP5--6</t>
  </si>
  <si>
    <t>X.AB.001_T3.L.E.6</t>
  </si>
  <si>
    <t>XAB001_T3LE6</t>
  </si>
  <si>
    <t>X-AB-001_T3-EC10-TP5--6
XAB001_T3LE6</t>
  </si>
  <si>
    <t>X-AB-999^T3-EC10-TP5--NA-1-NA</t>
  </si>
  <si>
    <t>X-AB-999^T3-EC10-TP5--1</t>
  </si>
  <si>
    <t>X.AB.999^T3.L.E.1</t>
  </si>
  <si>
    <t>XAB999^T3LE1</t>
  </si>
  <si>
    <t>Co-treatment with T3 High Concentration</t>
  </si>
  <si>
    <t>X-AB-999^T3-EC10-TP5--1
XAB999^T3LE1</t>
  </si>
  <si>
    <t>X-AB-999^T3-EC10-TP5--NA-2-NA</t>
  </si>
  <si>
    <t>X-AB-999^T3-EC10-TP5--2</t>
  </si>
  <si>
    <t>X.AB.999^T3.L.E.2</t>
  </si>
  <si>
    <t>XAB999^T3LE2</t>
  </si>
  <si>
    <t>X-AB-999^T3-EC10-TP5--2
XAB999^T3LE2</t>
  </si>
  <si>
    <t>X-AB-999^T3-EC10-TP5--NA-3-NA</t>
  </si>
  <si>
    <t>X-AB-999^T3-EC10-TP5--3</t>
  </si>
  <si>
    <t>X.AB.999^T3.L.E.3</t>
  </si>
  <si>
    <t>XAB999^T3LE3</t>
  </si>
  <si>
    <t>X-AB-999^T3-EC10-TP5--3
XAB999^T3LE3</t>
  </si>
  <si>
    <t>X-AB-999^T3-EC10-TP5--NA-4-NA</t>
  </si>
  <si>
    <t>X-AB-999^T3-EC10-TP5--4</t>
  </si>
  <si>
    <t>X.AB.999^T3.L.E.4</t>
  </si>
  <si>
    <t>XAB999^T3LE4</t>
  </si>
  <si>
    <t>X-AB-999^T3-EC10-TP5--4
XAB999^T3LE4</t>
  </si>
  <si>
    <t>X-AB-999^T3-EC10-TP5--NA-5-NA</t>
  </si>
  <si>
    <t>X-AB-999^T3-EC10-TP5--5</t>
  </si>
  <si>
    <t>X.AB.999^T3.L.E.5</t>
  </si>
  <si>
    <t>XAB999^T3LE5</t>
  </si>
  <si>
    <t>X-AB-999^T3-EC10-TP5--5
XAB999^T3LE5</t>
  </si>
  <si>
    <t>X-AB-999^T3-EC10-TP5--NA-6-NA</t>
  </si>
  <si>
    <t>X-AB-999^T3-EC10-TP5--6</t>
  </si>
  <si>
    <t>X.AB.999^T3.L.E.6</t>
  </si>
  <si>
    <t>XAB999^T3LE6</t>
  </si>
  <si>
    <t>X-AB-999^T3-EC10-TP5--6
XAB999^T3LE6</t>
  </si>
  <si>
    <t>X-AB-004^T3-EC10-TP5--NA-1-NA</t>
  </si>
  <si>
    <t>X-AB-004^T3-EC10-TP5--1</t>
  </si>
  <si>
    <t>X.AB.004^T3.L.E.1</t>
  </si>
  <si>
    <t>XAB004^T3LE1</t>
  </si>
  <si>
    <t>X-AB-004^T3-EC10-TP5--1
XAB004^T3LE1</t>
  </si>
  <si>
    <t>X-AB-004^T3-EC10-TP5--NA-2-NA</t>
  </si>
  <si>
    <t>X-AB-004^T3-EC10-TP5--2</t>
  </si>
  <si>
    <t>X.AB.004^T3.L.E.2</t>
  </si>
  <si>
    <t>XAB004^T3LE2</t>
  </si>
  <si>
    <t>X-AB-004^T3-EC10-TP5--2
XAB004^T3LE2</t>
  </si>
  <si>
    <t>X-AB-004^T3-EC10-TP5--NA-3-NA</t>
  </si>
  <si>
    <t>X-AB-004^T3-EC10-TP5--3</t>
  </si>
  <si>
    <t>X.AB.004^T3.L.E.3</t>
  </si>
  <si>
    <t>XAB004^T3LE3</t>
  </si>
  <si>
    <t>X-AB-004^T3-EC10-TP5--3
XAB004^T3LE3</t>
  </si>
  <si>
    <t>X-AB-004^T3-EC10-TP5--NA-4-NA</t>
  </si>
  <si>
    <t>X-AB-004^T3-EC10-TP5--4</t>
  </si>
  <si>
    <t>X.AB.004^T3.L.E.4</t>
  </si>
  <si>
    <t>XAB004^T3LE4</t>
  </si>
  <si>
    <t>X-AB-004^T3-EC10-TP5--4
XAB004^T3LE4</t>
  </si>
  <si>
    <t>X-AB-004^T3-EC10-TP5--NA-5-NA</t>
  </si>
  <si>
    <t>X-AB-004^T3-EC10-TP5--5</t>
  </si>
  <si>
    <t>X.AB.004^T3.L.E.5</t>
  </si>
  <si>
    <t>XAB004^T3LE5</t>
  </si>
  <si>
    <t>X-AB-004^T3-EC10-TP5--5
XAB004^T3LE5</t>
  </si>
  <si>
    <t>X-AB-004^T3-EC10-TP5--NA-6-NA</t>
  </si>
  <si>
    <t>X-AB-004^T3-EC10-TP5--6</t>
  </si>
  <si>
    <t>X.AB.004^T3.L.E.6</t>
  </si>
  <si>
    <t>XAB004^T3LE6</t>
  </si>
  <si>
    <t>X-AB-004^T3-EC10-TP5--6
XAB004^T3LE6</t>
  </si>
  <si>
    <t>X-AB-006^T3-EC10-TP5--NA-1-NA</t>
  </si>
  <si>
    <t>X-AB-006^T3-EC10-TP5--1</t>
  </si>
  <si>
    <t>X.AB.006^T3.L.E.1</t>
  </si>
  <si>
    <t>XAB006^T3LE1</t>
  </si>
  <si>
    <t>X-AB-006^T3-EC10-TP5--1
XAB006^T3LE1</t>
  </si>
  <si>
    <t>X-AB-006^T3-EC10-TP5--NA-2-NA</t>
  </si>
  <si>
    <t>X-AB-006^T3-EC10-TP5--2</t>
  </si>
  <si>
    <t>X.AB.006^T3.L.E.2</t>
  </si>
  <si>
    <t>XAB006^T3LE2</t>
  </si>
  <si>
    <t>X-AB-006^T3-EC10-TP5--2
XAB006^T3LE2</t>
  </si>
  <si>
    <t>X-AB-006^T3-EC10-TP5--NA-3-NA</t>
  </si>
  <si>
    <t>X-AB-006^T3-EC10-TP5--3</t>
  </si>
  <si>
    <t>X.AB.006^T3.L.E.3</t>
  </si>
  <si>
    <t>XAB006^T3LE3</t>
  </si>
  <si>
    <t>X-AB-006^T3-EC10-TP5--3
XAB006^T3LE3</t>
  </si>
  <si>
    <t>X-AB-006^T3-EC10-TP5--NA-4-NA</t>
  </si>
  <si>
    <t>X-AB-006^T3-EC10-TP5--4</t>
  </si>
  <si>
    <t>X.AB.006^T3.L.E.4</t>
  </si>
  <si>
    <t>XAB006^T3LE4</t>
  </si>
  <si>
    <t>X-AB-006^T3-EC10-TP5--4
XAB006^T3LE4</t>
  </si>
  <si>
    <t>X-AB-006^T3-EC10-TP5--NA-5-NA</t>
  </si>
  <si>
    <t>X-AB-006^T3-EC10-TP5--5</t>
  </si>
  <si>
    <t>X.AB.006^T3.L.E.5</t>
  </si>
  <si>
    <t>XAB006^T3LE5</t>
  </si>
  <si>
    <t>X-AB-006^T3-EC10-TP5--5
XAB006^T3LE5</t>
  </si>
  <si>
    <t>X-AB-006^T3-EC10-TP5--NA-6-NA</t>
  </si>
  <si>
    <t>X-AB-006^T3-EC10-TP5--6</t>
  </si>
  <si>
    <t>X.AB.006^T3.L.E.6</t>
  </si>
  <si>
    <t>XAB006^T3LE6</t>
  </si>
  <si>
    <t>X-AB-006^T3-EC10-TP5--6
XAB006^T3LE6</t>
  </si>
  <si>
    <t>X-AB-001^T3-EC10-TP5--NA-1-NA</t>
  </si>
  <si>
    <t>X-AB-001^T3-EC10-TP5--1</t>
  </si>
  <si>
    <t>X.AB.001^T3.L.E.1</t>
  </si>
  <si>
    <t>XAB001^T3LE1</t>
  </si>
  <si>
    <t>X-AB-001^T3-EC10-TP5--1
XAB001^T3LE1</t>
  </si>
  <si>
    <t>X-AB-001^T3-EC10-TP5--NA-2-NA</t>
  </si>
  <si>
    <t>X-AB-001^T3-EC10-TP5--2</t>
  </si>
  <si>
    <t>X.AB.001^T3.L.E.2</t>
  </si>
  <si>
    <t>XAB001^T3LE2</t>
  </si>
  <si>
    <t>X-AB-001^T3-EC10-TP5--2
XAB001^T3LE2</t>
  </si>
  <si>
    <t>X-AB-001^T3-EC10-TP5--NA-3-NA</t>
  </si>
  <si>
    <t>X-AB-001^T3-EC10-TP5--3</t>
  </si>
  <si>
    <t>X.AB.001^T3.L.E.3</t>
  </si>
  <si>
    <t>XAB001^T3LE3</t>
  </si>
  <si>
    <t>X-AB-001^T3-EC10-TP5--3
XAB001^T3LE3</t>
  </si>
  <si>
    <t>X-AB-001^T3-EC10-TP5--NA-4-NA</t>
  </si>
  <si>
    <t>X-AB-001^T3-EC10-TP5--4</t>
  </si>
  <si>
    <t>X.AB.001^T3.L.E.4</t>
  </si>
  <si>
    <t>XAB001^T3LE4</t>
  </si>
  <si>
    <t>X-AB-001^T3-EC10-TP5--4
XAB001^T3LE4</t>
  </si>
  <si>
    <t>X-AB-001^T3-EC10-TP5--NA-5-NA</t>
  </si>
  <si>
    <t>X-AB-001^T3-EC10-TP5--5</t>
  </si>
  <si>
    <t>X.AB.001^T3.L.E.5</t>
  </si>
  <si>
    <t>XAB001^T3LE5</t>
  </si>
  <si>
    <t>X-AB-001^T3-EC10-TP5--5
XAB001^T3LE5</t>
  </si>
  <si>
    <t>X-AB-001^T3-EC10-TP5--NA-6-NA</t>
  </si>
  <si>
    <t>X-AB-001^T3-EC10-TP5--6</t>
  </si>
  <si>
    <t>X.AB.001^T3.L.E.6</t>
  </si>
  <si>
    <t>XAB001^T3LE6</t>
  </si>
  <si>
    <t>X-AB-001^T3-EC10-TP5--6
XAB001^T3LE6</t>
  </si>
  <si>
    <t>X-AB-004_T3-EC25-TP5--NA-1-NA</t>
  </si>
  <si>
    <t>X-AB-004_T3-EC25-TP5--1</t>
  </si>
  <si>
    <t>X.AB.004_T3.M.E.1</t>
  </si>
  <si>
    <t>XAB004_T3ME1</t>
  </si>
  <si>
    <t>X-AB-004_T3-EC25-TP5--1
XAB004_T3ME1</t>
  </si>
  <si>
    <t>X-AB-004_T3-EC25-TP5--NA-2-NA</t>
  </si>
  <si>
    <t>X-AB-004_T3-EC25-TP5--2</t>
  </si>
  <si>
    <t>X.AB.004_T3.M.E.2</t>
  </si>
  <si>
    <t>XAB004_T3ME2</t>
  </si>
  <si>
    <t>X-AB-004_T3-EC25-TP5--2
XAB004_T3ME2</t>
  </si>
  <si>
    <t>X-AB-004_T3-EC25-TP5--NA-3-NA</t>
  </si>
  <si>
    <t>X-AB-004_T3-EC25-TP5--3</t>
  </si>
  <si>
    <t>X.AB.004_T3.M.E.3</t>
  </si>
  <si>
    <t>XAB004_T3ME3</t>
  </si>
  <si>
    <t>X-AB-004_T3-EC25-TP5--3
XAB004_T3ME3</t>
  </si>
  <si>
    <t>X-AB-004_T3-EC25-TP5--NA-4-NA</t>
  </si>
  <si>
    <t>X-AB-004_T3-EC25-TP5--4</t>
  </si>
  <si>
    <t>X.AB.004_T3.M.E.4</t>
  </si>
  <si>
    <t>XAB004_T3ME4</t>
  </si>
  <si>
    <t>X-AB-004_T3-EC25-TP5--4
XAB004_T3ME4</t>
  </si>
  <si>
    <t>X-AB-004_T3-EC25-TP5--NA-5-NA</t>
  </si>
  <si>
    <t>X-AB-004_T3-EC25-TP5--5</t>
  </si>
  <si>
    <t>X.AB.004_T3.M.E.5</t>
  </si>
  <si>
    <t>XAB004_T3ME5</t>
  </si>
  <si>
    <t>X-AB-004_T3-EC25-TP5--5
XAB004_T3ME5</t>
  </si>
  <si>
    <t>X-AB-004_T3-EC25-TP5--NA-6-NA</t>
  </si>
  <si>
    <t>X-AB-004_T3-EC25-TP5--6</t>
  </si>
  <si>
    <t>X.AB.004_T3.M.E.6</t>
  </si>
  <si>
    <t>XAB004_T3ME6</t>
  </si>
  <si>
    <t>X-AB-004_T3-EC25-TP5--6
XAB004_T3ME6</t>
  </si>
  <si>
    <t>X-AB-006_T3-EC25-TP5--NA-1-NA</t>
  </si>
  <si>
    <t>X-AB-006_T3-EC25-TP5--1</t>
  </si>
  <si>
    <t>X.AB.006_T3.M.E.1</t>
  </si>
  <si>
    <t>XAB006_T3ME1</t>
  </si>
  <si>
    <t>X-AB-006_T3-EC25-TP5--1
XAB006_T3ME1</t>
  </si>
  <si>
    <t>X-AB-006_T3-EC25-TP5--NA-2-NA</t>
  </si>
  <si>
    <t>X-AB-006_T3-EC25-TP5--2</t>
  </si>
  <si>
    <t>X.AB.006_T3.M.E.2</t>
  </si>
  <si>
    <t>XAB006_T3ME2</t>
  </si>
  <si>
    <t>X-AB-006_T3-EC25-TP5--2
XAB006_T3ME2</t>
  </si>
  <si>
    <t>X-AB-006_T3-EC25-TP5--NA-3-NA</t>
  </si>
  <si>
    <t>X-AB-006_T3-EC25-TP5--3</t>
  </si>
  <si>
    <t>X.AB.006_T3.M.E.3</t>
  </si>
  <si>
    <t>XAB006_T3ME3</t>
  </si>
  <si>
    <t>X-AB-006_T3-EC25-TP5--3
XAB006_T3ME3</t>
  </si>
  <si>
    <t>X-AB-006_T3-EC25-TP5--NA-4-NA</t>
  </si>
  <si>
    <t>X-AB-006_T3-EC25-TP5--4</t>
  </si>
  <si>
    <t>X.AB.006_T3.M.E.4</t>
  </si>
  <si>
    <t>XAB006_T3ME4</t>
  </si>
  <si>
    <t>X-AB-006_T3-EC25-TP5--4
XAB006_T3ME4</t>
  </si>
  <si>
    <t>X-AB-006_T3-EC25-TP5--NA-5-NA</t>
  </si>
  <si>
    <t>X-AB-006_T3-EC25-TP5--5</t>
  </si>
  <si>
    <t>X.AB.006_T3.M.E.5</t>
  </si>
  <si>
    <t>XAB006_T3ME5</t>
  </si>
  <si>
    <t>X-AB-006_T3-EC25-TP5--5
XAB006_T3ME5</t>
  </si>
  <si>
    <t>X-AB-006_T3-EC25-TP5--NA-6-NA</t>
  </si>
  <si>
    <t>X-AB-006_T3-EC25-TP5--6</t>
  </si>
  <si>
    <t>X.AB.006_T3.M.E.6</t>
  </si>
  <si>
    <t>XAB006_T3ME6</t>
  </si>
  <si>
    <t>X-AB-006_T3-EC25-TP5--6
XAB006_T3ME6</t>
  </si>
  <si>
    <t>X-AB-001_T3-EC25-TP5--NA-1-NA</t>
  </si>
  <si>
    <t>X-AB-001_T3-EC25-TP5--1</t>
  </si>
  <si>
    <t>X.AB.001_T3.M.E.1</t>
  </si>
  <si>
    <t>XAB001_T3ME1</t>
  </si>
  <si>
    <t>X-AB-001_T3-EC25-TP5--1
XAB001_T3ME1</t>
  </si>
  <si>
    <t>X-AB-001_T3-EC25-TP5--NA-2-NA</t>
  </si>
  <si>
    <t>X-AB-001_T3-EC25-TP5--2</t>
  </si>
  <si>
    <t>X.AB.001_T3.M.E.2</t>
  </si>
  <si>
    <t>XAB001_T3ME2</t>
  </si>
  <si>
    <t>X-AB-001_T3-EC25-TP5--2
XAB001_T3ME2</t>
  </si>
  <si>
    <t>X-AB-001_T3-EC25-TP5--NA-3-NA</t>
  </si>
  <si>
    <t>X-AB-001_T3-EC25-TP5--3</t>
  </si>
  <si>
    <t>X.AB.001_T3.M.E.3</t>
  </si>
  <si>
    <t>XAB001_T3ME3</t>
  </si>
  <si>
    <t>X-AB-001_T3-EC25-TP5--3
XAB001_T3ME3</t>
  </si>
  <si>
    <t>X-AB-001_T3-EC25-TP5--NA-4-NA</t>
  </si>
  <si>
    <t>X-AB-001_T3-EC25-TP5--4</t>
  </si>
  <si>
    <t>X.AB.001_T3.M.E.4</t>
  </si>
  <si>
    <t>XAB001_T3ME4</t>
  </si>
  <si>
    <t>X-AB-001_T3-EC25-TP5--4
XAB001_T3ME4</t>
  </si>
  <si>
    <t>X-AB-001_T3-EC25-TP5--NA-5-NA</t>
  </si>
  <si>
    <t>X-AB-001_T3-EC25-TP5--5</t>
  </si>
  <si>
    <t>X.AB.001_T3.M.E.5</t>
  </si>
  <si>
    <t>XAB001_T3ME5</t>
  </si>
  <si>
    <t>X-AB-001_T3-EC25-TP5--5
XAB001_T3ME5</t>
  </si>
  <si>
    <t>X-AB-001_T3-EC25-TP5--NA-6-NA</t>
  </si>
  <si>
    <t>X-AB-001_T3-EC25-TP5--6</t>
  </si>
  <si>
    <t>X.AB.001_T3.M.E.6</t>
  </si>
  <si>
    <t>XAB001_T3ME6</t>
  </si>
  <si>
    <t>X-AB-001_T3-EC25-TP5--6
XAB001_T3ME6</t>
  </si>
  <si>
    <t>X-AB-004^T3-EC25-TP5--NA-1-NA</t>
  </si>
  <si>
    <t>X-AB-004^T3-EC25-TP5--1</t>
  </si>
  <si>
    <t>X.AB.004^T3.M.E.1</t>
  </si>
  <si>
    <t>XAB004^T3ME1</t>
  </si>
  <si>
    <t>X-AB-004^T3-EC25-TP5--1
XAB004^T3ME1</t>
  </si>
  <si>
    <t>X-AB-004^T3-EC25-TP5--NA-2-NA</t>
  </si>
  <si>
    <t>X-AB-004^T3-EC25-TP5--2</t>
  </si>
  <si>
    <t>X.AB.004^T3.M.E.2</t>
  </si>
  <si>
    <t>XAB004^T3ME2</t>
  </si>
  <si>
    <t>X-AB-004^T3-EC25-TP5--2
XAB004^T3ME2</t>
  </si>
  <si>
    <t>X-AB-004^T3-EC25-TP5--NA-3-NA</t>
  </si>
  <si>
    <t>X-AB-004^T3-EC25-TP5--3</t>
  </si>
  <si>
    <t>X.AB.004^T3.M.E.3</t>
  </si>
  <si>
    <t>XAB004^T3ME3</t>
  </si>
  <si>
    <t>X-AB-004^T3-EC25-TP5--3
XAB004^T3ME3</t>
  </si>
  <si>
    <t>X-AB-004^T3-EC25-TP5--NA-4-NA</t>
  </si>
  <si>
    <t>X-AB-004^T3-EC25-TP5--4</t>
  </si>
  <si>
    <t>X.AB.004^T3.M.E.4</t>
  </si>
  <si>
    <t>XAB004^T3ME4</t>
  </si>
  <si>
    <t>X-AB-004^T3-EC25-TP5--4
XAB004^T3ME4</t>
  </si>
  <si>
    <t>X-AB-004^T3-EC25-TP5--NA-5-NA</t>
  </si>
  <si>
    <t>X-AB-004^T3-EC25-TP5--5</t>
  </si>
  <si>
    <t>X.AB.004^T3.M.E.5</t>
  </si>
  <si>
    <t>XAB004^T3ME5</t>
  </si>
  <si>
    <t>X-AB-004^T3-EC25-TP5--5
XAB004^T3ME5</t>
  </si>
  <si>
    <t>X-AB-004^T3-EC25-TP5--NA-6-NA</t>
  </si>
  <si>
    <t>X-AB-004^T3-EC25-TP5--6</t>
  </si>
  <si>
    <t>X.AB.004^T3.M.E.6</t>
  </si>
  <si>
    <t>XAB004^T3ME6</t>
  </si>
  <si>
    <t>X-AB-004^T3-EC25-TP5--6
XAB004^T3ME6</t>
  </si>
  <si>
    <t>X-AB-006^T3-EC25-TP5--NA-1-NA</t>
  </si>
  <si>
    <t>X-AB-006^T3-EC25-TP5--1</t>
  </si>
  <si>
    <t>X.AB.006^T3.M.E.1</t>
  </si>
  <si>
    <t>XAB006^T3ME1</t>
  </si>
  <si>
    <t>X-AB-006^T3-EC25-TP5--1
XAB006^T3ME1</t>
  </si>
  <si>
    <t>X-AB-006^T3-EC25-TP5--NA-2-NA</t>
  </si>
  <si>
    <t>X-AB-006^T3-EC25-TP5--2</t>
  </si>
  <si>
    <t>X.AB.006^T3.M.E.2</t>
  </si>
  <si>
    <t>XAB006^T3ME2</t>
  </si>
  <si>
    <t>X-AB-006^T3-EC25-TP5--2
XAB006^T3ME2</t>
  </si>
  <si>
    <t>X-AB-006^T3-EC25-TP5--NA-3-NA</t>
  </si>
  <si>
    <t>X-AB-006^T3-EC25-TP5--3</t>
  </si>
  <si>
    <t>X.AB.006^T3.M.E.3</t>
  </si>
  <si>
    <t>XAB006^T3ME3</t>
  </si>
  <si>
    <t>X-AB-006^T3-EC25-TP5--3
XAB006^T3ME3</t>
  </si>
  <si>
    <t>X-AB-006^T3-EC25-TP5--NA-4-NA</t>
  </si>
  <si>
    <t>X-AB-006^T3-EC25-TP5--4</t>
  </si>
  <si>
    <t>X.AB.006^T3.M.E.4</t>
  </si>
  <si>
    <t>XAB006^T3ME4</t>
  </si>
  <si>
    <t>X-AB-006^T3-EC25-TP5--4
XAB006^T3ME4</t>
  </si>
  <si>
    <t>X-AB-006^T3-EC25-TP5--NA-5-NA</t>
  </si>
  <si>
    <t>X-AB-006^T3-EC25-TP5--5</t>
  </si>
  <si>
    <t>X.AB.006^T3.M.E.5</t>
  </si>
  <si>
    <t>XAB006^T3ME5</t>
  </si>
  <si>
    <t>X-AB-006^T3-EC25-TP5--5
XAB006^T3ME5</t>
  </si>
  <si>
    <t>X-AB-006^T3-EC25-TP5--NA-6-NA</t>
  </si>
  <si>
    <t>X-AB-006^T3-EC25-TP5--6</t>
  </si>
  <si>
    <t>X.AB.006^T3.M.E.6</t>
  </si>
  <si>
    <t>XAB006^T3ME6</t>
  </si>
  <si>
    <t>X-AB-006^T3-EC25-TP5--6
XAB006^T3ME6</t>
  </si>
  <si>
    <t>X-AB-001^T3-EC25-TP5--NA-1-NA</t>
  </si>
  <si>
    <t>X-AB-001^T3-EC25-TP5--1</t>
  </si>
  <si>
    <t>X.AB.001^T3.M.E.1</t>
  </si>
  <si>
    <t>XAB001^T3ME1</t>
  </si>
  <si>
    <t>X-AB-001^T3-EC25-TP5--1
XAB001^T3ME1</t>
  </si>
  <si>
    <t>X-AB-001^T3-EC25-TP5--NA-2-NA</t>
  </si>
  <si>
    <t>X-AB-001^T3-EC25-TP5--2</t>
  </si>
  <si>
    <t>X.AB.001^T3.M.E.2</t>
  </si>
  <si>
    <t>XAB001^T3ME2</t>
  </si>
  <si>
    <t>X-AB-001^T3-EC25-TP5--2
XAB001^T3ME2</t>
  </si>
  <si>
    <t>X-AB-001^T3-EC25-TP5--NA-3-NA</t>
  </si>
  <si>
    <t>X-AB-001^T3-EC25-TP5--3</t>
  </si>
  <si>
    <t>X.AB.001^T3.M.E.3</t>
  </si>
  <si>
    <t>XAB001^T3ME3</t>
  </si>
  <si>
    <t>X-AB-001^T3-EC25-TP5--3
XAB001^T3ME3</t>
  </si>
  <si>
    <t>X-AB-001^T3-EC25-TP5--NA-4-NA</t>
  </si>
  <si>
    <t>X-AB-001^T3-EC25-TP5--4</t>
  </si>
  <si>
    <t>X.AB.001^T3.M.E.4</t>
  </si>
  <si>
    <t>XAB001^T3ME4</t>
  </si>
  <si>
    <t>X-AB-001^T3-EC25-TP5--4
XAB001^T3ME4</t>
  </si>
  <si>
    <t>X-AB-001^T3-EC25-TP5--NA-5-NA</t>
  </si>
  <si>
    <t>X-AB-001^T3-EC25-TP5--5</t>
  </si>
  <si>
    <t>X.AB.001^T3.M.E.5</t>
  </si>
  <si>
    <t>XAB001^T3ME5</t>
  </si>
  <si>
    <t>X-AB-001^T3-EC25-TP5--5
XAB001^T3ME5</t>
  </si>
  <si>
    <t>X-AB-001^T3-EC25-TP5--NA-6-NA</t>
  </si>
  <si>
    <t>X-AB-001^T3-EC25-TP5--6</t>
  </si>
  <si>
    <t>X.AB.001^T3.M.E.6</t>
  </si>
  <si>
    <t>XAB001^T3ME6</t>
  </si>
  <si>
    <t>X-AB-001^T3-EC25-TP5--6
XAB001^T3ME6</t>
  </si>
  <si>
    <t>FAA998--1</t>
  </si>
  <si>
    <t>FAA998--2</t>
  </si>
  <si>
    <t>FAA998--3</t>
  </si>
  <si>
    <t>FAC999ZA2</t>
  </si>
  <si>
    <t>FAC999ZA5</t>
  </si>
  <si>
    <t>FAC999ZA6</t>
  </si>
  <si>
    <t>FAC999ZA8</t>
  </si>
  <si>
    <t>FAC999ZB1</t>
  </si>
  <si>
    <t>FAC999ZB2</t>
  </si>
  <si>
    <t>FAC999ZB3</t>
  </si>
  <si>
    <t>FAC999ZB4</t>
  </si>
  <si>
    <t>FAC999ZC1</t>
  </si>
  <si>
    <t>FAC999ZC2</t>
  </si>
  <si>
    <t>FAC999ZC3</t>
  </si>
  <si>
    <t>FAC999ZC4</t>
  </si>
  <si>
    <t>FAC999ZD1</t>
  </si>
  <si>
    <t>FAC999ZD3</t>
  </si>
  <si>
    <t>FAC999ZD4</t>
  </si>
  <si>
    <t>FAC999ZD6</t>
  </si>
  <si>
    <t>FAC999ZE2</t>
  </si>
  <si>
    <t>FAC999ZE3</t>
  </si>
  <si>
    <t>FAC999ZE4</t>
  </si>
  <si>
    <t>FAC999ZE5</t>
  </si>
  <si>
    <t>FAC998--1</t>
  </si>
  <si>
    <t>FAC998--2</t>
  </si>
  <si>
    <t>FAC998--3</t>
  </si>
  <si>
    <t>FAA001LD5</t>
  </si>
  <si>
    <t>FAA001MA2</t>
  </si>
  <si>
    <t>FAA001MA3</t>
  </si>
  <si>
    <t>FAA001MA5</t>
  </si>
  <si>
    <t>FAA001MB7</t>
  </si>
  <si>
    <t>FAA001MD7</t>
  </si>
  <si>
    <t>FAA001ME7</t>
  </si>
  <si>
    <t>FAA998Z-1</t>
  </si>
  <si>
    <t>FAA998Z-2</t>
  </si>
  <si>
    <t>FAA998Z-3</t>
  </si>
  <si>
    <t>FAC002LC6</t>
  </si>
  <si>
    <t>FAC002LD5</t>
  </si>
  <si>
    <t>FAC002MC7</t>
  </si>
  <si>
    <t>FAC002MC8</t>
  </si>
  <si>
    <t>FAC002MD5</t>
  </si>
  <si>
    <t>FAC002MD8</t>
  </si>
  <si>
    <t>FAC002ME6</t>
  </si>
  <si>
    <t>FAC002ME7</t>
  </si>
  <si>
    <t>FAC002ME8</t>
  </si>
  <si>
    <t>FAC998Z-1</t>
  </si>
  <si>
    <t>FAC998Z-2</t>
  </si>
  <si>
    <t>FAC998Z-3</t>
  </si>
  <si>
    <t>FAC003HA6</t>
  </si>
  <si>
    <t>FAC003HB5</t>
  </si>
  <si>
    <t>FAC003HD5</t>
  </si>
  <si>
    <t>FAC003HE7</t>
  </si>
  <si>
    <t>FAC998--4</t>
  </si>
  <si>
    <t>FAC998--5</t>
  </si>
  <si>
    <t>FAC998--6</t>
  </si>
  <si>
    <t>FAA004LC5</t>
  </si>
  <si>
    <t>FAA004LD5</t>
  </si>
  <si>
    <t>FAA004LE1</t>
  </si>
  <si>
    <t>FAA004LE5</t>
  </si>
  <si>
    <t>FAA004MB5</t>
  </si>
  <si>
    <t>FAA004MC8</t>
  </si>
  <si>
    <t>FAA004MD8</t>
  </si>
  <si>
    <t>FAA004ME6</t>
  </si>
  <si>
    <t>FAA004ME8</t>
  </si>
  <si>
    <t>FAA998--4</t>
  </si>
  <si>
    <t>FAA998--5</t>
  </si>
  <si>
    <t>FAA998--6</t>
  </si>
  <si>
    <t>FAC004LA5</t>
  </si>
  <si>
    <t>FAC004LC5</t>
  </si>
  <si>
    <t>FAC004LD5</t>
  </si>
  <si>
    <t>FAC004LE5</t>
  </si>
  <si>
    <t>FAC004LE8</t>
  </si>
  <si>
    <t>FAC004MA5</t>
  </si>
  <si>
    <t>FAC004MA6</t>
  </si>
  <si>
    <t>FAC004MC5</t>
  </si>
  <si>
    <t>FAC004MD5</t>
  </si>
  <si>
    <t>FAC004MD6</t>
  </si>
  <si>
    <t>FAC004ME5</t>
  </si>
  <si>
    <t>FAC998--7</t>
  </si>
  <si>
    <t>FAC998--8</t>
  </si>
  <si>
    <t>FAC998--9</t>
  </si>
  <si>
    <t>FAA006LB5</t>
  </si>
  <si>
    <t>FAA006LB9</t>
  </si>
  <si>
    <t>FAA006LC7</t>
  </si>
  <si>
    <t>FAA006LD5</t>
  </si>
  <si>
    <t>FAA006LE5</t>
  </si>
  <si>
    <t>FAA006MA8</t>
  </si>
  <si>
    <t>FAA006MB5</t>
  </si>
  <si>
    <t>FAA006MC5</t>
  </si>
  <si>
    <t>FAA006ME6</t>
  </si>
  <si>
    <t>FAA006ME7</t>
  </si>
  <si>
    <t>FAA998--10</t>
  </si>
  <si>
    <t>FAA998--11</t>
  </si>
  <si>
    <t>FAA998--12</t>
  </si>
  <si>
    <t>MAB998--1</t>
  </si>
  <si>
    <t>MAB998--2</t>
  </si>
  <si>
    <t>MAB998--3</t>
  </si>
  <si>
    <t>MAD999ZA1</t>
  </si>
  <si>
    <t>MAD999ZA2</t>
  </si>
  <si>
    <t>MAD999ZA3</t>
  </si>
  <si>
    <t>MAD999ZA4</t>
  </si>
  <si>
    <t>MAD999ZB1</t>
  </si>
  <si>
    <t>MAD999ZB2</t>
  </si>
  <si>
    <t>MAD999ZB4</t>
  </si>
  <si>
    <t>MAD999ZB8</t>
  </si>
  <si>
    <t>MAD999ZC1</t>
  </si>
  <si>
    <t>MAD999ZC2</t>
  </si>
  <si>
    <t>MAD999ZC3</t>
  </si>
  <si>
    <t>MAD999ZC4</t>
  </si>
  <si>
    <t>MAD999ZD1</t>
  </si>
  <si>
    <t>MAD999ZD2</t>
  </si>
  <si>
    <t>MAD999ZD3</t>
  </si>
  <si>
    <t>MAD999ZD4</t>
  </si>
  <si>
    <t>MAD999ZE1</t>
  </si>
  <si>
    <t>MAD999ZE2</t>
  </si>
  <si>
    <t>MAD999ZE3</t>
  </si>
  <si>
    <t>MAD999ZE4</t>
  </si>
  <si>
    <t>MAD998--1</t>
  </si>
  <si>
    <t>MAD998--2</t>
  </si>
  <si>
    <t>MAD998--3</t>
  </si>
  <si>
    <t>MAB001LB6</t>
  </si>
  <si>
    <t>MAB001LC5</t>
  </si>
  <si>
    <t>MAB001LC6</t>
  </si>
  <si>
    <t>MAB001LD6</t>
  </si>
  <si>
    <t>MAB001MB6</t>
  </si>
  <si>
    <t>MAB001MD7</t>
  </si>
  <si>
    <t>MAB001ME5</t>
  </si>
  <si>
    <t>MAB001ME6</t>
  </si>
  <si>
    <t>MAB998Z-1</t>
  </si>
  <si>
    <t>MAB998Z-2</t>
  </si>
  <si>
    <t>MAB998Z-3</t>
  </si>
  <si>
    <t>MAD002MB6</t>
  </si>
  <si>
    <t>MAD002MD7</t>
  </si>
  <si>
    <t>MAD002MD8</t>
  </si>
  <si>
    <t>MAD002ME5</t>
  </si>
  <si>
    <t>MAD002ME7</t>
  </si>
  <si>
    <t>MAD002LB5</t>
  </si>
  <si>
    <t>MAD002LC6</t>
  </si>
  <si>
    <t>MAD002LD5</t>
  </si>
  <si>
    <t>MAD002LE6</t>
  </si>
  <si>
    <t>MAD998--4</t>
  </si>
  <si>
    <t>MAD998--5</t>
  </si>
  <si>
    <t>MAD998--6</t>
  </si>
  <si>
    <t>MAD003HC5</t>
  </si>
  <si>
    <t>MAD998--7</t>
  </si>
  <si>
    <t>MAD998--8</t>
  </si>
  <si>
    <t>MAD998--9</t>
  </si>
  <si>
    <t>MAB004LA6</t>
  </si>
  <si>
    <t>MAB004LE5</t>
  </si>
  <si>
    <t>MAB004LE6</t>
  </si>
  <si>
    <t>MAB004MA5</t>
  </si>
  <si>
    <t>MAB004MA6</t>
  </si>
  <si>
    <t>MAB004MC5</t>
  </si>
  <si>
    <t>MAB004MD6</t>
  </si>
  <si>
    <t>MAB004ME5</t>
  </si>
  <si>
    <t>MAB004ME7</t>
  </si>
  <si>
    <t>MAB998--4</t>
  </si>
  <si>
    <t>MAB998--5</t>
  </si>
  <si>
    <t>MAB998--6</t>
  </si>
  <si>
    <t>MAD004LA6</t>
  </si>
  <si>
    <t>MAD004LB5</t>
  </si>
  <si>
    <t>MAD004LC6</t>
  </si>
  <si>
    <t>MAD004LD6</t>
  </si>
  <si>
    <t/>
  </si>
  <si>
    <t>FAA000ZA5</t>
  </si>
  <si>
    <t>FAA000ZA6</t>
  </si>
  <si>
    <t>FAA000ZA7</t>
  </si>
  <si>
    <t>FAA000ZA8</t>
  </si>
  <si>
    <t>FAA000ZB5</t>
  </si>
  <si>
    <t>FAA000ZB6</t>
  </si>
  <si>
    <t>FAA000ZB7</t>
  </si>
  <si>
    <t>FAA000ZB8</t>
  </si>
  <si>
    <t>FAA000ZC5</t>
  </si>
  <si>
    <t>FAA000ZC6</t>
  </si>
  <si>
    <t>FAA000ZC7</t>
  </si>
  <si>
    <t>FAA000ZC8</t>
  </si>
  <si>
    <t>FAA000ZD5</t>
  </si>
  <si>
    <t>FAA000ZD6</t>
  </si>
  <si>
    <t>FAA000ZD7</t>
  </si>
  <si>
    <t>FAA000ZD8</t>
  </si>
  <si>
    <t>FAA000ZE5</t>
  </si>
  <si>
    <t>FAA000ZE6</t>
  </si>
  <si>
    <t>FAA000ZE7</t>
  </si>
  <si>
    <t>FAA000ZE8</t>
  </si>
  <si>
    <t>FAA998Z-4</t>
  </si>
  <si>
    <t>FAA998Z-5</t>
  </si>
  <si>
    <t>FAA998Z-6</t>
  </si>
  <si>
    <t>FAC999ZA1</t>
  </si>
  <si>
    <t>FAC999ZA3</t>
  </si>
  <si>
    <t>FAC999ZA4</t>
  </si>
  <si>
    <t>FAC999ZA7</t>
  </si>
  <si>
    <t>FAC999ZB5</t>
  </si>
  <si>
    <t>FAC999ZB6</t>
  </si>
  <si>
    <t>FAC999ZB7</t>
  </si>
  <si>
    <t>FAC999ZB8</t>
  </si>
  <si>
    <t>FAC999ZC5</t>
  </si>
  <si>
    <t>FAC999ZC6</t>
  </si>
  <si>
    <t>FAC999ZC7</t>
  </si>
  <si>
    <t>FAC999ZC8</t>
  </si>
  <si>
    <t>FAC999ZD2</t>
  </si>
  <si>
    <t>FAC999ZD5</t>
  </si>
  <si>
    <t>FAC999ZD7</t>
  </si>
  <si>
    <t>FAC999ZD8</t>
  </si>
  <si>
    <t>FAC999ZE1</t>
  </si>
  <si>
    <t>FAC999ZE6</t>
  </si>
  <si>
    <t>FAC999ZE7</t>
  </si>
  <si>
    <t>FAC999ZE8</t>
  </si>
  <si>
    <t>FAC998Z-4</t>
  </si>
  <si>
    <t>FAC998Z-5</t>
  </si>
  <si>
    <t>FAC998Z-6</t>
  </si>
  <si>
    <t>FAA001LA5</t>
  </si>
  <si>
    <t>FAA001LA6</t>
  </si>
  <si>
    <t>FAA001LA7</t>
  </si>
  <si>
    <t>FAA001LA8</t>
  </si>
  <si>
    <t>FAA001LB5</t>
  </si>
  <si>
    <t>FAA001LB6</t>
  </si>
  <si>
    <t>FAA001LB7</t>
  </si>
  <si>
    <t>FAA001LB8</t>
  </si>
  <si>
    <t>FAA001LC5</t>
  </si>
  <si>
    <t>FAA001LC6</t>
  </si>
  <si>
    <t>FAA001LC7</t>
  </si>
  <si>
    <t>FAA001LC8</t>
  </si>
  <si>
    <t>FAA001LD6</t>
  </si>
  <si>
    <t>FAA001LD7</t>
  </si>
  <si>
    <t>FAA001LD8</t>
  </si>
  <si>
    <t>FAA001LE5</t>
  </si>
  <si>
    <t>FAA001LE6</t>
  </si>
  <si>
    <t>FAA001LE7</t>
  </si>
  <si>
    <t>FAA001LE8</t>
  </si>
  <si>
    <t>FAA001MA1</t>
  </si>
  <si>
    <t>FAA001MA6</t>
  </si>
  <si>
    <t>FAA001MA7</t>
  </si>
  <si>
    <t>FAA001MA8</t>
  </si>
  <si>
    <t>FAA001MB5</t>
  </si>
  <si>
    <t>FAA001MB6</t>
  </si>
  <si>
    <t>FAA001MB8</t>
  </si>
  <si>
    <t>FAA001MC5</t>
  </si>
  <si>
    <t>FAA001MC6</t>
  </si>
  <si>
    <t>FAA001MC7</t>
  </si>
  <si>
    <t>FAA001MC8</t>
  </si>
  <si>
    <t>FAA001MD5</t>
  </si>
  <si>
    <t>FAA001MD6</t>
  </si>
  <si>
    <t>FAA001MD8</t>
  </si>
  <si>
    <t>FAA001ME5</t>
  </si>
  <si>
    <t>FAA001ME6</t>
  </si>
  <si>
    <t>FAA001ME8</t>
  </si>
  <si>
    <t>FAA998--7</t>
  </si>
  <si>
    <t>FAA998--8</t>
  </si>
  <si>
    <t>FAA998--9</t>
  </si>
  <si>
    <t>FAC002LA5</t>
  </si>
  <si>
    <t>FAC002LA6</t>
  </si>
  <si>
    <t>FAC002LA7</t>
  </si>
  <si>
    <t>FAC002LA8</t>
  </si>
  <si>
    <t>FAC002LB5</t>
  </si>
  <si>
    <t>FAC002LB6</t>
  </si>
  <si>
    <t>FAC002LB7</t>
  </si>
  <si>
    <t>FAC002LB8</t>
  </si>
  <si>
    <t>FAC002LC5</t>
  </si>
  <si>
    <t>FAC002LC7</t>
  </si>
  <si>
    <t>FAC002LC8</t>
  </si>
  <si>
    <t>FAC002LD6</t>
  </si>
  <si>
    <t>FAC002LD7</t>
  </si>
  <si>
    <t>FAC002LD8</t>
  </si>
  <si>
    <t>FAC002LE5</t>
  </si>
  <si>
    <t>FAC002LE6</t>
  </si>
  <si>
    <t>FAC002LE7</t>
  </si>
  <si>
    <t>FAC002LE8</t>
  </si>
  <si>
    <t>FAC002MA5</t>
  </si>
  <si>
    <t>FAC002MA6</t>
  </si>
  <si>
    <t>FAC002MA7</t>
  </si>
  <si>
    <t>FAC002MA8</t>
  </si>
  <si>
    <t>FAC002MB5</t>
  </si>
  <si>
    <t>FAC002MB6</t>
  </si>
  <si>
    <t>FAC002MB7</t>
  </si>
  <si>
    <t>FAC002MB8</t>
  </si>
  <si>
    <t>FAC002MC5</t>
  </si>
  <si>
    <t>FAC002MC6</t>
  </si>
  <si>
    <t>FAC002MD6</t>
  </si>
  <si>
    <t>FAC002MD7</t>
  </si>
  <si>
    <t>FAC002ME5</t>
  </si>
  <si>
    <t>FAC998--10</t>
  </si>
  <si>
    <t>FAC998--11</t>
  </si>
  <si>
    <t>FAC998--12</t>
  </si>
  <si>
    <t>FAC003HA5</t>
  </si>
  <si>
    <t>FAC003HA7</t>
  </si>
  <si>
    <t>FAC003HA8</t>
  </si>
  <si>
    <t>FAC003HB6</t>
  </si>
  <si>
    <t>FAC003HB7</t>
  </si>
  <si>
    <t>FAC003HB8</t>
  </si>
  <si>
    <t>FAC003HC5</t>
  </si>
  <si>
    <t>FAC003HC6</t>
  </si>
  <si>
    <t>FAC003HC7</t>
  </si>
  <si>
    <t>FAC003HC8</t>
  </si>
  <si>
    <t>FAC003HD7</t>
  </si>
  <si>
    <t>FAC003HD8</t>
  </si>
  <si>
    <t>FAC003HE5</t>
  </si>
  <si>
    <t>FAC003HE6</t>
  </si>
  <si>
    <t>FAC003HE8</t>
  </si>
  <si>
    <t>FAC998--13</t>
  </si>
  <si>
    <t>FAC998--14</t>
  </si>
  <si>
    <t>FAC998--15</t>
  </si>
  <si>
    <t>FAA004LA5</t>
  </si>
  <si>
    <t>FAA004LA6</t>
  </si>
  <si>
    <t>FAA004LA7</t>
  </si>
  <si>
    <t>FAA004LA8</t>
  </si>
  <si>
    <t>FAA004LB5</t>
  </si>
  <si>
    <t>FAA004LB6</t>
  </si>
  <si>
    <t>FAA004LB7</t>
  </si>
  <si>
    <t>FAA004LB8</t>
  </si>
  <si>
    <t>FAA004LC6</t>
  </si>
  <si>
    <t>FAA004LC7</t>
  </si>
  <si>
    <t>FAA004LC8</t>
  </si>
  <si>
    <t>FAA004LD6</t>
  </si>
  <si>
    <t>FAA004LD7</t>
  </si>
  <si>
    <t>FAA004LD8</t>
  </si>
  <si>
    <t>FAA004LE6</t>
  </si>
  <si>
    <t>FAA004LE7</t>
  </si>
  <si>
    <t>FAA004LE8</t>
  </si>
  <si>
    <t>FAA004MA5</t>
  </si>
  <si>
    <t>FAA004MA6</t>
  </si>
  <si>
    <t>FAA004MA7</t>
  </si>
  <si>
    <t>FAA004MA8</t>
  </si>
  <si>
    <t>FAA004MB6</t>
  </si>
  <si>
    <t>FAA004MB7</t>
  </si>
  <si>
    <t>FAA004MC5</t>
  </si>
  <si>
    <t>FAA004MC6</t>
  </si>
  <si>
    <t>FAA004MC7</t>
  </si>
  <si>
    <t>FAA004MD5</t>
  </si>
  <si>
    <t>FAA004MD6</t>
  </si>
  <si>
    <t>FAA004MD7</t>
  </si>
  <si>
    <t>FAA004ME5</t>
  </si>
  <si>
    <t>FAA004ME7</t>
  </si>
  <si>
    <t>FAA998--13</t>
  </si>
  <si>
    <t>FAA998--14</t>
  </si>
  <si>
    <t>FAA998--15</t>
  </si>
  <si>
    <t>FAC004LA6</t>
  </si>
  <si>
    <t>FAC004LA7</t>
  </si>
  <si>
    <t>FAC004LA8</t>
  </si>
  <si>
    <t>FAC004LB5</t>
  </si>
  <si>
    <t>FAC004LB6</t>
  </si>
  <si>
    <t>FAC004LB7</t>
  </si>
  <si>
    <t>FAC004LC6</t>
  </si>
  <si>
    <t>FAC004LC7</t>
  </si>
  <si>
    <t>FAC004LC8</t>
  </si>
  <si>
    <t>FAC004LD6</t>
  </si>
  <si>
    <t>FAC004LD7</t>
  </si>
  <si>
    <t>FAC004LD8</t>
  </si>
  <si>
    <t>FAC004LE6</t>
  </si>
  <si>
    <t>FAC004LE7</t>
  </si>
  <si>
    <t>FAC004MA7</t>
  </si>
  <si>
    <t>FAC004MA8</t>
  </si>
  <si>
    <t>FAC004MB5</t>
  </si>
  <si>
    <t>FAC004MB6</t>
  </si>
  <si>
    <t>FAC004MB7</t>
  </si>
  <si>
    <t>FAC004MB8</t>
  </si>
  <si>
    <t>FAC004MC6</t>
  </si>
  <si>
    <t>FAC004MC7</t>
  </si>
  <si>
    <t>FAC004MC8</t>
  </si>
  <si>
    <t>FAC004MD7</t>
  </si>
  <si>
    <t>FAC004MD8</t>
  </si>
  <si>
    <t>FAC004ME6</t>
  </si>
  <si>
    <t>FAC004ME7</t>
  </si>
  <si>
    <t>FAC004ME8</t>
  </si>
  <si>
    <t>FAC998--16</t>
  </si>
  <si>
    <t>FAC998--17</t>
  </si>
  <si>
    <t>FAC998--18</t>
  </si>
  <si>
    <t>FAA006LA5</t>
  </si>
  <si>
    <t>FAA006LA6</t>
  </si>
  <si>
    <t>FAA006LA7</t>
  </si>
  <si>
    <t>FAA006LA8</t>
  </si>
  <si>
    <t>FAA006LB6</t>
  </si>
  <si>
    <t>FAA006LB7</t>
  </si>
  <si>
    <t>FAA006LB8</t>
  </si>
  <si>
    <t>FAA006LC5</t>
  </si>
  <si>
    <t>FAA006LC6</t>
  </si>
  <si>
    <t>FAA006LC8</t>
  </si>
  <si>
    <t>FAA006LD6</t>
  </si>
  <si>
    <t>FAA006LD7</t>
  </si>
  <si>
    <t>FAA006LD8</t>
  </si>
  <si>
    <t>FAA006LE6</t>
  </si>
  <si>
    <t>FAA006LE7</t>
  </si>
  <si>
    <t>FAA006LE8</t>
  </si>
  <si>
    <t>FAA006MA5</t>
  </si>
  <si>
    <t>FAA006MA6</t>
  </si>
  <si>
    <t>FAA006MA7</t>
  </si>
  <si>
    <t>FAA006MB6</t>
  </si>
  <si>
    <t>FAA006MB7</t>
  </si>
  <si>
    <t>FAA006MB8</t>
  </si>
  <si>
    <t>FAA006MC6</t>
  </si>
  <si>
    <t>FAA006MC7</t>
  </si>
  <si>
    <t>FAA006MC8</t>
  </si>
  <si>
    <t>FAA006MD5</t>
  </si>
  <si>
    <t>FAA006MD6</t>
  </si>
  <si>
    <t>FAA006MD7</t>
  </si>
  <si>
    <t>FAA006MD8</t>
  </si>
  <si>
    <t>FAA006ME5</t>
  </si>
  <si>
    <t>FAA006ME8</t>
  </si>
  <si>
    <t>FAA998--19</t>
  </si>
  <si>
    <t>FAA998--20</t>
  </si>
  <si>
    <t>FAA998--21</t>
  </si>
  <si>
    <t>MAB000ZA5</t>
  </si>
  <si>
    <t>MAB000ZA6</t>
  </si>
  <si>
    <t>MAB000ZA7</t>
  </si>
  <si>
    <t>MAB000ZA8</t>
  </si>
  <si>
    <t>MAB000ZB5</t>
  </si>
  <si>
    <t>MAB000ZB6</t>
  </si>
  <si>
    <t>MAB000ZB7</t>
  </si>
  <si>
    <t>MAB000ZB8</t>
  </si>
  <si>
    <t>MAB000ZC5</t>
  </si>
  <si>
    <t>MAB000ZC6</t>
  </si>
  <si>
    <t>MAB000ZC7</t>
  </si>
  <si>
    <t>MAB000ZC8</t>
  </si>
  <si>
    <t>MAB000ZD5</t>
  </si>
  <si>
    <t>MAB000ZD6</t>
  </si>
  <si>
    <t>MAB000ZD7</t>
  </si>
  <si>
    <t>MAB000ZD8</t>
  </si>
  <si>
    <t>MAB000ZE5</t>
  </si>
  <si>
    <t>MAB000ZE6</t>
  </si>
  <si>
    <t>MAB000ZE7</t>
  </si>
  <si>
    <t>MAB000ZE8</t>
  </si>
  <si>
    <t>MAB998--7</t>
  </si>
  <si>
    <t>MAB998--8</t>
  </si>
  <si>
    <t>MAB998--9</t>
  </si>
  <si>
    <t>MAD004ZA5</t>
  </si>
  <si>
    <t>MAD004ZA6</t>
  </si>
  <si>
    <t>MAD004ZA7</t>
  </si>
  <si>
    <t>MAD004ZA8</t>
  </si>
  <si>
    <t>MAD004ZB3</t>
  </si>
  <si>
    <t>MAD004ZB5</t>
  </si>
  <si>
    <t>MAD004ZB6</t>
  </si>
  <si>
    <t>MAD004ZB7</t>
  </si>
  <si>
    <t>MAD004ZC5</t>
  </si>
  <si>
    <t>MAD004ZC6</t>
  </si>
  <si>
    <t>MAD004ZC7</t>
  </si>
  <si>
    <t>MAD004ZC8</t>
  </si>
  <si>
    <t>MAD004ZD6</t>
  </si>
  <si>
    <t>MAD004ZD7</t>
  </si>
  <si>
    <t>MAD004ZD8</t>
  </si>
  <si>
    <t>MAD004ZE3</t>
  </si>
  <si>
    <t>MAD004ZE4</t>
  </si>
  <si>
    <t>MAD004ZE7</t>
  </si>
  <si>
    <t>MAD004ZE8</t>
  </si>
  <si>
    <t>MAD998--10</t>
  </si>
  <si>
    <t>MAD998--11</t>
  </si>
  <si>
    <t>MAD998--12</t>
  </si>
  <si>
    <t>MAB001LA5</t>
  </si>
  <si>
    <t>MAB001LA6</t>
  </si>
  <si>
    <t>MAB001LA7</t>
  </si>
  <si>
    <t>MAB001LA8</t>
  </si>
  <si>
    <t>MAB001LB5</t>
  </si>
  <si>
    <t>MAB001LB7</t>
  </si>
  <si>
    <t>MAB001LB8</t>
  </si>
  <si>
    <t>MAB001LC7</t>
  </si>
  <si>
    <t>MAB001LC8</t>
  </si>
  <si>
    <t>MAB001LD5</t>
  </si>
  <si>
    <t>MAB001LD7</t>
  </si>
  <si>
    <t>MAB001LD8</t>
  </si>
  <si>
    <t>MAB001LE5</t>
  </si>
  <si>
    <t>MAB001LE6</t>
  </si>
  <si>
    <t>MAB001LE7</t>
  </si>
  <si>
    <t>MAB001LE8</t>
  </si>
  <si>
    <t>MAB001MA5</t>
  </si>
  <si>
    <t>MAB001MA6</t>
  </si>
  <si>
    <t>MAB001MA7</t>
  </si>
  <si>
    <t>MAB001MA8</t>
  </si>
  <si>
    <t>MAB001MB5</t>
  </si>
  <si>
    <t>MAB001MB7</t>
  </si>
  <si>
    <t>MAB001MB8</t>
  </si>
  <si>
    <t>MAB001MC5</t>
  </si>
  <si>
    <t>MAB001MC6</t>
  </si>
  <si>
    <t>MAB001MC7</t>
  </si>
  <si>
    <t>MAB001MC8</t>
  </si>
  <si>
    <t>MAB001MD5</t>
  </si>
  <si>
    <t>MAB001MD6</t>
  </si>
  <si>
    <t>MAB001MD8</t>
  </si>
  <si>
    <t>MAB001ME7</t>
  </si>
  <si>
    <t>MAB001ME8</t>
  </si>
  <si>
    <t>MAB998--13</t>
  </si>
  <si>
    <t>MAB998--14</t>
  </si>
  <si>
    <t>MAB998--15</t>
  </si>
  <si>
    <t>MAD002MA5</t>
  </si>
  <si>
    <t>MAD002MA6</t>
  </si>
  <si>
    <t>MAD002MA7</t>
  </si>
  <si>
    <t>MAD002MA8</t>
  </si>
  <si>
    <t>MAD002MB5</t>
  </si>
  <si>
    <t>MAD002MB7</t>
  </si>
  <si>
    <t>MAD002MB8</t>
  </si>
  <si>
    <t>MAD002MC5</t>
  </si>
  <si>
    <t>MAD002MC6</t>
  </si>
  <si>
    <t>MAD002MC7</t>
  </si>
  <si>
    <t>MAD002MC8</t>
  </si>
  <si>
    <t>MAD002MD5</t>
  </si>
  <si>
    <t>MAD002ME6</t>
  </si>
  <si>
    <t>MAD002ME8</t>
  </si>
  <si>
    <t>MAD002LA5</t>
  </si>
  <si>
    <t>MAD002LA6</t>
  </si>
  <si>
    <t>MAD002LA7</t>
  </si>
  <si>
    <t>MAD002LA8</t>
  </si>
  <si>
    <t>MAD002LB6</t>
  </si>
  <si>
    <t>MAD002LB7</t>
  </si>
  <si>
    <t>MAD002LB8</t>
  </si>
  <si>
    <t>MAD002LC5</t>
  </si>
  <si>
    <t>MAD002LC7</t>
  </si>
  <si>
    <t>MAD002LC8</t>
  </si>
  <si>
    <t>MAD002LD6</t>
  </si>
  <si>
    <t>MAD002LD7</t>
  </si>
  <si>
    <t>MAD002LD8</t>
  </si>
  <si>
    <t>MAD004LE3</t>
  </si>
  <si>
    <t>MAD004LE7</t>
  </si>
  <si>
    <t>MAD004MA1</t>
  </si>
  <si>
    <t>MAD004MA2</t>
  </si>
  <si>
    <t>MAD004MA3</t>
  </si>
  <si>
    <t>MAD004MA4</t>
  </si>
  <si>
    <t>MAD004MB1</t>
  </si>
  <si>
    <t>MAD004MB2</t>
  </si>
  <si>
    <t>MAD004MB3</t>
  </si>
  <si>
    <t>MAD004MB4</t>
  </si>
  <si>
    <t>MAD004MC1</t>
  </si>
  <si>
    <t>MAD004MC2</t>
  </si>
  <si>
    <t>MAD004MC3</t>
  </si>
  <si>
    <t>MAD004MC4</t>
  </si>
  <si>
    <t>MAD004MD1</t>
  </si>
  <si>
    <t>MAD004MD2</t>
  </si>
  <si>
    <t>MAD004MD3</t>
  </si>
  <si>
    <t>MAD004MD4</t>
  </si>
  <si>
    <t>MAD004ME1</t>
  </si>
  <si>
    <t>MAD004ME2</t>
  </si>
  <si>
    <t>MAD004ME3</t>
  </si>
  <si>
    <t>MAD004ME5</t>
  </si>
  <si>
    <t>MAD998--16</t>
  </si>
  <si>
    <t>MAD998--17</t>
  </si>
  <si>
    <t>MAD998--18</t>
  </si>
  <si>
    <t>MAB006LA1</t>
  </si>
  <si>
    <t>MAB006LA2</t>
  </si>
  <si>
    <t>MAB006LA3</t>
  </si>
  <si>
    <t>MAB006LA5</t>
  </si>
  <si>
    <t>MAB006LB1</t>
  </si>
  <si>
    <t>MAB006LB2</t>
  </si>
  <si>
    <t>MAB006LB3</t>
  </si>
  <si>
    <t>MAB006LB4</t>
  </si>
  <si>
    <t>MAB006LC1</t>
  </si>
  <si>
    <t>MAB006LC2</t>
  </si>
  <si>
    <t>MAB006LC3</t>
  </si>
  <si>
    <t>MAB006LC4</t>
  </si>
  <si>
    <t>MAB006LD1</t>
  </si>
  <si>
    <t>MAB006LD2</t>
  </si>
  <si>
    <t>MAB006LD3</t>
  </si>
  <si>
    <t>MAB006LD4</t>
  </si>
  <si>
    <t>MAB006LE2</t>
  </si>
  <si>
    <t>MAB006LE3</t>
  </si>
  <si>
    <t>MAB006LE4</t>
  </si>
  <si>
    <t>MAB006LE7</t>
  </si>
  <si>
    <t>MAB006MA1</t>
  </si>
  <si>
    <t>MAB006MA2</t>
  </si>
  <si>
    <t>MAB006MA3</t>
  </si>
  <si>
    <t>MAB006MA4</t>
  </si>
  <si>
    <t>MAB006MB1</t>
  </si>
  <si>
    <t>MAB006MB2</t>
  </si>
  <si>
    <t>MAB006MB3</t>
  </si>
  <si>
    <t>MAB006MB4</t>
  </si>
  <si>
    <t>MAB006MC1</t>
  </si>
  <si>
    <t>MAB006MC2</t>
  </si>
  <si>
    <t>MAB006MC3</t>
  </si>
  <si>
    <t>MAB006MC4</t>
  </si>
  <si>
    <t>MAB006MD1</t>
  </si>
  <si>
    <t>MAB006MD2</t>
  </si>
  <si>
    <t>MAB006MD3</t>
  </si>
  <si>
    <t>MAB006MD4</t>
  </si>
  <si>
    <t>MAB006ME1</t>
  </si>
  <si>
    <t>MAB006ME2</t>
  </si>
  <si>
    <t>MAB006ME3</t>
  </si>
  <si>
    <t>MAB006ME4</t>
  </si>
  <si>
    <t>MAB998--19</t>
  </si>
  <si>
    <t>MAB998--20</t>
  </si>
  <si>
    <t>MAB998--21</t>
  </si>
  <si>
    <t>MAE000ZE1</t>
  </si>
  <si>
    <t>FAE000ZE1</t>
  </si>
  <si>
    <t>MAE000ZE2</t>
  </si>
  <si>
    <t>MAE000ZE3</t>
  </si>
  <si>
    <t>MAE000ZE4</t>
  </si>
  <si>
    <t>MAE000ZE5</t>
  </si>
  <si>
    <t>MAE000ZE6</t>
  </si>
  <si>
    <t>MAE000ZE7</t>
  </si>
  <si>
    <t>MAE000ZE8</t>
  </si>
  <si>
    <t>MAE000ZE9</t>
  </si>
  <si>
    <t>MAE000ZE10</t>
  </si>
  <si>
    <t>FAE000ZE2</t>
  </si>
  <si>
    <t>FAE000ZE3</t>
  </si>
  <si>
    <t>FAE000ZE4</t>
  </si>
  <si>
    <t>FAE000ZE5</t>
  </si>
  <si>
    <t>FAE000ZE6</t>
  </si>
  <si>
    <t>FAE000ZE7</t>
  </si>
  <si>
    <t>FAE000ZE8</t>
  </si>
  <si>
    <t>FAE000ZE9</t>
  </si>
  <si>
    <t>FAE000ZE10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</si>
</sst>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212121"/>
      <name val="-Apple-System"/>
      <charset val="1"/>
    </font>
    <font>
      <sz val="11"/>
      <color rgb="FF444444"/>
      <name val="Calibri"/>
      <charset val="1"/>
    </font>
    <font>
      <sz val="11"/>
      <color rgb="FFFF0000"/>
      <name val="Calibri"/>
      <family val="2"/>
      <charset val="1"/>
    </font>
    <font>
      <strike/>
      <sz val="12"/>
      <color rgb="FFFF0000"/>
      <name val="Calibri"/>
      <family val="2"/>
      <scheme val="minor"/>
    </font>
    <font>
      <strike/>
      <sz val="11"/>
      <color rgb="FFFF0000"/>
      <name val="Calibri"/>
      <family val="2"/>
      <charset val="1"/>
    </font>
    <font>
      <b/>
      <strike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AA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5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49" fontId="0" fillId="3" borderId="0" xfId="0" applyNumberFormat="1" applyFill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5" fillId="4" borderId="0" xfId="0" quotePrefix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quotePrefix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4" borderId="0" xfId="0" applyFont="1" applyFill="1"/>
    <xf numFmtId="0" fontId="10" fillId="0" borderId="0" xfId="0" applyFont="1" applyAlignment="1">
      <alignment horizontal="left"/>
    </xf>
    <xf numFmtId="0" fontId="11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/>
    <xf numFmtId="0" fontId="15" fillId="0" borderId="0" xfId="0" applyFont="1"/>
    <xf numFmtId="0" fontId="1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/>
    </xf>
    <xf numFmtId="49" fontId="6" fillId="7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A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persons/person.xml" Type="http://schemas.microsoft.com/office/2017/10/relationships/person"/><Relationship Id="rId18" Target="calcChain.xml" Type="http://schemas.openxmlformats.org/officeDocument/2006/relationships/calcChain"/><Relationship Id="rId19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20" Target="../customXml/item2.xml" Type="http://schemas.openxmlformats.org/officeDocument/2006/relationships/customXml"/><Relationship Id="rId21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ne Barnard (Biosciences)" id="{9375EE53-B096-46FF-AE92-F0574D872428}" userId="Marianne Barnard (Biosciences)" providerId="None"/>
  <person displayName="Martin Jones (Biosciences)" id="{5A4FABD5-4FB2-4F03-90CA-B1FAEE536813}" userId="S::m.r.jones.1@bham.ac.uk::685fc92e-0b50-4d8d-ab0e-fe11cbf9b1a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1-11-09T19:32:53.91" personId="{9375EE53-B096-46FF-AE92-F0574D872428}" id="{2AF12A88-D902-4DE8-9B37-72A1F121D280}">
    <text>Different institutions are using slightly different time points I believe. Daphnia are doing 4h, 8h, 24h, 30h, and 48h. May be worth just leaving it as TP1, TP2, etc.</text>
  </threadedComment>
  <threadedComment ref="E7" dT="2021-11-09T19:32:06.01" personId="{9375EE53-B096-46FF-AE92-F0574D872428}" id="{89CC7B04-8F68-4BE9-8B96-FBC05C65A1BA}">
    <text>CdCl2 = 001
Ethoprophos = 002
WY-14643 = 003
DMSO = 004
Arsenic trioxide = 005 (not included any more)
Sodium (meta)arsenite = 006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43" dT="2022-04-29T11:04:14.82" personId="{5A4FABD5-4FB2-4F03-90CA-B1FAEE536813}" id="{494FFBEA-A928-498D-B443-20C8977769FE}">
    <text>Added by Martin - assumed these are empty, based on other 'Blank' samples having this 'additional information' (from metadata sheet).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43" dT="2022-04-29T11:04:14.82" personId="{5A4FABD5-4FB2-4F03-90CA-B1FAEE536813}" id="{569DCB71-E3AF-4D60-861E-640D268D68AE}">
    <text>Added by Martin - assumed these are empty, based on other 'Blank' samples having this 'additional information' (from metadata sheet).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Relationship Id="rId3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Relationship Id="rId3" Target="../threadedComments/threadedComment3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900-19BD-4F46-BD5A-D13930C20D9C}">
  <dimension ref="A1:X1017"/>
  <sheetViews>
    <sheetView topLeftCell="E1" workbookViewId="0">
      <selection activeCell="X4" sqref="X4"/>
    </sheetView>
  </sheetViews>
  <sheetFormatPr defaultColWidth="11" defaultRowHeight="15.75"/>
  <cols>
    <col min="1" max="1" width="36" customWidth="1"/>
    <col min="3" max="3" width="17.875" customWidth="1"/>
    <col min="5" max="5" width="24.25" bestFit="1" customWidth="1"/>
    <col min="8" max="8" width="15" bestFit="1" customWidth="1"/>
    <col min="9" max="9" width="17.75" customWidth="1"/>
    <col min="11" max="11" width="9"/>
    <col min="12" max="12" width="5.75" customWidth="1"/>
    <col min="13" max="14" width="6.25" customWidth="1"/>
    <col min="15" max="15" width="7" customWidth="1"/>
    <col min="16" max="16" width="6.5" customWidth="1"/>
    <col min="17" max="17" width="8.25" customWidth="1"/>
    <col min="18" max="18" width="12.625" bestFit="1" customWidth="1"/>
    <col min="19" max="21" width="12.625" customWidth="1"/>
  </cols>
  <sheetData>
    <row r="1" spans="1:24" ht="15.6" customHeight="1">
      <c r="A1" s="66" t="s">
        <v>0</v>
      </c>
      <c r="B1" s="66"/>
      <c r="C1" s="66"/>
      <c r="D1" s="66"/>
      <c r="E1" s="66" t="s">
        <v>1</v>
      </c>
      <c r="F1" s="66"/>
      <c r="G1" s="66"/>
      <c r="H1" s="66" t="s">
        <v>2</v>
      </c>
      <c r="I1" s="66"/>
      <c r="J1" s="66" t="s">
        <v>3</v>
      </c>
      <c r="K1" s="66"/>
      <c r="L1" s="66"/>
      <c r="M1" s="66"/>
      <c r="N1" s="66"/>
      <c r="O1" s="66"/>
      <c r="P1" s="66"/>
      <c r="Q1" s="66"/>
      <c r="R1" t="s">
        <v>4</v>
      </c>
    </row>
    <row r="2" spans="1:24" ht="108" customHeight="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12</v>
      </c>
      <c r="J2" s="25" t="s">
        <v>13</v>
      </c>
      <c r="K2" t="s">
        <v>14</v>
      </c>
      <c r="L2" s="25" t="s">
        <v>15</v>
      </c>
      <c r="M2" s="25" t="s">
        <v>16</v>
      </c>
      <c r="N2" s="25" t="s">
        <v>17</v>
      </c>
      <c r="O2" s="25" t="s">
        <v>18</v>
      </c>
      <c r="P2" s="25" t="s">
        <v>19</v>
      </c>
      <c r="Q2" s="25" t="s">
        <v>20</v>
      </c>
      <c r="R2" t="s">
        <v>21</v>
      </c>
      <c r="S2" t="s">
        <v>14</v>
      </c>
      <c r="T2" t="s">
        <v>22</v>
      </c>
      <c r="U2" t="s">
        <v>7</v>
      </c>
      <c r="V2" t="s">
        <v>14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tr">
        <f t="shared" ref="C3:C12" si="0">_xlfn.CONCAT(B3,A3)</f>
        <v>IUBC_elegans</v>
      </c>
      <c r="D3" s="16" t="s">
        <v>27</v>
      </c>
      <c r="E3" s="16" t="s">
        <v>28</v>
      </c>
      <c r="F3" s="18" t="s">
        <v>29</v>
      </c>
      <c r="G3" s="17" t="s">
        <v>30</v>
      </c>
      <c r="H3" s="22" t="s">
        <v>31</v>
      </c>
      <c r="I3" s="17" t="s">
        <v>32</v>
      </c>
      <c r="J3" t="s">
        <v>33</v>
      </c>
      <c r="K3" s="17" t="s">
        <v>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35</v>
      </c>
      <c r="S3" t="s">
        <v>36</v>
      </c>
      <c r="T3" s="18">
        <v>1</v>
      </c>
      <c r="V3" s="17" t="s">
        <v>37</v>
      </c>
      <c r="W3" t="s">
        <v>38</v>
      </c>
      <c r="X3" t="s">
        <v>39</v>
      </c>
    </row>
    <row r="4" spans="1:24">
      <c r="A4" t="s">
        <v>40</v>
      </c>
      <c r="B4" t="s">
        <v>41</v>
      </c>
      <c r="C4" t="str">
        <f t="shared" si="0"/>
        <v>KITDanio_rerio</v>
      </c>
      <c r="D4" s="17" t="s">
        <v>42</v>
      </c>
      <c r="E4" s="17" t="s">
        <v>43</v>
      </c>
      <c r="F4" s="19">
        <v>24947</v>
      </c>
      <c r="G4" s="17" t="s">
        <v>31</v>
      </c>
      <c r="H4" s="22" t="s">
        <v>44</v>
      </c>
      <c r="I4" s="17" t="s">
        <v>45</v>
      </c>
      <c r="J4" t="s">
        <v>46</v>
      </c>
      <c r="K4" s="17" t="s">
        <v>37</v>
      </c>
      <c r="L4">
        <v>4</v>
      </c>
      <c r="M4">
        <v>4</v>
      </c>
      <c r="N4">
        <v>6</v>
      </c>
      <c r="O4">
        <v>4</v>
      </c>
      <c r="P4">
        <v>5</v>
      </c>
      <c r="Q4">
        <v>4</v>
      </c>
      <c r="R4" t="s">
        <v>35</v>
      </c>
      <c r="S4" t="s">
        <v>36</v>
      </c>
      <c r="T4" s="18">
        <v>2</v>
      </c>
      <c r="V4" s="17" t="s">
        <v>47</v>
      </c>
      <c r="W4" t="s">
        <v>48</v>
      </c>
      <c r="X4" t="s">
        <v>49</v>
      </c>
    </row>
    <row r="5" spans="1:24">
      <c r="A5" t="s">
        <v>50</v>
      </c>
      <c r="B5" t="s">
        <v>51</v>
      </c>
      <c r="C5" t="str">
        <f t="shared" si="0"/>
        <v>UOBDaphnia_magna</v>
      </c>
      <c r="D5" s="17" t="s">
        <v>52</v>
      </c>
      <c r="E5" s="17" t="s">
        <v>53</v>
      </c>
      <c r="F5" s="19" t="s">
        <v>54</v>
      </c>
      <c r="G5" s="17" t="s">
        <v>44</v>
      </c>
      <c r="H5" s="22" t="s">
        <v>55</v>
      </c>
      <c r="I5" s="17" t="s">
        <v>56</v>
      </c>
      <c r="J5" t="s">
        <v>57</v>
      </c>
      <c r="K5" s="17" t="s">
        <v>47</v>
      </c>
      <c r="L5">
        <v>8</v>
      </c>
      <c r="M5">
        <v>8</v>
      </c>
      <c r="N5">
        <v>24</v>
      </c>
      <c r="O5">
        <v>8</v>
      </c>
      <c r="P5">
        <v>12</v>
      </c>
      <c r="Q5">
        <v>8</v>
      </c>
      <c r="R5" t="s">
        <v>35</v>
      </c>
      <c r="S5" t="s">
        <v>36</v>
      </c>
      <c r="T5" s="18">
        <v>3</v>
      </c>
      <c r="V5" s="17" t="s">
        <v>58</v>
      </c>
      <c r="W5" t="s">
        <v>29</v>
      </c>
      <c r="X5" t="s">
        <v>59</v>
      </c>
    </row>
    <row r="6" spans="1:24">
      <c r="A6" t="s">
        <v>50</v>
      </c>
      <c r="B6" t="s">
        <v>60</v>
      </c>
      <c r="C6" t="str">
        <f t="shared" si="0"/>
        <v>LEITATDaphnia_magna</v>
      </c>
      <c r="D6" s="17" t="s">
        <v>36</v>
      </c>
      <c r="E6" s="17" t="s">
        <v>61</v>
      </c>
      <c r="F6" s="19">
        <v>5694</v>
      </c>
      <c r="G6" s="17" t="s">
        <v>55</v>
      </c>
      <c r="H6" s="22" t="s">
        <v>62</v>
      </c>
      <c r="I6" s="17" t="s">
        <v>63</v>
      </c>
      <c r="J6" t="s">
        <v>64</v>
      </c>
      <c r="K6" s="17" t="s">
        <v>58</v>
      </c>
      <c r="L6">
        <v>24</v>
      </c>
      <c r="M6">
        <v>24</v>
      </c>
      <c r="N6">
        <v>48</v>
      </c>
      <c r="O6">
        <v>24</v>
      </c>
      <c r="P6">
        <v>24</v>
      </c>
      <c r="Q6">
        <v>24</v>
      </c>
      <c r="R6" t="s">
        <v>35</v>
      </c>
      <c r="S6" t="s">
        <v>36</v>
      </c>
      <c r="T6" s="18">
        <v>4</v>
      </c>
      <c r="V6" s="17" t="s">
        <v>52</v>
      </c>
      <c r="X6" t="s">
        <v>29</v>
      </c>
    </row>
    <row r="7" spans="1:24">
      <c r="A7" t="s">
        <v>65</v>
      </c>
      <c r="B7" t="s">
        <v>26</v>
      </c>
      <c r="C7" t="str">
        <f t="shared" si="0"/>
        <v>IUBDrosophila_melanogaster_female</v>
      </c>
      <c r="D7" s="17" t="s">
        <v>66</v>
      </c>
      <c r="E7" s="17" t="s">
        <v>67</v>
      </c>
      <c r="F7" s="19">
        <v>679</v>
      </c>
      <c r="G7" s="17" t="s">
        <v>62</v>
      </c>
      <c r="H7" s="22" t="s">
        <v>68</v>
      </c>
      <c r="I7" s="17" t="s">
        <v>69</v>
      </c>
      <c r="J7" t="s">
        <v>70</v>
      </c>
      <c r="K7" s="17" t="s">
        <v>52</v>
      </c>
      <c r="L7">
        <v>30</v>
      </c>
      <c r="M7">
        <v>48</v>
      </c>
      <c r="O7">
        <v>30</v>
      </c>
      <c r="P7">
        <v>34</v>
      </c>
      <c r="Q7">
        <v>32</v>
      </c>
      <c r="R7" t="s">
        <v>35</v>
      </c>
      <c r="S7" t="s">
        <v>36</v>
      </c>
      <c r="T7" s="18">
        <v>5</v>
      </c>
      <c r="V7" s="17" t="s">
        <v>27</v>
      </c>
    </row>
    <row r="8" spans="1:24">
      <c r="A8" t="s">
        <v>71</v>
      </c>
      <c r="B8" t="s">
        <v>26</v>
      </c>
      <c r="C8" t="str">
        <f t="shared" si="0"/>
        <v>IUBDrosophila_melanogaster_male</v>
      </c>
      <c r="D8" s="17" t="s">
        <v>72</v>
      </c>
      <c r="E8" s="17" t="s">
        <v>73</v>
      </c>
      <c r="F8" s="19"/>
      <c r="G8" s="17" t="s">
        <v>68</v>
      </c>
      <c r="H8" s="22" t="s">
        <v>74</v>
      </c>
      <c r="I8" s="17" t="s">
        <v>75</v>
      </c>
      <c r="J8" t="s">
        <v>76</v>
      </c>
      <c r="K8" s="17" t="s">
        <v>27</v>
      </c>
      <c r="L8">
        <v>48</v>
      </c>
      <c r="O8">
        <v>48</v>
      </c>
      <c r="P8">
        <v>48</v>
      </c>
      <c r="Q8">
        <v>48</v>
      </c>
      <c r="R8" t="s">
        <v>35</v>
      </c>
      <c r="S8" t="s">
        <v>36</v>
      </c>
      <c r="T8" s="18">
        <v>6</v>
      </c>
      <c r="V8" s="17" t="s">
        <v>66</v>
      </c>
    </row>
    <row r="9" spans="1:24">
      <c r="A9" t="s">
        <v>77</v>
      </c>
      <c r="B9" t="s">
        <v>41</v>
      </c>
      <c r="C9" t="str">
        <f t="shared" si="0"/>
        <v>KITHomo_sapiens_HepG2_cells</v>
      </c>
      <c r="D9" s="17" t="s">
        <v>78</v>
      </c>
      <c r="E9" s="17" t="s">
        <v>79</v>
      </c>
      <c r="F9" s="24">
        <v>443495</v>
      </c>
      <c r="G9" s="17" t="s">
        <v>74</v>
      </c>
      <c r="H9" s="22" t="s">
        <v>80</v>
      </c>
      <c r="I9" s="17" t="s">
        <v>81</v>
      </c>
      <c r="J9" t="s">
        <v>29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R9" t="s">
        <v>83</v>
      </c>
      <c r="S9" t="s">
        <v>72</v>
      </c>
      <c r="T9" s="18">
        <v>7</v>
      </c>
      <c r="V9" s="17" t="s">
        <v>78</v>
      </c>
    </row>
    <row r="10" spans="1:24">
      <c r="A10" t="s">
        <v>84</v>
      </c>
      <c r="C10" t="str">
        <f t="shared" si="0"/>
        <v>Homo_sapiens_other_cells</v>
      </c>
      <c r="D10" s="17" t="s">
        <v>85</v>
      </c>
      <c r="E10" s="48" t="s">
        <v>86</v>
      </c>
      <c r="F10" s="17"/>
      <c r="G10" s="17" t="s">
        <v>80</v>
      </c>
      <c r="H10" s="22" t="s">
        <v>87</v>
      </c>
      <c r="I10" s="17" t="s">
        <v>88</v>
      </c>
      <c r="R10" t="s">
        <v>83</v>
      </c>
      <c r="S10" t="s">
        <v>72</v>
      </c>
      <c r="T10" s="18">
        <v>8</v>
      </c>
      <c r="V10" s="17" t="s">
        <v>85</v>
      </c>
    </row>
    <row r="11" spans="1:24">
      <c r="A11" t="s">
        <v>89</v>
      </c>
      <c r="B11" t="s">
        <v>90</v>
      </c>
      <c r="C11" t="str">
        <f t="shared" si="0"/>
        <v>WFXenopus_laevis</v>
      </c>
      <c r="D11" s="17" t="s">
        <v>91</v>
      </c>
      <c r="E11" s="17"/>
      <c r="F11" s="17"/>
      <c r="G11" s="17" t="s">
        <v>87</v>
      </c>
      <c r="H11" s="22" t="s">
        <v>92</v>
      </c>
      <c r="I11" s="17" t="s">
        <v>93</v>
      </c>
      <c r="R11" t="s">
        <v>83</v>
      </c>
      <c r="S11" t="s">
        <v>72</v>
      </c>
      <c r="T11" s="18">
        <v>9</v>
      </c>
      <c r="V11" s="17" t="s">
        <v>94</v>
      </c>
    </row>
    <row r="12" spans="1:24">
      <c r="A12" t="s">
        <v>29</v>
      </c>
      <c r="C12" t="str">
        <f t="shared" si="0"/>
        <v>NA</v>
      </c>
      <c r="D12" t="s">
        <v>95</v>
      </c>
      <c r="G12" s="17" t="s">
        <v>92</v>
      </c>
      <c r="H12" s="22" t="s">
        <v>96</v>
      </c>
      <c r="I12" s="17" t="s">
        <v>97</v>
      </c>
      <c r="R12" t="s">
        <v>83</v>
      </c>
      <c r="S12" t="s">
        <v>72</v>
      </c>
      <c r="T12" s="18">
        <v>10</v>
      </c>
      <c r="V12" s="17" t="s">
        <v>98</v>
      </c>
    </row>
    <row r="13" spans="1:24">
      <c r="G13" s="17" t="s">
        <v>96</v>
      </c>
      <c r="H13" s="22" t="s">
        <v>99</v>
      </c>
      <c r="I13" s="17" t="s">
        <v>100</v>
      </c>
      <c r="R13" t="s">
        <v>83</v>
      </c>
      <c r="S13" t="s">
        <v>72</v>
      </c>
      <c r="T13" s="18">
        <v>11</v>
      </c>
      <c r="V13" s="17" t="s">
        <v>101</v>
      </c>
    </row>
    <row r="14" spans="1:24" ht="45">
      <c r="A14" s="1"/>
      <c r="E14" s="55" t="s">
        <v>102</v>
      </c>
      <c r="G14" s="17" t="s">
        <v>99</v>
      </c>
      <c r="H14" s="22" t="s">
        <v>103</v>
      </c>
      <c r="I14" s="17" t="s">
        <v>104</v>
      </c>
      <c r="R14" t="s">
        <v>83</v>
      </c>
      <c r="S14" t="s">
        <v>72</v>
      </c>
      <c r="T14" s="18">
        <v>12</v>
      </c>
      <c r="V14" s="17" t="s">
        <v>36</v>
      </c>
    </row>
    <row r="15" spans="1:24">
      <c r="A15" s="1"/>
      <c r="G15" s="17" t="s">
        <v>103</v>
      </c>
      <c r="H15" s="22" t="s">
        <v>105</v>
      </c>
      <c r="I15" s="17" t="s">
        <v>106</v>
      </c>
      <c r="R15" t="s">
        <v>107</v>
      </c>
      <c r="S15" t="s">
        <v>85</v>
      </c>
      <c r="T15" s="18">
        <v>13</v>
      </c>
      <c r="V15" s="17" t="s">
        <v>72</v>
      </c>
    </row>
    <row r="16" spans="1:24">
      <c r="A16" s="1"/>
      <c r="E16" s="55" t="s">
        <v>108</v>
      </c>
      <c r="G16" s="17" t="s">
        <v>105</v>
      </c>
      <c r="H16" s="22" t="s">
        <v>109</v>
      </c>
      <c r="I16" s="17" t="s">
        <v>110</v>
      </c>
      <c r="R16" t="s">
        <v>107</v>
      </c>
      <c r="S16" t="s">
        <v>85</v>
      </c>
      <c r="T16" s="18">
        <v>14</v>
      </c>
      <c r="V16" s="17" t="s">
        <v>111</v>
      </c>
    </row>
    <row r="17" spans="1:22">
      <c r="A17" s="1"/>
      <c r="G17" s="17" t="s">
        <v>109</v>
      </c>
      <c r="H17" s="22" t="s">
        <v>112</v>
      </c>
      <c r="I17" s="17" t="s">
        <v>113</v>
      </c>
      <c r="R17" t="s">
        <v>107</v>
      </c>
      <c r="S17" t="s">
        <v>85</v>
      </c>
      <c r="T17" s="18">
        <v>15</v>
      </c>
      <c r="V17" s="17" t="s">
        <v>114</v>
      </c>
    </row>
    <row r="18" spans="1:22">
      <c r="A18" s="1"/>
      <c r="G18" s="17" t="s">
        <v>112</v>
      </c>
      <c r="H18" s="22" t="s">
        <v>115</v>
      </c>
      <c r="I18" s="17" t="s">
        <v>116</v>
      </c>
      <c r="R18" t="s">
        <v>107</v>
      </c>
      <c r="S18" t="s">
        <v>85</v>
      </c>
      <c r="T18" s="18">
        <v>16</v>
      </c>
      <c r="V18" s="17" t="s">
        <v>117</v>
      </c>
    </row>
    <row r="19" spans="1:22">
      <c r="A19" s="1"/>
      <c r="G19" s="17" t="s">
        <v>115</v>
      </c>
      <c r="H19" s="22" t="s">
        <v>118</v>
      </c>
      <c r="I19" s="17" t="s">
        <v>119</v>
      </c>
      <c r="R19" t="s">
        <v>107</v>
      </c>
      <c r="S19" t="s">
        <v>85</v>
      </c>
      <c r="T19" s="18">
        <v>17</v>
      </c>
      <c r="V19" s="17" t="s">
        <v>120</v>
      </c>
    </row>
    <row r="20" spans="1:22">
      <c r="A20" s="1"/>
      <c r="G20" s="17" t="s">
        <v>118</v>
      </c>
      <c r="H20" s="22" t="s">
        <v>121</v>
      </c>
      <c r="I20" s="17" t="s">
        <v>122</v>
      </c>
      <c r="R20" t="s">
        <v>107</v>
      </c>
      <c r="S20" t="s">
        <v>85</v>
      </c>
      <c r="T20" s="18">
        <v>18</v>
      </c>
      <c r="V20" s="17" t="s">
        <v>42</v>
      </c>
    </row>
    <row r="21" spans="1:22">
      <c r="A21" s="1"/>
      <c r="G21" s="17" t="s">
        <v>121</v>
      </c>
      <c r="H21" s="22" t="s">
        <v>123</v>
      </c>
      <c r="I21" s="17" t="s">
        <v>124</v>
      </c>
      <c r="R21" s="3" t="s">
        <v>29</v>
      </c>
      <c r="S21" s="3" t="s">
        <v>82</v>
      </c>
      <c r="T21" s="18">
        <v>19</v>
      </c>
      <c r="V21" s="17" t="s">
        <v>34</v>
      </c>
    </row>
    <row r="22" spans="1:22">
      <c r="A22" s="1"/>
      <c r="G22" s="17" t="s">
        <v>123</v>
      </c>
      <c r="H22" s="22" t="s">
        <v>125</v>
      </c>
      <c r="I22" s="17" t="s">
        <v>126</v>
      </c>
      <c r="R22" s="3" t="str">
        <f>""</f>
        <v/>
      </c>
      <c r="S22" s="3"/>
      <c r="T22" s="18">
        <v>20</v>
      </c>
      <c r="V22" s="17" t="s">
        <v>127</v>
      </c>
    </row>
    <row r="23" spans="1:22">
      <c r="A23" s="1"/>
      <c r="G23" s="17" t="s">
        <v>125</v>
      </c>
      <c r="H23" s="22" t="s">
        <v>128</v>
      </c>
      <c r="I23" s="17" t="s">
        <v>129</v>
      </c>
      <c r="T23" s="18">
        <v>21</v>
      </c>
      <c r="V23" s="17" t="s">
        <v>130</v>
      </c>
    </row>
    <row r="24" spans="1:22">
      <c r="A24" s="1"/>
      <c r="G24" s="17" t="s">
        <v>128</v>
      </c>
      <c r="H24" s="22" t="s">
        <v>131</v>
      </c>
      <c r="I24" s="17" t="s">
        <v>132</v>
      </c>
      <c r="T24" s="18">
        <v>22</v>
      </c>
      <c r="V24" s="17" t="s">
        <v>133</v>
      </c>
    </row>
    <row r="25" spans="1:22">
      <c r="A25" s="1"/>
      <c r="G25" s="17" t="s">
        <v>131</v>
      </c>
      <c r="H25" s="22" t="s">
        <v>134</v>
      </c>
      <c r="I25" s="17" t="s">
        <v>135</v>
      </c>
      <c r="T25" s="18">
        <v>23</v>
      </c>
      <c r="V25" s="17" t="s">
        <v>136</v>
      </c>
    </row>
    <row r="26" spans="1:22">
      <c r="A26" s="1"/>
      <c r="G26" s="17" t="s">
        <v>134</v>
      </c>
      <c r="H26" s="22" t="s">
        <v>137</v>
      </c>
      <c r="I26" s="17" t="s">
        <v>138</v>
      </c>
      <c r="T26" s="18">
        <v>24</v>
      </c>
      <c r="V26" s="17" t="s">
        <v>91</v>
      </c>
    </row>
    <row r="27" spans="1:22">
      <c r="A27" s="1"/>
      <c r="G27" s="17" t="s">
        <v>137</v>
      </c>
      <c r="H27" s="22" t="s">
        <v>139</v>
      </c>
      <c r="I27" s="17" t="s">
        <v>140</v>
      </c>
      <c r="T27" s="18">
        <v>25</v>
      </c>
      <c r="V27" s="17" t="s">
        <v>141</v>
      </c>
    </row>
    <row r="28" spans="1:22">
      <c r="A28" s="1"/>
      <c r="G28" s="17" t="s">
        <v>139</v>
      </c>
      <c r="H28" s="22" t="s">
        <v>142</v>
      </c>
      <c r="I28" s="17" t="s">
        <v>143</v>
      </c>
      <c r="R28">
        <v>0</v>
      </c>
      <c r="S28" t="s">
        <v>144</v>
      </c>
      <c r="V28" s="17" t="s">
        <v>144</v>
      </c>
    </row>
    <row r="29" spans="1:22">
      <c r="A29" s="1"/>
      <c r="G29" s="17" t="s">
        <v>142</v>
      </c>
      <c r="H29" s="22" t="s">
        <v>145</v>
      </c>
      <c r="I29" s="17" t="s">
        <v>146</v>
      </c>
    </row>
    <row r="30" spans="1:22">
      <c r="A30" s="1"/>
      <c r="G30" s="17" t="s">
        <v>145</v>
      </c>
      <c r="H30" s="22" t="s">
        <v>147</v>
      </c>
      <c r="I30" s="17" t="s">
        <v>148</v>
      </c>
    </row>
    <row r="31" spans="1:22">
      <c r="A31" s="1"/>
      <c r="G31" s="17" t="s">
        <v>147</v>
      </c>
      <c r="H31" s="22" t="s">
        <v>149</v>
      </c>
      <c r="I31" s="17" t="s">
        <v>150</v>
      </c>
    </row>
    <row r="32" spans="1:22">
      <c r="A32" s="1"/>
      <c r="G32" s="17" t="s">
        <v>149</v>
      </c>
      <c r="H32" s="22" t="s">
        <v>151</v>
      </c>
      <c r="I32" s="17" t="s">
        <v>152</v>
      </c>
    </row>
    <row r="33" spans="1:9">
      <c r="A33" s="1"/>
      <c r="G33" s="17" t="s">
        <v>151</v>
      </c>
      <c r="H33" s="22" t="s">
        <v>153</v>
      </c>
      <c r="I33" s="17" t="s">
        <v>154</v>
      </c>
    </row>
    <row r="34" spans="1:9">
      <c r="A34" s="1"/>
      <c r="G34" s="17" t="s">
        <v>153</v>
      </c>
      <c r="H34" s="22" t="s">
        <v>155</v>
      </c>
      <c r="I34" s="17" t="s">
        <v>156</v>
      </c>
    </row>
    <row r="35" spans="1:9">
      <c r="A35" s="1"/>
      <c r="G35" s="17" t="s">
        <v>155</v>
      </c>
      <c r="H35" s="22" t="s">
        <v>157</v>
      </c>
      <c r="I35" s="17" t="s">
        <v>158</v>
      </c>
    </row>
    <row r="36" spans="1:9">
      <c r="A36" s="1"/>
      <c r="G36" s="17" t="s">
        <v>157</v>
      </c>
      <c r="H36" s="22" t="s">
        <v>159</v>
      </c>
      <c r="I36" s="17" t="s">
        <v>160</v>
      </c>
    </row>
    <row r="37" spans="1:9">
      <c r="A37" s="1"/>
      <c r="G37" s="17" t="s">
        <v>159</v>
      </c>
      <c r="H37" s="22" t="s">
        <v>161</v>
      </c>
      <c r="I37" s="17" t="s">
        <v>162</v>
      </c>
    </row>
    <row r="38" spans="1:9">
      <c r="A38" s="1"/>
      <c r="G38" s="17" t="s">
        <v>161</v>
      </c>
      <c r="H38" s="22" t="s">
        <v>163</v>
      </c>
      <c r="I38" s="17" t="s">
        <v>164</v>
      </c>
    </row>
    <row r="39" spans="1:9">
      <c r="A39" s="1"/>
      <c r="G39" s="17" t="s">
        <v>163</v>
      </c>
      <c r="H39" s="22" t="s">
        <v>165</v>
      </c>
      <c r="I39" s="17" t="s">
        <v>166</v>
      </c>
    </row>
    <row r="40" spans="1:9">
      <c r="A40" s="1"/>
      <c r="G40" s="17" t="s">
        <v>165</v>
      </c>
      <c r="H40" s="22" t="s">
        <v>167</v>
      </c>
      <c r="I40" s="17" t="s">
        <v>168</v>
      </c>
    </row>
    <row r="41" spans="1:9">
      <c r="A41" s="1"/>
      <c r="G41" s="17" t="s">
        <v>167</v>
      </c>
      <c r="H41" s="22" t="s">
        <v>169</v>
      </c>
      <c r="I41" s="17" t="s">
        <v>170</v>
      </c>
    </row>
    <row r="42" spans="1:9">
      <c r="A42" s="1"/>
      <c r="G42" s="17" t="s">
        <v>169</v>
      </c>
      <c r="H42" s="22" t="s">
        <v>171</v>
      </c>
      <c r="I42" s="17" t="s">
        <v>172</v>
      </c>
    </row>
    <row r="43" spans="1:9">
      <c r="A43" s="1"/>
      <c r="G43" s="17" t="s">
        <v>171</v>
      </c>
      <c r="H43" s="22" t="s">
        <v>173</v>
      </c>
      <c r="I43" s="17" t="s">
        <v>174</v>
      </c>
    </row>
    <row r="44" spans="1:9">
      <c r="A44" s="1"/>
      <c r="G44" s="17" t="s">
        <v>173</v>
      </c>
      <c r="H44" s="22" t="s">
        <v>175</v>
      </c>
      <c r="I44" s="17" t="s">
        <v>176</v>
      </c>
    </row>
    <row r="45" spans="1:9">
      <c r="A45" s="1"/>
      <c r="G45" s="17" t="s">
        <v>175</v>
      </c>
      <c r="H45" s="22" t="s">
        <v>177</v>
      </c>
      <c r="I45" s="17" t="s">
        <v>178</v>
      </c>
    </row>
    <row r="46" spans="1:9">
      <c r="A46" s="1"/>
      <c r="G46" s="17" t="s">
        <v>177</v>
      </c>
      <c r="H46" s="22" t="s">
        <v>179</v>
      </c>
      <c r="I46" s="17" t="s">
        <v>180</v>
      </c>
    </row>
    <row r="47" spans="1:9">
      <c r="A47" s="1"/>
      <c r="G47" s="17" t="s">
        <v>179</v>
      </c>
      <c r="H47" s="22" t="s">
        <v>181</v>
      </c>
      <c r="I47" s="17" t="s">
        <v>182</v>
      </c>
    </row>
    <row r="48" spans="1:9">
      <c r="A48" s="1"/>
      <c r="G48" s="17" t="s">
        <v>181</v>
      </c>
      <c r="H48" s="22" t="s">
        <v>183</v>
      </c>
      <c r="I48" s="17" t="s">
        <v>184</v>
      </c>
    </row>
    <row r="49" spans="1:9">
      <c r="A49" s="1"/>
      <c r="G49" s="17" t="s">
        <v>183</v>
      </c>
      <c r="H49" s="22" t="s">
        <v>185</v>
      </c>
      <c r="I49" s="17" t="s">
        <v>186</v>
      </c>
    </row>
    <row r="50" spans="1:9">
      <c r="A50" s="1"/>
      <c r="G50" s="17" t="s">
        <v>185</v>
      </c>
      <c r="H50" s="22" t="s">
        <v>187</v>
      </c>
      <c r="I50" s="17" t="s">
        <v>188</v>
      </c>
    </row>
    <row r="51" spans="1:9">
      <c r="A51" s="1"/>
      <c r="G51" s="17" t="s">
        <v>187</v>
      </c>
      <c r="H51" s="22" t="s">
        <v>189</v>
      </c>
      <c r="I51" s="17" t="s">
        <v>190</v>
      </c>
    </row>
    <row r="52" spans="1:9">
      <c r="A52" s="1"/>
      <c r="G52" s="17" t="s">
        <v>189</v>
      </c>
      <c r="H52" s="22" t="s">
        <v>191</v>
      </c>
      <c r="I52" s="17" t="s">
        <v>192</v>
      </c>
    </row>
    <row r="53" spans="1:9">
      <c r="A53" s="1"/>
      <c r="G53" s="17" t="s">
        <v>191</v>
      </c>
      <c r="H53" s="22" t="s">
        <v>193</v>
      </c>
      <c r="I53" s="17" t="s">
        <v>194</v>
      </c>
    </row>
    <row r="54" spans="1:9">
      <c r="A54" s="1"/>
      <c r="G54" s="17" t="s">
        <v>193</v>
      </c>
      <c r="H54" s="22" t="s">
        <v>195</v>
      </c>
      <c r="I54" s="17" t="s">
        <v>196</v>
      </c>
    </row>
    <row r="55" spans="1:9">
      <c r="A55" s="1"/>
      <c r="G55" s="17" t="s">
        <v>195</v>
      </c>
      <c r="H55" s="22" t="s">
        <v>197</v>
      </c>
      <c r="I55" s="17" t="s">
        <v>198</v>
      </c>
    </row>
    <row r="56" spans="1:9">
      <c r="A56" s="1"/>
      <c r="G56" s="17" t="s">
        <v>197</v>
      </c>
      <c r="H56" s="22" t="s">
        <v>199</v>
      </c>
      <c r="I56" s="17" t="s">
        <v>200</v>
      </c>
    </row>
    <row r="57" spans="1:9">
      <c r="A57" s="1"/>
      <c r="G57" s="17" t="s">
        <v>199</v>
      </c>
      <c r="H57" s="22" t="s">
        <v>201</v>
      </c>
      <c r="I57" s="17" t="s">
        <v>202</v>
      </c>
    </row>
    <row r="58" spans="1:9">
      <c r="A58" s="1"/>
      <c r="G58" s="17" t="s">
        <v>201</v>
      </c>
      <c r="H58" s="22" t="s">
        <v>203</v>
      </c>
      <c r="I58" s="17" t="s">
        <v>204</v>
      </c>
    </row>
    <row r="59" spans="1:9">
      <c r="A59" s="1"/>
      <c r="G59" s="17" t="s">
        <v>203</v>
      </c>
      <c r="H59" s="22" t="s">
        <v>205</v>
      </c>
      <c r="I59" s="17" t="s">
        <v>206</v>
      </c>
    </row>
    <row r="60" spans="1:9">
      <c r="A60" s="1"/>
      <c r="G60" s="17" t="s">
        <v>205</v>
      </c>
      <c r="H60" s="22" t="s">
        <v>207</v>
      </c>
      <c r="I60" s="17" t="s">
        <v>208</v>
      </c>
    </row>
    <row r="61" spans="1:9">
      <c r="A61" s="1"/>
      <c r="G61" s="17" t="s">
        <v>207</v>
      </c>
      <c r="H61" s="22" t="s">
        <v>209</v>
      </c>
      <c r="I61" s="17" t="s">
        <v>210</v>
      </c>
    </row>
    <row r="62" spans="1:9">
      <c r="A62" s="1"/>
      <c r="G62" s="17" t="s">
        <v>209</v>
      </c>
      <c r="H62" s="22" t="s">
        <v>211</v>
      </c>
      <c r="I62" s="17" t="s">
        <v>212</v>
      </c>
    </row>
    <row r="63" spans="1:9">
      <c r="A63" s="1"/>
      <c r="G63" s="17" t="s">
        <v>211</v>
      </c>
      <c r="H63" s="22" t="s">
        <v>213</v>
      </c>
      <c r="I63" s="17" t="s">
        <v>214</v>
      </c>
    </row>
    <row r="64" spans="1:9">
      <c r="A64" s="1"/>
      <c r="G64" s="17" t="s">
        <v>213</v>
      </c>
      <c r="H64" s="22" t="s">
        <v>215</v>
      </c>
      <c r="I64" s="17" t="s">
        <v>216</v>
      </c>
    </row>
    <row r="65" spans="1:9">
      <c r="A65" s="1"/>
      <c r="G65" s="17" t="s">
        <v>215</v>
      </c>
      <c r="H65" s="22" t="s">
        <v>217</v>
      </c>
      <c r="I65" s="17" t="s">
        <v>218</v>
      </c>
    </row>
    <row r="66" spans="1:9">
      <c r="A66" s="1"/>
      <c r="G66" s="17" t="s">
        <v>217</v>
      </c>
      <c r="H66" s="22" t="s">
        <v>219</v>
      </c>
      <c r="I66" s="17" t="s">
        <v>220</v>
      </c>
    </row>
    <row r="67" spans="1:9">
      <c r="A67" s="1"/>
      <c r="G67" s="17" t="s">
        <v>219</v>
      </c>
      <c r="H67" s="22" t="s">
        <v>221</v>
      </c>
      <c r="I67" s="17" t="s">
        <v>222</v>
      </c>
    </row>
    <row r="68" spans="1:9">
      <c r="A68" s="1"/>
      <c r="G68" s="17" t="s">
        <v>221</v>
      </c>
      <c r="H68" s="22" t="s">
        <v>223</v>
      </c>
      <c r="I68" s="17" t="s">
        <v>224</v>
      </c>
    </row>
    <row r="69" spans="1:9">
      <c r="A69" s="1"/>
      <c r="G69" s="17" t="s">
        <v>223</v>
      </c>
      <c r="H69" s="22" t="s">
        <v>225</v>
      </c>
      <c r="I69" s="17" t="s">
        <v>226</v>
      </c>
    </row>
    <row r="70" spans="1:9">
      <c r="A70" s="1"/>
      <c r="G70" s="17" t="s">
        <v>225</v>
      </c>
      <c r="H70" s="22" t="s">
        <v>227</v>
      </c>
      <c r="I70" s="17" t="s">
        <v>228</v>
      </c>
    </row>
    <row r="71" spans="1:9">
      <c r="A71" s="1"/>
      <c r="G71" s="17" t="s">
        <v>227</v>
      </c>
      <c r="H71" s="22" t="s">
        <v>229</v>
      </c>
      <c r="I71" s="17" t="s">
        <v>230</v>
      </c>
    </row>
    <row r="72" spans="1:9">
      <c r="A72" s="1"/>
      <c r="G72" s="17" t="s">
        <v>229</v>
      </c>
      <c r="H72" s="22" t="s">
        <v>231</v>
      </c>
      <c r="I72" s="17" t="s">
        <v>232</v>
      </c>
    </row>
    <row r="73" spans="1:9">
      <c r="A73" s="1"/>
      <c r="G73" s="17" t="s">
        <v>231</v>
      </c>
      <c r="H73" s="22" t="s">
        <v>233</v>
      </c>
      <c r="I73" s="17" t="s">
        <v>234</v>
      </c>
    </row>
    <row r="74" spans="1:9">
      <c r="A74" s="1"/>
      <c r="G74" s="17" t="s">
        <v>233</v>
      </c>
      <c r="H74" s="22" t="s">
        <v>235</v>
      </c>
      <c r="I74" s="17" t="s">
        <v>236</v>
      </c>
    </row>
    <row r="75" spans="1:9">
      <c r="A75" s="1"/>
      <c r="G75" s="17" t="s">
        <v>235</v>
      </c>
      <c r="H75" s="22" t="s">
        <v>237</v>
      </c>
      <c r="I75" s="17" t="s">
        <v>238</v>
      </c>
    </row>
    <row r="76" spans="1:9">
      <c r="A76" s="1"/>
      <c r="G76" s="17" t="s">
        <v>237</v>
      </c>
      <c r="H76" s="22" t="s">
        <v>239</v>
      </c>
      <c r="I76" s="17" t="s">
        <v>240</v>
      </c>
    </row>
    <row r="77" spans="1:9">
      <c r="A77" s="1"/>
      <c r="G77" s="17" t="s">
        <v>239</v>
      </c>
      <c r="H77" s="22" t="s">
        <v>241</v>
      </c>
      <c r="I77" s="17" t="s">
        <v>242</v>
      </c>
    </row>
    <row r="78" spans="1:9">
      <c r="A78" s="1"/>
      <c r="G78" s="17" t="s">
        <v>241</v>
      </c>
      <c r="H78" s="22" t="s">
        <v>243</v>
      </c>
      <c r="I78" s="17" t="s">
        <v>244</v>
      </c>
    </row>
    <row r="79" spans="1:9">
      <c r="A79" s="1"/>
      <c r="G79" s="17" t="s">
        <v>243</v>
      </c>
      <c r="H79" s="22" t="s">
        <v>245</v>
      </c>
      <c r="I79" s="17" t="s">
        <v>246</v>
      </c>
    </row>
    <row r="80" spans="1:9">
      <c r="A80" s="1"/>
      <c r="G80" s="17" t="s">
        <v>245</v>
      </c>
      <c r="H80" s="22" t="s">
        <v>247</v>
      </c>
      <c r="I80" s="17" t="s">
        <v>248</v>
      </c>
    </row>
    <row r="81" spans="1:9">
      <c r="A81" s="1"/>
      <c r="G81" s="17" t="s">
        <v>247</v>
      </c>
      <c r="H81" s="22" t="s">
        <v>249</v>
      </c>
      <c r="I81" s="17" t="s">
        <v>250</v>
      </c>
    </row>
    <row r="82" spans="1:9">
      <c r="A82" s="1"/>
      <c r="G82" s="17" t="s">
        <v>249</v>
      </c>
      <c r="H82" s="22" t="s">
        <v>251</v>
      </c>
      <c r="I82" s="17" t="s">
        <v>252</v>
      </c>
    </row>
    <row r="83" spans="1:9">
      <c r="A83" s="1"/>
      <c r="G83" s="17" t="s">
        <v>251</v>
      </c>
      <c r="H83" s="22" t="s">
        <v>253</v>
      </c>
      <c r="I83" s="17" t="s">
        <v>254</v>
      </c>
    </row>
    <row r="84" spans="1:9">
      <c r="A84" s="1"/>
      <c r="G84" s="17" t="s">
        <v>253</v>
      </c>
      <c r="H84" s="22" t="s">
        <v>255</v>
      </c>
      <c r="I84" s="17" t="s">
        <v>256</v>
      </c>
    </row>
    <row r="85" spans="1:9">
      <c r="A85" s="1"/>
      <c r="G85" s="17" t="s">
        <v>255</v>
      </c>
      <c r="H85" s="22" t="s">
        <v>257</v>
      </c>
      <c r="I85" s="17" t="s">
        <v>258</v>
      </c>
    </row>
    <row r="86" spans="1:9">
      <c r="A86" s="1"/>
      <c r="G86" s="17" t="s">
        <v>257</v>
      </c>
      <c r="H86" s="22" t="s">
        <v>259</v>
      </c>
      <c r="I86" s="17" t="s">
        <v>260</v>
      </c>
    </row>
    <row r="87" spans="1:9">
      <c r="A87" s="1"/>
      <c r="G87" s="17" t="s">
        <v>259</v>
      </c>
      <c r="H87" s="22" t="s">
        <v>261</v>
      </c>
      <c r="I87" s="17" t="s">
        <v>262</v>
      </c>
    </row>
    <row r="88" spans="1:9">
      <c r="A88" s="1"/>
      <c r="G88" s="17" t="s">
        <v>261</v>
      </c>
      <c r="H88" s="22" t="s">
        <v>263</v>
      </c>
      <c r="I88" s="17" t="s">
        <v>264</v>
      </c>
    </row>
    <row r="89" spans="1:9">
      <c r="A89" s="1"/>
      <c r="G89" s="17" t="s">
        <v>263</v>
      </c>
      <c r="H89" s="22" t="s">
        <v>265</v>
      </c>
      <c r="I89" s="17" t="s">
        <v>266</v>
      </c>
    </row>
    <row r="90" spans="1:9">
      <c r="A90" s="1"/>
      <c r="G90" s="17" t="s">
        <v>265</v>
      </c>
      <c r="H90" s="22" t="s">
        <v>267</v>
      </c>
      <c r="I90" s="17" t="s">
        <v>268</v>
      </c>
    </row>
    <row r="91" spans="1:9">
      <c r="A91" s="1"/>
      <c r="G91" s="17" t="s">
        <v>267</v>
      </c>
      <c r="H91" s="22" t="s">
        <v>269</v>
      </c>
      <c r="I91" s="17" t="s">
        <v>270</v>
      </c>
    </row>
    <row r="92" spans="1:9">
      <c r="A92" s="1"/>
      <c r="G92" s="17" t="s">
        <v>269</v>
      </c>
      <c r="H92" s="22" t="s">
        <v>271</v>
      </c>
      <c r="I92" s="17" t="s">
        <v>272</v>
      </c>
    </row>
    <row r="93" spans="1:9">
      <c r="A93" s="1"/>
      <c r="G93" s="17" t="s">
        <v>271</v>
      </c>
      <c r="H93" s="22" t="s">
        <v>273</v>
      </c>
      <c r="I93" s="17" t="s">
        <v>274</v>
      </c>
    </row>
    <row r="94" spans="1:9">
      <c r="A94" s="1"/>
      <c r="G94" s="17" t="s">
        <v>273</v>
      </c>
      <c r="H94" s="22" t="s">
        <v>275</v>
      </c>
      <c r="I94" s="17" t="s">
        <v>276</v>
      </c>
    </row>
    <row r="95" spans="1:9">
      <c r="A95" s="1"/>
      <c r="G95" s="17" t="s">
        <v>275</v>
      </c>
      <c r="H95" s="22" t="s">
        <v>277</v>
      </c>
      <c r="I95" s="17" t="s">
        <v>278</v>
      </c>
    </row>
    <row r="96" spans="1:9">
      <c r="A96" s="1"/>
      <c r="G96" s="17" t="s">
        <v>277</v>
      </c>
      <c r="H96" s="22" t="s">
        <v>279</v>
      </c>
      <c r="I96" s="17" t="s">
        <v>280</v>
      </c>
    </row>
    <row r="97" spans="1:9">
      <c r="A97" s="1"/>
      <c r="G97" s="17" t="s">
        <v>279</v>
      </c>
      <c r="H97" s="22" t="s">
        <v>281</v>
      </c>
      <c r="I97" s="17" t="s">
        <v>282</v>
      </c>
    </row>
    <row r="98" spans="1:9">
      <c r="A98" s="1"/>
      <c r="G98" s="17" t="s">
        <v>281</v>
      </c>
      <c r="H98" s="22" t="s">
        <v>283</v>
      </c>
      <c r="I98" s="17" t="s">
        <v>284</v>
      </c>
    </row>
    <row r="99" spans="1:9">
      <c r="A99" s="1"/>
      <c r="G99" s="17" t="s">
        <v>283</v>
      </c>
      <c r="H99" s="22" t="s">
        <v>285</v>
      </c>
      <c r="I99" s="17" t="s">
        <v>286</v>
      </c>
    </row>
    <row r="100" spans="1:9">
      <c r="A100" s="1"/>
      <c r="G100" s="17" t="s">
        <v>285</v>
      </c>
      <c r="H100" s="22" t="s">
        <v>287</v>
      </c>
      <c r="I100" s="17" t="s">
        <v>288</v>
      </c>
    </row>
    <row r="101" spans="1:9">
      <c r="A101" s="1"/>
      <c r="G101" s="17" t="s">
        <v>287</v>
      </c>
      <c r="H101" s="22" t="s">
        <v>289</v>
      </c>
      <c r="I101" s="17" t="s">
        <v>290</v>
      </c>
    </row>
    <row r="102" spans="1:9">
      <c r="A102" s="1"/>
      <c r="G102" s="17" t="s">
        <v>289</v>
      </c>
      <c r="H102" s="22" t="s">
        <v>291</v>
      </c>
      <c r="I102" s="17" t="s">
        <v>292</v>
      </c>
    </row>
    <row r="103" spans="1:9">
      <c r="A103" s="1"/>
      <c r="G103" s="17" t="s">
        <v>291</v>
      </c>
      <c r="H103" s="22" t="s">
        <v>293</v>
      </c>
      <c r="I103" s="17" t="s">
        <v>294</v>
      </c>
    </row>
    <row r="104" spans="1:9">
      <c r="A104" s="1"/>
      <c r="G104" s="17" t="s">
        <v>293</v>
      </c>
      <c r="H104" s="22" t="s">
        <v>295</v>
      </c>
      <c r="I104" s="17" t="s">
        <v>296</v>
      </c>
    </row>
    <row r="105" spans="1:9">
      <c r="A105" s="1"/>
      <c r="G105" s="17" t="s">
        <v>295</v>
      </c>
      <c r="H105" s="22" t="s">
        <v>297</v>
      </c>
      <c r="I105" s="17" t="s">
        <v>298</v>
      </c>
    </row>
    <row r="106" spans="1:9">
      <c r="A106" s="1"/>
      <c r="G106" s="17" t="s">
        <v>297</v>
      </c>
      <c r="H106" s="22" t="s">
        <v>299</v>
      </c>
      <c r="I106" s="17" t="s">
        <v>300</v>
      </c>
    </row>
    <row r="107" spans="1:9">
      <c r="A107" s="1"/>
      <c r="G107" s="17" t="s">
        <v>299</v>
      </c>
      <c r="H107" s="22" t="s">
        <v>301</v>
      </c>
      <c r="I107" s="17" t="s">
        <v>302</v>
      </c>
    </row>
    <row r="108" spans="1:9">
      <c r="A108" s="1"/>
      <c r="G108" s="17" t="s">
        <v>301</v>
      </c>
      <c r="H108" s="22" t="s">
        <v>303</v>
      </c>
      <c r="I108" s="17" t="s">
        <v>304</v>
      </c>
    </row>
    <row r="109" spans="1:9">
      <c r="A109" s="1"/>
      <c r="G109" s="17" t="s">
        <v>303</v>
      </c>
      <c r="H109" s="22" t="s">
        <v>305</v>
      </c>
      <c r="I109" s="17" t="s">
        <v>306</v>
      </c>
    </row>
    <row r="110" spans="1:9">
      <c r="A110" s="1"/>
      <c r="G110" s="17" t="s">
        <v>305</v>
      </c>
      <c r="H110" s="22" t="s">
        <v>307</v>
      </c>
      <c r="I110" s="17" t="s">
        <v>308</v>
      </c>
    </row>
    <row r="111" spans="1:9">
      <c r="A111" s="1"/>
      <c r="G111" s="17" t="s">
        <v>307</v>
      </c>
      <c r="H111" s="22" t="s">
        <v>309</v>
      </c>
      <c r="I111" s="17" t="s">
        <v>310</v>
      </c>
    </row>
    <row r="112" spans="1:9">
      <c r="G112" s="17" t="s">
        <v>309</v>
      </c>
      <c r="H112" s="22" t="s">
        <v>311</v>
      </c>
      <c r="I112" s="17" t="s">
        <v>312</v>
      </c>
    </row>
    <row r="113" spans="1:17">
      <c r="G113" s="17" t="s">
        <v>311</v>
      </c>
      <c r="H113" s="22" t="s">
        <v>313</v>
      </c>
      <c r="I113" s="17" t="s">
        <v>314</v>
      </c>
    </row>
    <row r="114" spans="1:17">
      <c r="A114" s="2"/>
      <c r="B114" s="2"/>
      <c r="C114" s="2"/>
      <c r="D114" s="2"/>
      <c r="E114" s="2"/>
      <c r="F114" s="2"/>
      <c r="G114" s="17" t="s">
        <v>313</v>
      </c>
      <c r="H114" s="22" t="s">
        <v>315</v>
      </c>
      <c r="I114" s="17" t="s">
        <v>316</v>
      </c>
      <c r="J114" s="8"/>
      <c r="L114" s="8"/>
      <c r="M114" s="8"/>
      <c r="N114" s="8"/>
      <c r="O114" s="8"/>
      <c r="P114" s="8"/>
      <c r="Q114" s="8"/>
    </row>
    <row r="115" spans="1:17">
      <c r="A115" s="7"/>
      <c r="B115" s="6"/>
      <c r="C115" s="6"/>
      <c r="D115" s="4"/>
      <c r="E115" s="4"/>
      <c r="F115" s="4"/>
      <c r="G115" s="17" t="s">
        <v>315</v>
      </c>
      <c r="H115" s="22" t="s">
        <v>317</v>
      </c>
      <c r="I115" s="17" t="s">
        <v>318</v>
      </c>
      <c r="J115" s="6"/>
      <c r="L115" s="6"/>
      <c r="M115" s="6"/>
      <c r="N115" s="6"/>
      <c r="O115" s="6"/>
      <c r="P115" s="6"/>
      <c r="Q115" s="6"/>
    </row>
    <row r="116" spans="1:17">
      <c r="A116" s="7"/>
      <c r="B116" s="6"/>
      <c r="C116" s="6"/>
      <c r="D116" s="4"/>
      <c r="E116" s="4"/>
      <c r="F116" s="4"/>
      <c r="G116" s="17" t="s">
        <v>317</v>
      </c>
      <c r="H116" s="22" t="s">
        <v>319</v>
      </c>
      <c r="I116" s="17" t="s">
        <v>320</v>
      </c>
      <c r="J116" s="6"/>
      <c r="L116" s="6"/>
      <c r="M116" s="6"/>
      <c r="N116" s="6"/>
      <c r="O116" s="6"/>
      <c r="P116" s="6"/>
      <c r="Q116" s="6"/>
    </row>
    <row r="117" spans="1:17">
      <c r="A117" s="7"/>
      <c r="B117" s="6"/>
      <c r="C117" s="6"/>
      <c r="D117" s="4"/>
      <c r="E117" s="4"/>
      <c r="F117" s="4"/>
      <c r="G117" s="17" t="s">
        <v>319</v>
      </c>
      <c r="H117" s="22" t="s">
        <v>321</v>
      </c>
      <c r="I117" s="17" t="s">
        <v>322</v>
      </c>
      <c r="J117" s="6"/>
      <c r="L117" s="6"/>
      <c r="M117" s="6"/>
      <c r="N117" s="6"/>
      <c r="O117" s="6"/>
      <c r="P117" s="6"/>
      <c r="Q117" s="6"/>
    </row>
    <row r="118" spans="1:17">
      <c r="A118" s="7"/>
      <c r="B118" s="6"/>
      <c r="C118" s="6"/>
      <c r="D118" s="4"/>
      <c r="E118" s="4"/>
      <c r="F118" s="4"/>
      <c r="G118" s="17" t="s">
        <v>321</v>
      </c>
      <c r="H118" s="22" t="s">
        <v>323</v>
      </c>
      <c r="I118" s="17" t="s">
        <v>324</v>
      </c>
      <c r="J118" s="6"/>
      <c r="L118" s="6"/>
      <c r="M118" s="6"/>
      <c r="N118" s="6"/>
      <c r="O118" s="6"/>
      <c r="P118" s="6"/>
      <c r="Q118" s="6"/>
    </row>
    <row r="119" spans="1:17">
      <c r="A119" s="7"/>
      <c r="B119" s="6"/>
      <c r="C119" s="6"/>
      <c r="D119" s="4"/>
      <c r="E119" s="4"/>
      <c r="F119" s="4"/>
      <c r="G119" s="17" t="s">
        <v>323</v>
      </c>
      <c r="H119" s="22" t="s">
        <v>325</v>
      </c>
      <c r="I119" s="17" t="s">
        <v>326</v>
      </c>
      <c r="J119" s="6"/>
      <c r="L119" s="6"/>
      <c r="M119" s="6"/>
      <c r="N119" s="6"/>
      <c r="O119" s="6"/>
      <c r="P119" s="6"/>
      <c r="Q119" s="6"/>
    </row>
    <row r="120" spans="1:17">
      <c r="A120" s="7"/>
      <c r="B120" s="6"/>
      <c r="C120" s="6"/>
      <c r="D120" s="4"/>
      <c r="E120" s="4"/>
      <c r="F120" s="4"/>
      <c r="G120" s="17" t="s">
        <v>325</v>
      </c>
      <c r="H120" s="22" t="s">
        <v>327</v>
      </c>
      <c r="I120" s="17" t="s">
        <v>328</v>
      </c>
      <c r="J120" s="6"/>
      <c r="L120" s="6"/>
      <c r="M120" s="6"/>
      <c r="N120" s="6"/>
      <c r="O120" s="6"/>
      <c r="P120" s="6"/>
      <c r="Q120" s="6"/>
    </row>
    <row r="121" spans="1:17">
      <c r="A121" s="7"/>
      <c r="B121" s="6"/>
      <c r="C121" s="6"/>
      <c r="D121" s="4"/>
      <c r="E121" s="4"/>
      <c r="F121" s="4"/>
      <c r="G121" s="17" t="s">
        <v>327</v>
      </c>
      <c r="H121" s="22" t="s">
        <v>329</v>
      </c>
      <c r="I121" s="17" t="s">
        <v>330</v>
      </c>
      <c r="J121" s="6"/>
      <c r="L121" s="6"/>
      <c r="M121" s="6"/>
      <c r="N121" s="6"/>
      <c r="O121" s="6"/>
      <c r="P121" s="6"/>
      <c r="Q121" s="6"/>
    </row>
    <row r="122" spans="1:17">
      <c r="A122" s="7"/>
      <c r="B122" s="6"/>
      <c r="C122" s="6"/>
      <c r="D122" s="4"/>
      <c r="E122" s="4"/>
      <c r="F122" s="4"/>
      <c r="G122" s="17" t="s">
        <v>329</v>
      </c>
      <c r="H122" s="22" t="s">
        <v>331</v>
      </c>
      <c r="I122" s="17" t="s">
        <v>332</v>
      </c>
      <c r="J122" s="6"/>
      <c r="L122" s="6"/>
      <c r="M122" s="6"/>
      <c r="N122" s="6"/>
      <c r="O122" s="6"/>
      <c r="P122" s="6"/>
      <c r="Q122" s="6"/>
    </row>
    <row r="123" spans="1:17">
      <c r="A123" s="7"/>
      <c r="B123" s="6"/>
      <c r="C123" s="6"/>
      <c r="D123" s="4"/>
      <c r="E123" s="4"/>
      <c r="F123" s="4"/>
      <c r="G123" s="17" t="s">
        <v>331</v>
      </c>
      <c r="H123" s="22" t="s">
        <v>333</v>
      </c>
      <c r="I123" s="17" t="s">
        <v>334</v>
      </c>
      <c r="J123" s="6"/>
      <c r="L123" s="6"/>
      <c r="M123" s="6"/>
      <c r="N123" s="6"/>
      <c r="O123" s="6"/>
      <c r="P123" s="6"/>
      <c r="Q123" s="6"/>
    </row>
    <row r="124" spans="1:17">
      <c r="A124" s="7"/>
      <c r="B124" s="6"/>
      <c r="C124" s="6"/>
      <c r="D124" s="4"/>
      <c r="E124" s="4"/>
      <c r="F124" s="4"/>
      <c r="G124" s="17" t="s">
        <v>333</v>
      </c>
      <c r="H124" s="22" t="s">
        <v>335</v>
      </c>
      <c r="I124" s="17" t="s">
        <v>336</v>
      </c>
      <c r="J124" s="6"/>
      <c r="L124" s="6"/>
      <c r="M124" s="6"/>
      <c r="N124" s="6"/>
      <c r="O124" s="6"/>
      <c r="P124" s="6"/>
      <c r="Q124" s="6"/>
    </row>
    <row r="125" spans="1:17">
      <c r="A125" s="7"/>
      <c r="B125" s="6"/>
      <c r="C125" s="6"/>
      <c r="D125" s="4"/>
      <c r="E125" s="4"/>
      <c r="F125" s="4"/>
      <c r="G125" s="17" t="s">
        <v>335</v>
      </c>
      <c r="H125" s="22" t="s">
        <v>337</v>
      </c>
      <c r="I125" s="17" t="s">
        <v>338</v>
      </c>
      <c r="J125" s="6"/>
      <c r="L125" s="6"/>
      <c r="M125" s="6"/>
      <c r="N125" s="6"/>
      <c r="O125" s="6"/>
      <c r="P125" s="6"/>
      <c r="Q125" s="6"/>
    </row>
    <row r="126" spans="1:17">
      <c r="A126" s="7"/>
      <c r="B126" s="6"/>
      <c r="C126" s="6"/>
      <c r="D126" s="4"/>
      <c r="E126" s="4"/>
      <c r="F126" s="4"/>
      <c r="G126" s="17" t="s">
        <v>337</v>
      </c>
      <c r="H126" s="22" t="s">
        <v>339</v>
      </c>
      <c r="I126" s="17" t="s">
        <v>340</v>
      </c>
      <c r="J126" s="6"/>
      <c r="L126" s="6"/>
      <c r="M126" s="6"/>
      <c r="N126" s="6"/>
      <c r="O126" s="6"/>
      <c r="P126" s="6"/>
      <c r="Q126" s="6"/>
    </row>
    <row r="127" spans="1:17">
      <c r="A127" s="7"/>
      <c r="B127" s="6"/>
      <c r="C127" s="6"/>
      <c r="D127" s="4"/>
      <c r="E127" s="4"/>
      <c r="F127" s="4"/>
      <c r="G127" s="17" t="s">
        <v>339</v>
      </c>
      <c r="H127" s="22" t="s">
        <v>341</v>
      </c>
      <c r="I127" s="17" t="s">
        <v>342</v>
      </c>
      <c r="J127" s="6"/>
      <c r="L127" s="6"/>
      <c r="M127" s="6"/>
      <c r="N127" s="6"/>
      <c r="O127" s="6"/>
      <c r="P127" s="6"/>
      <c r="Q127" s="6"/>
    </row>
    <row r="128" spans="1:17">
      <c r="A128" s="7"/>
      <c r="B128" s="6"/>
      <c r="C128" s="6"/>
      <c r="D128" s="4"/>
      <c r="E128" s="4"/>
      <c r="F128" s="4"/>
      <c r="G128" s="17" t="s">
        <v>341</v>
      </c>
      <c r="H128" s="22" t="s">
        <v>343</v>
      </c>
      <c r="I128" s="17" t="s">
        <v>344</v>
      </c>
      <c r="J128" s="6"/>
      <c r="L128" s="6"/>
      <c r="M128" s="6"/>
      <c r="N128" s="6"/>
      <c r="O128" s="6"/>
      <c r="P128" s="6"/>
      <c r="Q128" s="6"/>
    </row>
    <row r="129" spans="1:17">
      <c r="A129" s="7"/>
      <c r="B129" s="6"/>
      <c r="C129" s="6"/>
      <c r="D129" s="4"/>
      <c r="E129" s="4"/>
      <c r="F129" s="4"/>
      <c r="G129" s="17" t="s">
        <v>343</v>
      </c>
      <c r="H129" s="22" t="s">
        <v>345</v>
      </c>
      <c r="I129" s="17" t="s">
        <v>346</v>
      </c>
      <c r="J129" s="4"/>
      <c r="L129" s="4"/>
      <c r="M129" s="4"/>
      <c r="N129" s="4"/>
      <c r="O129" s="4"/>
      <c r="P129" s="4"/>
      <c r="Q129" s="4"/>
    </row>
    <row r="130" spans="1:17">
      <c r="A130" s="7"/>
      <c r="B130" s="6"/>
      <c r="C130" s="6"/>
      <c r="D130" s="4"/>
      <c r="E130" s="4"/>
      <c r="F130" s="4"/>
      <c r="G130" s="17" t="s">
        <v>345</v>
      </c>
      <c r="H130" s="22" t="s">
        <v>347</v>
      </c>
      <c r="I130" s="17" t="s">
        <v>348</v>
      </c>
      <c r="J130" s="4"/>
      <c r="L130" s="4"/>
      <c r="M130" s="4"/>
      <c r="N130" s="4"/>
      <c r="O130" s="4"/>
      <c r="P130" s="4"/>
      <c r="Q130" s="4"/>
    </row>
    <row r="131" spans="1:17">
      <c r="A131" s="7"/>
      <c r="B131" s="6"/>
      <c r="C131" s="6"/>
      <c r="D131" s="4"/>
      <c r="E131" s="4"/>
      <c r="F131" s="4"/>
      <c r="G131" s="17" t="s">
        <v>347</v>
      </c>
      <c r="H131" s="22" t="s">
        <v>349</v>
      </c>
      <c r="I131" s="17" t="s">
        <v>350</v>
      </c>
      <c r="J131" s="4"/>
      <c r="L131" s="4"/>
      <c r="M131" s="4"/>
      <c r="N131" s="4"/>
      <c r="O131" s="4"/>
      <c r="P131" s="4"/>
      <c r="Q131" s="4"/>
    </row>
    <row r="132" spans="1:17">
      <c r="A132" s="7"/>
      <c r="B132" s="6"/>
      <c r="C132" s="6"/>
      <c r="D132" s="4"/>
      <c r="E132" s="4"/>
      <c r="F132" s="4"/>
      <c r="G132" s="17" t="s">
        <v>349</v>
      </c>
      <c r="H132" s="22" t="s">
        <v>351</v>
      </c>
      <c r="I132" s="17" t="s">
        <v>352</v>
      </c>
      <c r="J132" s="4"/>
      <c r="L132" s="4"/>
      <c r="M132" s="4"/>
      <c r="N132" s="4"/>
      <c r="O132" s="4"/>
      <c r="P132" s="4"/>
      <c r="Q132" s="4"/>
    </row>
    <row r="133" spans="1:17">
      <c r="A133" s="7"/>
      <c r="B133" s="6"/>
      <c r="C133" s="6"/>
      <c r="D133" s="4"/>
      <c r="E133" s="4"/>
      <c r="F133" s="4"/>
      <c r="G133" s="17" t="s">
        <v>351</v>
      </c>
      <c r="H133" s="22" t="s">
        <v>353</v>
      </c>
      <c r="I133" s="17" t="s">
        <v>354</v>
      </c>
      <c r="J133" s="4"/>
      <c r="L133" s="4"/>
      <c r="M133" s="4"/>
      <c r="N133" s="4"/>
      <c r="O133" s="4"/>
      <c r="P133" s="4"/>
      <c r="Q133" s="4"/>
    </row>
    <row r="134" spans="1:17">
      <c r="A134" s="7"/>
      <c r="B134" s="6"/>
      <c r="C134" s="6"/>
      <c r="D134" s="4"/>
      <c r="E134" s="4"/>
      <c r="F134" s="4"/>
      <c r="G134" s="17" t="s">
        <v>353</v>
      </c>
      <c r="H134" s="22" t="s">
        <v>355</v>
      </c>
      <c r="I134" s="17" t="s">
        <v>356</v>
      </c>
      <c r="J134" s="4"/>
      <c r="L134" s="4"/>
      <c r="M134" s="4"/>
      <c r="N134" s="4"/>
      <c r="O134" s="4"/>
      <c r="P134" s="4"/>
      <c r="Q134" s="4"/>
    </row>
    <row r="135" spans="1:17">
      <c r="A135" s="7"/>
      <c r="B135" s="6"/>
      <c r="C135" s="6"/>
      <c r="D135" s="4"/>
      <c r="E135" s="4"/>
      <c r="F135" s="4"/>
      <c r="G135" s="17" t="s">
        <v>355</v>
      </c>
      <c r="H135" s="22" t="s">
        <v>357</v>
      </c>
      <c r="I135" s="17" t="s">
        <v>358</v>
      </c>
      <c r="J135" s="4"/>
      <c r="L135" s="4"/>
      <c r="M135" s="4"/>
      <c r="N135" s="4"/>
      <c r="O135" s="4"/>
      <c r="P135" s="4"/>
      <c r="Q135" s="4"/>
    </row>
    <row r="136" spans="1:17">
      <c r="A136" s="7"/>
      <c r="B136" s="6"/>
      <c r="C136" s="6"/>
      <c r="D136" s="4"/>
      <c r="E136" s="4"/>
      <c r="F136" s="4"/>
      <c r="G136" s="17" t="s">
        <v>357</v>
      </c>
      <c r="H136" s="22" t="s">
        <v>359</v>
      </c>
      <c r="I136" s="17" t="s">
        <v>360</v>
      </c>
      <c r="J136" s="4"/>
      <c r="L136" s="4"/>
      <c r="M136" s="4"/>
      <c r="N136" s="4"/>
      <c r="O136" s="4"/>
      <c r="P136" s="4"/>
      <c r="Q136" s="4"/>
    </row>
    <row r="137" spans="1:17">
      <c r="A137" s="7"/>
      <c r="B137" s="6"/>
      <c r="C137" s="6"/>
      <c r="D137" s="4"/>
      <c r="E137" s="4"/>
      <c r="F137" s="4"/>
      <c r="G137" s="17" t="s">
        <v>359</v>
      </c>
      <c r="H137" s="22" t="s">
        <v>361</v>
      </c>
      <c r="I137" s="17" t="s">
        <v>362</v>
      </c>
      <c r="J137" s="4"/>
      <c r="L137" s="4"/>
      <c r="M137" s="4"/>
      <c r="N137" s="4"/>
      <c r="O137" s="4"/>
      <c r="P137" s="4"/>
      <c r="Q137" s="4"/>
    </row>
    <row r="138" spans="1:17">
      <c r="A138" s="7"/>
      <c r="B138" s="6"/>
      <c r="C138" s="6"/>
      <c r="D138" s="4"/>
      <c r="E138" s="4"/>
      <c r="F138" s="4"/>
      <c r="G138" s="17" t="s">
        <v>361</v>
      </c>
      <c r="H138" s="22" t="s">
        <v>363</v>
      </c>
      <c r="I138" s="17" t="s">
        <v>364</v>
      </c>
      <c r="J138" s="4"/>
      <c r="L138" s="4"/>
      <c r="M138" s="4"/>
      <c r="N138" s="4"/>
      <c r="O138" s="4"/>
      <c r="P138" s="4"/>
      <c r="Q138" s="4"/>
    </row>
    <row r="139" spans="1:17">
      <c r="A139" s="7"/>
      <c r="B139" s="6"/>
      <c r="C139" s="6"/>
      <c r="D139" s="4"/>
      <c r="E139" s="4"/>
      <c r="F139" s="4"/>
      <c r="G139" s="17" t="s">
        <v>363</v>
      </c>
      <c r="H139" s="22" t="s">
        <v>365</v>
      </c>
      <c r="I139" s="17" t="s">
        <v>366</v>
      </c>
      <c r="J139" s="4"/>
      <c r="L139" s="4"/>
      <c r="M139" s="4"/>
      <c r="N139" s="4"/>
      <c r="O139" s="4"/>
      <c r="P139" s="4"/>
      <c r="Q139" s="4"/>
    </row>
    <row r="140" spans="1:17">
      <c r="A140" s="7"/>
      <c r="B140" s="6"/>
      <c r="C140" s="6"/>
      <c r="D140" s="4"/>
      <c r="E140" s="4"/>
      <c r="F140" s="4"/>
      <c r="G140" s="17" t="s">
        <v>365</v>
      </c>
      <c r="H140" s="22" t="s">
        <v>367</v>
      </c>
      <c r="I140" s="17" t="s">
        <v>368</v>
      </c>
      <c r="J140" s="4"/>
      <c r="L140" s="4"/>
      <c r="M140" s="4"/>
      <c r="N140" s="4"/>
      <c r="O140" s="4"/>
      <c r="P140" s="4"/>
      <c r="Q140" s="4"/>
    </row>
    <row r="141" spans="1:17">
      <c r="G141" s="17" t="s">
        <v>367</v>
      </c>
      <c r="H141" s="22" t="s">
        <v>369</v>
      </c>
      <c r="I141" s="17" t="s">
        <v>370</v>
      </c>
    </row>
    <row r="142" spans="1:17">
      <c r="G142" s="17" t="s">
        <v>369</v>
      </c>
      <c r="H142" s="22" t="s">
        <v>371</v>
      </c>
      <c r="I142" s="17" t="s">
        <v>372</v>
      </c>
    </row>
    <row r="143" spans="1:17">
      <c r="A143" s="5"/>
      <c r="B143" s="1"/>
      <c r="C143" s="1"/>
      <c r="G143" s="17" t="s">
        <v>371</v>
      </c>
      <c r="H143" s="22" t="s">
        <v>373</v>
      </c>
      <c r="I143" s="17" t="s">
        <v>374</v>
      </c>
    </row>
    <row r="144" spans="1:17">
      <c r="A144" s="3"/>
      <c r="B144" s="1"/>
      <c r="C144" s="1"/>
      <c r="D144" s="1"/>
      <c r="E144" s="1"/>
      <c r="F144" s="1"/>
      <c r="G144" s="17" t="s">
        <v>373</v>
      </c>
      <c r="H144" s="22" t="s">
        <v>375</v>
      </c>
      <c r="I144" s="17" t="s">
        <v>376</v>
      </c>
    </row>
    <row r="145" spans="1:9">
      <c r="A145" s="3"/>
      <c r="B145" s="1"/>
      <c r="C145" s="1"/>
      <c r="D145" s="1"/>
      <c r="E145" s="1"/>
      <c r="F145" s="1"/>
      <c r="G145" s="17" t="s">
        <v>375</v>
      </c>
      <c r="H145" s="22" t="s">
        <v>377</v>
      </c>
      <c r="I145" s="17" t="s">
        <v>378</v>
      </c>
    </row>
    <row r="146" spans="1:9">
      <c r="A146" s="3"/>
      <c r="B146" s="1"/>
      <c r="C146" s="1"/>
      <c r="D146" s="1"/>
      <c r="E146" s="1"/>
      <c r="F146" s="1"/>
      <c r="G146" s="17" t="s">
        <v>377</v>
      </c>
      <c r="H146" s="22" t="s">
        <v>379</v>
      </c>
      <c r="I146" s="17" t="s">
        <v>380</v>
      </c>
    </row>
    <row r="147" spans="1:9">
      <c r="A147" s="3"/>
      <c r="B147" s="1"/>
      <c r="C147" s="1"/>
      <c r="D147" s="1"/>
      <c r="E147" s="1"/>
      <c r="F147" s="1"/>
      <c r="G147" s="17" t="s">
        <v>379</v>
      </c>
      <c r="H147" s="22" t="s">
        <v>381</v>
      </c>
      <c r="I147" s="17" t="s">
        <v>382</v>
      </c>
    </row>
    <row r="148" spans="1:9">
      <c r="A148" s="3"/>
      <c r="B148" s="1"/>
      <c r="C148" s="1"/>
      <c r="D148" s="1"/>
      <c r="E148" s="1"/>
      <c r="F148" s="1"/>
      <c r="G148" s="17" t="s">
        <v>381</v>
      </c>
      <c r="H148" s="22" t="s">
        <v>383</v>
      </c>
      <c r="I148" s="17" t="s">
        <v>384</v>
      </c>
    </row>
    <row r="149" spans="1:9">
      <c r="A149" s="3"/>
      <c r="B149" s="1"/>
      <c r="C149" s="1"/>
      <c r="D149" s="1"/>
      <c r="E149" s="1"/>
      <c r="F149" s="1"/>
      <c r="G149" s="17" t="s">
        <v>383</v>
      </c>
      <c r="H149" s="22" t="s">
        <v>385</v>
      </c>
      <c r="I149" s="17" t="s">
        <v>386</v>
      </c>
    </row>
    <row r="150" spans="1:9">
      <c r="A150" s="3"/>
      <c r="B150" s="1"/>
      <c r="C150" s="1"/>
      <c r="D150" s="1"/>
      <c r="E150" s="1"/>
      <c r="F150" s="1"/>
      <c r="G150" s="17" t="s">
        <v>385</v>
      </c>
      <c r="H150" s="22" t="s">
        <v>387</v>
      </c>
      <c r="I150" s="17" t="s">
        <v>388</v>
      </c>
    </row>
    <row r="151" spans="1:9">
      <c r="A151" s="3"/>
      <c r="B151" s="1"/>
      <c r="C151" s="1"/>
      <c r="D151" s="1"/>
      <c r="E151" s="1"/>
      <c r="F151" s="1"/>
      <c r="G151" s="17" t="s">
        <v>387</v>
      </c>
      <c r="H151" s="22" t="s">
        <v>389</v>
      </c>
      <c r="I151" s="17" t="s">
        <v>390</v>
      </c>
    </row>
    <row r="152" spans="1:9">
      <c r="A152" s="3"/>
      <c r="B152" s="1"/>
      <c r="C152" s="1"/>
      <c r="D152" s="1"/>
      <c r="E152" s="1"/>
      <c r="F152" s="1"/>
      <c r="G152" s="17" t="s">
        <v>389</v>
      </c>
      <c r="H152" s="22" t="s">
        <v>391</v>
      </c>
      <c r="I152" s="17" t="s">
        <v>392</v>
      </c>
    </row>
    <row r="153" spans="1:9">
      <c r="A153" s="3"/>
      <c r="B153" s="1"/>
      <c r="C153" s="1"/>
      <c r="D153" s="1"/>
      <c r="E153" s="1"/>
      <c r="F153" s="1"/>
      <c r="G153" s="17" t="s">
        <v>391</v>
      </c>
      <c r="H153" s="22" t="s">
        <v>393</v>
      </c>
      <c r="I153" s="17" t="s">
        <v>394</v>
      </c>
    </row>
    <row r="154" spans="1:9">
      <c r="A154" s="3"/>
      <c r="B154" s="1"/>
      <c r="C154" s="1"/>
      <c r="D154" s="1"/>
      <c r="E154" s="1"/>
      <c r="F154" s="1"/>
      <c r="G154" s="17" t="s">
        <v>393</v>
      </c>
      <c r="H154" s="22" t="s">
        <v>395</v>
      </c>
      <c r="I154" s="17" t="s">
        <v>396</v>
      </c>
    </row>
    <row r="155" spans="1:9">
      <c r="A155" s="3"/>
      <c r="B155" s="1"/>
      <c r="C155" s="1"/>
      <c r="D155" s="1"/>
      <c r="E155" s="1"/>
      <c r="F155" s="1"/>
      <c r="G155" s="17" t="s">
        <v>395</v>
      </c>
      <c r="H155" s="22" t="s">
        <v>397</v>
      </c>
      <c r="I155" s="17" t="s">
        <v>398</v>
      </c>
    </row>
    <row r="156" spans="1:9">
      <c r="A156" s="3"/>
      <c r="B156" s="1"/>
      <c r="C156" s="1"/>
      <c r="D156" s="1"/>
      <c r="E156" s="1"/>
      <c r="F156" s="1"/>
      <c r="G156" s="17" t="s">
        <v>397</v>
      </c>
      <c r="H156" s="22" t="s">
        <v>399</v>
      </c>
      <c r="I156" s="17" t="s">
        <v>400</v>
      </c>
    </row>
    <row r="157" spans="1:9">
      <c r="A157" s="3"/>
      <c r="B157" s="1"/>
      <c r="C157" s="1"/>
      <c r="D157" s="1"/>
      <c r="E157" s="1"/>
      <c r="F157" s="1"/>
      <c r="G157" s="17" t="s">
        <v>399</v>
      </c>
      <c r="H157" s="22" t="s">
        <v>401</v>
      </c>
      <c r="I157" s="17" t="s">
        <v>402</v>
      </c>
    </row>
    <row r="158" spans="1:9">
      <c r="A158" s="3"/>
      <c r="B158" s="1"/>
      <c r="C158" s="1"/>
      <c r="D158" s="1"/>
      <c r="E158" s="1"/>
      <c r="F158" s="1"/>
      <c r="G158" s="17" t="s">
        <v>401</v>
      </c>
      <c r="H158" s="22" t="s">
        <v>403</v>
      </c>
      <c r="I158" s="17" t="s">
        <v>404</v>
      </c>
    </row>
    <row r="159" spans="1:9">
      <c r="A159" s="3"/>
      <c r="B159" s="1"/>
      <c r="C159" s="1"/>
      <c r="D159" s="1"/>
      <c r="E159" s="1"/>
      <c r="F159" s="1"/>
      <c r="G159" s="17" t="s">
        <v>403</v>
      </c>
      <c r="H159" s="22" t="s">
        <v>405</v>
      </c>
      <c r="I159" s="17" t="s">
        <v>406</v>
      </c>
    </row>
    <row r="160" spans="1:9">
      <c r="A160" s="3"/>
      <c r="B160" s="1"/>
      <c r="C160" s="1"/>
      <c r="D160" s="1"/>
      <c r="E160" s="1"/>
      <c r="F160" s="1"/>
      <c r="G160" s="17" t="s">
        <v>405</v>
      </c>
      <c r="H160" s="22" t="s">
        <v>407</v>
      </c>
      <c r="I160" s="17" t="s">
        <v>408</v>
      </c>
    </row>
    <row r="161" spans="1:9">
      <c r="A161" s="3"/>
      <c r="B161" s="1"/>
      <c r="C161" s="1"/>
      <c r="D161" s="1"/>
      <c r="E161" s="1"/>
      <c r="F161" s="1"/>
      <c r="G161" s="17" t="s">
        <v>407</v>
      </c>
      <c r="H161" s="22" t="s">
        <v>409</v>
      </c>
      <c r="I161" s="17" t="s">
        <v>410</v>
      </c>
    </row>
    <row r="162" spans="1:9">
      <c r="A162" s="3"/>
      <c r="B162" s="1"/>
      <c r="C162" s="1"/>
      <c r="D162" s="1"/>
      <c r="E162" s="1"/>
      <c r="F162" s="1"/>
      <c r="G162" s="17" t="s">
        <v>409</v>
      </c>
      <c r="H162" s="22" t="s">
        <v>411</v>
      </c>
      <c r="I162" s="17" t="s">
        <v>412</v>
      </c>
    </row>
    <row r="163" spans="1:9">
      <c r="A163" s="3"/>
      <c r="B163" s="1"/>
      <c r="C163" s="1"/>
      <c r="D163" s="1"/>
      <c r="E163" s="1"/>
      <c r="F163" s="1"/>
      <c r="G163" s="17" t="s">
        <v>411</v>
      </c>
      <c r="H163" s="22" t="s">
        <v>413</v>
      </c>
      <c r="I163" s="17" t="s">
        <v>414</v>
      </c>
    </row>
    <row r="164" spans="1:9">
      <c r="A164" s="3"/>
      <c r="B164" s="1"/>
      <c r="C164" s="1"/>
      <c r="D164" s="1"/>
      <c r="E164" s="1"/>
      <c r="F164" s="1"/>
      <c r="G164" s="17" t="s">
        <v>413</v>
      </c>
      <c r="H164" s="22" t="s">
        <v>415</v>
      </c>
      <c r="I164" s="17" t="s">
        <v>416</v>
      </c>
    </row>
    <row r="165" spans="1:9">
      <c r="A165" s="3"/>
      <c r="B165" s="1"/>
      <c r="C165" s="1"/>
      <c r="D165" s="1"/>
      <c r="E165" s="1"/>
      <c r="F165" s="1"/>
      <c r="G165" s="17" t="s">
        <v>415</v>
      </c>
      <c r="H165" s="22" t="s">
        <v>417</v>
      </c>
      <c r="I165" s="17" t="s">
        <v>418</v>
      </c>
    </row>
    <row r="166" spans="1:9">
      <c r="A166" s="3"/>
      <c r="B166" s="1"/>
      <c r="C166" s="1"/>
      <c r="D166" s="1"/>
      <c r="E166" s="1"/>
      <c r="F166" s="1"/>
      <c r="G166" s="17" t="s">
        <v>417</v>
      </c>
      <c r="H166" s="22" t="s">
        <v>419</v>
      </c>
      <c r="I166" s="17" t="s">
        <v>420</v>
      </c>
    </row>
    <row r="167" spans="1:9">
      <c r="A167" s="3"/>
      <c r="B167" s="1"/>
      <c r="C167" s="1"/>
      <c r="D167" s="1"/>
      <c r="E167" s="1"/>
      <c r="F167" s="1"/>
      <c r="G167" s="17" t="s">
        <v>419</v>
      </c>
      <c r="H167" s="22" t="s">
        <v>421</v>
      </c>
      <c r="I167" s="17" t="s">
        <v>422</v>
      </c>
    </row>
    <row r="168" spans="1:9">
      <c r="A168" s="3"/>
      <c r="B168" s="1"/>
      <c r="C168" s="1"/>
      <c r="D168" s="1"/>
      <c r="E168" s="1"/>
      <c r="F168" s="1"/>
      <c r="G168" s="17" t="s">
        <v>421</v>
      </c>
      <c r="H168" s="22" t="s">
        <v>423</v>
      </c>
      <c r="I168" s="17" t="s">
        <v>424</v>
      </c>
    </row>
    <row r="169" spans="1:9">
      <c r="G169" s="17" t="s">
        <v>423</v>
      </c>
      <c r="H169" s="22" t="s">
        <v>425</v>
      </c>
      <c r="I169" s="17" t="s">
        <v>426</v>
      </c>
    </row>
    <row r="170" spans="1:9">
      <c r="G170" s="17" t="s">
        <v>425</v>
      </c>
      <c r="H170" s="22" t="s">
        <v>427</v>
      </c>
      <c r="I170" s="17" t="s">
        <v>428</v>
      </c>
    </row>
    <row r="171" spans="1:9">
      <c r="G171" s="17" t="s">
        <v>427</v>
      </c>
      <c r="H171" s="22" t="s">
        <v>429</v>
      </c>
      <c r="I171" s="17" t="s">
        <v>430</v>
      </c>
    </row>
    <row r="172" spans="1:9">
      <c r="G172" s="17" t="s">
        <v>429</v>
      </c>
      <c r="H172" s="22" t="s">
        <v>431</v>
      </c>
      <c r="I172" s="17" t="s">
        <v>432</v>
      </c>
    </row>
    <row r="173" spans="1:9">
      <c r="G173" s="17" t="s">
        <v>431</v>
      </c>
      <c r="H173" s="22" t="s">
        <v>433</v>
      </c>
      <c r="I173" s="17" t="s">
        <v>434</v>
      </c>
    </row>
    <row r="174" spans="1:9">
      <c r="G174" s="17" t="s">
        <v>433</v>
      </c>
      <c r="H174" s="22" t="s">
        <v>435</v>
      </c>
      <c r="I174" s="17" t="s">
        <v>436</v>
      </c>
    </row>
    <row r="175" spans="1:9">
      <c r="G175" s="17" t="s">
        <v>435</v>
      </c>
      <c r="H175" s="22" t="s">
        <v>437</v>
      </c>
      <c r="I175" s="17" t="s">
        <v>438</v>
      </c>
    </row>
    <row r="176" spans="1:9">
      <c r="G176" s="17" t="s">
        <v>437</v>
      </c>
      <c r="H176" s="22" t="s">
        <v>439</v>
      </c>
      <c r="I176" s="17" t="s">
        <v>440</v>
      </c>
    </row>
    <row r="177" spans="7:9">
      <c r="G177" s="17" t="s">
        <v>439</v>
      </c>
      <c r="H177" s="22" t="s">
        <v>441</v>
      </c>
      <c r="I177" s="17" t="s">
        <v>442</v>
      </c>
    </row>
    <row r="178" spans="7:9">
      <c r="G178" s="17" t="s">
        <v>441</v>
      </c>
      <c r="H178" s="22" t="s">
        <v>443</v>
      </c>
      <c r="I178" s="17" t="s">
        <v>444</v>
      </c>
    </row>
    <row r="179" spans="7:9">
      <c r="G179" s="17" t="s">
        <v>443</v>
      </c>
      <c r="H179" s="22" t="s">
        <v>445</v>
      </c>
      <c r="I179" s="17" t="s">
        <v>446</v>
      </c>
    </row>
    <row r="180" spans="7:9">
      <c r="G180" s="17" t="s">
        <v>445</v>
      </c>
      <c r="H180" s="22" t="s">
        <v>447</v>
      </c>
      <c r="I180" s="17" t="s">
        <v>448</v>
      </c>
    </row>
    <row r="181" spans="7:9">
      <c r="G181" s="17" t="s">
        <v>447</v>
      </c>
      <c r="H181" s="22" t="s">
        <v>449</v>
      </c>
      <c r="I181" s="17" t="s">
        <v>450</v>
      </c>
    </row>
    <row r="182" spans="7:9">
      <c r="G182" s="17" t="s">
        <v>449</v>
      </c>
      <c r="H182" s="22" t="s">
        <v>451</v>
      </c>
      <c r="I182" s="17" t="s">
        <v>452</v>
      </c>
    </row>
    <row r="183" spans="7:9">
      <c r="G183" s="17" t="s">
        <v>451</v>
      </c>
      <c r="H183" s="22" t="s">
        <v>453</v>
      </c>
      <c r="I183" s="17" t="s">
        <v>454</v>
      </c>
    </row>
    <row r="184" spans="7:9">
      <c r="G184" s="17" t="s">
        <v>453</v>
      </c>
      <c r="H184" s="22" t="s">
        <v>455</v>
      </c>
      <c r="I184" s="17" t="s">
        <v>456</v>
      </c>
    </row>
    <row r="185" spans="7:9">
      <c r="G185" s="17" t="s">
        <v>455</v>
      </c>
      <c r="H185" s="22" t="s">
        <v>457</v>
      </c>
      <c r="I185" s="17" t="s">
        <v>458</v>
      </c>
    </row>
    <row r="186" spans="7:9">
      <c r="G186" s="17" t="s">
        <v>457</v>
      </c>
      <c r="H186" s="22" t="s">
        <v>459</v>
      </c>
      <c r="I186" s="17" t="s">
        <v>460</v>
      </c>
    </row>
    <row r="187" spans="7:9">
      <c r="G187" s="17" t="s">
        <v>459</v>
      </c>
      <c r="H187" s="22" t="s">
        <v>461</v>
      </c>
      <c r="I187" s="17" t="s">
        <v>462</v>
      </c>
    </row>
    <row r="188" spans="7:9">
      <c r="G188" s="17" t="s">
        <v>461</v>
      </c>
      <c r="H188" s="22" t="s">
        <v>463</v>
      </c>
      <c r="I188" s="17" t="s">
        <v>464</v>
      </c>
    </row>
    <row r="189" spans="7:9">
      <c r="G189" s="17" t="s">
        <v>463</v>
      </c>
      <c r="H189" s="22" t="s">
        <v>465</v>
      </c>
      <c r="I189" s="17" t="s">
        <v>466</v>
      </c>
    </row>
    <row r="190" spans="7:9">
      <c r="G190" s="17" t="s">
        <v>465</v>
      </c>
      <c r="H190" s="22" t="s">
        <v>467</v>
      </c>
      <c r="I190" s="17" t="s">
        <v>468</v>
      </c>
    </row>
    <row r="191" spans="7:9">
      <c r="G191" s="17" t="s">
        <v>467</v>
      </c>
      <c r="H191" s="22" t="s">
        <v>469</v>
      </c>
      <c r="I191" s="17" t="s">
        <v>470</v>
      </c>
    </row>
    <row r="192" spans="7:9">
      <c r="G192" s="17" t="s">
        <v>469</v>
      </c>
      <c r="H192" s="22" t="s">
        <v>471</v>
      </c>
      <c r="I192" s="17" t="s">
        <v>472</v>
      </c>
    </row>
    <row r="193" spans="7:9">
      <c r="G193" s="17" t="s">
        <v>471</v>
      </c>
      <c r="H193" s="22" t="s">
        <v>473</v>
      </c>
      <c r="I193" s="17" t="s">
        <v>474</v>
      </c>
    </row>
    <row r="194" spans="7:9">
      <c r="G194" s="17" t="s">
        <v>473</v>
      </c>
      <c r="H194" s="22" t="s">
        <v>475</v>
      </c>
      <c r="I194" s="17" t="s">
        <v>476</v>
      </c>
    </row>
    <row r="195" spans="7:9">
      <c r="G195" s="17" t="s">
        <v>475</v>
      </c>
      <c r="H195" s="22" t="s">
        <v>477</v>
      </c>
      <c r="I195" s="17" t="s">
        <v>478</v>
      </c>
    </row>
    <row r="196" spans="7:9">
      <c r="G196" s="17" t="s">
        <v>477</v>
      </c>
      <c r="H196" s="22" t="s">
        <v>479</v>
      </c>
      <c r="I196" s="17" t="s">
        <v>480</v>
      </c>
    </row>
    <row r="197" spans="7:9">
      <c r="G197" s="17" t="s">
        <v>479</v>
      </c>
      <c r="H197" s="22" t="s">
        <v>481</v>
      </c>
      <c r="I197" s="17" t="s">
        <v>482</v>
      </c>
    </row>
    <row r="198" spans="7:9">
      <c r="G198" s="17" t="s">
        <v>481</v>
      </c>
      <c r="H198" s="22" t="s">
        <v>483</v>
      </c>
      <c r="I198" s="17" t="s">
        <v>484</v>
      </c>
    </row>
    <row r="199" spans="7:9">
      <c r="G199" s="17" t="s">
        <v>483</v>
      </c>
      <c r="H199" s="22" t="s">
        <v>485</v>
      </c>
      <c r="I199" s="17" t="s">
        <v>486</v>
      </c>
    </row>
    <row r="200" spans="7:9">
      <c r="G200" s="17" t="s">
        <v>485</v>
      </c>
      <c r="H200" s="22" t="s">
        <v>487</v>
      </c>
      <c r="I200" s="17" t="s">
        <v>488</v>
      </c>
    </row>
    <row r="201" spans="7:9">
      <c r="G201" s="17" t="s">
        <v>487</v>
      </c>
      <c r="H201" s="22" t="s">
        <v>489</v>
      </c>
      <c r="I201" s="17" t="s">
        <v>490</v>
      </c>
    </row>
    <row r="202" spans="7:9">
      <c r="G202" s="17" t="s">
        <v>489</v>
      </c>
      <c r="H202" s="22" t="s">
        <v>491</v>
      </c>
      <c r="I202" s="17" t="s">
        <v>492</v>
      </c>
    </row>
    <row r="203" spans="7:9">
      <c r="G203" s="17" t="s">
        <v>491</v>
      </c>
      <c r="H203" s="22" t="s">
        <v>493</v>
      </c>
      <c r="I203" s="17" t="s">
        <v>494</v>
      </c>
    </row>
    <row r="204" spans="7:9">
      <c r="G204" s="17" t="s">
        <v>493</v>
      </c>
      <c r="H204" s="22" t="s">
        <v>495</v>
      </c>
      <c r="I204" s="17" t="s">
        <v>496</v>
      </c>
    </row>
    <row r="205" spans="7:9">
      <c r="G205" s="17" t="s">
        <v>495</v>
      </c>
      <c r="H205" s="22" t="s">
        <v>497</v>
      </c>
      <c r="I205" s="17" t="s">
        <v>498</v>
      </c>
    </row>
    <row r="206" spans="7:9">
      <c r="G206" s="17" t="s">
        <v>497</v>
      </c>
      <c r="H206" s="22" t="s">
        <v>499</v>
      </c>
      <c r="I206" s="17" t="s">
        <v>500</v>
      </c>
    </row>
    <row r="207" spans="7:9">
      <c r="G207" s="17" t="s">
        <v>499</v>
      </c>
      <c r="H207" s="22" t="s">
        <v>501</v>
      </c>
      <c r="I207" s="17" t="s">
        <v>502</v>
      </c>
    </row>
    <row r="208" spans="7:9">
      <c r="G208" s="17" t="s">
        <v>501</v>
      </c>
      <c r="H208" s="22" t="s">
        <v>503</v>
      </c>
      <c r="I208" s="17" t="s">
        <v>504</v>
      </c>
    </row>
    <row r="209" spans="7:9">
      <c r="G209" s="17" t="s">
        <v>503</v>
      </c>
      <c r="H209" s="22" t="s">
        <v>505</v>
      </c>
      <c r="I209" s="17" t="s">
        <v>506</v>
      </c>
    </row>
    <row r="210" spans="7:9">
      <c r="G210" s="17" t="s">
        <v>505</v>
      </c>
      <c r="H210" s="22" t="s">
        <v>507</v>
      </c>
      <c r="I210" s="17" t="s">
        <v>508</v>
      </c>
    </row>
    <row r="211" spans="7:9">
      <c r="G211" s="17" t="s">
        <v>507</v>
      </c>
      <c r="H211" s="22" t="s">
        <v>509</v>
      </c>
      <c r="I211" s="17" t="s">
        <v>510</v>
      </c>
    </row>
    <row r="212" spans="7:9">
      <c r="G212" s="17" t="s">
        <v>509</v>
      </c>
      <c r="H212" s="22" t="s">
        <v>511</v>
      </c>
      <c r="I212" s="17" t="s">
        <v>512</v>
      </c>
    </row>
    <row r="213" spans="7:9">
      <c r="G213" s="17" t="s">
        <v>511</v>
      </c>
      <c r="H213" s="22" t="s">
        <v>513</v>
      </c>
      <c r="I213" s="17" t="s">
        <v>514</v>
      </c>
    </row>
    <row r="214" spans="7:9">
      <c r="G214" s="17" t="s">
        <v>513</v>
      </c>
      <c r="H214" s="22" t="s">
        <v>515</v>
      </c>
      <c r="I214" s="17" t="s">
        <v>516</v>
      </c>
    </row>
    <row r="215" spans="7:9">
      <c r="G215" s="17" t="s">
        <v>515</v>
      </c>
      <c r="H215" s="22" t="s">
        <v>517</v>
      </c>
      <c r="I215" s="17" t="s">
        <v>518</v>
      </c>
    </row>
    <row r="216" spans="7:9">
      <c r="G216" s="17" t="s">
        <v>517</v>
      </c>
      <c r="H216" s="22" t="s">
        <v>519</v>
      </c>
      <c r="I216" s="17" t="s">
        <v>520</v>
      </c>
    </row>
    <row r="217" spans="7:9">
      <c r="G217" s="17" t="s">
        <v>519</v>
      </c>
      <c r="H217" s="22" t="s">
        <v>521</v>
      </c>
      <c r="I217" s="17" t="s">
        <v>522</v>
      </c>
    </row>
    <row r="218" spans="7:9">
      <c r="G218" s="17" t="s">
        <v>521</v>
      </c>
      <c r="H218" s="22" t="s">
        <v>523</v>
      </c>
      <c r="I218" s="17" t="s">
        <v>524</v>
      </c>
    </row>
    <row r="219" spans="7:9">
      <c r="G219" s="17" t="s">
        <v>523</v>
      </c>
      <c r="H219" s="22" t="s">
        <v>525</v>
      </c>
      <c r="I219" s="17" t="s">
        <v>526</v>
      </c>
    </row>
    <row r="220" spans="7:9">
      <c r="G220" s="17" t="s">
        <v>525</v>
      </c>
      <c r="H220" s="22" t="s">
        <v>527</v>
      </c>
      <c r="I220" s="17" t="s">
        <v>528</v>
      </c>
    </row>
    <row r="221" spans="7:9">
      <c r="G221" s="17" t="s">
        <v>527</v>
      </c>
      <c r="H221" s="22" t="s">
        <v>529</v>
      </c>
      <c r="I221" s="17" t="s">
        <v>530</v>
      </c>
    </row>
    <row r="222" spans="7:9">
      <c r="G222" s="17" t="s">
        <v>529</v>
      </c>
      <c r="H222" s="22" t="s">
        <v>531</v>
      </c>
      <c r="I222" s="17" t="s">
        <v>532</v>
      </c>
    </row>
    <row r="223" spans="7:9">
      <c r="G223" s="17" t="s">
        <v>531</v>
      </c>
      <c r="H223" s="22" t="s">
        <v>533</v>
      </c>
      <c r="I223" s="17" t="s">
        <v>534</v>
      </c>
    </row>
    <row r="224" spans="7:9">
      <c r="G224" s="17" t="s">
        <v>533</v>
      </c>
      <c r="H224" s="22" t="s">
        <v>535</v>
      </c>
      <c r="I224" s="17" t="s">
        <v>536</v>
      </c>
    </row>
    <row r="225" spans="7:9">
      <c r="G225" s="17" t="s">
        <v>535</v>
      </c>
      <c r="H225" s="22" t="s">
        <v>537</v>
      </c>
      <c r="I225" s="17" t="s">
        <v>538</v>
      </c>
    </row>
    <row r="226" spans="7:9">
      <c r="G226" s="17" t="s">
        <v>537</v>
      </c>
      <c r="H226" s="22" t="s">
        <v>539</v>
      </c>
      <c r="I226" s="17" t="s">
        <v>540</v>
      </c>
    </row>
    <row r="227" spans="7:9">
      <c r="G227" s="17" t="s">
        <v>539</v>
      </c>
      <c r="H227" s="22" t="s">
        <v>541</v>
      </c>
      <c r="I227" s="17" t="s">
        <v>542</v>
      </c>
    </row>
    <row r="228" spans="7:9">
      <c r="G228" s="17" t="s">
        <v>541</v>
      </c>
      <c r="H228" s="22" t="s">
        <v>543</v>
      </c>
      <c r="I228" s="17" t="s">
        <v>544</v>
      </c>
    </row>
    <row r="229" spans="7:9">
      <c r="G229" s="17" t="s">
        <v>543</v>
      </c>
      <c r="H229" s="22" t="s">
        <v>545</v>
      </c>
      <c r="I229" s="17" t="s">
        <v>546</v>
      </c>
    </row>
    <row r="230" spans="7:9">
      <c r="G230" s="17" t="s">
        <v>545</v>
      </c>
      <c r="H230" s="22" t="s">
        <v>547</v>
      </c>
      <c r="I230" s="17" t="s">
        <v>548</v>
      </c>
    </row>
    <row r="231" spans="7:9">
      <c r="G231" s="17" t="s">
        <v>547</v>
      </c>
      <c r="H231" s="22" t="s">
        <v>549</v>
      </c>
      <c r="I231" s="17" t="s">
        <v>550</v>
      </c>
    </row>
    <row r="232" spans="7:9">
      <c r="G232" s="17" t="s">
        <v>549</v>
      </c>
      <c r="H232" s="22" t="s">
        <v>551</v>
      </c>
      <c r="I232" s="17" t="s">
        <v>552</v>
      </c>
    </row>
    <row r="233" spans="7:9">
      <c r="G233" s="17" t="s">
        <v>551</v>
      </c>
      <c r="H233" s="22" t="s">
        <v>553</v>
      </c>
      <c r="I233" s="17" t="s">
        <v>554</v>
      </c>
    </row>
    <row r="234" spans="7:9">
      <c r="G234" s="17" t="s">
        <v>553</v>
      </c>
      <c r="H234" s="22" t="s">
        <v>555</v>
      </c>
      <c r="I234" s="17" t="s">
        <v>556</v>
      </c>
    </row>
    <row r="235" spans="7:9">
      <c r="G235" s="17" t="s">
        <v>555</v>
      </c>
      <c r="H235" s="22" t="s">
        <v>557</v>
      </c>
      <c r="I235" s="17" t="s">
        <v>558</v>
      </c>
    </row>
    <row r="236" spans="7:9">
      <c r="G236" s="17" t="s">
        <v>557</v>
      </c>
      <c r="H236" s="22" t="s">
        <v>559</v>
      </c>
      <c r="I236" s="17" t="s">
        <v>560</v>
      </c>
    </row>
    <row r="237" spans="7:9">
      <c r="G237" s="17" t="s">
        <v>559</v>
      </c>
      <c r="H237" s="22" t="s">
        <v>561</v>
      </c>
      <c r="I237" s="17" t="s">
        <v>562</v>
      </c>
    </row>
    <row r="238" spans="7:9">
      <c r="G238" s="17" t="s">
        <v>561</v>
      </c>
      <c r="H238" s="22" t="s">
        <v>563</v>
      </c>
      <c r="I238" s="17" t="s">
        <v>564</v>
      </c>
    </row>
    <row r="239" spans="7:9">
      <c r="G239" s="17" t="s">
        <v>563</v>
      </c>
      <c r="H239" s="22" t="s">
        <v>565</v>
      </c>
      <c r="I239" s="17" t="s">
        <v>566</v>
      </c>
    </row>
    <row r="240" spans="7:9">
      <c r="G240" s="17" t="s">
        <v>565</v>
      </c>
      <c r="H240" s="22" t="s">
        <v>567</v>
      </c>
      <c r="I240" s="17" t="s">
        <v>568</v>
      </c>
    </row>
    <row r="241" spans="7:9">
      <c r="G241" s="17" t="s">
        <v>567</v>
      </c>
      <c r="H241" s="22" t="s">
        <v>569</v>
      </c>
      <c r="I241" s="17" t="s">
        <v>570</v>
      </c>
    </row>
    <row r="242" spans="7:9">
      <c r="G242" s="17" t="s">
        <v>569</v>
      </c>
      <c r="H242" s="22" t="s">
        <v>571</v>
      </c>
      <c r="I242" s="17" t="s">
        <v>572</v>
      </c>
    </row>
    <row r="243" spans="7:9">
      <c r="G243" s="17" t="s">
        <v>571</v>
      </c>
      <c r="H243" s="22" t="s">
        <v>573</v>
      </c>
      <c r="I243" s="17" t="s">
        <v>574</v>
      </c>
    </row>
    <row r="244" spans="7:9">
      <c r="G244" s="17" t="s">
        <v>573</v>
      </c>
      <c r="H244" s="22" t="s">
        <v>575</v>
      </c>
      <c r="I244" s="17" t="s">
        <v>576</v>
      </c>
    </row>
    <row r="245" spans="7:9">
      <c r="G245" s="17" t="s">
        <v>575</v>
      </c>
      <c r="H245" s="22" t="s">
        <v>577</v>
      </c>
      <c r="I245" s="17" t="s">
        <v>578</v>
      </c>
    </row>
    <row r="246" spans="7:9">
      <c r="G246" s="17" t="s">
        <v>577</v>
      </c>
      <c r="H246" s="22" t="s">
        <v>579</v>
      </c>
      <c r="I246" s="17" t="s">
        <v>580</v>
      </c>
    </row>
    <row r="247" spans="7:9">
      <c r="G247" s="17" t="s">
        <v>579</v>
      </c>
      <c r="H247" s="22" t="s">
        <v>581</v>
      </c>
      <c r="I247" s="17" t="s">
        <v>582</v>
      </c>
    </row>
    <row r="248" spans="7:9">
      <c r="G248" s="17" t="s">
        <v>581</v>
      </c>
      <c r="H248" s="22" t="s">
        <v>583</v>
      </c>
      <c r="I248" s="17" t="s">
        <v>584</v>
      </c>
    </row>
    <row r="249" spans="7:9">
      <c r="G249" s="17" t="s">
        <v>583</v>
      </c>
      <c r="H249" s="22" t="s">
        <v>585</v>
      </c>
      <c r="I249" s="17" t="s">
        <v>586</v>
      </c>
    </row>
    <row r="250" spans="7:9">
      <c r="G250" s="17" t="s">
        <v>585</v>
      </c>
      <c r="H250" s="22" t="s">
        <v>587</v>
      </c>
      <c r="I250" s="17" t="s">
        <v>588</v>
      </c>
    </row>
    <row r="251" spans="7:9">
      <c r="G251" s="17" t="s">
        <v>587</v>
      </c>
      <c r="H251" s="22" t="s">
        <v>589</v>
      </c>
      <c r="I251" s="17" t="s">
        <v>590</v>
      </c>
    </row>
    <row r="252" spans="7:9">
      <c r="G252" s="17" t="s">
        <v>589</v>
      </c>
      <c r="H252" s="22" t="s">
        <v>591</v>
      </c>
      <c r="I252" s="17" t="s">
        <v>592</v>
      </c>
    </row>
    <row r="253" spans="7:9">
      <c r="G253" s="17" t="s">
        <v>591</v>
      </c>
      <c r="H253" s="22" t="s">
        <v>593</v>
      </c>
      <c r="I253" s="17" t="s">
        <v>594</v>
      </c>
    </row>
    <row r="254" spans="7:9">
      <c r="G254" s="17" t="s">
        <v>593</v>
      </c>
      <c r="H254" s="22" t="s">
        <v>595</v>
      </c>
      <c r="I254" s="17" t="s">
        <v>596</v>
      </c>
    </row>
    <row r="255" spans="7:9">
      <c r="G255" s="17" t="s">
        <v>595</v>
      </c>
      <c r="H255" s="22" t="s">
        <v>597</v>
      </c>
      <c r="I255" s="17" t="s">
        <v>598</v>
      </c>
    </row>
    <row r="256" spans="7:9">
      <c r="G256" s="17" t="s">
        <v>597</v>
      </c>
      <c r="H256" s="22" t="s">
        <v>599</v>
      </c>
      <c r="I256" s="17" t="s">
        <v>600</v>
      </c>
    </row>
    <row r="257" spans="7:9">
      <c r="G257" s="17" t="s">
        <v>599</v>
      </c>
      <c r="H257" s="22" t="s">
        <v>601</v>
      </c>
      <c r="I257" s="17" t="s">
        <v>602</v>
      </c>
    </row>
    <row r="258" spans="7:9">
      <c r="G258" s="17" t="s">
        <v>601</v>
      </c>
      <c r="H258" s="22" t="s">
        <v>603</v>
      </c>
      <c r="I258" s="17" t="s">
        <v>604</v>
      </c>
    </row>
    <row r="259" spans="7:9">
      <c r="G259" s="17" t="s">
        <v>603</v>
      </c>
      <c r="H259" s="22" t="s">
        <v>605</v>
      </c>
      <c r="I259" s="17" t="s">
        <v>606</v>
      </c>
    </row>
    <row r="260" spans="7:9">
      <c r="G260" s="17" t="s">
        <v>605</v>
      </c>
      <c r="H260" s="22" t="s">
        <v>607</v>
      </c>
      <c r="I260" s="17" t="s">
        <v>608</v>
      </c>
    </row>
    <row r="261" spans="7:9">
      <c r="G261" s="17" t="s">
        <v>607</v>
      </c>
      <c r="H261" s="22" t="s">
        <v>609</v>
      </c>
      <c r="I261" s="17" t="s">
        <v>610</v>
      </c>
    </row>
    <row r="262" spans="7:9">
      <c r="G262" s="17" t="s">
        <v>609</v>
      </c>
      <c r="H262" s="22" t="s">
        <v>611</v>
      </c>
      <c r="I262" s="17" t="s">
        <v>612</v>
      </c>
    </row>
    <row r="263" spans="7:9">
      <c r="G263" s="17" t="s">
        <v>611</v>
      </c>
    </row>
    <row r="264" spans="7:9">
      <c r="G264" s="17" t="s">
        <v>613</v>
      </c>
    </row>
    <row r="265" spans="7:9">
      <c r="G265" s="17" t="s">
        <v>614</v>
      </c>
    </row>
    <row r="266" spans="7:9">
      <c r="G266" s="17" t="s">
        <v>615</v>
      </c>
    </row>
    <row r="267" spans="7:9">
      <c r="G267" s="17" t="s">
        <v>616</v>
      </c>
    </row>
    <row r="268" spans="7:9">
      <c r="G268" s="17" t="s">
        <v>617</v>
      </c>
    </row>
    <row r="269" spans="7:9">
      <c r="G269" s="17" t="s">
        <v>618</v>
      </c>
    </row>
    <row r="270" spans="7:9">
      <c r="G270" s="17" t="s">
        <v>619</v>
      </c>
    </row>
    <row r="271" spans="7:9">
      <c r="G271" s="17" t="s">
        <v>620</v>
      </c>
    </row>
    <row r="272" spans="7:9">
      <c r="G272" s="17" t="s">
        <v>621</v>
      </c>
    </row>
    <row r="273" spans="7:7">
      <c r="G273" s="17" t="s">
        <v>622</v>
      </c>
    </row>
    <row r="274" spans="7:7">
      <c r="G274" s="17" t="s">
        <v>623</v>
      </c>
    </row>
    <row r="275" spans="7:7">
      <c r="G275" s="17" t="s">
        <v>624</v>
      </c>
    </row>
    <row r="276" spans="7:7">
      <c r="G276" s="17" t="s">
        <v>625</v>
      </c>
    </row>
    <row r="277" spans="7:7">
      <c r="G277" s="17" t="s">
        <v>626</v>
      </c>
    </row>
    <row r="278" spans="7:7">
      <c r="G278" s="17" t="s">
        <v>627</v>
      </c>
    </row>
    <row r="279" spans="7:7">
      <c r="G279" s="17" t="s">
        <v>628</v>
      </c>
    </row>
    <row r="280" spans="7:7">
      <c r="G280" s="17" t="s">
        <v>629</v>
      </c>
    </row>
    <row r="281" spans="7:7">
      <c r="G281" s="17" t="s">
        <v>630</v>
      </c>
    </row>
    <row r="282" spans="7:7">
      <c r="G282" s="17" t="s">
        <v>631</v>
      </c>
    </row>
    <row r="283" spans="7:7">
      <c r="G283" s="17" t="s">
        <v>632</v>
      </c>
    </row>
    <row r="284" spans="7:7">
      <c r="G284" s="17" t="s">
        <v>633</v>
      </c>
    </row>
    <row r="285" spans="7:7">
      <c r="G285" s="17" t="s">
        <v>634</v>
      </c>
    </row>
    <row r="286" spans="7:7">
      <c r="G286" s="17" t="s">
        <v>635</v>
      </c>
    </row>
    <row r="287" spans="7:7">
      <c r="G287" s="17" t="s">
        <v>636</v>
      </c>
    </row>
    <row r="288" spans="7:7">
      <c r="G288" s="17" t="s">
        <v>637</v>
      </c>
    </row>
    <row r="289" spans="7:7">
      <c r="G289" s="17" t="s">
        <v>638</v>
      </c>
    </row>
    <row r="290" spans="7:7">
      <c r="G290" s="17" t="s">
        <v>639</v>
      </c>
    </row>
    <row r="291" spans="7:7">
      <c r="G291" s="17" t="s">
        <v>640</v>
      </c>
    </row>
    <row r="292" spans="7:7">
      <c r="G292" s="17" t="s">
        <v>641</v>
      </c>
    </row>
    <row r="293" spans="7:7">
      <c r="G293" s="17" t="s">
        <v>642</v>
      </c>
    </row>
    <row r="294" spans="7:7">
      <c r="G294" s="17" t="s">
        <v>643</v>
      </c>
    </row>
    <row r="295" spans="7:7">
      <c r="G295" s="17" t="s">
        <v>644</v>
      </c>
    </row>
    <row r="296" spans="7:7">
      <c r="G296" s="17" t="s">
        <v>645</v>
      </c>
    </row>
    <row r="297" spans="7:7">
      <c r="G297" s="17" t="s">
        <v>646</v>
      </c>
    </row>
    <row r="298" spans="7:7">
      <c r="G298" s="17" t="s">
        <v>647</v>
      </c>
    </row>
    <row r="299" spans="7:7">
      <c r="G299" s="17" t="s">
        <v>648</v>
      </c>
    </row>
    <row r="300" spans="7:7">
      <c r="G300" s="17" t="s">
        <v>649</v>
      </c>
    </row>
    <row r="301" spans="7:7">
      <c r="G301" s="17" t="s">
        <v>650</v>
      </c>
    </row>
    <row r="302" spans="7:7">
      <c r="G302" s="17" t="s">
        <v>651</v>
      </c>
    </row>
    <row r="303" spans="7:7">
      <c r="G303" s="17" t="s">
        <v>652</v>
      </c>
    </row>
    <row r="304" spans="7:7">
      <c r="G304" s="17" t="s">
        <v>653</v>
      </c>
    </row>
    <row r="305" spans="7:7">
      <c r="G305" s="17" t="s">
        <v>654</v>
      </c>
    </row>
    <row r="306" spans="7:7">
      <c r="G306" s="17" t="s">
        <v>655</v>
      </c>
    </row>
    <row r="307" spans="7:7">
      <c r="G307" s="17" t="s">
        <v>656</v>
      </c>
    </row>
    <row r="308" spans="7:7">
      <c r="G308" s="17" t="s">
        <v>657</v>
      </c>
    </row>
    <row r="309" spans="7:7">
      <c r="G309" s="17" t="s">
        <v>658</v>
      </c>
    </row>
    <row r="310" spans="7:7">
      <c r="G310" s="17" t="s">
        <v>659</v>
      </c>
    </row>
    <row r="311" spans="7:7">
      <c r="G311" s="17" t="s">
        <v>660</v>
      </c>
    </row>
    <row r="312" spans="7:7">
      <c r="G312" s="17" t="s">
        <v>661</v>
      </c>
    </row>
    <row r="313" spans="7:7">
      <c r="G313" s="17" t="s">
        <v>662</v>
      </c>
    </row>
    <row r="314" spans="7:7">
      <c r="G314" s="17" t="s">
        <v>663</v>
      </c>
    </row>
    <row r="315" spans="7:7">
      <c r="G315" s="17" t="s">
        <v>664</v>
      </c>
    </row>
    <row r="316" spans="7:7">
      <c r="G316" s="17" t="s">
        <v>665</v>
      </c>
    </row>
    <row r="317" spans="7:7">
      <c r="G317" s="17" t="s">
        <v>666</v>
      </c>
    </row>
    <row r="318" spans="7:7">
      <c r="G318" s="17" t="s">
        <v>667</v>
      </c>
    </row>
    <row r="319" spans="7:7">
      <c r="G319" s="17" t="s">
        <v>668</v>
      </c>
    </row>
    <row r="320" spans="7:7">
      <c r="G320" s="17" t="s">
        <v>669</v>
      </c>
    </row>
    <row r="321" spans="7:7">
      <c r="G321" s="17" t="s">
        <v>670</v>
      </c>
    </row>
    <row r="322" spans="7:7">
      <c r="G322" s="17" t="s">
        <v>671</v>
      </c>
    </row>
    <row r="323" spans="7:7">
      <c r="G323" s="17" t="s">
        <v>672</v>
      </c>
    </row>
    <row r="324" spans="7:7">
      <c r="G324" s="17" t="s">
        <v>673</v>
      </c>
    </row>
    <row r="325" spans="7:7">
      <c r="G325" s="17" t="s">
        <v>674</v>
      </c>
    </row>
    <row r="326" spans="7:7">
      <c r="G326" s="17" t="s">
        <v>675</v>
      </c>
    </row>
    <row r="327" spans="7:7">
      <c r="G327" s="17" t="s">
        <v>676</v>
      </c>
    </row>
    <row r="328" spans="7:7">
      <c r="G328" s="17" t="s">
        <v>677</v>
      </c>
    </row>
    <row r="329" spans="7:7">
      <c r="G329" s="17" t="s">
        <v>678</v>
      </c>
    </row>
    <row r="330" spans="7:7">
      <c r="G330" s="17" t="s">
        <v>679</v>
      </c>
    </row>
    <row r="331" spans="7:7">
      <c r="G331" s="17" t="s">
        <v>680</v>
      </c>
    </row>
    <row r="332" spans="7:7">
      <c r="G332" s="17" t="s">
        <v>681</v>
      </c>
    </row>
    <row r="333" spans="7:7">
      <c r="G333" s="17" t="s">
        <v>682</v>
      </c>
    </row>
    <row r="334" spans="7:7">
      <c r="G334" s="17" t="s">
        <v>683</v>
      </c>
    </row>
    <row r="335" spans="7:7">
      <c r="G335" s="17" t="s">
        <v>684</v>
      </c>
    </row>
    <row r="336" spans="7:7">
      <c r="G336" s="17" t="s">
        <v>685</v>
      </c>
    </row>
    <row r="337" spans="7:7">
      <c r="G337" s="17" t="s">
        <v>686</v>
      </c>
    </row>
    <row r="338" spans="7:7">
      <c r="G338" s="17" t="s">
        <v>687</v>
      </c>
    </row>
    <row r="339" spans="7:7">
      <c r="G339" s="17" t="s">
        <v>688</v>
      </c>
    </row>
    <row r="340" spans="7:7">
      <c r="G340" s="17" t="s">
        <v>689</v>
      </c>
    </row>
    <row r="341" spans="7:7">
      <c r="G341" s="17" t="s">
        <v>690</v>
      </c>
    </row>
    <row r="342" spans="7:7">
      <c r="G342" s="17" t="s">
        <v>691</v>
      </c>
    </row>
    <row r="343" spans="7:7">
      <c r="G343" s="17" t="s">
        <v>692</v>
      </c>
    </row>
    <row r="344" spans="7:7">
      <c r="G344" s="17" t="s">
        <v>693</v>
      </c>
    </row>
    <row r="345" spans="7:7">
      <c r="G345" s="17" t="s">
        <v>694</v>
      </c>
    </row>
    <row r="346" spans="7:7">
      <c r="G346" s="17" t="s">
        <v>695</v>
      </c>
    </row>
    <row r="347" spans="7:7">
      <c r="G347" s="17" t="s">
        <v>696</v>
      </c>
    </row>
    <row r="348" spans="7:7">
      <c r="G348" s="17" t="s">
        <v>697</v>
      </c>
    </row>
    <row r="349" spans="7:7">
      <c r="G349" s="17" t="s">
        <v>698</v>
      </c>
    </row>
    <row r="350" spans="7:7">
      <c r="G350" s="17" t="s">
        <v>699</v>
      </c>
    </row>
    <row r="351" spans="7:7">
      <c r="G351" s="17" t="s">
        <v>700</v>
      </c>
    </row>
    <row r="352" spans="7:7">
      <c r="G352" s="17" t="s">
        <v>701</v>
      </c>
    </row>
    <row r="353" spans="7:7">
      <c r="G353" s="17" t="s">
        <v>702</v>
      </c>
    </row>
    <row r="354" spans="7:7">
      <c r="G354" s="17" t="s">
        <v>703</v>
      </c>
    </row>
    <row r="355" spans="7:7">
      <c r="G355" s="17" t="s">
        <v>704</v>
      </c>
    </row>
    <row r="356" spans="7:7">
      <c r="G356" s="17" t="s">
        <v>705</v>
      </c>
    </row>
    <row r="357" spans="7:7">
      <c r="G357" s="17" t="s">
        <v>706</v>
      </c>
    </row>
    <row r="358" spans="7:7">
      <c r="G358" s="17" t="s">
        <v>707</v>
      </c>
    </row>
    <row r="359" spans="7:7">
      <c r="G359" s="17" t="s">
        <v>708</v>
      </c>
    </row>
    <row r="360" spans="7:7">
      <c r="G360" s="17" t="s">
        <v>709</v>
      </c>
    </row>
    <row r="361" spans="7:7">
      <c r="G361" s="17" t="s">
        <v>710</v>
      </c>
    </row>
    <row r="362" spans="7:7">
      <c r="G362" s="17" t="s">
        <v>711</v>
      </c>
    </row>
    <row r="363" spans="7:7">
      <c r="G363" s="17" t="s">
        <v>712</v>
      </c>
    </row>
    <row r="364" spans="7:7">
      <c r="G364" s="17" t="s">
        <v>713</v>
      </c>
    </row>
    <row r="365" spans="7:7">
      <c r="G365" s="17" t="s">
        <v>714</v>
      </c>
    </row>
    <row r="366" spans="7:7">
      <c r="G366" s="17" t="s">
        <v>715</v>
      </c>
    </row>
    <row r="367" spans="7:7">
      <c r="G367" s="17" t="s">
        <v>716</v>
      </c>
    </row>
    <row r="368" spans="7:7">
      <c r="G368" s="17" t="s">
        <v>717</v>
      </c>
    </row>
    <row r="369" spans="7:7">
      <c r="G369" s="17" t="s">
        <v>718</v>
      </c>
    </row>
    <row r="370" spans="7:7">
      <c r="G370" s="17" t="s">
        <v>719</v>
      </c>
    </row>
    <row r="371" spans="7:7">
      <c r="G371" s="17" t="s">
        <v>720</v>
      </c>
    </row>
    <row r="372" spans="7:7">
      <c r="G372" s="17" t="s">
        <v>721</v>
      </c>
    </row>
    <row r="373" spans="7:7">
      <c r="G373" s="17" t="s">
        <v>722</v>
      </c>
    </row>
    <row r="374" spans="7:7">
      <c r="G374" s="17" t="s">
        <v>723</v>
      </c>
    </row>
    <row r="375" spans="7:7">
      <c r="G375" s="17" t="s">
        <v>724</v>
      </c>
    </row>
    <row r="376" spans="7:7">
      <c r="G376" s="17" t="s">
        <v>725</v>
      </c>
    </row>
    <row r="377" spans="7:7">
      <c r="G377" s="17" t="s">
        <v>726</v>
      </c>
    </row>
    <row r="378" spans="7:7">
      <c r="G378" s="17" t="s">
        <v>727</v>
      </c>
    </row>
    <row r="379" spans="7:7">
      <c r="G379" s="17" t="s">
        <v>728</v>
      </c>
    </row>
    <row r="380" spans="7:7">
      <c r="G380" s="17" t="s">
        <v>729</v>
      </c>
    </row>
    <row r="381" spans="7:7">
      <c r="G381" s="17" t="s">
        <v>730</v>
      </c>
    </row>
    <row r="382" spans="7:7">
      <c r="G382" s="17" t="s">
        <v>731</v>
      </c>
    </row>
    <row r="383" spans="7:7">
      <c r="G383" s="17" t="s">
        <v>732</v>
      </c>
    </row>
    <row r="384" spans="7:7">
      <c r="G384" s="17" t="s">
        <v>733</v>
      </c>
    </row>
    <row r="385" spans="7:7">
      <c r="G385" s="17" t="s">
        <v>734</v>
      </c>
    </row>
    <row r="386" spans="7:7">
      <c r="G386" s="17" t="s">
        <v>735</v>
      </c>
    </row>
    <row r="387" spans="7:7">
      <c r="G387" s="17" t="s">
        <v>736</v>
      </c>
    </row>
    <row r="388" spans="7:7">
      <c r="G388" s="17" t="s">
        <v>737</v>
      </c>
    </row>
    <row r="389" spans="7:7">
      <c r="G389" s="17" t="s">
        <v>738</v>
      </c>
    </row>
    <row r="390" spans="7:7">
      <c r="G390" s="17" t="s">
        <v>739</v>
      </c>
    </row>
    <row r="391" spans="7:7">
      <c r="G391" s="17" t="s">
        <v>740</v>
      </c>
    </row>
    <row r="392" spans="7:7">
      <c r="G392" s="17" t="s">
        <v>741</v>
      </c>
    </row>
    <row r="393" spans="7:7">
      <c r="G393" s="17" t="s">
        <v>742</v>
      </c>
    </row>
    <row r="394" spans="7:7">
      <c r="G394" s="17" t="s">
        <v>743</v>
      </c>
    </row>
    <row r="395" spans="7:7">
      <c r="G395" s="17" t="s">
        <v>744</v>
      </c>
    </row>
    <row r="396" spans="7:7">
      <c r="G396" s="17" t="s">
        <v>745</v>
      </c>
    </row>
    <row r="397" spans="7:7">
      <c r="G397" s="17" t="s">
        <v>746</v>
      </c>
    </row>
    <row r="398" spans="7:7">
      <c r="G398" s="17" t="s">
        <v>747</v>
      </c>
    </row>
    <row r="399" spans="7:7">
      <c r="G399" s="17" t="s">
        <v>748</v>
      </c>
    </row>
    <row r="400" spans="7:7">
      <c r="G400" s="17" t="s">
        <v>749</v>
      </c>
    </row>
    <row r="401" spans="7:7">
      <c r="G401" s="17" t="s">
        <v>750</v>
      </c>
    </row>
    <row r="402" spans="7:7">
      <c r="G402" s="17" t="s">
        <v>751</v>
      </c>
    </row>
    <row r="403" spans="7:7">
      <c r="G403" s="17" t="s">
        <v>752</v>
      </c>
    </row>
    <row r="404" spans="7:7">
      <c r="G404" s="17" t="s">
        <v>753</v>
      </c>
    </row>
    <row r="405" spans="7:7">
      <c r="G405" s="17" t="s">
        <v>754</v>
      </c>
    </row>
    <row r="406" spans="7:7">
      <c r="G406" s="17" t="s">
        <v>755</v>
      </c>
    </row>
    <row r="407" spans="7:7">
      <c r="G407" s="17" t="s">
        <v>756</v>
      </c>
    </row>
    <row r="408" spans="7:7">
      <c r="G408" s="17" t="s">
        <v>757</v>
      </c>
    </row>
    <row r="409" spans="7:7">
      <c r="G409" s="17" t="s">
        <v>758</v>
      </c>
    </row>
    <row r="410" spans="7:7">
      <c r="G410" s="17" t="s">
        <v>759</v>
      </c>
    </row>
    <row r="411" spans="7:7">
      <c r="G411" s="17" t="s">
        <v>760</v>
      </c>
    </row>
    <row r="412" spans="7:7">
      <c r="G412" s="17" t="s">
        <v>761</v>
      </c>
    </row>
    <row r="413" spans="7:7">
      <c r="G413" s="17" t="s">
        <v>762</v>
      </c>
    </row>
    <row r="414" spans="7:7">
      <c r="G414" s="17" t="s">
        <v>763</v>
      </c>
    </row>
    <row r="415" spans="7:7">
      <c r="G415" s="17" t="s">
        <v>764</v>
      </c>
    </row>
    <row r="416" spans="7:7">
      <c r="G416" s="17" t="s">
        <v>765</v>
      </c>
    </row>
    <row r="417" spans="7:7">
      <c r="G417" s="17" t="s">
        <v>766</v>
      </c>
    </row>
    <row r="418" spans="7:7">
      <c r="G418" s="17" t="s">
        <v>767</v>
      </c>
    </row>
    <row r="419" spans="7:7">
      <c r="G419" s="17" t="s">
        <v>768</v>
      </c>
    </row>
    <row r="420" spans="7:7">
      <c r="G420" s="17" t="s">
        <v>769</v>
      </c>
    </row>
    <row r="421" spans="7:7">
      <c r="G421" s="17" t="s">
        <v>770</v>
      </c>
    </row>
    <row r="422" spans="7:7">
      <c r="G422" s="17" t="s">
        <v>771</v>
      </c>
    </row>
    <row r="423" spans="7:7">
      <c r="G423" s="17" t="s">
        <v>772</v>
      </c>
    </row>
    <row r="424" spans="7:7">
      <c r="G424" s="17" t="s">
        <v>773</v>
      </c>
    </row>
    <row r="425" spans="7:7">
      <c r="G425" s="17" t="s">
        <v>774</v>
      </c>
    </row>
    <row r="426" spans="7:7">
      <c r="G426" s="17" t="s">
        <v>775</v>
      </c>
    </row>
    <row r="427" spans="7:7">
      <c r="G427" s="17" t="s">
        <v>776</v>
      </c>
    </row>
    <row r="428" spans="7:7">
      <c r="G428" s="17" t="s">
        <v>777</v>
      </c>
    </row>
    <row r="429" spans="7:7">
      <c r="G429" s="17" t="s">
        <v>778</v>
      </c>
    </row>
    <row r="430" spans="7:7">
      <c r="G430" s="17" t="s">
        <v>779</v>
      </c>
    </row>
    <row r="431" spans="7:7">
      <c r="G431" s="17" t="s">
        <v>780</v>
      </c>
    </row>
    <row r="432" spans="7:7">
      <c r="G432" s="17" t="s">
        <v>781</v>
      </c>
    </row>
    <row r="433" spans="7:7">
      <c r="G433" s="17" t="s">
        <v>782</v>
      </c>
    </row>
    <row r="434" spans="7:7">
      <c r="G434" s="17" t="s">
        <v>783</v>
      </c>
    </row>
    <row r="435" spans="7:7">
      <c r="G435" s="17" t="s">
        <v>784</v>
      </c>
    </row>
    <row r="436" spans="7:7">
      <c r="G436" s="17" t="s">
        <v>785</v>
      </c>
    </row>
    <row r="437" spans="7:7">
      <c r="G437" s="17" t="s">
        <v>786</v>
      </c>
    </row>
    <row r="438" spans="7:7">
      <c r="G438" s="17" t="s">
        <v>787</v>
      </c>
    </row>
    <row r="439" spans="7:7">
      <c r="G439" s="17" t="s">
        <v>788</v>
      </c>
    </row>
    <row r="440" spans="7:7">
      <c r="G440" s="17" t="s">
        <v>789</v>
      </c>
    </row>
    <row r="441" spans="7:7">
      <c r="G441" s="17" t="s">
        <v>790</v>
      </c>
    </row>
    <row r="442" spans="7:7">
      <c r="G442" s="17" t="s">
        <v>791</v>
      </c>
    </row>
    <row r="443" spans="7:7">
      <c r="G443" s="17" t="s">
        <v>792</v>
      </c>
    </row>
    <row r="444" spans="7:7">
      <c r="G444" s="17" t="s">
        <v>793</v>
      </c>
    </row>
    <row r="445" spans="7:7">
      <c r="G445" s="17" t="s">
        <v>794</v>
      </c>
    </row>
    <row r="446" spans="7:7">
      <c r="G446" s="17" t="s">
        <v>795</v>
      </c>
    </row>
    <row r="447" spans="7:7">
      <c r="G447" s="17" t="s">
        <v>796</v>
      </c>
    </row>
    <row r="448" spans="7:7">
      <c r="G448" s="17" t="s">
        <v>797</v>
      </c>
    </row>
    <row r="449" spans="7:7">
      <c r="G449" s="17" t="s">
        <v>798</v>
      </c>
    </row>
    <row r="450" spans="7:7">
      <c r="G450" s="17" t="s">
        <v>799</v>
      </c>
    </row>
    <row r="451" spans="7:7">
      <c r="G451" s="17" t="s">
        <v>800</v>
      </c>
    </row>
    <row r="452" spans="7:7">
      <c r="G452" s="17" t="s">
        <v>801</v>
      </c>
    </row>
    <row r="453" spans="7:7">
      <c r="G453" s="17" t="s">
        <v>802</v>
      </c>
    </row>
    <row r="454" spans="7:7">
      <c r="G454" s="17" t="s">
        <v>803</v>
      </c>
    </row>
    <row r="455" spans="7:7">
      <c r="G455" s="17" t="s">
        <v>804</v>
      </c>
    </row>
    <row r="456" spans="7:7">
      <c r="G456" s="17" t="s">
        <v>805</v>
      </c>
    </row>
    <row r="457" spans="7:7">
      <c r="G457" s="17" t="s">
        <v>806</v>
      </c>
    </row>
    <row r="458" spans="7:7">
      <c r="G458" s="17" t="s">
        <v>807</v>
      </c>
    </row>
    <row r="459" spans="7:7">
      <c r="G459" s="17" t="s">
        <v>808</v>
      </c>
    </row>
    <row r="460" spans="7:7">
      <c r="G460" s="17" t="s">
        <v>809</v>
      </c>
    </row>
    <row r="461" spans="7:7">
      <c r="G461" s="17" t="s">
        <v>810</v>
      </c>
    </row>
    <row r="462" spans="7:7">
      <c r="G462" s="17" t="s">
        <v>811</v>
      </c>
    </row>
    <row r="463" spans="7:7">
      <c r="G463" s="17" t="s">
        <v>812</v>
      </c>
    </row>
    <row r="464" spans="7:7">
      <c r="G464" s="17" t="s">
        <v>813</v>
      </c>
    </row>
    <row r="465" spans="7:7">
      <c r="G465" s="17" t="s">
        <v>814</v>
      </c>
    </row>
    <row r="466" spans="7:7">
      <c r="G466" s="17" t="s">
        <v>815</v>
      </c>
    </row>
    <row r="467" spans="7:7">
      <c r="G467" s="17" t="s">
        <v>816</v>
      </c>
    </row>
    <row r="468" spans="7:7">
      <c r="G468" s="17" t="s">
        <v>817</v>
      </c>
    </row>
    <row r="469" spans="7:7">
      <c r="G469" s="17" t="s">
        <v>818</v>
      </c>
    </row>
    <row r="470" spans="7:7">
      <c r="G470" s="17" t="s">
        <v>819</v>
      </c>
    </row>
    <row r="471" spans="7:7">
      <c r="G471" s="17" t="s">
        <v>820</v>
      </c>
    </row>
    <row r="472" spans="7:7">
      <c r="G472" s="17" t="s">
        <v>821</v>
      </c>
    </row>
    <row r="473" spans="7:7">
      <c r="G473" s="17" t="s">
        <v>822</v>
      </c>
    </row>
    <row r="474" spans="7:7">
      <c r="G474" s="17" t="s">
        <v>823</v>
      </c>
    </row>
    <row r="475" spans="7:7">
      <c r="G475" s="17" t="s">
        <v>824</v>
      </c>
    </row>
    <row r="476" spans="7:7">
      <c r="G476" s="17" t="s">
        <v>825</v>
      </c>
    </row>
    <row r="477" spans="7:7">
      <c r="G477" s="17" t="s">
        <v>826</v>
      </c>
    </row>
    <row r="478" spans="7:7">
      <c r="G478" s="17" t="s">
        <v>827</v>
      </c>
    </row>
    <row r="479" spans="7:7">
      <c r="G479" s="17" t="s">
        <v>828</v>
      </c>
    </row>
    <row r="480" spans="7:7">
      <c r="G480" s="17" t="s">
        <v>829</v>
      </c>
    </row>
    <row r="481" spans="7:7">
      <c r="G481" s="17" t="s">
        <v>830</v>
      </c>
    </row>
    <row r="482" spans="7:7">
      <c r="G482" s="17" t="s">
        <v>831</v>
      </c>
    </row>
    <row r="483" spans="7:7">
      <c r="G483" s="17" t="s">
        <v>832</v>
      </c>
    </row>
    <row r="484" spans="7:7">
      <c r="G484" s="17" t="s">
        <v>833</v>
      </c>
    </row>
    <row r="485" spans="7:7">
      <c r="G485" s="17" t="s">
        <v>834</v>
      </c>
    </row>
    <row r="486" spans="7:7">
      <c r="G486" s="17" t="s">
        <v>835</v>
      </c>
    </row>
    <row r="487" spans="7:7">
      <c r="G487" s="17" t="s">
        <v>836</v>
      </c>
    </row>
    <row r="488" spans="7:7">
      <c r="G488" s="17" t="s">
        <v>837</v>
      </c>
    </row>
    <row r="489" spans="7:7">
      <c r="G489" s="17" t="s">
        <v>838</v>
      </c>
    </row>
    <row r="490" spans="7:7">
      <c r="G490" s="17" t="s">
        <v>839</v>
      </c>
    </row>
    <row r="491" spans="7:7">
      <c r="G491" s="17" t="s">
        <v>840</v>
      </c>
    </row>
    <row r="492" spans="7:7">
      <c r="G492" s="17" t="s">
        <v>841</v>
      </c>
    </row>
    <row r="493" spans="7:7">
      <c r="G493" s="17" t="s">
        <v>842</v>
      </c>
    </row>
    <row r="494" spans="7:7">
      <c r="G494" s="17" t="s">
        <v>843</v>
      </c>
    </row>
    <row r="495" spans="7:7">
      <c r="G495" s="17" t="s">
        <v>844</v>
      </c>
    </row>
    <row r="496" spans="7:7">
      <c r="G496" s="17" t="s">
        <v>845</v>
      </c>
    </row>
    <row r="497" spans="7:7">
      <c r="G497" s="17" t="s">
        <v>846</v>
      </c>
    </row>
    <row r="498" spans="7:7">
      <c r="G498" s="17" t="s">
        <v>847</v>
      </c>
    </row>
    <row r="499" spans="7:7">
      <c r="G499" s="17" t="s">
        <v>848</v>
      </c>
    </row>
    <row r="500" spans="7:7">
      <c r="G500" s="17" t="s">
        <v>849</v>
      </c>
    </row>
    <row r="501" spans="7:7">
      <c r="G501" s="17" t="s">
        <v>850</v>
      </c>
    </row>
    <row r="502" spans="7:7">
      <c r="G502" s="17" t="s">
        <v>851</v>
      </c>
    </row>
    <row r="503" spans="7:7">
      <c r="G503" s="17" t="s">
        <v>852</v>
      </c>
    </row>
    <row r="504" spans="7:7">
      <c r="G504" s="17" t="s">
        <v>853</v>
      </c>
    </row>
    <row r="505" spans="7:7">
      <c r="G505" s="17" t="s">
        <v>854</v>
      </c>
    </row>
    <row r="506" spans="7:7">
      <c r="G506" s="17" t="s">
        <v>855</v>
      </c>
    </row>
    <row r="507" spans="7:7">
      <c r="G507" s="17" t="s">
        <v>856</v>
      </c>
    </row>
    <row r="508" spans="7:7">
      <c r="G508" s="17" t="s">
        <v>857</v>
      </c>
    </row>
    <row r="509" spans="7:7">
      <c r="G509" s="17" t="s">
        <v>858</v>
      </c>
    </row>
    <row r="510" spans="7:7">
      <c r="G510" s="17" t="s">
        <v>859</v>
      </c>
    </row>
    <row r="511" spans="7:7">
      <c r="G511" s="17" t="s">
        <v>860</v>
      </c>
    </row>
    <row r="512" spans="7:7">
      <c r="G512" s="17" t="s">
        <v>861</v>
      </c>
    </row>
    <row r="513" spans="7:7">
      <c r="G513" s="17" t="s">
        <v>862</v>
      </c>
    </row>
    <row r="514" spans="7:7">
      <c r="G514" s="17" t="s">
        <v>863</v>
      </c>
    </row>
    <row r="515" spans="7:7">
      <c r="G515" s="17" t="s">
        <v>864</v>
      </c>
    </row>
    <row r="516" spans="7:7">
      <c r="G516" s="17" t="s">
        <v>865</v>
      </c>
    </row>
    <row r="517" spans="7:7">
      <c r="G517" s="17" t="s">
        <v>866</v>
      </c>
    </row>
    <row r="518" spans="7:7">
      <c r="G518" s="17" t="s">
        <v>867</v>
      </c>
    </row>
    <row r="519" spans="7:7">
      <c r="G519" s="17" t="s">
        <v>868</v>
      </c>
    </row>
    <row r="520" spans="7:7">
      <c r="G520" s="17" t="s">
        <v>869</v>
      </c>
    </row>
    <row r="521" spans="7:7">
      <c r="G521" s="17" t="s">
        <v>870</v>
      </c>
    </row>
    <row r="522" spans="7:7">
      <c r="G522" s="17" t="s">
        <v>871</v>
      </c>
    </row>
    <row r="523" spans="7:7">
      <c r="G523" s="17" t="s">
        <v>872</v>
      </c>
    </row>
    <row r="524" spans="7:7">
      <c r="G524" s="17" t="s">
        <v>873</v>
      </c>
    </row>
    <row r="525" spans="7:7">
      <c r="G525" s="17" t="s">
        <v>874</v>
      </c>
    </row>
    <row r="526" spans="7:7">
      <c r="G526" s="17" t="s">
        <v>875</v>
      </c>
    </row>
    <row r="527" spans="7:7">
      <c r="G527" s="17" t="s">
        <v>876</v>
      </c>
    </row>
    <row r="528" spans="7:7">
      <c r="G528" s="17" t="s">
        <v>877</v>
      </c>
    </row>
    <row r="529" spans="7:7">
      <c r="G529" s="17" t="s">
        <v>878</v>
      </c>
    </row>
    <row r="530" spans="7:7">
      <c r="G530" s="17" t="s">
        <v>879</v>
      </c>
    </row>
    <row r="531" spans="7:7">
      <c r="G531" s="17" t="s">
        <v>880</v>
      </c>
    </row>
    <row r="532" spans="7:7">
      <c r="G532" s="17" t="s">
        <v>881</v>
      </c>
    </row>
    <row r="533" spans="7:7">
      <c r="G533" s="17" t="s">
        <v>882</v>
      </c>
    </row>
    <row r="534" spans="7:7">
      <c r="G534" s="17" t="s">
        <v>883</v>
      </c>
    </row>
    <row r="535" spans="7:7">
      <c r="G535" s="17" t="s">
        <v>884</v>
      </c>
    </row>
    <row r="536" spans="7:7">
      <c r="G536" s="17" t="s">
        <v>885</v>
      </c>
    </row>
    <row r="537" spans="7:7">
      <c r="G537" s="17" t="s">
        <v>886</v>
      </c>
    </row>
    <row r="538" spans="7:7">
      <c r="G538" s="17" t="s">
        <v>887</v>
      </c>
    </row>
    <row r="539" spans="7:7">
      <c r="G539" s="17" t="s">
        <v>888</v>
      </c>
    </row>
    <row r="540" spans="7:7">
      <c r="G540" s="17" t="s">
        <v>889</v>
      </c>
    </row>
    <row r="541" spans="7:7">
      <c r="G541" s="17" t="s">
        <v>890</v>
      </c>
    </row>
    <row r="542" spans="7:7">
      <c r="G542" s="17" t="s">
        <v>891</v>
      </c>
    </row>
    <row r="543" spans="7:7">
      <c r="G543" s="17" t="s">
        <v>892</v>
      </c>
    </row>
    <row r="544" spans="7:7">
      <c r="G544" s="17" t="s">
        <v>893</v>
      </c>
    </row>
    <row r="545" spans="7:7">
      <c r="G545" s="17" t="s">
        <v>894</v>
      </c>
    </row>
    <row r="546" spans="7:7">
      <c r="G546" s="17" t="s">
        <v>895</v>
      </c>
    </row>
    <row r="547" spans="7:7">
      <c r="G547" s="17" t="s">
        <v>896</v>
      </c>
    </row>
    <row r="548" spans="7:7">
      <c r="G548" s="17" t="s">
        <v>897</v>
      </c>
    </row>
    <row r="549" spans="7:7">
      <c r="G549" s="17" t="s">
        <v>898</v>
      </c>
    </row>
    <row r="550" spans="7:7">
      <c r="G550" s="17" t="s">
        <v>899</v>
      </c>
    </row>
    <row r="551" spans="7:7">
      <c r="G551" s="17" t="s">
        <v>900</v>
      </c>
    </row>
    <row r="552" spans="7:7">
      <c r="G552" s="17" t="s">
        <v>901</v>
      </c>
    </row>
    <row r="553" spans="7:7">
      <c r="G553" s="17" t="s">
        <v>902</v>
      </c>
    </row>
    <row r="554" spans="7:7">
      <c r="G554" s="17" t="s">
        <v>903</v>
      </c>
    </row>
    <row r="555" spans="7:7">
      <c r="G555" s="17" t="s">
        <v>904</v>
      </c>
    </row>
    <row r="556" spans="7:7">
      <c r="G556" s="17" t="s">
        <v>905</v>
      </c>
    </row>
    <row r="557" spans="7:7">
      <c r="G557" s="17" t="s">
        <v>906</v>
      </c>
    </row>
    <row r="558" spans="7:7">
      <c r="G558" s="17" t="s">
        <v>907</v>
      </c>
    </row>
    <row r="559" spans="7:7">
      <c r="G559" s="17" t="s">
        <v>908</v>
      </c>
    </row>
    <row r="560" spans="7:7">
      <c r="G560" s="17" t="s">
        <v>909</v>
      </c>
    </row>
    <row r="561" spans="7:7">
      <c r="G561" s="17" t="s">
        <v>910</v>
      </c>
    </row>
    <row r="562" spans="7:7">
      <c r="G562" s="17" t="s">
        <v>911</v>
      </c>
    </row>
    <row r="563" spans="7:7">
      <c r="G563" s="17" t="s">
        <v>912</v>
      </c>
    </row>
    <row r="564" spans="7:7">
      <c r="G564" s="17" t="s">
        <v>913</v>
      </c>
    </row>
    <row r="565" spans="7:7">
      <c r="G565" s="17" t="s">
        <v>914</v>
      </c>
    </row>
    <row r="566" spans="7:7">
      <c r="G566" s="17" t="s">
        <v>915</v>
      </c>
    </row>
    <row r="567" spans="7:7">
      <c r="G567" s="17" t="s">
        <v>916</v>
      </c>
    </row>
    <row r="568" spans="7:7">
      <c r="G568" s="17" t="s">
        <v>917</v>
      </c>
    </row>
    <row r="569" spans="7:7">
      <c r="G569" s="17" t="s">
        <v>918</v>
      </c>
    </row>
    <row r="570" spans="7:7">
      <c r="G570" s="17" t="s">
        <v>919</v>
      </c>
    </row>
    <row r="571" spans="7:7">
      <c r="G571" s="17" t="s">
        <v>920</v>
      </c>
    </row>
    <row r="572" spans="7:7">
      <c r="G572" s="17" t="s">
        <v>921</v>
      </c>
    </row>
    <row r="573" spans="7:7">
      <c r="G573" s="17" t="s">
        <v>922</v>
      </c>
    </row>
    <row r="574" spans="7:7">
      <c r="G574" s="17" t="s">
        <v>923</v>
      </c>
    </row>
    <row r="575" spans="7:7">
      <c r="G575" s="17" t="s">
        <v>924</v>
      </c>
    </row>
    <row r="576" spans="7:7">
      <c r="G576" s="17" t="s">
        <v>925</v>
      </c>
    </row>
    <row r="577" spans="7:7">
      <c r="G577" s="17" t="s">
        <v>926</v>
      </c>
    </row>
    <row r="578" spans="7:7">
      <c r="G578" s="17" t="s">
        <v>927</v>
      </c>
    </row>
    <row r="579" spans="7:7">
      <c r="G579" s="17" t="s">
        <v>928</v>
      </c>
    </row>
    <row r="580" spans="7:7">
      <c r="G580" s="17" t="s">
        <v>929</v>
      </c>
    </row>
    <row r="581" spans="7:7">
      <c r="G581" s="17" t="s">
        <v>930</v>
      </c>
    </row>
    <row r="582" spans="7:7">
      <c r="G582" s="17" t="s">
        <v>931</v>
      </c>
    </row>
    <row r="583" spans="7:7">
      <c r="G583" s="17" t="s">
        <v>932</v>
      </c>
    </row>
    <row r="584" spans="7:7">
      <c r="G584" s="17" t="s">
        <v>933</v>
      </c>
    </row>
    <row r="585" spans="7:7">
      <c r="G585" s="17" t="s">
        <v>934</v>
      </c>
    </row>
    <row r="586" spans="7:7">
      <c r="G586" s="17" t="s">
        <v>935</v>
      </c>
    </row>
    <row r="587" spans="7:7">
      <c r="G587" s="17" t="s">
        <v>936</v>
      </c>
    </row>
    <row r="588" spans="7:7">
      <c r="G588" s="17" t="s">
        <v>937</v>
      </c>
    </row>
    <row r="589" spans="7:7">
      <c r="G589" s="17" t="s">
        <v>938</v>
      </c>
    </row>
    <row r="590" spans="7:7">
      <c r="G590" s="17" t="s">
        <v>939</v>
      </c>
    </row>
    <row r="591" spans="7:7">
      <c r="G591" s="17" t="s">
        <v>940</v>
      </c>
    </row>
    <row r="592" spans="7:7">
      <c r="G592" s="17" t="s">
        <v>941</v>
      </c>
    </row>
    <row r="593" spans="7:7">
      <c r="G593" s="17" t="s">
        <v>942</v>
      </c>
    </row>
    <row r="594" spans="7:7">
      <c r="G594" s="17" t="s">
        <v>943</v>
      </c>
    </row>
    <row r="595" spans="7:7">
      <c r="G595" s="17" t="s">
        <v>944</v>
      </c>
    </row>
    <row r="596" spans="7:7">
      <c r="G596" s="17" t="s">
        <v>945</v>
      </c>
    </row>
    <row r="597" spans="7:7">
      <c r="G597" s="17" t="s">
        <v>946</v>
      </c>
    </row>
    <row r="598" spans="7:7">
      <c r="G598" s="17" t="s">
        <v>947</v>
      </c>
    </row>
    <row r="599" spans="7:7">
      <c r="G599" s="17" t="s">
        <v>948</v>
      </c>
    </row>
    <row r="600" spans="7:7">
      <c r="G600" s="17" t="s">
        <v>949</v>
      </c>
    </row>
    <row r="601" spans="7:7">
      <c r="G601" s="17" t="s">
        <v>950</v>
      </c>
    </row>
    <row r="602" spans="7:7">
      <c r="G602" s="17" t="s">
        <v>951</v>
      </c>
    </row>
    <row r="603" spans="7:7">
      <c r="G603" s="17" t="s">
        <v>952</v>
      </c>
    </row>
    <row r="604" spans="7:7">
      <c r="G604" s="17" t="s">
        <v>953</v>
      </c>
    </row>
    <row r="605" spans="7:7">
      <c r="G605" s="17" t="s">
        <v>954</v>
      </c>
    </row>
    <row r="606" spans="7:7">
      <c r="G606" s="17" t="s">
        <v>955</v>
      </c>
    </row>
    <row r="607" spans="7:7">
      <c r="G607" s="17" t="s">
        <v>956</v>
      </c>
    </row>
    <row r="608" spans="7:7">
      <c r="G608" s="17" t="s">
        <v>957</v>
      </c>
    </row>
    <row r="609" spans="7:7">
      <c r="G609" s="17" t="s">
        <v>958</v>
      </c>
    </row>
    <row r="610" spans="7:7">
      <c r="G610" s="17" t="s">
        <v>959</v>
      </c>
    </row>
    <row r="611" spans="7:7">
      <c r="G611" s="17" t="s">
        <v>960</v>
      </c>
    </row>
    <row r="612" spans="7:7">
      <c r="G612" s="17" t="s">
        <v>961</v>
      </c>
    </row>
    <row r="613" spans="7:7">
      <c r="G613" s="17" t="s">
        <v>962</v>
      </c>
    </row>
    <row r="614" spans="7:7">
      <c r="G614" s="17" t="s">
        <v>963</v>
      </c>
    </row>
    <row r="615" spans="7:7">
      <c r="G615" s="17" t="s">
        <v>964</v>
      </c>
    </row>
    <row r="616" spans="7:7">
      <c r="G616" s="17" t="s">
        <v>965</v>
      </c>
    </row>
    <row r="617" spans="7:7">
      <c r="G617" s="17" t="s">
        <v>966</v>
      </c>
    </row>
    <row r="618" spans="7:7">
      <c r="G618" s="17" t="s">
        <v>967</v>
      </c>
    </row>
    <row r="619" spans="7:7">
      <c r="G619" s="17" t="s">
        <v>968</v>
      </c>
    </row>
    <row r="620" spans="7:7">
      <c r="G620" s="17" t="s">
        <v>969</v>
      </c>
    </row>
    <row r="621" spans="7:7">
      <c r="G621" s="17" t="s">
        <v>970</v>
      </c>
    </row>
    <row r="622" spans="7:7">
      <c r="G622" s="17" t="s">
        <v>971</v>
      </c>
    </row>
    <row r="623" spans="7:7">
      <c r="G623" s="17" t="s">
        <v>972</v>
      </c>
    </row>
    <row r="624" spans="7:7">
      <c r="G624" s="17" t="s">
        <v>973</v>
      </c>
    </row>
    <row r="625" spans="7:7">
      <c r="G625" s="17" t="s">
        <v>974</v>
      </c>
    </row>
    <row r="626" spans="7:7">
      <c r="G626" s="17" t="s">
        <v>975</v>
      </c>
    </row>
    <row r="627" spans="7:7">
      <c r="G627" s="17" t="s">
        <v>976</v>
      </c>
    </row>
    <row r="628" spans="7:7">
      <c r="G628" s="17" t="s">
        <v>977</v>
      </c>
    </row>
    <row r="629" spans="7:7">
      <c r="G629" s="17" t="s">
        <v>978</v>
      </c>
    </row>
    <row r="630" spans="7:7">
      <c r="G630" s="17" t="s">
        <v>979</v>
      </c>
    </row>
    <row r="631" spans="7:7">
      <c r="G631" s="17" t="s">
        <v>980</v>
      </c>
    </row>
    <row r="632" spans="7:7">
      <c r="G632" s="17" t="s">
        <v>981</v>
      </c>
    </row>
    <row r="633" spans="7:7">
      <c r="G633" s="17" t="s">
        <v>982</v>
      </c>
    </row>
    <row r="634" spans="7:7">
      <c r="G634" s="17" t="s">
        <v>983</v>
      </c>
    </row>
    <row r="635" spans="7:7">
      <c r="G635" s="17" t="s">
        <v>984</v>
      </c>
    </row>
    <row r="636" spans="7:7">
      <c r="G636" s="17" t="s">
        <v>985</v>
      </c>
    </row>
    <row r="637" spans="7:7">
      <c r="G637" s="17" t="s">
        <v>986</v>
      </c>
    </row>
    <row r="638" spans="7:7">
      <c r="G638" s="17" t="s">
        <v>987</v>
      </c>
    </row>
    <row r="639" spans="7:7">
      <c r="G639" s="17" t="s">
        <v>988</v>
      </c>
    </row>
    <row r="640" spans="7:7">
      <c r="G640" s="17" t="s">
        <v>989</v>
      </c>
    </row>
    <row r="641" spans="7:7">
      <c r="G641" s="17" t="s">
        <v>990</v>
      </c>
    </row>
    <row r="642" spans="7:7">
      <c r="G642" s="17" t="s">
        <v>991</v>
      </c>
    </row>
    <row r="643" spans="7:7">
      <c r="G643" s="17" t="s">
        <v>992</v>
      </c>
    </row>
    <row r="644" spans="7:7">
      <c r="G644" s="17" t="s">
        <v>993</v>
      </c>
    </row>
    <row r="645" spans="7:7">
      <c r="G645" s="17" t="s">
        <v>994</v>
      </c>
    </row>
    <row r="646" spans="7:7">
      <c r="G646" s="17" t="s">
        <v>995</v>
      </c>
    </row>
    <row r="647" spans="7:7">
      <c r="G647" s="17" t="s">
        <v>996</v>
      </c>
    </row>
    <row r="648" spans="7:7">
      <c r="G648" s="17" t="s">
        <v>997</v>
      </c>
    </row>
    <row r="649" spans="7:7">
      <c r="G649" s="17" t="s">
        <v>998</v>
      </c>
    </row>
    <row r="650" spans="7:7">
      <c r="G650" s="17" t="s">
        <v>999</v>
      </c>
    </row>
    <row r="651" spans="7:7">
      <c r="G651" s="17" t="s">
        <v>1000</v>
      </c>
    </row>
    <row r="652" spans="7:7">
      <c r="G652" s="17" t="s">
        <v>1001</v>
      </c>
    </row>
    <row r="653" spans="7:7">
      <c r="G653" s="17" t="s">
        <v>1002</v>
      </c>
    </row>
    <row r="654" spans="7:7">
      <c r="G654" s="17" t="s">
        <v>1003</v>
      </c>
    </row>
    <row r="655" spans="7:7">
      <c r="G655" s="17" t="s">
        <v>1004</v>
      </c>
    </row>
    <row r="656" spans="7:7">
      <c r="G656" s="17" t="s">
        <v>1005</v>
      </c>
    </row>
    <row r="657" spans="7:7">
      <c r="G657" s="17" t="s">
        <v>1006</v>
      </c>
    </row>
    <row r="658" spans="7:7">
      <c r="G658" s="17" t="s">
        <v>1007</v>
      </c>
    </row>
    <row r="659" spans="7:7">
      <c r="G659" s="17" t="s">
        <v>1008</v>
      </c>
    </row>
    <row r="660" spans="7:7">
      <c r="G660" s="17" t="s">
        <v>1009</v>
      </c>
    </row>
    <row r="661" spans="7:7">
      <c r="G661" s="17" t="s">
        <v>1010</v>
      </c>
    </row>
    <row r="662" spans="7:7">
      <c r="G662" s="17" t="s">
        <v>1011</v>
      </c>
    </row>
    <row r="663" spans="7:7">
      <c r="G663" s="17" t="s">
        <v>1012</v>
      </c>
    </row>
    <row r="664" spans="7:7">
      <c r="G664" s="17" t="s">
        <v>1013</v>
      </c>
    </row>
    <row r="665" spans="7:7">
      <c r="G665" s="17" t="s">
        <v>1014</v>
      </c>
    </row>
    <row r="666" spans="7:7">
      <c r="G666" s="17" t="s">
        <v>1015</v>
      </c>
    </row>
    <row r="667" spans="7:7">
      <c r="G667" s="17" t="s">
        <v>1016</v>
      </c>
    </row>
    <row r="668" spans="7:7">
      <c r="G668" s="17" t="s">
        <v>1017</v>
      </c>
    </row>
    <row r="669" spans="7:7">
      <c r="G669" s="17" t="s">
        <v>1018</v>
      </c>
    </row>
    <row r="670" spans="7:7">
      <c r="G670" s="17" t="s">
        <v>1019</v>
      </c>
    </row>
    <row r="671" spans="7:7">
      <c r="G671" s="17" t="s">
        <v>1020</v>
      </c>
    </row>
    <row r="672" spans="7:7">
      <c r="G672" s="17" t="s">
        <v>1021</v>
      </c>
    </row>
    <row r="673" spans="7:7">
      <c r="G673" s="17" t="s">
        <v>1022</v>
      </c>
    </row>
    <row r="674" spans="7:7">
      <c r="G674" s="17" t="s">
        <v>1023</v>
      </c>
    </row>
    <row r="675" spans="7:7">
      <c r="G675" s="17" t="s">
        <v>1024</v>
      </c>
    </row>
    <row r="676" spans="7:7">
      <c r="G676" s="17" t="s">
        <v>1025</v>
      </c>
    </row>
    <row r="677" spans="7:7">
      <c r="G677" s="17" t="s">
        <v>1026</v>
      </c>
    </row>
    <row r="678" spans="7:7">
      <c r="G678" s="17" t="s">
        <v>1027</v>
      </c>
    </row>
    <row r="679" spans="7:7">
      <c r="G679" s="17" t="s">
        <v>1028</v>
      </c>
    </row>
    <row r="680" spans="7:7">
      <c r="G680" s="17" t="s">
        <v>1029</v>
      </c>
    </row>
    <row r="681" spans="7:7">
      <c r="G681" s="17" t="s">
        <v>1030</v>
      </c>
    </row>
    <row r="682" spans="7:7">
      <c r="G682" s="17" t="s">
        <v>1031</v>
      </c>
    </row>
    <row r="683" spans="7:7">
      <c r="G683" s="17" t="s">
        <v>1032</v>
      </c>
    </row>
    <row r="684" spans="7:7">
      <c r="G684" s="17" t="s">
        <v>1033</v>
      </c>
    </row>
    <row r="685" spans="7:7">
      <c r="G685" s="17" t="s">
        <v>1034</v>
      </c>
    </row>
    <row r="686" spans="7:7">
      <c r="G686" s="17" t="s">
        <v>1035</v>
      </c>
    </row>
    <row r="687" spans="7:7">
      <c r="G687" s="17" t="s">
        <v>1036</v>
      </c>
    </row>
    <row r="688" spans="7:7">
      <c r="G688" s="17" t="s">
        <v>1037</v>
      </c>
    </row>
    <row r="689" spans="7:7">
      <c r="G689" s="17" t="s">
        <v>1038</v>
      </c>
    </row>
    <row r="690" spans="7:7">
      <c r="G690" s="17" t="s">
        <v>1039</v>
      </c>
    </row>
    <row r="691" spans="7:7">
      <c r="G691" s="17" t="s">
        <v>1040</v>
      </c>
    </row>
    <row r="692" spans="7:7">
      <c r="G692" s="17" t="s">
        <v>1041</v>
      </c>
    </row>
    <row r="693" spans="7:7">
      <c r="G693" s="17" t="s">
        <v>1042</v>
      </c>
    </row>
    <row r="694" spans="7:7">
      <c r="G694" s="17" t="s">
        <v>1043</v>
      </c>
    </row>
    <row r="695" spans="7:7">
      <c r="G695" s="17" t="s">
        <v>1044</v>
      </c>
    </row>
    <row r="696" spans="7:7">
      <c r="G696" s="17" t="s">
        <v>1045</v>
      </c>
    </row>
    <row r="697" spans="7:7">
      <c r="G697" s="17" t="s">
        <v>1046</v>
      </c>
    </row>
    <row r="698" spans="7:7">
      <c r="G698" s="17" t="s">
        <v>1047</v>
      </c>
    </row>
    <row r="699" spans="7:7">
      <c r="G699" s="17" t="s">
        <v>1048</v>
      </c>
    </row>
    <row r="700" spans="7:7">
      <c r="G700" s="17" t="s">
        <v>1049</v>
      </c>
    </row>
    <row r="701" spans="7:7">
      <c r="G701" s="17" t="s">
        <v>1050</v>
      </c>
    </row>
    <row r="702" spans="7:7">
      <c r="G702" s="17" t="s">
        <v>1051</v>
      </c>
    </row>
    <row r="703" spans="7:7">
      <c r="G703" s="17" t="s">
        <v>1052</v>
      </c>
    </row>
    <row r="704" spans="7:7">
      <c r="G704" s="17" t="s">
        <v>1053</v>
      </c>
    </row>
    <row r="705" spans="7:7">
      <c r="G705" s="17" t="s">
        <v>1054</v>
      </c>
    </row>
    <row r="706" spans="7:7">
      <c r="G706" s="17" t="s">
        <v>1055</v>
      </c>
    </row>
    <row r="707" spans="7:7">
      <c r="G707" s="17" t="s">
        <v>1056</v>
      </c>
    </row>
    <row r="708" spans="7:7">
      <c r="G708" s="17" t="s">
        <v>1057</v>
      </c>
    </row>
    <row r="709" spans="7:7">
      <c r="G709" s="17" t="s">
        <v>1058</v>
      </c>
    </row>
    <row r="710" spans="7:7">
      <c r="G710" s="17" t="s">
        <v>1059</v>
      </c>
    </row>
    <row r="711" spans="7:7">
      <c r="G711" s="17" t="s">
        <v>1060</v>
      </c>
    </row>
    <row r="712" spans="7:7">
      <c r="G712" s="17" t="s">
        <v>1061</v>
      </c>
    </row>
    <row r="713" spans="7:7">
      <c r="G713" s="17" t="s">
        <v>1062</v>
      </c>
    </row>
    <row r="714" spans="7:7">
      <c r="G714" s="17" t="s">
        <v>1063</v>
      </c>
    </row>
    <row r="715" spans="7:7">
      <c r="G715" s="17" t="s">
        <v>1064</v>
      </c>
    </row>
    <row r="716" spans="7:7">
      <c r="G716" s="17" t="s">
        <v>1065</v>
      </c>
    </row>
    <row r="717" spans="7:7">
      <c r="G717" s="17" t="s">
        <v>1066</v>
      </c>
    </row>
    <row r="718" spans="7:7">
      <c r="G718" s="17" t="s">
        <v>1067</v>
      </c>
    </row>
    <row r="719" spans="7:7">
      <c r="G719" s="17" t="s">
        <v>1068</v>
      </c>
    </row>
    <row r="720" spans="7:7">
      <c r="G720" s="17" t="s">
        <v>1069</v>
      </c>
    </row>
    <row r="721" spans="7:7">
      <c r="G721" s="17" t="s">
        <v>1070</v>
      </c>
    </row>
    <row r="722" spans="7:7">
      <c r="G722" s="17" t="s">
        <v>1071</v>
      </c>
    </row>
    <row r="723" spans="7:7">
      <c r="G723" s="17" t="s">
        <v>1072</v>
      </c>
    </row>
    <row r="724" spans="7:7">
      <c r="G724" s="17" t="s">
        <v>1073</v>
      </c>
    </row>
    <row r="725" spans="7:7">
      <c r="G725" s="17" t="s">
        <v>1074</v>
      </c>
    </row>
    <row r="726" spans="7:7">
      <c r="G726" s="17" t="s">
        <v>1075</v>
      </c>
    </row>
    <row r="727" spans="7:7">
      <c r="G727" s="17" t="s">
        <v>1076</v>
      </c>
    </row>
    <row r="728" spans="7:7">
      <c r="G728" s="17" t="s">
        <v>1077</v>
      </c>
    </row>
    <row r="729" spans="7:7">
      <c r="G729" s="17" t="s">
        <v>1078</v>
      </c>
    </row>
    <row r="730" spans="7:7">
      <c r="G730" s="17" t="s">
        <v>1079</v>
      </c>
    </row>
    <row r="731" spans="7:7">
      <c r="G731" s="17" t="s">
        <v>1080</v>
      </c>
    </row>
    <row r="732" spans="7:7">
      <c r="G732" s="17" t="s">
        <v>1081</v>
      </c>
    </row>
    <row r="733" spans="7:7">
      <c r="G733" s="17" t="s">
        <v>1082</v>
      </c>
    </row>
    <row r="734" spans="7:7">
      <c r="G734" s="17" t="s">
        <v>1083</v>
      </c>
    </row>
    <row r="735" spans="7:7">
      <c r="G735" s="17" t="s">
        <v>1084</v>
      </c>
    </row>
    <row r="736" spans="7:7">
      <c r="G736" s="17" t="s">
        <v>1085</v>
      </c>
    </row>
    <row r="737" spans="7:7">
      <c r="G737" s="17" t="s">
        <v>1086</v>
      </c>
    </row>
    <row r="738" spans="7:7">
      <c r="G738" s="17" t="s">
        <v>1087</v>
      </c>
    </row>
    <row r="739" spans="7:7">
      <c r="G739" s="17" t="s">
        <v>1088</v>
      </c>
    </row>
    <row r="740" spans="7:7">
      <c r="G740" s="17" t="s">
        <v>1089</v>
      </c>
    </row>
    <row r="741" spans="7:7">
      <c r="G741" s="17" t="s">
        <v>1090</v>
      </c>
    </row>
    <row r="742" spans="7:7">
      <c r="G742" s="17" t="s">
        <v>1091</v>
      </c>
    </row>
    <row r="743" spans="7:7">
      <c r="G743" s="17" t="s">
        <v>1092</v>
      </c>
    </row>
    <row r="744" spans="7:7">
      <c r="G744" s="17" t="s">
        <v>1093</v>
      </c>
    </row>
    <row r="745" spans="7:7">
      <c r="G745" s="17" t="s">
        <v>1094</v>
      </c>
    </row>
    <row r="746" spans="7:7">
      <c r="G746" s="17" t="s">
        <v>1095</v>
      </c>
    </row>
    <row r="747" spans="7:7">
      <c r="G747" s="17" t="s">
        <v>1096</v>
      </c>
    </row>
    <row r="748" spans="7:7">
      <c r="G748" s="17" t="s">
        <v>1097</v>
      </c>
    </row>
    <row r="749" spans="7:7">
      <c r="G749" s="17" t="s">
        <v>1098</v>
      </c>
    </row>
    <row r="750" spans="7:7">
      <c r="G750" s="17" t="s">
        <v>1099</v>
      </c>
    </row>
    <row r="751" spans="7:7">
      <c r="G751" s="17" t="s">
        <v>1100</v>
      </c>
    </row>
    <row r="752" spans="7:7">
      <c r="G752" s="17" t="s">
        <v>1101</v>
      </c>
    </row>
    <row r="753" spans="7:7">
      <c r="G753" s="17" t="s">
        <v>1102</v>
      </c>
    </row>
    <row r="754" spans="7:7">
      <c r="G754" s="17" t="s">
        <v>1103</v>
      </c>
    </row>
    <row r="755" spans="7:7">
      <c r="G755" s="17" t="s">
        <v>1104</v>
      </c>
    </row>
    <row r="756" spans="7:7">
      <c r="G756" s="17" t="s">
        <v>1105</v>
      </c>
    </row>
    <row r="757" spans="7:7">
      <c r="G757" s="17" t="s">
        <v>1106</v>
      </c>
    </row>
    <row r="758" spans="7:7">
      <c r="G758" s="17" t="s">
        <v>1107</v>
      </c>
    </row>
    <row r="759" spans="7:7">
      <c r="G759" s="17" t="s">
        <v>1108</v>
      </c>
    </row>
    <row r="760" spans="7:7">
      <c r="G760" s="17" t="s">
        <v>1109</v>
      </c>
    </row>
    <row r="761" spans="7:7">
      <c r="G761" s="17" t="s">
        <v>1110</v>
      </c>
    </row>
    <row r="762" spans="7:7">
      <c r="G762" s="17" t="s">
        <v>1111</v>
      </c>
    </row>
    <row r="763" spans="7:7">
      <c r="G763" s="17" t="s">
        <v>1112</v>
      </c>
    </row>
    <row r="764" spans="7:7">
      <c r="G764" s="17" t="s">
        <v>1113</v>
      </c>
    </row>
    <row r="765" spans="7:7">
      <c r="G765" s="17" t="s">
        <v>1114</v>
      </c>
    </row>
    <row r="766" spans="7:7">
      <c r="G766" s="17" t="s">
        <v>1115</v>
      </c>
    </row>
    <row r="767" spans="7:7">
      <c r="G767" s="17" t="s">
        <v>1116</v>
      </c>
    </row>
    <row r="768" spans="7:7">
      <c r="G768" s="17" t="s">
        <v>1117</v>
      </c>
    </row>
    <row r="769" spans="7:7">
      <c r="G769" s="17" t="s">
        <v>1118</v>
      </c>
    </row>
    <row r="770" spans="7:7">
      <c r="G770" s="17" t="s">
        <v>1119</v>
      </c>
    </row>
    <row r="771" spans="7:7">
      <c r="G771" s="17" t="s">
        <v>1120</v>
      </c>
    </row>
    <row r="772" spans="7:7">
      <c r="G772" s="17" t="s">
        <v>1121</v>
      </c>
    </row>
    <row r="773" spans="7:7">
      <c r="G773" s="17" t="s">
        <v>1122</v>
      </c>
    </row>
    <row r="774" spans="7:7">
      <c r="G774" s="17" t="s">
        <v>1123</v>
      </c>
    </row>
    <row r="775" spans="7:7">
      <c r="G775" s="17" t="s">
        <v>1124</v>
      </c>
    </row>
    <row r="776" spans="7:7">
      <c r="G776" s="17" t="s">
        <v>1125</v>
      </c>
    </row>
    <row r="777" spans="7:7">
      <c r="G777" s="17" t="s">
        <v>1126</v>
      </c>
    </row>
    <row r="778" spans="7:7">
      <c r="G778" s="17" t="s">
        <v>1127</v>
      </c>
    </row>
    <row r="779" spans="7:7">
      <c r="G779" s="17" t="s">
        <v>1128</v>
      </c>
    </row>
    <row r="780" spans="7:7">
      <c r="G780" s="17" t="s">
        <v>1129</v>
      </c>
    </row>
    <row r="781" spans="7:7">
      <c r="G781" s="17" t="s">
        <v>1130</v>
      </c>
    </row>
    <row r="782" spans="7:7">
      <c r="G782" s="17" t="s">
        <v>1131</v>
      </c>
    </row>
    <row r="783" spans="7:7">
      <c r="G783" s="17" t="s">
        <v>1132</v>
      </c>
    </row>
    <row r="784" spans="7:7">
      <c r="G784" s="17" t="s">
        <v>1133</v>
      </c>
    </row>
    <row r="785" spans="7:7">
      <c r="G785" s="17" t="s">
        <v>1134</v>
      </c>
    </row>
    <row r="786" spans="7:7">
      <c r="G786" s="17" t="s">
        <v>1135</v>
      </c>
    </row>
    <row r="787" spans="7:7">
      <c r="G787" s="17" t="s">
        <v>1136</v>
      </c>
    </row>
    <row r="788" spans="7:7">
      <c r="G788" s="17" t="s">
        <v>1137</v>
      </c>
    </row>
    <row r="789" spans="7:7">
      <c r="G789" s="17" t="s">
        <v>1138</v>
      </c>
    </row>
    <row r="790" spans="7:7">
      <c r="G790" s="17" t="s">
        <v>1139</v>
      </c>
    </row>
    <row r="791" spans="7:7">
      <c r="G791" s="17" t="s">
        <v>1140</v>
      </c>
    </row>
    <row r="792" spans="7:7">
      <c r="G792" s="17" t="s">
        <v>1141</v>
      </c>
    </row>
    <row r="793" spans="7:7">
      <c r="G793" s="17" t="s">
        <v>1142</v>
      </c>
    </row>
    <row r="794" spans="7:7">
      <c r="G794" s="17" t="s">
        <v>1143</v>
      </c>
    </row>
    <row r="795" spans="7:7">
      <c r="G795" s="17" t="s">
        <v>1144</v>
      </c>
    </row>
    <row r="796" spans="7:7">
      <c r="G796" s="17" t="s">
        <v>1145</v>
      </c>
    </row>
    <row r="797" spans="7:7">
      <c r="G797" s="17" t="s">
        <v>1146</v>
      </c>
    </row>
    <row r="798" spans="7:7">
      <c r="G798" s="17" t="s">
        <v>1147</v>
      </c>
    </row>
    <row r="799" spans="7:7">
      <c r="G799" s="17" t="s">
        <v>1148</v>
      </c>
    </row>
    <row r="800" spans="7:7">
      <c r="G800" s="17" t="s">
        <v>1149</v>
      </c>
    </row>
    <row r="801" spans="7:7">
      <c r="G801" s="17" t="s">
        <v>1150</v>
      </c>
    </row>
    <row r="802" spans="7:7">
      <c r="G802" s="17" t="s">
        <v>1151</v>
      </c>
    </row>
    <row r="803" spans="7:7">
      <c r="G803" s="17" t="s">
        <v>1152</v>
      </c>
    </row>
    <row r="804" spans="7:7">
      <c r="G804" s="17" t="s">
        <v>1153</v>
      </c>
    </row>
    <row r="805" spans="7:7">
      <c r="G805" s="17" t="s">
        <v>1154</v>
      </c>
    </row>
    <row r="806" spans="7:7">
      <c r="G806" s="17" t="s">
        <v>1155</v>
      </c>
    </row>
    <row r="807" spans="7:7">
      <c r="G807" s="17" t="s">
        <v>1156</v>
      </c>
    </row>
    <row r="808" spans="7:7">
      <c r="G808" s="17" t="s">
        <v>1157</v>
      </c>
    </row>
    <row r="809" spans="7:7">
      <c r="G809" s="17" t="s">
        <v>1158</v>
      </c>
    </row>
    <row r="810" spans="7:7">
      <c r="G810" s="17" t="s">
        <v>1159</v>
      </c>
    </row>
    <row r="811" spans="7:7">
      <c r="G811" s="17" t="s">
        <v>1160</v>
      </c>
    </row>
    <row r="812" spans="7:7">
      <c r="G812" s="17" t="s">
        <v>1161</v>
      </c>
    </row>
    <row r="813" spans="7:7">
      <c r="G813" s="17" t="s">
        <v>1162</v>
      </c>
    </row>
    <row r="814" spans="7:7">
      <c r="G814" s="17" t="s">
        <v>1163</v>
      </c>
    </row>
    <row r="815" spans="7:7">
      <c r="G815" s="17" t="s">
        <v>1164</v>
      </c>
    </row>
    <row r="816" spans="7:7">
      <c r="G816" s="17" t="s">
        <v>1165</v>
      </c>
    </row>
    <row r="817" spans="7:7">
      <c r="G817" s="17" t="s">
        <v>1166</v>
      </c>
    </row>
    <row r="818" spans="7:7">
      <c r="G818" s="17" t="s">
        <v>1167</v>
      </c>
    </row>
    <row r="819" spans="7:7">
      <c r="G819" s="17" t="s">
        <v>1168</v>
      </c>
    </row>
    <row r="820" spans="7:7">
      <c r="G820" s="17" t="s">
        <v>1169</v>
      </c>
    </row>
    <row r="821" spans="7:7">
      <c r="G821" s="17" t="s">
        <v>1170</v>
      </c>
    </row>
    <row r="822" spans="7:7">
      <c r="G822" s="17" t="s">
        <v>1171</v>
      </c>
    </row>
    <row r="823" spans="7:7">
      <c r="G823" s="17" t="s">
        <v>1172</v>
      </c>
    </row>
    <row r="824" spans="7:7">
      <c r="G824" s="17" t="s">
        <v>1173</v>
      </c>
    </row>
    <row r="825" spans="7:7">
      <c r="G825" s="17" t="s">
        <v>1174</v>
      </c>
    </row>
    <row r="826" spans="7:7">
      <c r="G826" s="17" t="s">
        <v>1175</v>
      </c>
    </row>
    <row r="827" spans="7:7">
      <c r="G827" s="17" t="s">
        <v>1176</v>
      </c>
    </row>
    <row r="828" spans="7:7">
      <c r="G828" s="17" t="s">
        <v>1177</v>
      </c>
    </row>
    <row r="829" spans="7:7">
      <c r="G829" s="17" t="s">
        <v>1178</v>
      </c>
    </row>
    <row r="830" spans="7:7">
      <c r="G830" s="17" t="s">
        <v>1179</v>
      </c>
    </row>
    <row r="831" spans="7:7">
      <c r="G831" s="17" t="s">
        <v>1180</v>
      </c>
    </row>
    <row r="832" spans="7:7">
      <c r="G832" s="17" t="s">
        <v>1181</v>
      </c>
    </row>
    <row r="833" spans="7:7">
      <c r="G833" s="17" t="s">
        <v>1182</v>
      </c>
    </row>
    <row r="834" spans="7:7">
      <c r="G834" s="17" t="s">
        <v>1183</v>
      </c>
    </row>
    <row r="835" spans="7:7">
      <c r="G835" s="17" t="s">
        <v>1184</v>
      </c>
    </row>
    <row r="836" spans="7:7">
      <c r="G836" s="17" t="s">
        <v>1185</v>
      </c>
    </row>
    <row r="837" spans="7:7">
      <c r="G837" s="17" t="s">
        <v>1186</v>
      </c>
    </row>
    <row r="838" spans="7:7">
      <c r="G838" s="17" t="s">
        <v>1187</v>
      </c>
    </row>
    <row r="839" spans="7:7">
      <c r="G839" s="17" t="s">
        <v>1188</v>
      </c>
    </row>
    <row r="840" spans="7:7">
      <c r="G840" s="17" t="s">
        <v>1189</v>
      </c>
    </row>
    <row r="841" spans="7:7">
      <c r="G841" s="17" t="s">
        <v>1190</v>
      </c>
    </row>
    <row r="842" spans="7:7">
      <c r="G842" s="17" t="s">
        <v>1191</v>
      </c>
    </row>
    <row r="843" spans="7:7">
      <c r="G843" s="17" t="s">
        <v>1192</v>
      </c>
    </row>
    <row r="844" spans="7:7">
      <c r="G844" s="17" t="s">
        <v>1193</v>
      </c>
    </row>
    <row r="845" spans="7:7">
      <c r="G845" s="17" t="s">
        <v>1194</v>
      </c>
    </row>
    <row r="846" spans="7:7">
      <c r="G846" s="17" t="s">
        <v>1195</v>
      </c>
    </row>
    <row r="847" spans="7:7">
      <c r="G847" s="17" t="s">
        <v>1196</v>
      </c>
    </row>
    <row r="848" spans="7:7">
      <c r="G848" s="17" t="s">
        <v>1197</v>
      </c>
    </row>
    <row r="849" spans="7:7">
      <c r="G849" s="17" t="s">
        <v>1198</v>
      </c>
    </row>
    <row r="850" spans="7:7">
      <c r="G850" s="17" t="s">
        <v>1199</v>
      </c>
    </row>
    <row r="851" spans="7:7">
      <c r="G851" s="17" t="s">
        <v>1200</v>
      </c>
    </row>
    <row r="852" spans="7:7">
      <c r="G852" s="17" t="s">
        <v>1201</v>
      </c>
    </row>
    <row r="853" spans="7:7">
      <c r="G853" s="17" t="s">
        <v>1202</v>
      </c>
    </row>
    <row r="854" spans="7:7">
      <c r="G854" s="17" t="s">
        <v>1203</v>
      </c>
    </row>
    <row r="855" spans="7:7">
      <c r="G855" s="17" t="s">
        <v>1204</v>
      </c>
    </row>
    <row r="856" spans="7:7">
      <c r="G856" s="17" t="s">
        <v>1205</v>
      </c>
    </row>
    <row r="857" spans="7:7">
      <c r="G857" s="17" t="s">
        <v>1206</v>
      </c>
    </row>
    <row r="858" spans="7:7">
      <c r="G858" s="17" t="s">
        <v>1207</v>
      </c>
    </row>
    <row r="859" spans="7:7">
      <c r="G859" s="17" t="s">
        <v>1208</v>
      </c>
    </row>
    <row r="860" spans="7:7">
      <c r="G860" s="17" t="s">
        <v>1209</v>
      </c>
    </row>
    <row r="861" spans="7:7">
      <c r="G861" s="17" t="s">
        <v>1210</v>
      </c>
    </row>
    <row r="862" spans="7:7">
      <c r="G862" s="17" t="s">
        <v>1211</v>
      </c>
    </row>
    <row r="863" spans="7:7">
      <c r="G863" s="17" t="s">
        <v>1212</v>
      </c>
    </row>
    <row r="864" spans="7:7">
      <c r="G864" s="17" t="s">
        <v>1213</v>
      </c>
    </row>
    <row r="865" spans="7:7">
      <c r="G865" s="17" t="s">
        <v>1214</v>
      </c>
    </row>
    <row r="866" spans="7:7">
      <c r="G866" s="17" t="s">
        <v>1215</v>
      </c>
    </row>
    <row r="867" spans="7:7">
      <c r="G867" s="17" t="s">
        <v>1216</v>
      </c>
    </row>
    <row r="868" spans="7:7">
      <c r="G868" s="17" t="s">
        <v>1217</v>
      </c>
    </row>
    <row r="869" spans="7:7">
      <c r="G869" s="17" t="s">
        <v>1218</v>
      </c>
    </row>
    <row r="870" spans="7:7">
      <c r="G870" s="17" t="s">
        <v>1219</v>
      </c>
    </row>
    <row r="871" spans="7:7">
      <c r="G871" s="17" t="s">
        <v>1220</v>
      </c>
    </row>
    <row r="872" spans="7:7">
      <c r="G872" s="17" t="s">
        <v>1221</v>
      </c>
    </row>
    <row r="873" spans="7:7">
      <c r="G873" s="17" t="s">
        <v>1222</v>
      </c>
    </row>
    <row r="874" spans="7:7">
      <c r="G874" s="17" t="s">
        <v>1223</v>
      </c>
    </row>
    <row r="875" spans="7:7">
      <c r="G875" s="17" t="s">
        <v>1224</v>
      </c>
    </row>
    <row r="876" spans="7:7">
      <c r="G876" s="17" t="s">
        <v>1225</v>
      </c>
    </row>
    <row r="877" spans="7:7">
      <c r="G877" s="17" t="s">
        <v>1226</v>
      </c>
    </row>
    <row r="878" spans="7:7">
      <c r="G878" s="17" t="s">
        <v>1227</v>
      </c>
    </row>
    <row r="879" spans="7:7">
      <c r="G879" s="17" t="s">
        <v>1228</v>
      </c>
    </row>
    <row r="880" spans="7:7">
      <c r="G880" s="17" t="s">
        <v>1229</v>
      </c>
    </row>
    <row r="881" spans="7:7">
      <c r="G881" s="17" t="s">
        <v>1230</v>
      </c>
    </row>
    <row r="882" spans="7:7">
      <c r="G882" s="17" t="s">
        <v>1231</v>
      </c>
    </row>
    <row r="883" spans="7:7">
      <c r="G883" s="17" t="s">
        <v>1232</v>
      </c>
    </row>
    <row r="884" spans="7:7">
      <c r="G884" s="17" t="s">
        <v>1233</v>
      </c>
    </row>
    <row r="885" spans="7:7">
      <c r="G885" s="17" t="s">
        <v>1234</v>
      </c>
    </row>
    <row r="886" spans="7:7">
      <c r="G886" s="17" t="s">
        <v>1235</v>
      </c>
    </row>
    <row r="887" spans="7:7">
      <c r="G887" s="17" t="s">
        <v>1236</v>
      </c>
    </row>
    <row r="888" spans="7:7">
      <c r="G888" s="17" t="s">
        <v>1237</v>
      </c>
    </row>
    <row r="889" spans="7:7">
      <c r="G889" s="17" t="s">
        <v>1238</v>
      </c>
    </row>
    <row r="890" spans="7:7">
      <c r="G890" s="17" t="s">
        <v>1239</v>
      </c>
    </row>
    <row r="891" spans="7:7">
      <c r="G891" s="17" t="s">
        <v>1240</v>
      </c>
    </row>
    <row r="892" spans="7:7">
      <c r="G892" s="17" t="s">
        <v>1241</v>
      </c>
    </row>
    <row r="893" spans="7:7">
      <c r="G893" s="17" t="s">
        <v>1242</v>
      </c>
    </row>
    <row r="894" spans="7:7">
      <c r="G894" s="17" t="s">
        <v>1243</v>
      </c>
    </row>
    <row r="895" spans="7:7">
      <c r="G895" s="17" t="s">
        <v>1244</v>
      </c>
    </row>
    <row r="896" spans="7:7">
      <c r="G896" s="17" t="s">
        <v>1245</v>
      </c>
    </row>
    <row r="897" spans="7:7">
      <c r="G897" s="17" t="s">
        <v>1246</v>
      </c>
    </row>
    <row r="898" spans="7:7">
      <c r="G898" s="17" t="s">
        <v>1247</v>
      </c>
    </row>
    <row r="899" spans="7:7">
      <c r="G899" s="17" t="s">
        <v>1248</v>
      </c>
    </row>
    <row r="900" spans="7:7">
      <c r="G900" s="17" t="s">
        <v>1249</v>
      </c>
    </row>
    <row r="901" spans="7:7">
      <c r="G901" s="17" t="s">
        <v>1250</v>
      </c>
    </row>
    <row r="902" spans="7:7">
      <c r="G902" s="17" t="s">
        <v>1251</v>
      </c>
    </row>
    <row r="903" spans="7:7">
      <c r="G903" s="17" t="s">
        <v>1252</v>
      </c>
    </row>
    <row r="904" spans="7:7">
      <c r="G904" s="17" t="s">
        <v>1253</v>
      </c>
    </row>
    <row r="905" spans="7:7">
      <c r="G905" s="17" t="s">
        <v>1254</v>
      </c>
    </row>
    <row r="906" spans="7:7">
      <c r="G906" s="17" t="s">
        <v>1255</v>
      </c>
    </row>
    <row r="907" spans="7:7">
      <c r="G907" s="17" t="s">
        <v>1256</v>
      </c>
    </row>
    <row r="908" spans="7:7">
      <c r="G908" s="17" t="s">
        <v>1257</v>
      </c>
    </row>
    <row r="909" spans="7:7">
      <c r="G909" s="17" t="s">
        <v>1258</v>
      </c>
    </row>
    <row r="910" spans="7:7">
      <c r="G910" s="17" t="s">
        <v>1259</v>
      </c>
    </row>
    <row r="911" spans="7:7">
      <c r="G911" s="17" t="s">
        <v>1260</v>
      </c>
    </row>
    <row r="912" spans="7:7">
      <c r="G912" s="17" t="s">
        <v>1261</v>
      </c>
    </row>
    <row r="913" spans="7:7">
      <c r="G913" s="17" t="s">
        <v>1262</v>
      </c>
    </row>
    <row r="914" spans="7:7">
      <c r="G914" s="17" t="s">
        <v>1263</v>
      </c>
    </row>
    <row r="915" spans="7:7">
      <c r="G915" s="17" t="s">
        <v>1264</v>
      </c>
    </row>
    <row r="916" spans="7:7">
      <c r="G916" s="17" t="s">
        <v>1265</v>
      </c>
    </row>
    <row r="917" spans="7:7">
      <c r="G917" s="17" t="s">
        <v>1266</v>
      </c>
    </row>
    <row r="918" spans="7:7">
      <c r="G918" s="17" t="s">
        <v>1267</v>
      </c>
    </row>
    <row r="919" spans="7:7">
      <c r="G919" s="17" t="s">
        <v>1268</v>
      </c>
    </row>
    <row r="920" spans="7:7">
      <c r="G920" s="17" t="s">
        <v>1269</v>
      </c>
    </row>
    <row r="921" spans="7:7">
      <c r="G921" s="17" t="s">
        <v>1270</v>
      </c>
    </row>
    <row r="922" spans="7:7">
      <c r="G922" s="17" t="s">
        <v>1271</v>
      </c>
    </row>
    <row r="923" spans="7:7">
      <c r="G923" s="17" t="s">
        <v>1272</v>
      </c>
    </row>
    <row r="924" spans="7:7">
      <c r="G924" s="17" t="s">
        <v>1273</v>
      </c>
    </row>
    <row r="925" spans="7:7">
      <c r="G925" s="17" t="s">
        <v>1274</v>
      </c>
    </row>
    <row r="926" spans="7:7">
      <c r="G926" s="17" t="s">
        <v>1275</v>
      </c>
    </row>
    <row r="927" spans="7:7">
      <c r="G927" s="17" t="s">
        <v>1276</v>
      </c>
    </row>
    <row r="928" spans="7:7">
      <c r="G928" s="17" t="s">
        <v>1277</v>
      </c>
    </row>
    <row r="929" spans="7:7">
      <c r="G929" s="17" t="s">
        <v>1278</v>
      </c>
    </row>
    <row r="930" spans="7:7">
      <c r="G930" s="17" t="s">
        <v>1279</v>
      </c>
    </row>
    <row r="931" spans="7:7">
      <c r="G931" s="17" t="s">
        <v>1280</v>
      </c>
    </row>
    <row r="932" spans="7:7">
      <c r="G932" s="17" t="s">
        <v>1281</v>
      </c>
    </row>
    <row r="933" spans="7:7">
      <c r="G933" s="17" t="s">
        <v>1282</v>
      </c>
    </row>
    <row r="934" spans="7:7">
      <c r="G934" s="17" t="s">
        <v>1283</v>
      </c>
    </row>
    <row r="935" spans="7:7">
      <c r="G935" s="17" t="s">
        <v>1284</v>
      </c>
    </row>
    <row r="936" spans="7:7">
      <c r="G936" s="17" t="s">
        <v>1285</v>
      </c>
    </row>
    <row r="937" spans="7:7">
      <c r="G937" s="17" t="s">
        <v>1286</v>
      </c>
    </row>
    <row r="938" spans="7:7">
      <c r="G938" s="17" t="s">
        <v>1287</v>
      </c>
    </row>
    <row r="939" spans="7:7">
      <c r="G939" s="17" t="s">
        <v>1288</v>
      </c>
    </row>
    <row r="940" spans="7:7">
      <c r="G940" s="17" t="s">
        <v>1289</v>
      </c>
    </row>
    <row r="941" spans="7:7">
      <c r="G941" s="17" t="s">
        <v>1290</v>
      </c>
    </row>
    <row r="942" spans="7:7">
      <c r="G942" s="17" t="s">
        <v>1291</v>
      </c>
    </row>
    <row r="943" spans="7:7">
      <c r="G943" s="17" t="s">
        <v>1292</v>
      </c>
    </row>
    <row r="944" spans="7:7">
      <c r="G944" s="17" t="s">
        <v>1293</v>
      </c>
    </row>
    <row r="945" spans="7:7">
      <c r="G945" s="17" t="s">
        <v>1294</v>
      </c>
    </row>
    <row r="946" spans="7:7">
      <c r="G946" s="17" t="s">
        <v>1295</v>
      </c>
    </row>
    <row r="947" spans="7:7">
      <c r="G947" s="17" t="s">
        <v>1296</v>
      </c>
    </row>
    <row r="948" spans="7:7">
      <c r="G948" s="17" t="s">
        <v>1297</v>
      </c>
    </row>
    <row r="949" spans="7:7">
      <c r="G949" s="17" t="s">
        <v>1298</v>
      </c>
    </row>
    <row r="950" spans="7:7">
      <c r="G950" s="17" t="s">
        <v>1299</v>
      </c>
    </row>
    <row r="951" spans="7:7">
      <c r="G951" s="17" t="s">
        <v>1300</v>
      </c>
    </row>
    <row r="952" spans="7:7">
      <c r="G952" s="17" t="s">
        <v>1301</v>
      </c>
    </row>
    <row r="953" spans="7:7">
      <c r="G953" s="17" t="s">
        <v>1302</v>
      </c>
    </row>
    <row r="954" spans="7:7">
      <c r="G954" s="17" t="s">
        <v>1303</v>
      </c>
    </row>
    <row r="955" spans="7:7">
      <c r="G955" s="17" t="s">
        <v>1304</v>
      </c>
    </row>
    <row r="956" spans="7:7">
      <c r="G956" s="17" t="s">
        <v>1305</v>
      </c>
    </row>
    <row r="957" spans="7:7">
      <c r="G957" s="17" t="s">
        <v>1306</v>
      </c>
    </row>
    <row r="958" spans="7:7">
      <c r="G958" s="17" t="s">
        <v>1307</v>
      </c>
    </row>
    <row r="959" spans="7:7">
      <c r="G959" s="17" t="s">
        <v>1308</v>
      </c>
    </row>
    <row r="960" spans="7:7">
      <c r="G960" s="17" t="s">
        <v>1309</v>
      </c>
    </row>
    <row r="961" spans="7:7">
      <c r="G961" s="17" t="s">
        <v>1310</v>
      </c>
    </row>
    <row r="962" spans="7:7">
      <c r="G962" s="17" t="s">
        <v>1311</v>
      </c>
    </row>
    <row r="963" spans="7:7">
      <c r="G963" s="17" t="s">
        <v>1312</v>
      </c>
    </row>
    <row r="964" spans="7:7">
      <c r="G964" s="17" t="s">
        <v>1313</v>
      </c>
    </row>
    <row r="965" spans="7:7">
      <c r="G965" s="17" t="s">
        <v>1314</v>
      </c>
    </row>
    <row r="966" spans="7:7">
      <c r="G966" s="17" t="s">
        <v>1315</v>
      </c>
    </row>
    <row r="967" spans="7:7">
      <c r="G967" s="17" t="s">
        <v>1316</v>
      </c>
    </row>
    <row r="968" spans="7:7">
      <c r="G968" s="17" t="s">
        <v>1317</v>
      </c>
    </row>
    <row r="969" spans="7:7">
      <c r="G969" s="17" t="s">
        <v>1318</v>
      </c>
    </row>
    <row r="970" spans="7:7">
      <c r="G970" s="17" t="s">
        <v>1319</v>
      </c>
    </row>
    <row r="971" spans="7:7">
      <c r="G971" s="17" t="s">
        <v>1320</v>
      </c>
    </row>
    <row r="972" spans="7:7">
      <c r="G972" s="17" t="s">
        <v>1321</v>
      </c>
    </row>
    <row r="973" spans="7:7">
      <c r="G973" s="17" t="s">
        <v>1322</v>
      </c>
    </row>
    <row r="974" spans="7:7">
      <c r="G974" s="17" t="s">
        <v>1323</v>
      </c>
    </row>
    <row r="975" spans="7:7">
      <c r="G975" s="17" t="s">
        <v>1324</v>
      </c>
    </row>
    <row r="976" spans="7:7">
      <c r="G976" s="17" t="s">
        <v>1325</v>
      </c>
    </row>
    <row r="977" spans="7:7">
      <c r="G977" s="17" t="s">
        <v>1326</v>
      </c>
    </row>
    <row r="978" spans="7:7">
      <c r="G978" s="17" t="s">
        <v>1327</v>
      </c>
    </row>
    <row r="979" spans="7:7">
      <c r="G979" s="17" t="s">
        <v>1328</v>
      </c>
    </row>
    <row r="980" spans="7:7">
      <c r="G980" s="17" t="s">
        <v>1329</v>
      </c>
    </row>
    <row r="981" spans="7:7">
      <c r="G981" s="17" t="s">
        <v>1330</v>
      </c>
    </row>
    <row r="982" spans="7:7">
      <c r="G982" s="17" t="s">
        <v>1331</v>
      </c>
    </row>
    <row r="983" spans="7:7">
      <c r="G983" s="17" t="s">
        <v>1332</v>
      </c>
    </row>
    <row r="984" spans="7:7">
      <c r="G984" s="17" t="s">
        <v>1333</v>
      </c>
    </row>
    <row r="985" spans="7:7">
      <c r="G985" s="17" t="s">
        <v>1334</v>
      </c>
    </row>
    <row r="986" spans="7:7">
      <c r="G986" s="17" t="s">
        <v>1335</v>
      </c>
    </row>
    <row r="987" spans="7:7">
      <c r="G987" s="17" t="s">
        <v>1336</v>
      </c>
    </row>
    <row r="988" spans="7:7">
      <c r="G988" s="17" t="s">
        <v>1337</v>
      </c>
    </row>
    <row r="989" spans="7:7">
      <c r="G989" s="17" t="s">
        <v>1338</v>
      </c>
    </row>
    <row r="990" spans="7:7">
      <c r="G990" s="17" t="s">
        <v>1339</v>
      </c>
    </row>
    <row r="991" spans="7:7">
      <c r="G991" s="17" t="s">
        <v>1340</v>
      </c>
    </row>
    <row r="992" spans="7:7">
      <c r="G992" s="17" t="s">
        <v>1341</v>
      </c>
    </row>
    <row r="993" spans="5:7">
      <c r="G993" s="17" t="s">
        <v>1342</v>
      </c>
    </row>
    <row r="994" spans="5:7">
      <c r="G994" s="17" t="s">
        <v>1343</v>
      </c>
    </row>
    <row r="995" spans="5:7">
      <c r="G995" s="17" t="s">
        <v>1344</v>
      </c>
    </row>
    <row r="996" spans="5:7">
      <c r="G996" s="17" t="s">
        <v>1345</v>
      </c>
    </row>
    <row r="997" spans="5:7">
      <c r="G997" s="17" t="s">
        <v>1346</v>
      </c>
    </row>
    <row r="998" spans="5:7">
      <c r="G998" s="17" t="s">
        <v>1347</v>
      </c>
    </row>
    <row r="999" spans="5:7">
      <c r="G999" s="17" t="s">
        <v>1348</v>
      </c>
    </row>
    <row r="1000" spans="5:7">
      <c r="G1000" s="17" t="s">
        <v>1349</v>
      </c>
    </row>
    <row r="1001" spans="5:7">
      <c r="E1001" t="s">
        <v>1350</v>
      </c>
      <c r="G1001" s="17" t="s">
        <v>1351</v>
      </c>
    </row>
    <row r="1002" spans="5:7">
      <c r="E1002" s="16" t="s">
        <v>1352</v>
      </c>
      <c r="G1002" s="17" t="s">
        <v>1353</v>
      </c>
    </row>
    <row r="1003" spans="5:7">
      <c r="G1003" s="17"/>
    </row>
    <row r="1004" spans="5:7">
      <c r="G1004" s="17"/>
    </row>
    <row r="1005" spans="5:7">
      <c r="G1005" s="17"/>
    </row>
    <row r="1006" spans="5:7">
      <c r="G1006" s="17"/>
    </row>
    <row r="1007" spans="5:7">
      <c r="G1007" s="17"/>
    </row>
    <row r="1008" spans="5:7">
      <c r="G1008" s="17"/>
    </row>
    <row r="1009" spans="7:7">
      <c r="G1009" s="17"/>
    </row>
    <row r="1010" spans="7:7">
      <c r="G1010" s="17"/>
    </row>
    <row r="1011" spans="7:7">
      <c r="G1011" s="17"/>
    </row>
    <row r="1012" spans="7:7">
      <c r="G1012" s="17"/>
    </row>
    <row r="1013" spans="7:7">
      <c r="G1013" s="17"/>
    </row>
    <row r="1014" spans="7:7">
      <c r="G1014" s="17"/>
    </row>
    <row r="1015" spans="7:7">
      <c r="G1015" s="17"/>
    </row>
    <row r="1016" spans="7:7">
      <c r="G1016" s="17"/>
    </row>
    <row r="1017" spans="7:7">
      <c r="G1017" s="17"/>
    </row>
  </sheetData>
  <mergeCells count="4">
    <mergeCell ref="A1:D1"/>
    <mergeCell ref="E1:G1"/>
    <mergeCell ref="H1:I1"/>
    <mergeCell ref="J1:Q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D6AE-BA5F-4D2E-8AC9-254B6207FE95}">
  <dimension ref="A1:T388"/>
  <sheetViews>
    <sheetView zoomScale="80" zoomScaleNormal="130" workbookViewId="0">
      <selection activeCell="T1" sqref="T1"/>
    </sheetView>
  </sheetViews>
  <sheetFormatPr defaultColWidth="11" defaultRowHeight="15.75"/>
  <cols>
    <col min="2" max="2" width="15.25" customWidth="1"/>
    <col min="3" max="3" width="15.75" customWidth="1"/>
    <col min="4" max="4" width="23" style="18" customWidth="1"/>
    <col min="5" max="5" width="22.375" customWidth="1"/>
    <col min="6" max="7" width="11" customWidth="1"/>
    <col min="8" max="8" width="12" customWidth="1"/>
    <col min="9" max="9" width="11" customWidth="1"/>
    <col min="10" max="10" width="12" customWidth="1"/>
    <col min="11" max="13" width="11" customWidth="1"/>
    <col min="14" max="14" width="12.625" customWidth="1"/>
    <col min="15" max="15" width="5.5" bestFit="1" customWidth="1"/>
    <col min="16" max="16" width="9" bestFit="1" customWidth="1"/>
    <col min="17" max="18" width="31.625" customWidth="1"/>
    <col min="19" max="19" width="16" customWidth="1"/>
    <col min="20" max="20" width="17.875" customWidth="1"/>
  </cols>
  <sheetData>
    <row r="1" spans="1:20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20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</row>
    <row r="2" spans="1:20">
      <c r="A2" t="s">
        <v>51</v>
      </c>
      <c r="B2" s="10" t="s">
        <v>50</v>
      </c>
      <c r="C2" s="10" t="str">
        <f>VLOOKUP(_xlfn.CONCAT(A2,B2),Codes!$C$3:$D$11,2,FALSE)</f>
        <v>D</v>
      </c>
      <c r="D2" s="23" t="s">
        <v>1373</v>
      </c>
      <c r="E2" s="12" t="e">
        <f>VLOOKUP(D2,Codes!$E$3:$G$253,3,FALSE)</f>
        <v>#N/A</v>
      </c>
      <c r="F2" s="10" t="s">
        <v>33</v>
      </c>
      <c r="G2" s="10">
        <v>0</v>
      </c>
      <c r="H2" s="10" t="str">
        <f>VLOOKUP(F2,Codes!$J$3:$Q$8,2,FALSE)</f>
        <v>S</v>
      </c>
      <c r="I2" s="11" t="s">
        <v>31</v>
      </c>
      <c r="J2" s="10" t="str">
        <f>VLOOKUP(I2,Codes!$H$3:$I$262,2,FALSE)</f>
        <v>AA</v>
      </c>
      <c r="K2" s="10">
        <v>1</v>
      </c>
      <c r="L2">
        <v>0</v>
      </c>
      <c r="M2" t="str">
        <f>VLOOKUP(L2,Codes!$R$3:$S$28,2,FALSE)</f>
        <v>Z</v>
      </c>
      <c r="N2" t="s">
        <v>48</v>
      </c>
      <c r="O2" t="s">
        <v>29</v>
      </c>
      <c r="P2" t="s">
        <v>29</v>
      </c>
      <c r="Q2" s="21" t="e">
        <f t="shared" ref="Q2:Q65" si="0">CONCATENATE(C2,"-",J2,"-",E2,"-", L2,"-",F2,"-",N2,"-",O2,"-",K2,"-",P2)</f>
        <v>#N/A</v>
      </c>
      <c r="R2" s="21" t="e">
        <f t="shared" ref="R2:R65" si="1">CONCATENATE(C2,"-",J2,"-",E2,"-", L2,"-",F2,"-",N2)</f>
        <v>#N/A</v>
      </c>
      <c r="S2" s="35" t="e">
        <f t="shared" ref="S2:S65" si="2">_xlfn.CONCAT(C2,".",J2,".",E2,".",M2,".",H2,".",K2)</f>
        <v>#N/A</v>
      </c>
      <c r="T2" s="15" t="e">
        <f t="shared" ref="T2:T65" si="3">SUBSTITUTE(S2,".","")</f>
        <v>#N/A</v>
      </c>
    </row>
    <row r="3" spans="1:20">
      <c r="A3" t="s">
        <v>51</v>
      </c>
      <c r="B3" s="10" t="s">
        <v>50</v>
      </c>
      <c r="C3" s="10" t="str">
        <f>VLOOKUP(_xlfn.CONCAT(A3,B3),Codes!$C$3:$D$11,2,FALSE)</f>
        <v>D</v>
      </c>
      <c r="D3" s="23" t="s">
        <v>1373</v>
      </c>
      <c r="E3" s="12" t="e">
        <f>VLOOKUP(D3,Codes!$E$3:$G$253,3,FALSE)</f>
        <v>#N/A</v>
      </c>
      <c r="F3" s="10" t="s">
        <v>33</v>
      </c>
      <c r="G3" s="10">
        <v>0</v>
      </c>
      <c r="H3" s="10" t="str">
        <f>VLOOKUP(F3,Codes!$J$3:$Q$8,2,FALSE)</f>
        <v>S</v>
      </c>
      <c r="I3" s="11" t="s">
        <v>31</v>
      </c>
      <c r="J3" s="10" t="str">
        <f>VLOOKUP(I3,Codes!$H$3:$I$262,2,FALSE)</f>
        <v>AA</v>
      </c>
      <c r="K3" s="10">
        <v>2</v>
      </c>
      <c r="L3">
        <v>0</v>
      </c>
      <c r="M3" t="str">
        <f>VLOOKUP(L3,Codes!$R$3:$S$28,2,FALSE)</f>
        <v>Z</v>
      </c>
      <c r="N3" t="s">
        <v>48</v>
      </c>
      <c r="O3" t="s">
        <v>29</v>
      </c>
      <c r="P3" t="s">
        <v>29</v>
      </c>
      <c r="Q3" s="21" t="e">
        <f t="shared" si="0"/>
        <v>#N/A</v>
      </c>
      <c r="R3" s="21" t="e">
        <f t="shared" si="1"/>
        <v>#N/A</v>
      </c>
      <c r="S3" s="35" t="e">
        <f t="shared" si="2"/>
        <v>#N/A</v>
      </c>
      <c r="T3" s="15" t="e">
        <f t="shared" si="3"/>
        <v>#N/A</v>
      </c>
    </row>
    <row r="4" spans="1:20">
      <c r="A4" t="s">
        <v>51</v>
      </c>
      <c r="B4" s="10" t="s">
        <v>50</v>
      </c>
      <c r="C4" s="10" t="str">
        <f>VLOOKUP(_xlfn.CONCAT(A4,B4),Codes!$C$3:$D$11,2,FALSE)</f>
        <v>D</v>
      </c>
      <c r="D4" s="23" t="s">
        <v>1373</v>
      </c>
      <c r="E4" s="12" t="e">
        <f>VLOOKUP(D4,Codes!$E$3:$G$253,3,FALSE)</f>
        <v>#N/A</v>
      </c>
      <c r="F4" s="10" t="s">
        <v>33</v>
      </c>
      <c r="G4" s="10">
        <v>0</v>
      </c>
      <c r="H4" s="10" t="str">
        <f>VLOOKUP(F4,Codes!$J$3:$Q$8,2,FALSE)</f>
        <v>S</v>
      </c>
      <c r="I4" s="11" t="s">
        <v>31</v>
      </c>
      <c r="J4" s="10" t="str">
        <f>VLOOKUP(I4,Codes!$H$3:$I$262,2,FALSE)</f>
        <v>AA</v>
      </c>
      <c r="K4" s="10">
        <v>3</v>
      </c>
      <c r="L4">
        <v>0</v>
      </c>
      <c r="M4" t="str">
        <f>VLOOKUP(L4,Codes!$R$3:$S$28,2,FALSE)</f>
        <v>Z</v>
      </c>
      <c r="N4" t="s">
        <v>48</v>
      </c>
      <c r="O4" t="s">
        <v>29</v>
      </c>
      <c r="P4" t="s">
        <v>29</v>
      </c>
      <c r="Q4" s="21" t="e">
        <f t="shared" si="0"/>
        <v>#N/A</v>
      </c>
      <c r="R4" s="21" t="e">
        <f t="shared" si="1"/>
        <v>#N/A</v>
      </c>
      <c r="S4" s="35" t="e">
        <f t="shared" si="2"/>
        <v>#N/A</v>
      </c>
      <c r="T4" s="15" t="e">
        <f t="shared" si="3"/>
        <v>#N/A</v>
      </c>
    </row>
    <row r="5" spans="1:20">
      <c r="A5" t="s">
        <v>51</v>
      </c>
      <c r="B5" s="10" t="s">
        <v>50</v>
      </c>
      <c r="C5" s="10" t="str">
        <f>VLOOKUP(_xlfn.CONCAT(A5,B5),Codes!$C$3:$D$11,2,FALSE)</f>
        <v>D</v>
      </c>
      <c r="D5" s="23" t="s">
        <v>1373</v>
      </c>
      <c r="E5" s="12" t="e">
        <f>VLOOKUP(D5,Codes!$E$3:$G$253,3,FALSE)</f>
        <v>#N/A</v>
      </c>
      <c r="F5" s="10" t="s">
        <v>33</v>
      </c>
      <c r="G5" s="10">
        <v>0</v>
      </c>
      <c r="H5" s="10" t="str">
        <f>VLOOKUP(F5,Codes!$J$3:$Q$8,2,FALSE)</f>
        <v>S</v>
      </c>
      <c r="I5" s="11" t="s">
        <v>31</v>
      </c>
      <c r="J5" s="10" t="str">
        <f>VLOOKUP(I5,Codes!$H$3:$I$262,2,FALSE)</f>
        <v>AA</v>
      </c>
      <c r="K5" s="10">
        <v>4</v>
      </c>
      <c r="L5">
        <v>0</v>
      </c>
      <c r="M5" t="str">
        <f>VLOOKUP(L5,Codes!$R$3:$S$28,2,FALSE)</f>
        <v>Z</v>
      </c>
      <c r="N5" t="s">
        <v>48</v>
      </c>
      <c r="O5" t="s">
        <v>29</v>
      </c>
      <c r="P5" t="s">
        <v>29</v>
      </c>
      <c r="Q5" s="21" t="e">
        <f t="shared" si="0"/>
        <v>#N/A</v>
      </c>
      <c r="R5" s="21" t="e">
        <f t="shared" si="1"/>
        <v>#N/A</v>
      </c>
      <c r="S5" s="35" t="e">
        <f t="shared" si="2"/>
        <v>#N/A</v>
      </c>
      <c r="T5" s="15" t="e">
        <f t="shared" si="3"/>
        <v>#N/A</v>
      </c>
    </row>
    <row r="6" spans="1:20">
      <c r="A6" t="s">
        <v>51</v>
      </c>
      <c r="B6" s="10" t="s">
        <v>50</v>
      </c>
      <c r="C6" s="10" t="str">
        <f>VLOOKUP(_xlfn.CONCAT(A6,B6),Codes!$C$3:$D$11,2,FALSE)</f>
        <v>D</v>
      </c>
      <c r="D6" s="23" t="s">
        <v>1373</v>
      </c>
      <c r="E6" s="12" t="e">
        <f>VLOOKUP(D6,Codes!$E$3:$G$253,3,FALSE)</f>
        <v>#N/A</v>
      </c>
      <c r="F6" s="10" t="s">
        <v>33</v>
      </c>
      <c r="G6" s="10">
        <v>0</v>
      </c>
      <c r="H6" s="10" t="str">
        <f>VLOOKUP(F6,Codes!$J$3:$Q$8,2,FALSE)</f>
        <v>S</v>
      </c>
      <c r="I6" s="11" t="s">
        <v>31</v>
      </c>
      <c r="J6" s="10" t="str">
        <f>VLOOKUP(I6,Codes!$H$3:$I$262,2,FALSE)</f>
        <v>AA</v>
      </c>
      <c r="K6" s="10">
        <v>5</v>
      </c>
      <c r="L6">
        <v>0</v>
      </c>
      <c r="M6" t="str">
        <f>VLOOKUP(L6,Codes!$R$3:$S$28,2,FALSE)</f>
        <v>Z</v>
      </c>
      <c r="N6" t="s">
        <v>48</v>
      </c>
      <c r="O6" t="s">
        <v>29</v>
      </c>
      <c r="P6" t="s">
        <v>29</v>
      </c>
      <c r="Q6" s="21" t="e">
        <f t="shared" si="0"/>
        <v>#N/A</v>
      </c>
      <c r="R6" s="21" t="e">
        <f t="shared" si="1"/>
        <v>#N/A</v>
      </c>
      <c r="S6" s="35" t="e">
        <f t="shared" si="2"/>
        <v>#N/A</v>
      </c>
      <c r="T6" s="15" t="e">
        <f t="shared" si="3"/>
        <v>#N/A</v>
      </c>
    </row>
    <row r="7" spans="1:20">
      <c r="A7" t="s">
        <v>51</v>
      </c>
      <c r="B7" s="10" t="s">
        <v>50</v>
      </c>
      <c r="C7" s="10" t="str">
        <f>VLOOKUP(_xlfn.CONCAT(A7,B7),Codes!$C$3:$D$11,2,FALSE)</f>
        <v>D</v>
      </c>
      <c r="D7" s="23" t="s">
        <v>1373</v>
      </c>
      <c r="E7" s="12" t="e">
        <f>VLOOKUP(D7,Codes!$E$3:$G$253,3,FALSE)</f>
        <v>#N/A</v>
      </c>
      <c r="F7" s="10" t="s">
        <v>33</v>
      </c>
      <c r="G7" s="10">
        <v>0</v>
      </c>
      <c r="H7" s="10" t="str">
        <f>VLOOKUP(F7,Codes!$J$3:$Q$8,2,FALSE)</f>
        <v>S</v>
      </c>
      <c r="I7" s="11" t="s">
        <v>31</v>
      </c>
      <c r="J7" s="10" t="str">
        <f>VLOOKUP(I7,Codes!$H$3:$I$262,2,FALSE)</f>
        <v>AA</v>
      </c>
      <c r="K7" s="10">
        <v>6</v>
      </c>
      <c r="L7">
        <v>0</v>
      </c>
      <c r="M7" t="str">
        <f>VLOOKUP(L7,Codes!$R$3:$S$28,2,FALSE)</f>
        <v>Z</v>
      </c>
      <c r="N7" t="s">
        <v>48</v>
      </c>
      <c r="O7" t="s">
        <v>29</v>
      </c>
      <c r="P7" t="s">
        <v>29</v>
      </c>
      <c r="Q7" s="21" t="e">
        <f t="shared" si="0"/>
        <v>#N/A</v>
      </c>
      <c r="R7" s="21" t="e">
        <f t="shared" si="1"/>
        <v>#N/A</v>
      </c>
      <c r="S7" s="35" t="e">
        <f t="shared" si="2"/>
        <v>#N/A</v>
      </c>
      <c r="T7" s="15" t="e">
        <f t="shared" si="3"/>
        <v>#N/A</v>
      </c>
    </row>
    <row r="8" spans="1:20">
      <c r="A8" t="s">
        <v>51</v>
      </c>
      <c r="B8" s="10" t="s">
        <v>50</v>
      </c>
      <c r="C8" s="10" t="str">
        <f>VLOOKUP(_xlfn.CONCAT(A8,B8),Codes!$C$3:$D$11,2,FALSE)</f>
        <v>D</v>
      </c>
      <c r="D8" s="23" t="s">
        <v>1373</v>
      </c>
      <c r="E8" s="12" t="e">
        <f>VLOOKUP(D8,Codes!$E$3:$G$253,3,FALSE)</f>
        <v>#N/A</v>
      </c>
      <c r="F8" s="10" t="s">
        <v>46</v>
      </c>
      <c r="G8" s="10">
        <v>4</v>
      </c>
      <c r="H8" s="10" t="str">
        <f>VLOOKUP(F8,Codes!$J$3:$Q$8,2,FALSE)</f>
        <v>A</v>
      </c>
      <c r="I8" s="11" t="s">
        <v>31</v>
      </c>
      <c r="J8" s="10" t="str">
        <f>VLOOKUP(I8,Codes!$H$3:$I$262,2,FALSE)</f>
        <v>AA</v>
      </c>
      <c r="K8" s="10">
        <v>1</v>
      </c>
      <c r="L8">
        <v>0</v>
      </c>
      <c r="M8" t="str">
        <f>VLOOKUP(L8,Codes!$R$3:$S$28,2,FALSE)</f>
        <v>Z</v>
      </c>
      <c r="N8" t="s">
        <v>48</v>
      </c>
      <c r="O8" t="s">
        <v>29</v>
      </c>
      <c r="P8" t="s">
        <v>29</v>
      </c>
      <c r="Q8" s="21" t="e">
        <f t="shared" si="0"/>
        <v>#N/A</v>
      </c>
      <c r="R8" s="21" t="e">
        <f t="shared" si="1"/>
        <v>#N/A</v>
      </c>
      <c r="S8" s="35" t="e">
        <f t="shared" si="2"/>
        <v>#N/A</v>
      </c>
      <c r="T8" s="15" t="e">
        <f t="shared" si="3"/>
        <v>#N/A</v>
      </c>
    </row>
    <row r="9" spans="1:20">
      <c r="A9" t="s">
        <v>51</v>
      </c>
      <c r="B9" s="10" t="s">
        <v>50</v>
      </c>
      <c r="C9" s="10" t="str">
        <f>VLOOKUP(_xlfn.CONCAT(A9,B9),Codes!$C$3:$D$11,2,FALSE)</f>
        <v>D</v>
      </c>
      <c r="D9" s="23" t="s">
        <v>1373</v>
      </c>
      <c r="E9" s="12" t="e">
        <f>VLOOKUP(D9,Codes!$E$3:$G$253,3,FALSE)</f>
        <v>#N/A</v>
      </c>
      <c r="F9" s="10" t="s">
        <v>46</v>
      </c>
      <c r="G9" s="10">
        <v>4</v>
      </c>
      <c r="H9" s="10" t="str">
        <f>VLOOKUP(F9,Codes!$J$3:$Q$8,2,FALSE)</f>
        <v>A</v>
      </c>
      <c r="I9" s="11" t="s">
        <v>31</v>
      </c>
      <c r="J9" s="10" t="str">
        <f>VLOOKUP(I9,Codes!$H$3:$I$262,2,FALSE)</f>
        <v>AA</v>
      </c>
      <c r="K9" s="10">
        <v>2</v>
      </c>
      <c r="L9">
        <v>0</v>
      </c>
      <c r="M9" t="str">
        <f>VLOOKUP(L9,Codes!$R$3:$S$28,2,FALSE)</f>
        <v>Z</v>
      </c>
      <c r="N9" t="s">
        <v>48</v>
      </c>
      <c r="O9" t="s">
        <v>29</v>
      </c>
      <c r="P9" t="s">
        <v>29</v>
      </c>
      <c r="Q9" s="21" t="e">
        <f t="shared" si="0"/>
        <v>#N/A</v>
      </c>
      <c r="R9" s="21" t="e">
        <f t="shared" si="1"/>
        <v>#N/A</v>
      </c>
      <c r="S9" s="35" t="e">
        <f t="shared" si="2"/>
        <v>#N/A</v>
      </c>
      <c r="T9" s="15" t="e">
        <f t="shared" si="3"/>
        <v>#N/A</v>
      </c>
    </row>
    <row r="10" spans="1:20">
      <c r="A10" t="s">
        <v>51</v>
      </c>
      <c r="B10" s="10" t="s">
        <v>50</v>
      </c>
      <c r="C10" s="10" t="str">
        <f>VLOOKUP(_xlfn.CONCAT(A10,B10),Codes!$C$3:$D$11,2,FALSE)</f>
        <v>D</v>
      </c>
      <c r="D10" s="23" t="s">
        <v>1373</v>
      </c>
      <c r="E10" s="12" t="e">
        <f>VLOOKUP(D10,Codes!$E$3:$G$253,3,FALSE)</f>
        <v>#N/A</v>
      </c>
      <c r="F10" s="10" t="s">
        <v>46</v>
      </c>
      <c r="G10" s="10">
        <v>4</v>
      </c>
      <c r="H10" s="10" t="str">
        <f>VLOOKUP(F10,Codes!$J$3:$Q$8,2,FALSE)</f>
        <v>A</v>
      </c>
      <c r="I10" s="11" t="s">
        <v>31</v>
      </c>
      <c r="J10" s="10" t="str">
        <f>VLOOKUP(I10,Codes!$H$3:$I$262,2,FALSE)</f>
        <v>AA</v>
      </c>
      <c r="K10" s="10">
        <v>3</v>
      </c>
      <c r="L10">
        <v>0</v>
      </c>
      <c r="M10" t="str">
        <f>VLOOKUP(L10,Codes!$R$3:$S$28,2,FALSE)</f>
        <v>Z</v>
      </c>
      <c r="N10" t="s">
        <v>48</v>
      </c>
      <c r="O10" t="s">
        <v>29</v>
      </c>
      <c r="P10" t="s">
        <v>29</v>
      </c>
      <c r="Q10" s="21" t="e">
        <f t="shared" si="0"/>
        <v>#N/A</v>
      </c>
      <c r="R10" s="21" t="e">
        <f t="shared" si="1"/>
        <v>#N/A</v>
      </c>
      <c r="S10" s="35" t="e">
        <f t="shared" si="2"/>
        <v>#N/A</v>
      </c>
      <c r="T10" s="15" t="e">
        <f t="shared" si="3"/>
        <v>#N/A</v>
      </c>
    </row>
    <row r="11" spans="1:20">
      <c r="A11" t="s">
        <v>51</v>
      </c>
      <c r="B11" s="10" t="s">
        <v>50</v>
      </c>
      <c r="C11" s="10" t="str">
        <f>VLOOKUP(_xlfn.CONCAT(A11,B11),Codes!$C$3:$D$11,2,FALSE)</f>
        <v>D</v>
      </c>
      <c r="D11" s="23" t="s">
        <v>1373</v>
      </c>
      <c r="E11" s="12" t="e">
        <f>VLOOKUP(D11,Codes!$E$3:$G$253,3,FALSE)</f>
        <v>#N/A</v>
      </c>
      <c r="F11" s="10" t="s">
        <v>46</v>
      </c>
      <c r="G11" s="10">
        <v>4</v>
      </c>
      <c r="H11" s="10" t="str">
        <f>VLOOKUP(F11,Codes!$J$3:$Q$8,2,FALSE)</f>
        <v>A</v>
      </c>
      <c r="I11" s="11" t="s">
        <v>31</v>
      </c>
      <c r="J11" s="10" t="str">
        <f>VLOOKUP(I11,Codes!$H$3:$I$262,2,FALSE)</f>
        <v>AA</v>
      </c>
      <c r="K11" s="10">
        <v>4</v>
      </c>
      <c r="L11">
        <v>0</v>
      </c>
      <c r="M11" t="str">
        <f>VLOOKUP(L11,Codes!$R$3:$S$28,2,FALSE)</f>
        <v>Z</v>
      </c>
      <c r="N11" t="s">
        <v>48</v>
      </c>
      <c r="O11" t="s">
        <v>29</v>
      </c>
      <c r="P11" t="s">
        <v>29</v>
      </c>
      <c r="Q11" s="21" t="e">
        <f t="shared" si="0"/>
        <v>#N/A</v>
      </c>
      <c r="R11" s="21" t="e">
        <f t="shared" si="1"/>
        <v>#N/A</v>
      </c>
      <c r="S11" s="35" t="e">
        <f t="shared" si="2"/>
        <v>#N/A</v>
      </c>
      <c r="T11" s="15" t="e">
        <f t="shared" si="3"/>
        <v>#N/A</v>
      </c>
    </row>
    <row r="12" spans="1:20">
      <c r="A12" t="s">
        <v>51</v>
      </c>
      <c r="B12" s="10" t="s">
        <v>50</v>
      </c>
      <c r="C12" s="10" t="str">
        <f>VLOOKUP(_xlfn.CONCAT(A12,B12),Codes!$C$3:$D$11,2,FALSE)</f>
        <v>D</v>
      </c>
      <c r="D12" s="23" t="s">
        <v>1373</v>
      </c>
      <c r="E12" s="12" t="e">
        <f>VLOOKUP(D12,Codes!$E$3:$G$253,3,FALSE)</f>
        <v>#N/A</v>
      </c>
      <c r="F12" s="10" t="s">
        <v>46</v>
      </c>
      <c r="G12" s="10">
        <v>4</v>
      </c>
      <c r="H12" s="10" t="str">
        <f>VLOOKUP(F12,Codes!$J$3:$Q$8,2,FALSE)</f>
        <v>A</v>
      </c>
      <c r="I12" s="11" t="s">
        <v>31</v>
      </c>
      <c r="J12" s="10" t="str">
        <f>VLOOKUP(I12,Codes!$H$3:$I$262,2,FALSE)</f>
        <v>AA</v>
      </c>
      <c r="K12" s="10">
        <v>5</v>
      </c>
      <c r="L12">
        <v>0</v>
      </c>
      <c r="M12" t="str">
        <f>VLOOKUP(L12,Codes!$R$3:$S$28,2,FALSE)</f>
        <v>Z</v>
      </c>
      <c r="N12" t="s">
        <v>48</v>
      </c>
      <c r="O12" t="s">
        <v>29</v>
      </c>
      <c r="P12" t="s">
        <v>29</v>
      </c>
      <c r="Q12" s="21" t="e">
        <f t="shared" si="0"/>
        <v>#N/A</v>
      </c>
      <c r="R12" s="21" t="e">
        <f t="shared" si="1"/>
        <v>#N/A</v>
      </c>
      <c r="S12" s="35" t="e">
        <f t="shared" si="2"/>
        <v>#N/A</v>
      </c>
      <c r="T12" s="15" t="e">
        <f t="shared" si="3"/>
        <v>#N/A</v>
      </c>
    </row>
    <row r="13" spans="1:20">
      <c r="A13" t="s">
        <v>51</v>
      </c>
      <c r="B13" s="10" t="s">
        <v>50</v>
      </c>
      <c r="C13" s="10" t="str">
        <f>VLOOKUP(_xlfn.CONCAT(A13,B13),Codes!$C$3:$D$11,2,FALSE)</f>
        <v>D</v>
      </c>
      <c r="D13" s="23" t="s">
        <v>1373</v>
      </c>
      <c r="E13" s="12" t="e">
        <f>VLOOKUP(D13,Codes!$E$3:$G$253,3,FALSE)</f>
        <v>#N/A</v>
      </c>
      <c r="F13" s="10" t="s">
        <v>46</v>
      </c>
      <c r="G13" s="10">
        <v>4</v>
      </c>
      <c r="H13" s="10" t="str">
        <f>VLOOKUP(F13,Codes!$J$3:$Q$8,2,FALSE)</f>
        <v>A</v>
      </c>
      <c r="I13" s="11" t="s">
        <v>31</v>
      </c>
      <c r="J13" s="10" t="str">
        <f>VLOOKUP(I13,Codes!$H$3:$I$262,2,FALSE)</f>
        <v>AA</v>
      </c>
      <c r="K13" s="10">
        <v>6</v>
      </c>
      <c r="L13">
        <v>0</v>
      </c>
      <c r="M13" t="str">
        <f>VLOOKUP(L13,Codes!$R$3:$S$28,2,FALSE)</f>
        <v>Z</v>
      </c>
      <c r="N13" t="s">
        <v>48</v>
      </c>
      <c r="O13" t="s">
        <v>29</v>
      </c>
      <c r="P13" t="s">
        <v>29</v>
      </c>
      <c r="Q13" s="21" t="e">
        <f t="shared" si="0"/>
        <v>#N/A</v>
      </c>
      <c r="R13" s="21" t="e">
        <f t="shared" si="1"/>
        <v>#N/A</v>
      </c>
      <c r="S13" s="35" t="e">
        <f t="shared" si="2"/>
        <v>#N/A</v>
      </c>
      <c r="T13" s="15" t="e">
        <f t="shared" si="3"/>
        <v>#N/A</v>
      </c>
    </row>
    <row r="14" spans="1:20">
      <c r="A14" t="s">
        <v>51</v>
      </c>
      <c r="B14" s="10" t="s">
        <v>50</v>
      </c>
      <c r="C14" s="10" t="str">
        <f>VLOOKUP(_xlfn.CONCAT(A14,B14),Codes!$C$3:$D$11,2,FALSE)</f>
        <v>D</v>
      </c>
      <c r="D14" s="23" t="s">
        <v>1373</v>
      </c>
      <c r="E14" s="12" t="e">
        <f>VLOOKUP(D14,Codes!$E$3:$G$253,3,FALSE)</f>
        <v>#N/A</v>
      </c>
      <c r="F14" s="10" t="s">
        <v>57</v>
      </c>
      <c r="G14" s="10">
        <v>8</v>
      </c>
      <c r="H14" s="10" t="str">
        <f>VLOOKUP(F14,Codes!$J$3:$Q$8,2,FALSE)</f>
        <v>B</v>
      </c>
      <c r="I14" s="11" t="s">
        <v>31</v>
      </c>
      <c r="J14" s="10" t="str">
        <f>VLOOKUP(I14,Codes!$H$3:$I$262,2,FALSE)</f>
        <v>AA</v>
      </c>
      <c r="K14" s="10">
        <v>1</v>
      </c>
      <c r="L14">
        <v>0</v>
      </c>
      <c r="M14" t="str">
        <f>VLOOKUP(L14,Codes!$R$3:$S$28,2,FALSE)</f>
        <v>Z</v>
      </c>
      <c r="N14" t="s">
        <v>48</v>
      </c>
      <c r="O14" t="s">
        <v>29</v>
      </c>
      <c r="P14" t="s">
        <v>29</v>
      </c>
      <c r="Q14" s="21" t="e">
        <f t="shared" si="0"/>
        <v>#N/A</v>
      </c>
      <c r="R14" s="21" t="e">
        <f t="shared" si="1"/>
        <v>#N/A</v>
      </c>
      <c r="S14" s="35" t="e">
        <f t="shared" si="2"/>
        <v>#N/A</v>
      </c>
      <c r="T14" s="15" t="e">
        <f t="shared" si="3"/>
        <v>#N/A</v>
      </c>
    </row>
    <row r="15" spans="1:20">
      <c r="A15" t="s">
        <v>51</v>
      </c>
      <c r="B15" s="10" t="s">
        <v>50</v>
      </c>
      <c r="C15" s="10" t="str">
        <f>VLOOKUP(_xlfn.CONCAT(A15,B15),Codes!$C$3:$D$11,2,FALSE)</f>
        <v>D</v>
      </c>
      <c r="D15" s="23" t="s">
        <v>1373</v>
      </c>
      <c r="E15" s="12" t="e">
        <f>VLOOKUP(D15,Codes!$E$3:$G$253,3,FALSE)</f>
        <v>#N/A</v>
      </c>
      <c r="F15" s="10" t="s">
        <v>57</v>
      </c>
      <c r="G15" s="10">
        <v>8</v>
      </c>
      <c r="H15" s="10" t="str">
        <f>VLOOKUP(F15,Codes!$J$3:$Q$8,2,FALSE)</f>
        <v>B</v>
      </c>
      <c r="I15" s="11" t="s">
        <v>31</v>
      </c>
      <c r="J15" s="10" t="str">
        <f>VLOOKUP(I15,Codes!$H$3:$I$262,2,FALSE)</f>
        <v>AA</v>
      </c>
      <c r="K15" s="10">
        <v>2</v>
      </c>
      <c r="L15">
        <v>0</v>
      </c>
      <c r="M15" t="str">
        <f>VLOOKUP(L15,Codes!$R$3:$S$28,2,FALSE)</f>
        <v>Z</v>
      </c>
      <c r="N15" t="s">
        <v>48</v>
      </c>
      <c r="O15" t="s">
        <v>29</v>
      </c>
      <c r="P15" t="s">
        <v>29</v>
      </c>
      <c r="Q15" s="21" t="e">
        <f t="shared" si="0"/>
        <v>#N/A</v>
      </c>
      <c r="R15" s="21" t="e">
        <f t="shared" si="1"/>
        <v>#N/A</v>
      </c>
      <c r="S15" s="35" t="e">
        <f t="shared" si="2"/>
        <v>#N/A</v>
      </c>
      <c r="T15" s="15" t="e">
        <f t="shared" si="3"/>
        <v>#N/A</v>
      </c>
    </row>
    <row r="16" spans="1:20">
      <c r="A16" t="s">
        <v>51</v>
      </c>
      <c r="B16" s="10" t="s">
        <v>50</v>
      </c>
      <c r="C16" s="10" t="str">
        <f>VLOOKUP(_xlfn.CONCAT(A16,B16),Codes!$C$3:$D$11,2,FALSE)</f>
        <v>D</v>
      </c>
      <c r="D16" s="23" t="s">
        <v>1373</v>
      </c>
      <c r="E16" s="12" t="e">
        <f>VLOOKUP(D16,Codes!$E$3:$G$253,3,FALSE)</f>
        <v>#N/A</v>
      </c>
      <c r="F16" s="10" t="s">
        <v>57</v>
      </c>
      <c r="G16" s="10">
        <v>8</v>
      </c>
      <c r="H16" s="10" t="str">
        <f>VLOOKUP(F16,Codes!$J$3:$Q$8,2,FALSE)</f>
        <v>B</v>
      </c>
      <c r="I16" s="11" t="s">
        <v>31</v>
      </c>
      <c r="J16" s="10" t="str">
        <f>VLOOKUP(I16,Codes!$H$3:$I$262,2,FALSE)</f>
        <v>AA</v>
      </c>
      <c r="K16" s="10">
        <v>3</v>
      </c>
      <c r="L16">
        <v>0</v>
      </c>
      <c r="M16" t="str">
        <f>VLOOKUP(L16,Codes!$R$3:$S$28,2,FALSE)</f>
        <v>Z</v>
      </c>
      <c r="N16" t="s">
        <v>48</v>
      </c>
      <c r="O16" t="s">
        <v>29</v>
      </c>
      <c r="P16" t="s">
        <v>29</v>
      </c>
      <c r="Q16" s="21" t="e">
        <f t="shared" si="0"/>
        <v>#N/A</v>
      </c>
      <c r="R16" s="21" t="e">
        <f t="shared" si="1"/>
        <v>#N/A</v>
      </c>
      <c r="S16" s="35" t="e">
        <f t="shared" si="2"/>
        <v>#N/A</v>
      </c>
      <c r="T16" s="15" t="e">
        <f t="shared" si="3"/>
        <v>#N/A</v>
      </c>
    </row>
    <row r="17" spans="1:20">
      <c r="A17" t="s">
        <v>51</v>
      </c>
      <c r="B17" s="10" t="s">
        <v>50</v>
      </c>
      <c r="C17" s="10" t="str">
        <f>VLOOKUP(_xlfn.CONCAT(A17,B17),Codes!$C$3:$D$11,2,FALSE)</f>
        <v>D</v>
      </c>
      <c r="D17" s="23" t="s">
        <v>1373</v>
      </c>
      <c r="E17" s="12" t="e">
        <f>VLOOKUP(D17,Codes!$E$3:$G$253,3,FALSE)</f>
        <v>#N/A</v>
      </c>
      <c r="F17" s="10" t="s">
        <v>57</v>
      </c>
      <c r="G17" s="10">
        <v>8</v>
      </c>
      <c r="H17" s="10" t="str">
        <f>VLOOKUP(F17,Codes!$J$3:$Q$8,2,FALSE)</f>
        <v>B</v>
      </c>
      <c r="I17" s="11" t="s">
        <v>31</v>
      </c>
      <c r="J17" s="10" t="str">
        <f>VLOOKUP(I17,Codes!$H$3:$I$262,2,FALSE)</f>
        <v>AA</v>
      </c>
      <c r="K17" s="10">
        <v>4</v>
      </c>
      <c r="L17">
        <v>0</v>
      </c>
      <c r="M17" t="str">
        <f>VLOOKUP(L17,Codes!$R$3:$S$28,2,FALSE)</f>
        <v>Z</v>
      </c>
      <c r="N17" t="s">
        <v>48</v>
      </c>
      <c r="O17" t="s">
        <v>29</v>
      </c>
      <c r="P17" t="s">
        <v>29</v>
      </c>
      <c r="Q17" s="21" t="e">
        <f t="shared" si="0"/>
        <v>#N/A</v>
      </c>
      <c r="R17" s="21" t="e">
        <f t="shared" si="1"/>
        <v>#N/A</v>
      </c>
      <c r="S17" s="35" t="e">
        <f t="shared" si="2"/>
        <v>#N/A</v>
      </c>
      <c r="T17" s="15" t="e">
        <f t="shared" si="3"/>
        <v>#N/A</v>
      </c>
    </row>
    <row r="18" spans="1:20">
      <c r="A18" t="s">
        <v>51</v>
      </c>
      <c r="B18" s="10" t="s">
        <v>50</v>
      </c>
      <c r="C18" s="10" t="str">
        <f>VLOOKUP(_xlfn.CONCAT(A18,B18),Codes!$C$3:$D$11,2,FALSE)</f>
        <v>D</v>
      </c>
      <c r="D18" s="23" t="s">
        <v>1373</v>
      </c>
      <c r="E18" s="12" t="e">
        <f>VLOOKUP(D18,Codes!$E$3:$G$253,3,FALSE)</f>
        <v>#N/A</v>
      </c>
      <c r="F18" s="10" t="s">
        <v>57</v>
      </c>
      <c r="G18" s="10">
        <v>8</v>
      </c>
      <c r="H18" s="10" t="str">
        <f>VLOOKUP(F18,Codes!$J$3:$Q$8,2,FALSE)</f>
        <v>B</v>
      </c>
      <c r="I18" s="11" t="s">
        <v>31</v>
      </c>
      <c r="J18" s="10" t="str">
        <f>VLOOKUP(I18,Codes!$H$3:$I$262,2,FALSE)</f>
        <v>AA</v>
      </c>
      <c r="K18" s="10">
        <v>5</v>
      </c>
      <c r="L18">
        <v>0</v>
      </c>
      <c r="M18" t="str">
        <f>VLOOKUP(L18,Codes!$R$3:$S$28,2,FALSE)</f>
        <v>Z</v>
      </c>
      <c r="N18" t="s">
        <v>48</v>
      </c>
      <c r="O18" t="s">
        <v>29</v>
      </c>
      <c r="P18" t="s">
        <v>29</v>
      </c>
      <c r="Q18" s="21" t="e">
        <f t="shared" si="0"/>
        <v>#N/A</v>
      </c>
      <c r="R18" s="21" t="e">
        <f t="shared" si="1"/>
        <v>#N/A</v>
      </c>
      <c r="S18" s="35" t="e">
        <f t="shared" si="2"/>
        <v>#N/A</v>
      </c>
      <c r="T18" s="15" t="e">
        <f t="shared" si="3"/>
        <v>#N/A</v>
      </c>
    </row>
    <row r="19" spans="1:20">
      <c r="A19" t="s">
        <v>51</v>
      </c>
      <c r="B19" s="10" t="s">
        <v>50</v>
      </c>
      <c r="C19" s="10" t="str">
        <f>VLOOKUP(_xlfn.CONCAT(A19,B19),Codes!$C$3:$D$11,2,FALSE)</f>
        <v>D</v>
      </c>
      <c r="D19" s="23" t="s">
        <v>1373</v>
      </c>
      <c r="E19" s="12" t="e">
        <f>VLOOKUP(D19,Codes!$E$3:$G$253,3,FALSE)</f>
        <v>#N/A</v>
      </c>
      <c r="F19" s="10" t="s">
        <v>57</v>
      </c>
      <c r="G19" s="10">
        <v>8</v>
      </c>
      <c r="H19" s="10" t="str">
        <f>VLOOKUP(F19,Codes!$J$3:$Q$8,2,FALSE)</f>
        <v>B</v>
      </c>
      <c r="I19" s="11" t="s">
        <v>31</v>
      </c>
      <c r="J19" s="10" t="str">
        <f>VLOOKUP(I19,Codes!$H$3:$I$262,2,FALSE)</f>
        <v>AA</v>
      </c>
      <c r="K19" s="10">
        <v>6</v>
      </c>
      <c r="L19">
        <v>0</v>
      </c>
      <c r="M19" t="str">
        <f>VLOOKUP(L19,Codes!$R$3:$S$28,2,FALSE)</f>
        <v>Z</v>
      </c>
      <c r="N19" t="s">
        <v>48</v>
      </c>
      <c r="O19" t="s">
        <v>29</v>
      </c>
      <c r="P19" t="s">
        <v>29</v>
      </c>
      <c r="Q19" s="21" t="e">
        <f t="shared" si="0"/>
        <v>#N/A</v>
      </c>
      <c r="R19" s="21" t="e">
        <f t="shared" si="1"/>
        <v>#N/A</v>
      </c>
      <c r="S19" s="35" t="e">
        <f t="shared" si="2"/>
        <v>#N/A</v>
      </c>
      <c r="T19" s="15" t="e">
        <f t="shared" si="3"/>
        <v>#N/A</v>
      </c>
    </row>
    <row r="20" spans="1:20">
      <c r="A20" t="s">
        <v>51</v>
      </c>
      <c r="B20" s="10" t="s">
        <v>50</v>
      </c>
      <c r="C20" s="10" t="str">
        <f>VLOOKUP(_xlfn.CONCAT(A20,B20),Codes!$C$3:$D$11,2,FALSE)</f>
        <v>D</v>
      </c>
      <c r="D20" s="23" t="s">
        <v>1373</v>
      </c>
      <c r="E20" s="12" t="e">
        <f>VLOOKUP(D20,Codes!$E$3:$G$253,3,FALSE)</f>
        <v>#N/A</v>
      </c>
      <c r="F20" s="10" t="s">
        <v>64</v>
      </c>
      <c r="G20" s="10">
        <v>24</v>
      </c>
      <c r="H20" s="10" t="str">
        <f>VLOOKUP(F20,Codes!$J$3:$Q$8,2,FALSE)</f>
        <v>C</v>
      </c>
      <c r="I20" s="11" t="s">
        <v>31</v>
      </c>
      <c r="J20" s="10" t="str">
        <f>VLOOKUP(I20,Codes!$H$3:$I$262,2,FALSE)</f>
        <v>AA</v>
      </c>
      <c r="K20" s="10">
        <v>1</v>
      </c>
      <c r="L20">
        <v>0</v>
      </c>
      <c r="M20" t="str">
        <f>VLOOKUP(L20,Codes!$R$3:$S$28,2,FALSE)</f>
        <v>Z</v>
      </c>
      <c r="N20" t="s">
        <v>48</v>
      </c>
      <c r="O20" t="s">
        <v>29</v>
      </c>
      <c r="P20" t="s">
        <v>29</v>
      </c>
      <c r="Q20" s="21" t="e">
        <f t="shared" si="0"/>
        <v>#N/A</v>
      </c>
      <c r="R20" s="21" t="e">
        <f t="shared" si="1"/>
        <v>#N/A</v>
      </c>
      <c r="S20" s="35" t="e">
        <f t="shared" si="2"/>
        <v>#N/A</v>
      </c>
      <c r="T20" s="15" t="e">
        <f t="shared" si="3"/>
        <v>#N/A</v>
      </c>
    </row>
    <row r="21" spans="1:20">
      <c r="A21" t="s">
        <v>51</v>
      </c>
      <c r="B21" s="10" t="s">
        <v>50</v>
      </c>
      <c r="C21" s="10" t="str">
        <f>VLOOKUP(_xlfn.CONCAT(A21,B21),Codes!$C$3:$D$11,2,FALSE)</f>
        <v>D</v>
      </c>
      <c r="D21" s="23" t="s">
        <v>1373</v>
      </c>
      <c r="E21" s="12" t="e">
        <f>VLOOKUP(D21,Codes!$E$3:$G$253,3,FALSE)</f>
        <v>#N/A</v>
      </c>
      <c r="F21" s="10" t="s">
        <v>64</v>
      </c>
      <c r="G21" s="10">
        <v>24</v>
      </c>
      <c r="H21" s="10" t="str">
        <f>VLOOKUP(F21,Codes!$J$3:$Q$8,2,FALSE)</f>
        <v>C</v>
      </c>
      <c r="I21" s="11" t="s">
        <v>31</v>
      </c>
      <c r="J21" s="10" t="str">
        <f>VLOOKUP(I21,Codes!$H$3:$I$262,2,FALSE)</f>
        <v>AA</v>
      </c>
      <c r="K21" s="10">
        <v>2</v>
      </c>
      <c r="L21">
        <v>0</v>
      </c>
      <c r="M21" t="str">
        <f>VLOOKUP(L21,Codes!$R$3:$S$28,2,FALSE)</f>
        <v>Z</v>
      </c>
      <c r="N21" t="s">
        <v>48</v>
      </c>
      <c r="O21" t="s">
        <v>29</v>
      </c>
      <c r="P21" t="s">
        <v>29</v>
      </c>
      <c r="Q21" s="21" t="e">
        <f t="shared" si="0"/>
        <v>#N/A</v>
      </c>
      <c r="R21" s="21" t="e">
        <f t="shared" si="1"/>
        <v>#N/A</v>
      </c>
      <c r="S21" s="35" t="e">
        <f t="shared" si="2"/>
        <v>#N/A</v>
      </c>
      <c r="T21" s="15" t="e">
        <f t="shared" si="3"/>
        <v>#N/A</v>
      </c>
    </row>
    <row r="22" spans="1:20">
      <c r="A22" t="s">
        <v>51</v>
      </c>
      <c r="B22" s="10" t="s">
        <v>50</v>
      </c>
      <c r="C22" s="10" t="str">
        <f>VLOOKUP(_xlfn.CONCAT(A22,B22),Codes!$C$3:$D$11,2,FALSE)</f>
        <v>D</v>
      </c>
      <c r="D22" s="23" t="s">
        <v>1373</v>
      </c>
      <c r="E22" s="12" t="e">
        <f>VLOOKUP(D22,Codes!$E$3:$G$253,3,FALSE)</f>
        <v>#N/A</v>
      </c>
      <c r="F22" s="10" t="s">
        <v>64</v>
      </c>
      <c r="G22" s="10">
        <v>24</v>
      </c>
      <c r="H22" s="10" t="str">
        <f>VLOOKUP(F22,Codes!$J$3:$Q$8,2,FALSE)</f>
        <v>C</v>
      </c>
      <c r="I22" s="11" t="s">
        <v>31</v>
      </c>
      <c r="J22" s="10" t="str">
        <f>VLOOKUP(I22,Codes!$H$3:$I$262,2,FALSE)</f>
        <v>AA</v>
      </c>
      <c r="K22" s="10">
        <v>3</v>
      </c>
      <c r="L22">
        <v>0</v>
      </c>
      <c r="M22" t="str">
        <f>VLOOKUP(L22,Codes!$R$3:$S$28,2,FALSE)</f>
        <v>Z</v>
      </c>
      <c r="N22" t="s">
        <v>48</v>
      </c>
      <c r="O22" t="s">
        <v>29</v>
      </c>
      <c r="P22" t="s">
        <v>29</v>
      </c>
      <c r="Q22" s="21" t="e">
        <f t="shared" si="0"/>
        <v>#N/A</v>
      </c>
      <c r="R22" s="21" t="e">
        <f t="shared" si="1"/>
        <v>#N/A</v>
      </c>
      <c r="S22" s="35" t="e">
        <f t="shared" si="2"/>
        <v>#N/A</v>
      </c>
      <c r="T22" s="15" t="e">
        <f t="shared" si="3"/>
        <v>#N/A</v>
      </c>
    </row>
    <row r="23" spans="1:20">
      <c r="A23" t="s">
        <v>51</v>
      </c>
      <c r="B23" s="10" t="s">
        <v>50</v>
      </c>
      <c r="C23" s="10" t="str">
        <f>VLOOKUP(_xlfn.CONCAT(A23,B23),Codes!$C$3:$D$11,2,FALSE)</f>
        <v>D</v>
      </c>
      <c r="D23" s="23" t="s">
        <v>1373</v>
      </c>
      <c r="E23" s="12" t="e">
        <f>VLOOKUP(D23,Codes!$E$3:$G$253,3,FALSE)</f>
        <v>#N/A</v>
      </c>
      <c r="F23" s="10" t="s">
        <v>64</v>
      </c>
      <c r="G23" s="10">
        <v>24</v>
      </c>
      <c r="H23" s="10" t="str">
        <f>VLOOKUP(F23,Codes!$J$3:$Q$8,2,FALSE)</f>
        <v>C</v>
      </c>
      <c r="I23" s="11" t="s">
        <v>31</v>
      </c>
      <c r="J23" s="10" t="str">
        <f>VLOOKUP(I23,Codes!$H$3:$I$262,2,FALSE)</f>
        <v>AA</v>
      </c>
      <c r="K23" s="10">
        <v>4</v>
      </c>
      <c r="L23">
        <v>0</v>
      </c>
      <c r="M23" t="str">
        <f>VLOOKUP(L23,Codes!$R$3:$S$28,2,FALSE)</f>
        <v>Z</v>
      </c>
      <c r="N23" t="s">
        <v>48</v>
      </c>
      <c r="O23" t="s">
        <v>29</v>
      </c>
      <c r="P23" t="s">
        <v>29</v>
      </c>
      <c r="Q23" s="21" t="e">
        <f t="shared" si="0"/>
        <v>#N/A</v>
      </c>
      <c r="R23" s="21" t="e">
        <f t="shared" si="1"/>
        <v>#N/A</v>
      </c>
      <c r="S23" s="35" t="e">
        <f t="shared" si="2"/>
        <v>#N/A</v>
      </c>
      <c r="T23" s="15" t="e">
        <f t="shared" si="3"/>
        <v>#N/A</v>
      </c>
    </row>
    <row r="24" spans="1:20">
      <c r="A24" t="s">
        <v>51</v>
      </c>
      <c r="B24" s="10" t="s">
        <v>50</v>
      </c>
      <c r="C24" s="10" t="str">
        <f>VLOOKUP(_xlfn.CONCAT(A24,B24),Codes!$C$3:$D$11,2,FALSE)</f>
        <v>D</v>
      </c>
      <c r="D24" s="23" t="s">
        <v>1373</v>
      </c>
      <c r="E24" s="12" t="e">
        <f>VLOOKUP(D24,Codes!$E$3:$G$253,3,FALSE)</f>
        <v>#N/A</v>
      </c>
      <c r="F24" s="10" t="s">
        <v>64</v>
      </c>
      <c r="G24" s="10">
        <v>24</v>
      </c>
      <c r="H24" s="10" t="str">
        <f>VLOOKUP(F24,Codes!$J$3:$Q$8,2,FALSE)</f>
        <v>C</v>
      </c>
      <c r="I24" s="11" t="s">
        <v>31</v>
      </c>
      <c r="J24" s="10" t="str">
        <f>VLOOKUP(I24,Codes!$H$3:$I$262,2,FALSE)</f>
        <v>AA</v>
      </c>
      <c r="K24" s="10">
        <v>5</v>
      </c>
      <c r="L24">
        <v>0</v>
      </c>
      <c r="M24" t="str">
        <f>VLOOKUP(L24,Codes!$R$3:$S$28,2,FALSE)</f>
        <v>Z</v>
      </c>
      <c r="N24" t="s">
        <v>48</v>
      </c>
      <c r="O24" t="s">
        <v>29</v>
      </c>
      <c r="P24" t="s">
        <v>29</v>
      </c>
      <c r="Q24" s="21" t="e">
        <f t="shared" si="0"/>
        <v>#N/A</v>
      </c>
      <c r="R24" s="21" t="e">
        <f t="shared" si="1"/>
        <v>#N/A</v>
      </c>
      <c r="S24" s="35" t="e">
        <f t="shared" si="2"/>
        <v>#N/A</v>
      </c>
      <c r="T24" s="15" t="e">
        <f t="shared" si="3"/>
        <v>#N/A</v>
      </c>
    </row>
    <row r="25" spans="1:20">
      <c r="A25" t="s">
        <v>51</v>
      </c>
      <c r="B25" s="10" t="s">
        <v>50</v>
      </c>
      <c r="C25" s="10" t="str">
        <f>VLOOKUP(_xlfn.CONCAT(A25,B25),Codes!$C$3:$D$11,2,FALSE)</f>
        <v>D</v>
      </c>
      <c r="D25" s="23" t="s">
        <v>1373</v>
      </c>
      <c r="E25" s="12" t="e">
        <f>VLOOKUP(D25,Codes!$E$3:$G$253,3,FALSE)</f>
        <v>#N/A</v>
      </c>
      <c r="F25" s="10" t="s">
        <v>64</v>
      </c>
      <c r="G25" s="10">
        <v>24</v>
      </c>
      <c r="H25" s="10" t="str">
        <f>VLOOKUP(F25,Codes!$J$3:$Q$8,2,FALSE)</f>
        <v>C</v>
      </c>
      <c r="I25" s="11" t="s">
        <v>31</v>
      </c>
      <c r="J25" s="10" t="str">
        <f>VLOOKUP(I25,Codes!$H$3:$I$262,2,FALSE)</f>
        <v>AA</v>
      </c>
      <c r="K25" s="10">
        <v>6</v>
      </c>
      <c r="L25">
        <v>0</v>
      </c>
      <c r="M25" t="str">
        <f>VLOOKUP(L25,Codes!$R$3:$S$28,2,FALSE)</f>
        <v>Z</v>
      </c>
      <c r="N25" t="s">
        <v>48</v>
      </c>
      <c r="O25" t="s">
        <v>29</v>
      </c>
      <c r="P25" t="s">
        <v>29</v>
      </c>
      <c r="Q25" s="21" t="e">
        <f t="shared" si="0"/>
        <v>#N/A</v>
      </c>
      <c r="R25" s="21" t="e">
        <f t="shared" si="1"/>
        <v>#N/A</v>
      </c>
      <c r="S25" s="35" t="e">
        <f t="shared" si="2"/>
        <v>#N/A</v>
      </c>
      <c r="T25" s="15" t="e">
        <f t="shared" si="3"/>
        <v>#N/A</v>
      </c>
    </row>
    <row r="26" spans="1:20">
      <c r="A26" t="s">
        <v>51</v>
      </c>
      <c r="B26" s="10" t="s">
        <v>50</v>
      </c>
      <c r="C26" s="10" t="str">
        <f>VLOOKUP(_xlfn.CONCAT(A26,B26),Codes!$C$3:$D$11,2,FALSE)</f>
        <v>D</v>
      </c>
      <c r="D26" s="23" t="s">
        <v>1373</v>
      </c>
      <c r="E26" s="12" t="e">
        <f>VLOOKUP(D26,Codes!$E$3:$G$253,3,FALSE)</f>
        <v>#N/A</v>
      </c>
      <c r="F26" s="10" t="s">
        <v>70</v>
      </c>
      <c r="G26" s="10">
        <v>30</v>
      </c>
      <c r="H26" s="10" t="str">
        <f>VLOOKUP(F26,Codes!$J$3:$Q$8,2,FALSE)</f>
        <v>D</v>
      </c>
      <c r="I26" s="11" t="s">
        <v>31</v>
      </c>
      <c r="J26" s="10" t="str">
        <f>VLOOKUP(I26,Codes!$H$3:$I$262,2,FALSE)</f>
        <v>AA</v>
      </c>
      <c r="K26" s="10">
        <v>1</v>
      </c>
      <c r="L26">
        <v>0</v>
      </c>
      <c r="M26" t="str">
        <f>VLOOKUP(L26,Codes!$R$3:$S$28,2,FALSE)</f>
        <v>Z</v>
      </c>
      <c r="N26" t="s">
        <v>48</v>
      </c>
      <c r="O26" t="s">
        <v>29</v>
      </c>
      <c r="P26" t="s">
        <v>29</v>
      </c>
      <c r="Q26" s="21" t="e">
        <f t="shared" si="0"/>
        <v>#N/A</v>
      </c>
      <c r="R26" s="21" t="e">
        <f t="shared" si="1"/>
        <v>#N/A</v>
      </c>
      <c r="S26" s="35" t="e">
        <f t="shared" si="2"/>
        <v>#N/A</v>
      </c>
      <c r="T26" s="15" t="e">
        <f t="shared" si="3"/>
        <v>#N/A</v>
      </c>
    </row>
    <row r="27" spans="1:20">
      <c r="A27" t="s">
        <v>51</v>
      </c>
      <c r="B27" s="10" t="s">
        <v>50</v>
      </c>
      <c r="C27" s="10" t="str">
        <f>VLOOKUP(_xlfn.CONCAT(A27,B27),Codes!$C$3:$D$11,2,FALSE)</f>
        <v>D</v>
      </c>
      <c r="D27" s="23" t="s">
        <v>1373</v>
      </c>
      <c r="E27" s="12" t="e">
        <f>VLOOKUP(D27,Codes!$E$3:$G$253,3,FALSE)</f>
        <v>#N/A</v>
      </c>
      <c r="F27" s="10" t="s">
        <v>70</v>
      </c>
      <c r="G27" s="10">
        <v>30</v>
      </c>
      <c r="H27" s="10" t="str">
        <f>VLOOKUP(F27,Codes!$J$3:$Q$8,2,FALSE)</f>
        <v>D</v>
      </c>
      <c r="I27" s="11" t="s">
        <v>31</v>
      </c>
      <c r="J27" s="10" t="str">
        <f>VLOOKUP(I27,Codes!$H$3:$I$262,2,FALSE)</f>
        <v>AA</v>
      </c>
      <c r="K27" s="10">
        <v>2</v>
      </c>
      <c r="L27">
        <v>0</v>
      </c>
      <c r="M27" t="str">
        <f>VLOOKUP(L27,Codes!$R$3:$S$28,2,FALSE)</f>
        <v>Z</v>
      </c>
      <c r="N27" t="s">
        <v>48</v>
      </c>
      <c r="O27" t="s">
        <v>29</v>
      </c>
      <c r="P27" t="s">
        <v>29</v>
      </c>
      <c r="Q27" s="21" t="e">
        <f t="shared" si="0"/>
        <v>#N/A</v>
      </c>
      <c r="R27" s="21" t="e">
        <f t="shared" si="1"/>
        <v>#N/A</v>
      </c>
      <c r="S27" s="35" t="e">
        <f t="shared" si="2"/>
        <v>#N/A</v>
      </c>
      <c r="T27" s="15" t="e">
        <f t="shared" si="3"/>
        <v>#N/A</v>
      </c>
    </row>
    <row r="28" spans="1:20">
      <c r="A28" t="s">
        <v>51</v>
      </c>
      <c r="B28" s="10" t="s">
        <v>50</v>
      </c>
      <c r="C28" s="10" t="str">
        <f>VLOOKUP(_xlfn.CONCAT(A28,B28),Codes!$C$3:$D$11,2,FALSE)</f>
        <v>D</v>
      </c>
      <c r="D28" s="23" t="s">
        <v>1373</v>
      </c>
      <c r="E28" s="12" t="e">
        <f>VLOOKUP(D28,Codes!$E$3:$G$253,3,FALSE)</f>
        <v>#N/A</v>
      </c>
      <c r="F28" s="10" t="s">
        <v>70</v>
      </c>
      <c r="G28" s="10">
        <v>30</v>
      </c>
      <c r="H28" s="10" t="str">
        <f>VLOOKUP(F28,Codes!$J$3:$Q$8,2,FALSE)</f>
        <v>D</v>
      </c>
      <c r="I28" s="11" t="s">
        <v>31</v>
      </c>
      <c r="J28" s="10" t="str">
        <f>VLOOKUP(I28,Codes!$H$3:$I$262,2,FALSE)</f>
        <v>AA</v>
      </c>
      <c r="K28" s="10">
        <v>3</v>
      </c>
      <c r="L28">
        <v>0</v>
      </c>
      <c r="M28" t="str">
        <f>VLOOKUP(L28,Codes!$R$3:$S$28,2,FALSE)</f>
        <v>Z</v>
      </c>
      <c r="N28" t="s">
        <v>48</v>
      </c>
      <c r="O28" t="s">
        <v>29</v>
      </c>
      <c r="P28" t="s">
        <v>29</v>
      </c>
      <c r="Q28" s="21" t="e">
        <f t="shared" si="0"/>
        <v>#N/A</v>
      </c>
      <c r="R28" s="21" t="e">
        <f t="shared" si="1"/>
        <v>#N/A</v>
      </c>
      <c r="S28" s="35" t="e">
        <f t="shared" si="2"/>
        <v>#N/A</v>
      </c>
      <c r="T28" s="15" t="e">
        <f t="shared" si="3"/>
        <v>#N/A</v>
      </c>
    </row>
    <row r="29" spans="1:20">
      <c r="A29" t="s">
        <v>51</v>
      </c>
      <c r="B29" s="10" t="s">
        <v>50</v>
      </c>
      <c r="C29" s="10" t="str">
        <f>VLOOKUP(_xlfn.CONCAT(A29,B29),Codes!$C$3:$D$11,2,FALSE)</f>
        <v>D</v>
      </c>
      <c r="D29" s="23" t="s">
        <v>1373</v>
      </c>
      <c r="E29" s="12" t="e">
        <f>VLOOKUP(D29,Codes!$E$3:$G$253,3,FALSE)</f>
        <v>#N/A</v>
      </c>
      <c r="F29" s="10" t="s">
        <v>70</v>
      </c>
      <c r="G29" s="10">
        <v>30</v>
      </c>
      <c r="H29" s="10" t="str">
        <f>VLOOKUP(F29,Codes!$J$3:$Q$8,2,FALSE)</f>
        <v>D</v>
      </c>
      <c r="I29" s="11" t="s">
        <v>31</v>
      </c>
      <c r="J29" s="10" t="str">
        <f>VLOOKUP(I29,Codes!$H$3:$I$262,2,FALSE)</f>
        <v>AA</v>
      </c>
      <c r="K29" s="10">
        <v>4</v>
      </c>
      <c r="L29">
        <v>0</v>
      </c>
      <c r="M29" t="str">
        <f>VLOOKUP(L29,Codes!$R$3:$S$28,2,FALSE)</f>
        <v>Z</v>
      </c>
      <c r="N29" t="s">
        <v>48</v>
      </c>
      <c r="O29" t="s">
        <v>29</v>
      </c>
      <c r="P29" t="s">
        <v>29</v>
      </c>
      <c r="Q29" s="21" t="e">
        <f t="shared" si="0"/>
        <v>#N/A</v>
      </c>
      <c r="R29" s="21" t="e">
        <f t="shared" si="1"/>
        <v>#N/A</v>
      </c>
      <c r="S29" s="35" t="e">
        <f t="shared" si="2"/>
        <v>#N/A</v>
      </c>
      <c r="T29" s="15" t="e">
        <f t="shared" si="3"/>
        <v>#N/A</v>
      </c>
    </row>
    <row r="30" spans="1:20">
      <c r="A30" t="s">
        <v>51</v>
      </c>
      <c r="B30" s="10" t="s">
        <v>50</v>
      </c>
      <c r="C30" s="10" t="str">
        <f>VLOOKUP(_xlfn.CONCAT(A30,B30),Codes!$C$3:$D$11,2,FALSE)</f>
        <v>D</v>
      </c>
      <c r="D30" s="23" t="s">
        <v>1373</v>
      </c>
      <c r="E30" s="12" t="e">
        <f>VLOOKUP(D30,Codes!$E$3:$G$253,3,FALSE)</f>
        <v>#N/A</v>
      </c>
      <c r="F30" s="10" t="s">
        <v>70</v>
      </c>
      <c r="G30" s="10">
        <v>30</v>
      </c>
      <c r="H30" s="10" t="str">
        <f>VLOOKUP(F30,Codes!$J$3:$Q$8,2,FALSE)</f>
        <v>D</v>
      </c>
      <c r="I30" s="11" t="s">
        <v>31</v>
      </c>
      <c r="J30" s="10" t="str">
        <f>VLOOKUP(I30,Codes!$H$3:$I$262,2,FALSE)</f>
        <v>AA</v>
      </c>
      <c r="K30" s="10">
        <v>5</v>
      </c>
      <c r="L30">
        <v>0</v>
      </c>
      <c r="M30" t="str">
        <f>VLOOKUP(L30,Codes!$R$3:$S$28,2,FALSE)</f>
        <v>Z</v>
      </c>
      <c r="N30" t="s">
        <v>48</v>
      </c>
      <c r="O30" t="s">
        <v>29</v>
      </c>
      <c r="P30" t="s">
        <v>29</v>
      </c>
      <c r="Q30" s="21" t="e">
        <f t="shared" si="0"/>
        <v>#N/A</v>
      </c>
      <c r="R30" s="21" t="e">
        <f t="shared" si="1"/>
        <v>#N/A</v>
      </c>
      <c r="S30" s="35" t="e">
        <f t="shared" si="2"/>
        <v>#N/A</v>
      </c>
      <c r="T30" s="15" t="e">
        <f t="shared" si="3"/>
        <v>#N/A</v>
      </c>
    </row>
    <row r="31" spans="1:20">
      <c r="A31" t="s">
        <v>51</v>
      </c>
      <c r="B31" s="10" t="s">
        <v>50</v>
      </c>
      <c r="C31" s="10" t="str">
        <f>VLOOKUP(_xlfn.CONCAT(A31,B31),Codes!$C$3:$D$11,2,FALSE)</f>
        <v>D</v>
      </c>
      <c r="D31" s="23" t="s">
        <v>1373</v>
      </c>
      <c r="E31" s="12" t="e">
        <f>VLOOKUP(D31,Codes!$E$3:$G$253,3,FALSE)</f>
        <v>#N/A</v>
      </c>
      <c r="F31" s="10" t="s">
        <v>70</v>
      </c>
      <c r="G31" s="10">
        <v>30</v>
      </c>
      <c r="H31" s="10" t="str">
        <f>VLOOKUP(F31,Codes!$J$3:$Q$8,2,FALSE)</f>
        <v>D</v>
      </c>
      <c r="I31" s="11" t="s">
        <v>31</v>
      </c>
      <c r="J31" s="10" t="str">
        <f>VLOOKUP(I31,Codes!$H$3:$I$262,2,FALSE)</f>
        <v>AA</v>
      </c>
      <c r="K31" s="10">
        <v>6</v>
      </c>
      <c r="L31">
        <v>0</v>
      </c>
      <c r="M31" t="str">
        <f>VLOOKUP(L31,Codes!$R$3:$S$28,2,FALSE)</f>
        <v>Z</v>
      </c>
      <c r="N31" t="s">
        <v>48</v>
      </c>
      <c r="O31" t="s">
        <v>29</v>
      </c>
      <c r="P31" t="s">
        <v>29</v>
      </c>
      <c r="Q31" s="21" t="e">
        <f t="shared" si="0"/>
        <v>#N/A</v>
      </c>
      <c r="R31" s="21" t="e">
        <f t="shared" si="1"/>
        <v>#N/A</v>
      </c>
      <c r="S31" s="35" t="e">
        <f t="shared" si="2"/>
        <v>#N/A</v>
      </c>
      <c r="T31" s="15" t="e">
        <f t="shared" si="3"/>
        <v>#N/A</v>
      </c>
    </row>
    <row r="32" spans="1:20">
      <c r="A32" t="s">
        <v>51</v>
      </c>
      <c r="B32" s="10" t="s">
        <v>50</v>
      </c>
      <c r="C32" s="10" t="str">
        <f>VLOOKUP(_xlfn.CONCAT(A32,B32),Codes!$C$3:$D$11,2,FALSE)</f>
        <v>D</v>
      </c>
      <c r="D32" s="23" t="s">
        <v>1373</v>
      </c>
      <c r="E32" s="12" t="e">
        <f>VLOOKUP(D32,Codes!$E$3:$G$253,3,FALSE)</f>
        <v>#N/A</v>
      </c>
      <c r="F32" s="10" t="s">
        <v>76</v>
      </c>
      <c r="G32" s="10">
        <v>48</v>
      </c>
      <c r="H32" s="10" t="str">
        <f>VLOOKUP(F32,Codes!$J$3:$Q$8,2,FALSE)</f>
        <v>E</v>
      </c>
      <c r="I32" s="11" t="s">
        <v>31</v>
      </c>
      <c r="J32" s="10" t="str">
        <f>VLOOKUP(I32,Codes!$H$3:$I$262,2,FALSE)</f>
        <v>AA</v>
      </c>
      <c r="K32" s="10">
        <v>1</v>
      </c>
      <c r="L32">
        <v>0</v>
      </c>
      <c r="M32" t="str">
        <f>VLOOKUP(L32,Codes!$R$3:$S$28,2,FALSE)</f>
        <v>Z</v>
      </c>
      <c r="N32" t="s">
        <v>48</v>
      </c>
      <c r="O32" t="s">
        <v>29</v>
      </c>
      <c r="P32" t="s">
        <v>29</v>
      </c>
      <c r="Q32" s="21" t="e">
        <f t="shared" si="0"/>
        <v>#N/A</v>
      </c>
      <c r="R32" s="21" t="e">
        <f t="shared" si="1"/>
        <v>#N/A</v>
      </c>
      <c r="S32" s="35" t="e">
        <f t="shared" si="2"/>
        <v>#N/A</v>
      </c>
      <c r="T32" s="15" t="e">
        <f t="shared" si="3"/>
        <v>#N/A</v>
      </c>
    </row>
    <row r="33" spans="1:20">
      <c r="A33" t="s">
        <v>51</v>
      </c>
      <c r="B33" s="10" t="s">
        <v>50</v>
      </c>
      <c r="C33" s="10" t="str">
        <f>VLOOKUP(_xlfn.CONCAT(A33,B33),Codes!$C$3:$D$11,2,FALSE)</f>
        <v>D</v>
      </c>
      <c r="D33" s="23" t="s">
        <v>1373</v>
      </c>
      <c r="E33" s="12" t="e">
        <f>VLOOKUP(D33,Codes!$E$3:$G$253,3,FALSE)</f>
        <v>#N/A</v>
      </c>
      <c r="F33" s="10" t="s">
        <v>76</v>
      </c>
      <c r="G33" s="10">
        <v>48</v>
      </c>
      <c r="H33" s="10" t="str">
        <f>VLOOKUP(F33,Codes!$J$3:$Q$8,2,FALSE)</f>
        <v>E</v>
      </c>
      <c r="I33" s="11" t="s">
        <v>31</v>
      </c>
      <c r="J33" s="10" t="str">
        <f>VLOOKUP(I33,Codes!$H$3:$I$262,2,FALSE)</f>
        <v>AA</v>
      </c>
      <c r="K33" s="10">
        <v>2</v>
      </c>
      <c r="L33">
        <v>0</v>
      </c>
      <c r="M33" t="str">
        <f>VLOOKUP(L33,Codes!$R$3:$S$28,2,FALSE)</f>
        <v>Z</v>
      </c>
      <c r="N33" t="s">
        <v>48</v>
      </c>
      <c r="O33" t="s">
        <v>29</v>
      </c>
      <c r="P33" t="s">
        <v>29</v>
      </c>
      <c r="Q33" s="21" t="e">
        <f t="shared" si="0"/>
        <v>#N/A</v>
      </c>
      <c r="R33" s="21" t="e">
        <f t="shared" si="1"/>
        <v>#N/A</v>
      </c>
      <c r="S33" s="35" t="e">
        <f t="shared" si="2"/>
        <v>#N/A</v>
      </c>
      <c r="T33" s="15" t="e">
        <f t="shared" si="3"/>
        <v>#N/A</v>
      </c>
    </row>
    <row r="34" spans="1:20">
      <c r="A34" t="s">
        <v>51</v>
      </c>
      <c r="B34" s="10" t="s">
        <v>50</v>
      </c>
      <c r="C34" s="10" t="str">
        <f>VLOOKUP(_xlfn.CONCAT(A34,B34),Codes!$C$3:$D$11,2,FALSE)</f>
        <v>D</v>
      </c>
      <c r="D34" s="23" t="s">
        <v>1373</v>
      </c>
      <c r="E34" s="12" t="e">
        <f>VLOOKUP(D34,Codes!$E$3:$G$253,3,FALSE)</f>
        <v>#N/A</v>
      </c>
      <c r="F34" s="10" t="s">
        <v>76</v>
      </c>
      <c r="G34" s="10">
        <v>48</v>
      </c>
      <c r="H34" s="10" t="str">
        <f>VLOOKUP(F34,Codes!$J$3:$Q$8,2,FALSE)</f>
        <v>E</v>
      </c>
      <c r="I34" s="11" t="s">
        <v>31</v>
      </c>
      <c r="J34" s="10" t="str">
        <f>VLOOKUP(I34,Codes!$H$3:$I$262,2,FALSE)</f>
        <v>AA</v>
      </c>
      <c r="K34" s="10">
        <v>3</v>
      </c>
      <c r="L34">
        <v>0</v>
      </c>
      <c r="M34" t="str">
        <f>VLOOKUP(L34,Codes!$R$3:$S$28,2,FALSE)</f>
        <v>Z</v>
      </c>
      <c r="N34" t="s">
        <v>48</v>
      </c>
      <c r="O34" t="s">
        <v>29</v>
      </c>
      <c r="P34" t="s">
        <v>29</v>
      </c>
      <c r="Q34" s="21" t="e">
        <f t="shared" si="0"/>
        <v>#N/A</v>
      </c>
      <c r="R34" s="21" t="e">
        <f t="shared" si="1"/>
        <v>#N/A</v>
      </c>
      <c r="S34" s="35" t="e">
        <f t="shared" si="2"/>
        <v>#N/A</v>
      </c>
      <c r="T34" s="15" t="e">
        <f t="shared" si="3"/>
        <v>#N/A</v>
      </c>
    </row>
    <row r="35" spans="1:20">
      <c r="A35" t="s">
        <v>51</v>
      </c>
      <c r="B35" s="10" t="s">
        <v>50</v>
      </c>
      <c r="C35" s="10" t="str">
        <f>VLOOKUP(_xlfn.CONCAT(A35,B35),Codes!$C$3:$D$11,2,FALSE)</f>
        <v>D</v>
      </c>
      <c r="D35" s="23" t="s">
        <v>1373</v>
      </c>
      <c r="E35" s="12" t="e">
        <f>VLOOKUP(D35,Codes!$E$3:$G$253,3,FALSE)</f>
        <v>#N/A</v>
      </c>
      <c r="F35" s="10" t="s">
        <v>76</v>
      </c>
      <c r="G35" s="10">
        <v>48</v>
      </c>
      <c r="H35" s="10" t="str">
        <f>VLOOKUP(F35,Codes!$J$3:$Q$8,2,FALSE)</f>
        <v>E</v>
      </c>
      <c r="I35" s="11" t="s">
        <v>31</v>
      </c>
      <c r="J35" s="10" t="str">
        <f>VLOOKUP(I35,Codes!$H$3:$I$262,2,FALSE)</f>
        <v>AA</v>
      </c>
      <c r="K35" s="10">
        <v>4</v>
      </c>
      <c r="L35">
        <v>0</v>
      </c>
      <c r="M35" t="str">
        <f>VLOOKUP(L35,Codes!$R$3:$S$28,2,FALSE)</f>
        <v>Z</v>
      </c>
      <c r="N35" t="s">
        <v>48</v>
      </c>
      <c r="O35" t="s">
        <v>29</v>
      </c>
      <c r="P35" t="s">
        <v>29</v>
      </c>
      <c r="Q35" s="21" t="e">
        <f t="shared" si="0"/>
        <v>#N/A</v>
      </c>
      <c r="R35" s="21" t="e">
        <f t="shared" si="1"/>
        <v>#N/A</v>
      </c>
      <c r="S35" s="35" t="e">
        <f t="shared" si="2"/>
        <v>#N/A</v>
      </c>
      <c r="T35" s="15" t="e">
        <f t="shared" si="3"/>
        <v>#N/A</v>
      </c>
    </row>
    <row r="36" spans="1:20">
      <c r="A36" t="s">
        <v>51</v>
      </c>
      <c r="B36" s="10" t="s">
        <v>50</v>
      </c>
      <c r="C36" s="10" t="str">
        <f>VLOOKUP(_xlfn.CONCAT(A36,B36),Codes!$C$3:$D$11,2,FALSE)</f>
        <v>D</v>
      </c>
      <c r="D36" s="23" t="s">
        <v>1373</v>
      </c>
      <c r="E36" s="12" t="e">
        <f>VLOOKUP(D36,Codes!$E$3:$G$253,3,FALSE)</f>
        <v>#N/A</v>
      </c>
      <c r="F36" s="10" t="s">
        <v>76</v>
      </c>
      <c r="G36" s="10">
        <v>48</v>
      </c>
      <c r="H36" s="10" t="str">
        <f>VLOOKUP(F36,Codes!$J$3:$Q$8,2,FALSE)</f>
        <v>E</v>
      </c>
      <c r="I36" s="11" t="s">
        <v>31</v>
      </c>
      <c r="J36" s="10" t="str">
        <f>VLOOKUP(I36,Codes!$H$3:$I$262,2,FALSE)</f>
        <v>AA</v>
      </c>
      <c r="K36" s="10">
        <v>5</v>
      </c>
      <c r="L36">
        <v>0</v>
      </c>
      <c r="M36" t="str">
        <f>VLOOKUP(L36,Codes!$R$3:$S$28,2,FALSE)</f>
        <v>Z</v>
      </c>
      <c r="N36" t="s">
        <v>48</v>
      </c>
      <c r="O36" t="s">
        <v>29</v>
      </c>
      <c r="P36" t="s">
        <v>29</v>
      </c>
      <c r="Q36" s="21" t="e">
        <f t="shared" si="0"/>
        <v>#N/A</v>
      </c>
      <c r="R36" s="21" t="e">
        <f t="shared" si="1"/>
        <v>#N/A</v>
      </c>
      <c r="S36" s="35" t="e">
        <f t="shared" si="2"/>
        <v>#N/A</v>
      </c>
      <c r="T36" s="15" t="e">
        <f t="shared" si="3"/>
        <v>#N/A</v>
      </c>
    </row>
    <row r="37" spans="1:20">
      <c r="A37" t="s">
        <v>51</v>
      </c>
      <c r="B37" s="10" t="s">
        <v>50</v>
      </c>
      <c r="C37" s="10" t="str">
        <f>VLOOKUP(_xlfn.CONCAT(A37,B37),Codes!$C$3:$D$11,2,FALSE)</f>
        <v>D</v>
      </c>
      <c r="D37" s="23" t="s">
        <v>1373</v>
      </c>
      <c r="E37" s="12" t="e">
        <f>VLOOKUP(D37,Codes!$E$3:$G$253,3,FALSE)</f>
        <v>#N/A</v>
      </c>
      <c r="F37" s="10" t="s">
        <v>76</v>
      </c>
      <c r="G37" s="10">
        <v>48</v>
      </c>
      <c r="H37" s="10" t="str">
        <f>VLOOKUP(F37,Codes!$J$3:$Q$8,2,FALSE)</f>
        <v>E</v>
      </c>
      <c r="I37" s="11" t="s">
        <v>31</v>
      </c>
      <c r="J37" s="10" t="str">
        <f>VLOOKUP(I37,Codes!$H$3:$I$262,2,FALSE)</f>
        <v>AA</v>
      </c>
      <c r="K37" s="10">
        <v>6</v>
      </c>
      <c r="L37">
        <v>0</v>
      </c>
      <c r="M37" t="str">
        <f>VLOOKUP(L37,Codes!$R$3:$S$28,2,FALSE)</f>
        <v>Z</v>
      </c>
      <c r="N37" t="s">
        <v>48</v>
      </c>
      <c r="O37" t="s">
        <v>29</v>
      </c>
      <c r="P37" t="s">
        <v>29</v>
      </c>
      <c r="Q37" s="21" t="e">
        <f t="shared" si="0"/>
        <v>#N/A</v>
      </c>
      <c r="R37" s="21" t="e">
        <f t="shared" si="1"/>
        <v>#N/A</v>
      </c>
      <c r="S37" s="35" t="e">
        <f t="shared" si="2"/>
        <v>#N/A</v>
      </c>
      <c r="T37" s="15" t="e">
        <f t="shared" si="3"/>
        <v>#N/A</v>
      </c>
    </row>
    <row r="38" spans="1:20">
      <c r="A38" t="s">
        <v>51</v>
      </c>
      <c r="B38" s="10" t="s">
        <v>50</v>
      </c>
      <c r="C38" s="10" t="str">
        <f>VLOOKUP(_xlfn.CONCAT(A38,B38),Codes!$C$3:$D$11,2,FALSE)</f>
        <v>D</v>
      </c>
      <c r="D38" s="23" t="s">
        <v>53</v>
      </c>
      <c r="E38" s="12" t="str">
        <f>VLOOKUP(D38,Codes!$E$3:$G$253,3,FALSE)</f>
        <v>002</v>
      </c>
      <c r="F38" s="10" t="s">
        <v>46</v>
      </c>
      <c r="G38" s="10">
        <v>4</v>
      </c>
      <c r="H38" s="10" t="str">
        <f>VLOOKUP(F38,Codes!$J$3:$Q$8,2,FALSE)</f>
        <v>A</v>
      </c>
      <c r="I38" s="11" t="s">
        <v>31</v>
      </c>
      <c r="J38" s="10" t="str">
        <f>VLOOKUP(I38,Codes!$H$3:$I$262,2,FALSE)</f>
        <v>AA</v>
      </c>
      <c r="K38" s="10">
        <v>1</v>
      </c>
      <c r="L38" t="s">
        <v>35</v>
      </c>
      <c r="M38" t="str">
        <f>VLOOKUP(L38,Codes!$R$3:$S$28,2,FALSE)</f>
        <v>L</v>
      </c>
      <c r="N38" t="s">
        <v>48</v>
      </c>
      <c r="O38" t="s">
        <v>29</v>
      </c>
      <c r="P38" t="s">
        <v>29</v>
      </c>
      <c r="Q38" s="21" t="str">
        <f t="shared" si="0"/>
        <v>D-AA-002-EC10-TP1-DMSO-NA-1-NA</v>
      </c>
      <c r="R38" s="21" t="str">
        <f t="shared" si="1"/>
        <v>D-AA-002-EC10-TP1-DMSO</v>
      </c>
      <c r="S38" s="35" t="str">
        <f t="shared" si="2"/>
        <v>D.AA.002.L.A.1</v>
      </c>
      <c r="T38" s="15" t="str">
        <f t="shared" si="3"/>
        <v>DAA002LA1</v>
      </c>
    </row>
    <row r="39" spans="1:20">
      <c r="A39" t="s">
        <v>51</v>
      </c>
      <c r="B39" s="10" t="s">
        <v>50</v>
      </c>
      <c r="C39" s="10" t="str">
        <f>VLOOKUP(_xlfn.CONCAT(A39,B39),Codes!$C$3:$D$11,2,FALSE)</f>
        <v>D</v>
      </c>
      <c r="D39" s="23" t="s">
        <v>53</v>
      </c>
      <c r="E39" s="12" t="str">
        <f>VLOOKUP(D39,Codes!$E$3:$G$253,3,FALSE)</f>
        <v>002</v>
      </c>
      <c r="F39" s="10" t="s">
        <v>46</v>
      </c>
      <c r="G39" s="10">
        <v>4</v>
      </c>
      <c r="H39" s="10" t="str">
        <f>VLOOKUP(F39,Codes!$J$3:$Q$8,2,FALSE)</f>
        <v>A</v>
      </c>
      <c r="I39" s="11" t="s">
        <v>31</v>
      </c>
      <c r="J39" s="10" t="str">
        <f>VLOOKUP(I39,Codes!$H$3:$I$262,2,FALSE)</f>
        <v>AA</v>
      </c>
      <c r="K39" s="10">
        <v>2</v>
      </c>
      <c r="L39" t="s">
        <v>35</v>
      </c>
      <c r="M39" t="str">
        <f>VLOOKUP(L39,Codes!$R$3:$S$28,2,FALSE)</f>
        <v>L</v>
      </c>
      <c r="N39" t="s">
        <v>48</v>
      </c>
      <c r="O39" t="s">
        <v>29</v>
      </c>
      <c r="P39" t="s">
        <v>29</v>
      </c>
      <c r="Q39" s="21" t="str">
        <f t="shared" si="0"/>
        <v>D-AA-002-EC10-TP1-DMSO-NA-2-NA</v>
      </c>
      <c r="R39" s="21" t="str">
        <f t="shared" si="1"/>
        <v>D-AA-002-EC10-TP1-DMSO</v>
      </c>
      <c r="S39" s="35" t="str">
        <f t="shared" si="2"/>
        <v>D.AA.002.L.A.2</v>
      </c>
      <c r="T39" s="15" t="str">
        <f t="shared" si="3"/>
        <v>DAA002LA2</v>
      </c>
    </row>
    <row r="40" spans="1:20">
      <c r="A40" t="s">
        <v>51</v>
      </c>
      <c r="B40" s="10" t="s">
        <v>50</v>
      </c>
      <c r="C40" s="10" t="str">
        <f>VLOOKUP(_xlfn.CONCAT(A40,B40),Codes!$C$3:$D$11,2,FALSE)</f>
        <v>D</v>
      </c>
      <c r="D40" s="23" t="s">
        <v>53</v>
      </c>
      <c r="E40" s="12" t="str">
        <f>VLOOKUP(D40,Codes!$E$3:$G$253,3,FALSE)</f>
        <v>002</v>
      </c>
      <c r="F40" s="10" t="s">
        <v>46</v>
      </c>
      <c r="G40" s="10">
        <v>4</v>
      </c>
      <c r="H40" s="10" t="str">
        <f>VLOOKUP(F40,Codes!$J$3:$Q$8,2,FALSE)</f>
        <v>A</v>
      </c>
      <c r="I40" s="11" t="s">
        <v>31</v>
      </c>
      <c r="J40" s="10" t="str">
        <f>VLOOKUP(I40,Codes!$H$3:$I$262,2,FALSE)</f>
        <v>AA</v>
      </c>
      <c r="K40" s="10">
        <v>3</v>
      </c>
      <c r="L40" t="s">
        <v>35</v>
      </c>
      <c r="M40" t="str">
        <f>VLOOKUP(L40,Codes!$R$3:$S$28,2,FALSE)</f>
        <v>L</v>
      </c>
      <c r="N40" t="s">
        <v>48</v>
      </c>
      <c r="O40" t="s">
        <v>29</v>
      </c>
      <c r="P40" t="s">
        <v>29</v>
      </c>
      <c r="Q40" s="21" t="str">
        <f t="shared" si="0"/>
        <v>D-AA-002-EC10-TP1-DMSO-NA-3-NA</v>
      </c>
      <c r="R40" s="21" t="str">
        <f t="shared" si="1"/>
        <v>D-AA-002-EC10-TP1-DMSO</v>
      </c>
      <c r="S40" s="35" t="str">
        <f t="shared" si="2"/>
        <v>D.AA.002.L.A.3</v>
      </c>
      <c r="T40" s="15" t="str">
        <f t="shared" si="3"/>
        <v>DAA002LA3</v>
      </c>
    </row>
    <row r="41" spans="1:20">
      <c r="A41" t="s">
        <v>51</v>
      </c>
      <c r="B41" s="10" t="s">
        <v>50</v>
      </c>
      <c r="C41" s="10" t="str">
        <f>VLOOKUP(_xlfn.CONCAT(A41,B41),Codes!$C$3:$D$11,2,FALSE)</f>
        <v>D</v>
      </c>
      <c r="D41" s="23" t="s">
        <v>53</v>
      </c>
      <c r="E41" s="12" t="str">
        <f>VLOOKUP(D41,Codes!$E$3:$G$253,3,FALSE)</f>
        <v>002</v>
      </c>
      <c r="F41" s="10" t="s">
        <v>46</v>
      </c>
      <c r="G41" s="10">
        <v>4</v>
      </c>
      <c r="H41" s="10" t="str">
        <f>VLOOKUP(F41,Codes!$J$3:$Q$8,2,FALSE)</f>
        <v>A</v>
      </c>
      <c r="I41" s="11" t="s">
        <v>31</v>
      </c>
      <c r="J41" s="10" t="str">
        <f>VLOOKUP(I41,Codes!$H$3:$I$262,2,FALSE)</f>
        <v>AA</v>
      </c>
      <c r="K41" s="10">
        <v>4</v>
      </c>
      <c r="L41" t="s">
        <v>35</v>
      </c>
      <c r="M41" t="str">
        <f>VLOOKUP(L41,Codes!$R$3:$S$28,2,FALSE)</f>
        <v>L</v>
      </c>
      <c r="N41" t="s">
        <v>48</v>
      </c>
      <c r="O41" t="s">
        <v>29</v>
      </c>
      <c r="P41" t="s">
        <v>29</v>
      </c>
      <c r="Q41" s="21" t="str">
        <f t="shared" si="0"/>
        <v>D-AA-002-EC10-TP1-DMSO-NA-4-NA</v>
      </c>
      <c r="R41" s="21" t="str">
        <f t="shared" si="1"/>
        <v>D-AA-002-EC10-TP1-DMSO</v>
      </c>
      <c r="S41" s="35" t="str">
        <f t="shared" si="2"/>
        <v>D.AA.002.L.A.4</v>
      </c>
      <c r="T41" s="15" t="str">
        <f t="shared" si="3"/>
        <v>DAA002LA4</v>
      </c>
    </row>
    <row r="42" spans="1:20">
      <c r="A42" t="s">
        <v>51</v>
      </c>
      <c r="B42" s="10" t="s">
        <v>50</v>
      </c>
      <c r="C42" s="10" t="str">
        <f>VLOOKUP(_xlfn.CONCAT(A42,B42),Codes!$C$3:$D$11,2,FALSE)</f>
        <v>D</v>
      </c>
      <c r="D42" s="23" t="s">
        <v>53</v>
      </c>
      <c r="E42" s="12" t="str">
        <f>VLOOKUP(D42,Codes!$E$3:$G$253,3,FALSE)</f>
        <v>002</v>
      </c>
      <c r="F42" s="10" t="s">
        <v>46</v>
      </c>
      <c r="G42" s="10">
        <v>4</v>
      </c>
      <c r="H42" s="10" t="str">
        <f>VLOOKUP(F42,Codes!$J$3:$Q$8,2,FALSE)</f>
        <v>A</v>
      </c>
      <c r="I42" s="11" t="s">
        <v>31</v>
      </c>
      <c r="J42" s="10" t="str">
        <f>VLOOKUP(I42,Codes!$H$3:$I$262,2,FALSE)</f>
        <v>AA</v>
      </c>
      <c r="K42" s="10">
        <v>5</v>
      </c>
      <c r="L42" t="s">
        <v>35</v>
      </c>
      <c r="M42" t="str">
        <f>VLOOKUP(L42,Codes!$R$3:$S$28,2,FALSE)</f>
        <v>L</v>
      </c>
      <c r="N42" t="s">
        <v>48</v>
      </c>
      <c r="O42" t="s">
        <v>29</v>
      </c>
      <c r="P42" t="s">
        <v>29</v>
      </c>
      <c r="Q42" s="21" t="str">
        <f t="shared" si="0"/>
        <v>D-AA-002-EC10-TP1-DMSO-NA-5-NA</v>
      </c>
      <c r="R42" s="21" t="str">
        <f t="shared" si="1"/>
        <v>D-AA-002-EC10-TP1-DMSO</v>
      </c>
      <c r="S42" s="35" t="str">
        <f t="shared" si="2"/>
        <v>D.AA.002.L.A.5</v>
      </c>
      <c r="T42" s="15" t="str">
        <f t="shared" si="3"/>
        <v>DAA002LA5</v>
      </c>
    </row>
    <row r="43" spans="1:20">
      <c r="A43" t="s">
        <v>51</v>
      </c>
      <c r="B43" s="10" t="s">
        <v>50</v>
      </c>
      <c r="C43" s="10" t="str">
        <f>VLOOKUP(_xlfn.CONCAT(A43,B43),Codes!$C$3:$D$11,2,FALSE)</f>
        <v>D</v>
      </c>
      <c r="D43" s="23" t="s">
        <v>53</v>
      </c>
      <c r="E43" s="12" t="str">
        <f>VLOOKUP(D43,Codes!$E$3:$G$253,3,FALSE)</f>
        <v>002</v>
      </c>
      <c r="F43" s="10" t="s">
        <v>46</v>
      </c>
      <c r="G43" s="10">
        <v>4</v>
      </c>
      <c r="H43" s="10" t="str">
        <f>VLOOKUP(F43,Codes!$J$3:$Q$8,2,FALSE)</f>
        <v>A</v>
      </c>
      <c r="I43" s="11" t="s">
        <v>31</v>
      </c>
      <c r="J43" s="10" t="str">
        <f>VLOOKUP(I43,Codes!$H$3:$I$262,2,FALSE)</f>
        <v>AA</v>
      </c>
      <c r="K43" s="10">
        <v>6</v>
      </c>
      <c r="L43" t="s">
        <v>35</v>
      </c>
      <c r="M43" t="str">
        <f>VLOOKUP(L43,Codes!$R$3:$S$28,2,FALSE)</f>
        <v>L</v>
      </c>
      <c r="N43" t="s">
        <v>48</v>
      </c>
      <c r="O43" t="s">
        <v>29</v>
      </c>
      <c r="P43" t="s">
        <v>29</v>
      </c>
      <c r="Q43" s="21" t="str">
        <f t="shared" si="0"/>
        <v>D-AA-002-EC10-TP1-DMSO-NA-6-NA</v>
      </c>
      <c r="R43" s="21" t="str">
        <f t="shared" si="1"/>
        <v>D-AA-002-EC10-TP1-DMSO</v>
      </c>
      <c r="S43" s="35" t="str">
        <f t="shared" si="2"/>
        <v>D.AA.002.L.A.6</v>
      </c>
      <c r="T43" s="15" t="str">
        <f t="shared" si="3"/>
        <v>DAA002LA6</v>
      </c>
    </row>
    <row r="44" spans="1:20">
      <c r="A44" t="s">
        <v>51</v>
      </c>
      <c r="B44" s="10" t="s">
        <v>50</v>
      </c>
      <c r="C44" s="10" t="str">
        <f>VLOOKUP(_xlfn.CONCAT(A44,B44),Codes!$C$3:$D$11,2,FALSE)</f>
        <v>D</v>
      </c>
      <c r="D44" s="23" t="s">
        <v>53</v>
      </c>
      <c r="E44" s="12" t="str">
        <f>VLOOKUP(D44,Codes!$E$3:$G$253,3,FALSE)</f>
        <v>002</v>
      </c>
      <c r="F44" s="10" t="s">
        <v>57</v>
      </c>
      <c r="G44" s="10">
        <v>8</v>
      </c>
      <c r="H44" s="10" t="str">
        <f>VLOOKUP(F44,Codes!$J$3:$Q$8,2,FALSE)</f>
        <v>B</v>
      </c>
      <c r="I44" s="11" t="s">
        <v>31</v>
      </c>
      <c r="J44" s="10" t="str">
        <f>VLOOKUP(I44,Codes!$H$3:$I$262,2,FALSE)</f>
        <v>AA</v>
      </c>
      <c r="K44" s="10">
        <v>1</v>
      </c>
      <c r="L44" t="s">
        <v>35</v>
      </c>
      <c r="M44" t="str">
        <f>VLOOKUP(L44,Codes!$R$3:$S$28,2,FALSE)</f>
        <v>L</v>
      </c>
      <c r="N44" t="s">
        <v>48</v>
      </c>
      <c r="O44" t="s">
        <v>29</v>
      </c>
      <c r="P44" t="s">
        <v>29</v>
      </c>
      <c r="Q44" s="21" t="str">
        <f t="shared" si="0"/>
        <v>D-AA-002-EC10-TP2-DMSO-NA-1-NA</v>
      </c>
      <c r="R44" s="21" t="str">
        <f t="shared" si="1"/>
        <v>D-AA-002-EC10-TP2-DMSO</v>
      </c>
      <c r="S44" s="35" t="str">
        <f t="shared" si="2"/>
        <v>D.AA.002.L.B.1</v>
      </c>
      <c r="T44" s="15" t="str">
        <f t="shared" si="3"/>
        <v>DAA002LB1</v>
      </c>
    </row>
    <row r="45" spans="1:20">
      <c r="A45" t="s">
        <v>51</v>
      </c>
      <c r="B45" s="10" t="s">
        <v>50</v>
      </c>
      <c r="C45" s="10" t="str">
        <f>VLOOKUP(_xlfn.CONCAT(A45,B45),Codes!$C$3:$D$11,2,FALSE)</f>
        <v>D</v>
      </c>
      <c r="D45" s="23" t="s">
        <v>53</v>
      </c>
      <c r="E45" s="12" t="str">
        <f>VLOOKUP(D45,Codes!$E$3:$G$253,3,FALSE)</f>
        <v>002</v>
      </c>
      <c r="F45" s="10" t="s">
        <v>57</v>
      </c>
      <c r="G45" s="10">
        <v>8</v>
      </c>
      <c r="H45" s="10" t="str">
        <f>VLOOKUP(F45,Codes!$J$3:$Q$8,2,FALSE)</f>
        <v>B</v>
      </c>
      <c r="I45" s="11" t="s">
        <v>31</v>
      </c>
      <c r="J45" s="10" t="str">
        <f>VLOOKUP(I45,Codes!$H$3:$I$262,2,FALSE)</f>
        <v>AA</v>
      </c>
      <c r="K45" s="10">
        <v>2</v>
      </c>
      <c r="L45" t="s">
        <v>35</v>
      </c>
      <c r="M45" t="str">
        <f>VLOOKUP(L45,Codes!$R$3:$S$28,2,FALSE)</f>
        <v>L</v>
      </c>
      <c r="N45" t="s">
        <v>48</v>
      </c>
      <c r="O45" t="s">
        <v>29</v>
      </c>
      <c r="P45" t="s">
        <v>29</v>
      </c>
      <c r="Q45" s="21" t="str">
        <f t="shared" si="0"/>
        <v>D-AA-002-EC10-TP2-DMSO-NA-2-NA</v>
      </c>
      <c r="R45" s="21" t="str">
        <f t="shared" si="1"/>
        <v>D-AA-002-EC10-TP2-DMSO</v>
      </c>
      <c r="S45" s="35" t="str">
        <f t="shared" si="2"/>
        <v>D.AA.002.L.B.2</v>
      </c>
      <c r="T45" s="15" t="str">
        <f t="shared" si="3"/>
        <v>DAA002LB2</v>
      </c>
    </row>
    <row r="46" spans="1:20">
      <c r="A46" t="s">
        <v>51</v>
      </c>
      <c r="B46" s="10" t="s">
        <v>50</v>
      </c>
      <c r="C46" s="10" t="str">
        <f>VLOOKUP(_xlfn.CONCAT(A46,B46),Codes!$C$3:$D$11,2,FALSE)</f>
        <v>D</v>
      </c>
      <c r="D46" s="23" t="s">
        <v>53</v>
      </c>
      <c r="E46" s="12" t="str">
        <f>VLOOKUP(D46,Codes!$E$3:$G$253,3,FALSE)</f>
        <v>002</v>
      </c>
      <c r="F46" s="10" t="s">
        <v>57</v>
      </c>
      <c r="G46" s="10">
        <v>8</v>
      </c>
      <c r="H46" s="10" t="str">
        <f>VLOOKUP(F46,Codes!$J$3:$Q$8,2,FALSE)</f>
        <v>B</v>
      </c>
      <c r="I46" s="11" t="s">
        <v>31</v>
      </c>
      <c r="J46" s="10" t="str">
        <f>VLOOKUP(I46,Codes!$H$3:$I$262,2,FALSE)</f>
        <v>AA</v>
      </c>
      <c r="K46" s="10">
        <v>3</v>
      </c>
      <c r="L46" t="s">
        <v>35</v>
      </c>
      <c r="M46" t="str">
        <f>VLOOKUP(L46,Codes!$R$3:$S$28,2,FALSE)</f>
        <v>L</v>
      </c>
      <c r="N46" t="s">
        <v>48</v>
      </c>
      <c r="O46" t="s">
        <v>29</v>
      </c>
      <c r="P46" t="s">
        <v>29</v>
      </c>
      <c r="Q46" s="21" t="str">
        <f t="shared" si="0"/>
        <v>D-AA-002-EC10-TP2-DMSO-NA-3-NA</v>
      </c>
      <c r="R46" s="21" t="str">
        <f t="shared" si="1"/>
        <v>D-AA-002-EC10-TP2-DMSO</v>
      </c>
      <c r="S46" s="35" t="str">
        <f t="shared" si="2"/>
        <v>D.AA.002.L.B.3</v>
      </c>
      <c r="T46" s="15" t="str">
        <f t="shared" si="3"/>
        <v>DAA002LB3</v>
      </c>
    </row>
    <row r="47" spans="1:20">
      <c r="A47" t="s">
        <v>51</v>
      </c>
      <c r="B47" s="10" t="s">
        <v>50</v>
      </c>
      <c r="C47" s="10" t="str">
        <f>VLOOKUP(_xlfn.CONCAT(A47,B47),Codes!$C$3:$D$11,2,FALSE)</f>
        <v>D</v>
      </c>
      <c r="D47" s="23" t="s">
        <v>53</v>
      </c>
      <c r="E47" s="12" t="str">
        <f>VLOOKUP(D47,Codes!$E$3:$G$253,3,FALSE)</f>
        <v>002</v>
      </c>
      <c r="F47" s="10" t="s">
        <v>57</v>
      </c>
      <c r="G47" s="10">
        <v>8</v>
      </c>
      <c r="H47" s="10" t="str">
        <f>VLOOKUP(F47,Codes!$J$3:$Q$8,2,FALSE)</f>
        <v>B</v>
      </c>
      <c r="I47" s="11" t="s">
        <v>31</v>
      </c>
      <c r="J47" s="10" t="str">
        <f>VLOOKUP(I47,Codes!$H$3:$I$262,2,FALSE)</f>
        <v>AA</v>
      </c>
      <c r="K47" s="10">
        <v>4</v>
      </c>
      <c r="L47" t="s">
        <v>35</v>
      </c>
      <c r="M47" t="str">
        <f>VLOOKUP(L47,Codes!$R$3:$S$28,2,FALSE)</f>
        <v>L</v>
      </c>
      <c r="N47" t="s">
        <v>48</v>
      </c>
      <c r="O47" t="s">
        <v>29</v>
      </c>
      <c r="P47" t="s">
        <v>29</v>
      </c>
      <c r="Q47" s="21" t="str">
        <f t="shared" si="0"/>
        <v>D-AA-002-EC10-TP2-DMSO-NA-4-NA</v>
      </c>
      <c r="R47" s="21" t="str">
        <f t="shared" si="1"/>
        <v>D-AA-002-EC10-TP2-DMSO</v>
      </c>
      <c r="S47" s="35" t="str">
        <f t="shared" si="2"/>
        <v>D.AA.002.L.B.4</v>
      </c>
      <c r="T47" s="15" t="str">
        <f t="shared" si="3"/>
        <v>DAA002LB4</v>
      </c>
    </row>
    <row r="48" spans="1:20">
      <c r="A48" t="s">
        <v>51</v>
      </c>
      <c r="B48" s="10" t="s">
        <v>50</v>
      </c>
      <c r="C48" s="10" t="str">
        <f>VLOOKUP(_xlfn.CONCAT(A48,B48),Codes!$C$3:$D$11,2,FALSE)</f>
        <v>D</v>
      </c>
      <c r="D48" s="23" t="s">
        <v>53</v>
      </c>
      <c r="E48" s="12" t="str">
        <f>VLOOKUP(D48,Codes!$E$3:$G$253,3,FALSE)</f>
        <v>002</v>
      </c>
      <c r="F48" s="10" t="s">
        <v>57</v>
      </c>
      <c r="G48" s="10">
        <v>8</v>
      </c>
      <c r="H48" s="10" t="str">
        <f>VLOOKUP(F48,Codes!$J$3:$Q$8,2,FALSE)</f>
        <v>B</v>
      </c>
      <c r="I48" s="11" t="s">
        <v>31</v>
      </c>
      <c r="J48" s="10" t="str">
        <f>VLOOKUP(I48,Codes!$H$3:$I$262,2,FALSE)</f>
        <v>AA</v>
      </c>
      <c r="K48" s="10">
        <v>5</v>
      </c>
      <c r="L48" t="s">
        <v>35</v>
      </c>
      <c r="M48" t="str">
        <f>VLOOKUP(L48,Codes!$R$3:$S$28,2,FALSE)</f>
        <v>L</v>
      </c>
      <c r="N48" t="s">
        <v>48</v>
      </c>
      <c r="O48" t="s">
        <v>29</v>
      </c>
      <c r="P48" t="s">
        <v>29</v>
      </c>
      <c r="Q48" s="21" t="str">
        <f t="shared" si="0"/>
        <v>D-AA-002-EC10-TP2-DMSO-NA-5-NA</v>
      </c>
      <c r="R48" s="21" t="str">
        <f t="shared" si="1"/>
        <v>D-AA-002-EC10-TP2-DMSO</v>
      </c>
      <c r="S48" s="35" t="str">
        <f t="shared" si="2"/>
        <v>D.AA.002.L.B.5</v>
      </c>
      <c r="T48" s="15" t="str">
        <f t="shared" si="3"/>
        <v>DAA002LB5</v>
      </c>
    </row>
    <row r="49" spans="1:20">
      <c r="A49" t="s">
        <v>51</v>
      </c>
      <c r="B49" s="10" t="s">
        <v>50</v>
      </c>
      <c r="C49" s="10" t="str">
        <f>VLOOKUP(_xlfn.CONCAT(A49,B49),Codes!$C$3:$D$11,2,FALSE)</f>
        <v>D</v>
      </c>
      <c r="D49" s="23" t="s">
        <v>53</v>
      </c>
      <c r="E49" s="12" t="str">
        <f>VLOOKUP(D49,Codes!$E$3:$G$253,3,FALSE)</f>
        <v>002</v>
      </c>
      <c r="F49" s="10" t="s">
        <v>57</v>
      </c>
      <c r="G49" s="10">
        <v>8</v>
      </c>
      <c r="H49" s="10" t="str">
        <f>VLOOKUP(F49,Codes!$J$3:$Q$8,2,FALSE)</f>
        <v>B</v>
      </c>
      <c r="I49" s="11" t="s">
        <v>31</v>
      </c>
      <c r="J49" s="10" t="str">
        <f>VLOOKUP(I49,Codes!$H$3:$I$262,2,FALSE)</f>
        <v>AA</v>
      </c>
      <c r="K49" s="10">
        <v>6</v>
      </c>
      <c r="L49" t="s">
        <v>35</v>
      </c>
      <c r="M49" t="str">
        <f>VLOOKUP(L49,Codes!$R$3:$S$28,2,FALSE)</f>
        <v>L</v>
      </c>
      <c r="N49" t="s">
        <v>48</v>
      </c>
      <c r="O49" t="s">
        <v>29</v>
      </c>
      <c r="P49" t="s">
        <v>29</v>
      </c>
      <c r="Q49" s="21" t="str">
        <f t="shared" si="0"/>
        <v>D-AA-002-EC10-TP2-DMSO-NA-6-NA</v>
      </c>
      <c r="R49" s="21" t="str">
        <f t="shared" si="1"/>
        <v>D-AA-002-EC10-TP2-DMSO</v>
      </c>
      <c r="S49" s="35" t="str">
        <f t="shared" si="2"/>
        <v>D.AA.002.L.B.6</v>
      </c>
      <c r="T49" s="15" t="str">
        <f t="shared" si="3"/>
        <v>DAA002LB6</v>
      </c>
    </row>
    <row r="50" spans="1:20">
      <c r="A50" t="s">
        <v>51</v>
      </c>
      <c r="B50" s="10" t="s">
        <v>50</v>
      </c>
      <c r="C50" s="10" t="str">
        <f>VLOOKUP(_xlfn.CONCAT(A50,B50),Codes!$C$3:$D$11,2,FALSE)</f>
        <v>D</v>
      </c>
      <c r="D50" s="23" t="s">
        <v>53</v>
      </c>
      <c r="E50" s="12" t="str">
        <f>VLOOKUP(D50,Codes!$E$3:$G$253,3,FALSE)</f>
        <v>002</v>
      </c>
      <c r="F50" s="10" t="s">
        <v>64</v>
      </c>
      <c r="G50" s="10">
        <v>24</v>
      </c>
      <c r="H50" s="10" t="str">
        <f>VLOOKUP(F50,Codes!$J$3:$Q$8,2,FALSE)</f>
        <v>C</v>
      </c>
      <c r="I50" s="11" t="s">
        <v>31</v>
      </c>
      <c r="J50" s="10" t="str">
        <f>VLOOKUP(I50,Codes!$H$3:$I$262,2,FALSE)</f>
        <v>AA</v>
      </c>
      <c r="K50" s="10">
        <v>1</v>
      </c>
      <c r="L50" t="s">
        <v>35</v>
      </c>
      <c r="M50" t="str">
        <f>VLOOKUP(L50,Codes!$R$3:$S$28,2,FALSE)</f>
        <v>L</v>
      </c>
      <c r="N50" t="s">
        <v>48</v>
      </c>
      <c r="O50" t="s">
        <v>29</v>
      </c>
      <c r="P50" t="s">
        <v>29</v>
      </c>
      <c r="Q50" s="21" t="str">
        <f t="shared" si="0"/>
        <v>D-AA-002-EC10-TP3-DMSO-NA-1-NA</v>
      </c>
      <c r="R50" s="21" t="str">
        <f t="shared" si="1"/>
        <v>D-AA-002-EC10-TP3-DMSO</v>
      </c>
      <c r="S50" s="35" t="str">
        <f t="shared" si="2"/>
        <v>D.AA.002.L.C.1</v>
      </c>
      <c r="T50" s="15" t="str">
        <f t="shared" si="3"/>
        <v>DAA002LC1</v>
      </c>
    </row>
    <row r="51" spans="1:20">
      <c r="A51" t="s">
        <v>51</v>
      </c>
      <c r="B51" s="10" t="s">
        <v>50</v>
      </c>
      <c r="C51" s="10" t="str">
        <f>VLOOKUP(_xlfn.CONCAT(A51,B51),Codes!$C$3:$D$11,2,FALSE)</f>
        <v>D</v>
      </c>
      <c r="D51" s="23" t="s">
        <v>53</v>
      </c>
      <c r="E51" s="12" t="str">
        <f>VLOOKUP(D51,Codes!$E$3:$G$253,3,FALSE)</f>
        <v>002</v>
      </c>
      <c r="F51" s="10" t="s">
        <v>64</v>
      </c>
      <c r="G51" s="10">
        <v>24</v>
      </c>
      <c r="H51" s="10" t="str">
        <f>VLOOKUP(F51,Codes!$J$3:$Q$8,2,FALSE)</f>
        <v>C</v>
      </c>
      <c r="I51" s="11" t="s">
        <v>31</v>
      </c>
      <c r="J51" s="10" t="str">
        <f>VLOOKUP(I51,Codes!$H$3:$I$262,2,FALSE)</f>
        <v>AA</v>
      </c>
      <c r="K51" s="10">
        <v>2</v>
      </c>
      <c r="L51" t="s">
        <v>35</v>
      </c>
      <c r="M51" t="str">
        <f>VLOOKUP(L51,Codes!$R$3:$S$28,2,FALSE)</f>
        <v>L</v>
      </c>
      <c r="N51" t="s">
        <v>48</v>
      </c>
      <c r="O51" t="s">
        <v>29</v>
      </c>
      <c r="P51" t="s">
        <v>29</v>
      </c>
      <c r="Q51" s="21" t="str">
        <f t="shared" si="0"/>
        <v>D-AA-002-EC10-TP3-DMSO-NA-2-NA</v>
      </c>
      <c r="R51" s="21" t="str">
        <f t="shared" si="1"/>
        <v>D-AA-002-EC10-TP3-DMSO</v>
      </c>
      <c r="S51" s="35" t="str">
        <f t="shared" si="2"/>
        <v>D.AA.002.L.C.2</v>
      </c>
      <c r="T51" s="15" t="str">
        <f t="shared" si="3"/>
        <v>DAA002LC2</v>
      </c>
    </row>
    <row r="52" spans="1:20">
      <c r="A52" t="s">
        <v>51</v>
      </c>
      <c r="B52" s="10" t="s">
        <v>50</v>
      </c>
      <c r="C52" s="10" t="str">
        <f>VLOOKUP(_xlfn.CONCAT(A52,B52),Codes!$C$3:$D$11,2,FALSE)</f>
        <v>D</v>
      </c>
      <c r="D52" s="23" t="s">
        <v>53</v>
      </c>
      <c r="E52" s="12" t="str">
        <f>VLOOKUP(D52,Codes!$E$3:$G$253,3,FALSE)</f>
        <v>002</v>
      </c>
      <c r="F52" s="10" t="s">
        <v>64</v>
      </c>
      <c r="G52" s="10">
        <v>24</v>
      </c>
      <c r="H52" s="10" t="str">
        <f>VLOOKUP(F52,Codes!$J$3:$Q$8,2,FALSE)</f>
        <v>C</v>
      </c>
      <c r="I52" s="11" t="s">
        <v>31</v>
      </c>
      <c r="J52" s="10" t="str">
        <f>VLOOKUP(I52,Codes!$H$3:$I$262,2,FALSE)</f>
        <v>AA</v>
      </c>
      <c r="K52" s="10">
        <v>3</v>
      </c>
      <c r="L52" t="s">
        <v>35</v>
      </c>
      <c r="M52" t="str">
        <f>VLOOKUP(L52,Codes!$R$3:$S$28,2,FALSE)</f>
        <v>L</v>
      </c>
      <c r="N52" t="s">
        <v>48</v>
      </c>
      <c r="O52" t="s">
        <v>29</v>
      </c>
      <c r="P52" t="s">
        <v>29</v>
      </c>
      <c r="Q52" s="21" t="str">
        <f t="shared" si="0"/>
        <v>D-AA-002-EC10-TP3-DMSO-NA-3-NA</v>
      </c>
      <c r="R52" s="21" t="str">
        <f t="shared" si="1"/>
        <v>D-AA-002-EC10-TP3-DMSO</v>
      </c>
      <c r="S52" s="35" t="str">
        <f t="shared" si="2"/>
        <v>D.AA.002.L.C.3</v>
      </c>
      <c r="T52" s="15" t="str">
        <f t="shared" si="3"/>
        <v>DAA002LC3</v>
      </c>
    </row>
    <row r="53" spans="1:20">
      <c r="A53" t="s">
        <v>51</v>
      </c>
      <c r="B53" s="10" t="s">
        <v>50</v>
      </c>
      <c r="C53" s="10" t="str">
        <f>VLOOKUP(_xlfn.CONCAT(A53,B53),Codes!$C$3:$D$11,2,FALSE)</f>
        <v>D</v>
      </c>
      <c r="D53" s="23" t="s">
        <v>53</v>
      </c>
      <c r="E53" s="12" t="str">
        <f>VLOOKUP(D53,Codes!$E$3:$G$253,3,FALSE)</f>
        <v>002</v>
      </c>
      <c r="F53" s="10" t="s">
        <v>64</v>
      </c>
      <c r="G53" s="10">
        <v>24</v>
      </c>
      <c r="H53" s="10" t="str">
        <f>VLOOKUP(F53,Codes!$J$3:$Q$8,2,FALSE)</f>
        <v>C</v>
      </c>
      <c r="I53" s="11" t="s">
        <v>31</v>
      </c>
      <c r="J53" s="10" t="str">
        <f>VLOOKUP(I53,Codes!$H$3:$I$262,2,FALSE)</f>
        <v>AA</v>
      </c>
      <c r="K53" s="10">
        <v>4</v>
      </c>
      <c r="L53" t="s">
        <v>35</v>
      </c>
      <c r="M53" t="str">
        <f>VLOOKUP(L53,Codes!$R$3:$S$28,2,FALSE)</f>
        <v>L</v>
      </c>
      <c r="N53" t="s">
        <v>48</v>
      </c>
      <c r="O53" t="s">
        <v>29</v>
      </c>
      <c r="P53" t="s">
        <v>29</v>
      </c>
      <c r="Q53" s="21" t="str">
        <f t="shared" si="0"/>
        <v>D-AA-002-EC10-TP3-DMSO-NA-4-NA</v>
      </c>
      <c r="R53" s="21" t="str">
        <f t="shared" si="1"/>
        <v>D-AA-002-EC10-TP3-DMSO</v>
      </c>
      <c r="S53" s="35" t="str">
        <f t="shared" si="2"/>
        <v>D.AA.002.L.C.4</v>
      </c>
      <c r="T53" s="15" t="str">
        <f t="shared" si="3"/>
        <v>DAA002LC4</v>
      </c>
    </row>
    <row r="54" spans="1:20">
      <c r="A54" t="s">
        <v>51</v>
      </c>
      <c r="B54" s="10" t="s">
        <v>50</v>
      </c>
      <c r="C54" s="10" t="str">
        <f>VLOOKUP(_xlfn.CONCAT(A54,B54),Codes!$C$3:$D$11,2,FALSE)</f>
        <v>D</v>
      </c>
      <c r="D54" s="23" t="s">
        <v>53</v>
      </c>
      <c r="E54" s="12" t="str">
        <f>VLOOKUP(D54,Codes!$E$3:$G$253,3,FALSE)</f>
        <v>002</v>
      </c>
      <c r="F54" s="10" t="s">
        <v>64</v>
      </c>
      <c r="G54" s="10">
        <v>24</v>
      </c>
      <c r="H54" s="10" t="str">
        <f>VLOOKUP(F54,Codes!$J$3:$Q$8,2,FALSE)</f>
        <v>C</v>
      </c>
      <c r="I54" s="11" t="s">
        <v>31</v>
      </c>
      <c r="J54" s="10" t="str">
        <f>VLOOKUP(I54,Codes!$H$3:$I$262,2,FALSE)</f>
        <v>AA</v>
      </c>
      <c r="K54" s="10">
        <v>5</v>
      </c>
      <c r="L54" t="s">
        <v>35</v>
      </c>
      <c r="M54" t="str">
        <f>VLOOKUP(L54,Codes!$R$3:$S$28,2,FALSE)</f>
        <v>L</v>
      </c>
      <c r="N54" t="s">
        <v>48</v>
      </c>
      <c r="O54" t="s">
        <v>29</v>
      </c>
      <c r="P54" t="s">
        <v>29</v>
      </c>
      <c r="Q54" s="21" t="str">
        <f t="shared" si="0"/>
        <v>D-AA-002-EC10-TP3-DMSO-NA-5-NA</v>
      </c>
      <c r="R54" s="21" t="str">
        <f t="shared" si="1"/>
        <v>D-AA-002-EC10-TP3-DMSO</v>
      </c>
      <c r="S54" s="35" t="str">
        <f t="shared" si="2"/>
        <v>D.AA.002.L.C.5</v>
      </c>
      <c r="T54" s="15" t="str">
        <f t="shared" si="3"/>
        <v>DAA002LC5</v>
      </c>
    </row>
    <row r="55" spans="1:20">
      <c r="A55" t="s">
        <v>51</v>
      </c>
      <c r="B55" s="10" t="s">
        <v>50</v>
      </c>
      <c r="C55" s="10" t="str">
        <f>VLOOKUP(_xlfn.CONCAT(A55,B55),Codes!$C$3:$D$11,2,FALSE)</f>
        <v>D</v>
      </c>
      <c r="D55" s="23" t="s">
        <v>53</v>
      </c>
      <c r="E55" s="12" t="str">
        <f>VLOOKUP(D55,Codes!$E$3:$G$253,3,FALSE)</f>
        <v>002</v>
      </c>
      <c r="F55" s="10" t="s">
        <v>64</v>
      </c>
      <c r="G55" s="10">
        <v>24</v>
      </c>
      <c r="H55" s="10" t="str">
        <f>VLOOKUP(F55,Codes!$J$3:$Q$8,2,FALSE)</f>
        <v>C</v>
      </c>
      <c r="I55" s="11" t="s">
        <v>31</v>
      </c>
      <c r="J55" s="10" t="str">
        <f>VLOOKUP(I55,Codes!$H$3:$I$262,2,FALSE)</f>
        <v>AA</v>
      </c>
      <c r="K55" s="10">
        <v>6</v>
      </c>
      <c r="L55" t="s">
        <v>35</v>
      </c>
      <c r="M55" t="str">
        <f>VLOOKUP(L55,Codes!$R$3:$S$28,2,FALSE)</f>
        <v>L</v>
      </c>
      <c r="N55" t="s">
        <v>48</v>
      </c>
      <c r="O55" t="s">
        <v>29</v>
      </c>
      <c r="P55" t="s">
        <v>29</v>
      </c>
      <c r="Q55" s="21" t="str">
        <f t="shared" si="0"/>
        <v>D-AA-002-EC10-TP3-DMSO-NA-6-NA</v>
      </c>
      <c r="R55" s="21" t="str">
        <f t="shared" si="1"/>
        <v>D-AA-002-EC10-TP3-DMSO</v>
      </c>
      <c r="S55" s="35" t="str">
        <f t="shared" si="2"/>
        <v>D.AA.002.L.C.6</v>
      </c>
      <c r="T55" s="15" t="str">
        <f t="shared" si="3"/>
        <v>DAA002LC6</v>
      </c>
    </row>
    <row r="56" spans="1:20">
      <c r="A56" t="s">
        <v>51</v>
      </c>
      <c r="B56" s="10" t="s">
        <v>50</v>
      </c>
      <c r="C56" s="10" t="str">
        <f>VLOOKUP(_xlfn.CONCAT(A56,B56),Codes!$C$3:$D$11,2,FALSE)</f>
        <v>D</v>
      </c>
      <c r="D56" s="23" t="s">
        <v>53</v>
      </c>
      <c r="E56" s="12" t="str">
        <f>VLOOKUP(D56,Codes!$E$3:$G$253,3,FALSE)</f>
        <v>002</v>
      </c>
      <c r="F56" s="10" t="s">
        <v>70</v>
      </c>
      <c r="G56" s="10">
        <v>30</v>
      </c>
      <c r="H56" s="10" t="str">
        <f>VLOOKUP(F56,Codes!$J$3:$Q$8,2,FALSE)</f>
        <v>D</v>
      </c>
      <c r="I56" s="11" t="s">
        <v>31</v>
      </c>
      <c r="J56" s="10" t="str">
        <f>VLOOKUP(I56,Codes!$H$3:$I$262,2,FALSE)</f>
        <v>AA</v>
      </c>
      <c r="K56" s="10">
        <v>1</v>
      </c>
      <c r="L56" t="s">
        <v>35</v>
      </c>
      <c r="M56" t="str">
        <f>VLOOKUP(L56,Codes!$R$3:$S$28,2,FALSE)</f>
        <v>L</v>
      </c>
      <c r="N56" t="s">
        <v>48</v>
      </c>
      <c r="O56" t="s">
        <v>29</v>
      </c>
      <c r="P56" t="s">
        <v>29</v>
      </c>
      <c r="Q56" s="21" t="str">
        <f t="shared" si="0"/>
        <v>D-AA-002-EC10-TP4-DMSO-NA-1-NA</v>
      </c>
      <c r="R56" s="21" t="str">
        <f t="shared" si="1"/>
        <v>D-AA-002-EC10-TP4-DMSO</v>
      </c>
      <c r="S56" s="35" t="str">
        <f t="shared" si="2"/>
        <v>D.AA.002.L.D.1</v>
      </c>
      <c r="T56" s="15" t="str">
        <f t="shared" si="3"/>
        <v>DAA002LD1</v>
      </c>
    </row>
    <row r="57" spans="1:20">
      <c r="A57" t="s">
        <v>51</v>
      </c>
      <c r="B57" s="10" t="s">
        <v>50</v>
      </c>
      <c r="C57" s="10" t="str">
        <f>VLOOKUP(_xlfn.CONCAT(A57,B57),Codes!$C$3:$D$11,2,FALSE)</f>
        <v>D</v>
      </c>
      <c r="D57" s="23" t="s">
        <v>53</v>
      </c>
      <c r="E57" s="12" t="str">
        <f>VLOOKUP(D57,Codes!$E$3:$G$253,3,FALSE)</f>
        <v>002</v>
      </c>
      <c r="F57" s="10" t="s">
        <v>70</v>
      </c>
      <c r="G57" s="10">
        <v>30</v>
      </c>
      <c r="H57" s="10" t="str">
        <f>VLOOKUP(F57,Codes!$J$3:$Q$8,2,FALSE)</f>
        <v>D</v>
      </c>
      <c r="I57" s="11" t="s">
        <v>31</v>
      </c>
      <c r="J57" s="10" t="str">
        <f>VLOOKUP(I57,Codes!$H$3:$I$262,2,FALSE)</f>
        <v>AA</v>
      </c>
      <c r="K57" s="10">
        <v>2</v>
      </c>
      <c r="L57" t="s">
        <v>35</v>
      </c>
      <c r="M57" t="str">
        <f>VLOOKUP(L57,Codes!$R$3:$S$28,2,FALSE)</f>
        <v>L</v>
      </c>
      <c r="N57" t="s">
        <v>48</v>
      </c>
      <c r="O57" t="s">
        <v>29</v>
      </c>
      <c r="P57" t="s">
        <v>29</v>
      </c>
      <c r="Q57" s="21" t="str">
        <f t="shared" si="0"/>
        <v>D-AA-002-EC10-TP4-DMSO-NA-2-NA</v>
      </c>
      <c r="R57" s="21" t="str">
        <f t="shared" si="1"/>
        <v>D-AA-002-EC10-TP4-DMSO</v>
      </c>
      <c r="S57" s="35" t="str">
        <f t="shared" si="2"/>
        <v>D.AA.002.L.D.2</v>
      </c>
      <c r="T57" s="15" t="str">
        <f t="shared" si="3"/>
        <v>DAA002LD2</v>
      </c>
    </row>
    <row r="58" spans="1:20">
      <c r="A58" t="s">
        <v>51</v>
      </c>
      <c r="B58" s="10" t="s">
        <v>50</v>
      </c>
      <c r="C58" s="10" t="str">
        <f>VLOOKUP(_xlfn.CONCAT(A58,B58),Codes!$C$3:$D$11,2,FALSE)</f>
        <v>D</v>
      </c>
      <c r="D58" s="23" t="s">
        <v>53</v>
      </c>
      <c r="E58" s="12" t="str">
        <f>VLOOKUP(D58,Codes!$E$3:$G$253,3,FALSE)</f>
        <v>002</v>
      </c>
      <c r="F58" s="10" t="s">
        <v>70</v>
      </c>
      <c r="G58" s="10">
        <v>30</v>
      </c>
      <c r="H58" s="10" t="str">
        <f>VLOOKUP(F58,Codes!$J$3:$Q$8,2,FALSE)</f>
        <v>D</v>
      </c>
      <c r="I58" s="11" t="s">
        <v>31</v>
      </c>
      <c r="J58" s="10" t="str">
        <f>VLOOKUP(I58,Codes!$H$3:$I$262,2,FALSE)</f>
        <v>AA</v>
      </c>
      <c r="K58" s="10">
        <v>3</v>
      </c>
      <c r="L58" t="s">
        <v>35</v>
      </c>
      <c r="M58" t="str">
        <f>VLOOKUP(L58,Codes!$R$3:$S$28,2,FALSE)</f>
        <v>L</v>
      </c>
      <c r="N58" t="s">
        <v>48</v>
      </c>
      <c r="O58" t="s">
        <v>29</v>
      </c>
      <c r="P58" t="s">
        <v>29</v>
      </c>
      <c r="Q58" s="21" t="str">
        <f t="shared" si="0"/>
        <v>D-AA-002-EC10-TP4-DMSO-NA-3-NA</v>
      </c>
      <c r="R58" s="21" t="str">
        <f t="shared" si="1"/>
        <v>D-AA-002-EC10-TP4-DMSO</v>
      </c>
      <c r="S58" s="35" t="str">
        <f t="shared" si="2"/>
        <v>D.AA.002.L.D.3</v>
      </c>
      <c r="T58" s="15" t="str">
        <f t="shared" si="3"/>
        <v>DAA002LD3</v>
      </c>
    </row>
    <row r="59" spans="1:20">
      <c r="A59" t="s">
        <v>51</v>
      </c>
      <c r="B59" s="10" t="s">
        <v>50</v>
      </c>
      <c r="C59" s="10" t="str">
        <f>VLOOKUP(_xlfn.CONCAT(A59,B59),Codes!$C$3:$D$11,2,FALSE)</f>
        <v>D</v>
      </c>
      <c r="D59" s="23" t="s">
        <v>53</v>
      </c>
      <c r="E59" s="12" t="str">
        <f>VLOOKUP(D59,Codes!$E$3:$G$253,3,FALSE)</f>
        <v>002</v>
      </c>
      <c r="F59" s="10" t="s">
        <v>70</v>
      </c>
      <c r="G59" s="10">
        <v>30</v>
      </c>
      <c r="H59" s="10" t="str">
        <f>VLOOKUP(F59,Codes!$J$3:$Q$8,2,FALSE)</f>
        <v>D</v>
      </c>
      <c r="I59" s="11" t="s">
        <v>31</v>
      </c>
      <c r="J59" s="10" t="str">
        <f>VLOOKUP(I59,Codes!$H$3:$I$262,2,FALSE)</f>
        <v>AA</v>
      </c>
      <c r="K59" s="10">
        <v>4</v>
      </c>
      <c r="L59" t="s">
        <v>35</v>
      </c>
      <c r="M59" t="str">
        <f>VLOOKUP(L59,Codes!$R$3:$S$28,2,FALSE)</f>
        <v>L</v>
      </c>
      <c r="N59" t="s">
        <v>48</v>
      </c>
      <c r="O59" t="s">
        <v>29</v>
      </c>
      <c r="P59" t="s">
        <v>29</v>
      </c>
      <c r="Q59" s="21" t="str">
        <f t="shared" si="0"/>
        <v>D-AA-002-EC10-TP4-DMSO-NA-4-NA</v>
      </c>
      <c r="R59" s="21" t="str">
        <f t="shared" si="1"/>
        <v>D-AA-002-EC10-TP4-DMSO</v>
      </c>
      <c r="S59" s="35" t="str">
        <f t="shared" si="2"/>
        <v>D.AA.002.L.D.4</v>
      </c>
      <c r="T59" s="15" t="str">
        <f t="shared" si="3"/>
        <v>DAA002LD4</v>
      </c>
    </row>
    <row r="60" spans="1:20">
      <c r="A60" t="s">
        <v>51</v>
      </c>
      <c r="B60" s="10" t="s">
        <v>50</v>
      </c>
      <c r="C60" s="10" t="str">
        <f>VLOOKUP(_xlfn.CONCAT(A60,B60),Codes!$C$3:$D$11,2,FALSE)</f>
        <v>D</v>
      </c>
      <c r="D60" s="23" t="s">
        <v>53</v>
      </c>
      <c r="E60" s="12" t="str">
        <f>VLOOKUP(D60,Codes!$E$3:$G$253,3,FALSE)</f>
        <v>002</v>
      </c>
      <c r="F60" s="10" t="s">
        <v>70</v>
      </c>
      <c r="G60" s="10">
        <v>30</v>
      </c>
      <c r="H60" s="10" t="str">
        <f>VLOOKUP(F60,Codes!$J$3:$Q$8,2,FALSE)</f>
        <v>D</v>
      </c>
      <c r="I60" s="11" t="s">
        <v>31</v>
      </c>
      <c r="J60" s="10" t="str">
        <f>VLOOKUP(I60,Codes!$H$3:$I$262,2,FALSE)</f>
        <v>AA</v>
      </c>
      <c r="K60" s="10">
        <v>5</v>
      </c>
      <c r="L60" t="s">
        <v>35</v>
      </c>
      <c r="M60" t="str">
        <f>VLOOKUP(L60,Codes!$R$3:$S$28,2,FALSE)</f>
        <v>L</v>
      </c>
      <c r="N60" t="s">
        <v>48</v>
      </c>
      <c r="O60" t="s">
        <v>29</v>
      </c>
      <c r="P60" t="s">
        <v>29</v>
      </c>
      <c r="Q60" s="21" t="str">
        <f t="shared" si="0"/>
        <v>D-AA-002-EC10-TP4-DMSO-NA-5-NA</v>
      </c>
      <c r="R60" s="21" t="str">
        <f t="shared" si="1"/>
        <v>D-AA-002-EC10-TP4-DMSO</v>
      </c>
      <c r="S60" s="35" t="str">
        <f t="shared" si="2"/>
        <v>D.AA.002.L.D.5</v>
      </c>
      <c r="T60" s="15" t="str">
        <f t="shared" si="3"/>
        <v>DAA002LD5</v>
      </c>
    </row>
    <row r="61" spans="1:20">
      <c r="A61" t="s">
        <v>51</v>
      </c>
      <c r="B61" s="10" t="s">
        <v>50</v>
      </c>
      <c r="C61" s="10" t="str">
        <f>VLOOKUP(_xlfn.CONCAT(A61,B61),Codes!$C$3:$D$11,2,FALSE)</f>
        <v>D</v>
      </c>
      <c r="D61" s="23" t="s">
        <v>53</v>
      </c>
      <c r="E61" s="12" t="str">
        <f>VLOOKUP(D61,Codes!$E$3:$G$253,3,FALSE)</f>
        <v>002</v>
      </c>
      <c r="F61" s="10" t="s">
        <v>70</v>
      </c>
      <c r="G61" s="10">
        <v>30</v>
      </c>
      <c r="H61" s="10" t="str">
        <f>VLOOKUP(F61,Codes!$J$3:$Q$8,2,FALSE)</f>
        <v>D</v>
      </c>
      <c r="I61" s="11" t="s">
        <v>31</v>
      </c>
      <c r="J61" s="10" t="str">
        <f>VLOOKUP(I61,Codes!$H$3:$I$262,2,FALSE)</f>
        <v>AA</v>
      </c>
      <c r="K61" s="10">
        <v>6</v>
      </c>
      <c r="L61" t="s">
        <v>35</v>
      </c>
      <c r="M61" t="str">
        <f>VLOOKUP(L61,Codes!$R$3:$S$28,2,FALSE)</f>
        <v>L</v>
      </c>
      <c r="N61" t="s">
        <v>48</v>
      </c>
      <c r="O61" t="s">
        <v>29</v>
      </c>
      <c r="P61" t="s">
        <v>29</v>
      </c>
      <c r="Q61" s="21" t="str">
        <f t="shared" si="0"/>
        <v>D-AA-002-EC10-TP4-DMSO-NA-6-NA</v>
      </c>
      <c r="R61" s="21" t="str">
        <f t="shared" si="1"/>
        <v>D-AA-002-EC10-TP4-DMSO</v>
      </c>
      <c r="S61" s="35" t="str">
        <f t="shared" si="2"/>
        <v>D.AA.002.L.D.6</v>
      </c>
      <c r="T61" s="15" t="str">
        <f t="shared" si="3"/>
        <v>DAA002LD6</v>
      </c>
    </row>
    <row r="62" spans="1:20">
      <c r="A62" t="s">
        <v>51</v>
      </c>
      <c r="B62" s="10" t="s">
        <v>50</v>
      </c>
      <c r="C62" s="10" t="str">
        <f>VLOOKUP(_xlfn.CONCAT(A62,B62),Codes!$C$3:$D$11,2,FALSE)</f>
        <v>D</v>
      </c>
      <c r="D62" s="23" t="s">
        <v>53</v>
      </c>
      <c r="E62" s="12" t="str">
        <f>VLOOKUP(D62,Codes!$E$3:$G$253,3,FALSE)</f>
        <v>002</v>
      </c>
      <c r="F62" s="10" t="s">
        <v>76</v>
      </c>
      <c r="G62" s="10">
        <v>48</v>
      </c>
      <c r="H62" s="10" t="str">
        <f>VLOOKUP(F62,Codes!$J$3:$Q$8,2,FALSE)</f>
        <v>E</v>
      </c>
      <c r="I62" s="11" t="s">
        <v>31</v>
      </c>
      <c r="J62" s="10" t="str">
        <f>VLOOKUP(I62,Codes!$H$3:$I$262,2,FALSE)</f>
        <v>AA</v>
      </c>
      <c r="K62" s="10">
        <v>1</v>
      </c>
      <c r="L62" t="s">
        <v>35</v>
      </c>
      <c r="M62" t="str">
        <f>VLOOKUP(L62,Codes!$R$3:$S$28,2,FALSE)</f>
        <v>L</v>
      </c>
      <c r="N62" t="s">
        <v>48</v>
      </c>
      <c r="O62" t="s">
        <v>29</v>
      </c>
      <c r="P62" t="s">
        <v>29</v>
      </c>
      <c r="Q62" s="21" t="str">
        <f t="shared" si="0"/>
        <v>D-AA-002-EC10-TP5-DMSO-NA-1-NA</v>
      </c>
      <c r="R62" s="21" t="str">
        <f t="shared" si="1"/>
        <v>D-AA-002-EC10-TP5-DMSO</v>
      </c>
      <c r="S62" s="35" t="str">
        <f t="shared" si="2"/>
        <v>D.AA.002.L.E.1</v>
      </c>
      <c r="T62" s="15" t="str">
        <f t="shared" si="3"/>
        <v>DAA002LE1</v>
      </c>
    </row>
    <row r="63" spans="1:20">
      <c r="A63" t="s">
        <v>51</v>
      </c>
      <c r="B63" s="10" t="s">
        <v>50</v>
      </c>
      <c r="C63" s="10" t="str">
        <f>VLOOKUP(_xlfn.CONCAT(A63,B63),Codes!$C$3:$D$11,2,FALSE)</f>
        <v>D</v>
      </c>
      <c r="D63" s="23" t="s">
        <v>53</v>
      </c>
      <c r="E63" s="12" t="str">
        <f>VLOOKUP(D63,Codes!$E$3:$G$253,3,FALSE)</f>
        <v>002</v>
      </c>
      <c r="F63" s="10" t="s">
        <v>76</v>
      </c>
      <c r="G63" s="10">
        <v>48</v>
      </c>
      <c r="H63" s="10" t="str">
        <f>VLOOKUP(F63,Codes!$J$3:$Q$8,2,FALSE)</f>
        <v>E</v>
      </c>
      <c r="I63" s="11" t="s">
        <v>31</v>
      </c>
      <c r="J63" s="10" t="str">
        <f>VLOOKUP(I63,Codes!$H$3:$I$262,2,FALSE)</f>
        <v>AA</v>
      </c>
      <c r="K63" s="10">
        <v>2</v>
      </c>
      <c r="L63" t="s">
        <v>35</v>
      </c>
      <c r="M63" t="str">
        <f>VLOOKUP(L63,Codes!$R$3:$S$28,2,FALSE)</f>
        <v>L</v>
      </c>
      <c r="N63" t="s">
        <v>48</v>
      </c>
      <c r="O63" t="s">
        <v>29</v>
      </c>
      <c r="P63" t="s">
        <v>29</v>
      </c>
      <c r="Q63" s="21" t="str">
        <f t="shared" si="0"/>
        <v>D-AA-002-EC10-TP5-DMSO-NA-2-NA</v>
      </c>
      <c r="R63" s="21" t="str">
        <f t="shared" si="1"/>
        <v>D-AA-002-EC10-TP5-DMSO</v>
      </c>
      <c r="S63" s="35" t="str">
        <f t="shared" si="2"/>
        <v>D.AA.002.L.E.2</v>
      </c>
      <c r="T63" s="15" t="str">
        <f t="shared" si="3"/>
        <v>DAA002LE2</v>
      </c>
    </row>
    <row r="64" spans="1:20">
      <c r="A64" t="s">
        <v>51</v>
      </c>
      <c r="B64" s="10" t="s">
        <v>50</v>
      </c>
      <c r="C64" s="10" t="str">
        <f>VLOOKUP(_xlfn.CONCAT(A64,B64),Codes!$C$3:$D$11,2,FALSE)</f>
        <v>D</v>
      </c>
      <c r="D64" s="23" t="s">
        <v>53</v>
      </c>
      <c r="E64" s="12" t="str">
        <f>VLOOKUP(D64,Codes!$E$3:$G$253,3,FALSE)</f>
        <v>002</v>
      </c>
      <c r="F64" s="10" t="s">
        <v>76</v>
      </c>
      <c r="G64" s="10">
        <v>48</v>
      </c>
      <c r="H64" s="10" t="str">
        <f>VLOOKUP(F64,Codes!$J$3:$Q$8,2,FALSE)</f>
        <v>E</v>
      </c>
      <c r="I64" s="11" t="s">
        <v>31</v>
      </c>
      <c r="J64" s="10" t="str">
        <f>VLOOKUP(I64,Codes!$H$3:$I$262,2,FALSE)</f>
        <v>AA</v>
      </c>
      <c r="K64" s="10">
        <v>3</v>
      </c>
      <c r="L64" t="s">
        <v>35</v>
      </c>
      <c r="M64" t="str">
        <f>VLOOKUP(L64,Codes!$R$3:$S$28,2,FALSE)</f>
        <v>L</v>
      </c>
      <c r="N64" t="s">
        <v>48</v>
      </c>
      <c r="O64" t="s">
        <v>29</v>
      </c>
      <c r="P64" t="s">
        <v>29</v>
      </c>
      <c r="Q64" s="21" t="str">
        <f t="shared" si="0"/>
        <v>D-AA-002-EC10-TP5-DMSO-NA-3-NA</v>
      </c>
      <c r="R64" s="21" t="str">
        <f t="shared" si="1"/>
        <v>D-AA-002-EC10-TP5-DMSO</v>
      </c>
      <c r="S64" s="35" t="str">
        <f t="shared" si="2"/>
        <v>D.AA.002.L.E.3</v>
      </c>
      <c r="T64" s="15" t="str">
        <f t="shared" si="3"/>
        <v>DAA002LE3</v>
      </c>
    </row>
    <row r="65" spans="1:20">
      <c r="A65" t="s">
        <v>51</v>
      </c>
      <c r="B65" s="10" t="s">
        <v>50</v>
      </c>
      <c r="C65" s="10" t="str">
        <f>VLOOKUP(_xlfn.CONCAT(A65,B65),Codes!$C$3:$D$11,2,FALSE)</f>
        <v>D</v>
      </c>
      <c r="D65" s="23" t="s">
        <v>53</v>
      </c>
      <c r="E65" s="12" t="str">
        <f>VLOOKUP(D65,Codes!$E$3:$G$253,3,FALSE)</f>
        <v>002</v>
      </c>
      <c r="F65" s="10" t="s">
        <v>76</v>
      </c>
      <c r="G65" s="10">
        <v>48</v>
      </c>
      <c r="H65" s="10" t="str">
        <f>VLOOKUP(F65,Codes!$J$3:$Q$8,2,FALSE)</f>
        <v>E</v>
      </c>
      <c r="I65" s="11" t="s">
        <v>31</v>
      </c>
      <c r="J65" s="10" t="str">
        <f>VLOOKUP(I65,Codes!$H$3:$I$262,2,FALSE)</f>
        <v>AA</v>
      </c>
      <c r="K65" s="10">
        <v>4</v>
      </c>
      <c r="L65" t="s">
        <v>35</v>
      </c>
      <c r="M65" t="str">
        <f>VLOOKUP(L65,Codes!$R$3:$S$28,2,FALSE)</f>
        <v>L</v>
      </c>
      <c r="N65" t="s">
        <v>48</v>
      </c>
      <c r="O65" t="s">
        <v>29</v>
      </c>
      <c r="P65" t="s">
        <v>29</v>
      </c>
      <c r="Q65" s="21" t="str">
        <f t="shared" si="0"/>
        <v>D-AA-002-EC10-TP5-DMSO-NA-4-NA</v>
      </c>
      <c r="R65" s="21" t="str">
        <f t="shared" si="1"/>
        <v>D-AA-002-EC10-TP5-DMSO</v>
      </c>
      <c r="S65" s="35" t="str">
        <f t="shared" si="2"/>
        <v>D.AA.002.L.E.4</v>
      </c>
      <c r="T65" s="15" t="str">
        <f t="shared" si="3"/>
        <v>DAA002LE4</v>
      </c>
    </row>
    <row r="66" spans="1:20">
      <c r="A66" t="s">
        <v>51</v>
      </c>
      <c r="B66" s="10" t="s">
        <v>50</v>
      </c>
      <c r="C66" s="10" t="str">
        <f>VLOOKUP(_xlfn.CONCAT(A66,B66),Codes!$C$3:$D$11,2,FALSE)</f>
        <v>D</v>
      </c>
      <c r="D66" s="23" t="s">
        <v>53</v>
      </c>
      <c r="E66" s="12" t="str">
        <f>VLOOKUP(D66,Codes!$E$3:$G$253,3,FALSE)</f>
        <v>002</v>
      </c>
      <c r="F66" s="10" t="s">
        <v>76</v>
      </c>
      <c r="G66" s="10">
        <v>48</v>
      </c>
      <c r="H66" s="10" t="str">
        <f>VLOOKUP(F66,Codes!$J$3:$Q$8,2,FALSE)</f>
        <v>E</v>
      </c>
      <c r="I66" s="11" t="s">
        <v>31</v>
      </c>
      <c r="J66" s="10" t="str">
        <f>VLOOKUP(I66,Codes!$H$3:$I$262,2,FALSE)</f>
        <v>AA</v>
      </c>
      <c r="K66" s="10">
        <v>5</v>
      </c>
      <c r="L66" t="s">
        <v>35</v>
      </c>
      <c r="M66" t="str">
        <f>VLOOKUP(L66,Codes!$R$3:$S$28,2,FALSE)</f>
        <v>L</v>
      </c>
      <c r="N66" t="s">
        <v>48</v>
      </c>
      <c r="O66" t="s">
        <v>29</v>
      </c>
      <c r="P66" t="s">
        <v>29</v>
      </c>
      <c r="Q66" s="21" t="str">
        <f t="shared" ref="Q66:Q129" si="4">CONCATENATE(C66,"-",J66,"-",E66,"-", L66,"-",F66,"-",N66,"-",O66,"-",K66,"-",P66)</f>
        <v>D-AA-002-EC10-TP5-DMSO-NA-5-NA</v>
      </c>
      <c r="R66" s="21" t="str">
        <f t="shared" ref="R66:R129" si="5">CONCATENATE(C66,"-",J66,"-",E66,"-", L66,"-",F66,"-",N66)</f>
        <v>D-AA-002-EC10-TP5-DMSO</v>
      </c>
      <c r="S66" s="35" t="str">
        <f t="shared" ref="S66:S129" si="6">_xlfn.CONCAT(C66,".",J66,".",E66,".",M66,".",H66,".",K66)</f>
        <v>D.AA.002.L.E.5</v>
      </c>
      <c r="T66" s="15" t="str">
        <f t="shared" ref="T66:T129" si="7">SUBSTITUTE(S66,".","")</f>
        <v>DAA002LE5</v>
      </c>
    </row>
    <row r="67" spans="1:20">
      <c r="A67" t="s">
        <v>51</v>
      </c>
      <c r="B67" s="10" t="s">
        <v>50</v>
      </c>
      <c r="C67" s="10" t="str">
        <f>VLOOKUP(_xlfn.CONCAT(A67,B67),Codes!$C$3:$D$11,2,FALSE)</f>
        <v>D</v>
      </c>
      <c r="D67" s="23" t="s">
        <v>53</v>
      </c>
      <c r="E67" s="12" t="str">
        <f>VLOOKUP(D67,Codes!$E$3:$G$253,3,FALSE)</f>
        <v>002</v>
      </c>
      <c r="F67" s="10" t="s">
        <v>76</v>
      </c>
      <c r="G67" s="10">
        <v>48</v>
      </c>
      <c r="H67" s="10" t="str">
        <f>VLOOKUP(F67,Codes!$J$3:$Q$8,2,FALSE)</f>
        <v>E</v>
      </c>
      <c r="I67" s="11" t="s">
        <v>31</v>
      </c>
      <c r="J67" s="10" t="str">
        <f>VLOOKUP(I67,Codes!$H$3:$I$262,2,FALSE)</f>
        <v>AA</v>
      </c>
      <c r="K67" s="10">
        <v>6</v>
      </c>
      <c r="L67" t="s">
        <v>35</v>
      </c>
      <c r="M67" t="str">
        <f>VLOOKUP(L67,Codes!$R$3:$S$28,2,FALSE)</f>
        <v>L</v>
      </c>
      <c r="N67" t="s">
        <v>48</v>
      </c>
      <c r="O67" t="s">
        <v>29</v>
      </c>
      <c r="P67" t="s">
        <v>29</v>
      </c>
      <c r="Q67" s="21" t="str">
        <f t="shared" si="4"/>
        <v>D-AA-002-EC10-TP5-DMSO-NA-6-NA</v>
      </c>
      <c r="R67" s="21" t="str">
        <f t="shared" si="5"/>
        <v>D-AA-002-EC10-TP5-DMSO</v>
      </c>
      <c r="S67" s="35" t="str">
        <f t="shared" si="6"/>
        <v>D.AA.002.L.E.6</v>
      </c>
      <c r="T67" s="15" t="str">
        <f t="shared" si="7"/>
        <v>DAA002LE6</v>
      </c>
    </row>
    <row r="68" spans="1:20">
      <c r="A68" t="s">
        <v>51</v>
      </c>
      <c r="B68" s="10" t="s">
        <v>50</v>
      </c>
      <c r="C68" s="10" t="str">
        <f>VLOOKUP(_xlfn.CONCAT(A68,B68),Codes!$C$3:$D$11,2,FALSE)</f>
        <v>D</v>
      </c>
      <c r="D68" s="23" t="s">
        <v>53</v>
      </c>
      <c r="E68" s="12" t="str">
        <f>VLOOKUP(D68,Codes!$E$3:$G$253,3,FALSE)</f>
        <v>002</v>
      </c>
      <c r="F68" s="10" t="s">
        <v>46</v>
      </c>
      <c r="G68" s="10">
        <v>4</v>
      </c>
      <c r="H68" s="10" t="str">
        <f>VLOOKUP(F68,Codes!$J$3:$Q$8,2,FALSE)</f>
        <v>A</v>
      </c>
      <c r="I68" s="11" t="s">
        <v>31</v>
      </c>
      <c r="J68" s="10" t="str">
        <f>VLOOKUP(I68,Codes!$H$3:$I$262,2,FALSE)</f>
        <v>AA</v>
      </c>
      <c r="K68" s="10">
        <v>1</v>
      </c>
      <c r="L68" t="s">
        <v>83</v>
      </c>
      <c r="M68" t="str">
        <f>VLOOKUP(L68,Codes!$R$3:$S$28,2,FALSE)</f>
        <v>M</v>
      </c>
      <c r="N68" t="s">
        <v>48</v>
      </c>
      <c r="O68" t="s">
        <v>29</v>
      </c>
      <c r="P68" t="s">
        <v>29</v>
      </c>
      <c r="Q68" s="21" t="str">
        <f t="shared" si="4"/>
        <v>D-AA-002-EC25-TP1-DMSO-NA-1-NA</v>
      </c>
      <c r="R68" s="21" t="str">
        <f t="shared" si="5"/>
        <v>D-AA-002-EC25-TP1-DMSO</v>
      </c>
      <c r="S68" s="35" t="str">
        <f t="shared" si="6"/>
        <v>D.AA.002.M.A.1</v>
      </c>
      <c r="T68" s="15" t="str">
        <f t="shared" si="7"/>
        <v>DAA002MA1</v>
      </c>
    </row>
    <row r="69" spans="1:20">
      <c r="A69" t="s">
        <v>51</v>
      </c>
      <c r="B69" s="10" t="s">
        <v>50</v>
      </c>
      <c r="C69" s="10" t="str">
        <f>VLOOKUP(_xlfn.CONCAT(A69,B69),Codes!$C$3:$D$11,2,FALSE)</f>
        <v>D</v>
      </c>
      <c r="D69" s="23" t="s">
        <v>53</v>
      </c>
      <c r="E69" s="12" t="str">
        <f>VLOOKUP(D69,Codes!$E$3:$G$253,3,FALSE)</f>
        <v>002</v>
      </c>
      <c r="F69" s="10" t="s">
        <v>46</v>
      </c>
      <c r="G69" s="10">
        <v>4</v>
      </c>
      <c r="H69" s="10" t="str">
        <f>VLOOKUP(F69,Codes!$J$3:$Q$8,2,FALSE)</f>
        <v>A</v>
      </c>
      <c r="I69" s="11" t="s">
        <v>31</v>
      </c>
      <c r="J69" s="10" t="str">
        <f>VLOOKUP(I69,Codes!$H$3:$I$262,2,FALSE)</f>
        <v>AA</v>
      </c>
      <c r="K69" s="10">
        <v>2</v>
      </c>
      <c r="L69" t="s">
        <v>83</v>
      </c>
      <c r="M69" t="str">
        <f>VLOOKUP(L69,Codes!$R$3:$S$28,2,FALSE)</f>
        <v>M</v>
      </c>
      <c r="N69" t="s">
        <v>48</v>
      </c>
      <c r="O69" t="s">
        <v>29</v>
      </c>
      <c r="P69" t="s">
        <v>29</v>
      </c>
      <c r="Q69" s="21" t="str">
        <f t="shared" si="4"/>
        <v>D-AA-002-EC25-TP1-DMSO-NA-2-NA</v>
      </c>
      <c r="R69" s="21" t="str">
        <f t="shared" si="5"/>
        <v>D-AA-002-EC25-TP1-DMSO</v>
      </c>
      <c r="S69" s="35" t="str">
        <f t="shared" si="6"/>
        <v>D.AA.002.M.A.2</v>
      </c>
      <c r="T69" s="15" t="str">
        <f t="shared" si="7"/>
        <v>DAA002MA2</v>
      </c>
    </row>
    <row r="70" spans="1:20">
      <c r="A70" t="s">
        <v>51</v>
      </c>
      <c r="B70" s="10" t="s">
        <v>50</v>
      </c>
      <c r="C70" s="10" t="str">
        <f>VLOOKUP(_xlfn.CONCAT(A70,B70),Codes!$C$3:$D$11,2,FALSE)</f>
        <v>D</v>
      </c>
      <c r="D70" s="23" t="s">
        <v>53</v>
      </c>
      <c r="E70" s="12" t="str">
        <f>VLOOKUP(D70,Codes!$E$3:$G$253,3,FALSE)</f>
        <v>002</v>
      </c>
      <c r="F70" s="10" t="s">
        <v>46</v>
      </c>
      <c r="G70" s="10">
        <v>4</v>
      </c>
      <c r="H70" s="10" t="str">
        <f>VLOOKUP(F70,Codes!$J$3:$Q$8,2,FALSE)</f>
        <v>A</v>
      </c>
      <c r="I70" s="11" t="s">
        <v>31</v>
      </c>
      <c r="J70" s="10" t="str">
        <f>VLOOKUP(I70,Codes!$H$3:$I$262,2,FALSE)</f>
        <v>AA</v>
      </c>
      <c r="K70" s="10">
        <v>3</v>
      </c>
      <c r="L70" t="s">
        <v>83</v>
      </c>
      <c r="M70" t="str">
        <f>VLOOKUP(L70,Codes!$R$3:$S$28,2,FALSE)</f>
        <v>M</v>
      </c>
      <c r="N70" t="s">
        <v>48</v>
      </c>
      <c r="O70" t="s">
        <v>29</v>
      </c>
      <c r="P70" t="s">
        <v>29</v>
      </c>
      <c r="Q70" s="21" t="str">
        <f t="shared" si="4"/>
        <v>D-AA-002-EC25-TP1-DMSO-NA-3-NA</v>
      </c>
      <c r="R70" s="21" t="str">
        <f t="shared" si="5"/>
        <v>D-AA-002-EC25-TP1-DMSO</v>
      </c>
      <c r="S70" s="35" t="str">
        <f t="shared" si="6"/>
        <v>D.AA.002.M.A.3</v>
      </c>
      <c r="T70" s="15" t="str">
        <f t="shared" si="7"/>
        <v>DAA002MA3</v>
      </c>
    </row>
    <row r="71" spans="1:20">
      <c r="A71" t="s">
        <v>51</v>
      </c>
      <c r="B71" s="10" t="s">
        <v>50</v>
      </c>
      <c r="C71" s="10" t="str">
        <f>VLOOKUP(_xlfn.CONCAT(A71,B71),Codes!$C$3:$D$11,2,FALSE)</f>
        <v>D</v>
      </c>
      <c r="D71" s="23" t="s">
        <v>53</v>
      </c>
      <c r="E71" s="12" t="str">
        <f>VLOOKUP(D71,Codes!$E$3:$G$253,3,FALSE)</f>
        <v>002</v>
      </c>
      <c r="F71" s="10" t="s">
        <v>46</v>
      </c>
      <c r="G71" s="10">
        <v>4</v>
      </c>
      <c r="H71" s="10" t="str">
        <f>VLOOKUP(F71,Codes!$J$3:$Q$8,2,FALSE)</f>
        <v>A</v>
      </c>
      <c r="I71" s="11" t="s">
        <v>31</v>
      </c>
      <c r="J71" s="10" t="str">
        <f>VLOOKUP(I71,Codes!$H$3:$I$262,2,FALSE)</f>
        <v>AA</v>
      </c>
      <c r="K71" s="10">
        <v>4</v>
      </c>
      <c r="L71" t="s">
        <v>83</v>
      </c>
      <c r="M71" t="str">
        <f>VLOOKUP(L71,Codes!$R$3:$S$28,2,FALSE)</f>
        <v>M</v>
      </c>
      <c r="N71" t="s">
        <v>48</v>
      </c>
      <c r="O71" t="s">
        <v>29</v>
      </c>
      <c r="P71" t="s">
        <v>29</v>
      </c>
      <c r="Q71" s="21" t="str">
        <f t="shared" si="4"/>
        <v>D-AA-002-EC25-TP1-DMSO-NA-4-NA</v>
      </c>
      <c r="R71" s="21" t="str">
        <f t="shared" si="5"/>
        <v>D-AA-002-EC25-TP1-DMSO</v>
      </c>
      <c r="S71" s="35" t="str">
        <f t="shared" si="6"/>
        <v>D.AA.002.M.A.4</v>
      </c>
      <c r="T71" s="15" t="str">
        <f t="shared" si="7"/>
        <v>DAA002MA4</v>
      </c>
    </row>
    <row r="72" spans="1:20">
      <c r="A72" t="s">
        <v>51</v>
      </c>
      <c r="B72" s="10" t="s">
        <v>50</v>
      </c>
      <c r="C72" s="10" t="str">
        <f>VLOOKUP(_xlfn.CONCAT(A72,B72),Codes!$C$3:$D$11,2,FALSE)</f>
        <v>D</v>
      </c>
      <c r="D72" s="23" t="s">
        <v>53</v>
      </c>
      <c r="E72" s="12" t="str">
        <f>VLOOKUP(D72,Codes!$E$3:$G$253,3,FALSE)</f>
        <v>002</v>
      </c>
      <c r="F72" s="10" t="s">
        <v>46</v>
      </c>
      <c r="G72" s="10">
        <v>4</v>
      </c>
      <c r="H72" s="10" t="str">
        <f>VLOOKUP(F72,Codes!$J$3:$Q$8,2,FALSE)</f>
        <v>A</v>
      </c>
      <c r="I72" s="11" t="s">
        <v>31</v>
      </c>
      <c r="J72" s="10" t="str">
        <f>VLOOKUP(I72,Codes!$H$3:$I$262,2,FALSE)</f>
        <v>AA</v>
      </c>
      <c r="K72" s="10">
        <v>5</v>
      </c>
      <c r="L72" t="s">
        <v>83</v>
      </c>
      <c r="M72" t="str">
        <f>VLOOKUP(L72,Codes!$R$3:$S$28,2,FALSE)</f>
        <v>M</v>
      </c>
      <c r="N72" t="s">
        <v>48</v>
      </c>
      <c r="O72" t="s">
        <v>29</v>
      </c>
      <c r="P72" t="s">
        <v>29</v>
      </c>
      <c r="Q72" s="21" t="str">
        <f t="shared" si="4"/>
        <v>D-AA-002-EC25-TP1-DMSO-NA-5-NA</v>
      </c>
      <c r="R72" s="21" t="str">
        <f t="shared" si="5"/>
        <v>D-AA-002-EC25-TP1-DMSO</v>
      </c>
      <c r="S72" s="35" t="str">
        <f t="shared" si="6"/>
        <v>D.AA.002.M.A.5</v>
      </c>
      <c r="T72" s="15" t="str">
        <f t="shared" si="7"/>
        <v>DAA002MA5</v>
      </c>
    </row>
    <row r="73" spans="1:20">
      <c r="A73" t="s">
        <v>51</v>
      </c>
      <c r="B73" s="10" t="s">
        <v>50</v>
      </c>
      <c r="C73" s="10" t="str">
        <f>VLOOKUP(_xlfn.CONCAT(A73,B73),Codes!$C$3:$D$11,2,FALSE)</f>
        <v>D</v>
      </c>
      <c r="D73" s="23" t="s">
        <v>53</v>
      </c>
      <c r="E73" s="12" t="str">
        <f>VLOOKUP(D73,Codes!$E$3:$G$253,3,FALSE)</f>
        <v>002</v>
      </c>
      <c r="F73" s="10" t="s">
        <v>46</v>
      </c>
      <c r="G73" s="10">
        <v>4</v>
      </c>
      <c r="H73" s="10" t="str">
        <f>VLOOKUP(F73,Codes!$J$3:$Q$8,2,FALSE)</f>
        <v>A</v>
      </c>
      <c r="I73" s="11" t="s">
        <v>31</v>
      </c>
      <c r="J73" s="10" t="str">
        <f>VLOOKUP(I73,Codes!$H$3:$I$262,2,FALSE)</f>
        <v>AA</v>
      </c>
      <c r="K73" s="10">
        <v>6</v>
      </c>
      <c r="L73" t="s">
        <v>83</v>
      </c>
      <c r="M73" t="str">
        <f>VLOOKUP(L73,Codes!$R$3:$S$28,2,FALSE)</f>
        <v>M</v>
      </c>
      <c r="N73" t="s">
        <v>48</v>
      </c>
      <c r="O73" t="s">
        <v>29</v>
      </c>
      <c r="P73" t="s">
        <v>29</v>
      </c>
      <c r="Q73" s="21" t="str">
        <f t="shared" si="4"/>
        <v>D-AA-002-EC25-TP1-DMSO-NA-6-NA</v>
      </c>
      <c r="R73" s="21" t="str">
        <f t="shared" si="5"/>
        <v>D-AA-002-EC25-TP1-DMSO</v>
      </c>
      <c r="S73" s="35" t="str">
        <f t="shared" si="6"/>
        <v>D.AA.002.M.A.6</v>
      </c>
      <c r="T73" s="15" t="str">
        <f t="shared" si="7"/>
        <v>DAA002MA6</v>
      </c>
    </row>
    <row r="74" spans="1:20">
      <c r="A74" t="s">
        <v>51</v>
      </c>
      <c r="B74" s="10" t="s">
        <v>50</v>
      </c>
      <c r="C74" s="10" t="str">
        <f>VLOOKUP(_xlfn.CONCAT(A74,B74),Codes!$C$3:$D$11,2,FALSE)</f>
        <v>D</v>
      </c>
      <c r="D74" s="23" t="s">
        <v>53</v>
      </c>
      <c r="E74" s="12" t="str">
        <f>VLOOKUP(D74,Codes!$E$3:$G$253,3,FALSE)</f>
        <v>002</v>
      </c>
      <c r="F74" s="10" t="s">
        <v>57</v>
      </c>
      <c r="G74" s="10">
        <v>8</v>
      </c>
      <c r="H74" s="10" t="str">
        <f>VLOOKUP(F74,Codes!$J$3:$Q$8,2,FALSE)</f>
        <v>B</v>
      </c>
      <c r="I74" s="11" t="s">
        <v>31</v>
      </c>
      <c r="J74" s="10" t="str">
        <f>VLOOKUP(I74,Codes!$H$3:$I$262,2,FALSE)</f>
        <v>AA</v>
      </c>
      <c r="K74" s="10">
        <v>1</v>
      </c>
      <c r="L74" t="s">
        <v>83</v>
      </c>
      <c r="M74" t="str">
        <f>VLOOKUP(L74,Codes!$R$3:$S$28,2,FALSE)</f>
        <v>M</v>
      </c>
      <c r="N74" t="s">
        <v>48</v>
      </c>
      <c r="O74" t="s">
        <v>29</v>
      </c>
      <c r="P74" t="s">
        <v>29</v>
      </c>
      <c r="Q74" s="21" t="str">
        <f t="shared" si="4"/>
        <v>D-AA-002-EC25-TP2-DMSO-NA-1-NA</v>
      </c>
      <c r="R74" s="21" t="str">
        <f t="shared" si="5"/>
        <v>D-AA-002-EC25-TP2-DMSO</v>
      </c>
      <c r="S74" s="35" t="str">
        <f t="shared" si="6"/>
        <v>D.AA.002.M.B.1</v>
      </c>
      <c r="T74" s="15" t="str">
        <f t="shared" si="7"/>
        <v>DAA002MB1</v>
      </c>
    </row>
    <row r="75" spans="1:20">
      <c r="A75" t="s">
        <v>51</v>
      </c>
      <c r="B75" s="10" t="s">
        <v>50</v>
      </c>
      <c r="C75" s="10" t="str">
        <f>VLOOKUP(_xlfn.CONCAT(A75,B75),Codes!$C$3:$D$11,2,FALSE)</f>
        <v>D</v>
      </c>
      <c r="D75" s="23" t="s">
        <v>53</v>
      </c>
      <c r="E75" s="12" t="str">
        <f>VLOOKUP(D75,Codes!$E$3:$G$253,3,FALSE)</f>
        <v>002</v>
      </c>
      <c r="F75" s="10" t="s">
        <v>57</v>
      </c>
      <c r="G75" s="10">
        <v>8</v>
      </c>
      <c r="H75" s="10" t="str">
        <f>VLOOKUP(F75,Codes!$J$3:$Q$8,2,FALSE)</f>
        <v>B</v>
      </c>
      <c r="I75" s="11" t="s">
        <v>31</v>
      </c>
      <c r="J75" s="10" t="str">
        <f>VLOOKUP(I75,Codes!$H$3:$I$262,2,FALSE)</f>
        <v>AA</v>
      </c>
      <c r="K75" s="10">
        <v>2</v>
      </c>
      <c r="L75" t="s">
        <v>83</v>
      </c>
      <c r="M75" t="str">
        <f>VLOOKUP(L75,Codes!$R$3:$S$28,2,FALSE)</f>
        <v>M</v>
      </c>
      <c r="N75" t="s">
        <v>48</v>
      </c>
      <c r="O75" t="s">
        <v>29</v>
      </c>
      <c r="P75" t="s">
        <v>29</v>
      </c>
      <c r="Q75" s="21" t="str">
        <f t="shared" si="4"/>
        <v>D-AA-002-EC25-TP2-DMSO-NA-2-NA</v>
      </c>
      <c r="R75" s="21" t="str">
        <f t="shared" si="5"/>
        <v>D-AA-002-EC25-TP2-DMSO</v>
      </c>
      <c r="S75" s="35" t="str">
        <f t="shared" si="6"/>
        <v>D.AA.002.M.B.2</v>
      </c>
      <c r="T75" s="15" t="str">
        <f t="shared" si="7"/>
        <v>DAA002MB2</v>
      </c>
    </row>
    <row r="76" spans="1:20">
      <c r="A76" t="s">
        <v>51</v>
      </c>
      <c r="B76" s="10" t="s">
        <v>50</v>
      </c>
      <c r="C76" s="10" t="str">
        <f>VLOOKUP(_xlfn.CONCAT(A76,B76),Codes!$C$3:$D$11,2,FALSE)</f>
        <v>D</v>
      </c>
      <c r="D76" s="23" t="s">
        <v>53</v>
      </c>
      <c r="E76" s="12" t="str">
        <f>VLOOKUP(D76,Codes!$E$3:$G$253,3,FALSE)</f>
        <v>002</v>
      </c>
      <c r="F76" s="10" t="s">
        <v>57</v>
      </c>
      <c r="G76" s="10">
        <v>8</v>
      </c>
      <c r="H76" s="10" t="str">
        <f>VLOOKUP(F76,Codes!$J$3:$Q$8,2,FALSE)</f>
        <v>B</v>
      </c>
      <c r="I76" s="11" t="s">
        <v>31</v>
      </c>
      <c r="J76" s="10" t="str">
        <f>VLOOKUP(I76,Codes!$H$3:$I$262,2,FALSE)</f>
        <v>AA</v>
      </c>
      <c r="K76" s="10">
        <v>3</v>
      </c>
      <c r="L76" t="s">
        <v>83</v>
      </c>
      <c r="M76" t="str">
        <f>VLOOKUP(L76,Codes!$R$3:$S$28,2,FALSE)</f>
        <v>M</v>
      </c>
      <c r="N76" t="s">
        <v>48</v>
      </c>
      <c r="O76" t="s">
        <v>29</v>
      </c>
      <c r="P76" t="s">
        <v>29</v>
      </c>
      <c r="Q76" s="21" t="str">
        <f t="shared" si="4"/>
        <v>D-AA-002-EC25-TP2-DMSO-NA-3-NA</v>
      </c>
      <c r="R76" s="21" t="str">
        <f t="shared" si="5"/>
        <v>D-AA-002-EC25-TP2-DMSO</v>
      </c>
      <c r="S76" s="35" t="str">
        <f t="shared" si="6"/>
        <v>D.AA.002.M.B.3</v>
      </c>
      <c r="T76" s="15" t="str">
        <f t="shared" si="7"/>
        <v>DAA002MB3</v>
      </c>
    </row>
    <row r="77" spans="1:20">
      <c r="A77" t="s">
        <v>51</v>
      </c>
      <c r="B77" s="10" t="s">
        <v>50</v>
      </c>
      <c r="C77" s="10" t="str">
        <f>VLOOKUP(_xlfn.CONCAT(A77,B77),Codes!$C$3:$D$11,2,FALSE)</f>
        <v>D</v>
      </c>
      <c r="D77" s="23" t="s">
        <v>53</v>
      </c>
      <c r="E77" s="12" t="str">
        <f>VLOOKUP(D77,Codes!$E$3:$G$253,3,FALSE)</f>
        <v>002</v>
      </c>
      <c r="F77" s="10" t="s">
        <v>57</v>
      </c>
      <c r="G77" s="10">
        <v>8</v>
      </c>
      <c r="H77" s="10" t="str">
        <f>VLOOKUP(F77,Codes!$J$3:$Q$8,2,FALSE)</f>
        <v>B</v>
      </c>
      <c r="I77" s="11" t="s">
        <v>31</v>
      </c>
      <c r="J77" s="10" t="str">
        <f>VLOOKUP(I77,Codes!$H$3:$I$262,2,FALSE)</f>
        <v>AA</v>
      </c>
      <c r="K77" s="10">
        <v>4</v>
      </c>
      <c r="L77" t="s">
        <v>83</v>
      </c>
      <c r="M77" t="str">
        <f>VLOOKUP(L77,Codes!$R$3:$S$28,2,FALSE)</f>
        <v>M</v>
      </c>
      <c r="N77" t="s">
        <v>48</v>
      </c>
      <c r="O77" t="s">
        <v>29</v>
      </c>
      <c r="P77" t="s">
        <v>29</v>
      </c>
      <c r="Q77" s="21" t="str">
        <f t="shared" si="4"/>
        <v>D-AA-002-EC25-TP2-DMSO-NA-4-NA</v>
      </c>
      <c r="R77" s="21" t="str">
        <f t="shared" si="5"/>
        <v>D-AA-002-EC25-TP2-DMSO</v>
      </c>
      <c r="S77" s="35" t="str">
        <f t="shared" si="6"/>
        <v>D.AA.002.M.B.4</v>
      </c>
      <c r="T77" s="15" t="str">
        <f t="shared" si="7"/>
        <v>DAA002MB4</v>
      </c>
    </row>
    <row r="78" spans="1:20">
      <c r="A78" t="s">
        <v>51</v>
      </c>
      <c r="B78" s="10" t="s">
        <v>50</v>
      </c>
      <c r="C78" s="10" t="str">
        <f>VLOOKUP(_xlfn.CONCAT(A78,B78),Codes!$C$3:$D$11,2,FALSE)</f>
        <v>D</v>
      </c>
      <c r="D78" s="23" t="s">
        <v>53</v>
      </c>
      <c r="E78" s="12" t="str">
        <f>VLOOKUP(D78,Codes!$E$3:$G$253,3,FALSE)</f>
        <v>002</v>
      </c>
      <c r="F78" s="10" t="s">
        <v>57</v>
      </c>
      <c r="G78" s="10">
        <v>8</v>
      </c>
      <c r="H78" s="10" t="str">
        <f>VLOOKUP(F78,Codes!$J$3:$Q$8,2,FALSE)</f>
        <v>B</v>
      </c>
      <c r="I78" s="11" t="s">
        <v>31</v>
      </c>
      <c r="J78" s="10" t="str">
        <f>VLOOKUP(I78,Codes!$H$3:$I$262,2,FALSE)</f>
        <v>AA</v>
      </c>
      <c r="K78" s="10">
        <v>5</v>
      </c>
      <c r="L78" t="s">
        <v>83</v>
      </c>
      <c r="M78" t="str">
        <f>VLOOKUP(L78,Codes!$R$3:$S$28,2,FALSE)</f>
        <v>M</v>
      </c>
      <c r="N78" t="s">
        <v>48</v>
      </c>
      <c r="O78" t="s">
        <v>29</v>
      </c>
      <c r="P78" t="s">
        <v>29</v>
      </c>
      <c r="Q78" s="21" t="str">
        <f t="shared" si="4"/>
        <v>D-AA-002-EC25-TP2-DMSO-NA-5-NA</v>
      </c>
      <c r="R78" s="21" t="str">
        <f t="shared" si="5"/>
        <v>D-AA-002-EC25-TP2-DMSO</v>
      </c>
      <c r="S78" s="35" t="str">
        <f t="shared" si="6"/>
        <v>D.AA.002.M.B.5</v>
      </c>
      <c r="T78" s="15" t="str">
        <f t="shared" si="7"/>
        <v>DAA002MB5</v>
      </c>
    </row>
    <row r="79" spans="1:20">
      <c r="A79" t="s">
        <v>51</v>
      </c>
      <c r="B79" s="10" t="s">
        <v>50</v>
      </c>
      <c r="C79" s="10" t="str">
        <f>VLOOKUP(_xlfn.CONCAT(A79,B79),Codes!$C$3:$D$11,2,FALSE)</f>
        <v>D</v>
      </c>
      <c r="D79" s="23" t="s">
        <v>53</v>
      </c>
      <c r="E79" s="12" t="str">
        <f>VLOOKUP(D79,Codes!$E$3:$G$253,3,FALSE)</f>
        <v>002</v>
      </c>
      <c r="F79" s="10" t="s">
        <v>57</v>
      </c>
      <c r="G79" s="10">
        <v>8</v>
      </c>
      <c r="H79" s="10" t="str">
        <f>VLOOKUP(F79,Codes!$J$3:$Q$8,2,FALSE)</f>
        <v>B</v>
      </c>
      <c r="I79" s="11" t="s">
        <v>31</v>
      </c>
      <c r="J79" s="10" t="str">
        <f>VLOOKUP(I79,Codes!$H$3:$I$262,2,FALSE)</f>
        <v>AA</v>
      </c>
      <c r="K79" s="10">
        <v>6</v>
      </c>
      <c r="L79" t="s">
        <v>83</v>
      </c>
      <c r="M79" t="str">
        <f>VLOOKUP(L79,Codes!$R$3:$S$28,2,FALSE)</f>
        <v>M</v>
      </c>
      <c r="N79" t="s">
        <v>48</v>
      </c>
      <c r="O79" t="s">
        <v>29</v>
      </c>
      <c r="P79" t="s">
        <v>29</v>
      </c>
      <c r="Q79" s="21" t="str">
        <f t="shared" si="4"/>
        <v>D-AA-002-EC25-TP2-DMSO-NA-6-NA</v>
      </c>
      <c r="R79" s="21" t="str">
        <f t="shared" si="5"/>
        <v>D-AA-002-EC25-TP2-DMSO</v>
      </c>
      <c r="S79" s="35" t="str">
        <f t="shared" si="6"/>
        <v>D.AA.002.M.B.6</v>
      </c>
      <c r="T79" s="15" t="str">
        <f t="shared" si="7"/>
        <v>DAA002MB6</v>
      </c>
    </row>
    <row r="80" spans="1:20">
      <c r="A80" t="s">
        <v>51</v>
      </c>
      <c r="B80" s="10" t="s">
        <v>50</v>
      </c>
      <c r="C80" s="10" t="str">
        <f>VLOOKUP(_xlfn.CONCAT(A80,B80),Codes!$C$3:$D$11,2,FALSE)</f>
        <v>D</v>
      </c>
      <c r="D80" s="23" t="s">
        <v>53</v>
      </c>
      <c r="E80" s="12" t="str">
        <f>VLOOKUP(D80,Codes!$E$3:$G$253,3,FALSE)</f>
        <v>002</v>
      </c>
      <c r="F80" s="10" t="s">
        <v>64</v>
      </c>
      <c r="G80" s="10">
        <v>24</v>
      </c>
      <c r="H80" s="10" t="str">
        <f>VLOOKUP(F80,Codes!$J$3:$Q$8,2,FALSE)</f>
        <v>C</v>
      </c>
      <c r="I80" s="11" t="s">
        <v>31</v>
      </c>
      <c r="J80" s="10" t="str">
        <f>VLOOKUP(I80,Codes!$H$3:$I$262,2,FALSE)</f>
        <v>AA</v>
      </c>
      <c r="K80" s="10">
        <v>1</v>
      </c>
      <c r="L80" t="s">
        <v>83</v>
      </c>
      <c r="M80" t="str">
        <f>VLOOKUP(L80,Codes!$R$3:$S$28,2,FALSE)</f>
        <v>M</v>
      </c>
      <c r="N80" t="s">
        <v>48</v>
      </c>
      <c r="O80" t="s">
        <v>29</v>
      </c>
      <c r="P80" t="s">
        <v>29</v>
      </c>
      <c r="Q80" s="21" t="str">
        <f t="shared" si="4"/>
        <v>D-AA-002-EC25-TP3-DMSO-NA-1-NA</v>
      </c>
      <c r="R80" s="21" t="str">
        <f t="shared" si="5"/>
        <v>D-AA-002-EC25-TP3-DMSO</v>
      </c>
      <c r="S80" s="35" t="str">
        <f t="shared" si="6"/>
        <v>D.AA.002.M.C.1</v>
      </c>
      <c r="T80" s="15" t="str">
        <f t="shared" si="7"/>
        <v>DAA002MC1</v>
      </c>
    </row>
    <row r="81" spans="1:20">
      <c r="A81" t="s">
        <v>51</v>
      </c>
      <c r="B81" s="10" t="s">
        <v>50</v>
      </c>
      <c r="C81" s="10" t="str">
        <f>VLOOKUP(_xlfn.CONCAT(A81,B81),Codes!$C$3:$D$11,2,FALSE)</f>
        <v>D</v>
      </c>
      <c r="D81" s="23" t="s">
        <v>53</v>
      </c>
      <c r="E81" s="12" t="str">
        <f>VLOOKUP(D81,Codes!$E$3:$G$253,3,FALSE)</f>
        <v>002</v>
      </c>
      <c r="F81" s="10" t="s">
        <v>64</v>
      </c>
      <c r="G81" s="10">
        <v>24</v>
      </c>
      <c r="H81" s="10" t="str">
        <f>VLOOKUP(F81,Codes!$J$3:$Q$8,2,FALSE)</f>
        <v>C</v>
      </c>
      <c r="I81" s="11" t="s">
        <v>31</v>
      </c>
      <c r="J81" s="10" t="str">
        <f>VLOOKUP(I81,Codes!$H$3:$I$262,2,FALSE)</f>
        <v>AA</v>
      </c>
      <c r="K81" s="10">
        <v>2</v>
      </c>
      <c r="L81" t="s">
        <v>83</v>
      </c>
      <c r="M81" t="str">
        <f>VLOOKUP(L81,Codes!$R$3:$S$28,2,FALSE)</f>
        <v>M</v>
      </c>
      <c r="N81" t="s">
        <v>48</v>
      </c>
      <c r="O81" t="s">
        <v>29</v>
      </c>
      <c r="P81" t="s">
        <v>29</v>
      </c>
      <c r="Q81" s="21" t="str">
        <f t="shared" si="4"/>
        <v>D-AA-002-EC25-TP3-DMSO-NA-2-NA</v>
      </c>
      <c r="R81" s="21" t="str">
        <f t="shared" si="5"/>
        <v>D-AA-002-EC25-TP3-DMSO</v>
      </c>
      <c r="S81" s="35" t="str">
        <f t="shared" si="6"/>
        <v>D.AA.002.M.C.2</v>
      </c>
      <c r="T81" s="15" t="str">
        <f t="shared" si="7"/>
        <v>DAA002MC2</v>
      </c>
    </row>
    <row r="82" spans="1:20">
      <c r="A82" t="s">
        <v>51</v>
      </c>
      <c r="B82" s="10" t="s">
        <v>50</v>
      </c>
      <c r="C82" s="10" t="str">
        <f>VLOOKUP(_xlfn.CONCAT(A82,B82),Codes!$C$3:$D$11,2,FALSE)</f>
        <v>D</v>
      </c>
      <c r="D82" s="23" t="s">
        <v>53</v>
      </c>
      <c r="E82" s="12" t="str">
        <f>VLOOKUP(D82,Codes!$E$3:$G$253,3,FALSE)</f>
        <v>002</v>
      </c>
      <c r="F82" s="10" t="s">
        <v>64</v>
      </c>
      <c r="G82" s="10">
        <v>24</v>
      </c>
      <c r="H82" s="10" t="str">
        <f>VLOOKUP(F82,Codes!$J$3:$Q$8,2,FALSE)</f>
        <v>C</v>
      </c>
      <c r="I82" s="11" t="s">
        <v>31</v>
      </c>
      <c r="J82" s="10" t="str">
        <f>VLOOKUP(I82,Codes!$H$3:$I$262,2,FALSE)</f>
        <v>AA</v>
      </c>
      <c r="K82" s="10">
        <v>3</v>
      </c>
      <c r="L82" t="s">
        <v>83</v>
      </c>
      <c r="M82" t="str">
        <f>VLOOKUP(L82,Codes!$R$3:$S$28,2,FALSE)</f>
        <v>M</v>
      </c>
      <c r="N82" t="s">
        <v>48</v>
      </c>
      <c r="O82" t="s">
        <v>29</v>
      </c>
      <c r="P82" t="s">
        <v>29</v>
      </c>
      <c r="Q82" s="21" t="str">
        <f t="shared" si="4"/>
        <v>D-AA-002-EC25-TP3-DMSO-NA-3-NA</v>
      </c>
      <c r="R82" s="21" t="str">
        <f t="shared" si="5"/>
        <v>D-AA-002-EC25-TP3-DMSO</v>
      </c>
      <c r="S82" s="35" t="str">
        <f t="shared" si="6"/>
        <v>D.AA.002.M.C.3</v>
      </c>
      <c r="T82" s="15" t="str">
        <f t="shared" si="7"/>
        <v>DAA002MC3</v>
      </c>
    </row>
    <row r="83" spans="1:20">
      <c r="A83" t="s">
        <v>51</v>
      </c>
      <c r="B83" s="10" t="s">
        <v>50</v>
      </c>
      <c r="C83" s="10" t="str">
        <f>VLOOKUP(_xlfn.CONCAT(A83,B83),Codes!$C$3:$D$11,2,FALSE)</f>
        <v>D</v>
      </c>
      <c r="D83" s="23" t="s">
        <v>53</v>
      </c>
      <c r="E83" s="12" t="str">
        <f>VLOOKUP(D83,Codes!$E$3:$G$253,3,FALSE)</f>
        <v>002</v>
      </c>
      <c r="F83" s="10" t="s">
        <v>64</v>
      </c>
      <c r="G83" s="10">
        <v>24</v>
      </c>
      <c r="H83" s="10" t="str">
        <f>VLOOKUP(F83,Codes!$J$3:$Q$8,2,FALSE)</f>
        <v>C</v>
      </c>
      <c r="I83" s="11" t="s">
        <v>31</v>
      </c>
      <c r="J83" s="10" t="str">
        <f>VLOOKUP(I83,Codes!$H$3:$I$262,2,FALSE)</f>
        <v>AA</v>
      </c>
      <c r="K83" s="10">
        <v>4</v>
      </c>
      <c r="L83" t="s">
        <v>83</v>
      </c>
      <c r="M83" t="str">
        <f>VLOOKUP(L83,Codes!$R$3:$S$28,2,FALSE)</f>
        <v>M</v>
      </c>
      <c r="N83" t="s">
        <v>48</v>
      </c>
      <c r="O83" t="s">
        <v>29</v>
      </c>
      <c r="P83" t="s">
        <v>29</v>
      </c>
      <c r="Q83" s="21" t="str">
        <f t="shared" si="4"/>
        <v>D-AA-002-EC25-TP3-DMSO-NA-4-NA</v>
      </c>
      <c r="R83" s="21" t="str">
        <f t="shared" si="5"/>
        <v>D-AA-002-EC25-TP3-DMSO</v>
      </c>
      <c r="S83" s="35" t="str">
        <f t="shared" si="6"/>
        <v>D.AA.002.M.C.4</v>
      </c>
      <c r="T83" s="15" t="str">
        <f t="shared" si="7"/>
        <v>DAA002MC4</v>
      </c>
    </row>
    <row r="84" spans="1:20">
      <c r="A84" t="s">
        <v>51</v>
      </c>
      <c r="B84" s="10" t="s">
        <v>50</v>
      </c>
      <c r="C84" s="10" t="str">
        <f>VLOOKUP(_xlfn.CONCAT(A84,B84),Codes!$C$3:$D$11,2,FALSE)</f>
        <v>D</v>
      </c>
      <c r="D84" s="23" t="s">
        <v>53</v>
      </c>
      <c r="E84" s="12" t="str">
        <f>VLOOKUP(D84,Codes!$E$3:$G$253,3,FALSE)</f>
        <v>002</v>
      </c>
      <c r="F84" s="10" t="s">
        <v>64</v>
      </c>
      <c r="G84" s="10">
        <v>24</v>
      </c>
      <c r="H84" s="10" t="str">
        <f>VLOOKUP(F84,Codes!$J$3:$Q$8,2,FALSE)</f>
        <v>C</v>
      </c>
      <c r="I84" s="11" t="s">
        <v>31</v>
      </c>
      <c r="J84" s="10" t="str">
        <f>VLOOKUP(I84,Codes!$H$3:$I$262,2,FALSE)</f>
        <v>AA</v>
      </c>
      <c r="K84" s="10">
        <v>5</v>
      </c>
      <c r="L84" t="s">
        <v>83</v>
      </c>
      <c r="M84" t="str">
        <f>VLOOKUP(L84,Codes!$R$3:$S$28,2,FALSE)</f>
        <v>M</v>
      </c>
      <c r="N84" t="s">
        <v>48</v>
      </c>
      <c r="O84" t="s">
        <v>29</v>
      </c>
      <c r="P84" t="s">
        <v>29</v>
      </c>
      <c r="Q84" s="21" t="str">
        <f t="shared" si="4"/>
        <v>D-AA-002-EC25-TP3-DMSO-NA-5-NA</v>
      </c>
      <c r="R84" s="21" t="str">
        <f t="shared" si="5"/>
        <v>D-AA-002-EC25-TP3-DMSO</v>
      </c>
      <c r="S84" s="35" t="str">
        <f t="shared" si="6"/>
        <v>D.AA.002.M.C.5</v>
      </c>
      <c r="T84" s="15" t="str">
        <f t="shared" si="7"/>
        <v>DAA002MC5</v>
      </c>
    </row>
    <row r="85" spans="1:20">
      <c r="A85" t="s">
        <v>51</v>
      </c>
      <c r="B85" s="10" t="s">
        <v>50</v>
      </c>
      <c r="C85" s="10" t="str">
        <f>VLOOKUP(_xlfn.CONCAT(A85,B85),Codes!$C$3:$D$11,2,FALSE)</f>
        <v>D</v>
      </c>
      <c r="D85" s="23" t="s">
        <v>53</v>
      </c>
      <c r="E85" s="12" t="str">
        <f>VLOOKUP(D85,Codes!$E$3:$G$253,3,FALSE)</f>
        <v>002</v>
      </c>
      <c r="F85" s="10" t="s">
        <v>64</v>
      </c>
      <c r="G85" s="10">
        <v>24</v>
      </c>
      <c r="H85" s="10" t="str">
        <f>VLOOKUP(F85,Codes!$J$3:$Q$8,2,FALSE)</f>
        <v>C</v>
      </c>
      <c r="I85" s="11" t="s">
        <v>31</v>
      </c>
      <c r="J85" s="10" t="str">
        <f>VLOOKUP(I85,Codes!$H$3:$I$262,2,FALSE)</f>
        <v>AA</v>
      </c>
      <c r="K85" s="10">
        <v>6</v>
      </c>
      <c r="L85" t="s">
        <v>83</v>
      </c>
      <c r="M85" t="str">
        <f>VLOOKUP(L85,Codes!$R$3:$S$28,2,FALSE)</f>
        <v>M</v>
      </c>
      <c r="N85" t="s">
        <v>48</v>
      </c>
      <c r="O85" t="s">
        <v>29</v>
      </c>
      <c r="P85" t="s">
        <v>29</v>
      </c>
      <c r="Q85" s="21" t="str">
        <f t="shared" si="4"/>
        <v>D-AA-002-EC25-TP3-DMSO-NA-6-NA</v>
      </c>
      <c r="R85" s="21" t="str">
        <f t="shared" si="5"/>
        <v>D-AA-002-EC25-TP3-DMSO</v>
      </c>
      <c r="S85" s="35" t="str">
        <f t="shared" si="6"/>
        <v>D.AA.002.M.C.6</v>
      </c>
      <c r="T85" s="15" t="str">
        <f t="shared" si="7"/>
        <v>DAA002MC6</v>
      </c>
    </row>
    <row r="86" spans="1:20">
      <c r="A86" t="s">
        <v>51</v>
      </c>
      <c r="B86" s="10" t="s">
        <v>50</v>
      </c>
      <c r="C86" s="10" t="str">
        <f>VLOOKUP(_xlfn.CONCAT(A86,B86),Codes!$C$3:$D$11,2,FALSE)</f>
        <v>D</v>
      </c>
      <c r="D86" s="23" t="s">
        <v>53</v>
      </c>
      <c r="E86" s="12" t="str">
        <f>VLOOKUP(D86,Codes!$E$3:$G$253,3,FALSE)</f>
        <v>002</v>
      </c>
      <c r="F86" s="10" t="s">
        <v>70</v>
      </c>
      <c r="G86" s="10">
        <v>30</v>
      </c>
      <c r="H86" s="10" t="str">
        <f>VLOOKUP(F86,Codes!$J$3:$Q$8,2,FALSE)</f>
        <v>D</v>
      </c>
      <c r="I86" s="11" t="s">
        <v>31</v>
      </c>
      <c r="J86" s="10" t="str">
        <f>VLOOKUP(I86,Codes!$H$3:$I$262,2,FALSE)</f>
        <v>AA</v>
      </c>
      <c r="K86" s="10">
        <v>1</v>
      </c>
      <c r="L86" t="s">
        <v>83</v>
      </c>
      <c r="M86" t="str">
        <f>VLOOKUP(L86,Codes!$R$3:$S$28,2,FALSE)</f>
        <v>M</v>
      </c>
      <c r="N86" t="s">
        <v>48</v>
      </c>
      <c r="O86" t="s">
        <v>29</v>
      </c>
      <c r="P86" t="s">
        <v>29</v>
      </c>
      <c r="Q86" s="21" t="str">
        <f t="shared" si="4"/>
        <v>D-AA-002-EC25-TP4-DMSO-NA-1-NA</v>
      </c>
      <c r="R86" s="21" t="str">
        <f t="shared" si="5"/>
        <v>D-AA-002-EC25-TP4-DMSO</v>
      </c>
      <c r="S86" s="35" t="str">
        <f t="shared" si="6"/>
        <v>D.AA.002.M.D.1</v>
      </c>
      <c r="T86" s="15" t="str">
        <f t="shared" si="7"/>
        <v>DAA002MD1</v>
      </c>
    </row>
    <row r="87" spans="1:20">
      <c r="A87" t="s">
        <v>51</v>
      </c>
      <c r="B87" s="10" t="s">
        <v>50</v>
      </c>
      <c r="C87" s="10" t="str">
        <f>VLOOKUP(_xlfn.CONCAT(A87,B87),Codes!$C$3:$D$11,2,FALSE)</f>
        <v>D</v>
      </c>
      <c r="D87" s="23" t="s">
        <v>53</v>
      </c>
      <c r="E87" s="12" t="str">
        <f>VLOOKUP(D87,Codes!$E$3:$G$253,3,FALSE)</f>
        <v>002</v>
      </c>
      <c r="F87" s="10" t="s">
        <v>70</v>
      </c>
      <c r="G87" s="10">
        <v>30</v>
      </c>
      <c r="H87" s="10" t="str">
        <f>VLOOKUP(F87,Codes!$J$3:$Q$8,2,FALSE)</f>
        <v>D</v>
      </c>
      <c r="I87" s="11" t="s">
        <v>31</v>
      </c>
      <c r="J87" s="10" t="str">
        <f>VLOOKUP(I87,Codes!$H$3:$I$262,2,FALSE)</f>
        <v>AA</v>
      </c>
      <c r="K87" s="10">
        <v>2</v>
      </c>
      <c r="L87" t="s">
        <v>83</v>
      </c>
      <c r="M87" t="str">
        <f>VLOOKUP(L87,Codes!$R$3:$S$28,2,FALSE)</f>
        <v>M</v>
      </c>
      <c r="N87" t="s">
        <v>48</v>
      </c>
      <c r="O87" t="s">
        <v>29</v>
      </c>
      <c r="P87" t="s">
        <v>29</v>
      </c>
      <c r="Q87" s="21" t="str">
        <f t="shared" si="4"/>
        <v>D-AA-002-EC25-TP4-DMSO-NA-2-NA</v>
      </c>
      <c r="R87" s="21" t="str">
        <f t="shared" si="5"/>
        <v>D-AA-002-EC25-TP4-DMSO</v>
      </c>
      <c r="S87" s="35" t="str">
        <f t="shared" si="6"/>
        <v>D.AA.002.M.D.2</v>
      </c>
      <c r="T87" s="15" t="str">
        <f t="shared" si="7"/>
        <v>DAA002MD2</v>
      </c>
    </row>
    <row r="88" spans="1:20">
      <c r="A88" t="s">
        <v>51</v>
      </c>
      <c r="B88" s="10" t="s">
        <v>50</v>
      </c>
      <c r="C88" s="10" t="str">
        <f>VLOOKUP(_xlfn.CONCAT(A88,B88),Codes!$C$3:$D$11,2,FALSE)</f>
        <v>D</v>
      </c>
      <c r="D88" s="23" t="s">
        <v>53</v>
      </c>
      <c r="E88" s="12" t="str">
        <f>VLOOKUP(D88,Codes!$E$3:$G$253,3,FALSE)</f>
        <v>002</v>
      </c>
      <c r="F88" s="10" t="s">
        <v>70</v>
      </c>
      <c r="G88" s="10">
        <v>30</v>
      </c>
      <c r="H88" s="10" t="str">
        <f>VLOOKUP(F88,Codes!$J$3:$Q$8,2,FALSE)</f>
        <v>D</v>
      </c>
      <c r="I88" s="11" t="s">
        <v>31</v>
      </c>
      <c r="J88" s="10" t="str">
        <f>VLOOKUP(I88,Codes!$H$3:$I$262,2,FALSE)</f>
        <v>AA</v>
      </c>
      <c r="K88" s="10">
        <v>3</v>
      </c>
      <c r="L88" t="s">
        <v>83</v>
      </c>
      <c r="M88" t="str">
        <f>VLOOKUP(L88,Codes!$R$3:$S$28,2,FALSE)</f>
        <v>M</v>
      </c>
      <c r="N88" t="s">
        <v>48</v>
      </c>
      <c r="O88" t="s">
        <v>29</v>
      </c>
      <c r="P88" t="s">
        <v>29</v>
      </c>
      <c r="Q88" s="21" t="str">
        <f t="shared" si="4"/>
        <v>D-AA-002-EC25-TP4-DMSO-NA-3-NA</v>
      </c>
      <c r="R88" s="21" t="str">
        <f t="shared" si="5"/>
        <v>D-AA-002-EC25-TP4-DMSO</v>
      </c>
      <c r="S88" s="35" t="str">
        <f t="shared" si="6"/>
        <v>D.AA.002.M.D.3</v>
      </c>
      <c r="T88" s="15" t="str">
        <f t="shared" si="7"/>
        <v>DAA002MD3</v>
      </c>
    </row>
    <row r="89" spans="1:20">
      <c r="A89" t="s">
        <v>51</v>
      </c>
      <c r="B89" s="10" t="s">
        <v>50</v>
      </c>
      <c r="C89" s="10" t="str">
        <f>VLOOKUP(_xlfn.CONCAT(A89,B89),Codes!$C$3:$D$11,2,FALSE)</f>
        <v>D</v>
      </c>
      <c r="D89" s="23" t="s">
        <v>53</v>
      </c>
      <c r="E89" s="12" t="str">
        <f>VLOOKUP(D89,Codes!$E$3:$G$253,3,FALSE)</f>
        <v>002</v>
      </c>
      <c r="F89" s="10" t="s">
        <v>70</v>
      </c>
      <c r="G89" s="10">
        <v>30</v>
      </c>
      <c r="H89" s="10" t="str">
        <f>VLOOKUP(F89,Codes!$J$3:$Q$8,2,FALSE)</f>
        <v>D</v>
      </c>
      <c r="I89" s="11" t="s">
        <v>31</v>
      </c>
      <c r="J89" s="10" t="str">
        <f>VLOOKUP(I89,Codes!$H$3:$I$262,2,FALSE)</f>
        <v>AA</v>
      </c>
      <c r="K89" s="10">
        <v>4</v>
      </c>
      <c r="L89" t="s">
        <v>83</v>
      </c>
      <c r="M89" t="str">
        <f>VLOOKUP(L89,Codes!$R$3:$S$28,2,FALSE)</f>
        <v>M</v>
      </c>
      <c r="N89" t="s">
        <v>48</v>
      </c>
      <c r="O89" t="s">
        <v>29</v>
      </c>
      <c r="P89" t="s">
        <v>29</v>
      </c>
      <c r="Q89" s="21" t="str">
        <f t="shared" si="4"/>
        <v>D-AA-002-EC25-TP4-DMSO-NA-4-NA</v>
      </c>
      <c r="R89" s="21" t="str">
        <f t="shared" si="5"/>
        <v>D-AA-002-EC25-TP4-DMSO</v>
      </c>
      <c r="S89" s="35" t="str">
        <f t="shared" si="6"/>
        <v>D.AA.002.M.D.4</v>
      </c>
      <c r="T89" s="15" t="str">
        <f t="shared" si="7"/>
        <v>DAA002MD4</v>
      </c>
    </row>
    <row r="90" spans="1:20">
      <c r="A90" t="s">
        <v>51</v>
      </c>
      <c r="B90" s="10" t="s">
        <v>50</v>
      </c>
      <c r="C90" s="10" t="str">
        <f>VLOOKUP(_xlfn.CONCAT(A90,B90),Codes!$C$3:$D$11,2,FALSE)</f>
        <v>D</v>
      </c>
      <c r="D90" s="23" t="s">
        <v>53</v>
      </c>
      <c r="E90" s="12" t="str">
        <f>VLOOKUP(D90,Codes!$E$3:$G$253,3,FALSE)</f>
        <v>002</v>
      </c>
      <c r="F90" s="10" t="s">
        <v>70</v>
      </c>
      <c r="G90" s="10">
        <v>30</v>
      </c>
      <c r="H90" s="10" t="str">
        <f>VLOOKUP(F90,Codes!$J$3:$Q$8,2,FALSE)</f>
        <v>D</v>
      </c>
      <c r="I90" s="11" t="s">
        <v>31</v>
      </c>
      <c r="J90" s="10" t="str">
        <f>VLOOKUP(I90,Codes!$H$3:$I$262,2,FALSE)</f>
        <v>AA</v>
      </c>
      <c r="K90" s="10">
        <v>5</v>
      </c>
      <c r="L90" t="s">
        <v>83</v>
      </c>
      <c r="M90" t="str">
        <f>VLOOKUP(L90,Codes!$R$3:$S$28,2,FALSE)</f>
        <v>M</v>
      </c>
      <c r="N90" t="s">
        <v>48</v>
      </c>
      <c r="O90" t="s">
        <v>29</v>
      </c>
      <c r="P90" t="s">
        <v>29</v>
      </c>
      <c r="Q90" s="21" t="str">
        <f t="shared" si="4"/>
        <v>D-AA-002-EC25-TP4-DMSO-NA-5-NA</v>
      </c>
      <c r="R90" s="21" t="str">
        <f t="shared" si="5"/>
        <v>D-AA-002-EC25-TP4-DMSO</v>
      </c>
      <c r="S90" s="35" t="str">
        <f t="shared" si="6"/>
        <v>D.AA.002.M.D.5</v>
      </c>
      <c r="T90" s="15" t="str">
        <f t="shared" si="7"/>
        <v>DAA002MD5</v>
      </c>
    </row>
    <row r="91" spans="1:20">
      <c r="A91" t="s">
        <v>51</v>
      </c>
      <c r="B91" s="10" t="s">
        <v>50</v>
      </c>
      <c r="C91" s="10" t="str">
        <f>VLOOKUP(_xlfn.CONCAT(A91,B91),Codes!$C$3:$D$11,2,FALSE)</f>
        <v>D</v>
      </c>
      <c r="D91" s="23" t="s">
        <v>53</v>
      </c>
      <c r="E91" s="12" t="str">
        <f>VLOOKUP(D91,Codes!$E$3:$G$253,3,FALSE)</f>
        <v>002</v>
      </c>
      <c r="F91" s="10" t="s">
        <v>70</v>
      </c>
      <c r="G91" s="10">
        <v>30</v>
      </c>
      <c r="H91" s="10" t="str">
        <f>VLOOKUP(F91,Codes!$J$3:$Q$8,2,FALSE)</f>
        <v>D</v>
      </c>
      <c r="I91" s="11" t="s">
        <v>31</v>
      </c>
      <c r="J91" s="10" t="str">
        <f>VLOOKUP(I91,Codes!$H$3:$I$262,2,FALSE)</f>
        <v>AA</v>
      </c>
      <c r="K91" s="10">
        <v>6</v>
      </c>
      <c r="L91" t="s">
        <v>83</v>
      </c>
      <c r="M91" t="str">
        <f>VLOOKUP(L91,Codes!$R$3:$S$28,2,FALSE)</f>
        <v>M</v>
      </c>
      <c r="N91" t="s">
        <v>48</v>
      </c>
      <c r="O91" t="s">
        <v>29</v>
      </c>
      <c r="P91" t="s">
        <v>29</v>
      </c>
      <c r="Q91" s="21" t="str">
        <f t="shared" si="4"/>
        <v>D-AA-002-EC25-TP4-DMSO-NA-6-NA</v>
      </c>
      <c r="R91" s="21" t="str">
        <f t="shared" si="5"/>
        <v>D-AA-002-EC25-TP4-DMSO</v>
      </c>
      <c r="S91" s="35" t="str">
        <f t="shared" si="6"/>
        <v>D.AA.002.M.D.6</v>
      </c>
      <c r="T91" s="15" t="str">
        <f t="shared" si="7"/>
        <v>DAA002MD6</v>
      </c>
    </row>
    <row r="92" spans="1:20">
      <c r="A92" t="s">
        <v>51</v>
      </c>
      <c r="B92" s="10" t="s">
        <v>50</v>
      </c>
      <c r="C92" s="10" t="str">
        <f>VLOOKUP(_xlfn.CONCAT(A92,B92),Codes!$C$3:$D$11,2,FALSE)</f>
        <v>D</v>
      </c>
      <c r="D92" s="23" t="s">
        <v>53</v>
      </c>
      <c r="E92" s="12" t="str">
        <f>VLOOKUP(D92,Codes!$E$3:$G$253,3,FALSE)</f>
        <v>002</v>
      </c>
      <c r="F92" s="10" t="s">
        <v>76</v>
      </c>
      <c r="G92" s="10">
        <v>48</v>
      </c>
      <c r="H92" s="10" t="str">
        <f>VLOOKUP(F92,Codes!$J$3:$Q$8,2,FALSE)</f>
        <v>E</v>
      </c>
      <c r="I92" s="11" t="s">
        <v>31</v>
      </c>
      <c r="J92" s="10" t="str">
        <f>VLOOKUP(I92,Codes!$H$3:$I$262,2,FALSE)</f>
        <v>AA</v>
      </c>
      <c r="K92" s="10">
        <v>1</v>
      </c>
      <c r="L92" t="s">
        <v>83</v>
      </c>
      <c r="M92" t="str">
        <f>VLOOKUP(L92,Codes!$R$3:$S$28,2,FALSE)</f>
        <v>M</v>
      </c>
      <c r="N92" t="s">
        <v>48</v>
      </c>
      <c r="O92" t="s">
        <v>29</v>
      </c>
      <c r="P92" t="s">
        <v>29</v>
      </c>
      <c r="Q92" s="21" t="str">
        <f t="shared" si="4"/>
        <v>D-AA-002-EC25-TP5-DMSO-NA-1-NA</v>
      </c>
      <c r="R92" s="21" t="str">
        <f t="shared" si="5"/>
        <v>D-AA-002-EC25-TP5-DMSO</v>
      </c>
      <c r="S92" s="35" t="str">
        <f t="shared" si="6"/>
        <v>D.AA.002.M.E.1</v>
      </c>
      <c r="T92" s="15" t="str">
        <f t="shared" si="7"/>
        <v>DAA002ME1</v>
      </c>
    </row>
    <row r="93" spans="1:20">
      <c r="A93" t="s">
        <v>51</v>
      </c>
      <c r="B93" s="10" t="s">
        <v>50</v>
      </c>
      <c r="C93" s="10" t="str">
        <f>VLOOKUP(_xlfn.CONCAT(A93,B93),Codes!$C$3:$D$11,2,FALSE)</f>
        <v>D</v>
      </c>
      <c r="D93" s="23" t="s">
        <v>53</v>
      </c>
      <c r="E93" s="12" t="str">
        <f>VLOOKUP(D93,Codes!$E$3:$G$253,3,FALSE)</f>
        <v>002</v>
      </c>
      <c r="F93" s="10" t="s">
        <v>76</v>
      </c>
      <c r="G93" s="10">
        <v>48</v>
      </c>
      <c r="H93" s="10" t="str">
        <f>VLOOKUP(F93,Codes!$J$3:$Q$8,2,FALSE)</f>
        <v>E</v>
      </c>
      <c r="I93" s="11" t="s">
        <v>31</v>
      </c>
      <c r="J93" s="10" t="str">
        <f>VLOOKUP(I93,Codes!$H$3:$I$262,2,FALSE)</f>
        <v>AA</v>
      </c>
      <c r="K93" s="10">
        <v>2</v>
      </c>
      <c r="L93" t="s">
        <v>83</v>
      </c>
      <c r="M93" t="str">
        <f>VLOOKUP(L93,Codes!$R$3:$S$28,2,FALSE)</f>
        <v>M</v>
      </c>
      <c r="N93" t="s">
        <v>48</v>
      </c>
      <c r="O93" t="s">
        <v>29</v>
      </c>
      <c r="P93" t="s">
        <v>29</v>
      </c>
      <c r="Q93" s="21" t="str">
        <f t="shared" si="4"/>
        <v>D-AA-002-EC25-TP5-DMSO-NA-2-NA</v>
      </c>
      <c r="R93" s="21" t="str">
        <f t="shared" si="5"/>
        <v>D-AA-002-EC25-TP5-DMSO</v>
      </c>
      <c r="S93" s="35" t="str">
        <f t="shared" si="6"/>
        <v>D.AA.002.M.E.2</v>
      </c>
      <c r="T93" s="15" t="str">
        <f t="shared" si="7"/>
        <v>DAA002ME2</v>
      </c>
    </row>
    <row r="94" spans="1:20">
      <c r="A94" t="s">
        <v>51</v>
      </c>
      <c r="B94" s="10" t="s">
        <v>50</v>
      </c>
      <c r="C94" s="10" t="str">
        <f>VLOOKUP(_xlfn.CONCAT(A94,B94),Codes!$C$3:$D$11,2,FALSE)</f>
        <v>D</v>
      </c>
      <c r="D94" s="23" t="s">
        <v>53</v>
      </c>
      <c r="E94" s="12" t="str">
        <f>VLOOKUP(D94,Codes!$E$3:$G$253,3,FALSE)</f>
        <v>002</v>
      </c>
      <c r="F94" s="10" t="s">
        <v>76</v>
      </c>
      <c r="G94" s="10">
        <v>48</v>
      </c>
      <c r="H94" s="10" t="str">
        <f>VLOOKUP(F94,Codes!$J$3:$Q$8,2,FALSE)</f>
        <v>E</v>
      </c>
      <c r="I94" s="11" t="s">
        <v>31</v>
      </c>
      <c r="J94" s="10" t="str">
        <f>VLOOKUP(I94,Codes!$H$3:$I$262,2,FALSE)</f>
        <v>AA</v>
      </c>
      <c r="K94" s="10">
        <v>3</v>
      </c>
      <c r="L94" t="s">
        <v>83</v>
      </c>
      <c r="M94" t="str">
        <f>VLOOKUP(L94,Codes!$R$3:$S$28,2,FALSE)</f>
        <v>M</v>
      </c>
      <c r="N94" t="s">
        <v>48</v>
      </c>
      <c r="O94" t="s">
        <v>29</v>
      </c>
      <c r="P94" t="s">
        <v>29</v>
      </c>
      <c r="Q94" s="21" t="str">
        <f t="shared" si="4"/>
        <v>D-AA-002-EC25-TP5-DMSO-NA-3-NA</v>
      </c>
      <c r="R94" s="21" t="str">
        <f t="shared" si="5"/>
        <v>D-AA-002-EC25-TP5-DMSO</v>
      </c>
      <c r="S94" s="35" t="str">
        <f t="shared" si="6"/>
        <v>D.AA.002.M.E.3</v>
      </c>
      <c r="T94" s="15" t="str">
        <f t="shared" si="7"/>
        <v>DAA002ME3</v>
      </c>
    </row>
    <row r="95" spans="1:20">
      <c r="A95" t="s">
        <v>51</v>
      </c>
      <c r="B95" s="10" t="s">
        <v>50</v>
      </c>
      <c r="C95" s="10" t="str">
        <f>VLOOKUP(_xlfn.CONCAT(A95,B95),Codes!$C$3:$D$11,2,FALSE)</f>
        <v>D</v>
      </c>
      <c r="D95" s="23" t="s">
        <v>53</v>
      </c>
      <c r="E95" s="12" t="str">
        <f>VLOOKUP(D95,Codes!$E$3:$G$253,3,FALSE)</f>
        <v>002</v>
      </c>
      <c r="F95" s="10" t="s">
        <v>76</v>
      </c>
      <c r="G95" s="10">
        <v>48</v>
      </c>
      <c r="H95" s="10" t="str">
        <f>VLOOKUP(F95,Codes!$J$3:$Q$8,2,FALSE)</f>
        <v>E</v>
      </c>
      <c r="I95" s="11" t="s">
        <v>31</v>
      </c>
      <c r="J95" s="10" t="str">
        <f>VLOOKUP(I95,Codes!$H$3:$I$262,2,FALSE)</f>
        <v>AA</v>
      </c>
      <c r="K95" s="10">
        <v>4</v>
      </c>
      <c r="L95" t="s">
        <v>83</v>
      </c>
      <c r="M95" t="str">
        <f>VLOOKUP(L95,Codes!$R$3:$S$28,2,FALSE)</f>
        <v>M</v>
      </c>
      <c r="N95" t="s">
        <v>48</v>
      </c>
      <c r="O95" t="s">
        <v>29</v>
      </c>
      <c r="P95" t="s">
        <v>29</v>
      </c>
      <c r="Q95" s="21" t="str">
        <f t="shared" si="4"/>
        <v>D-AA-002-EC25-TP5-DMSO-NA-4-NA</v>
      </c>
      <c r="R95" s="21" t="str">
        <f t="shared" si="5"/>
        <v>D-AA-002-EC25-TP5-DMSO</v>
      </c>
      <c r="S95" s="35" t="str">
        <f t="shared" si="6"/>
        <v>D.AA.002.M.E.4</v>
      </c>
      <c r="T95" s="15" t="str">
        <f t="shared" si="7"/>
        <v>DAA002ME4</v>
      </c>
    </row>
    <row r="96" spans="1:20">
      <c r="A96" t="s">
        <v>51</v>
      </c>
      <c r="B96" s="10" t="s">
        <v>50</v>
      </c>
      <c r="C96" s="10" t="str">
        <f>VLOOKUP(_xlfn.CONCAT(A96,B96),Codes!$C$3:$D$11,2,FALSE)</f>
        <v>D</v>
      </c>
      <c r="D96" s="23" t="s">
        <v>53</v>
      </c>
      <c r="E96" s="12" t="str">
        <f>VLOOKUP(D96,Codes!$E$3:$G$253,3,FALSE)</f>
        <v>002</v>
      </c>
      <c r="F96" s="10" t="s">
        <v>76</v>
      </c>
      <c r="G96" s="10">
        <v>48</v>
      </c>
      <c r="H96" s="10" t="str">
        <f>VLOOKUP(F96,Codes!$J$3:$Q$8,2,FALSE)</f>
        <v>E</v>
      </c>
      <c r="I96" s="11" t="s">
        <v>31</v>
      </c>
      <c r="J96" s="10" t="str">
        <f>VLOOKUP(I96,Codes!$H$3:$I$262,2,FALSE)</f>
        <v>AA</v>
      </c>
      <c r="K96" s="10">
        <v>5</v>
      </c>
      <c r="L96" t="s">
        <v>83</v>
      </c>
      <c r="M96" t="str">
        <f>VLOOKUP(L96,Codes!$R$3:$S$28,2,FALSE)</f>
        <v>M</v>
      </c>
      <c r="N96" t="s">
        <v>48</v>
      </c>
      <c r="O96" t="s">
        <v>29</v>
      </c>
      <c r="P96" t="s">
        <v>29</v>
      </c>
      <c r="Q96" s="21" t="str">
        <f t="shared" si="4"/>
        <v>D-AA-002-EC25-TP5-DMSO-NA-5-NA</v>
      </c>
      <c r="R96" s="21" t="str">
        <f t="shared" si="5"/>
        <v>D-AA-002-EC25-TP5-DMSO</v>
      </c>
      <c r="S96" s="35" t="str">
        <f t="shared" si="6"/>
        <v>D.AA.002.M.E.5</v>
      </c>
      <c r="T96" s="15" t="str">
        <f t="shared" si="7"/>
        <v>DAA002ME5</v>
      </c>
    </row>
    <row r="97" spans="1:20">
      <c r="A97" t="s">
        <v>51</v>
      </c>
      <c r="B97" s="10" t="s">
        <v>50</v>
      </c>
      <c r="C97" s="10" t="str">
        <f>VLOOKUP(_xlfn.CONCAT(A97,B97),Codes!$C$3:$D$11,2,FALSE)</f>
        <v>D</v>
      </c>
      <c r="D97" s="23" t="s">
        <v>53</v>
      </c>
      <c r="E97" s="12" t="str">
        <f>VLOOKUP(D97,Codes!$E$3:$G$253,3,FALSE)</f>
        <v>002</v>
      </c>
      <c r="F97" s="10" t="s">
        <v>76</v>
      </c>
      <c r="G97" s="10">
        <v>48</v>
      </c>
      <c r="H97" s="10" t="str">
        <f>VLOOKUP(F97,Codes!$J$3:$Q$8,2,FALSE)</f>
        <v>E</v>
      </c>
      <c r="I97" s="11" t="s">
        <v>31</v>
      </c>
      <c r="J97" s="10" t="str">
        <f>VLOOKUP(I97,Codes!$H$3:$I$262,2,FALSE)</f>
        <v>AA</v>
      </c>
      <c r="K97" s="10">
        <v>6</v>
      </c>
      <c r="L97" t="s">
        <v>83</v>
      </c>
      <c r="M97" t="str">
        <f>VLOOKUP(L97,Codes!$R$3:$S$28,2,FALSE)</f>
        <v>M</v>
      </c>
      <c r="N97" t="s">
        <v>48</v>
      </c>
      <c r="O97" t="s">
        <v>29</v>
      </c>
      <c r="P97" t="s">
        <v>29</v>
      </c>
      <c r="Q97" s="21" t="str">
        <f t="shared" si="4"/>
        <v>D-AA-002-EC25-TP5-DMSO-NA-6-NA</v>
      </c>
      <c r="R97" s="21" t="str">
        <f t="shared" si="5"/>
        <v>D-AA-002-EC25-TP5-DMSO</v>
      </c>
      <c r="S97" s="35" t="str">
        <f t="shared" si="6"/>
        <v>D.AA.002.M.E.6</v>
      </c>
      <c r="T97" s="15" t="str">
        <f t="shared" si="7"/>
        <v>DAA002ME6</v>
      </c>
    </row>
    <row r="98" spans="1:20">
      <c r="A98" t="s">
        <v>51</v>
      </c>
      <c r="B98" s="10" t="s">
        <v>50</v>
      </c>
      <c r="C98" s="10" t="str">
        <f>VLOOKUP(_xlfn.CONCAT(A98,B98),Codes!$C$3:$D$11,2,FALSE)</f>
        <v>D</v>
      </c>
      <c r="D98" s="23" t="s">
        <v>61</v>
      </c>
      <c r="E98" s="12" t="str">
        <f>VLOOKUP(D98,Codes!$E$3:$G$253,3,FALSE)</f>
        <v>003</v>
      </c>
      <c r="F98" s="10" t="s">
        <v>46</v>
      </c>
      <c r="G98" s="10">
        <v>4</v>
      </c>
      <c r="H98" s="10" t="str">
        <f>VLOOKUP(F98,Codes!$J$3:$Q$8,2,FALSE)</f>
        <v>A</v>
      </c>
      <c r="I98" s="11" t="s">
        <v>31</v>
      </c>
      <c r="J98" s="10" t="str">
        <f>VLOOKUP(I98,Codes!$H$3:$I$262,2,FALSE)</f>
        <v>AA</v>
      </c>
      <c r="K98" s="10">
        <v>1</v>
      </c>
      <c r="L98" t="s">
        <v>107</v>
      </c>
      <c r="M98" t="str">
        <f>VLOOKUP(L98,Codes!$R$3:$S$28,2,FALSE)</f>
        <v>H</v>
      </c>
      <c r="N98" t="s">
        <v>48</v>
      </c>
      <c r="O98" t="s">
        <v>29</v>
      </c>
      <c r="P98" t="s">
        <v>29</v>
      </c>
      <c r="Q98" s="21" t="str">
        <f t="shared" si="4"/>
        <v>D-AA-003-10 mg/L-TP1-DMSO-NA-1-NA</v>
      </c>
      <c r="R98" s="21" t="str">
        <f t="shared" si="5"/>
        <v>D-AA-003-10 mg/L-TP1-DMSO</v>
      </c>
      <c r="S98" s="35" t="str">
        <f t="shared" si="6"/>
        <v>D.AA.003.H.A.1</v>
      </c>
      <c r="T98" s="15" t="str">
        <f t="shared" si="7"/>
        <v>DAA003HA1</v>
      </c>
    </row>
    <row r="99" spans="1:20">
      <c r="A99" t="s">
        <v>51</v>
      </c>
      <c r="B99" s="10" t="s">
        <v>50</v>
      </c>
      <c r="C99" s="10" t="str">
        <f>VLOOKUP(_xlfn.CONCAT(A99,B99),Codes!$C$3:$D$11,2,FALSE)</f>
        <v>D</v>
      </c>
      <c r="D99" s="23" t="s">
        <v>61</v>
      </c>
      <c r="E99" s="12" t="str">
        <f>VLOOKUP(D99,Codes!$E$3:$G$253,3,FALSE)</f>
        <v>003</v>
      </c>
      <c r="F99" s="10" t="s">
        <v>46</v>
      </c>
      <c r="G99" s="10">
        <v>4</v>
      </c>
      <c r="H99" s="10" t="str">
        <f>VLOOKUP(F99,Codes!$J$3:$Q$8,2,FALSE)</f>
        <v>A</v>
      </c>
      <c r="I99" s="11" t="s">
        <v>31</v>
      </c>
      <c r="J99" s="10" t="str">
        <f>VLOOKUP(I99,Codes!$H$3:$I$262,2,FALSE)</f>
        <v>AA</v>
      </c>
      <c r="K99" s="10">
        <v>2</v>
      </c>
      <c r="L99" t="s">
        <v>107</v>
      </c>
      <c r="M99" t="str">
        <f>VLOOKUP(L99,Codes!$R$3:$S$28,2,FALSE)</f>
        <v>H</v>
      </c>
      <c r="N99" t="s">
        <v>48</v>
      </c>
      <c r="O99" t="s">
        <v>29</v>
      </c>
      <c r="P99" t="s">
        <v>29</v>
      </c>
      <c r="Q99" s="21" t="str">
        <f t="shared" si="4"/>
        <v>D-AA-003-10 mg/L-TP1-DMSO-NA-2-NA</v>
      </c>
      <c r="R99" s="21" t="str">
        <f t="shared" si="5"/>
        <v>D-AA-003-10 mg/L-TP1-DMSO</v>
      </c>
      <c r="S99" s="35" t="str">
        <f t="shared" si="6"/>
        <v>D.AA.003.H.A.2</v>
      </c>
      <c r="T99" s="15" t="str">
        <f t="shared" si="7"/>
        <v>DAA003HA2</v>
      </c>
    </row>
    <row r="100" spans="1:20">
      <c r="A100" t="s">
        <v>51</v>
      </c>
      <c r="B100" s="10" t="s">
        <v>50</v>
      </c>
      <c r="C100" s="10" t="str">
        <f>VLOOKUP(_xlfn.CONCAT(A100,B100),Codes!$C$3:$D$11,2,FALSE)</f>
        <v>D</v>
      </c>
      <c r="D100" s="23" t="s">
        <v>61</v>
      </c>
      <c r="E100" s="12" t="str">
        <f>VLOOKUP(D100,Codes!$E$3:$G$253,3,FALSE)</f>
        <v>003</v>
      </c>
      <c r="F100" s="10" t="s">
        <v>46</v>
      </c>
      <c r="G100" s="10">
        <v>4</v>
      </c>
      <c r="H100" s="10" t="str">
        <f>VLOOKUP(F100,Codes!$J$3:$Q$8,2,FALSE)</f>
        <v>A</v>
      </c>
      <c r="I100" s="11" t="s">
        <v>31</v>
      </c>
      <c r="J100" s="10" t="str">
        <f>VLOOKUP(I100,Codes!$H$3:$I$262,2,FALSE)</f>
        <v>AA</v>
      </c>
      <c r="K100" s="10">
        <v>3</v>
      </c>
      <c r="L100" t="s">
        <v>107</v>
      </c>
      <c r="M100" t="str">
        <f>VLOOKUP(L100,Codes!$R$3:$S$28,2,FALSE)</f>
        <v>H</v>
      </c>
      <c r="N100" t="s">
        <v>48</v>
      </c>
      <c r="O100" t="s">
        <v>29</v>
      </c>
      <c r="P100" t="s">
        <v>29</v>
      </c>
      <c r="Q100" s="21" t="str">
        <f t="shared" si="4"/>
        <v>D-AA-003-10 mg/L-TP1-DMSO-NA-3-NA</v>
      </c>
      <c r="R100" s="21" t="str">
        <f t="shared" si="5"/>
        <v>D-AA-003-10 mg/L-TP1-DMSO</v>
      </c>
      <c r="S100" s="35" t="str">
        <f t="shared" si="6"/>
        <v>D.AA.003.H.A.3</v>
      </c>
      <c r="T100" s="15" t="str">
        <f t="shared" si="7"/>
        <v>DAA003HA3</v>
      </c>
    </row>
    <row r="101" spans="1:20">
      <c r="A101" t="s">
        <v>51</v>
      </c>
      <c r="B101" s="10" t="s">
        <v>50</v>
      </c>
      <c r="C101" s="10" t="str">
        <f>VLOOKUP(_xlfn.CONCAT(A101,B101),Codes!$C$3:$D$11,2,FALSE)</f>
        <v>D</v>
      </c>
      <c r="D101" s="23" t="s">
        <v>61</v>
      </c>
      <c r="E101" s="12" t="str">
        <f>VLOOKUP(D101,Codes!$E$3:$G$253,3,FALSE)</f>
        <v>003</v>
      </c>
      <c r="F101" s="10" t="s">
        <v>57</v>
      </c>
      <c r="G101" s="10">
        <v>8</v>
      </c>
      <c r="H101" s="10" t="str">
        <f>VLOOKUP(F101,Codes!$J$3:$Q$8,2,FALSE)</f>
        <v>B</v>
      </c>
      <c r="I101" s="11" t="s">
        <v>31</v>
      </c>
      <c r="J101" s="10" t="str">
        <f>VLOOKUP(I101,Codes!$H$3:$I$262,2,FALSE)</f>
        <v>AA</v>
      </c>
      <c r="K101" s="10">
        <v>1</v>
      </c>
      <c r="L101" t="s">
        <v>107</v>
      </c>
      <c r="M101" t="str">
        <f>VLOOKUP(L101,Codes!$R$3:$S$28,2,FALSE)</f>
        <v>H</v>
      </c>
      <c r="N101" t="s">
        <v>48</v>
      </c>
      <c r="O101" t="s">
        <v>29</v>
      </c>
      <c r="P101" t="s">
        <v>29</v>
      </c>
      <c r="Q101" s="21" t="str">
        <f t="shared" si="4"/>
        <v>D-AA-003-10 mg/L-TP2-DMSO-NA-1-NA</v>
      </c>
      <c r="R101" s="21" t="str">
        <f t="shared" si="5"/>
        <v>D-AA-003-10 mg/L-TP2-DMSO</v>
      </c>
      <c r="S101" s="35" t="str">
        <f t="shared" si="6"/>
        <v>D.AA.003.H.B.1</v>
      </c>
      <c r="T101" s="15" t="str">
        <f t="shared" si="7"/>
        <v>DAA003HB1</v>
      </c>
    </row>
    <row r="102" spans="1:20">
      <c r="A102" t="s">
        <v>51</v>
      </c>
      <c r="B102" s="10" t="s">
        <v>50</v>
      </c>
      <c r="C102" s="10" t="str">
        <f>VLOOKUP(_xlfn.CONCAT(A102,B102),Codes!$C$3:$D$11,2,FALSE)</f>
        <v>D</v>
      </c>
      <c r="D102" s="23" t="s">
        <v>61</v>
      </c>
      <c r="E102" s="12" t="str">
        <f>VLOOKUP(D102,Codes!$E$3:$G$253,3,FALSE)</f>
        <v>003</v>
      </c>
      <c r="F102" s="10" t="s">
        <v>57</v>
      </c>
      <c r="G102" s="10">
        <v>8</v>
      </c>
      <c r="H102" s="10" t="str">
        <f>VLOOKUP(F102,Codes!$J$3:$Q$8,2,FALSE)</f>
        <v>B</v>
      </c>
      <c r="I102" s="11" t="s">
        <v>31</v>
      </c>
      <c r="J102" s="10" t="str">
        <f>VLOOKUP(I102,Codes!$H$3:$I$262,2,FALSE)</f>
        <v>AA</v>
      </c>
      <c r="K102" s="10">
        <v>2</v>
      </c>
      <c r="L102" t="s">
        <v>107</v>
      </c>
      <c r="M102" t="str">
        <f>VLOOKUP(L102,Codes!$R$3:$S$28,2,FALSE)</f>
        <v>H</v>
      </c>
      <c r="N102" t="s">
        <v>48</v>
      </c>
      <c r="O102" t="s">
        <v>29</v>
      </c>
      <c r="P102" t="s">
        <v>29</v>
      </c>
      <c r="Q102" s="21" t="str">
        <f t="shared" si="4"/>
        <v>D-AA-003-10 mg/L-TP2-DMSO-NA-2-NA</v>
      </c>
      <c r="R102" s="21" t="str">
        <f t="shared" si="5"/>
        <v>D-AA-003-10 mg/L-TP2-DMSO</v>
      </c>
      <c r="S102" s="35" t="str">
        <f t="shared" si="6"/>
        <v>D.AA.003.H.B.2</v>
      </c>
      <c r="T102" s="15" t="str">
        <f t="shared" si="7"/>
        <v>DAA003HB2</v>
      </c>
    </row>
    <row r="103" spans="1:20">
      <c r="A103" t="s">
        <v>51</v>
      </c>
      <c r="B103" s="10" t="s">
        <v>50</v>
      </c>
      <c r="C103" s="10" t="str">
        <f>VLOOKUP(_xlfn.CONCAT(A103,B103),Codes!$C$3:$D$11,2,FALSE)</f>
        <v>D</v>
      </c>
      <c r="D103" s="23" t="s">
        <v>61</v>
      </c>
      <c r="E103" s="12" t="str">
        <f>VLOOKUP(D103,Codes!$E$3:$G$253,3,FALSE)</f>
        <v>003</v>
      </c>
      <c r="F103" s="10" t="s">
        <v>57</v>
      </c>
      <c r="G103" s="10">
        <v>8</v>
      </c>
      <c r="H103" s="10" t="str">
        <f>VLOOKUP(F103,Codes!$J$3:$Q$8,2,FALSE)</f>
        <v>B</v>
      </c>
      <c r="I103" s="11" t="s">
        <v>31</v>
      </c>
      <c r="J103" s="10" t="str">
        <f>VLOOKUP(I103,Codes!$H$3:$I$262,2,FALSE)</f>
        <v>AA</v>
      </c>
      <c r="K103" s="10">
        <v>3</v>
      </c>
      <c r="L103" t="s">
        <v>107</v>
      </c>
      <c r="M103" t="str">
        <f>VLOOKUP(L103,Codes!$R$3:$S$28,2,FALSE)</f>
        <v>H</v>
      </c>
      <c r="N103" t="s">
        <v>48</v>
      </c>
      <c r="O103" t="s">
        <v>29</v>
      </c>
      <c r="P103" t="s">
        <v>29</v>
      </c>
      <c r="Q103" s="21" t="str">
        <f t="shared" si="4"/>
        <v>D-AA-003-10 mg/L-TP2-DMSO-NA-3-NA</v>
      </c>
      <c r="R103" s="21" t="str">
        <f t="shared" si="5"/>
        <v>D-AA-003-10 mg/L-TP2-DMSO</v>
      </c>
      <c r="S103" s="35" t="str">
        <f t="shared" si="6"/>
        <v>D.AA.003.H.B.3</v>
      </c>
      <c r="T103" s="15" t="str">
        <f t="shared" si="7"/>
        <v>DAA003HB3</v>
      </c>
    </row>
    <row r="104" spans="1:20">
      <c r="A104" t="s">
        <v>51</v>
      </c>
      <c r="B104" s="10" t="s">
        <v>50</v>
      </c>
      <c r="C104" s="10" t="str">
        <f>VLOOKUP(_xlfn.CONCAT(A104,B104),Codes!$C$3:$D$11,2,FALSE)</f>
        <v>D</v>
      </c>
      <c r="D104" s="23" t="s">
        <v>61</v>
      </c>
      <c r="E104" s="12" t="str">
        <f>VLOOKUP(D104,Codes!$E$3:$G$253,3,FALSE)</f>
        <v>003</v>
      </c>
      <c r="F104" s="10" t="s">
        <v>64</v>
      </c>
      <c r="G104" s="10">
        <v>24</v>
      </c>
      <c r="H104" s="10" t="str">
        <f>VLOOKUP(F104,Codes!$J$3:$Q$8,2,FALSE)</f>
        <v>C</v>
      </c>
      <c r="I104" s="11" t="s">
        <v>31</v>
      </c>
      <c r="J104" s="10" t="str">
        <f>VLOOKUP(I104,Codes!$H$3:$I$262,2,FALSE)</f>
        <v>AA</v>
      </c>
      <c r="K104" s="10">
        <v>1</v>
      </c>
      <c r="L104" t="s">
        <v>107</v>
      </c>
      <c r="M104" t="str">
        <f>VLOOKUP(L104,Codes!$R$3:$S$28,2,FALSE)</f>
        <v>H</v>
      </c>
      <c r="N104" t="s">
        <v>48</v>
      </c>
      <c r="O104" t="s">
        <v>29</v>
      </c>
      <c r="P104" t="s">
        <v>29</v>
      </c>
      <c r="Q104" s="21" t="str">
        <f t="shared" si="4"/>
        <v>D-AA-003-10 mg/L-TP3-DMSO-NA-1-NA</v>
      </c>
      <c r="R104" s="21" t="str">
        <f t="shared" si="5"/>
        <v>D-AA-003-10 mg/L-TP3-DMSO</v>
      </c>
      <c r="S104" s="35" t="str">
        <f t="shared" si="6"/>
        <v>D.AA.003.H.C.1</v>
      </c>
      <c r="T104" s="15" t="str">
        <f t="shared" si="7"/>
        <v>DAA003HC1</v>
      </c>
    </row>
    <row r="105" spans="1:20">
      <c r="A105" t="s">
        <v>51</v>
      </c>
      <c r="B105" s="10" t="s">
        <v>50</v>
      </c>
      <c r="C105" s="10" t="str">
        <f>VLOOKUP(_xlfn.CONCAT(A105,B105),Codes!$C$3:$D$11,2,FALSE)</f>
        <v>D</v>
      </c>
      <c r="D105" s="23" t="s">
        <v>61</v>
      </c>
      <c r="E105" s="12" t="str">
        <f>VLOOKUP(D105,Codes!$E$3:$G$253,3,FALSE)</f>
        <v>003</v>
      </c>
      <c r="F105" s="10" t="s">
        <v>64</v>
      </c>
      <c r="G105" s="10">
        <v>24</v>
      </c>
      <c r="H105" s="10" t="str">
        <f>VLOOKUP(F105,Codes!$J$3:$Q$8,2,FALSE)</f>
        <v>C</v>
      </c>
      <c r="I105" s="11" t="s">
        <v>31</v>
      </c>
      <c r="J105" s="10" t="str">
        <f>VLOOKUP(I105,Codes!$H$3:$I$262,2,FALSE)</f>
        <v>AA</v>
      </c>
      <c r="K105" s="10">
        <v>2</v>
      </c>
      <c r="L105" t="s">
        <v>107</v>
      </c>
      <c r="M105" t="str">
        <f>VLOOKUP(L105,Codes!$R$3:$S$28,2,FALSE)</f>
        <v>H</v>
      </c>
      <c r="N105" t="s">
        <v>48</v>
      </c>
      <c r="O105" t="s">
        <v>29</v>
      </c>
      <c r="P105" t="s">
        <v>29</v>
      </c>
      <c r="Q105" s="21" t="str">
        <f t="shared" si="4"/>
        <v>D-AA-003-10 mg/L-TP3-DMSO-NA-2-NA</v>
      </c>
      <c r="R105" s="21" t="str">
        <f t="shared" si="5"/>
        <v>D-AA-003-10 mg/L-TP3-DMSO</v>
      </c>
      <c r="S105" s="35" t="str">
        <f t="shared" si="6"/>
        <v>D.AA.003.H.C.2</v>
      </c>
      <c r="T105" s="15" t="str">
        <f t="shared" si="7"/>
        <v>DAA003HC2</v>
      </c>
    </row>
    <row r="106" spans="1:20">
      <c r="A106" t="s">
        <v>51</v>
      </c>
      <c r="B106" s="10" t="s">
        <v>50</v>
      </c>
      <c r="C106" s="10" t="str">
        <f>VLOOKUP(_xlfn.CONCAT(A106,B106),Codes!$C$3:$D$11,2,FALSE)</f>
        <v>D</v>
      </c>
      <c r="D106" s="23" t="s">
        <v>61</v>
      </c>
      <c r="E106" s="12" t="str">
        <f>VLOOKUP(D106,Codes!$E$3:$G$253,3,FALSE)</f>
        <v>003</v>
      </c>
      <c r="F106" s="10" t="s">
        <v>64</v>
      </c>
      <c r="G106" s="10">
        <v>24</v>
      </c>
      <c r="H106" s="10" t="str">
        <f>VLOOKUP(F106,Codes!$J$3:$Q$8,2,FALSE)</f>
        <v>C</v>
      </c>
      <c r="I106" s="11" t="s">
        <v>31</v>
      </c>
      <c r="J106" s="10" t="str">
        <f>VLOOKUP(I106,Codes!$H$3:$I$262,2,FALSE)</f>
        <v>AA</v>
      </c>
      <c r="K106" s="10">
        <v>3</v>
      </c>
      <c r="L106" t="s">
        <v>107</v>
      </c>
      <c r="M106" t="str">
        <f>VLOOKUP(L106,Codes!$R$3:$S$28,2,FALSE)</f>
        <v>H</v>
      </c>
      <c r="N106" t="s">
        <v>48</v>
      </c>
      <c r="O106" t="s">
        <v>29</v>
      </c>
      <c r="P106" t="s">
        <v>29</v>
      </c>
      <c r="Q106" s="21" t="str">
        <f t="shared" si="4"/>
        <v>D-AA-003-10 mg/L-TP3-DMSO-NA-3-NA</v>
      </c>
      <c r="R106" s="21" t="str">
        <f t="shared" si="5"/>
        <v>D-AA-003-10 mg/L-TP3-DMSO</v>
      </c>
      <c r="S106" s="35" t="str">
        <f t="shared" si="6"/>
        <v>D.AA.003.H.C.3</v>
      </c>
      <c r="T106" s="15" t="str">
        <f t="shared" si="7"/>
        <v>DAA003HC3</v>
      </c>
    </row>
    <row r="107" spans="1:20">
      <c r="A107" t="s">
        <v>51</v>
      </c>
      <c r="B107" s="10" t="s">
        <v>50</v>
      </c>
      <c r="C107" s="10" t="str">
        <f>VLOOKUP(_xlfn.CONCAT(A107,B107),Codes!$C$3:$D$11,2,FALSE)</f>
        <v>D</v>
      </c>
      <c r="D107" s="23" t="s">
        <v>61</v>
      </c>
      <c r="E107" s="12" t="str">
        <f>VLOOKUP(D107,Codes!$E$3:$G$253,3,FALSE)</f>
        <v>003</v>
      </c>
      <c r="F107" s="10" t="s">
        <v>70</v>
      </c>
      <c r="G107" s="10">
        <v>30</v>
      </c>
      <c r="H107" s="10" t="str">
        <f>VLOOKUP(F107,Codes!$J$3:$Q$8,2,FALSE)</f>
        <v>D</v>
      </c>
      <c r="I107" s="11" t="s">
        <v>31</v>
      </c>
      <c r="J107" s="10" t="str">
        <f>VLOOKUP(I107,Codes!$H$3:$I$262,2,FALSE)</f>
        <v>AA</v>
      </c>
      <c r="K107" s="10">
        <v>1</v>
      </c>
      <c r="L107" t="s">
        <v>107</v>
      </c>
      <c r="M107" t="str">
        <f>VLOOKUP(L107,Codes!$R$3:$S$28,2,FALSE)</f>
        <v>H</v>
      </c>
      <c r="N107" t="s">
        <v>48</v>
      </c>
      <c r="O107" t="s">
        <v>29</v>
      </c>
      <c r="P107" t="s">
        <v>29</v>
      </c>
      <c r="Q107" s="21" t="str">
        <f t="shared" si="4"/>
        <v>D-AA-003-10 mg/L-TP4-DMSO-NA-1-NA</v>
      </c>
      <c r="R107" s="21" t="str">
        <f t="shared" si="5"/>
        <v>D-AA-003-10 mg/L-TP4-DMSO</v>
      </c>
      <c r="S107" s="35" t="str">
        <f t="shared" si="6"/>
        <v>D.AA.003.H.D.1</v>
      </c>
      <c r="T107" s="15" t="str">
        <f t="shared" si="7"/>
        <v>DAA003HD1</v>
      </c>
    </row>
    <row r="108" spans="1:20">
      <c r="A108" t="s">
        <v>51</v>
      </c>
      <c r="B108" s="10" t="s">
        <v>50</v>
      </c>
      <c r="C108" s="10" t="str">
        <f>VLOOKUP(_xlfn.CONCAT(A108,B108),Codes!$C$3:$D$11,2,FALSE)</f>
        <v>D</v>
      </c>
      <c r="D108" s="23" t="s">
        <v>61</v>
      </c>
      <c r="E108" s="12" t="str">
        <f>VLOOKUP(D108,Codes!$E$3:$G$253,3,FALSE)</f>
        <v>003</v>
      </c>
      <c r="F108" s="10" t="s">
        <v>70</v>
      </c>
      <c r="G108" s="10">
        <v>30</v>
      </c>
      <c r="H108" s="10" t="str">
        <f>VLOOKUP(F108,Codes!$J$3:$Q$8,2,FALSE)</f>
        <v>D</v>
      </c>
      <c r="I108" s="11" t="s">
        <v>31</v>
      </c>
      <c r="J108" s="10" t="str">
        <f>VLOOKUP(I108,Codes!$H$3:$I$262,2,FALSE)</f>
        <v>AA</v>
      </c>
      <c r="K108" s="10">
        <v>2</v>
      </c>
      <c r="L108" t="s">
        <v>107</v>
      </c>
      <c r="M108" t="str">
        <f>VLOOKUP(L108,Codes!$R$3:$S$28,2,FALSE)</f>
        <v>H</v>
      </c>
      <c r="N108" t="s">
        <v>48</v>
      </c>
      <c r="O108" t="s">
        <v>29</v>
      </c>
      <c r="P108" t="s">
        <v>29</v>
      </c>
      <c r="Q108" s="21" t="str">
        <f t="shared" si="4"/>
        <v>D-AA-003-10 mg/L-TP4-DMSO-NA-2-NA</v>
      </c>
      <c r="R108" s="21" t="str">
        <f t="shared" si="5"/>
        <v>D-AA-003-10 mg/L-TP4-DMSO</v>
      </c>
      <c r="S108" s="35" t="str">
        <f t="shared" si="6"/>
        <v>D.AA.003.H.D.2</v>
      </c>
      <c r="T108" s="15" t="str">
        <f t="shared" si="7"/>
        <v>DAA003HD2</v>
      </c>
    </row>
    <row r="109" spans="1:20">
      <c r="A109" t="s">
        <v>51</v>
      </c>
      <c r="B109" s="10" t="s">
        <v>50</v>
      </c>
      <c r="C109" s="10" t="str">
        <f>VLOOKUP(_xlfn.CONCAT(A109,B109),Codes!$C$3:$D$11,2,FALSE)</f>
        <v>D</v>
      </c>
      <c r="D109" s="23" t="s">
        <v>61</v>
      </c>
      <c r="E109" s="12" t="str">
        <f>VLOOKUP(D109,Codes!$E$3:$G$253,3,FALSE)</f>
        <v>003</v>
      </c>
      <c r="F109" s="10" t="s">
        <v>70</v>
      </c>
      <c r="G109" s="10">
        <v>30</v>
      </c>
      <c r="H109" s="10" t="str">
        <f>VLOOKUP(F109,Codes!$J$3:$Q$8,2,FALSE)</f>
        <v>D</v>
      </c>
      <c r="I109" s="11" t="s">
        <v>31</v>
      </c>
      <c r="J109" s="10" t="str">
        <f>VLOOKUP(I109,Codes!$H$3:$I$262,2,FALSE)</f>
        <v>AA</v>
      </c>
      <c r="K109" s="10">
        <v>3</v>
      </c>
      <c r="L109" t="s">
        <v>107</v>
      </c>
      <c r="M109" t="str">
        <f>VLOOKUP(L109,Codes!$R$3:$S$28,2,FALSE)</f>
        <v>H</v>
      </c>
      <c r="N109" t="s">
        <v>48</v>
      </c>
      <c r="O109" t="s">
        <v>29</v>
      </c>
      <c r="P109" t="s">
        <v>29</v>
      </c>
      <c r="Q109" s="21" t="str">
        <f t="shared" si="4"/>
        <v>D-AA-003-10 mg/L-TP4-DMSO-NA-3-NA</v>
      </c>
      <c r="R109" s="21" t="str">
        <f t="shared" si="5"/>
        <v>D-AA-003-10 mg/L-TP4-DMSO</v>
      </c>
      <c r="S109" s="35" t="str">
        <f t="shared" si="6"/>
        <v>D.AA.003.H.D.3</v>
      </c>
      <c r="T109" s="15" t="str">
        <f t="shared" si="7"/>
        <v>DAA003HD3</v>
      </c>
    </row>
    <row r="110" spans="1:20">
      <c r="A110" t="s">
        <v>51</v>
      </c>
      <c r="B110" s="10" t="s">
        <v>50</v>
      </c>
      <c r="C110" s="10" t="str">
        <f>VLOOKUP(_xlfn.CONCAT(A110,B110),Codes!$C$3:$D$11,2,FALSE)</f>
        <v>D</v>
      </c>
      <c r="D110" s="23" t="s">
        <v>61</v>
      </c>
      <c r="E110" s="12" t="str">
        <f>VLOOKUP(D110,Codes!$E$3:$G$253,3,FALSE)</f>
        <v>003</v>
      </c>
      <c r="F110" s="10" t="s">
        <v>76</v>
      </c>
      <c r="G110" s="10">
        <v>48</v>
      </c>
      <c r="H110" s="10" t="str">
        <f>VLOOKUP(F110,Codes!$J$3:$Q$8,2,FALSE)</f>
        <v>E</v>
      </c>
      <c r="I110" s="11" t="s">
        <v>31</v>
      </c>
      <c r="J110" s="10" t="str">
        <f>VLOOKUP(I110,Codes!$H$3:$I$262,2,FALSE)</f>
        <v>AA</v>
      </c>
      <c r="K110" s="10">
        <v>1</v>
      </c>
      <c r="L110" t="s">
        <v>107</v>
      </c>
      <c r="M110" t="str">
        <f>VLOOKUP(L110,Codes!$R$3:$S$28,2,FALSE)</f>
        <v>H</v>
      </c>
      <c r="N110" t="s">
        <v>48</v>
      </c>
      <c r="O110" t="s">
        <v>29</v>
      </c>
      <c r="P110" t="s">
        <v>29</v>
      </c>
      <c r="Q110" s="21" t="str">
        <f t="shared" si="4"/>
        <v>D-AA-003-10 mg/L-TP5-DMSO-NA-1-NA</v>
      </c>
      <c r="R110" s="21" t="str">
        <f t="shared" si="5"/>
        <v>D-AA-003-10 mg/L-TP5-DMSO</v>
      </c>
      <c r="S110" s="35" t="str">
        <f t="shared" si="6"/>
        <v>D.AA.003.H.E.1</v>
      </c>
      <c r="T110" s="15" t="str">
        <f t="shared" si="7"/>
        <v>DAA003HE1</v>
      </c>
    </row>
    <row r="111" spans="1:20">
      <c r="A111" t="s">
        <v>51</v>
      </c>
      <c r="B111" s="10" t="s">
        <v>50</v>
      </c>
      <c r="C111" s="10" t="str">
        <f>VLOOKUP(_xlfn.CONCAT(A111,B111),Codes!$C$3:$D$11,2,FALSE)</f>
        <v>D</v>
      </c>
      <c r="D111" s="23" t="s">
        <v>61</v>
      </c>
      <c r="E111" s="12" t="str">
        <f>VLOOKUP(D111,Codes!$E$3:$G$253,3,FALSE)</f>
        <v>003</v>
      </c>
      <c r="F111" s="10" t="s">
        <v>76</v>
      </c>
      <c r="G111" s="10">
        <v>48</v>
      </c>
      <c r="H111" s="10" t="str">
        <f>VLOOKUP(F111,Codes!$J$3:$Q$8,2,FALSE)</f>
        <v>E</v>
      </c>
      <c r="I111" s="11" t="s">
        <v>31</v>
      </c>
      <c r="J111" s="10" t="str">
        <f>VLOOKUP(I111,Codes!$H$3:$I$262,2,FALSE)</f>
        <v>AA</v>
      </c>
      <c r="K111" s="10">
        <v>2</v>
      </c>
      <c r="L111" t="s">
        <v>107</v>
      </c>
      <c r="M111" t="str">
        <f>VLOOKUP(L111,Codes!$R$3:$S$28,2,FALSE)</f>
        <v>H</v>
      </c>
      <c r="N111" t="s">
        <v>48</v>
      </c>
      <c r="O111" t="s">
        <v>29</v>
      </c>
      <c r="P111" t="s">
        <v>29</v>
      </c>
      <c r="Q111" s="21" t="str">
        <f t="shared" si="4"/>
        <v>D-AA-003-10 mg/L-TP5-DMSO-NA-2-NA</v>
      </c>
      <c r="R111" s="21" t="str">
        <f t="shared" si="5"/>
        <v>D-AA-003-10 mg/L-TP5-DMSO</v>
      </c>
      <c r="S111" s="35" t="str">
        <f t="shared" si="6"/>
        <v>D.AA.003.H.E.2</v>
      </c>
      <c r="T111" s="15" t="str">
        <f t="shared" si="7"/>
        <v>DAA003HE2</v>
      </c>
    </row>
    <row r="112" spans="1:20">
      <c r="A112" t="s">
        <v>51</v>
      </c>
      <c r="B112" s="10" t="s">
        <v>50</v>
      </c>
      <c r="C112" s="10" t="str">
        <f>VLOOKUP(_xlfn.CONCAT(A112,B112),Codes!$C$3:$D$11,2,FALSE)</f>
        <v>D</v>
      </c>
      <c r="D112" s="23" t="s">
        <v>61</v>
      </c>
      <c r="E112" s="12" t="str">
        <f>VLOOKUP(D112,Codes!$E$3:$G$253,3,FALSE)</f>
        <v>003</v>
      </c>
      <c r="F112" s="10" t="s">
        <v>76</v>
      </c>
      <c r="G112" s="10">
        <v>48</v>
      </c>
      <c r="H112" s="10" t="str">
        <f>VLOOKUP(F112,Codes!$J$3:$Q$8,2,FALSE)</f>
        <v>E</v>
      </c>
      <c r="I112" s="11" t="s">
        <v>31</v>
      </c>
      <c r="J112" s="10" t="str">
        <f>VLOOKUP(I112,Codes!$H$3:$I$262,2,FALSE)</f>
        <v>AA</v>
      </c>
      <c r="K112" s="10">
        <v>3</v>
      </c>
      <c r="L112" t="s">
        <v>107</v>
      </c>
      <c r="M112" t="str">
        <f>VLOOKUP(L112,Codes!$R$3:$S$28,2,FALSE)</f>
        <v>H</v>
      </c>
      <c r="N112" t="s">
        <v>48</v>
      </c>
      <c r="O112" t="s">
        <v>29</v>
      </c>
      <c r="P112" t="s">
        <v>29</v>
      </c>
      <c r="Q112" s="21" t="str">
        <f t="shared" si="4"/>
        <v>D-AA-003-10 mg/L-TP5-DMSO-NA-3-NA</v>
      </c>
      <c r="R112" s="21" t="str">
        <f t="shared" si="5"/>
        <v>D-AA-003-10 mg/L-TP5-DMSO</v>
      </c>
      <c r="S112" s="35" t="str">
        <f t="shared" si="6"/>
        <v>D.AA.003.H.E.3</v>
      </c>
      <c r="T112" s="15" t="str">
        <f t="shared" si="7"/>
        <v>DAA003HE3</v>
      </c>
    </row>
    <row r="113" spans="1:20">
      <c r="A113" t="s">
        <v>51</v>
      </c>
      <c r="B113" s="10" t="s">
        <v>50</v>
      </c>
      <c r="C113" s="10" t="str">
        <f>VLOOKUP(_xlfn.CONCAT(A113,B113),Codes!$C$3:$D$11,2,FALSE)</f>
        <v>D</v>
      </c>
      <c r="D113" s="23" t="s">
        <v>67</v>
      </c>
      <c r="E113" s="12" t="str">
        <f>VLOOKUP(D113,Codes!$E$3:$G$253,3,FALSE)</f>
        <v>004</v>
      </c>
      <c r="F113" s="10" t="s">
        <v>46</v>
      </c>
      <c r="G113" s="10">
        <v>4</v>
      </c>
      <c r="H113" s="10" t="str">
        <f>VLOOKUP(F113,Codes!$J$3:$Q$8,2,FALSE)</f>
        <v>A</v>
      </c>
      <c r="I113" s="11" t="s">
        <v>31</v>
      </c>
      <c r="J113" s="10" t="str">
        <f>VLOOKUP(I113,Codes!$H$3:$I$262,2,FALSE)</f>
        <v>AA</v>
      </c>
      <c r="K113" s="10">
        <v>1</v>
      </c>
      <c r="L113" t="s">
        <v>35</v>
      </c>
      <c r="M113" t="str">
        <f>VLOOKUP(L113,Codes!$R$3:$S$28,2,FALSE)</f>
        <v>L</v>
      </c>
      <c r="N113" t="s">
        <v>48</v>
      </c>
      <c r="O113" t="s">
        <v>29</v>
      </c>
      <c r="P113" t="s">
        <v>29</v>
      </c>
      <c r="Q113" s="21" t="str">
        <f t="shared" si="4"/>
        <v>D-AA-004-EC10-TP1-DMSO-NA-1-NA</v>
      </c>
      <c r="R113" s="21" t="str">
        <f t="shared" si="5"/>
        <v>D-AA-004-EC10-TP1-DMSO</v>
      </c>
      <c r="S113" s="35" t="str">
        <f t="shared" si="6"/>
        <v>D.AA.004.L.A.1</v>
      </c>
      <c r="T113" s="15" t="str">
        <f t="shared" si="7"/>
        <v>DAA004LA1</v>
      </c>
    </row>
    <row r="114" spans="1:20">
      <c r="A114" t="s">
        <v>51</v>
      </c>
      <c r="B114" s="10" t="s">
        <v>50</v>
      </c>
      <c r="C114" s="10" t="str">
        <f>VLOOKUP(_xlfn.CONCAT(A114,B114),Codes!$C$3:$D$11,2,FALSE)</f>
        <v>D</v>
      </c>
      <c r="D114" s="23" t="s">
        <v>67</v>
      </c>
      <c r="E114" s="12" t="str">
        <f>VLOOKUP(D114,Codes!$E$3:$G$253,3,FALSE)</f>
        <v>004</v>
      </c>
      <c r="F114" s="10" t="s">
        <v>46</v>
      </c>
      <c r="G114" s="10">
        <v>4</v>
      </c>
      <c r="H114" s="10" t="str">
        <f>VLOOKUP(F114,Codes!$J$3:$Q$8,2,FALSE)</f>
        <v>A</v>
      </c>
      <c r="I114" s="11" t="s">
        <v>31</v>
      </c>
      <c r="J114" s="10" t="str">
        <f>VLOOKUP(I114,Codes!$H$3:$I$262,2,FALSE)</f>
        <v>AA</v>
      </c>
      <c r="K114" s="10">
        <v>2</v>
      </c>
      <c r="L114" t="s">
        <v>35</v>
      </c>
      <c r="M114" t="str">
        <f>VLOOKUP(L114,Codes!$R$3:$S$28,2,FALSE)</f>
        <v>L</v>
      </c>
      <c r="N114" t="s">
        <v>48</v>
      </c>
      <c r="O114" t="s">
        <v>29</v>
      </c>
      <c r="P114" t="s">
        <v>29</v>
      </c>
      <c r="Q114" s="21" t="str">
        <f t="shared" si="4"/>
        <v>D-AA-004-EC10-TP1-DMSO-NA-2-NA</v>
      </c>
      <c r="R114" s="21" t="str">
        <f t="shared" si="5"/>
        <v>D-AA-004-EC10-TP1-DMSO</v>
      </c>
      <c r="S114" s="35" t="str">
        <f t="shared" si="6"/>
        <v>D.AA.004.L.A.2</v>
      </c>
      <c r="T114" s="15" t="str">
        <f t="shared" si="7"/>
        <v>DAA004LA2</v>
      </c>
    </row>
    <row r="115" spans="1:20">
      <c r="A115" t="s">
        <v>51</v>
      </c>
      <c r="B115" s="10" t="s">
        <v>50</v>
      </c>
      <c r="C115" s="10" t="str">
        <f>VLOOKUP(_xlfn.CONCAT(A115,B115),Codes!$C$3:$D$11,2,FALSE)</f>
        <v>D</v>
      </c>
      <c r="D115" s="23" t="s">
        <v>67</v>
      </c>
      <c r="E115" s="12" t="str">
        <f>VLOOKUP(D115,Codes!$E$3:$G$253,3,FALSE)</f>
        <v>004</v>
      </c>
      <c r="F115" s="10" t="s">
        <v>46</v>
      </c>
      <c r="G115" s="10">
        <v>4</v>
      </c>
      <c r="H115" s="10" t="str">
        <f>VLOOKUP(F115,Codes!$J$3:$Q$8,2,FALSE)</f>
        <v>A</v>
      </c>
      <c r="I115" s="11" t="s">
        <v>31</v>
      </c>
      <c r="J115" s="10" t="str">
        <f>VLOOKUP(I115,Codes!$H$3:$I$262,2,FALSE)</f>
        <v>AA</v>
      </c>
      <c r="K115" s="10">
        <v>3</v>
      </c>
      <c r="L115" t="s">
        <v>35</v>
      </c>
      <c r="M115" t="str">
        <f>VLOOKUP(L115,Codes!$R$3:$S$28,2,FALSE)</f>
        <v>L</v>
      </c>
      <c r="N115" t="s">
        <v>48</v>
      </c>
      <c r="O115" t="s">
        <v>29</v>
      </c>
      <c r="P115" t="s">
        <v>29</v>
      </c>
      <c r="Q115" s="21" t="str">
        <f t="shared" si="4"/>
        <v>D-AA-004-EC10-TP1-DMSO-NA-3-NA</v>
      </c>
      <c r="R115" s="21" t="str">
        <f t="shared" si="5"/>
        <v>D-AA-004-EC10-TP1-DMSO</v>
      </c>
      <c r="S115" s="35" t="str">
        <f t="shared" si="6"/>
        <v>D.AA.004.L.A.3</v>
      </c>
      <c r="T115" s="15" t="str">
        <f t="shared" si="7"/>
        <v>DAA004LA3</v>
      </c>
    </row>
    <row r="116" spans="1:20">
      <c r="A116" t="s">
        <v>51</v>
      </c>
      <c r="B116" s="10" t="s">
        <v>50</v>
      </c>
      <c r="C116" s="10" t="str">
        <f>VLOOKUP(_xlfn.CONCAT(A116,B116),Codes!$C$3:$D$11,2,FALSE)</f>
        <v>D</v>
      </c>
      <c r="D116" s="23" t="s">
        <v>67</v>
      </c>
      <c r="E116" s="12" t="str">
        <f>VLOOKUP(D116,Codes!$E$3:$G$253,3,FALSE)</f>
        <v>004</v>
      </c>
      <c r="F116" s="10" t="s">
        <v>46</v>
      </c>
      <c r="G116" s="10">
        <v>4</v>
      </c>
      <c r="H116" s="10" t="str">
        <f>VLOOKUP(F116,Codes!$J$3:$Q$8,2,FALSE)</f>
        <v>A</v>
      </c>
      <c r="I116" s="11" t="s">
        <v>31</v>
      </c>
      <c r="J116" s="10" t="str">
        <f>VLOOKUP(I116,Codes!$H$3:$I$262,2,FALSE)</f>
        <v>AA</v>
      </c>
      <c r="K116" s="10">
        <v>4</v>
      </c>
      <c r="L116" t="s">
        <v>35</v>
      </c>
      <c r="M116" t="str">
        <f>VLOOKUP(L116,Codes!$R$3:$S$28,2,FALSE)</f>
        <v>L</v>
      </c>
      <c r="N116" t="s">
        <v>48</v>
      </c>
      <c r="O116" t="s">
        <v>29</v>
      </c>
      <c r="P116" t="s">
        <v>29</v>
      </c>
      <c r="Q116" s="21" t="str">
        <f t="shared" si="4"/>
        <v>D-AA-004-EC10-TP1-DMSO-NA-4-NA</v>
      </c>
      <c r="R116" s="21" t="str">
        <f t="shared" si="5"/>
        <v>D-AA-004-EC10-TP1-DMSO</v>
      </c>
      <c r="S116" s="35" t="str">
        <f t="shared" si="6"/>
        <v>D.AA.004.L.A.4</v>
      </c>
      <c r="T116" s="15" t="str">
        <f t="shared" si="7"/>
        <v>DAA004LA4</v>
      </c>
    </row>
    <row r="117" spans="1:20">
      <c r="A117" t="s">
        <v>51</v>
      </c>
      <c r="B117" s="10" t="s">
        <v>50</v>
      </c>
      <c r="C117" s="10" t="str">
        <f>VLOOKUP(_xlfn.CONCAT(A117,B117),Codes!$C$3:$D$11,2,FALSE)</f>
        <v>D</v>
      </c>
      <c r="D117" s="23" t="s">
        <v>67</v>
      </c>
      <c r="E117" s="12" t="str">
        <f>VLOOKUP(D117,Codes!$E$3:$G$253,3,FALSE)</f>
        <v>004</v>
      </c>
      <c r="F117" s="10" t="s">
        <v>46</v>
      </c>
      <c r="G117" s="10">
        <v>4</v>
      </c>
      <c r="H117" s="10" t="str">
        <f>VLOOKUP(F117,Codes!$J$3:$Q$8,2,FALSE)</f>
        <v>A</v>
      </c>
      <c r="I117" s="11" t="s">
        <v>31</v>
      </c>
      <c r="J117" s="10" t="str">
        <f>VLOOKUP(I117,Codes!$H$3:$I$262,2,FALSE)</f>
        <v>AA</v>
      </c>
      <c r="K117" s="10">
        <v>5</v>
      </c>
      <c r="L117" t="s">
        <v>35</v>
      </c>
      <c r="M117" t="str">
        <f>VLOOKUP(L117,Codes!$R$3:$S$28,2,FALSE)</f>
        <v>L</v>
      </c>
      <c r="N117" t="s">
        <v>48</v>
      </c>
      <c r="O117" t="s">
        <v>29</v>
      </c>
      <c r="P117" t="s">
        <v>29</v>
      </c>
      <c r="Q117" s="21" t="str">
        <f t="shared" si="4"/>
        <v>D-AA-004-EC10-TP1-DMSO-NA-5-NA</v>
      </c>
      <c r="R117" s="21" t="str">
        <f t="shared" si="5"/>
        <v>D-AA-004-EC10-TP1-DMSO</v>
      </c>
      <c r="S117" s="35" t="str">
        <f t="shared" si="6"/>
        <v>D.AA.004.L.A.5</v>
      </c>
      <c r="T117" s="15" t="str">
        <f t="shared" si="7"/>
        <v>DAA004LA5</v>
      </c>
    </row>
    <row r="118" spans="1:20">
      <c r="A118" t="s">
        <v>51</v>
      </c>
      <c r="B118" s="10" t="s">
        <v>50</v>
      </c>
      <c r="C118" s="10" t="str">
        <f>VLOOKUP(_xlfn.CONCAT(A118,B118),Codes!$C$3:$D$11,2,FALSE)</f>
        <v>D</v>
      </c>
      <c r="D118" s="23" t="s">
        <v>67</v>
      </c>
      <c r="E118" s="12" t="str">
        <f>VLOOKUP(D118,Codes!$E$3:$G$253,3,FALSE)</f>
        <v>004</v>
      </c>
      <c r="F118" s="10" t="s">
        <v>46</v>
      </c>
      <c r="G118" s="10">
        <v>4</v>
      </c>
      <c r="H118" s="10" t="str">
        <f>VLOOKUP(F118,Codes!$J$3:$Q$8,2,FALSE)</f>
        <v>A</v>
      </c>
      <c r="I118" s="11" t="s">
        <v>31</v>
      </c>
      <c r="J118" s="10" t="str">
        <f>VLOOKUP(I118,Codes!$H$3:$I$262,2,FALSE)</f>
        <v>AA</v>
      </c>
      <c r="K118" s="10">
        <v>6</v>
      </c>
      <c r="L118" t="s">
        <v>35</v>
      </c>
      <c r="M118" t="str">
        <f>VLOOKUP(L118,Codes!$R$3:$S$28,2,FALSE)</f>
        <v>L</v>
      </c>
      <c r="N118" t="s">
        <v>48</v>
      </c>
      <c r="O118" t="s">
        <v>29</v>
      </c>
      <c r="P118" t="s">
        <v>29</v>
      </c>
      <c r="Q118" s="21" t="str">
        <f t="shared" si="4"/>
        <v>D-AA-004-EC10-TP1-DMSO-NA-6-NA</v>
      </c>
      <c r="R118" s="21" t="str">
        <f t="shared" si="5"/>
        <v>D-AA-004-EC10-TP1-DMSO</v>
      </c>
      <c r="S118" s="35" t="str">
        <f t="shared" si="6"/>
        <v>D.AA.004.L.A.6</v>
      </c>
      <c r="T118" s="15" t="str">
        <f t="shared" si="7"/>
        <v>DAA004LA6</v>
      </c>
    </row>
    <row r="119" spans="1:20">
      <c r="A119" t="s">
        <v>51</v>
      </c>
      <c r="B119" s="10" t="s">
        <v>50</v>
      </c>
      <c r="C119" s="10" t="str">
        <f>VLOOKUP(_xlfn.CONCAT(A119,B119),Codes!$C$3:$D$11,2,FALSE)</f>
        <v>D</v>
      </c>
      <c r="D119" s="23" t="s">
        <v>67</v>
      </c>
      <c r="E119" s="12" t="str">
        <f>VLOOKUP(D119,Codes!$E$3:$G$253,3,FALSE)</f>
        <v>004</v>
      </c>
      <c r="F119" s="10" t="s">
        <v>57</v>
      </c>
      <c r="G119" s="10">
        <v>8</v>
      </c>
      <c r="H119" s="10" t="str">
        <f>VLOOKUP(F119,Codes!$J$3:$Q$8,2,FALSE)</f>
        <v>B</v>
      </c>
      <c r="I119" s="11" t="s">
        <v>31</v>
      </c>
      <c r="J119" s="10" t="str">
        <f>VLOOKUP(I119,Codes!$H$3:$I$262,2,FALSE)</f>
        <v>AA</v>
      </c>
      <c r="K119" s="10">
        <v>1</v>
      </c>
      <c r="L119" t="s">
        <v>35</v>
      </c>
      <c r="M119" t="str">
        <f>VLOOKUP(L119,Codes!$R$3:$S$28,2,FALSE)</f>
        <v>L</v>
      </c>
      <c r="N119" t="s">
        <v>48</v>
      </c>
      <c r="O119" t="s">
        <v>29</v>
      </c>
      <c r="P119" t="s">
        <v>29</v>
      </c>
      <c r="Q119" s="21" t="str">
        <f t="shared" si="4"/>
        <v>D-AA-004-EC10-TP2-DMSO-NA-1-NA</v>
      </c>
      <c r="R119" s="21" t="str">
        <f t="shared" si="5"/>
        <v>D-AA-004-EC10-TP2-DMSO</v>
      </c>
      <c r="S119" s="35" t="str">
        <f t="shared" si="6"/>
        <v>D.AA.004.L.B.1</v>
      </c>
      <c r="T119" s="15" t="str">
        <f t="shared" si="7"/>
        <v>DAA004LB1</v>
      </c>
    </row>
    <row r="120" spans="1:20">
      <c r="A120" t="s">
        <v>51</v>
      </c>
      <c r="B120" s="10" t="s">
        <v>50</v>
      </c>
      <c r="C120" s="10" t="str">
        <f>VLOOKUP(_xlfn.CONCAT(A120,B120),Codes!$C$3:$D$11,2,FALSE)</f>
        <v>D</v>
      </c>
      <c r="D120" s="23" t="s">
        <v>67</v>
      </c>
      <c r="E120" s="12" t="str">
        <f>VLOOKUP(D120,Codes!$E$3:$G$253,3,FALSE)</f>
        <v>004</v>
      </c>
      <c r="F120" s="10" t="s">
        <v>57</v>
      </c>
      <c r="G120" s="10">
        <v>8</v>
      </c>
      <c r="H120" s="10" t="str">
        <f>VLOOKUP(F120,Codes!$J$3:$Q$8,2,FALSE)</f>
        <v>B</v>
      </c>
      <c r="I120" s="11" t="s">
        <v>31</v>
      </c>
      <c r="J120" s="10" t="str">
        <f>VLOOKUP(I120,Codes!$H$3:$I$262,2,FALSE)</f>
        <v>AA</v>
      </c>
      <c r="K120" s="10">
        <v>2</v>
      </c>
      <c r="L120" t="s">
        <v>35</v>
      </c>
      <c r="M120" t="str">
        <f>VLOOKUP(L120,Codes!$R$3:$S$28,2,FALSE)</f>
        <v>L</v>
      </c>
      <c r="N120" t="s">
        <v>48</v>
      </c>
      <c r="O120" t="s">
        <v>29</v>
      </c>
      <c r="P120" t="s">
        <v>29</v>
      </c>
      <c r="Q120" s="21" t="str">
        <f t="shared" si="4"/>
        <v>D-AA-004-EC10-TP2-DMSO-NA-2-NA</v>
      </c>
      <c r="R120" s="21" t="str">
        <f t="shared" si="5"/>
        <v>D-AA-004-EC10-TP2-DMSO</v>
      </c>
      <c r="S120" s="35" t="str">
        <f t="shared" si="6"/>
        <v>D.AA.004.L.B.2</v>
      </c>
      <c r="T120" s="15" t="str">
        <f t="shared" si="7"/>
        <v>DAA004LB2</v>
      </c>
    </row>
    <row r="121" spans="1:20">
      <c r="A121" t="s">
        <v>51</v>
      </c>
      <c r="B121" s="10" t="s">
        <v>50</v>
      </c>
      <c r="C121" s="10" t="str">
        <f>VLOOKUP(_xlfn.CONCAT(A121,B121),Codes!$C$3:$D$11,2,FALSE)</f>
        <v>D</v>
      </c>
      <c r="D121" s="23" t="s">
        <v>67</v>
      </c>
      <c r="E121" s="12" t="str">
        <f>VLOOKUP(D121,Codes!$E$3:$G$253,3,FALSE)</f>
        <v>004</v>
      </c>
      <c r="F121" s="10" t="s">
        <v>57</v>
      </c>
      <c r="G121" s="10">
        <v>8</v>
      </c>
      <c r="H121" s="10" t="str">
        <f>VLOOKUP(F121,Codes!$J$3:$Q$8,2,FALSE)</f>
        <v>B</v>
      </c>
      <c r="I121" s="11" t="s">
        <v>31</v>
      </c>
      <c r="J121" s="10" t="str">
        <f>VLOOKUP(I121,Codes!$H$3:$I$262,2,FALSE)</f>
        <v>AA</v>
      </c>
      <c r="K121" s="10">
        <v>3</v>
      </c>
      <c r="L121" t="s">
        <v>35</v>
      </c>
      <c r="M121" t="str">
        <f>VLOOKUP(L121,Codes!$R$3:$S$28,2,FALSE)</f>
        <v>L</v>
      </c>
      <c r="N121" t="s">
        <v>48</v>
      </c>
      <c r="O121" t="s">
        <v>29</v>
      </c>
      <c r="P121" t="s">
        <v>29</v>
      </c>
      <c r="Q121" s="21" t="str">
        <f t="shared" si="4"/>
        <v>D-AA-004-EC10-TP2-DMSO-NA-3-NA</v>
      </c>
      <c r="R121" s="21" t="str">
        <f t="shared" si="5"/>
        <v>D-AA-004-EC10-TP2-DMSO</v>
      </c>
      <c r="S121" s="35" t="str">
        <f t="shared" si="6"/>
        <v>D.AA.004.L.B.3</v>
      </c>
      <c r="T121" s="15" t="str">
        <f t="shared" si="7"/>
        <v>DAA004LB3</v>
      </c>
    </row>
    <row r="122" spans="1:20">
      <c r="A122" t="s">
        <v>51</v>
      </c>
      <c r="B122" s="10" t="s">
        <v>50</v>
      </c>
      <c r="C122" s="10" t="str">
        <f>VLOOKUP(_xlfn.CONCAT(A122,B122),Codes!$C$3:$D$11,2,FALSE)</f>
        <v>D</v>
      </c>
      <c r="D122" s="23" t="s">
        <v>67</v>
      </c>
      <c r="E122" s="12" t="str">
        <f>VLOOKUP(D122,Codes!$E$3:$G$253,3,FALSE)</f>
        <v>004</v>
      </c>
      <c r="F122" s="10" t="s">
        <v>57</v>
      </c>
      <c r="G122" s="10">
        <v>8</v>
      </c>
      <c r="H122" s="10" t="str">
        <f>VLOOKUP(F122,Codes!$J$3:$Q$8,2,FALSE)</f>
        <v>B</v>
      </c>
      <c r="I122" s="11" t="s">
        <v>31</v>
      </c>
      <c r="J122" s="10" t="str">
        <f>VLOOKUP(I122,Codes!$H$3:$I$262,2,FALSE)</f>
        <v>AA</v>
      </c>
      <c r="K122" s="10">
        <v>4</v>
      </c>
      <c r="L122" t="s">
        <v>35</v>
      </c>
      <c r="M122" t="str">
        <f>VLOOKUP(L122,Codes!$R$3:$S$28,2,FALSE)</f>
        <v>L</v>
      </c>
      <c r="N122" t="s">
        <v>48</v>
      </c>
      <c r="O122" t="s">
        <v>29</v>
      </c>
      <c r="P122" t="s">
        <v>29</v>
      </c>
      <c r="Q122" s="21" t="str">
        <f t="shared" si="4"/>
        <v>D-AA-004-EC10-TP2-DMSO-NA-4-NA</v>
      </c>
      <c r="R122" s="21" t="str">
        <f t="shared" si="5"/>
        <v>D-AA-004-EC10-TP2-DMSO</v>
      </c>
      <c r="S122" s="35" t="str">
        <f t="shared" si="6"/>
        <v>D.AA.004.L.B.4</v>
      </c>
      <c r="T122" s="15" t="str">
        <f t="shared" si="7"/>
        <v>DAA004LB4</v>
      </c>
    </row>
    <row r="123" spans="1:20">
      <c r="A123" t="s">
        <v>51</v>
      </c>
      <c r="B123" s="10" t="s">
        <v>50</v>
      </c>
      <c r="C123" s="10" t="str">
        <f>VLOOKUP(_xlfn.CONCAT(A123,B123),Codes!$C$3:$D$11,2,FALSE)</f>
        <v>D</v>
      </c>
      <c r="D123" s="23" t="s">
        <v>67</v>
      </c>
      <c r="E123" s="12" t="str">
        <f>VLOOKUP(D123,Codes!$E$3:$G$253,3,FALSE)</f>
        <v>004</v>
      </c>
      <c r="F123" s="10" t="s">
        <v>57</v>
      </c>
      <c r="G123" s="10">
        <v>8</v>
      </c>
      <c r="H123" s="10" t="str">
        <f>VLOOKUP(F123,Codes!$J$3:$Q$8,2,FALSE)</f>
        <v>B</v>
      </c>
      <c r="I123" s="11" t="s">
        <v>31</v>
      </c>
      <c r="J123" s="10" t="str">
        <f>VLOOKUP(I123,Codes!$H$3:$I$262,2,FALSE)</f>
        <v>AA</v>
      </c>
      <c r="K123" s="10">
        <v>5</v>
      </c>
      <c r="L123" t="s">
        <v>35</v>
      </c>
      <c r="M123" t="str">
        <f>VLOOKUP(L123,Codes!$R$3:$S$28,2,FALSE)</f>
        <v>L</v>
      </c>
      <c r="N123" t="s">
        <v>48</v>
      </c>
      <c r="O123" t="s">
        <v>29</v>
      </c>
      <c r="P123" t="s">
        <v>29</v>
      </c>
      <c r="Q123" s="21" t="str">
        <f t="shared" si="4"/>
        <v>D-AA-004-EC10-TP2-DMSO-NA-5-NA</v>
      </c>
      <c r="R123" s="21" t="str">
        <f t="shared" si="5"/>
        <v>D-AA-004-EC10-TP2-DMSO</v>
      </c>
      <c r="S123" s="35" t="str">
        <f t="shared" si="6"/>
        <v>D.AA.004.L.B.5</v>
      </c>
      <c r="T123" s="15" t="str">
        <f t="shared" si="7"/>
        <v>DAA004LB5</v>
      </c>
    </row>
    <row r="124" spans="1:20">
      <c r="A124" t="s">
        <v>51</v>
      </c>
      <c r="B124" s="10" t="s">
        <v>50</v>
      </c>
      <c r="C124" s="10" t="str">
        <f>VLOOKUP(_xlfn.CONCAT(A124,B124),Codes!$C$3:$D$11,2,FALSE)</f>
        <v>D</v>
      </c>
      <c r="D124" s="23" t="s">
        <v>67</v>
      </c>
      <c r="E124" s="12" t="str">
        <f>VLOOKUP(D124,Codes!$E$3:$G$253,3,FALSE)</f>
        <v>004</v>
      </c>
      <c r="F124" s="10" t="s">
        <v>57</v>
      </c>
      <c r="G124" s="10">
        <v>8</v>
      </c>
      <c r="H124" s="10" t="str">
        <f>VLOOKUP(F124,Codes!$J$3:$Q$8,2,FALSE)</f>
        <v>B</v>
      </c>
      <c r="I124" s="11" t="s">
        <v>31</v>
      </c>
      <c r="J124" s="10" t="str">
        <f>VLOOKUP(I124,Codes!$H$3:$I$262,2,FALSE)</f>
        <v>AA</v>
      </c>
      <c r="K124" s="10">
        <v>6</v>
      </c>
      <c r="L124" t="s">
        <v>35</v>
      </c>
      <c r="M124" t="str">
        <f>VLOOKUP(L124,Codes!$R$3:$S$28,2,FALSE)</f>
        <v>L</v>
      </c>
      <c r="N124" t="s">
        <v>48</v>
      </c>
      <c r="O124" t="s">
        <v>29</v>
      </c>
      <c r="P124" t="s">
        <v>29</v>
      </c>
      <c r="Q124" s="21" t="str">
        <f t="shared" si="4"/>
        <v>D-AA-004-EC10-TP2-DMSO-NA-6-NA</v>
      </c>
      <c r="R124" s="21" t="str">
        <f t="shared" si="5"/>
        <v>D-AA-004-EC10-TP2-DMSO</v>
      </c>
      <c r="S124" s="35" t="str">
        <f t="shared" si="6"/>
        <v>D.AA.004.L.B.6</v>
      </c>
      <c r="T124" s="15" t="str">
        <f t="shared" si="7"/>
        <v>DAA004LB6</v>
      </c>
    </row>
    <row r="125" spans="1:20">
      <c r="A125" t="s">
        <v>51</v>
      </c>
      <c r="B125" s="10" t="s">
        <v>50</v>
      </c>
      <c r="C125" s="10" t="str">
        <f>VLOOKUP(_xlfn.CONCAT(A125,B125),Codes!$C$3:$D$11,2,FALSE)</f>
        <v>D</v>
      </c>
      <c r="D125" s="23" t="s">
        <v>67</v>
      </c>
      <c r="E125" s="12" t="str">
        <f>VLOOKUP(D125,Codes!$E$3:$G$253,3,FALSE)</f>
        <v>004</v>
      </c>
      <c r="F125" s="10" t="s">
        <v>64</v>
      </c>
      <c r="G125" s="10">
        <v>24</v>
      </c>
      <c r="H125" s="10" t="str">
        <f>VLOOKUP(F125,Codes!$J$3:$Q$8,2,FALSE)</f>
        <v>C</v>
      </c>
      <c r="I125" s="11" t="s">
        <v>31</v>
      </c>
      <c r="J125" s="10" t="str">
        <f>VLOOKUP(I125,Codes!$H$3:$I$262,2,FALSE)</f>
        <v>AA</v>
      </c>
      <c r="K125" s="10">
        <v>1</v>
      </c>
      <c r="L125" t="s">
        <v>35</v>
      </c>
      <c r="M125" t="str">
        <f>VLOOKUP(L125,Codes!$R$3:$S$28,2,FALSE)</f>
        <v>L</v>
      </c>
      <c r="N125" t="s">
        <v>48</v>
      </c>
      <c r="O125" t="s">
        <v>29</v>
      </c>
      <c r="P125" t="s">
        <v>29</v>
      </c>
      <c r="Q125" s="21" t="str">
        <f t="shared" si="4"/>
        <v>D-AA-004-EC10-TP3-DMSO-NA-1-NA</v>
      </c>
      <c r="R125" s="21" t="str">
        <f t="shared" si="5"/>
        <v>D-AA-004-EC10-TP3-DMSO</v>
      </c>
      <c r="S125" s="35" t="str">
        <f t="shared" si="6"/>
        <v>D.AA.004.L.C.1</v>
      </c>
      <c r="T125" s="15" t="str">
        <f t="shared" si="7"/>
        <v>DAA004LC1</v>
      </c>
    </row>
    <row r="126" spans="1:20">
      <c r="A126" t="s">
        <v>51</v>
      </c>
      <c r="B126" s="10" t="s">
        <v>50</v>
      </c>
      <c r="C126" s="10" t="str">
        <f>VLOOKUP(_xlfn.CONCAT(A126,B126),Codes!$C$3:$D$11,2,FALSE)</f>
        <v>D</v>
      </c>
      <c r="D126" s="23" t="s">
        <v>67</v>
      </c>
      <c r="E126" s="12" t="str">
        <f>VLOOKUP(D126,Codes!$E$3:$G$253,3,FALSE)</f>
        <v>004</v>
      </c>
      <c r="F126" s="10" t="s">
        <v>64</v>
      </c>
      <c r="G126" s="10">
        <v>24</v>
      </c>
      <c r="H126" s="10" t="str">
        <f>VLOOKUP(F126,Codes!$J$3:$Q$8,2,FALSE)</f>
        <v>C</v>
      </c>
      <c r="I126" s="11" t="s">
        <v>31</v>
      </c>
      <c r="J126" s="10" t="str">
        <f>VLOOKUP(I126,Codes!$H$3:$I$262,2,FALSE)</f>
        <v>AA</v>
      </c>
      <c r="K126" s="10">
        <v>2</v>
      </c>
      <c r="L126" t="s">
        <v>35</v>
      </c>
      <c r="M126" t="str">
        <f>VLOOKUP(L126,Codes!$R$3:$S$28,2,FALSE)</f>
        <v>L</v>
      </c>
      <c r="N126" t="s">
        <v>48</v>
      </c>
      <c r="O126" t="s">
        <v>29</v>
      </c>
      <c r="P126" t="s">
        <v>29</v>
      </c>
      <c r="Q126" s="21" t="str">
        <f t="shared" si="4"/>
        <v>D-AA-004-EC10-TP3-DMSO-NA-2-NA</v>
      </c>
      <c r="R126" s="21" t="str">
        <f t="shared" si="5"/>
        <v>D-AA-004-EC10-TP3-DMSO</v>
      </c>
      <c r="S126" s="35" t="str">
        <f t="shared" si="6"/>
        <v>D.AA.004.L.C.2</v>
      </c>
      <c r="T126" s="15" t="str">
        <f t="shared" si="7"/>
        <v>DAA004LC2</v>
      </c>
    </row>
    <row r="127" spans="1:20">
      <c r="A127" t="s">
        <v>51</v>
      </c>
      <c r="B127" s="10" t="s">
        <v>50</v>
      </c>
      <c r="C127" s="10" t="str">
        <f>VLOOKUP(_xlfn.CONCAT(A127,B127),Codes!$C$3:$D$11,2,FALSE)</f>
        <v>D</v>
      </c>
      <c r="D127" s="23" t="s">
        <v>67</v>
      </c>
      <c r="E127" s="12" t="str">
        <f>VLOOKUP(D127,Codes!$E$3:$G$253,3,FALSE)</f>
        <v>004</v>
      </c>
      <c r="F127" s="10" t="s">
        <v>64</v>
      </c>
      <c r="G127" s="10">
        <v>24</v>
      </c>
      <c r="H127" s="10" t="str">
        <f>VLOOKUP(F127,Codes!$J$3:$Q$8,2,FALSE)</f>
        <v>C</v>
      </c>
      <c r="I127" s="11" t="s">
        <v>31</v>
      </c>
      <c r="J127" s="10" t="str">
        <f>VLOOKUP(I127,Codes!$H$3:$I$262,2,FALSE)</f>
        <v>AA</v>
      </c>
      <c r="K127" s="10">
        <v>3</v>
      </c>
      <c r="L127" t="s">
        <v>35</v>
      </c>
      <c r="M127" t="str">
        <f>VLOOKUP(L127,Codes!$R$3:$S$28,2,FALSE)</f>
        <v>L</v>
      </c>
      <c r="N127" t="s">
        <v>48</v>
      </c>
      <c r="O127" t="s">
        <v>29</v>
      </c>
      <c r="P127" t="s">
        <v>29</v>
      </c>
      <c r="Q127" s="21" t="str">
        <f t="shared" si="4"/>
        <v>D-AA-004-EC10-TP3-DMSO-NA-3-NA</v>
      </c>
      <c r="R127" s="21" t="str">
        <f t="shared" si="5"/>
        <v>D-AA-004-EC10-TP3-DMSO</v>
      </c>
      <c r="S127" s="35" t="str">
        <f t="shared" si="6"/>
        <v>D.AA.004.L.C.3</v>
      </c>
      <c r="T127" s="15" t="str">
        <f t="shared" si="7"/>
        <v>DAA004LC3</v>
      </c>
    </row>
    <row r="128" spans="1:20">
      <c r="A128" t="s">
        <v>51</v>
      </c>
      <c r="B128" s="10" t="s">
        <v>50</v>
      </c>
      <c r="C128" s="10" t="str">
        <f>VLOOKUP(_xlfn.CONCAT(A128,B128),Codes!$C$3:$D$11,2,FALSE)</f>
        <v>D</v>
      </c>
      <c r="D128" s="23" t="s">
        <v>67</v>
      </c>
      <c r="E128" s="12" t="str">
        <f>VLOOKUP(D128,Codes!$E$3:$G$253,3,FALSE)</f>
        <v>004</v>
      </c>
      <c r="F128" s="10" t="s">
        <v>64</v>
      </c>
      <c r="G128" s="10">
        <v>24</v>
      </c>
      <c r="H128" s="10" t="str">
        <f>VLOOKUP(F128,Codes!$J$3:$Q$8,2,FALSE)</f>
        <v>C</v>
      </c>
      <c r="I128" s="11" t="s">
        <v>31</v>
      </c>
      <c r="J128" s="10" t="str">
        <f>VLOOKUP(I128,Codes!$H$3:$I$262,2,FALSE)</f>
        <v>AA</v>
      </c>
      <c r="K128" s="10">
        <v>4</v>
      </c>
      <c r="L128" t="s">
        <v>35</v>
      </c>
      <c r="M128" t="str">
        <f>VLOOKUP(L128,Codes!$R$3:$S$28,2,FALSE)</f>
        <v>L</v>
      </c>
      <c r="N128" t="s">
        <v>48</v>
      </c>
      <c r="O128" t="s">
        <v>29</v>
      </c>
      <c r="P128" t="s">
        <v>29</v>
      </c>
      <c r="Q128" s="21" t="str">
        <f t="shared" si="4"/>
        <v>D-AA-004-EC10-TP3-DMSO-NA-4-NA</v>
      </c>
      <c r="R128" s="21" t="str">
        <f t="shared" si="5"/>
        <v>D-AA-004-EC10-TP3-DMSO</v>
      </c>
      <c r="S128" s="35" t="str">
        <f t="shared" si="6"/>
        <v>D.AA.004.L.C.4</v>
      </c>
      <c r="T128" s="15" t="str">
        <f t="shared" si="7"/>
        <v>DAA004LC4</v>
      </c>
    </row>
    <row r="129" spans="1:20">
      <c r="A129" t="s">
        <v>51</v>
      </c>
      <c r="B129" s="10" t="s">
        <v>50</v>
      </c>
      <c r="C129" s="10" t="str">
        <f>VLOOKUP(_xlfn.CONCAT(A129,B129),Codes!$C$3:$D$11,2,FALSE)</f>
        <v>D</v>
      </c>
      <c r="D129" s="23" t="s">
        <v>67</v>
      </c>
      <c r="E129" s="12" t="str">
        <f>VLOOKUP(D129,Codes!$E$3:$G$253,3,FALSE)</f>
        <v>004</v>
      </c>
      <c r="F129" s="10" t="s">
        <v>64</v>
      </c>
      <c r="G129" s="10">
        <v>24</v>
      </c>
      <c r="H129" s="10" t="str">
        <f>VLOOKUP(F129,Codes!$J$3:$Q$8,2,FALSE)</f>
        <v>C</v>
      </c>
      <c r="I129" s="11" t="s">
        <v>31</v>
      </c>
      <c r="J129" s="10" t="str">
        <f>VLOOKUP(I129,Codes!$H$3:$I$262,2,FALSE)</f>
        <v>AA</v>
      </c>
      <c r="K129" s="10">
        <v>5</v>
      </c>
      <c r="L129" t="s">
        <v>35</v>
      </c>
      <c r="M129" t="str">
        <f>VLOOKUP(L129,Codes!$R$3:$S$28,2,FALSE)</f>
        <v>L</v>
      </c>
      <c r="N129" t="s">
        <v>48</v>
      </c>
      <c r="O129" t="s">
        <v>29</v>
      </c>
      <c r="P129" t="s">
        <v>29</v>
      </c>
      <c r="Q129" s="21" t="str">
        <f t="shared" si="4"/>
        <v>D-AA-004-EC10-TP3-DMSO-NA-5-NA</v>
      </c>
      <c r="R129" s="21" t="str">
        <f t="shared" si="5"/>
        <v>D-AA-004-EC10-TP3-DMSO</v>
      </c>
      <c r="S129" s="35" t="str">
        <f t="shared" si="6"/>
        <v>D.AA.004.L.C.5</v>
      </c>
      <c r="T129" s="15" t="str">
        <f t="shared" si="7"/>
        <v>DAA004LC5</v>
      </c>
    </row>
    <row r="130" spans="1:20">
      <c r="A130" t="s">
        <v>51</v>
      </c>
      <c r="B130" s="10" t="s">
        <v>50</v>
      </c>
      <c r="C130" s="10" t="str">
        <f>VLOOKUP(_xlfn.CONCAT(A130,B130),Codes!$C$3:$D$11,2,FALSE)</f>
        <v>D</v>
      </c>
      <c r="D130" s="23" t="s">
        <v>67</v>
      </c>
      <c r="E130" s="12" t="str">
        <f>VLOOKUP(D130,Codes!$E$3:$G$253,3,FALSE)</f>
        <v>004</v>
      </c>
      <c r="F130" s="10" t="s">
        <v>64</v>
      </c>
      <c r="G130" s="10">
        <v>24</v>
      </c>
      <c r="H130" s="10" t="str">
        <f>VLOOKUP(F130,Codes!$J$3:$Q$8,2,FALSE)</f>
        <v>C</v>
      </c>
      <c r="I130" s="11" t="s">
        <v>31</v>
      </c>
      <c r="J130" s="10" t="str">
        <f>VLOOKUP(I130,Codes!$H$3:$I$262,2,FALSE)</f>
        <v>AA</v>
      </c>
      <c r="K130" s="10">
        <v>6</v>
      </c>
      <c r="L130" t="s">
        <v>35</v>
      </c>
      <c r="M130" t="str">
        <f>VLOOKUP(L130,Codes!$R$3:$S$28,2,FALSE)</f>
        <v>L</v>
      </c>
      <c r="N130" t="s">
        <v>48</v>
      </c>
      <c r="O130" t="s">
        <v>29</v>
      </c>
      <c r="P130" t="s">
        <v>29</v>
      </c>
      <c r="Q130" s="21" t="str">
        <f t="shared" ref="Q130:Q193" si="8">CONCATENATE(C130,"-",J130,"-",E130,"-", L130,"-",F130,"-",N130,"-",O130,"-",K130,"-",P130)</f>
        <v>D-AA-004-EC10-TP3-DMSO-NA-6-NA</v>
      </c>
      <c r="R130" s="21" t="str">
        <f t="shared" ref="R130:R193" si="9">CONCATENATE(C130,"-",J130,"-",E130,"-", L130,"-",F130,"-",N130)</f>
        <v>D-AA-004-EC10-TP3-DMSO</v>
      </c>
      <c r="S130" s="35" t="str">
        <f t="shared" ref="S130:S193" si="10">_xlfn.CONCAT(C130,".",J130,".",E130,".",M130,".",H130,".",K130)</f>
        <v>D.AA.004.L.C.6</v>
      </c>
      <c r="T130" s="15" t="str">
        <f t="shared" ref="T130:T193" si="11">SUBSTITUTE(S130,".","")</f>
        <v>DAA004LC6</v>
      </c>
    </row>
    <row r="131" spans="1:20">
      <c r="A131" t="s">
        <v>51</v>
      </c>
      <c r="B131" s="10" t="s">
        <v>50</v>
      </c>
      <c r="C131" s="10" t="str">
        <f>VLOOKUP(_xlfn.CONCAT(A131,B131),Codes!$C$3:$D$11,2,FALSE)</f>
        <v>D</v>
      </c>
      <c r="D131" s="23" t="s">
        <v>67</v>
      </c>
      <c r="E131" s="12" t="str">
        <f>VLOOKUP(D131,Codes!$E$3:$G$253,3,FALSE)</f>
        <v>004</v>
      </c>
      <c r="F131" s="10" t="s">
        <v>70</v>
      </c>
      <c r="G131" s="10">
        <v>30</v>
      </c>
      <c r="H131" s="10" t="str">
        <f>VLOOKUP(F131,Codes!$J$3:$Q$8,2,FALSE)</f>
        <v>D</v>
      </c>
      <c r="I131" s="11" t="s">
        <v>31</v>
      </c>
      <c r="J131" s="10" t="str">
        <f>VLOOKUP(I131,Codes!$H$3:$I$262,2,FALSE)</f>
        <v>AA</v>
      </c>
      <c r="K131" s="10">
        <v>1</v>
      </c>
      <c r="L131" t="s">
        <v>35</v>
      </c>
      <c r="M131" t="str">
        <f>VLOOKUP(L131,Codes!$R$3:$S$28,2,FALSE)</f>
        <v>L</v>
      </c>
      <c r="N131" t="s">
        <v>48</v>
      </c>
      <c r="O131" t="s">
        <v>29</v>
      </c>
      <c r="P131" t="s">
        <v>29</v>
      </c>
      <c r="Q131" s="21" t="str">
        <f t="shared" si="8"/>
        <v>D-AA-004-EC10-TP4-DMSO-NA-1-NA</v>
      </c>
      <c r="R131" s="21" t="str">
        <f t="shared" si="9"/>
        <v>D-AA-004-EC10-TP4-DMSO</v>
      </c>
      <c r="S131" s="35" t="str">
        <f t="shared" si="10"/>
        <v>D.AA.004.L.D.1</v>
      </c>
      <c r="T131" s="15" t="str">
        <f t="shared" si="11"/>
        <v>DAA004LD1</v>
      </c>
    </row>
    <row r="132" spans="1:20">
      <c r="A132" t="s">
        <v>51</v>
      </c>
      <c r="B132" s="10" t="s">
        <v>50</v>
      </c>
      <c r="C132" s="10" t="str">
        <f>VLOOKUP(_xlfn.CONCAT(A132,B132),Codes!$C$3:$D$11,2,FALSE)</f>
        <v>D</v>
      </c>
      <c r="D132" s="23" t="s">
        <v>67</v>
      </c>
      <c r="E132" s="12" t="str">
        <f>VLOOKUP(D132,Codes!$E$3:$G$253,3,FALSE)</f>
        <v>004</v>
      </c>
      <c r="F132" s="10" t="s">
        <v>70</v>
      </c>
      <c r="G132" s="10">
        <v>30</v>
      </c>
      <c r="H132" s="10" t="str">
        <f>VLOOKUP(F132,Codes!$J$3:$Q$8,2,FALSE)</f>
        <v>D</v>
      </c>
      <c r="I132" s="11" t="s">
        <v>31</v>
      </c>
      <c r="J132" s="10" t="str">
        <f>VLOOKUP(I132,Codes!$H$3:$I$262,2,FALSE)</f>
        <v>AA</v>
      </c>
      <c r="K132" s="10">
        <v>2</v>
      </c>
      <c r="L132" t="s">
        <v>35</v>
      </c>
      <c r="M132" t="str">
        <f>VLOOKUP(L132,Codes!$R$3:$S$28,2,FALSE)</f>
        <v>L</v>
      </c>
      <c r="N132" t="s">
        <v>48</v>
      </c>
      <c r="O132" t="s">
        <v>29</v>
      </c>
      <c r="P132" t="s">
        <v>29</v>
      </c>
      <c r="Q132" s="21" t="str">
        <f t="shared" si="8"/>
        <v>D-AA-004-EC10-TP4-DMSO-NA-2-NA</v>
      </c>
      <c r="R132" s="21" t="str">
        <f t="shared" si="9"/>
        <v>D-AA-004-EC10-TP4-DMSO</v>
      </c>
      <c r="S132" s="35" t="str">
        <f t="shared" si="10"/>
        <v>D.AA.004.L.D.2</v>
      </c>
      <c r="T132" s="15" t="str">
        <f t="shared" si="11"/>
        <v>DAA004LD2</v>
      </c>
    </row>
    <row r="133" spans="1:20">
      <c r="A133" t="s">
        <v>51</v>
      </c>
      <c r="B133" s="10" t="s">
        <v>50</v>
      </c>
      <c r="C133" s="10" t="str">
        <f>VLOOKUP(_xlfn.CONCAT(A133,B133),Codes!$C$3:$D$11,2,FALSE)</f>
        <v>D</v>
      </c>
      <c r="D133" s="23" t="s">
        <v>67</v>
      </c>
      <c r="E133" s="12" t="str">
        <f>VLOOKUP(D133,Codes!$E$3:$G$253,3,FALSE)</f>
        <v>004</v>
      </c>
      <c r="F133" s="10" t="s">
        <v>70</v>
      </c>
      <c r="G133" s="10">
        <v>30</v>
      </c>
      <c r="H133" s="10" t="str">
        <f>VLOOKUP(F133,Codes!$J$3:$Q$8,2,FALSE)</f>
        <v>D</v>
      </c>
      <c r="I133" s="11" t="s">
        <v>31</v>
      </c>
      <c r="J133" s="10" t="str">
        <f>VLOOKUP(I133,Codes!$H$3:$I$262,2,FALSE)</f>
        <v>AA</v>
      </c>
      <c r="K133" s="10">
        <v>3</v>
      </c>
      <c r="L133" t="s">
        <v>35</v>
      </c>
      <c r="M133" t="str">
        <f>VLOOKUP(L133,Codes!$R$3:$S$28,2,FALSE)</f>
        <v>L</v>
      </c>
      <c r="N133" t="s">
        <v>48</v>
      </c>
      <c r="O133" t="s">
        <v>29</v>
      </c>
      <c r="P133" t="s">
        <v>29</v>
      </c>
      <c r="Q133" s="21" t="str">
        <f t="shared" si="8"/>
        <v>D-AA-004-EC10-TP4-DMSO-NA-3-NA</v>
      </c>
      <c r="R133" s="21" t="str">
        <f t="shared" si="9"/>
        <v>D-AA-004-EC10-TP4-DMSO</v>
      </c>
      <c r="S133" s="35" t="str">
        <f t="shared" si="10"/>
        <v>D.AA.004.L.D.3</v>
      </c>
      <c r="T133" s="15" t="str">
        <f t="shared" si="11"/>
        <v>DAA004LD3</v>
      </c>
    </row>
    <row r="134" spans="1:20">
      <c r="A134" t="s">
        <v>51</v>
      </c>
      <c r="B134" s="10" t="s">
        <v>50</v>
      </c>
      <c r="C134" s="10" t="str">
        <f>VLOOKUP(_xlfn.CONCAT(A134,B134),Codes!$C$3:$D$11,2,FALSE)</f>
        <v>D</v>
      </c>
      <c r="D134" s="23" t="s">
        <v>67</v>
      </c>
      <c r="E134" s="12" t="str">
        <f>VLOOKUP(D134,Codes!$E$3:$G$253,3,FALSE)</f>
        <v>004</v>
      </c>
      <c r="F134" s="10" t="s">
        <v>70</v>
      </c>
      <c r="G134" s="10">
        <v>30</v>
      </c>
      <c r="H134" s="10" t="str">
        <f>VLOOKUP(F134,Codes!$J$3:$Q$8,2,FALSE)</f>
        <v>D</v>
      </c>
      <c r="I134" s="11" t="s">
        <v>31</v>
      </c>
      <c r="J134" s="10" t="str">
        <f>VLOOKUP(I134,Codes!$H$3:$I$262,2,FALSE)</f>
        <v>AA</v>
      </c>
      <c r="K134" s="10">
        <v>4</v>
      </c>
      <c r="L134" t="s">
        <v>35</v>
      </c>
      <c r="M134" t="str">
        <f>VLOOKUP(L134,Codes!$R$3:$S$28,2,FALSE)</f>
        <v>L</v>
      </c>
      <c r="N134" t="s">
        <v>48</v>
      </c>
      <c r="O134" t="s">
        <v>29</v>
      </c>
      <c r="P134" t="s">
        <v>29</v>
      </c>
      <c r="Q134" s="21" t="str">
        <f t="shared" si="8"/>
        <v>D-AA-004-EC10-TP4-DMSO-NA-4-NA</v>
      </c>
      <c r="R134" s="21" t="str">
        <f t="shared" si="9"/>
        <v>D-AA-004-EC10-TP4-DMSO</v>
      </c>
      <c r="S134" s="35" t="str">
        <f t="shared" si="10"/>
        <v>D.AA.004.L.D.4</v>
      </c>
      <c r="T134" s="15" t="str">
        <f t="shared" si="11"/>
        <v>DAA004LD4</v>
      </c>
    </row>
    <row r="135" spans="1:20">
      <c r="A135" t="s">
        <v>51</v>
      </c>
      <c r="B135" s="10" t="s">
        <v>50</v>
      </c>
      <c r="C135" s="10" t="str">
        <f>VLOOKUP(_xlfn.CONCAT(A135,B135),Codes!$C$3:$D$11,2,FALSE)</f>
        <v>D</v>
      </c>
      <c r="D135" s="23" t="s">
        <v>67</v>
      </c>
      <c r="E135" s="12" t="str">
        <f>VLOOKUP(D135,Codes!$E$3:$G$253,3,FALSE)</f>
        <v>004</v>
      </c>
      <c r="F135" s="10" t="s">
        <v>70</v>
      </c>
      <c r="G135" s="10">
        <v>30</v>
      </c>
      <c r="H135" s="10" t="str">
        <f>VLOOKUP(F135,Codes!$J$3:$Q$8,2,FALSE)</f>
        <v>D</v>
      </c>
      <c r="I135" s="11" t="s">
        <v>31</v>
      </c>
      <c r="J135" s="10" t="str">
        <f>VLOOKUP(I135,Codes!$H$3:$I$262,2,FALSE)</f>
        <v>AA</v>
      </c>
      <c r="K135" s="10">
        <v>5</v>
      </c>
      <c r="L135" t="s">
        <v>35</v>
      </c>
      <c r="M135" t="str">
        <f>VLOOKUP(L135,Codes!$R$3:$S$28,2,FALSE)</f>
        <v>L</v>
      </c>
      <c r="N135" t="s">
        <v>48</v>
      </c>
      <c r="O135" t="s">
        <v>29</v>
      </c>
      <c r="P135" t="s">
        <v>29</v>
      </c>
      <c r="Q135" s="21" t="str">
        <f t="shared" si="8"/>
        <v>D-AA-004-EC10-TP4-DMSO-NA-5-NA</v>
      </c>
      <c r="R135" s="21" t="str">
        <f t="shared" si="9"/>
        <v>D-AA-004-EC10-TP4-DMSO</v>
      </c>
      <c r="S135" s="35" t="str">
        <f t="shared" si="10"/>
        <v>D.AA.004.L.D.5</v>
      </c>
      <c r="T135" s="15" t="str">
        <f t="shared" si="11"/>
        <v>DAA004LD5</v>
      </c>
    </row>
    <row r="136" spans="1:20">
      <c r="A136" t="s">
        <v>51</v>
      </c>
      <c r="B136" s="10" t="s">
        <v>50</v>
      </c>
      <c r="C136" s="10" t="str">
        <f>VLOOKUP(_xlfn.CONCAT(A136,B136),Codes!$C$3:$D$11,2,FALSE)</f>
        <v>D</v>
      </c>
      <c r="D136" s="23" t="s">
        <v>67</v>
      </c>
      <c r="E136" s="12" t="str">
        <f>VLOOKUP(D136,Codes!$E$3:$G$253,3,FALSE)</f>
        <v>004</v>
      </c>
      <c r="F136" s="10" t="s">
        <v>70</v>
      </c>
      <c r="G136" s="10">
        <v>30</v>
      </c>
      <c r="H136" s="10" t="str">
        <f>VLOOKUP(F136,Codes!$J$3:$Q$8,2,FALSE)</f>
        <v>D</v>
      </c>
      <c r="I136" s="11" t="s">
        <v>31</v>
      </c>
      <c r="J136" s="10" t="str">
        <f>VLOOKUP(I136,Codes!$H$3:$I$262,2,FALSE)</f>
        <v>AA</v>
      </c>
      <c r="K136" s="10">
        <v>6</v>
      </c>
      <c r="L136" t="s">
        <v>35</v>
      </c>
      <c r="M136" t="str">
        <f>VLOOKUP(L136,Codes!$R$3:$S$28,2,FALSE)</f>
        <v>L</v>
      </c>
      <c r="N136" t="s">
        <v>48</v>
      </c>
      <c r="O136" t="s">
        <v>29</v>
      </c>
      <c r="P136" t="s">
        <v>29</v>
      </c>
      <c r="Q136" s="21" t="str">
        <f t="shared" si="8"/>
        <v>D-AA-004-EC10-TP4-DMSO-NA-6-NA</v>
      </c>
      <c r="R136" s="21" t="str">
        <f t="shared" si="9"/>
        <v>D-AA-004-EC10-TP4-DMSO</v>
      </c>
      <c r="S136" s="35" t="str">
        <f t="shared" si="10"/>
        <v>D.AA.004.L.D.6</v>
      </c>
      <c r="T136" s="15" t="str">
        <f t="shared" si="11"/>
        <v>DAA004LD6</v>
      </c>
    </row>
    <row r="137" spans="1:20">
      <c r="A137" t="s">
        <v>51</v>
      </c>
      <c r="B137" s="10" t="s">
        <v>50</v>
      </c>
      <c r="C137" s="10" t="str">
        <f>VLOOKUP(_xlfn.CONCAT(A137,B137),Codes!$C$3:$D$11,2,FALSE)</f>
        <v>D</v>
      </c>
      <c r="D137" s="23" t="s">
        <v>67</v>
      </c>
      <c r="E137" s="12" t="str">
        <f>VLOOKUP(D137,Codes!$E$3:$G$253,3,FALSE)</f>
        <v>004</v>
      </c>
      <c r="F137" s="10" t="s">
        <v>76</v>
      </c>
      <c r="G137" s="10">
        <v>48</v>
      </c>
      <c r="H137" s="10" t="str">
        <f>VLOOKUP(F137,Codes!$J$3:$Q$8,2,FALSE)</f>
        <v>E</v>
      </c>
      <c r="I137" s="11" t="s">
        <v>31</v>
      </c>
      <c r="J137" s="10" t="str">
        <f>VLOOKUP(I137,Codes!$H$3:$I$262,2,FALSE)</f>
        <v>AA</v>
      </c>
      <c r="K137" s="10">
        <v>1</v>
      </c>
      <c r="L137" t="s">
        <v>35</v>
      </c>
      <c r="M137" t="str">
        <f>VLOOKUP(L137,Codes!$R$3:$S$28,2,FALSE)</f>
        <v>L</v>
      </c>
      <c r="N137" t="s">
        <v>48</v>
      </c>
      <c r="O137" t="s">
        <v>29</v>
      </c>
      <c r="P137" t="s">
        <v>29</v>
      </c>
      <c r="Q137" s="21" t="str">
        <f t="shared" si="8"/>
        <v>D-AA-004-EC10-TP5-DMSO-NA-1-NA</v>
      </c>
      <c r="R137" s="21" t="str">
        <f t="shared" si="9"/>
        <v>D-AA-004-EC10-TP5-DMSO</v>
      </c>
      <c r="S137" s="35" t="str">
        <f t="shared" si="10"/>
        <v>D.AA.004.L.E.1</v>
      </c>
      <c r="T137" s="15" t="str">
        <f t="shared" si="11"/>
        <v>DAA004LE1</v>
      </c>
    </row>
    <row r="138" spans="1:20">
      <c r="A138" t="s">
        <v>51</v>
      </c>
      <c r="B138" s="10" t="s">
        <v>50</v>
      </c>
      <c r="C138" s="10" t="str">
        <f>VLOOKUP(_xlfn.CONCAT(A138,B138),Codes!$C$3:$D$11,2,FALSE)</f>
        <v>D</v>
      </c>
      <c r="D138" s="23" t="s">
        <v>67</v>
      </c>
      <c r="E138" s="12" t="str">
        <f>VLOOKUP(D138,Codes!$E$3:$G$253,3,FALSE)</f>
        <v>004</v>
      </c>
      <c r="F138" s="10" t="s">
        <v>76</v>
      </c>
      <c r="G138" s="10">
        <v>48</v>
      </c>
      <c r="H138" s="10" t="str">
        <f>VLOOKUP(F138,Codes!$J$3:$Q$8,2,FALSE)</f>
        <v>E</v>
      </c>
      <c r="I138" s="11" t="s">
        <v>31</v>
      </c>
      <c r="J138" s="10" t="str">
        <f>VLOOKUP(I138,Codes!$H$3:$I$262,2,FALSE)</f>
        <v>AA</v>
      </c>
      <c r="K138" s="10">
        <v>2</v>
      </c>
      <c r="L138" t="s">
        <v>35</v>
      </c>
      <c r="M138" t="str">
        <f>VLOOKUP(L138,Codes!$R$3:$S$28,2,FALSE)</f>
        <v>L</v>
      </c>
      <c r="N138" t="s">
        <v>48</v>
      </c>
      <c r="O138" t="s">
        <v>29</v>
      </c>
      <c r="P138" t="s">
        <v>29</v>
      </c>
      <c r="Q138" s="21" t="str">
        <f t="shared" si="8"/>
        <v>D-AA-004-EC10-TP5-DMSO-NA-2-NA</v>
      </c>
      <c r="R138" s="21" t="str">
        <f t="shared" si="9"/>
        <v>D-AA-004-EC10-TP5-DMSO</v>
      </c>
      <c r="S138" s="35" t="str">
        <f t="shared" si="10"/>
        <v>D.AA.004.L.E.2</v>
      </c>
      <c r="T138" s="15" t="str">
        <f t="shared" si="11"/>
        <v>DAA004LE2</v>
      </c>
    </row>
    <row r="139" spans="1:20">
      <c r="A139" t="s">
        <v>51</v>
      </c>
      <c r="B139" s="10" t="s">
        <v>50</v>
      </c>
      <c r="C139" s="10" t="str">
        <f>VLOOKUP(_xlfn.CONCAT(A139,B139),Codes!$C$3:$D$11,2,FALSE)</f>
        <v>D</v>
      </c>
      <c r="D139" s="23" t="s">
        <v>67</v>
      </c>
      <c r="E139" s="12" t="str">
        <f>VLOOKUP(D139,Codes!$E$3:$G$253,3,FALSE)</f>
        <v>004</v>
      </c>
      <c r="F139" s="10" t="s">
        <v>76</v>
      </c>
      <c r="G139" s="10">
        <v>48</v>
      </c>
      <c r="H139" s="10" t="str">
        <f>VLOOKUP(F139,Codes!$J$3:$Q$8,2,FALSE)</f>
        <v>E</v>
      </c>
      <c r="I139" s="11" t="s">
        <v>31</v>
      </c>
      <c r="J139" s="10" t="str">
        <f>VLOOKUP(I139,Codes!$H$3:$I$262,2,FALSE)</f>
        <v>AA</v>
      </c>
      <c r="K139" s="10">
        <v>3</v>
      </c>
      <c r="L139" t="s">
        <v>35</v>
      </c>
      <c r="M139" t="str">
        <f>VLOOKUP(L139,Codes!$R$3:$S$28,2,FALSE)</f>
        <v>L</v>
      </c>
      <c r="N139" t="s">
        <v>48</v>
      </c>
      <c r="O139" t="s">
        <v>29</v>
      </c>
      <c r="P139" t="s">
        <v>29</v>
      </c>
      <c r="Q139" s="21" t="str">
        <f t="shared" si="8"/>
        <v>D-AA-004-EC10-TP5-DMSO-NA-3-NA</v>
      </c>
      <c r="R139" s="21" t="str">
        <f t="shared" si="9"/>
        <v>D-AA-004-EC10-TP5-DMSO</v>
      </c>
      <c r="S139" s="35" t="str">
        <f t="shared" si="10"/>
        <v>D.AA.004.L.E.3</v>
      </c>
      <c r="T139" s="15" t="str">
        <f t="shared" si="11"/>
        <v>DAA004LE3</v>
      </c>
    </row>
    <row r="140" spans="1:20">
      <c r="A140" t="s">
        <v>51</v>
      </c>
      <c r="B140" s="10" t="s">
        <v>50</v>
      </c>
      <c r="C140" s="10" t="str">
        <f>VLOOKUP(_xlfn.CONCAT(A140,B140),Codes!$C$3:$D$11,2,FALSE)</f>
        <v>D</v>
      </c>
      <c r="D140" s="23" t="s">
        <v>67</v>
      </c>
      <c r="E140" s="12" t="str">
        <f>VLOOKUP(D140,Codes!$E$3:$G$253,3,FALSE)</f>
        <v>004</v>
      </c>
      <c r="F140" s="10" t="s">
        <v>76</v>
      </c>
      <c r="G140" s="10">
        <v>48</v>
      </c>
      <c r="H140" s="10" t="str">
        <f>VLOOKUP(F140,Codes!$J$3:$Q$8,2,FALSE)</f>
        <v>E</v>
      </c>
      <c r="I140" s="11" t="s">
        <v>31</v>
      </c>
      <c r="J140" s="10" t="str">
        <f>VLOOKUP(I140,Codes!$H$3:$I$262,2,FALSE)</f>
        <v>AA</v>
      </c>
      <c r="K140" s="10">
        <v>4</v>
      </c>
      <c r="L140" t="s">
        <v>35</v>
      </c>
      <c r="M140" t="str">
        <f>VLOOKUP(L140,Codes!$R$3:$S$28,2,FALSE)</f>
        <v>L</v>
      </c>
      <c r="N140" t="s">
        <v>48</v>
      </c>
      <c r="O140" t="s">
        <v>29</v>
      </c>
      <c r="P140" t="s">
        <v>29</v>
      </c>
      <c r="Q140" s="21" t="str">
        <f t="shared" si="8"/>
        <v>D-AA-004-EC10-TP5-DMSO-NA-4-NA</v>
      </c>
      <c r="R140" s="21" t="str">
        <f t="shared" si="9"/>
        <v>D-AA-004-EC10-TP5-DMSO</v>
      </c>
      <c r="S140" s="35" t="str">
        <f t="shared" si="10"/>
        <v>D.AA.004.L.E.4</v>
      </c>
      <c r="T140" s="15" t="str">
        <f t="shared" si="11"/>
        <v>DAA004LE4</v>
      </c>
    </row>
    <row r="141" spans="1:20">
      <c r="A141" t="s">
        <v>51</v>
      </c>
      <c r="B141" s="10" t="s">
        <v>50</v>
      </c>
      <c r="C141" s="10" t="str">
        <f>VLOOKUP(_xlfn.CONCAT(A141,B141),Codes!$C$3:$D$11,2,FALSE)</f>
        <v>D</v>
      </c>
      <c r="D141" s="23" t="s">
        <v>67</v>
      </c>
      <c r="E141" s="12" t="str">
        <f>VLOOKUP(D141,Codes!$E$3:$G$253,3,FALSE)</f>
        <v>004</v>
      </c>
      <c r="F141" s="10" t="s">
        <v>76</v>
      </c>
      <c r="G141" s="10">
        <v>48</v>
      </c>
      <c r="H141" s="10" t="str">
        <f>VLOOKUP(F141,Codes!$J$3:$Q$8,2,FALSE)</f>
        <v>E</v>
      </c>
      <c r="I141" s="11" t="s">
        <v>31</v>
      </c>
      <c r="J141" s="10" t="str">
        <f>VLOOKUP(I141,Codes!$H$3:$I$262,2,FALSE)</f>
        <v>AA</v>
      </c>
      <c r="K141" s="10">
        <v>5</v>
      </c>
      <c r="L141" t="s">
        <v>35</v>
      </c>
      <c r="M141" t="str">
        <f>VLOOKUP(L141,Codes!$R$3:$S$28,2,FALSE)</f>
        <v>L</v>
      </c>
      <c r="N141" t="s">
        <v>48</v>
      </c>
      <c r="O141" t="s">
        <v>29</v>
      </c>
      <c r="P141" t="s">
        <v>29</v>
      </c>
      <c r="Q141" s="21" t="str">
        <f t="shared" si="8"/>
        <v>D-AA-004-EC10-TP5-DMSO-NA-5-NA</v>
      </c>
      <c r="R141" s="21" t="str">
        <f t="shared" si="9"/>
        <v>D-AA-004-EC10-TP5-DMSO</v>
      </c>
      <c r="S141" s="35" t="str">
        <f t="shared" si="10"/>
        <v>D.AA.004.L.E.5</v>
      </c>
      <c r="T141" s="15" t="str">
        <f t="shared" si="11"/>
        <v>DAA004LE5</v>
      </c>
    </row>
    <row r="142" spans="1:20">
      <c r="A142" t="s">
        <v>51</v>
      </c>
      <c r="B142" s="10" t="s">
        <v>50</v>
      </c>
      <c r="C142" s="10" t="str">
        <f>VLOOKUP(_xlfn.CONCAT(A142,B142),Codes!$C$3:$D$11,2,FALSE)</f>
        <v>D</v>
      </c>
      <c r="D142" s="23" t="s">
        <v>67</v>
      </c>
      <c r="E142" s="12" t="str">
        <f>VLOOKUP(D142,Codes!$E$3:$G$253,3,FALSE)</f>
        <v>004</v>
      </c>
      <c r="F142" s="10" t="s">
        <v>76</v>
      </c>
      <c r="G142" s="10">
        <v>48</v>
      </c>
      <c r="H142" s="10" t="str">
        <f>VLOOKUP(F142,Codes!$J$3:$Q$8,2,FALSE)</f>
        <v>E</v>
      </c>
      <c r="I142" s="11" t="s">
        <v>31</v>
      </c>
      <c r="J142" s="10" t="str">
        <f>VLOOKUP(I142,Codes!$H$3:$I$262,2,FALSE)</f>
        <v>AA</v>
      </c>
      <c r="K142" s="10">
        <v>6</v>
      </c>
      <c r="L142" t="s">
        <v>35</v>
      </c>
      <c r="M142" t="str">
        <f>VLOOKUP(L142,Codes!$R$3:$S$28,2,FALSE)</f>
        <v>L</v>
      </c>
      <c r="N142" t="s">
        <v>48</v>
      </c>
      <c r="O142" t="s">
        <v>29</v>
      </c>
      <c r="P142" t="s">
        <v>29</v>
      </c>
      <c r="Q142" s="21" t="str">
        <f t="shared" si="8"/>
        <v>D-AA-004-EC10-TP5-DMSO-NA-6-NA</v>
      </c>
      <c r="R142" s="21" t="str">
        <f t="shared" si="9"/>
        <v>D-AA-004-EC10-TP5-DMSO</v>
      </c>
      <c r="S142" s="35" t="str">
        <f t="shared" si="10"/>
        <v>D.AA.004.L.E.6</v>
      </c>
      <c r="T142" s="15" t="str">
        <f t="shared" si="11"/>
        <v>DAA004LE6</v>
      </c>
    </row>
    <row r="143" spans="1:20">
      <c r="A143" t="s">
        <v>51</v>
      </c>
      <c r="B143" s="10" t="s">
        <v>50</v>
      </c>
      <c r="C143" s="10" t="str">
        <f>VLOOKUP(_xlfn.CONCAT(A143,B143),Codes!$C$3:$D$11,2,FALSE)</f>
        <v>D</v>
      </c>
      <c r="D143" s="23" t="s">
        <v>67</v>
      </c>
      <c r="E143" s="12" t="str">
        <f>VLOOKUP(D143,Codes!$E$3:$G$253,3,FALSE)</f>
        <v>004</v>
      </c>
      <c r="F143" s="10" t="s">
        <v>46</v>
      </c>
      <c r="G143" s="10">
        <v>4</v>
      </c>
      <c r="H143" s="10" t="str">
        <f>VLOOKUP(F143,Codes!$J$3:$Q$8,2,FALSE)</f>
        <v>A</v>
      </c>
      <c r="I143" s="11" t="s">
        <v>31</v>
      </c>
      <c r="J143" s="10" t="str">
        <f>VLOOKUP(I143,Codes!$H$3:$I$262,2,FALSE)</f>
        <v>AA</v>
      </c>
      <c r="K143" s="10">
        <v>1</v>
      </c>
      <c r="L143" t="s">
        <v>83</v>
      </c>
      <c r="M143" t="str">
        <f>VLOOKUP(L143,Codes!$R$3:$S$28,2,FALSE)</f>
        <v>M</v>
      </c>
      <c r="N143" t="s">
        <v>48</v>
      </c>
      <c r="O143" t="s">
        <v>29</v>
      </c>
      <c r="P143" t="s">
        <v>29</v>
      </c>
      <c r="Q143" s="21" t="str">
        <f t="shared" si="8"/>
        <v>D-AA-004-EC25-TP1-DMSO-NA-1-NA</v>
      </c>
      <c r="R143" s="21" t="str">
        <f t="shared" si="9"/>
        <v>D-AA-004-EC25-TP1-DMSO</v>
      </c>
      <c r="S143" s="35" t="str">
        <f t="shared" si="10"/>
        <v>D.AA.004.M.A.1</v>
      </c>
      <c r="T143" s="15" t="str">
        <f t="shared" si="11"/>
        <v>DAA004MA1</v>
      </c>
    </row>
    <row r="144" spans="1:20">
      <c r="A144" t="s">
        <v>51</v>
      </c>
      <c r="B144" s="10" t="s">
        <v>50</v>
      </c>
      <c r="C144" s="10" t="str">
        <f>VLOOKUP(_xlfn.CONCAT(A144,B144),Codes!$C$3:$D$11,2,FALSE)</f>
        <v>D</v>
      </c>
      <c r="D144" s="23" t="s">
        <v>67</v>
      </c>
      <c r="E144" s="12" t="str">
        <f>VLOOKUP(D144,Codes!$E$3:$G$253,3,FALSE)</f>
        <v>004</v>
      </c>
      <c r="F144" s="10" t="s">
        <v>46</v>
      </c>
      <c r="G144" s="10">
        <v>4</v>
      </c>
      <c r="H144" s="10" t="str">
        <f>VLOOKUP(F144,Codes!$J$3:$Q$8,2,FALSE)</f>
        <v>A</v>
      </c>
      <c r="I144" s="11" t="s">
        <v>31</v>
      </c>
      <c r="J144" s="10" t="str">
        <f>VLOOKUP(I144,Codes!$H$3:$I$262,2,FALSE)</f>
        <v>AA</v>
      </c>
      <c r="K144" s="10">
        <v>2</v>
      </c>
      <c r="L144" t="s">
        <v>83</v>
      </c>
      <c r="M144" t="str">
        <f>VLOOKUP(L144,Codes!$R$3:$S$28,2,FALSE)</f>
        <v>M</v>
      </c>
      <c r="N144" t="s">
        <v>48</v>
      </c>
      <c r="O144" t="s">
        <v>29</v>
      </c>
      <c r="P144" t="s">
        <v>29</v>
      </c>
      <c r="Q144" s="21" t="str">
        <f t="shared" si="8"/>
        <v>D-AA-004-EC25-TP1-DMSO-NA-2-NA</v>
      </c>
      <c r="R144" s="21" t="str">
        <f t="shared" si="9"/>
        <v>D-AA-004-EC25-TP1-DMSO</v>
      </c>
      <c r="S144" s="35" t="str">
        <f t="shared" si="10"/>
        <v>D.AA.004.M.A.2</v>
      </c>
      <c r="T144" s="15" t="str">
        <f t="shared" si="11"/>
        <v>DAA004MA2</v>
      </c>
    </row>
    <row r="145" spans="1:20">
      <c r="A145" t="s">
        <v>51</v>
      </c>
      <c r="B145" s="10" t="s">
        <v>50</v>
      </c>
      <c r="C145" s="10" t="str">
        <f>VLOOKUP(_xlfn.CONCAT(A145,B145),Codes!$C$3:$D$11,2,FALSE)</f>
        <v>D</v>
      </c>
      <c r="D145" s="23" t="s">
        <v>67</v>
      </c>
      <c r="E145" s="12" t="str">
        <f>VLOOKUP(D145,Codes!$E$3:$G$253,3,FALSE)</f>
        <v>004</v>
      </c>
      <c r="F145" s="10" t="s">
        <v>46</v>
      </c>
      <c r="G145" s="10">
        <v>4</v>
      </c>
      <c r="H145" s="10" t="str">
        <f>VLOOKUP(F145,Codes!$J$3:$Q$8,2,FALSE)</f>
        <v>A</v>
      </c>
      <c r="I145" s="11" t="s">
        <v>31</v>
      </c>
      <c r="J145" s="10" t="str">
        <f>VLOOKUP(I145,Codes!$H$3:$I$262,2,FALSE)</f>
        <v>AA</v>
      </c>
      <c r="K145" s="10">
        <v>3</v>
      </c>
      <c r="L145" t="s">
        <v>83</v>
      </c>
      <c r="M145" t="str">
        <f>VLOOKUP(L145,Codes!$R$3:$S$28,2,FALSE)</f>
        <v>M</v>
      </c>
      <c r="N145" t="s">
        <v>48</v>
      </c>
      <c r="O145" t="s">
        <v>29</v>
      </c>
      <c r="P145" t="s">
        <v>29</v>
      </c>
      <c r="Q145" s="21" t="str">
        <f t="shared" si="8"/>
        <v>D-AA-004-EC25-TP1-DMSO-NA-3-NA</v>
      </c>
      <c r="R145" s="21" t="str">
        <f t="shared" si="9"/>
        <v>D-AA-004-EC25-TP1-DMSO</v>
      </c>
      <c r="S145" s="35" t="str">
        <f t="shared" si="10"/>
        <v>D.AA.004.M.A.3</v>
      </c>
      <c r="T145" s="15" t="str">
        <f t="shared" si="11"/>
        <v>DAA004MA3</v>
      </c>
    </row>
    <row r="146" spans="1:20">
      <c r="A146" t="s">
        <v>51</v>
      </c>
      <c r="B146" s="10" t="s">
        <v>50</v>
      </c>
      <c r="C146" s="10" t="str">
        <f>VLOOKUP(_xlfn.CONCAT(A146,B146),Codes!$C$3:$D$11,2,FALSE)</f>
        <v>D</v>
      </c>
      <c r="D146" s="23" t="s">
        <v>67</v>
      </c>
      <c r="E146" s="12" t="str">
        <f>VLOOKUP(D146,Codes!$E$3:$G$253,3,FALSE)</f>
        <v>004</v>
      </c>
      <c r="F146" s="10" t="s">
        <v>46</v>
      </c>
      <c r="G146" s="10">
        <v>4</v>
      </c>
      <c r="H146" s="10" t="str">
        <f>VLOOKUP(F146,Codes!$J$3:$Q$8,2,FALSE)</f>
        <v>A</v>
      </c>
      <c r="I146" s="11" t="s">
        <v>31</v>
      </c>
      <c r="J146" s="10" t="str">
        <f>VLOOKUP(I146,Codes!$H$3:$I$262,2,FALSE)</f>
        <v>AA</v>
      </c>
      <c r="K146" s="10">
        <v>4</v>
      </c>
      <c r="L146" t="s">
        <v>83</v>
      </c>
      <c r="M146" t="str">
        <f>VLOOKUP(L146,Codes!$R$3:$S$28,2,FALSE)</f>
        <v>M</v>
      </c>
      <c r="N146" t="s">
        <v>48</v>
      </c>
      <c r="O146" t="s">
        <v>29</v>
      </c>
      <c r="P146" t="s">
        <v>29</v>
      </c>
      <c r="Q146" s="21" t="str">
        <f t="shared" si="8"/>
        <v>D-AA-004-EC25-TP1-DMSO-NA-4-NA</v>
      </c>
      <c r="R146" s="21" t="str">
        <f t="shared" si="9"/>
        <v>D-AA-004-EC25-TP1-DMSO</v>
      </c>
      <c r="S146" s="35" t="str">
        <f t="shared" si="10"/>
        <v>D.AA.004.M.A.4</v>
      </c>
      <c r="T146" s="15" t="str">
        <f t="shared" si="11"/>
        <v>DAA004MA4</v>
      </c>
    </row>
    <row r="147" spans="1:20">
      <c r="A147" t="s">
        <v>51</v>
      </c>
      <c r="B147" s="10" t="s">
        <v>50</v>
      </c>
      <c r="C147" s="10" t="str">
        <f>VLOOKUP(_xlfn.CONCAT(A147,B147),Codes!$C$3:$D$11,2,FALSE)</f>
        <v>D</v>
      </c>
      <c r="D147" s="23" t="s">
        <v>67</v>
      </c>
      <c r="E147" s="12" t="str">
        <f>VLOOKUP(D147,Codes!$E$3:$G$253,3,FALSE)</f>
        <v>004</v>
      </c>
      <c r="F147" s="10" t="s">
        <v>46</v>
      </c>
      <c r="G147" s="10">
        <v>4</v>
      </c>
      <c r="H147" s="10" t="str">
        <f>VLOOKUP(F147,Codes!$J$3:$Q$8,2,FALSE)</f>
        <v>A</v>
      </c>
      <c r="I147" s="11" t="s">
        <v>31</v>
      </c>
      <c r="J147" s="10" t="str">
        <f>VLOOKUP(I147,Codes!$H$3:$I$262,2,FALSE)</f>
        <v>AA</v>
      </c>
      <c r="K147" s="10">
        <v>5</v>
      </c>
      <c r="L147" t="s">
        <v>83</v>
      </c>
      <c r="M147" t="str">
        <f>VLOOKUP(L147,Codes!$R$3:$S$28,2,FALSE)</f>
        <v>M</v>
      </c>
      <c r="N147" t="s">
        <v>48</v>
      </c>
      <c r="O147" t="s">
        <v>29</v>
      </c>
      <c r="P147" t="s">
        <v>29</v>
      </c>
      <c r="Q147" s="21" t="str">
        <f t="shared" si="8"/>
        <v>D-AA-004-EC25-TP1-DMSO-NA-5-NA</v>
      </c>
      <c r="R147" s="21" t="str">
        <f t="shared" si="9"/>
        <v>D-AA-004-EC25-TP1-DMSO</v>
      </c>
      <c r="S147" s="35" t="str">
        <f t="shared" si="10"/>
        <v>D.AA.004.M.A.5</v>
      </c>
      <c r="T147" s="15" t="str">
        <f t="shared" si="11"/>
        <v>DAA004MA5</v>
      </c>
    </row>
    <row r="148" spans="1:20">
      <c r="A148" t="s">
        <v>51</v>
      </c>
      <c r="B148" s="10" t="s">
        <v>50</v>
      </c>
      <c r="C148" s="10" t="str">
        <f>VLOOKUP(_xlfn.CONCAT(A148,B148),Codes!$C$3:$D$11,2,FALSE)</f>
        <v>D</v>
      </c>
      <c r="D148" s="23" t="s">
        <v>67</v>
      </c>
      <c r="E148" s="12" t="str">
        <f>VLOOKUP(D148,Codes!$E$3:$G$253,3,FALSE)</f>
        <v>004</v>
      </c>
      <c r="F148" s="10" t="s">
        <v>46</v>
      </c>
      <c r="G148" s="10">
        <v>4</v>
      </c>
      <c r="H148" s="10" t="str">
        <f>VLOOKUP(F148,Codes!$J$3:$Q$8,2,FALSE)</f>
        <v>A</v>
      </c>
      <c r="I148" s="11" t="s">
        <v>31</v>
      </c>
      <c r="J148" s="10" t="str">
        <f>VLOOKUP(I148,Codes!$H$3:$I$262,2,FALSE)</f>
        <v>AA</v>
      </c>
      <c r="K148" s="10">
        <v>6</v>
      </c>
      <c r="L148" t="s">
        <v>83</v>
      </c>
      <c r="M148" t="str">
        <f>VLOOKUP(L148,Codes!$R$3:$S$28,2,FALSE)</f>
        <v>M</v>
      </c>
      <c r="N148" t="s">
        <v>48</v>
      </c>
      <c r="O148" t="s">
        <v>29</v>
      </c>
      <c r="P148" t="s">
        <v>29</v>
      </c>
      <c r="Q148" s="21" t="str">
        <f t="shared" si="8"/>
        <v>D-AA-004-EC25-TP1-DMSO-NA-6-NA</v>
      </c>
      <c r="R148" s="21" t="str">
        <f t="shared" si="9"/>
        <v>D-AA-004-EC25-TP1-DMSO</v>
      </c>
      <c r="S148" s="35" t="str">
        <f t="shared" si="10"/>
        <v>D.AA.004.M.A.6</v>
      </c>
      <c r="T148" s="15" t="str">
        <f t="shared" si="11"/>
        <v>DAA004MA6</v>
      </c>
    </row>
    <row r="149" spans="1:20">
      <c r="A149" t="s">
        <v>51</v>
      </c>
      <c r="B149" s="10" t="s">
        <v>50</v>
      </c>
      <c r="C149" s="10" t="str">
        <f>VLOOKUP(_xlfn.CONCAT(A149,B149),Codes!$C$3:$D$11,2,FALSE)</f>
        <v>D</v>
      </c>
      <c r="D149" s="23" t="s">
        <v>67</v>
      </c>
      <c r="E149" s="12" t="str">
        <f>VLOOKUP(D149,Codes!$E$3:$G$253,3,FALSE)</f>
        <v>004</v>
      </c>
      <c r="F149" s="10" t="s">
        <v>57</v>
      </c>
      <c r="G149" s="10">
        <v>8</v>
      </c>
      <c r="H149" s="10" t="str">
        <f>VLOOKUP(F149,Codes!$J$3:$Q$8,2,FALSE)</f>
        <v>B</v>
      </c>
      <c r="I149" s="11" t="s">
        <v>31</v>
      </c>
      <c r="J149" s="10" t="str">
        <f>VLOOKUP(I149,Codes!$H$3:$I$262,2,FALSE)</f>
        <v>AA</v>
      </c>
      <c r="K149" s="10">
        <v>1</v>
      </c>
      <c r="L149" t="s">
        <v>83</v>
      </c>
      <c r="M149" t="str">
        <f>VLOOKUP(L149,Codes!$R$3:$S$28,2,FALSE)</f>
        <v>M</v>
      </c>
      <c r="N149" t="s">
        <v>48</v>
      </c>
      <c r="O149" t="s">
        <v>29</v>
      </c>
      <c r="P149" t="s">
        <v>29</v>
      </c>
      <c r="Q149" s="21" t="str">
        <f t="shared" si="8"/>
        <v>D-AA-004-EC25-TP2-DMSO-NA-1-NA</v>
      </c>
      <c r="R149" s="21" t="str">
        <f t="shared" si="9"/>
        <v>D-AA-004-EC25-TP2-DMSO</v>
      </c>
      <c r="S149" s="35" t="str">
        <f t="shared" si="10"/>
        <v>D.AA.004.M.B.1</v>
      </c>
      <c r="T149" s="15" t="str">
        <f t="shared" si="11"/>
        <v>DAA004MB1</v>
      </c>
    </row>
    <row r="150" spans="1:20">
      <c r="A150" t="s">
        <v>51</v>
      </c>
      <c r="B150" s="10" t="s">
        <v>50</v>
      </c>
      <c r="C150" s="10" t="str">
        <f>VLOOKUP(_xlfn.CONCAT(A150,B150),Codes!$C$3:$D$11,2,FALSE)</f>
        <v>D</v>
      </c>
      <c r="D150" s="23" t="s">
        <v>67</v>
      </c>
      <c r="E150" s="12" t="str">
        <f>VLOOKUP(D150,Codes!$E$3:$G$253,3,FALSE)</f>
        <v>004</v>
      </c>
      <c r="F150" s="10" t="s">
        <v>57</v>
      </c>
      <c r="G150" s="10">
        <v>8</v>
      </c>
      <c r="H150" s="10" t="str">
        <f>VLOOKUP(F150,Codes!$J$3:$Q$8,2,FALSE)</f>
        <v>B</v>
      </c>
      <c r="I150" s="11" t="s">
        <v>31</v>
      </c>
      <c r="J150" s="10" t="str">
        <f>VLOOKUP(I150,Codes!$H$3:$I$262,2,FALSE)</f>
        <v>AA</v>
      </c>
      <c r="K150" s="10">
        <v>2</v>
      </c>
      <c r="L150" t="s">
        <v>83</v>
      </c>
      <c r="M150" t="str">
        <f>VLOOKUP(L150,Codes!$R$3:$S$28,2,FALSE)</f>
        <v>M</v>
      </c>
      <c r="N150" t="s">
        <v>48</v>
      </c>
      <c r="O150" t="s">
        <v>29</v>
      </c>
      <c r="P150" t="s">
        <v>29</v>
      </c>
      <c r="Q150" s="21" t="str">
        <f t="shared" si="8"/>
        <v>D-AA-004-EC25-TP2-DMSO-NA-2-NA</v>
      </c>
      <c r="R150" s="21" t="str">
        <f t="shared" si="9"/>
        <v>D-AA-004-EC25-TP2-DMSO</v>
      </c>
      <c r="S150" s="35" t="str">
        <f t="shared" si="10"/>
        <v>D.AA.004.M.B.2</v>
      </c>
      <c r="T150" s="15" t="str">
        <f t="shared" si="11"/>
        <v>DAA004MB2</v>
      </c>
    </row>
    <row r="151" spans="1:20">
      <c r="A151" t="s">
        <v>51</v>
      </c>
      <c r="B151" s="10" t="s">
        <v>50</v>
      </c>
      <c r="C151" s="10" t="str">
        <f>VLOOKUP(_xlfn.CONCAT(A151,B151),Codes!$C$3:$D$11,2,FALSE)</f>
        <v>D</v>
      </c>
      <c r="D151" s="23" t="s">
        <v>67</v>
      </c>
      <c r="E151" s="12" t="str">
        <f>VLOOKUP(D151,Codes!$E$3:$G$253,3,FALSE)</f>
        <v>004</v>
      </c>
      <c r="F151" s="10" t="s">
        <v>57</v>
      </c>
      <c r="G151" s="10">
        <v>8</v>
      </c>
      <c r="H151" s="10" t="str">
        <f>VLOOKUP(F151,Codes!$J$3:$Q$8,2,FALSE)</f>
        <v>B</v>
      </c>
      <c r="I151" s="11" t="s">
        <v>31</v>
      </c>
      <c r="J151" s="10" t="str">
        <f>VLOOKUP(I151,Codes!$H$3:$I$262,2,FALSE)</f>
        <v>AA</v>
      </c>
      <c r="K151" s="10">
        <v>3</v>
      </c>
      <c r="L151" t="s">
        <v>83</v>
      </c>
      <c r="M151" t="str">
        <f>VLOOKUP(L151,Codes!$R$3:$S$28,2,FALSE)</f>
        <v>M</v>
      </c>
      <c r="N151" t="s">
        <v>48</v>
      </c>
      <c r="O151" t="s">
        <v>29</v>
      </c>
      <c r="P151" t="s">
        <v>29</v>
      </c>
      <c r="Q151" s="21" t="str">
        <f t="shared" si="8"/>
        <v>D-AA-004-EC25-TP2-DMSO-NA-3-NA</v>
      </c>
      <c r="R151" s="21" t="str">
        <f t="shared" si="9"/>
        <v>D-AA-004-EC25-TP2-DMSO</v>
      </c>
      <c r="S151" s="35" t="str">
        <f t="shared" si="10"/>
        <v>D.AA.004.M.B.3</v>
      </c>
      <c r="T151" s="15" t="str">
        <f t="shared" si="11"/>
        <v>DAA004MB3</v>
      </c>
    </row>
    <row r="152" spans="1:20">
      <c r="A152" t="s">
        <v>51</v>
      </c>
      <c r="B152" s="10" t="s">
        <v>50</v>
      </c>
      <c r="C152" s="10" t="str">
        <f>VLOOKUP(_xlfn.CONCAT(A152,B152),Codes!$C$3:$D$11,2,FALSE)</f>
        <v>D</v>
      </c>
      <c r="D152" s="23" t="s">
        <v>67</v>
      </c>
      <c r="E152" s="12" t="str">
        <f>VLOOKUP(D152,Codes!$E$3:$G$253,3,FALSE)</f>
        <v>004</v>
      </c>
      <c r="F152" s="10" t="s">
        <v>57</v>
      </c>
      <c r="G152" s="10">
        <v>8</v>
      </c>
      <c r="H152" s="10" t="str">
        <f>VLOOKUP(F152,Codes!$J$3:$Q$8,2,FALSE)</f>
        <v>B</v>
      </c>
      <c r="I152" s="11" t="s">
        <v>31</v>
      </c>
      <c r="J152" s="10" t="str">
        <f>VLOOKUP(I152,Codes!$H$3:$I$262,2,FALSE)</f>
        <v>AA</v>
      </c>
      <c r="K152" s="10">
        <v>4</v>
      </c>
      <c r="L152" t="s">
        <v>83</v>
      </c>
      <c r="M152" t="str">
        <f>VLOOKUP(L152,Codes!$R$3:$S$28,2,FALSE)</f>
        <v>M</v>
      </c>
      <c r="N152" t="s">
        <v>48</v>
      </c>
      <c r="O152" t="s">
        <v>29</v>
      </c>
      <c r="P152" t="s">
        <v>29</v>
      </c>
      <c r="Q152" s="21" t="str">
        <f t="shared" si="8"/>
        <v>D-AA-004-EC25-TP2-DMSO-NA-4-NA</v>
      </c>
      <c r="R152" s="21" t="str">
        <f t="shared" si="9"/>
        <v>D-AA-004-EC25-TP2-DMSO</v>
      </c>
      <c r="S152" s="35" t="str">
        <f t="shared" si="10"/>
        <v>D.AA.004.M.B.4</v>
      </c>
      <c r="T152" s="15" t="str">
        <f t="shared" si="11"/>
        <v>DAA004MB4</v>
      </c>
    </row>
    <row r="153" spans="1:20">
      <c r="A153" t="s">
        <v>51</v>
      </c>
      <c r="B153" s="10" t="s">
        <v>50</v>
      </c>
      <c r="C153" s="10" t="str">
        <f>VLOOKUP(_xlfn.CONCAT(A153,B153),Codes!$C$3:$D$11,2,FALSE)</f>
        <v>D</v>
      </c>
      <c r="D153" s="23" t="s">
        <v>67</v>
      </c>
      <c r="E153" s="12" t="str">
        <f>VLOOKUP(D153,Codes!$E$3:$G$253,3,FALSE)</f>
        <v>004</v>
      </c>
      <c r="F153" s="10" t="s">
        <v>57</v>
      </c>
      <c r="G153" s="10">
        <v>8</v>
      </c>
      <c r="H153" s="10" t="str">
        <f>VLOOKUP(F153,Codes!$J$3:$Q$8,2,FALSE)</f>
        <v>B</v>
      </c>
      <c r="I153" s="11" t="s">
        <v>31</v>
      </c>
      <c r="J153" s="10" t="str">
        <f>VLOOKUP(I153,Codes!$H$3:$I$262,2,FALSE)</f>
        <v>AA</v>
      </c>
      <c r="K153" s="10">
        <v>5</v>
      </c>
      <c r="L153" t="s">
        <v>83</v>
      </c>
      <c r="M153" t="str">
        <f>VLOOKUP(L153,Codes!$R$3:$S$28,2,FALSE)</f>
        <v>M</v>
      </c>
      <c r="N153" t="s">
        <v>48</v>
      </c>
      <c r="O153" t="s">
        <v>29</v>
      </c>
      <c r="P153" t="s">
        <v>29</v>
      </c>
      <c r="Q153" s="21" t="str">
        <f t="shared" si="8"/>
        <v>D-AA-004-EC25-TP2-DMSO-NA-5-NA</v>
      </c>
      <c r="R153" s="21" t="str">
        <f t="shared" si="9"/>
        <v>D-AA-004-EC25-TP2-DMSO</v>
      </c>
      <c r="S153" s="35" t="str">
        <f t="shared" si="10"/>
        <v>D.AA.004.M.B.5</v>
      </c>
      <c r="T153" s="15" t="str">
        <f t="shared" si="11"/>
        <v>DAA004MB5</v>
      </c>
    </row>
    <row r="154" spans="1:20">
      <c r="A154" t="s">
        <v>51</v>
      </c>
      <c r="B154" s="10" t="s">
        <v>50</v>
      </c>
      <c r="C154" s="10" t="str">
        <f>VLOOKUP(_xlfn.CONCAT(A154,B154),Codes!$C$3:$D$11,2,FALSE)</f>
        <v>D</v>
      </c>
      <c r="D154" s="23" t="s">
        <v>67</v>
      </c>
      <c r="E154" s="12" t="str">
        <f>VLOOKUP(D154,Codes!$E$3:$G$253,3,FALSE)</f>
        <v>004</v>
      </c>
      <c r="F154" s="10" t="s">
        <v>57</v>
      </c>
      <c r="G154" s="10">
        <v>8</v>
      </c>
      <c r="H154" s="10" t="str">
        <f>VLOOKUP(F154,Codes!$J$3:$Q$8,2,FALSE)</f>
        <v>B</v>
      </c>
      <c r="I154" s="11" t="s">
        <v>31</v>
      </c>
      <c r="J154" s="10" t="str">
        <f>VLOOKUP(I154,Codes!$H$3:$I$262,2,FALSE)</f>
        <v>AA</v>
      </c>
      <c r="K154" s="10">
        <v>6</v>
      </c>
      <c r="L154" t="s">
        <v>83</v>
      </c>
      <c r="M154" t="str">
        <f>VLOOKUP(L154,Codes!$R$3:$S$28,2,FALSE)</f>
        <v>M</v>
      </c>
      <c r="N154" t="s">
        <v>48</v>
      </c>
      <c r="O154" t="s">
        <v>29</v>
      </c>
      <c r="P154" t="s">
        <v>29</v>
      </c>
      <c r="Q154" s="21" t="str">
        <f t="shared" si="8"/>
        <v>D-AA-004-EC25-TP2-DMSO-NA-6-NA</v>
      </c>
      <c r="R154" s="21" t="str">
        <f t="shared" si="9"/>
        <v>D-AA-004-EC25-TP2-DMSO</v>
      </c>
      <c r="S154" s="35" t="str">
        <f t="shared" si="10"/>
        <v>D.AA.004.M.B.6</v>
      </c>
      <c r="T154" s="15" t="str">
        <f t="shared" si="11"/>
        <v>DAA004MB6</v>
      </c>
    </row>
    <row r="155" spans="1:20">
      <c r="A155" t="s">
        <v>51</v>
      </c>
      <c r="B155" s="10" t="s">
        <v>50</v>
      </c>
      <c r="C155" s="10" t="str">
        <f>VLOOKUP(_xlfn.CONCAT(A155,B155),Codes!$C$3:$D$11,2,FALSE)</f>
        <v>D</v>
      </c>
      <c r="D155" s="23" t="s">
        <v>67</v>
      </c>
      <c r="E155" s="12" t="str">
        <f>VLOOKUP(D155,Codes!$E$3:$G$253,3,FALSE)</f>
        <v>004</v>
      </c>
      <c r="F155" s="10" t="s">
        <v>64</v>
      </c>
      <c r="G155" s="10">
        <v>24</v>
      </c>
      <c r="H155" s="10" t="str">
        <f>VLOOKUP(F155,Codes!$J$3:$Q$8,2,FALSE)</f>
        <v>C</v>
      </c>
      <c r="I155" s="11" t="s">
        <v>31</v>
      </c>
      <c r="J155" s="10" t="str">
        <f>VLOOKUP(I155,Codes!$H$3:$I$262,2,FALSE)</f>
        <v>AA</v>
      </c>
      <c r="K155" s="10">
        <v>1</v>
      </c>
      <c r="L155" t="s">
        <v>83</v>
      </c>
      <c r="M155" t="str">
        <f>VLOOKUP(L155,Codes!$R$3:$S$28,2,FALSE)</f>
        <v>M</v>
      </c>
      <c r="N155" t="s">
        <v>48</v>
      </c>
      <c r="O155" t="s">
        <v>29</v>
      </c>
      <c r="P155" t="s">
        <v>29</v>
      </c>
      <c r="Q155" s="21" t="str">
        <f t="shared" si="8"/>
        <v>D-AA-004-EC25-TP3-DMSO-NA-1-NA</v>
      </c>
      <c r="R155" s="21" t="str">
        <f t="shared" si="9"/>
        <v>D-AA-004-EC25-TP3-DMSO</v>
      </c>
      <c r="S155" s="35" t="str">
        <f t="shared" si="10"/>
        <v>D.AA.004.M.C.1</v>
      </c>
      <c r="T155" s="15" t="str">
        <f t="shared" si="11"/>
        <v>DAA004MC1</v>
      </c>
    </row>
    <row r="156" spans="1:20">
      <c r="A156" t="s">
        <v>51</v>
      </c>
      <c r="B156" s="10" t="s">
        <v>50</v>
      </c>
      <c r="C156" s="10" t="str">
        <f>VLOOKUP(_xlfn.CONCAT(A156,B156),Codes!$C$3:$D$11,2,FALSE)</f>
        <v>D</v>
      </c>
      <c r="D156" s="23" t="s">
        <v>67</v>
      </c>
      <c r="E156" s="12" t="str">
        <f>VLOOKUP(D156,Codes!$E$3:$G$253,3,FALSE)</f>
        <v>004</v>
      </c>
      <c r="F156" s="10" t="s">
        <v>64</v>
      </c>
      <c r="G156" s="10">
        <v>24</v>
      </c>
      <c r="H156" s="10" t="str">
        <f>VLOOKUP(F156,Codes!$J$3:$Q$8,2,FALSE)</f>
        <v>C</v>
      </c>
      <c r="I156" s="11" t="s">
        <v>31</v>
      </c>
      <c r="J156" s="10" t="str">
        <f>VLOOKUP(I156,Codes!$H$3:$I$262,2,FALSE)</f>
        <v>AA</v>
      </c>
      <c r="K156" s="10">
        <v>2</v>
      </c>
      <c r="L156" t="s">
        <v>83</v>
      </c>
      <c r="M156" t="str">
        <f>VLOOKUP(L156,Codes!$R$3:$S$28,2,FALSE)</f>
        <v>M</v>
      </c>
      <c r="N156" t="s">
        <v>48</v>
      </c>
      <c r="O156" t="s">
        <v>29</v>
      </c>
      <c r="P156" t="s">
        <v>29</v>
      </c>
      <c r="Q156" s="21" t="str">
        <f t="shared" si="8"/>
        <v>D-AA-004-EC25-TP3-DMSO-NA-2-NA</v>
      </c>
      <c r="R156" s="21" t="str">
        <f t="shared" si="9"/>
        <v>D-AA-004-EC25-TP3-DMSO</v>
      </c>
      <c r="S156" s="35" t="str">
        <f t="shared" si="10"/>
        <v>D.AA.004.M.C.2</v>
      </c>
      <c r="T156" s="15" t="str">
        <f t="shared" si="11"/>
        <v>DAA004MC2</v>
      </c>
    </row>
    <row r="157" spans="1:20">
      <c r="A157" t="s">
        <v>51</v>
      </c>
      <c r="B157" s="10" t="s">
        <v>50</v>
      </c>
      <c r="C157" s="10" t="str">
        <f>VLOOKUP(_xlfn.CONCAT(A157,B157),Codes!$C$3:$D$11,2,FALSE)</f>
        <v>D</v>
      </c>
      <c r="D157" s="23" t="s">
        <v>67</v>
      </c>
      <c r="E157" s="12" t="str">
        <f>VLOOKUP(D157,Codes!$E$3:$G$253,3,FALSE)</f>
        <v>004</v>
      </c>
      <c r="F157" s="10" t="s">
        <v>64</v>
      </c>
      <c r="G157" s="10">
        <v>24</v>
      </c>
      <c r="H157" s="10" t="str">
        <f>VLOOKUP(F157,Codes!$J$3:$Q$8,2,FALSE)</f>
        <v>C</v>
      </c>
      <c r="I157" s="11" t="s">
        <v>31</v>
      </c>
      <c r="J157" s="10" t="str">
        <f>VLOOKUP(I157,Codes!$H$3:$I$262,2,FALSE)</f>
        <v>AA</v>
      </c>
      <c r="K157" s="10">
        <v>3</v>
      </c>
      <c r="L157" t="s">
        <v>83</v>
      </c>
      <c r="M157" t="str">
        <f>VLOOKUP(L157,Codes!$R$3:$S$28,2,FALSE)</f>
        <v>M</v>
      </c>
      <c r="N157" t="s">
        <v>48</v>
      </c>
      <c r="O157" t="s">
        <v>29</v>
      </c>
      <c r="P157" t="s">
        <v>29</v>
      </c>
      <c r="Q157" s="21" t="str">
        <f t="shared" si="8"/>
        <v>D-AA-004-EC25-TP3-DMSO-NA-3-NA</v>
      </c>
      <c r="R157" s="21" t="str">
        <f t="shared" si="9"/>
        <v>D-AA-004-EC25-TP3-DMSO</v>
      </c>
      <c r="S157" s="35" t="str">
        <f t="shared" si="10"/>
        <v>D.AA.004.M.C.3</v>
      </c>
      <c r="T157" s="15" t="str">
        <f t="shared" si="11"/>
        <v>DAA004MC3</v>
      </c>
    </row>
    <row r="158" spans="1:20">
      <c r="A158" t="s">
        <v>51</v>
      </c>
      <c r="B158" s="10" t="s">
        <v>50</v>
      </c>
      <c r="C158" s="10" t="str">
        <f>VLOOKUP(_xlfn.CONCAT(A158,B158),Codes!$C$3:$D$11,2,FALSE)</f>
        <v>D</v>
      </c>
      <c r="D158" s="23" t="s">
        <v>67</v>
      </c>
      <c r="E158" s="12" t="str">
        <f>VLOOKUP(D158,Codes!$E$3:$G$253,3,FALSE)</f>
        <v>004</v>
      </c>
      <c r="F158" s="10" t="s">
        <v>64</v>
      </c>
      <c r="G158" s="10">
        <v>24</v>
      </c>
      <c r="H158" s="10" t="str">
        <f>VLOOKUP(F158,Codes!$J$3:$Q$8,2,FALSE)</f>
        <v>C</v>
      </c>
      <c r="I158" s="11" t="s">
        <v>31</v>
      </c>
      <c r="J158" s="10" t="str">
        <f>VLOOKUP(I158,Codes!$H$3:$I$262,2,FALSE)</f>
        <v>AA</v>
      </c>
      <c r="K158" s="10">
        <v>4</v>
      </c>
      <c r="L158" t="s">
        <v>83</v>
      </c>
      <c r="M158" t="str">
        <f>VLOOKUP(L158,Codes!$R$3:$S$28,2,FALSE)</f>
        <v>M</v>
      </c>
      <c r="N158" t="s">
        <v>48</v>
      </c>
      <c r="O158" t="s">
        <v>29</v>
      </c>
      <c r="P158" t="s">
        <v>29</v>
      </c>
      <c r="Q158" s="21" t="str">
        <f t="shared" si="8"/>
        <v>D-AA-004-EC25-TP3-DMSO-NA-4-NA</v>
      </c>
      <c r="R158" s="21" t="str">
        <f t="shared" si="9"/>
        <v>D-AA-004-EC25-TP3-DMSO</v>
      </c>
      <c r="S158" s="35" t="str">
        <f t="shared" si="10"/>
        <v>D.AA.004.M.C.4</v>
      </c>
      <c r="T158" s="15" t="str">
        <f t="shared" si="11"/>
        <v>DAA004MC4</v>
      </c>
    </row>
    <row r="159" spans="1:20">
      <c r="A159" t="s">
        <v>51</v>
      </c>
      <c r="B159" s="10" t="s">
        <v>50</v>
      </c>
      <c r="C159" s="10" t="str">
        <f>VLOOKUP(_xlfn.CONCAT(A159,B159),Codes!$C$3:$D$11,2,FALSE)</f>
        <v>D</v>
      </c>
      <c r="D159" s="23" t="s">
        <v>67</v>
      </c>
      <c r="E159" s="12" t="str">
        <f>VLOOKUP(D159,Codes!$E$3:$G$253,3,FALSE)</f>
        <v>004</v>
      </c>
      <c r="F159" s="10" t="s">
        <v>64</v>
      </c>
      <c r="G159" s="10">
        <v>24</v>
      </c>
      <c r="H159" s="10" t="str">
        <f>VLOOKUP(F159,Codes!$J$3:$Q$8,2,FALSE)</f>
        <v>C</v>
      </c>
      <c r="I159" s="11" t="s">
        <v>31</v>
      </c>
      <c r="J159" s="10" t="str">
        <f>VLOOKUP(I159,Codes!$H$3:$I$262,2,FALSE)</f>
        <v>AA</v>
      </c>
      <c r="K159" s="10">
        <v>5</v>
      </c>
      <c r="L159" t="s">
        <v>83</v>
      </c>
      <c r="M159" t="str">
        <f>VLOOKUP(L159,Codes!$R$3:$S$28,2,FALSE)</f>
        <v>M</v>
      </c>
      <c r="N159" t="s">
        <v>48</v>
      </c>
      <c r="O159" t="s">
        <v>29</v>
      </c>
      <c r="P159" t="s">
        <v>29</v>
      </c>
      <c r="Q159" s="21" t="str">
        <f t="shared" si="8"/>
        <v>D-AA-004-EC25-TP3-DMSO-NA-5-NA</v>
      </c>
      <c r="R159" s="21" t="str">
        <f t="shared" si="9"/>
        <v>D-AA-004-EC25-TP3-DMSO</v>
      </c>
      <c r="S159" s="35" t="str">
        <f t="shared" si="10"/>
        <v>D.AA.004.M.C.5</v>
      </c>
      <c r="T159" s="15" t="str">
        <f t="shared" si="11"/>
        <v>DAA004MC5</v>
      </c>
    </row>
    <row r="160" spans="1:20">
      <c r="A160" t="s">
        <v>51</v>
      </c>
      <c r="B160" s="10" t="s">
        <v>50</v>
      </c>
      <c r="C160" s="10" t="str">
        <f>VLOOKUP(_xlfn.CONCAT(A160,B160),Codes!$C$3:$D$11,2,FALSE)</f>
        <v>D</v>
      </c>
      <c r="D160" s="23" t="s">
        <v>67</v>
      </c>
      <c r="E160" s="12" t="str">
        <f>VLOOKUP(D160,Codes!$E$3:$G$253,3,FALSE)</f>
        <v>004</v>
      </c>
      <c r="F160" s="10" t="s">
        <v>64</v>
      </c>
      <c r="G160" s="10">
        <v>24</v>
      </c>
      <c r="H160" s="10" t="str">
        <f>VLOOKUP(F160,Codes!$J$3:$Q$8,2,FALSE)</f>
        <v>C</v>
      </c>
      <c r="I160" s="11" t="s">
        <v>31</v>
      </c>
      <c r="J160" s="10" t="str">
        <f>VLOOKUP(I160,Codes!$H$3:$I$262,2,FALSE)</f>
        <v>AA</v>
      </c>
      <c r="K160" s="10">
        <v>6</v>
      </c>
      <c r="L160" t="s">
        <v>83</v>
      </c>
      <c r="M160" t="str">
        <f>VLOOKUP(L160,Codes!$R$3:$S$28,2,FALSE)</f>
        <v>M</v>
      </c>
      <c r="N160" t="s">
        <v>48</v>
      </c>
      <c r="O160" t="s">
        <v>29</v>
      </c>
      <c r="P160" t="s">
        <v>29</v>
      </c>
      <c r="Q160" s="21" t="str">
        <f t="shared" si="8"/>
        <v>D-AA-004-EC25-TP3-DMSO-NA-6-NA</v>
      </c>
      <c r="R160" s="21" t="str">
        <f t="shared" si="9"/>
        <v>D-AA-004-EC25-TP3-DMSO</v>
      </c>
      <c r="S160" s="35" t="str">
        <f t="shared" si="10"/>
        <v>D.AA.004.M.C.6</v>
      </c>
      <c r="T160" s="15" t="str">
        <f t="shared" si="11"/>
        <v>DAA004MC6</v>
      </c>
    </row>
    <row r="161" spans="1:20">
      <c r="A161" t="s">
        <v>51</v>
      </c>
      <c r="B161" s="10" t="s">
        <v>50</v>
      </c>
      <c r="C161" s="10" t="str">
        <f>VLOOKUP(_xlfn.CONCAT(A161,B161),Codes!$C$3:$D$11,2,FALSE)</f>
        <v>D</v>
      </c>
      <c r="D161" s="23" t="s">
        <v>67</v>
      </c>
      <c r="E161" s="12" t="str">
        <f>VLOOKUP(D161,Codes!$E$3:$G$253,3,FALSE)</f>
        <v>004</v>
      </c>
      <c r="F161" s="10" t="s">
        <v>70</v>
      </c>
      <c r="G161" s="10">
        <v>30</v>
      </c>
      <c r="H161" s="10" t="str">
        <f>VLOOKUP(F161,Codes!$J$3:$Q$8,2,FALSE)</f>
        <v>D</v>
      </c>
      <c r="I161" s="11" t="s">
        <v>31</v>
      </c>
      <c r="J161" s="10" t="str">
        <f>VLOOKUP(I161,Codes!$H$3:$I$262,2,FALSE)</f>
        <v>AA</v>
      </c>
      <c r="K161" s="10">
        <v>1</v>
      </c>
      <c r="L161" t="s">
        <v>83</v>
      </c>
      <c r="M161" t="str">
        <f>VLOOKUP(L161,Codes!$R$3:$S$28,2,FALSE)</f>
        <v>M</v>
      </c>
      <c r="N161" t="s">
        <v>48</v>
      </c>
      <c r="O161" t="s">
        <v>29</v>
      </c>
      <c r="P161" t="s">
        <v>29</v>
      </c>
      <c r="Q161" s="21" t="str">
        <f t="shared" si="8"/>
        <v>D-AA-004-EC25-TP4-DMSO-NA-1-NA</v>
      </c>
      <c r="R161" s="21" t="str">
        <f t="shared" si="9"/>
        <v>D-AA-004-EC25-TP4-DMSO</v>
      </c>
      <c r="S161" s="35" t="str">
        <f t="shared" si="10"/>
        <v>D.AA.004.M.D.1</v>
      </c>
      <c r="T161" s="15" t="str">
        <f t="shared" si="11"/>
        <v>DAA004MD1</v>
      </c>
    </row>
    <row r="162" spans="1:20">
      <c r="A162" t="s">
        <v>51</v>
      </c>
      <c r="B162" s="10" t="s">
        <v>50</v>
      </c>
      <c r="C162" s="10" t="str">
        <f>VLOOKUP(_xlfn.CONCAT(A162,B162),Codes!$C$3:$D$11,2,FALSE)</f>
        <v>D</v>
      </c>
      <c r="D162" s="23" t="s">
        <v>67</v>
      </c>
      <c r="E162" s="12" t="str">
        <f>VLOOKUP(D162,Codes!$E$3:$G$253,3,FALSE)</f>
        <v>004</v>
      </c>
      <c r="F162" s="10" t="s">
        <v>70</v>
      </c>
      <c r="G162" s="10">
        <v>30</v>
      </c>
      <c r="H162" s="10" t="str">
        <f>VLOOKUP(F162,Codes!$J$3:$Q$8,2,FALSE)</f>
        <v>D</v>
      </c>
      <c r="I162" s="11" t="s">
        <v>31</v>
      </c>
      <c r="J162" s="10" t="str">
        <f>VLOOKUP(I162,Codes!$H$3:$I$262,2,FALSE)</f>
        <v>AA</v>
      </c>
      <c r="K162" s="10">
        <v>2</v>
      </c>
      <c r="L162" t="s">
        <v>83</v>
      </c>
      <c r="M162" t="str">
        <f>VLOOKUP(L162,Codes!$R$3:$S$28,2,FALSE)</f>
        <v>M</v>
      </c>
      <c r="N162" t="s">
        <v>48</v>
      </c>
      <c r="O162" t="s">
        <v>29</v>
      </c>
      <c r="P162" t="s">
        <v>29</v>
      </c>
      <c r="Q162" s="21" t="str">
        <f t="shared" si="8"/>
        <v>D-AA-004-EC25-TP4-DMSO-NA-2-NA</v>
      </c>
      <c r="R162" s="21" t="str">
        <f t="shared" si="9"/>
        <v>D-AA-004-EC25-TP4-DMSO</v>
      </c>
      <c r="S162" s="35" t="str">
        <f t="shared" si="10"/>
        <v>D.AA.004.M.D.2</v>
      </c>
      <c r="T162" s="15" t="str">
        <f t="shared" si="11"/>
        <v>DAA004MD2</v>
      </c>
    </row>
    <row r="163" spans="1:20">
      <c r="A163" t="s">
        <v>51</v>
      </c>
      <c r="B163" s="10" t="s">
        <v>50</v>
      </c>
      <c r="C163" s="10" t="str">
        <f>VLOOKUP(_xlfn.CONCAT(A163,B163),Codes!$C$3:$D$11,2,FALSE)</f>
        <v>D</v>
      </c>
      <c r="D163" s="23" t="s">
        <v>67</v>
      </c>
      <c r="E163" s="12" t="str">
        <f>VLOOKUP(D163,Codes!$E$3:$G$253,3,FALSE)</f>
        <v>004</v>
      </c>
      <c r="F163" s="10" t="s">
        <v>70</v>
      </c>
      <c r="G163" s="10">
        <v>30</v>
      </c>
      <c r="H163" s="10" t="str">
        <f>VLOOKUP(F163,Codes!$J$3:$Q$8,2,FALSE)</f>
        <v>D</v>
      </c>
      <c r="I163" s="11" t="s">
        <v>31</v>
      </c>
      <c r="J163" s="10" t="str">
        <f>VLOOKUP(I163,Codes!$H$3:$I$262,2,FALSE)</f>
        <v>AA</v>
      </c>
      <c r="K163" s="10">
        <v>3</v>
      </c>
      <c r="L163" t="s">
        <v>83</v>
      </c>
      <c r="M163" t="str">
        <f>VLOOKUP(L163,Codes!$R$3:$S$28,2,FALSE)</f>
        <v>M</v>
      </c>
      <c r="N163" t="s">
        <v>48</v>
      </c>
      <c r="O163" t="s">
        <v>29</v>
      </c>
      <c r="P163" t="s">
        <v>29</v>
      </c>
      <c r="Q163" s="21" t="str">
        <f t="shared" si="8"/>
        <v>D-AA-004-EC25-TP4-DMSO-NA-3-NA</v>
      </c>
      <c r="R163" s="21" t="str">
        <f t="shared" si="9"/>
        <v>D-AA-004-EC25-TP4-DMSO</v>
      </c>
      <c r="S163" s="35" t="str">
        <f t="shared" si="10"/>
        <v>D.AA.004.M.D.3</v>
      </c>
      <c r="T163" s="15" t="str">
        <f t="shared" si="11"/>
        <v>DAA004MD3</v>
      </c>
    </row>
    <row r="164" spans="1:20">
      <c r="A164" t="s">
        <v>51</v>
      </c>
      <c r="B164" s="10" t="s">
        <v>50</v>
      </c>
      <c r="C164" s="10" t="str">
        <f>VLOOKUP(_xlfn.CONCAT(A164,B164),Codes!$C$3:$D$11,2,FALSE)</f>
        <v>D</v>
      </c>
      <c r="D164" s="23" t="s">
        <v>67</v>
      </c>
      <c r="E164" s="12" t="str">
        <f>VLOOKUP(D164,Codes!$E$3:$G$253,3,FALSE)</f>
        <v>004</v>
      </c>
      <c r="F164" s="10" t="s">
        <v>70</v>
      </c>
      <c r="G164" s="10">
        <v>30</v>
      </c>
      <c r="H164" s="10" t="str">
        <f>VLOOKUP(F164,Codes!$J$3:$Q$8,2,FALSE)</f>
        <v>D</v>
      </c>
      <c r="I164" s="11" t="s">
        <v>31</v>
      </c>
      <c r="J164" s="10" t="str">
        <f>VLOOKUP(I164,Codes!$H$3:$I$262,2,FALSE)</f>
        <v>AA</v>
      </c>
      <c r="K164" s="10">
        <v>4</v>
      </c>
      <c r="L164" t="s">
        <v>83</v>
      </c>
      <c r="M164" t="str">
        <f>VLOOKUP(L164,Codes!$R$3:$S$28,2,FALSE)</f>
        <v>M</v>
      </c>
      <c r="N164" t="s">
        <v>48</v>
      </c>
      <c r="O164" t="s">
        <v>29</v>
      </c>
      <c r="P164" t="s">
        <v>29</v>
      </c>
      <c r="Q164" s="21" t="str">
        <f t="shared" si="8"/>
        <v>D-AA-004-EC25-TP4-DMSO-NA-4-NA</v>
      </c>
      <c r="R164" s="21" t="str">
        <f t="shared" si="9"/>
        <v>D-AA-004-EC25-TP4-DMSO</v>
      </c>
      <c r="S164" s="35" t="str">
        <f t="shared" si="10"/>
        <v>D.AA.004.M.D.4</v>
      </c>
      <c r="T164" s="15" t="str">
        <f t="shared" si="11"/>
        <v>DAA004MD4</v>
      </c>
    </row>
    <row r="165" spans="1:20">
      <c r="A165" t="s">
        <v>51</v>
      </c>
      <c r="B165" s="10" t="s">
        <v>50</v>
      </c>
      <c r="C165" s="10" t="str">
        <f>VLOOKUP(_xlfn.CONCAT(A165,B165),Codes!$C$3:$D$11,2,FALSE)</f>
        <v>D</v>
      </c>
      <c r="D165" s="23" t="s">
        <v>67</v>
      </c>
      <c r="E165" s="12" t="str">
        <f>VLOOKUP(D165,Codes!$E$3:$G$253,3,FALSE)</f>
        <v>004</v>
      </c>
      <c r="F165" s="10" t="s">
        <v>70</v>
      </c>
      <c r="G165" s="10">
        <v>30</v>
      </c>
      <c r="H165" s="10" t="str">
        <f>VLOOKUP(F165,Codes!$J$3:$Q$8,2,FALSE)</f>
        <v>D</v>
      </c>
      <c r="I165" s="11" t="s">
        <v>31</v>
      </c>
      <c r="J165" s="10" t="str">
        <f>VLOOKUP(I165,Codes!$H$3:$I$262,2,FALSE)</f>
        <v>AA</v>
      </c>
      <c r="K165" s="10">
        <v>5</v>
      </c>
      <c r="L165" t="s">
        <v>83</v>
      </c>
      <c r="M165" t="str">
        <f>VLOOKUP(L165,Codes!$R$3:$S$28,2,FALSE)</f>
        <v>M</v>
      </c>
      <c r="N165" t="s">
        <v>48</v>
      </c>
      <c r="O165" t="s">
        <v>29</v>
      </c>
      <c r="P165" t="s">
        <v>29</v>
      </c>
      <c r="Q165" s="21" t="str">
        <f t="shared" si="8"/>
        <v>D-AA-004-EC25-TP4-DMSO-NA-5-NA</v>
      </c>
      <c r="R165" s="21" t="str">
        <f t="shared" si="9"/>
        <v>D-AA-004-EC25-TP4-DMSO</v>
      </c>
      <c r="S165" s="35" t="str">
        <f t="shared" si="10"/>
        <v>D.AA.004.M.D.5</v>
      </c>
      <c r="T165" s="15" t="str">
        <f t="shared" si="11"/>
        <v>DAA004MD5</v>
      </c>
    </row>
    <row r="166" spans="1:20">
      <c r="A166" t="s">
        <v>51</v>
      </c>
      <c r="B166" s="10" t="s">
        <v>50</v>
      </c>
      <c r="C166" s="10" t="str">
        <f>VLOOKUP(_xlfn.CONCAT(A166,B166),Codes!$C$3:$D$11,2,FALSE)</f>
        <v>D</v>
      </c>
      <c r="D166" s="23" t="s">
        <v>67</v>
      </c>
      <c r="E166" s="12" t="str">
        <f>VLOOKUP(D166,Codes!$E$3:$G$253,3,FALSE)</f>
        <v>004</v>
      </c>
      <c r="F166" s="10" t="s">
        <v>70</v>
      </c>
      <c r="G166" s="10">
        <v>30</v>
      </c>
      <c r="H166" s="10" t="str">
        <f>VLOOKUP(F166,Codes!$J$3:$Q$8,2,FALSE)</f>
        <v>D</v>
      </c>
      <c r="I166" s="11" t="s">
        <v>31</v>
      </c>
      <c r="J166" s="10" t="str">
        <f>VLOOKUP(I166,Codes!$H$3:$I$262,2,FALSE)</f>
        <v>AA</v>
      </c>
      <c r="K166" s="10">
        <v>6</v>
      </c>
      <c r="L166" t="s">
        <v>83</v>
      </c>
      <c r="M166" t="str">
        <f>VLOOKUP(L166,Codes!$R$3:$S$28,2,FALSE)</f>
        <v>M</v>
      </c>
      <c r="N166" t="s">
        <v>48</v>
      </c>
      <c r="O166" t="s">
        <v>29</v>
      </c>
      <c r="P166" t="s">
        <v>29</v>
      </c>
      <c r="Q166" s="21" t="str">
        <f t="shared" si="8"/>
        <v>D-AA-004-EC25-TP4-DMSO-NA-6-NA</v>
      </c>
      <c r="R166" s="21" t="str">
        <f t="shared" si="9"/>
        <v>D-AA-004-EC25-TP4-DMSO</v>
      </c>
      <c r="S166" s="35" t="str">
        <f t="shared" si="10"/>
        <v>D.AA.004.M.D.6</v>
      </c>
      <c r="T166" s="15" t="str">
        <f t="shared" si="11"/>
        <v>DAA004MD6</v>
      </c>
    </row>
    <row r="167" spans="1:20">
      <c r="A167" t="s">
        <v>51</v>
      </c>
      <c r="B167" s="10" t="s">
        <v>50</v>
      </c>
      <c r="C167" s="10" t="str">
        <f>VLOOKUP(_xlfn.CONCAT(A167,B167),Codes!$C$3:$D$11,2,FALSE)</f>
        <v>D</v>
      </c>
      <c r="D167" s="23" t="s">
        <v>67</v>
      </c>
      <c r="E167" s="12" t="str">
        <f>VLOOKUP(D167,Codes!$E$3:$G$253,3,FALSE)</f>
        <v>004</v>
      </c>
      <c r="F167" s="10" t="s">
        <v>76</v>
      </c>
      <c r="G167" s="10">
        <v>48</v>
      </c>
      <c r="H167" s="10" t="str">
        <f>VLOOKUP(F167,Codes!$J$3:$Q$8,2,FALSE)</f>
        <v>E</v>
      </c>
      <c r="I167" s="11" t="s">
        <v>31</v>
      </c>
      <c r="J167" s="10" t="str">
        <f>VLOOKUP(I167,Codes!$H$3:$I$262,2,FALSE)</f>
        <v>AA</v>
      </c>
      <c r="K167" s="10">
        <v>1</v>
      </c>
      <c r="L167" t="s">
        <v>83</v>
      </c>
      <c r="M167" t="str">
        <f>VLOOKUP(L167,Codes!$R$3:$S$28,2,FALSE)</f>
        <v>M</v>
      </c>
      <c r="N167" t="s">
        <v>48</v>
      </c>
      <c r="O167" t="s">
        <v>29</v>
      </c>
      <c r="P167" t="s">
        <v>29</v>
      </c>
      <c r="Q167" s="21" t="str">
        <f t="shared" si="8"/>
        <v>D-AA-004-EC25-TP5-DMSO-NA-1-NA</v>
      </c>
      <c r="R167" s="21" t="str">
        <f t="shared" si="9"/>
        <v>D-AA-004-EC25-TP5-DMSO</v>
      </c>
      <c r="S167" s="35" t="str">
        <f t="shared" si="10"/>
        <v>D.AA.004.M.E.1</v>
      </c>
      <c r="T167" s="15" t="str">
        <f t="shared" si="11"/>
        <v>DAA004ME1</v>
      </c>
    </row>
    <row r="168" spans="1:20">
      <c r="A168" t="s">
        <v>51</v>
      </c>
      <c r="B168" s="10" t="s">
        <v>50</v>
      </c>
      <c r="C168" s="10" t="str">
        <f>VLOOKUP(_xlfn.CONCAT(A168,B168),Codes!$C$3:$D$11,2,FALSE)</f>
        <v>D</v>
      </c>
      <c r="D168" s="23" t="s">
        <v>67</v>
      </c>
      <c r="E168" s="12" t="str">
        <f>VLOOKUP(D168,Codes!$E$3:$G$253,3,FALSE)</f>
        <v>004</v>
      </c>
      <c r="F168" s="10" t="s">
        <v>76</v>
      </c>
      <c r="G168" s="10">
        <v>48</v>
      </c>
      <c r="H168" s="10" t="str">
        <f>VLOOKUP(F168,Codes!$J$3:$Q$8,2,FALSE)</f>
        <v>E</v>
      </c>
      <c r="I168" s="11" t="s">
        <v>31</v>
      </c>
      <c r="J168" s="10" t="str">
        <f>VLOOKUP(I168,Codes!$H$3:$I$262,2,FALSE)</f>
        <v>AA</v>
      </c>
      <c r="K168" s="10">
        <v>2</v>
      </c>
      <c r="L168" t="s">
        <v>83</v>
      </c>
      <c r="M168" t="str">
        <f>VLOOKUP(L168,Codes!$R$3:$S$28,2,FALSE)</f>
        <v>M</v>
      </c>
      <c r="N168" t="s">
        <v>48</v>
      </c>
      <c r="O168" t="s">
        <v>29</v>
      </c>
      <c r="P168" t="s">
        <v>29</v>
      </c>
      <c r="Q168" s="21" t="str">
        <f t="shared" si="8"/>
        <v>D-AA-004-EC25-TP5-DMSO-NA-2-NA</v>
      </c>
      <c r="R168" s="21" t="str">
        <f t="shared" si="9"/>
        <v>D-AA-004-EC25-TP5-DMSO</v>
      </c>
      <c r="S168" s="35" t="str">
        <f t="shared" si="10"/>
        <v>D.AA.004.M.E.2</v>
      </c>
      <c r="T168" s="15" t="str">
        <f t="shared" si="11"/>
        <v>DAA004ME2</v>
      </c>
    </row>
    <row r="169" spans="1:20">
      <c r="A169" t="s">
        <v>51</v>
      </c>
      <c r="B169" s="10" t="s">
        <v>50</v>
      </c>
      <c r="C169" s="10" t="str">
        <f>VLOOKUP(_xlfn.CONCAT(A169,B169),Codes!$C$3:$D$11,2,FALSE)</f>
        <v>D</v>
      </c>
      <c r="D169" s="23" t="s">
        <v>67</v>
      </c>
      <c r="E169" s="12" t="str">
        <f>VLOOKUP(D169,Codes!$E$3:$G$253,3,FALSE)</f>
        <v>004</v>
      </c>
      <c r="F169" s="10" t="s">
        <v>76</v>
      </c>
      <c r="G169" s="10">
        <v>48</v>
      </c>
      <c r="H169" s="10" t="str">
        <f>VLOOKUP(F169,Codes!$J$3:$Q$8,2,FALSE)</f>
        <v>E</v>
      </c>
      <c r="I169" s="11" t="s">
        <v>31</v>
      </c>
      <c r="J169" s="10" t="str">
        <f>VLOOKUP(I169,Codes!$H$3:$I$262,2,FALSE)</f>
        <v>AA</v>
      </c>
      <c r="K169" s="10">
        <v>3</v>
      </c>
      <c r="L169" t="s">
        <v>83</v>
      </c>
      <c r="M169" t="str">
        <f>VLOOKUP(L169,Codes!$R$3:$S$28,2,FALSE)</f>
        <v>M</v>
      </c>
      <c r="N169" t="s">
        <v>48</v>
      </c>
      <c r="O169" t="s">
        <v>29</v>
      </c>
      <c r="P169" t="s">
        <v>29</v>
      </c>
      <c r="Q169" s="21" t="str">
        <f t="shared" si="8"/>
        <v>D-AA-004-EC25-TP5-DMSO-NA-3-NA</v>
      </c>
      <c r="R169" s="21" t="str">
        <f t="shared" si="9"/>
        <v>D-AA-004-EC25-TP5-DMSO</v>
      </c>
      <c r="S169" s="35" t="str">
        <f t="shared" si="10"/>
        <v>D.AA.004.M.E.3</v>
      </c>
      <c r="T169" s="15" t="str">
        <f t="shared" si="11"/>
        <v>DAA004ME3</v>
      </c>
    </row>
    <row r="170" spans="1:20">
      <c r="A170" t="s">
        <v>51</v>
      </c>
      <c r="B170" s="10" t="s">
        <v>50</v>
      </c>
      <c r="C170" s="10" t="str">
        <f>VLOOKUP(_xlfn.CONCAT(A170,B170),Codes!$C$3:$D$11,2,FALSE)</f>
        <v>D</v>
      </c>
      <c r="D170" s="23" t="s">
        <v>67</v>
      </c>
      <c r="E170" s="12" t="str">
        <f>VLOOKUP(D170,Codes!$E$3:$G$253,3,FALSE)</f>
        <v>004</v>
      </c>
      <c r="F170" s="10" t="s">
        <v>76</v>
      </c>
      <c r="G170" s="10">
        <v>48</v>
      </c>
      <c r="H170" s="10" t="str">
        <f>VLOOKUP(F170,Codes!$J$3:$Q$8,2,FALSE)</f>
        <v>E</v>
      </c>
      <c r="I170" s="11" t="s">
        <v>31</v>
      </c>
      <c r="J170" s="10" t="str">
        <f>VLOOKUP(I170,Codes!$H$3:$I$262,2,FALSE)</f>
        <v>AA</v>
      </c>
      <c r="K170" s="10">
        <v>4</v>
      </c>
      <c r="L170" t="s">
        <v>83</v>
      </c>
      <c r="M170" t="str">
        <f>VLOOKUP(L170,Codes!$R$3:$S$28,2,FALSE)</f>
        <v>M</v>
      </c>
      <c r="N170" t="s">
        <v>48</v>
      </c>
      <c r="O170" t="s">
        <v>29</v>
      </c>
      <c r="P170" t="s">
        <v>29</v>
      </c>
      <c r="Q170" s="21" t="str">
        <f t="shared" si="8"/>
        <v>D-AA-004-EC25-TP5-DMSO-NA-4-NA</v>
      </c>
      <c r="R170" s="21" t="str">
        <f t="shared" si="9"/>
        <v>D-AA-004-EC25-TP5-DMSO</v>
      </c>
      <c r="S170" s="35" t="str">
        <f t="shared" si="10"/>
        <v>D.AA.004.M.E.4</v>
      </c>
      <c r="T170" s="15" t="str">
        <f t="shared" si="11"/>
        <v>DAA004ME4</v>
      </c>
    </row>
    <row r="171" spans="1:20">
      <c r="A171" t="s">
        <v>51</v>
      </c>
      <c r="B171" s="10" t="s">
        <v>50</v>
      </c>
      <c r="C171" s="10" t="str">
        <f>VLOOKUP(_xlfn.CONCAT(A171,B171),Codes!$C$3:$D$11,2,FALSE)</f>
        <v>D</v>
      </c>
      <c r="D171" s="23" t="s">
        <v>67</v>
      </c>
      <c r="E171" s="12" t="str">
        <f>VLOOKUP(D171,Codes!$E$3:$G$253,3,FALSE)</f>
        <v>004</v>
      </c>
      <c r="F171" s="10" t="s">
        <v>76</v>
      </c>
      <c r="G171" s="10">
        <v>48</v>
      </c>
      <c r="H171" s="10" t="str">
        <f>VLOOKUP(F171,Codes!$J$3:$Q$8,2,FALSE)</f>
        <v>E</v>
      </c>
      <c r="I171" s="11" t="s">
        <v>31</v>
      </c>
      <c r="J171" s="10" t="str">
        <f>VLOOKUP(I171,Codes!$H$3:$I$262,2,FALSE)</f>
        <v>AA</v>
      </c>
      <c r="K171" s="10">
        <v>5</v>
      </c>
      <c r="L171" t="s">
        <v>83</v>
      </c>
      <c r="M171" t="str">
        <f>VLOOKUP(L171,Codes!$R$3:$S$28,2,FALSE)</f>
        <v>M</v>
      </c>
      <c r="N171" t="s">
        <v>48</v>
      </c>
      <c r="O171" t="s">
        <v>29</v>
      </c>
      <c r="P171" t="s">
        <v>29</v>
      </c>
      <c r="Q171" s="21" t="str">
        <f t="shared" si="8"/>
        <v>D-AA-004-EC25-TP5-DMSO-NA-5-NA</v>
      </c>
      <c r="R171" s="21" t="str">
        <f t="shared" si="9"/>
        <v>D-AA-004-EC25-TP5-DMSO</v>
      </c>
      <c r="S171" s="35" t="str">
        <f t="shared" si="10"/>
        <v>D.AA.004.M.E.5</v>
      </c>
      <c r="T171" s="15" t="str">
        <f t="shared" si="11"/>
        <v>DAA004ME5</v>
      </c>
    </row>
    <row r="172" spans="1:20">
      <c r="A172" t="s">
        <v>51</v>
      </c>
      <c r="B172" s="10" t="s">
        <v>50</v>
      </c>
      <c r="C172" s="10" t="str">
        <f>VLOOKUP(_xlfn.CONCAT(A172,B172),Codes!$C$3:$D$11,2,FALSE)</f>
        <v>D</v>
      </c>
      <c r="D172" s="23" t="s">
        <v>67</v>
      </c>
      <c r="E172" s="12" t="str">
        <f>VLOOKUP(D172,Codes!$E$3:$G$253,3,FALSE)</f>
        <v>004</v>
      </c>
      <c r="F172" s="10" t="s">
        <v>76</v>
      </c>
      <c r="G172" s="10">
        <v>48</v>
      </c>
      <c r="H172" s="10" t="str">
        <f>VLOOKUP(F172,Codes!$J$3:$Q$8,2,FALSE)</f>
        <v>E</v>
      </c>
      <c r="I172" s="11" t="s">
        <v>31</v>
      </c>
      <c r="J172" s="10" t="str">
        <f>VLOOKUP(I172,Codes!$H$3:$I$262,2,FALSE)</f>
        <v>AA</v>
      </c>
      <c r="K172" s="10">
        <v>6</v>
      </c>
      <c r="L172" t="s">
        <v>83</v>
      </c>
      <c r="M172" t="str">
        <f>VLOOKUP(L172,Codes!$R$3:$S$28,2,FALSE)</f>
        <v>M</v>
      </c>
      <c r="N172" t="s">
        <v>48</v>
      </c>
      <c r="O172" t="s">
        <v>29</v>
      </c>
      <c r="P172" t="s">
        <v>29</v>
      </c>
      <c r="Q172" s="21" t="str">
        <f t="shared" si="8"/>
        <v>D-AA-004-EC25-TP5-DMSO-NA-6-NA</v>
      </c>
      <c r="R172" s="21" t="str">
        <f t="shared" si="9"/>
        <v>D-AA-004-EC25-TP5-DMSO</v>
      </c>
      <c r="S172" s="35" t="str">
        <f t="shared" si="10"/>
        <v>D.AA.004.M.E.6</v>
      </c>
      <c r="T172" s="15" t="str">
        <f t="shared" si="11"/>
        <v>DAA004ME6</v>
      </c>
    </row>
    <row r="173" spans="1:20">
      <c r="A173" t="s">
        <v>51</v>
      </c>
      <c r="B173" s="10" t="s">
        <v>50</v>
      </c>
      <c r="C173" s="10" t="str">
        <f>VLOOKUP(_xlfn.CONCAT(A173,B173),Codes!$C$3:$D$11,2,FALSE)</f>
        <v>D</v>
      </c>
      <c r="D173" s="23" t="s">
        <v>1373</v>
      </c>
      <c r="E173" s="12" t="e">
        <f>VLOOKUP(D173,Codes!$E$3:$G$253,3,FALSE)</f>
        <v>#N/A</v>
      </c>
      <c r="F173" s="10" t="s">
        <v>33</v>
      </c>
      <c r="G173" s="10">
        <v>0</v>
      </c>
      <c r="H173" s="10" t="str">
        <f>VLOOKUP(F173,Codes!$J$3:$Q$8,2,FALSE)</f>
        <v>S</v>
      </c>
      <c r="I173" s="11" t="s">
        <v>44</v>
      </c>
      <c r="J173" s="10" t="str">
        <f>VLOOKUP(I173,Codes!$H$3:$I$262,2,FALSE)</f>
        <v>AB</v>
      </c>
      <c r="K173" s="10">
        <v>1</v>
      </c>
      <c r="L173">
        <v>0</v>
      </c>
      <c r="M173" t="str">
        <f>VLOOKUP(L173,Codes!$R$3:$S$28,2,FALSE)</f>
        <v>Z</v>
      </c>
      <c r="N173" t="s">
        <v>38</v>
      </c>
      <c r="O173" t="s">
        <v>29</v>
      </c>
      <c r="P173" t="s">
        <v>29</v>
      </c>
      <c r="Q173" s="21" t="e">
        <f t="shared" si="8"/>
        <v>#N/A</v>
      </c>
      <c r="R173" s="21" t="e">
        <f t="shared" si="9"/>
        <v>#N/A</v>
      </c>
      <c r="S173" s="35" t="e">
        <f t="shared" si="10"/>
        <v>#N/A</v>
      </c>
      <c r="T173" s="15" t="e">
        <f t="shared" si="11"/>
        <v>#N/A</v>
      </c>
    </row>
    <row r="174" spans="1:20">
      <c r="A174" t="s">
        <v>51</v>
      </c>
      <c r="B174" s="10" t="s">
        <v>50</v>
      </c>
      <c r="C174" s="10" t="str">
        <f>VLOOKUP(_xlfn.CONCAT(A174,B174),Codes!$C$3:$D$11,2,FALSE)</f>
        <v>D</v>
      </c>
      <c r="D174" s="23" t="s">
        <v>1373</v>
      </c>
      <c r="E174" s="12" t="e">
        <f>VLOOKUP(D174,Codes!$E$3:$G$253,3,FALSE)</f>
        <v>#N/A</v>
      </c>
      <c r="F174" s="10" t="s">
        <v>33</v>
      </c>
      <c r="G174" s="10">
        <v>0</v>
      </c>
      <c r="H174" s="10" t="str">
        <f>VLOOKUP(F174,Codes!$J$3:$Q$8,2,FALSE)</f>
        <v>S</v>
      </c>
      <c r="I174" s="11" t="s">
        <v>44</v>
      </c>
      <c r="J174" s="10" t="str">
        <f>VLOOKUP(I174,Codes!$H$3:$I$262,2,FALSE)</f>
        <v>AB</v>
      </c>
      <c r="K174" s="10">
        <v>2</v>
      </c>
      <c r="L174">
        <v>0</v>
      </c>
      <c r="M174" t="str">
        <f>VLOOKUP(L174,Codes!$R$3:$S$28,2,FALSE)</f>
        <v>Z</v>
      </c>
      <c r="N174" t="s">
        <v>38</v>
      </c>
      <c r="O174" t="s">
        <v>29</v>
      </c>
      <c r="P174" t="s">
        <v>29</v>
      </c>
      <c r="Q174" s="21" t="e">
        <f t="shared" si="8"/>
        <v>#N/A</v>
      </c>
      <c r="R174" s="21" t="e">
        <f t="shared" si="9"/>
        <v>#N/A</v>
      </c>
      <c r="S174" s="35" t="e">
        <f t="shared" si="10"/>
        <v>#N/A</v>
      </c>
      <c r="T174" s="15" t="e">
        <f t="shared" si="11"/>
        <v>#N/A</v>
      </c>
    </row>
    <row r="175" spans="1:20">
      <c r="A175" t="s">
        <v>51</v>
      </c>
      <c r="B175" s="10" t="s">
        <v>50</v>
      </c>
      <c r="C175" s="10" t="str">
        <f>VLOOKUP(_xlfn.CONCAT(A175,B175),Codes!$C$3:$D$11,2,FALSE)</f>
        <v>D</v>
      </c>
      <c r="D175" s="23" t="s">
        <v>1373</v>
      </c>
      <c r="E175" s="12" t="e">
        <f>VLOOKUP(D175,Codes!$E$3:$G$253,3,FALSE)</f>
        <v>#N/A</v>
      </c>
      <c r="F175" s="10" t="s">
        <v>33</v>
      </c>
      <c r="G175" s="10">
        <v>0</v>
      </c>
      <c r="H175" s="10" t="str">
        <f>VLOOKUP(F175,Codes!$J$3:$Q$8,2,FALSE)</f>
        <v>S</v>
      </c>
      <c r="I175" s="11" t="s">
        <v>44</v>
      </c>
      <c r="J175" s="10" t="str">
        <f>VLOOKUP(I175,Codes!$H$3:$I$262,2,FALSE)</f>
        <v>AB</v>
      </c>
      <c r="K175" s="10">
        <v>3</v>
      </c>
      <c r="L175">
        <v>0</v>
      </c>
      <c r="M175" t="str">
        <f>VLOOKUP(L175,Codes!$R$3:$S$28,2,FALSE)</f>
        <v>Z</v>
      </c>
      <c r="N175" t="s">
        <v>38</v>
      </c>
      <c r="O175" t="s">
        <v>29</v>
      </c>
      <c r="P175" t="s">
        <v>29</v>
      </c>
      <c r="Q175" s="21" t="e">
        <f t="shared" si="8"/>
        <v>#N/A</v>
      </c>
      <c r="R175" s="21" t="e">
        <f t="shared" si="9"/>
        <v>#N/A</v>
      </c>
      <c r="S175" s="35" t="e">
        <f t="shared" si="10"/>
        <v>#N/A</v>
      </c>
      <c r="T175" s="15" t="e">
        <f t="shared" si="11"/>
        <v>#N/A</v>
      </c>
    </row>
    <row r="176" spans="1:20">
      <c r="A176" t="s">
        <v>51</v>
      </c>
      <c r="B176" s="10" t="s">
        <v>50</v>
      </c>
      <c r="C176" s="10" t="str">
        <f>VLOOKUP(_xlfn.CONCAT(A176,B176),Codes!$C$3:$D$11,2,FALSE)</f>
        <v>D</v>
      </c>
      <c r="D176" s="23" t="s">
        <v>1373</v>
      </c>
      <c r="E176" s="12" t="e">
        <f>VLOOKUP(D176,Codes!$E$3:$G$253,3,FALSE)</f>
        <v>#N/A</v>
      </c>
      <c r="F176" s="10" t="s">
        <v>33</v>
      </c>
      <c r="G176" s="10">
        <v>0</v>
      </c>
      <c r="H176" s="10" t="str">
        <f>VLOOKUP(F176,Codes!$J$3:$Q$8,2,FALSE)</f>
        <v>S</v>
      </c>
      <c r="I176" s="11" t="s">
        <v>44</v>
      </c>
      <c r="J176" s="10" t="str">
        <f>VLOOKUP(I176,Codes!$H$3:$I$262,2,FALSE)</f>
        <v>AB</v>
      </c>
      <c r="K176" s="10">
        <v>4</v>
      </c>
      <c r="L176">
        <v>0</v>
      </c>
      <c r="M176" t="str">
        <f>VLOOKUP(L176,Codes!$R$3:$S$28,2,FALSE)</f>
        <v>Z</v>
      </c>
      <c r="N176" t="s">
        <v>38</v>
      </c>
      <c r="O176" t="s">
        <v>29</v>
      </c>
      <c r="P176" t="s">
        <v>29</v>
      </c>
      <c r="Q176" s="21" t="e">
        <f t="shared" si="8"/>
        <v>#N/A</v>
      </c>
      <c r="R176" s="21" t="e">
        <f t="shared" si="9"/>
        <v>#N/A</v>
      </c>
      <c r="S176" s="35" t="e">
        <f t="shared" si="10"/>
        <v>#N/A</v>
      </c>
      <c r="T176" s="15" t="e">
        <f t="shared" si="11"/>
        <v>#N/A</v>
      </c>
    </row>
    <row r="177" spans="1:20">
      <c r="A177" t="s">
        <v>51</v>
      </c>
      <c r="B177" s="10" t="s">
        <v>50</v>
      </c>
      <c r="C177" s="10" t="str">
        <f>VLOOKUP(_xlfn.CONCAT(A177,B177),Codes!$C$3:$D$11,2,FALSE)</f>
        <v>D</v>
      </c>
      <c r="D177" s="23" t="s">
        <v>1373</v>
      </c>
      <c r="E177" s="12" t="e">
        <f>VLOOKUP(D177,Codes!$E$3:$G$253,3,FALSE)</f>
        <v>#N/A</v>
      </c>
      <c r="F177" s="10" t="s">
        <v>33</v>
      </c>
      <c r="G177" s="10">
        <v>0</v>
      </c>
      <c r="H177" s="10" t="str">
        <f>VLOOKUP(F177,Codes!$J$3:$Q$8,2,FALSE)</f>
        <v>S</v>
      </c>
      <c r="I177" s="11" t="s">
        <v>44</v>
      </c>
      <c r="J177" s="10" t="str">
        <f>VLOOKUP(I177,Codes!$H$3:$I$262,2,FALSE)</f>
        <v>AB</v>
      </c>
      <c r="K177" s="10">
        <v>5</v>
      </c>
      <c r="L177">
        <v>0</v>
      </c>
      <c r="M177" t="str">
        <f>VLOOKUP(L177,Codes!$R$3:$S$28,2,FALSE)</f>
        <v>Z</v>
      </c>
      <c r="N177" t="s">
        <v>38</v>
      </c>
      <c r="O177" t="s">
        <v>29</v>
      </c>
      <c r="P177" t="s">
        <v>29</v>
      </c>
      <c r="Q177" s="21" t="e">
        <f t="shared" si="8"/>
        <v>#N/A</v>
      </c>
      <c r="R177" s="21" t="e">
        <f t="shared" si="9"/>
        <v>#N/A</v>
      </c>
      <c r="S177" s="35" t="e">
        <f t="shared" si="10"/>
        <v>#N/A</v>
      </c>
      <c r="T177" s="15" t="e">
        <f t="shared" si="11"/>
        <v>#N/A</v>
      </c>
    </row>
    <row r="178" spans="1:20">
      <c r="A178" t="s">
        <v>51</v>
      </c>
      <c r="B178" s="10" t="s">
        <v>50</v>
      </c>
      <c r="C178" s="10" t="str">
        <f>VLOOKUP(_xlfn.CONCAT(A178,B178),Codes!$C$3:$D$11,2,FALSE)</f>
        <v>D</v>
      </c>
      <c r="D178" s="23" t="s">
        <v>1373</v>
      </c>
      <c r="E178" s="12" t="e">
        <f>VLOOKUP(D178,Codes!$E$3:$G$253,3,FALSE)</f>
        <v>#N/A</v>
      </c>
      <c r="F178" s="10" t="s">
        <v>33</v>
      </c>
      <c r="G178" s="10">
        <v>0</v>
      </c>
      <c r="H178" s="10" t="str">
        <f>VLOOKUP(F178,Codes!$J$3:$Q$8,2,FALSE)</f>
        <v>S</v>
      </c>
      <c r="I178" s="11" t="s">
        <v>44</v>
      </c>
      <c r="J178" s="10" t="str">
        <f>VLOOKUP(I178,Codes!$H$3:$I$262,2,FALSE)</f>
        <v>AB</v>
      </c>
      <c r="K178" s="10">
        <v>6</v>
      </c>
      <c r="L178">
        <v>0</v>
      </c>
      <c r="M178" t="str">
        <f>VLOOKUP(L178,Codes!$R$3:$S$28,2,FALSE)</f>
        <v>Z</v>
      </c>
      <c r="N178" t="s">
        <v>38</v>
      </c>
      <c r="O178" t="s">
        <v>29</v>
      </c>
      <c r="P178" t="s">
        <v>29</v>
      </c>
      <c r="Q178" s="21" t="e">
        <f t="shared" si="8"/>
        <v>#N/A</v>
      </c>
      <c r="R178" s="21" t="e">
        <f t="shared" si="9"/>
        <v>#N/A</v>
      </c>
      <c r="S178" s="35" t="e">
        <f t="shared" si="10"/>
        <v>#N/A</v>
      </c>
      <c r="T178" s="15" t="e">
        <f t="shared" si="11"/>
        <v>#N/A</v>
      </c>
    </row>
    <row r="179" spans="1:20">
      <c r="A179" t="s">
        <v>51</v>
      </c>
      <c r="B179" s="10" t="s">
        <v>50</v>
      </c>
      <c r="C179" s="10" t="str">
        <f>VLOOKUP(_xlfn.CONCAT(A179,B179),Codes!$C$3:$D$11,2,FALSE)</f>
        <v>D</v>
      </c>
      <c r="D179" s="23" t="s">
        <v>1373</v>
      </c>
      <c r="E179" s="12" t="e">
        <f>VLOOKUP(D179,Codes!$E$3:$G$253,3,FALSE)</f>
        <v>#N/A</v>
      </c>
      <c r="F179" s="10" t="s">
        <v>46</v>
      </c>
      <c r="G179" s="10">
        <v>4</v>
      </c>
      <c r="H179" s="10" t="str">
        <f>VLOOKUP(F179,Codes!$J$3:$Q$8,2,FALSE)</f>
        <v>A</v>
      </c>
      <c r="I179" s="11" t="s">
        <v>44</v>
      </c>
      <c r="J179" s="10" t="str">
        <f>VLOOKUP(I179,Codes!$H$3:$I$262,2,FALSE)</f>
        <v>AB</v>
      </c>
      <c r="K179" s="10">
        <v>1</v>
      </c>
      <c r="L179">
        <v>0</v>
      </c>
      <c r="M179" t="str">
        <f>VLOOKUP(L179,Codes!$R$3:$S$28,2,FALSE)</f>
        <v>Z</v>
      </c>
      <c r="N179" t="s">
        <v>38</v>
      </c>
      <c r="O179" t="s">
        <v>29</v>
      </c>
      <c r="P179" t="s">
        <v>29</v>
      </c>
      <c r="Q179" s="21" t="e">
        <f t="shared" si="8"/>
        <v>#N/A</v>
      </c>
      <c r="R179" s="21" t="e">
        <f t="shared" si="9"/>
        <v>#N/A</v>
      </c>
      <c r="S179" s="35" t="e">
        <f t="shared" si="10"/>
        <v>#N/A</v>
      </c>
      <c r="T179" s="15" t="e">
        <f t="shared" si="11"/>
        <v>#N/A</v>
      </c>
    </row>
    <row r="180" spans="1:20">
      <c r="A180" t="s">
        <v>51</v>
      </c>
      <c r="B180" s="10" t="s">
        <v>50</v>
      </c>
      <c r="C180" s="10" t="str">
        <f>VLOOKUP(_xlfn.CONCAT(A180,B180),Codes!$C$3:$D$11,2,FALSE)</f>
        <v>D</v>
      </c>
      <c r="D180" s="23" t="s">
        <v>1373</v>
      </c>
      <c r="E180" s="12" t="e">
        <f>VLOOKUP(D180,Codes!$E$3:$G$253,3,FALSE)</f>
        <v>#N/A</v>
      </c>
      <c r="F180" s="10" t="s">
        <v>46</v>
      </c>
      <c r="G180" s="10">
        <v>4</v>
      </c>
      <c r="H180" s="10" t="str">
        <f>VLOOKUP(F180,Codes!$J$3:$Q$8,2,FALSE)</f>
        <v>A</v>
      </c>
      <c r="I180" s="11" t="s">
        <v>44</v>
      </c>
      <c r="J180" s="10" t="str">
        <f>VLOOKUP(I180,Codes!$H$3:$I$262,2,FALSE)</f>
        <v>AB</v>
      </c>
      <c r="K180" s="10">
        <v>2</v>
      </c>
      <c r="L180">
        <v>0</v>
      </c>
      <c r="M180" t="str">
        <f>VLOOKUP(L180,Codes!$R$3:$S$28,2,FALSE)</f>
        <v>Z</v>
      </c>
      <c r="N180" t="s">
        <v>38</v>
      </c>
      <c r="O180" t="s">
        <v>29</v>
      </c>
      <c r="P180" t="s">
        <v>29</v>
      </c>
      <c r="Q180" s="21" t="e">
        <f t="shared" si="8"/>
        <v>#N/A</v>
      </c>
      <c r="R180" s="21" t="e">
        <f t="shared" si="9"/>
        <v>#N/A</v>
      </c>
      <c r="S180" s="35" t="e">
        <f t="shared" si="10"/>
        <v>#N/A</v>
      </c>
      <c r="T180" s="15" t="e">
        <f t="shared" si="11"/>
        <v>#N/A</v>
      </c>
    </row>
    <row r="181" spans="1:20">
      <c r="A181" t="s">
        <v>51</v>
      </c>
      <c r="B181" s="10" t="s">
        <v>50</v>
      </c>
      <c r="C181" s="10" t="str">
        <f>VLOOKUP(_xlfn.CONCAT(A181,B181),Codes!$C$3:$D$11,2,FALSE)</f>
        <v>D</v>
      </c>
      <c r="D181" s="23" t="s">
        <v>1373</v>
      </c>
      <c r="E181" s="12" t="e">
        <f>VLOOKUP(D181,Codes!$E$3:$G$253,3,FALSE)</f>
        <v>#N/A</v>
      </c>
      <c r="F181" s="10" t="s">
        <v>46</v>
      </c>
      <c r="G181" s="10">
        <v>4</v>
      </c>
      <c r="H181" s="10" t="str">
        <f>VLOOKUP(F181,Codes!$J$3:$Q$8,2,FALSE)</f>
        <v>A</v>
      </c>
      <c r="I181" s="11" t="s">
        <v>44</v>
      </c>
      <c r="J181" s="10" t="str">
        <f>VLOOKUP(I181,Codes!$H$3:$I$262,2,FALSE)</f>
        <v>AB</v>
      </c>
      <c r="K181" s="10">
        <v>3</v>
      </c>
      <c r="L181">
        <v>0</v>
      </c>
      <c r="M181" t="str">
        <f>VLOOKUP(L181,Codes!$R$3:$S$28,2,FALSE)</f>
        <v>Z</v>
      </c>
      <c r="N181" t="s">
        <v>38</v>
      </c>
      <c r="O181" t="s">
        <v>29</v>
      </c>
      <c r="P181" t="s">
        <v>29</v>
      </c>
      <c r="Q181" s="21" t="e">
        <f t="shared" si="8"/>
        <v>#N/A</v>
      </c>
      <c r="R181" s="21" t="e">
        <f t="shared" si="9"/>
        <v>#N/A</v>
      </c>
      <c r="S181" s="35" t="e">
        <f t="shared" si="10"/>
        <v>#N/A</v>
      </c>
      <c r="T181" s="15" t="e">
        <f t="shared" si="11"/>
        <v>#N/A</v>
      </c>
    </row>
    <row r="182" spans="1:20">
      <c r="A182" t="s">
        <v>51</v>
      </c>
      <c r="B182" s="10" t="s">
        <v>50</v>
      </c>
      <c r="C182" s="10" t="str">
        <f>VLOOKUP(_xlfn.CONCAT(A182,B182),Codes!$C$3:$D$11,2,FALSE)</f>
        <v>D</v>
      </c>
      <c r="D182" s="23" t="s">
        <v>1373</v>
      </c>
      <c r="E182" s="12" t="e">
        <f>VLOOKUP(D182,Codes!$E$3:$G$253,3,FALSE)</f>
        <v>#N/A</v>
      </c>
      <c r="F182" s="10" t="s">
        <v>46</v>
      </c>
      <c r="G182" s="10">
        <v>4</v>
      </c>
      <c r="H182" s="10" t="str">
        <f>VLOOKUP(F182,Codes!$J$3:$Q$8,2,FALSE)</f>
        <v>A</v>
      </c>
      <c r="I182" s="11" t="s">
        <v>44</v>
      </c>
      <c r="J182" s="10" t="str">
        <f>VLOOKUP(I182,Codes!$H$3:$I$262,2,FALSE)</f>
        <v>AB</v>
      </c>
      <c r="K182" s="10">
        <v>4</v>
      </c>
      <c r="L182">
        <v>0</v>
      </c>
      <c r="M182" t="str">
        <f>VLOOKUP(L182,Codes!$R$3:$S$28,2,FALSE)</f>
        <v>Z</v>
      </c>
      <c r="N182" t="s">
        <v>38</v>
      </c>
      <c r="O182" t="s">
        <v>29</v>
      </c>
      <c r="P182" t="s">
        <v>29</v>
      </c>
      <c r="Q182" s="21" t="e">
        <f t="shared" si="8"/>
        <v>#N/A</v>
      </c>
      <c r="R182" s="21" t="e">
        <f t="shared" si="9"/>
        <v>#N/A</v>
      </c>
      <c r="S182" s="35" t="e">
        <f t="shared" si="10"/>
        <v>#N/A</v>
      </c>
      <c r="T182" s="15" t="e">
        <f t="shared" si="11"/>
        <v>#N/A</v>
      </c>
    </row>
    <row r="183" spans="1:20">
      <c r="A183" t="s">
        <v>51</v>
      </c>
      <c r="B183" s="10" t="s">
        <v>50</v>
      </c>
      <c r="C183" s="10" t="str">
        <f>VLOOKUP(_xlfn.CONCAT(A183,B183),Codes!$C$3:$D$11,2,FALSE)</f>
        <v>D</v>
      </c>
      <c r="D183" s="23" t="s">
        <v>1373</v>
      </c>
      <c r="E183" s="12" t="e">
        <f>VLOOKUP(D183,Codes!$E$3:$G$253,3,FALSE)</f>
        <v>#N/A</v>
      </c>
      <c r="F183" s="10" t="s">
        <v>46</v>
      </c>
      <c r="G183" s="10">
        <v>4</v>
      </c>
      <c r="H183" s="10" t="str">
        <f>VLOOKUP(F183,Codes!$J$3:$Q$8,2,FALSE)</f>
        <v>A</v>
      </c>
      <c r="I183" s="11" t="s">
        <v>44</v>
      </c>
      <c r="J183" s="10" t="str">
        <f>VLOOKUP(I183,Codes!$H$3:$I$262,2,FALSE)</f>
        <v>AB</v>
      </c>
      <c r="K183" s="10">
        <v>5</v>
      </c>
      <c r="L183">
        <v>0</v>
      </c>
      <c r="M183" t="str">
        <f>VLOOKUP(L183,Codes!$R$3:$S$28,2,FALSE)</f>
        <v>Z</v>
      </c>
      <c r="N183" t="s">
        <v>38</v>
      </c>
      <c r="O183" t="s">
        <v>29</v>
      </c>
      <c r="P183" t="s">
        <v>29</v>
      </c>
      <c r="Q183" s="21" t="e">
        <f t="shared" si="8"/>
        <v>#N/A</v>
      </c>
      <c r="R183" s="21" t="e">
        <f t="shared" si="9"/>
        <v>#N/A</v>
      </c>
      <c r="S183" s="35" t="e">
        <f t="shared" si="10"/>
        <v>#N/A</v>
      </c>
      <c r="T183" s="15" t="e">
        <f t="shared" si="11"/>
        <v>#N/A</v>
      </c>
    </row>
    <row r="184" spans="1:20">
      <c r="A184" t="s">
        <v>51</v>
      </c>
      <c r="B184" s="10" t="s">
        <v>50</v>
      </c>
      <c r="C184" s="10" t="str">
        <f>VLOOKUP(_xlfn.CONCAT(A184,B184),Codes!$C$3:$D$11,2,FALSE)</f>
        <v>D</v>
      </c>
      <c r="D184" s="23" t="s">
        <v>1373</v>
      </c>
      <c r="E184" s="12" t="e">
        <f>VLOOKUP(D184,Codes!$E$3:$G$253,3,FALSE)</f>
        <v>#N/A</v>
      </c>
      <c r="F184" s="10" t="s">
        <v>46</v>
      </c>
      <c r="G184" s="10">
        <v>4</v>
      </c>
      <c r="H184" s="10" t="str">
        <f>VLOOKUP(F184,Codes!$J$3:$Q$8,2,FALSE)</f>
        <v>A</v>
      </c>
      <c r="I184" s="11" t="s">
        <v>44</v>
      </c>
      <c r="J184" s="10" t="str">
        <f>VLOOKUP(I184,Codes!$H$3:$I$262,2,FALSE)</f>
        <v>AB</v>
      </c>
      <c r="K184" s="10">
        <v>6</v>
      </c>
      <c r="L184">
        <v>0</v>
      </c>
      <c r="M184" t="str">
        <f>VLOOKUP(L184,Codes!$R$3:$S$28,2,FALSE)</f>
        <v>Z</v>
      </c>
      <c r="N184" t="s">
        <v>38</v>
      </c>
      <c r="O184" t="s">
        <v>29</v>
      </c>
      <c r="P184" t="s">
        <v>29</v>
      </c>
      <c r="Q184" s="21" t="e">
        <f t="shared" si="8"/>
        <v>#N/A</v>
      </c>
      <c r="R184" s="21" t="e">
        <f t="shared" si="9"/>
        <v>#N/A</v>
      </c>
      <c r="S184" s="35" t="e">
        <f t="shared" si="10"/>
        <v>#N/A</v>
      </c>
      <c r="T184" s="15" t="e">
        <f t="shared" si="11"/>
        <v>#N/A</v>
      </c>
    </row>
    <row r="185" spans="1:20">
      <c r="A185" t="s">
        <v>51</v>
      </c>
      <c r="B185" s="10" t="s">
        <v>50</v>
      </c>
      <c r="C185" s="10" t="str">
        <f>VLOOKUP(_xlfn.CONCAT(A185,B185),Codes!$C$3:$D$11,2,FALSE)</f>
        <v>D</v>
      </c>
      <c r="D185" s="23" t="s">
        <v>1373</v>
      </c>
      <c r="E185" s="12" t="e">
        <f>VLOOKUP(D185,Codes!$E$3:$G$253,3,FALSE)</f>
        <v>#N/A</v>
      </c>
      <c r="F185" s="10" t="s">
        <v>57</v>
      </c>
      <c r="G185" s="10">
        <v>8</v>
      </c>
      <c r="H185" s="10" t="str">
        <f>VLOOKUP(F185,Codes!$J$3:$Q$8,2,FALSE)</f>
        <v>B</v>
      </c>
      <c r="I185" s="11" t="s">
        <v>44</v>
      </c>
      <c r="J185" s="10" t="str">
        <f>VLOOKUP(I185,Codes!$H$3:$I$262,2,FALSE)</f>
        <v>AB</v>
      </c>
      <c r="K185" s="10">
        <v>1</v>
      </c>
      <c r="L185">
        <v>0</v>
      </c>
      <c r="M185" t="str">
        <f>VLOOKUP(L185,Codes!$R$3:$S$28,2,FALSE)</f>
        <v>Z</v>
      </c>
      <c r="N185" t="s">
        <v>38</v>
      </c>
      <c r="O185" t="s">
        <v>29</v>
      </c>
      <c r="P185" t="s">
        <v>29</v>
      </c>
      <c r="Q185" s="21" t="e">
        <f t="shared" si="8"/>
        <v>#N/A</v>
      </c>
      <c r="R185" s="21" t="e">
        <f t="shared" si="9"/>
        <v>#N/A</v>
      </c>
      <c r="S185" s="35" t="e">
        <f t="shared" si="10"/>
        <v>#N/A</v>
      </c>
      <c r="T185" s="15" t="e">
        <f t="shared" si="11"/>
        <v>#N/A</v>
      </c>
    </row>
    <row r="186" spans="1:20">
      <c r="A186" t="s">
        <v>51</v>
      </c>
      <c r="B186" s="10" t="s">
        <v>50</v>
      </c>
      <c r="C186" s="10" t="str">
        <f>VLOOKUP(_xlfn.CONCAT(A186,B186),Codes!$C$3:$D$11,2,FALSE)</f>
        <v>D</v>
      </c>
      <c r="D186" s="23" t="s">
        <v>1373</v>
      </c>
      <c r="E186" s="12" t="e">
        <f>VLOOKUP(D186,Codes!$E$3:$G$253,3,FALSE)</f>
        <v>#N/A</v>
      </c>
      <c r="F186" s="10" t="s">
        <v>57</v>
      </c>
      <c r="G186" s="10">
        <v>8</v>
      </c>
      <c r="H186" s="10" t="str">
        <f>VLOOKUP(F186,Codes!$J$3:$Q$8,2,FALSE)</f>
        <v>B</v>
      </c>
      <c r="I186" s="11" t="s">
        <v>44</v>
      </c>
      <c r="J186" s="10" t="str">
        <f>VLOOKUP(I186,Codes!$H$3:$I$262,2,FALSE)</f>
        <v>AB</v>
      </c>
      <c r="K186" s="10">
        <v>2</v>
      </c>
      <c r="L186">
        <v>0</v>
      </c>
      <c r="M186" t="str">
        <f>VLOOKUP(L186,Codes!$R$3:$S$28,2,FALSE)</f>
        <v>Z</v>
      </c>
      <c r="N186" t="s">
        <v>38</v>
      </c>
      <c r="O186" t="s">
        <v>29</v>
      </c>
      <c r="P186" t="s">
        <v>29</v>
      </c>
      <c r="Q186" s="21" t="e">
        <f t="shared" si="8"/>
        <v>#N/A</v>
      </c>
      <c r="R186" s="21" t="e">
        <f t="shared" si="9"/>
        <v>#N/A</v>
      </c>
      <c r="S186" s="35" t="e">
        <f t="shared" si="10"/>
        <v>#N/A</v>
      </c>
      <c r="T186" s="15" t="e">
        <f t="shared" si="11"/>
        <v>#N/A</v>
      </c>
    </row>
    <row r="187" spans="1:20">
      <c r="A187" t="s">
        <v>51</v>
      </c>
      <c r="B187" s="10" t="s">
        <v>50</v>
      </c>
      <c r="C187" s="10" t="str">
        <f>VLOOKUP(_xlfn.CONCAT(A187,B187),Codes!$C$3:$D$11,2,FALSE)</f>
        <v>D</v>
      </c>
      <c r="D187" s="23" t="s">
        <v>1373</v>
      </c>
      <c r="E187" s="12" t="e">
        <f>VLOOKUP(D187,Codes!$E$3:$G$253,3,FALSE)</f>
        <v>#N/A</v>
      </c>
      <c r="F187" s="10" t="s">
        <v>57</v>
      </c>
      <c r="G187" s="10">
        <v>8</v>
      </c>
      <c r="H187" s="10" t="str">
        <f>VLOOKUP(F187,Codes!$J$3:$Q$8,2,FALSE)</f>
        <v>B</v>
      </c>
      <c r="I187" s="11" t="s">
        <v>44</v>
      </c>
      <c r="J187" s="10" t="str">
        <f>VLOOKUP(I187,Codes!$H$3:$I$262,2,FALSE)</f>
        <v>AB</v>
      </c>
      <c r="K187" s="10">
        <v>3</v>
      </c>
      <c r="L187">
        <v>0</v>
      </c>
      <c r="M187" t="str">
        <f>VLOOKUP(L187,Codes!$R$3:$S$28,2,FALSE)</f>
        <v>Z</v>
      </c>
      <c r="N187" t="s">
        <v>38</v>
      </c>
      <c r="O187" t="s">
        <v>29</v>
      </c>
      <c r="P187" t="s">
        <v>29</v>
      </c>
      <c r="Q187" s="21" t="e">
        <f t="shared" si="8"/>
        <v>#N/A</v>
      </c>
      <c r="R187" s="21" t="e">
        <f t="shared" si="9"/>
        <v>#N/A</v>
      </c>
      <c r="S187" s="35" t="e">
        <f t="shared" si="10"/>
        <v>#N/A</v>
      </c>
      <c r="T187" s="15" t="e">
        <f t="shared" si="11"/>
        <v>#N/A</v>
      </c>
    </row>
    <row r="188" spans="1:20">
      <c r="A188" t="s">
        <v>51</v>
      </c>
      <c r="B188" s="10" t="s">
        <v>50</v>
      </c>
      <c r="C188" s="10" t="str">
        <f>VLOOKUP(_xlfn.CONCAT(A188,B188),Codes!$C$3:$D$11,2,FALSE)</f>
        <v>D</v>
      </c>
      <c r="D188" s="23" t="s">
        <v>1373</v>
      </c>
      <c r="E188" s="12" t="e">
        <f>VLOOKUP(D188,Codes!$E$3:$G$253,3,FALSE)</f>
        <v>#N/A</v>
      </c>
      <c r="F188" s="10" t="s">
        <v>57</v>
      </c>
      <c r="G188" s="10">
        <v>8</v>
      </c>
      <c r="H188" s="10" t="str">
        <f>VLOOKUP(F188,Codes!$J$3:$Q$8,2,FALSE)</f>
        <v>B</v>
      </c>
      <c r="I188" s="11" t="s">
        <v>44</v>
      </c>
      <c r="J188" s="10" t="str">
        <f>VLOOKUP(I188,Codes!$H$3:$I$262,2,FALSE)</f>
        <v>AB</v>
      </c>
      <c r="K188" s="10">
        <v>4</v>
      </c>
      <c r="L188">
        <v>0</v>
      </c>
      <c r="M188" t="str">
        <f>VLOOKUP(L188,Codes!$R$3:$S$28,2,FALSE)</f>
        <v>Z</v>
      </c>
      <c r="N188" t="s">
        <v>38</v>
      </c>
      <c r="O188" t="s">
        <v>29</v>
      </c>
      <c r="P188" t="s">
        <v>29</v>
      </c>
      <c r="Q188" s="21" t="e">
        <f t="shared" si="8"/>
        <v>#N/A</v>
      </c>
      <c r="R188" s="21" t="e">
        <f t="shared" si="9"/>
        <v>#N/A</v>
      </c>
      <c r="S188" s="35" t="e">
        <f t="shared" si="10"/>
        <v>#N/A</v>
      </c>
      <c r="T188" s="15" t="e">
        <f t="shared" si="11"/>
        <v>#N/A</v>
      </c>
    </row>
    <row r="189" spans="1:20">
      <c r="A189" t="s">
        <v>51</v>
      </c>
      <c r="B189" s="10" t="s">
        <v>50</v>
      </c>
      <c r="C189" s="10" t="str">
        <f>VLOOKUP(_xlfn.CONCAT(A189,B189),Codes!$C$3:$D$11,2,FALSE)</f>
        <v>D</v>
      </c>
      <c r="D189" s="23" t="s">
        <v>1373</v>
      </c>
      <c r="E189" s="12" t="e">
        <f>VLOOKUP(D189,Codes!$E$3:$G$253,3,FALSE)</f>
        <v>#N/A</v>
      </c>
      <c r="F189" s="10" t="s">
        <v>57</v>
      </c>
      <c r="G189" s="10">
        <v>8</v>
      </c>
      <c r="H189" s="10" t="str">
        <f>VLOOKUP(F189,Codes!$J$3:$Q$8,2,FALSE)</f>
        <v>B</v>
      </c>
      <c r="I189" s="11" t="s">
        <v>44</v>
      </c>
      <c r="J189" s="10" t="str">
        <f>VLOOKUP(I189,Codes!$H$3:$I$262,2,FALSE)</f>
        <v>AB</v>
      </c>
      <c r="K189" s="10">
        <v>5</v>
      </c>
      <c r="L189">
        <v>0</v>
      </c>
      <c r="M189" t="str">
        <f>VLOOKUP(L189,Codes!$R$3:$S$28,2,FALSE)</f>
        <v>Z</v>
      </c>
      <c r="N189" t="s">
        <v>38</v>
      </c>
      <c r="O189" t="s">
        <v>29</v>
      </c>
      <c r="P189" t="s">
        <v>29</v>
      </c>
      <c r="Q189" s="21" t="e">
        <f t="shared" si="8"/>
        <v>#N/A</v>
      </c>
      <c r="R189" s="21" t="e">
        <f t="shared" si="9"/>
        <v>#N/A</v>
      </c>
      <c r="S189" s="35" t="e">
        <f t="shared" si="10"/>
        <v>#N/A</v>
      </c>
      <c r="T189" s="15" t="e">
        <f t="shared" si="11"/>
        <v>#N/A</v>
      </c>
    </row>
    <row r="190" spans="1:20">
      <c r="A190" t="s">
        <v>51</v>
      </c>
      <c r="B190" s="10" t="s">
        <v>50</v>
      </c>
      <c r="C190" s="10" t="str">
        <f>VLOOKUP(_xlfn.CONCAT(A190,B190),Codes!$C$3:$D$11,2,FALSE)</f>
        <v>D</v>
      </c>
      <c r="D190" s="23" t="s">
        <v>1373</v>
      </c>
      <c r="E190" s="12" t="e">
        <f>VLOOKUP(D190,Codes!$E$3:$G$253,3,FALSE)</f>
        <v>#N/A</v>
      </c>
      <c r="F190" s="10" t="s">
        <v>57</v>
      </c>
      <c r="G190" s="10">
        <v>8</v>
      </c>
      <c r="H190" s="10" t="str">
        <f>VLOOKUP(F190,Codes!$J$3:$Q$8,2,FALSE)</f>
        <v>B</v>
      </c>
      <c r="I190" s="11" t="s">
        <v>44</v>
      </c>
      <c r="J190" s="10" t="str">
        <f>VLOOKUP(I190,Codes!$H$3:$I$262,2,FALSE)</f>
        <v>AB</v>
      </c>
      <c r="K190" s="10">
        <v>6</v>
      </c>
      <c r="L190">
        <v>0</v>
      </c>
      <c r="M190" t="str">
        <f>VLOOKUP(L190,Codes!$R$3:$S$28,2,FALSE)</f>
        <v>Z</v>
      </c>
      <c r="N190" t="s">
        <v>38</v>
      </c>
      <c r="O190" t="s">
        <v>29</v>
      </c>
      <c r="P190" t="s">
        <v>29</v>
      </c>
      <c r="Q190" s="21" t="e">
        <f t="shared" si="8"/>
        <v>#N/A</v>
      </c>
      <c r="R190" s="21" t="e">
        <f t="shared" si="9"/>
        <v>#N/A</v>
      </c>
      <c r="S190" s="35" t="e">
        <f t="shared" si="10"/>
        <v>#N/A</v>
      </c>
      <c r="T190" s="15" t="e">
        <f t="shared" si="11"/>
        <v>#N/A</v>
      </c>
    </row>
    <row r="191" spans="1:20">
      <c r="A191" t="s">
        <v>51</v>
      </c>
      <c r="B191" s="10" t="s">
        <v>50</v>
      </c>
      <c r="C191" s="10" t="str">
        <f>VLOOKUP(_xlfn.CONCAT(A191,B191),Codes!$C$3:$D$11,2,FALSE)</f>
        <v>D</v>
      </c>
      <c r="D191" s="23" t="s">
        <v>1373</v>
      </c>
      <c r="E191" s="12" t="e">
        <f>VLOOKUP(D191,Codes!$E$3:$G$253,3,FALSE)</f>
        <v>#N/A</v>
      </c>
      <c r="F191" s="10" t="s">
        <v>64</v>
      </c>
      <c r="G191" s="10">
        <v>24</v>
      </c>
      <c r="H191" s="10" t="str">
        <f>VLOOKUP(F191,Codes!$J$3:$Q$8,2,FALSE)</f>
        <v>C</v>
      </c>
      <c r="I191" s="11" t="s">
        <v>44</v>
      </c>
      <c r="J191" s="10" t="str">
        <f>VLOOKUP(I191,Codes!$H$3:$I$262,2,FALSE)</f>
        <v>AB</v>
      </c>
      <c r="K191" s="10">
        <v>1</v>
      </c>
      <c r="L191">
        <v>0</v>
      </c>
      <c r="M191" t="str">
        <f>VLOOKUP(L191,Codes!$R$3:$S$28,2,FALSE)</f>
        <v>Z</v>
      </c>
      <c r="N191" t="s">
        <v>38</v>
      </c>
      <c r="O191" t="s">
        <v>29</v>
      </c>
      <c r="P191" t="s">
        <v>29</v>
      </c>
      <c r="Q191" s="21" t="e">
        <f t="shared" si="8"/>
        <v>#N/A</v>
      </c>
      <c r="R191" s="21" t="e">
        <f t="shared" si="9"/>
        <v>#N/A</v>
      </c>
      <c r="S191" s="35" t="e">
        <f t="shared" si="10"/>
        <v>#N/A</v>
      </c>
      <c r="T191" s="15" t="e">
        <f t="shared" si="11"/>
        <v>#N/A</v>
      </c>
    </row>
    <row r="192" spans="1:20">
      <c r="A192" t="s">
        <v>51</v>
      </c>
      <c r="B192" s="10" t="s">
        <v>50</v>
      </c>
      <c r="C192" s="10" t="str">
        <f>VLOOKUP(_xlfn.CONCAT(A192,B192),Codes!$C$3:$D$11,2,FALSE)</f>
        <v>D</v>
      </c>
      <c r="D192" s="23" t="s">
        <v>1373</v>
      </c>
      <c r="E192" s="12" t="e">
        <f>VLOOKUP(D192,Codes!$E$3:$G$253,3,FALSE)</f>
        <v>#N/A</v>
      </c>
      <c r="F192" s="10" t="s">
        <v>64</v>
      </c>
      <c r="G192" s="10">
        <v>24</v>
      </c>
      <c r="H192" s="10" t="str">
        <f>VLOOKUP(F192,Codes!$J$3:$Q$8,2,FALSE)</f>
        <v>C</v>
      </c>
      <c r="I192" s="11" t="s">
        <v>44</v>
      </c>
      <c r="J192" s="10" t="str">
        <f>VLOOKUP(I192,Codes!$H$3:$I$262,2,FALSE)</f>
        <v>AB</v>
      </c>
      <c r="K192" s="10">
        <v>2</v>
      </c>
      <c r="L192">
        <v>0</v>
      </c>
      <c r="M192" t="str">
        <f>VLOOKUP(L192,Codes!$R$3:$S$28,2,FALSE)</f>
        <v>Z</v>
      </c>
      <c r="N192" t="s">
        <v>38</v>
      </c>
      <c r="O192" t="s">
        <v>29</v>
      </c>
      <c r="P192" t="s">
        <v>29</v>
      </c>
      <c r="Q192" s="21" t="e">
        <f t="shared" si="8"/>
        <v>#N/A</v>
      </c>
      <c r="R192" s="21" t="e">
        <f t="shared" si="9"/>
        <v>#N/A</v>
      </c>
      <c r="S192" s="35" t="e">
        <f t="shared" si="10"/>
        <v>#N/A</v>
      </c>
      <c r="T192" s="15" t="e">
        <f t="shared" si="11"/>
        <v>#N/A</v>
      </c>
    </row>
    <row r="193" spans="1:20">
      <c r="A193" t="s">
        <v>51</v>
      </c>
      <c r="B193" s="10" t="s">
        <v>50</v>
      </c>
      <c r="C193" s="10" t="str">
        <f>VLOOKUP(_xlfn.CONCAT(A193,B193),Codes!$C$3:$D$11,2,FALSE)</f>
        <v>D</v>
      </c>
      <c r="D193" s="23" t="s">
        <v>1373</v>
      </c>
      <c r="E193" s="12" t="e">
        <f>VLOOKUP(D193,Codes!$E$3:$G$253,3,FALSE)</f>
        <v>#N/A</v>
      </c>
      <c r="F193" s="10" t="s">
        <v>64</v>
      </c>
      <c r="G193" s="10">
        <v>24</v>
      </c>
      <c r="H193" s="10" t="str">
        <f>VLOOKUP(F193,Codes!$J$3:$Q$8,2,FALSE)</f>
        <v>C</v>
      </c>
      <c r="I193" s="11" t="s">
        <v>44</v>
      </c>
      <c r="J193" s="10" t="str">
        <f>VLOOKUP(I193,Codes!$H$3:$I$262,2,FALSE)</f>
        <v>AB</v>
      </c>
      <c r="K193" s="10">
        <v>3</v>
      </c>
      <c r="L193">
        <v>0</v>
      </c>
      <c r="M193" t="str">
        <f>VLOOKUP(L193,Codes!$R$3:$S$28,2,FALSE)</f>
        <v>Z</v>
      </c>
      <c r="N193" t="s">
        <v>38</v>
      </c>
      <c r="O193" t="s">
        <v>29</v>
      </c>
      <c r="P193" t="s">
        <v>29</v>
      </c>
      <c r="Q193" s="21" t="e">
        <f t="shared" si="8"/>
        <v>#N/A</v>
      </c>
      <c r="R193" s="21" t="e">
        <f t="shared" si="9"/>
        <v>#N/A</v>
      </c>
      <c r="S193" s="35" t="e">
        <f t="shared" si="10"/>
        <v>#N/A</v>
      </c>
      <c r="T193" s="15" t="e">
        <f t="shared" si="11"/>
        <v>#N/A</v>
      </c>
    </row>
    <row r="194" spans="1:20">
      <c r="A194" t="s">
        <v>51</v>
      </c>
      <c r="B194" s="10" t="s">
        <v>50</v>
      </c>
      <c r="C194" s="10" t="str">
        <f>VLOOKUP(_xlfn.CONCAT(A194,B194),Codes!$C$3:$D$11,2,FALSE)</f>
        <v>D</v>
      </c>
      <c r="D194" s="23" t="s">
        <v>1373</v>
      </c>
      <c r="E194" s="12" t="e">
        <f>VLOOKUP(D194,Codes!$E$3:$G$253,3,FALSE)</f>
        <v>#N/A</v>
      </c>
      <c r="F194" s="10" t="s">
        <v>64</v>
      </c>
      <c r="G194" s="10">
        <v>24</v>
      </c>
      <c r="H194" s="10" t="str">
        <f>VLOOKUP(F194,Codes!$J$3:$Q$8,2,FALSE)</f>
        <v>C</v>
      </c>
      <c r="I194" s="11" t="s">
        <v>44</v>
      </c>
      <c r="J194" s="10" t="str">
        <f>VLOOKUP(I194,Codes!$H$3:$I$262,2,FALSE)</f>
        <v>AB</v>
      </c>
      <c r="K194" s="10">
        <v>4</v>
      </c>
      <c r="L194">
        <v>0</v>
      </c>
      <c r="M194" t="str">
        <f>VLOOKUP(L194,Codes!$R$3:$S$28,2,FALSE)</f>
        <v>Z</v>
      </c>
      <c r="N194" t="s">
        <v>38</v>
      </c>
      <c r="O194" t="s">
        <v>29</v>
      </c>
      <c r="P194" t="s">
        <v>29</v>
      </c>
      <c r="Q194" s="21" t="e">
        <f t="shared" ref="Q194:Q257" si="12">CONCATENATE(C194,"-",J194,"-",E194,"-", L194,"-",F194,"-",N194,"-",O194,"-",K194,"-",P194)</f>
        <v>#N/A</v>
      </c>
      <c r="R194" s="21" t="e">
        <f t="shared" ref="R194:R257" si="13">CONCATENATE(C194,"-",J194,"-",E194,"-", L194,"-",F194,"-",N194)</f>
        <v>#N/A</v>
      </c>
      <c r="S194" s="35" t="e">
        <f t="shared" ref="S194:S257" si="14">_xlfn.CONCAT(C194,".",J194,".",E194,".",M194,".",H194,".",K194)</f>
        <v>#N/A</v>
      </c>
      <c r="T194" s="15" t="e">
        <f t="shared" ref="T194:T257" si="15">SUBSTITUTE(S194,".","")</f>
        <v>#N/A</v>
      </c>
    </row>
    <row r="195" spans="1:20">
      <c r="A195" t="s">
        <v>51</v>
      </c>
      <c r="B195" s="10" t="s">
        <v>50</v>
      </c>
      <c r="C195" s="10" t="str">
        <f>VLOOKUP(_xlfn.CONCAT(A195,B195),Codes!$C$3:$D$11,2,FALSE)</f>
        <v>D</v>
      </c>
      <c r="D195" s="23" t="s">
        <v>1373</v>
      </c>
      <c r="E195" s="12" t="e">
        <f>VLOOKUP(D195,Codes!$E$3:$G$253,3,FALSE)</f>
        <v>#N/A</v>
      </c>
      <c r="F195" s="10" t="s">
        <v>64</v>
      </c>
      <c r="G195" s="10">
        <v>24</v>
      </c>
      <c r="H195" s="10" t="str">
        <f>VLOOKUP(F195,Codes!$J$3:$Q$8,2,FALSE)</f>
        <v>C</v>
      </c>
      <c r="I195" s="11" t="s">
        <v>44</v>
      </c>
      <c r="J195" s="10" t="str">
        <f>VLOOKUP(I195,Codes!$H$3:$I$262,2,FALSE)</f>
        <v>AB</v>
      </c>
      <c r="K195" s="10">
        <v>5</v>
      </c>
      <c r="L195">
        <v>0</v>
      </c>
      <c r="M195" t="str">
        <f>VLOOKUP(L195,Codes!$R$3:$S$28,2,FALSE)</f>
        <v>Z</v>
      </c>
      <c r="N195" t="s">
        <v>38</v>
      </c>
      <c r="O195" t="s">
        <v>29</v>
      </c>
      <c r="P195" t="s">
        <v>29</v>
      </c>
      <c r="Q195" s="21" t="e">
        <f t="shared" si="12"/>
        <v>#N/A</v>
      </c>
      <c r="R195" s="21" t="e">
        <f t="shared" si="13"/>
        <v>#N/A</v>
      </c>
      <c r="S195" s="35" t="e">
        <f t="shared" si="14"/>
        <v>#N/A</v>
      </c>
      <c r="T195" s="15" t="e">
        <f t="shared" si="15"/>
        <v>#N/A</v>
      </c>
    </row>
    <row r="196" spans="1:20">
      <c r="A196" t="s">
        <v>51</v>
      </c>
      <c r="B196" s="10" t="s">
        <v>50</v>
      </c>
      <c r="C196" s="10" t="str">
        <f>VLOOKUP(_xlfn.CONCAT(A196,B196),Codes!$C$3:$D$11,2,FALSE)</f>
        <v>D</v>
      </c>
      <c r="D196" s="23" t="s">
        <v>1373</v>
      </c>
      <c r="E196" s="12" t="e">
        <f>VLOOKUP(D196,Codes!$E$3:$G$253,3,FALSE)</f>
        <v>#N/A</v>
      </c>
      <c r="F196" s="10" t="s">
        <v>64</v>
      </c>
      <c r="G196" s="10">
        <v>24</v>
      </c>
      <c r="H196" s="10" t="str">
        <f>VLOOKUP(F196,Codes!$J$3:$Q$8,2,FALSE)</f>
        <v>C</v>
      </c>
      <c r="I196" s="11" t="s">
        <v>44</v>
      </c>
      <c r="J196" s="10" t="str">
        <f>VLOOKUP(I196,Codes!$H$3:$I$262,2,FALSE)</f>
        <v>AB</v>
      </c>
      <c r="K196" s="10">
        <v>6</v>
      </c>
      <c r="L196">
        <v>0</v>
      </c>
      <c r="M196" t="str">
        <f>VLOOKUP(L196,Codes!$R$3:$S$28,2,FALSE)</f>
        <v>Z</v>
      </c>
      <c r="N196" t="s">
        <v>38</v>
      </c>
      <c r="O196" t="s">
        <v>29</v>
      </c>
      <c r="P196" t="s">
        <v>29</v>
      </c>
      <c r="Q196" s="21" t="e">
        <f t="shared" si="12"/>
        <v>#N/A</v>
      </c>
      <c r="R196" s="21" t="e">
        <f t="shared" si="13"/>
        <v>#N/A</v>
      </c>
      <c r="S196" s="35" t="e">
        <f t="shared" si="14"/>
        <v>#N/A</v>
      </c>
      <c r="T196" s="15" t="e">
        <f t="shared" si="15"/>
        <v>#N/A</v>
      </c>
    </row>
    <row r="197" spans="1:20">
      <c r="A197" t="s">
        <v>51</v>
      </c>
      <c r="B197" s="10" t="s">
        <v>50</v>
      </c>
      <c r="C197" s="10" t="str">
        <f>VLOOKUP(_xlfn.CONCAT(A197,B197),Codes!$C$3:$D$11,2,FALSE)</f>
        <v>D</v>
      </c>
      <c r="D197" s="23" t="s">
        <v>1373</v>
      </c>
      <c r="E197" s="12" t="e">
        <f>VLOOKUP(D197,Codes!$E$3:$G$253,3,FALSE)</f>
        <v>#N/A</v>
      </c>
      <c r="F197" s="10" t="s">
        <v>70</v>
      </c>
      <c r="G197" s="10">
        <v>30</v>
      </c>
      <c r="H197" s="10" t="str">
        <f>VLOOKUP(F197,Codes!$J$3:$Q$8,2,FALSE)</f>
        <v>D</v>
      </c>
      <c r="I197" s="11" t="s">
        <v>44</v>
      </c>
      <c r="J197" s="10" t="str">
        <f>VLOOKUP(I197,Codes!$H$3:$I$262,2,FALSE)</f>
        <v>AB</v>
      </c>
      <c r="K197" s="10">
        <v>1</v>
      </c>
      <c r="L197">
        <v>0</v>
      </c>
      <c r="M197" t="str">
        <f>VLOOKUP(L197,Codes!$R$3:$S$28,2,FALSE)</f>
        <v>Z</v>
      </c>
      <c r="N197" t="s">
        <v>38</v>
      </c>
      <c r="O197" t="s">
        <v>29</v>
      </c>
      <c r="P197" t="s">
        <v>29</v>
      </c>
      <c r="Q197" s="21" t="e">
        <f t="shared" si="12"/>
        <v>#N/A</v>
      </c>
      <c r="R197" s="21" t="e">
        <f t="shared" si="13"/>
        <v>#N/A</v>
      </c>
      <c r="S197" s="35" t="e">
        <f t="shared" si="14"/>
        <v>#N/A</v>
      </c>
      <c r="T197" s="15" t="e">
        <f t="shared" si="15"/>
        <v>#N/A</v>
      </c>
    </row>
    <row r="198" spans="1:20">
      <c r="A198" t="s">
        <v>51</v>
      </c>
      <c r="B198" s="10" t="s">
        <v>50</v>
      </c>
      <c r="C198" s="10" t="str">
        <f>VLOOKUP(_xlfn.CONCAT(A198,B198),Codes!$C$3:$D$11,2,FALSE)</f>
        <v>D</v>
      </c>
      <c r="D198" s="23" t="s">
        <v>1373</v>
      </c>
      <c r="E198" s="12" t="e">
        <f>VLOOKUP(D198,Codes!$E$3:$G$253,3,FALSE)</f>
        <v>#N/A</v>
      </c>
      <c r="F198" s="10" t="s">
        <v>70</v>
      </c>
      <c r="G198" s="10">
        <v>30</v>
      </c>
      <c r="H198" s="10" t="str">
        <f>VLOOKUP(F198,Codes!$J$3:$Q$8,2,FALSE)</f>
        <v>D</v>
      </c>
      <c r="I198" s="11" t="s">
        <v>44</v>
      </c>
      <c r="J198" s="10" t="str">
        <f>VLOOKUP(I198,Codes!$H$3:$I$262,2,FALSE)</f>
        <v>AB</v>
      </c>
      <c r="K198" s="10">
        <v>2</v>
      </c>
      <c r="L198">
        <v>0</v>
      </c>
      <c r="M198" t="str">
        <f>VLOOKUP(L198,Codes!$R$3:$S$28,2,FALSE)</f>
        <v>Z</v>
      </c>
      <c r="N198" t="s">
        <v>38</v>
      </c>
      <c r="O198" t="s">
        <v>29</v>
      </c>
      <c r="P198" t="s">
        <v>29</v>
      </c>
      <c r="Q198" s="21" t="e">
        <f t="shared" si="12"/>
        <v>#N/A</v>
      </c>
      <c r="R198" s="21" t="e">
        <f t="shared" si="13"/>
        <v>#N/A</v>
      </c>
      <c r="S198" s="35" t="e">
        <f t="shared" si="14"/>
        <v>#N/A</v>
      </c>
      <c r="T198" s="15" t="e">
        <f t="shared" si="15"/>
        <v>#N/A</v>
      </c>
    </row>
    <row r="199" spans="1:20">
      <c r="A199" t="s">
        <v>51</v>
      </c>
      <c r="B199" s="10" t="s">
        <v>50</v>
      </c>
      <c r="C199" s="10" t="str">
        <f>VLOOKUP(_xlfn.CONCAT(A199,B199),Codes!$C$3:$D$11,2,FALSE)</f>
        <v>D</v>
      </c>
      <c r="D199" s="23" t="s">
        <v>1373</v>
      </c>
      <c r="E199" s="12" t="e">
        <f>VLOOKUP(D199,Codes!$E$3:$G$253,3,FALSE)</f>
        <v>#N/A</v>
      </c>
      <c r="F199" s="10" t="s">
        <v>70</v>
      </c>
      <c r="G199" s="10">
        <v>30</v>
      </c>
      <c r="H199" s="10" t="str">
        <f>VLOOKUP(F199,Codes!$J$3:$Q$8,2,FALSE)</f>
        <v>D</v>
      </c>
      <c r="I199" s="11" t="s">
        <v>44</v>
      </c>
      <c r="J199" s="10" t="str">
        <f>VLOOKUP(I199,Codes!$H$3:$I$262,2,FALSE)</f>
        <v>AB</v>
      </c>
      <c r="K199" s="10">
        <v>3</v>
      </c>
      <c r="L199">
        <v>0</v>
      </c>
      <c r="M199" t="str">
        <f>VLOOKUP(L199,Codes!$R$3:$S$28,2,FALSE)</f>
        <v>Z</v>
      </c>
      <c r="N199" t="s">
        <v>38</v>
      </c>
      <c r="O199" t="s">
        <v>29</v>
      </c>
      <c r="P199" t="s">
        <v>29</v>
      </c>
      <c r="Q199" s="21" t="e">
        <f t="shared" si="12"/>
        <v>#N/A</v>
      </c>
      <c r="R199" s="21" t="e">
        <f t="shared" si="13"/>
        <v>#N/A</v>
      </c>
      <c r="S199" s="35" t="e">
        <f t="shared" si="14"/>
        <v>#N/A</v>
      </c>
      <c r="T199" s="15" t="e">
        <f t="shared" si="15"/>
        <v>#N/A</v>
      </c>
    </row>
    <row r="200" spans="1:20">
      <c r="A200" t="s">
        <v>51</v>
      </c>
      <c r="B200" s="10" t="s">
        <v>50</v>
      </c>
      <c r="C200" s="10" t="str">
        <f>VLOOKUP(_xlfn.CONCAT(A200,B200),Codes!$C$3:$D$11,2,FALSE)</f>
        <v>D</v>
      </c>
      <c r="D200" s="23" t="s">
        <v>1373</v>
      </c>
      <c r="E200" s="12" t="e">
        <f>VLOOKUP(D200,Codes!$E$3:$G$253,3,FALSE)</f>
        <v>#N/A</v>
      </c>
      <c r="F200" s="10" t="s">
        <v>70</v>
      </c>
      <c r="G200" s="10">
        <v>30</v>
      </c>
      <c r="H200" s="10" t="str">
        <f>VLOOKUP(F200,Codes!$J$3:$Q$8,2,FALSE)</f>
        <v>D</v>
      </c>
      <c r="I200" s="11" t="s">
        <v>44</v>
      </c>
      <c r="J200" s="10" t="str">
        <f>VLOOKUP(I200,Codes!$H$3:$I$262,2,FALSE)</f>
        <v>AB</v>
      </c>
      <c r="K200" s="10">
        <v>4</v>
      </c>
      <c r="L200">
        <v>0</v>
      </c>
      <c r="M200" t="str">
        <f>VLOOKUP(L200,Codes!$R$3:$S$28,2,FALSE)</f>
        <v>Z</v>
      </c>
      <c r="N200" t="s">
        <v>38</v>
      </c>
      <c r="O200" t="s">
        <v>29</v>
      </c>
      <c r="P200" t="s">
        <v>29</v>
      </c>
      <c r="Q200" s="21" t="e">
        <f t="shared" si="12"/>
        <v>#N/A</v>
      </c>
      <c r="R200" s="21" t="e">
        <f t="shared" si="13"/>
        <v>#N/A</v>
      </c>
      <c r="S200" s="35" t="e">
        <f t="shared" si="14"/>
        <v>#N/A</v>
      </c>
      <c r="T200" s="15" t="e">
        <f t="shared" si="15"/>
        <v>#N/A</v>
      </c>
    </row>
    <row r="201" spans="1:20">
      <c r="A201" t="s">
        <v>51</v>
      </c>
      <c r="B201" s="10" t="s">
        <v>50</v>
      </c>
      <c r="C201" s="10" t="str">
        <f>VLOOKUP(_xlfn.CONCAT(A201,B201),Codes!$C$3:$D$11,2,FALSE)</f>
        <v>D</v>
      </c>
      <c r="D201" s="23" t="s">
        <v>1373</v>
      </c>
      <c r="E201" s="12" t="e">
        <f>VLOOKUP(D201,Codes!$E$3:$G$253,3,FALSE)</f>
        <v>#N/A</v>
      </c>
      <c r="F201" s="10" t="s">
        <v>70</v>
      </c>
      <c r="G201" s="10">
        <v>30</v>
      </c>
      <c r="H201" s="10" t="str">
        <f>VLOOKUP(F201,Codes!$J$3:$Q$8,2,FALSE)</f>
        <v>D</v>
      </c>
      <c r="I201" s="11" t="s">
        <v>44</v>
      </c>
      <c r="J201" s="10" t="str">
        <f>VLOOKUP(I201,Codes!$H$3:$I$262,2,FALSE)</f>
        <v>AB</v>
      </c>
      <c r="K201" s="10">
        <v>5</v>
      </c>
      <c r="L201">
        <v>0</v>
      </c>
      <c r="M201" t="str">
        <f>VLOOKUP(L201,Codes!$R$3:$S$28,2,FALSE)</f>
        <v>Z</v>
      </c>
      <c r="N201" t="s">
        <v>38</v>
      </c>
      <c r="O201" t="s">
        <v>29</v>
      </c>
      <c r="P201" t="s">
        <v>29</v>
      </c>
      <c r="Q201" s="21" t="e">
        <f t="shared" si="12"/>
        <v>#N/A</v>
      </c>
      <c r="R201" s="21" t="e">
        <f t="shared" si="13"/>
        <v>#N/A</v>
      </c>
      <c r="S201" s="35" t="e">
        <f t="shared" si="14"/>
        <v>#N/A</v>
      </c>
      <c r="T201" s="15" t="e">
        <f t="shared" si="15"/>
        <v>#N/A</v>
      </c>
    </row>
    <row r="202" spans="1:20">
      <c r="A202" t="s">
        <v>51</v>
      </c>
      <c r="B202" s="10" t="s">
        <v>50</v>
      </c>
      <c r="C202" s="10" t="str">
        <f>VLOOKUP(_xlfn.CONCAT(A202,B202),Codes!$C$3:$D$11,2,FALSE)</f>
        <v>D</v>
      </c>
      <c r="D202" s="23" t="s">
        <v>1373</v>
      </c>
      <c r="E202" s="12" t="e">
        <f>VLOOKUP(D202,Codes!$E$3:$G$253,3,FALSE)</f>
        <v>#N/A</v>
      </c>
      <c r="F202" s="10" t="s">
        <v>70</v>
      </c>
      <c r="G202" s="10">
        <v>30</v>
      </c>
      <c r="H202" s="10" t="str">
        <f>VLOOKUP(F202,Codes!$J$3:$Q$8,2,FALSE)</f>
        <v>D</v>
      </c>
      <c r="I202" s="11" t="s">
        <v>44</v>
      </c>
      <c r="J202" s="10" t="str">
        <f>VLOOKUP(I202,Codes!$H$3:$I$262,2,FALSE)</f>
        <v>AB</v>
      </c>
      <c r="K202" s="10">
        <v>6</v>
      </c>
      <c r="L202">
        <v>0</v>
      </c>
      <c r="M202" t="str">
        <f>VLOOKUP(L202,Codes!$R$3:$S$28,2,FALSE)</f>
        <v>Z</v>
      </c>
      <c r="N202" t="s">
        <v>38</v>
      </c>
      <c r="O202" t="s">
        <v>29</v>
      </c>
      <c r="P202" t="s">
        <v>29</v>
      </c>
      <c r="Q202" s="21" t="e">
        <f t="shared" si="12"/>
        <v>#N/A</v>
      </c>
      <c r="R202" s="21" t="e">
        <f t="shared" si="13"/>
        <v>#N/A</v>
      </c>
      <c r="S202" s="35" t="e">
        <f t="shared" si="14"/>
        <v>#N/A</v>
      </c>
      <c r="T202" s="15" t="e">
        <f t="shared" si="15"/>
        <v>#N/A</v>
      </c>
    </row>
    <row r="203" spans="1:20">
      <c r="A203" t="s">
        <v>51</v>
      </c>
      <c r="B203" s="10" t="s">
        <v>50</v>
      </c>
      <c r="C203" s="10" t="str">
        <f>VLOOKUP(_xlfn.CONCAT(A203,B203),Codes!$C$3:$D$11,2,FALSE)</f>
        <v>D</v>
      </c>
      <c r="D203" s="23" t="s">
        <v>1373</v>
      </c>
      <c r="E203" s="12" t="e">
        <f>VLOOKUP(D203,Codes!$E$3:$G$253,3,FALSE)</f>
        <v>#N/A</v>
      </c>
      <c r="F203" s="10" t="s">
        <v>76</v>
      </c>
      <c r="G203" s="10">
        <v>48</v>
      </c>
      <c r="H203" s="10" t="str">
        <f>VLOOKUP(F203,Codes!$J$3:$Q$8,2,FALSE)</f>
        <v>E</v>
      </c>
      <c r="I203" s="11" t="s">
        <v>44</v>
      </c>
      <c r="J203" s="10" t="str">
        <f>VLOOKUP(I203,Codes!$H$3:$I$262,2,FALSE)</f>
        <v>AB</v>
      </c>
      <c r="K203" s="10">
        <v>1</v>
      </c>
      <c r="L203">
        <v>0</v>
      </c>
      <c r="M203" t="str">
        <f>VLOOKUP(L203,Codes!$R$3:$S$28,2,FALSE)</f>
        <v>Z</v>
      </c>
      <c r="N203" t="s">
        <v>38</v>
      </c>
      <c r="O203" t="s">
        <v>29</v>
      </c>
      <c r="P203" t="s">
        <v>29</v>
      </c>
      <c r="Q203" s="21" t="e">
        <f t="shared" si="12"/>
        <v>#N/A</v>
      </c>
      <c r="R203" s="21" t="e">
        <f t="shared" si="13"/>
        <v>#N/A</v>
      </c>
      <c r="S203" s="35" t="e">
        <f t="shared" si="14"/>
        <v>#N/A</v>
      </c>
      <c r="T203" s="15" t="e">
        <f t="shared" si="15"/>
        <v>#N/A</v>
      </c>
    </row>
    <row r="204" spans="1:20">
      <c r="A204" t="s">
        <v>51</v>
      </c>
      <c r="B204" s="10" t="s">
        <v>50</v>
      </c>
      <c r="C204" s="10" t="str">
        <f>VLOOKUP(_xlfn.CONCAT(A204,B204),Codes!$C$3:$D$11,2,FALSE)</f>
        <v>D</v>
      </c>
      <c r="D204" s="23" t="s">
        <v>1373</v>
      </c>
      <c r="E204" s="12" t="e">
        <f>VLOOKUP(D204,Codes!$E$3:$G$253,3,FALSE)</f>
        <v>#N/A</v>
      </c>
      <c r="F204" s="10" t="s">
        <v>76</v>
      </c>
      <c r="G204" s="10">
        <v>48</v>
      </c>
      <c r="H204" s="10" t="str">
        <f>VLOOKUP(F204,Codes!$J$3:$Q$8,2,FALSE)</f>
        <v>E</v>
      </c>
      <c r="I204" s="11" t="s">
        <v>44</v>
      </c>
      <c r="J204" s="10" t="str">
        <f>VLOOKUP(I204,Codes!$H$3:$I$262,2,FALSE)</f>
        <v>AB</v>
      </c>
      <c r="K204" s="10">
        <v>2</v>
      </c>
      <c r="L204">
        <v>0</v>
      </c>
      <c r="M204" t="str">
        <f>VLOOKUP(L204,Codes!$R$3:$S$28,2,FALSE)</f>
        <v>Z</v>
      </c>
      <c r="N204" t="s">
        <v>38</v>
      </c>
      <c r="O204" t="s">
        <v>29</v>
      </c>
      <c r="P204" t="s">
        <v>29</v>
      </c>
      <c r="Q204" s="21" t="e">
        <f t="shared" si="12"/>
        <v>#N/A</v>
      </c>
      <c r="R204" s="21" t="e">
        <f t="shared" si="13"/>
        <v>#N/A</v>
      </c>
      <c r="S204" s="35" t="e">
        <f t="shared" si="14"/>
        <v>#N/A</v>
      </c>
      <c r="T204" s="15" t="e">
        <f t="shared" si="15"/>
        <v>#N/A</v>
      </c>
    </row>
    <row r="205" spans="1:20">
      <c r="A205" t="s">
        <v>51</v>
      </c>
      <c r="B205" s="10" t="s">
        <v>50</v>
      </c>
      <c r="C205" s="10" t="str">
        <f>VLOOKUP(_xlfn.CONCAT(A205,B205),Codes!$C$3:$D$11,2,FALSE)</f>
        <v>D</v>
      </c>
      <c r="D205" s="23" t="s">
        <v>1373</v>
      </c>
      <c r="E205" s="12" t="e">
        <f>VLOOKUP(D205,Codes!$E$3:$G$253,3,FALSE)</f>
        <v>#N/A</v>
      </c>
      <c r="F205" s="10" t="s">
        <v>76</v>
      </c>
      <c r="G205" s="10">
        <v>48</v>
      </c>
      <c r="H205" s="10" t="str">
        <f>VLOOKUP(F205,Codes!$J$3:$Q$8,2,FALSE)</f>
        <v>E</v>
      </c>
      <c r="I205" s="11" t="s">
        <v>44</v>
      </c>
      <c r="J205" s="10" t="str">
        <f>VLOOKUP(I205,Codes!$H$3:$I$262,2,FALSE)</f>
        <v>AB</v>
      </c>
      <c r="K205" s="10">
        <v>3</v>
      </c>
      <c r="L205">
        <v>0</v>
      </c>
      <c r="M205" t="str">
        <f>VLOOKUP(L205,Codes!$R$3:$S$28,2,FALSE)</f>
        <v>Z</v>
      </c>
      <c r="N205" t="s">
        <v>38</v>
      </c>
      <c r="O205" t="s">
        <v>29</v>
      </c>
      <c r="P205" t="s">
        <v>29</v>
      </c>
      <c r="Q205" s="21" t="e">
        <f t="shared" si="12"/>
        <v>#N/A</v>
      </c>
      <c r="R205" s="21" t="e">
        <f t="shared" si="13"/>
        <v>#N/A</v>
      </c>
      <c r="S205" s="35" t="e">
        <f t="shared" si="14"/>
        <v>#N/A</v>
      </c>
      <c r="T205" s="15" t="e">
        <f t="shared" si="15"/>
        <v>#N/A</v>
      </c>
    </row>
    <row r="206" spans="1:20">
      <c r="A206" t="s">
        <v>51</v>
      </c>
      <c r="B206" s="10" t="s">
        <v>50</v>
      </c>
      <c r="C206" s="10" t="str">
        <f>VLOOKUP(_xlfn.CONCAT(A206,B206),Codes!$C$3:$D$11,2,FALSE)</f>
        <v>D</v>
      </c>
      <c r="D206" s="23" t="s">
        <v>1373</v>
      </c>
      <c r="E206" s="12" t="e">
        <f>VLOOKUP(D206,Codes!$E$3:$G$253,3,FALSE)</f>
        <v>#N/A</v>
      </c>
      <c r="F206" s="10" t="s">
        <v>76</v>
      </c>
      <c r="G206" s="10">
        <v>48</v>
      </c>
      <c r="H206" s="10" t="str">
        <f>VLOOKUP(F206,Codes!$J$3:$Q$8,2,FALSE)</f>
        <v>E</v>
      </c>
      <c r="I206" s="11" t="s">
        <v>44</v>
      </c>
      <c r="J206" s="10" t="str">
        <f>VLOOKUP(I206,Codes!$H$3:$I$262,2,FALSE)</f>
        <v>AB</v>
      </c>
      <c r="K206" s="10">
        <v>4</v>
      </c>
      <c r="L206">
        <v>0</v>
      </c>
      <c r="M206" t="str">
        <f>VLOOKUP(L206,Codes!$R$3:$S$28,2,FALSE)</f>
        <v>Z</v>
      </c>
      <c r="N206" t="s">
        <v>38</v>
      </c>
      <c r="O206" t="s">
        <v>29</v>
      </c>
      <c r="P206" t="s">
        <v>29</v>
      </c>
      <c r="Q206" s="21" t="e">
        <f t="shared" si="12"/>
        <v>#N/A</v>
      </c>
      <c r="R206" s="21" t="e">
        <f t="shared" si="13"/>
        <v>#N/A</v>
      </c>
      <c r="S206" s="35" t="e">
        <f t="shared" si="14"/>
        <v>#N/A</v>
      </c>
      <c r="T206" s="15" t="e">
        <f t="shared" si="15"/>
        <v>#N/A</v>
      </c>
    </row>
    <row r="207" spans="1:20">
      <c r="A207" t="s">
        <v>51</v>
      </c>
      <c r="B207" s="10" t="s">
        <v>50</v>
      </c>
      <c r="C207" s="10" t="str">
        <f>VLOOKUP(_xlfn.CONCAT(A207,B207),Codes!$C$3:$D$11,2,FALSE)</f>
        <v>D</v>
      </c>
      <c r="D207" s="23" t="s">
        <v>1373</v>
      </c>
      <c r="E207" s="12" t="e">
        <f>VLOOKUP(D207,Codes!$E$3:$G$253,3,FALSE)</f>
        <v>#N/A</v>
      </c>
      <c r="F207" s="10" t="s">
        <v>76</v>
      </c>
      <c r="G207" s="10">
        <v>48</v>
      </c>
      <c r="H207" s="10" t="str">
        <f>VLOOKUP(F207,Codes!$J$3:$Q$8,2,FALSE)</f>
        <v>E</v>
      </c>
      <c r="I207" s="11" t="s">
        <v>44</v>
      </c>
      <c r="J207" s="10" t="str">
        <f>VLOOKUP(I207,Codes!$H$3:$I$262,2,FALSE)</f>
        <v>AB</v>
      </c>
      <c r="K207" s="10">
        <v>5</v>
      </c>
      <c r="L207">
        <v>0</v>
      </c>
      <c r="M207" t="str">
        <f>VLOOKUP(L207,Codes!$R$3:$S$28,2,FALSE)</f>
        <v>Z</v>
      </c>
      <c r="N207" t="s">
        <v>38</v>
      </c>
      <c r="O207" t="s">
        <v>29</v>
      </c>
      <c r="P207" t="s">
        <v>29</v>
      </c>
      <c r="Q207" s="21" t="e">
        <f t="shared" si="12"/>
        <v>#N/A</v>
      </c>
      <c r="R207" s="21" t="e">
        <f t="shared" si="13"/>
        <v>#N/A</v>
      </c>
      <c r="S207" s="35" t="e">
        <f t="shared" si="14"/>
        <v>#N/A</v>
      </c>
      <c r="T207" s="15" t="e">
        <f t="shared" si="15"/>
        <v>#N/A</v>
      </c>
    </row>
    <row r="208" spans="1:20">
      <c r="A208" t="s">
        <v>51</v>
      </c>
      <c r="B208" s="10" t="s">
        <v>50</v>
      </c>
      <c r="C208" s="10" t="str">
        <f>VLOOKUP(_xlfn.CONCAT(A208,B208),Codes!$C$3:$D$11,2,FALSE)</f>
        <v>D</v>
      </c>
      <c r="D208" s="23" t="s">
        <v>1373</v>
      </c>
      <c r="E208" s="12" t="e">
        <f>VLOOKUP(D208,Codes!$E$3:$G$253,3,FALSE)</f>
        <v>#N/A</v>
      </c>
      <c r="F208" s="10" t="s">
        <v>76</v>
      </c>
      <c r="G208" s="10">
        <v>48</v>
      </c>
      <c r="H208" s="10" t="str">
        <f>VLOOKUP(F208,Codes!$J$3:$Q$8,2,FALSE)</f>
        <v>E</v>
      </c>
      <c r="I208" s="11" t="s">
        <v>44</v>
      </c>
      <c r="J208" s="10" t="str">
        <f>VLOOKUP(I208,Codes!$H$3:$I$262,2,FALSE)</f>
        <v>AB</v>
      </c>
      <c r="K208" s="10">
        <v>6</v>
      </c>
      <c r="L208">
        <v>0</v>
      </c>
      <c r="M208" t="str">
        <f>VLOOKUP(L208,Codes!$R$3:$S$28,2,FALSE)</f>
        <v>Z</v>
      </c>
      <c r="N208" t="s">
        <v>38</v>
      </c>
      <c r="O208" t="s">
        <v>29</v>
      </c>
      <c r="P208" t="s">
        <v>29</v>
      </c>
      <c r="Q208" s="21" t="e">
        <f t="shared" si="12"/>
        <v>#N/A</v>
      </c>
      <c r="R208" s="21" t="e">
        <f t="shared" si="13"/>
        <v>#N/A</v>
      </c>
      <c r="S208" s="35" t="e">
        <f t="shared" si="14"/>
        <v>#N/A</v>
      </c>
      <c r="T208" s="15" t="e">
        <f t="shared" si="15"/>
        <v>#N/A</v>
      </c>
    </row>
    <row r="209" spans="1:20">
      <c r="A209" t="s">
        <v>51</v>
      </c>
      <c r="B209" s="10" t="s">
        <v>50</v>
      </c>
      <c r="C209" s="10" t="str">
        <f>VLOOKUP(_xlfn.CONCAT(A209,B209),Codes!$C$3:$D$11,2,FALSE)</f>
        <v>D</v>
      </c>
      <c r="D209" s="23" t="s">
        <v>43</v>
      </c>
      <c r="E209" s="12" t="str">
        <f>VLOOKUP(D209,Codes!$E$3:$G$253,3,FALSE)</f>
        <v>001</v>
      </c>
      <c r="F209" s="10" t="s">
        <v>46</v>
      </c>
      <c r="G209" s="10">
        <v>4</v>
      </c>
      <c r="H209" s="10" t="str">
        <f>VLOOKUP(F209,Codes!$J$3:$Q$8,2,FALSE)</f>
        <v>A</v>
      </c>
      <c r="I209" s="11" t="s">
        <v>44</v>
      </c>
      <c r="J209" s="10" t="str">
        <f>VLOOKUP(I209,Codes!$H$3:$I$262,2,FALSE)</f>
        <v>AB</v>
      </c>
      <c r="K209" s="10">
        <v>1</v>
      </c>
      <c r="L209" t="s">
        <v>35</v>
      </c>
      <c r="M209" t="str">
        <f>VLOOKUP(L209,Codes!$R$3:$S$28,2,FALSE)</f>
        <v>L</v>
      </c>
      <c r="N209" t="s">
        <v>38</v>
      </c>
      <c r="O209" t="s">
        <v>29</v>
      </c>
      <c r="P209" t="s">
        <v>29</v>
      </c>
      <c r="Q209" s="21" t="str">
        <f t="shared" si="12"/>
        <v>D-AB-001-EC10-TP1-Water-NA-1-NA</v>
      </c>
      <c r="R209" s="21" t="str">
        <f t="shared" si="13"/>
        <v>D-AB-001-EC10-TP1-Water</v>
      </c>
      <c r="S209" s="35" t="str">
        <f t="shared" si="14"/>
        <v>D.AB.001.L.A.1</v>
      </c>
      <c r="T209" s="15" t="str">
        <f t="shared" si="15"/>
        <v>DAB001LA1</v>
      </c>
    </row>
    <row r="210" spans="1:20">
      <c r="A210" t="s">
        <v>51</v>
      </c>
      <c r="B210" s="10" t="s">
        <v>50</v>
      </c>
      <c r="C210" s="10" t="str">
        <f>VLOOKUP(_xlfn.CONCAT(A210,B210),Codes!$C$3:$D$11,2,FALSE)</f>
        <v>D</v>
      </c>
      <c r="D210" s="23" t="s">
        <v>43</v>
      </c>
      <c r="E210" s="12" t="str">
        <f>VLOOKUP(D210,Codes!$E$3:$G$253,3,FALSE)</f>
        <v>001</v>
      </c>
      <c r="F210" s="10" t="s">
        <v>46</v>
      </c>
      <c r="G210" s="10">
        <v>4</v>
      </c>
      <c r="H210" s="10" t="str">
        <f>VLOOKUP(F210,Codes!$J$3:$Q$8,2,FALSE)</f>
        <v>A</v>
      </c>
      <c r="I210" s="11" t="s">
        <v>44</v>
      </c>
      <c r="J210" s="10" t="str">
        <f>VLOOKUP(I210,Codes!$H$3:$I$262,2,FALSE)</f>
        <v>AB</v>
      </c>
      <c r="K210" s="10">
        <v>2</v>
      </c>
      <c r="L210" t="s">
        <v>35</v>
      </c>
      <c r="M210" t="str">
        <f>VLOOKUP(L210,Codes!$R$3:$S$28,2,FALSE)</f>
        <v>L</v>
      </c>
      <c r="N210" t="s">
        <v>38</v>
      </c>
      <c r="O210" t="s">
        <v>29</v>
      </c>
      <c r="P210" t="s">
        <v>29</v>
      </c>
      <c r="Q210" s="21" t="str">
        <f t="shared" si="12"/>
        <v>D-AB-001-EC10-TP1-Water-NA-2-NA</v>
      </c>
      <c r="R210" s="21" t="str">
        <f t="shared" si="13"/>
        <v>D-AB-001-EC10-TP1-Water</v>
      </c>
      <c r="S210" s="35" t="str">
        <f t="shared" si="14"/>
        <v>D.AB.001.L.A.2</v>
      </c>
      <c r="T210" s="15" t="str">
        <f t="shared" si="15"/>
        <v>DAB001LA2</v>
      </c>
    </row>
    <row r="211" spans="1:20">
      <c r="A211" t="s">
        <v>51</v>
      </c>
      <c r="B211" s="10" t="s">
        <v>50</v>
      </c>
      <c r="C211" s="10" t="str">
        <f>VLOOKUP(_xlfn.CONCAT(A211,B211),Codes!$C$3:$D$11,2,FALSE)</f>
        <v>D</v>
      </c>
      <c r="D211" s="23" t="s">
        <v>43</v>
      </c>
      <c r="E211" s="12" t="str">
        <f>VLOOKUP(D211,Codes!$E$3:$G$253,3,FALSE)</f>
        <v>001</v>
      </c>
      <c r="F211" s="10" t="s">
        <v>46</v>
      </c>
      <c r="G211" s="10">
        <v>4</v>
      </c>
      <c r="H211" s="10" t="str">
        <f>VLOOKUP(F211,Codes!$J$3:$Q$8,2,FALSE)</f>
        <v>A</v>
      </c>
      <c r="I211" s="11" t="s">
        <v>44</v>
      </c>
      <c r="J211" s="10" t="str">
        <f>VLOOKUP(I211,Codes!$H$3:$I$262,2,FALSE)</f>
        <v>AB</v>
      </c>
      <c r="K211" s="10">
        <v>3</v>
      </c>
      <c r="L211" t="s">
        <v>35</v>
      </c>
      <c r="M211" t="str">
        <f>VLOOKUP(L211,Codes!$R$3:$S$28,2,FALSE)</f>
        <v>L</v>
      </c>
      <c r="N211" t="s">
        <v>38</v>
      </c>
      <c r="O211" t="s">
        <v>29</v>
      </c>
      <c r="P211" t="s">
        <v>29</v>
      </c>
      <c r="Q211" s="21" t="str">
        <f t="shared" si="12"/>
        <v>D-AB-001-EC10-TP1-Water-NA-3-NA</v>
      </c>
      <c r="R211" s="21" t="str">
        <f t="shared" si="13"/>
        <v>D-AB-001-EC10-TP1-Water</v>
      </c>
      <c r="S211" s="35" t="str">
        <f t="shared" si="14"/>
        <v>D.AB.001.L.A.3</v>
      </c>
      <c r="T211" s="15" t="str">
        <f t="shared" si="15"/>
        <v>DAB001LA3</v>
      </c>
    </row>
    <row r="212" spans="1:20">
      <c r="A212" t="s">
        <v>51</v>
      </c>
      <c r="B212" s="10" t="s">
        <v>50</v>
      </c>
      <c r="C212" s="10" t="str">
        <f>VLOOKUP(_xlfn.CONCAT(A212,B212),Codes!$C$3:$D$11,2,FALSE)</f>
        <v>D</v>
      </c>
      <c r="D212" s="23" t="s">
        <v>43</v>
      </c>
      <c r="E212" s="12" t="str">
        <f>VLOOKUP(D212,Codes!$E$3:$G$253,3,FALSE)</f>
        <v>001</v>
      </c>
      <c r="F212" s="10" t="s">
        <v>46</v>
      </c>
      <c r="G212" s="10">
        <v>4</v>
      </c>
      <c r="H212" s="10" t="str">
        <f>VLOOKUP(F212,Codes!$J$3:$Q$8,2,FALSE)</f>
        <v>A</v>
      </c>
      <c r="I212" s="11" t="s">
        <v>44</v>
      </c>
      <c r="J212" s="10" t="str">
        <f>VLOOKUP(I212,Codes!$H$3:$I$262,2,FALSE)</f>
        <v>AB</v>
      </c>
      <c r="K212" s="10">
        <v>4</v>
      </c>
      <c r="L212" t="s">
        <v>35</v>
      </c>
      <c r="M212" t="str">
        <f>VLOOKUP(L212,Codes!$R$3:$S$28,2,FALSE)</f>
        <v>L</v>
      </c>
      <c r="N212" t="s">
        <v>38</v>
      </c>
      <c r="O212" t="s">
        <v>29</v>
      </c>
      <c r="P212" t="s">
        <v>29</v>
      </c>
      <c r="Q212" s="21" t="str">
        <f t="shared" si="12"/>
        <v>D-AB-001-EC10-TP1-Water-NA-4-NA</v>
      </c>
      <c r="R212" s="21" t="str">
        <f t="shared" si="13"/>
        <v>D-AB-001-EC10-TP1-Water</v>
      </c>
      <c r="S212" s="35" t="str">
        <f t="shared" si="14"/>
        <v>D.AB.001.L.A.4</v>
      </c>
      <c r="T212" s="15" t="str">
        <f t="shared" si="15"/>
        <v>DAB001LA4</v>
      </c>
    </row>
    <row r="213" spans="1:20">
      <c r="A213" t="s">
        <v>51</v>
      </c>
      <c r="B213" s="10" t="s">
        <v>50</v>
      </c>
      <c r="C213" s="10" t="str">
        <f>VLOOKUP(_xlfn.CONCAT(A213,B213),Codes!$C$3:$D$11,2,FALSE)</f>
        <v>D</v>
      </c>
      <c r="D213" s="23" t="s">
        <v>43</v>
      </c>
      <c r="E213" s="12" t="str">
        <f>VLOOKUP(D213,Codes!$E$3:$G$253,3,FALSE)</f>
        <v>001</v>
      </c>
      <c r="F213" s="10" t="s">
        <v>46</v>
      </c>
      <c r="G213" s="10">
        <v>4</v>
      </c>
      <c r="H213" s="10" t="str">
        <f>VLOOKUP(F213,Codes!$J$3:$Q$8,2,FALSE)</f>
        <v>A</v>
      </c>
      <c r="I213" s="11" t="s">
        <v>44</v>
      </c>
      <c r="J213" s="10" t="str">
        <f>VLOOKUP(I213,Codes!$H$3:$I$262,2,FALSE)</f>
        <v>AB</v>
      </c>
      <c r="K213" s="10">
        <v>5</v>
      </c>
      <c r="L213" t="s">
        <v>35</v>
      </c>
      <c r="M213" t="str">
        <f>VLOOKUP(L213,Codes!$R$3:$S$28,2,FALSE)</f>
        <v>L</v>
      </c>
      <c r="N213" t="s">
        <v>38</v>
      </c>
      <c r="O213" t="s">
        <v>29</v>
      </c>
      <c r="P213" t="s">
        <v>29</v>
      </c>
      <c r="Q213" s="21" t="str">
        <f t="shared" si="12"/>
        <v>D-AB-001-EC10-TP1-Water-NA-5-NA</v>
      </c>
      <c r="R213" s="21" t="str">
        <f t="shared" si="13"/>
        <v>D-AB-001-EC10-TP1-Water</v>
      </c>
      <c r="S213" s="35" t="str">
        <f t="shared" si="14"/>
        <v>D.AB.001.L.A.5</v>
      </c>
      <c r="T213" s="15" t="str">
        <f t="shared" si="15"/>
        <v>DAB001LA5</v>
      </c>
    </row>
    <row r="214" spans="1:20">
      <c r="A214" t="s">
        <v>51</v>
      </c>
      <c r="B214" s="10" t="s">
        <v>50</v>
      </c>
      <c r="C214" s="10" t="str">
        <f>VLOOKUP(_xlfn.CONCAT(A214,B214),Codes!$C$3:$D$11,2,FALSE)</f>
        <v>D</v>
      </c>
      <c r="D214" s="23" t="s">
        <v>43</v>
      </c>
      <c r="E214" s="12" t="str">
        <f>VLOOKUP(D214,Codes!$E$3:$G$253,3,FALSE)</f>
        <v>001</v>
      </c>
      <c r="F214" s="10" t="s">
        <v>46</v>
      </c>
      <c r="G214" s="10">
        <v>4</v>
      </c>
      <c r="H214" s="10" t="str">
        <f>VLOOKUP(F214,Codes!$J$3:$Q$8,2,FALSE)</f>
        <v>A</v>
      </c>
      <c r="I214" s="11" t="s">
        <v>44</v>
      </c>
      <c r="J214" s="10" t="str">
        <f>VLOOKUP(I214,Codes!$H$3:$I$262,2,FALSE)</f>
        <v>AB</v>
      </c>
      <c r="K214" s="10">
        <v>6</v>
      </c>
      <c r="L214" t="s">
        <v>35</v>
      </c>
      <c r="M214" t="str">
        <f>VLOOKUP(L214,Codes!$R$3:$S$28,2,FALSE)</f>
        <v>L</v>
      </c>
      <c r="N214" t="s">
        <v>38</v>
      </c>
      <c r="O214" t="s">
        <v>29</v>
      </c>
      <c r="P214" t="s">
        <v>29</v>
      </c>
      <c r="Q214" s="21" t="str">
        <f t="shared" si="12"/>
        <v>D-AB-001-EC10-TP1-Water-NA-6-NA</v>
      </c>
      <c r="R214" s="21" t="str">
        <f t="shared" si="13"/>
        <v>D-AB-001-EC10-TP1-Water</v>
      </c>
      <c r="S214" s="35" t="str">
        <f t="shared" si="14"/>
        <v>D.AB.001.L.A.6</v>
      </c>
      <c r="T214" s="15" t="str">
        <f t="shared" si="15"/>
        <v>DAB001LA6</v>
      </c>
    </row>
    <row r="215" spans="1:20">
      <c r="A215" t="s">
        <v>51</v>
      </c>
      <c r="B215" s="10" t="s">
        <v>50</v>
      </c>
      <c r="C215" s="10" t="str">
        <f>VLOOKUP(_xlfn.CONCAT(A215,B215),Codes!$C$3:$D$11,2,FALSE)</f>
        <v>D</v>
      </c>
      <c r="D215" s="23" t="s">
        <v>43</v>
      </c>
      <c r="E215" s="12" t="str">
        <f>VLOOKUP(D215,Codes!$E$3:$G$253,3,FALSE)</f>
        <v>001</v>
      </c>
      <c r="F215" s="10" t="s">
        <v>57</v>
      </c>
      <c r="G215" s="10">
        <v>8</v>
      </c>
      <c r="H215" s="10" t="str">
        <f>VLOOKUP(F215,Codes!$J$3:$Q$8,2,FALSE)</f>
        <v>B</v>
      </c>
      <c r="I215" s="11" t="s">
        <v>44</v>
      </c>
      <c r="J215" s="10" t="str">
        <f>VLOOKUP(I215,Codes!$H$3:$I$262,2,FALSE)</f>
        <v>AB</v>
      </c>
      <c r="K215" s="10">
        <v>1</v>
      </c>
      <c r="L215" t="s">
        <v>35</v>
      </c>
      <c r="M215" t="str">
        <f>VLOOKUP(L215,Codes!$R$3:$S$28,2,FALSE)</f>
        <v>L</v>
      </c>
      <c r="N215" t="s">
        <v>38</v>
      </c>
      <c r="O215" t="s">
        <v>29</v>
      </c>
      <c r="P215" t="s">
        <v>29</v>
      </c>
      <c r="Q215" s="21" t="str">
        <f t="shared" si="12"/>
        <v>D-AB-001-EC10-TP2-Water-NA-1-NA</v>
      </c>
      <c r="R215" s="21" t="str">
        <f t="shared" si="13"/>
        <v>D-AB-001-EC10-TP2-Water</v>
      </c>
      <c r="S215" s="35" t="str">
        <f t="shared" si="14"/>
        <v>D.AB.001.L.B.1</v>
      </c>
      <c r="T215" s="15" t="str">
        <f t="shared" si="15"/>
        <v>DAB001LB1</v>
      </c>
    </row>
    <row r="216" spans="1:20">
      <c r="A216" t="s">
        <v>51</v>
      </c>
      <c r="B216" s="10" t="s">
        <v>50</v>
      </c>
      <c r="C216" s="10" t="str">
        <f>VLOOKUP(_xlfn.CONCAT(A216,B216),Codes!$C$3:$D$11,2,FALSE)</f>
        <v>D</v>
      </c>
      <c r="D216" s="23" t="s">
        <v>43</v>
      </c>
      <c r="E216" s="12" t="str">
        <f>VLOOKUP(D216,Codes!$E$3:$G$253,3,FALSE)</f>
        <v>001</v>
      </c>
      <c r="F216" s="10" t="s">
        <v>57</v>
      </c>
      <c r="G216" s="10">
        <v>8</v>
      </c>
      <c r="H216" s="10" t="str">
        <f>VLOOKUP(F216,Codes!$J$3:$Q$8,2,FALSE)</f>
        <v>B</v>
      </c>
      <c r="I216" s="11" t="s">
        <v>44</v>
      </c>
      <c r="J216" s="10" t="str">
        <f>VLOOKUP(I216,Codes!$H$3:$I$262,2,FALSE)</f>
        <v>AB</v>
      </c>
      <c r="K216" s="10">
        <v>2</v>
      </c>
      <c r="L216" t="s">
        <v>35</v>
      </c>
      <c r="M216" t="str">
        <f>VLOOKUP(L216,Codes!$R$3:$S$28,2,FALSE)</f>
        <v>L</v>
      </c>
      <c r="N216" t="s">
        <v>38</v>
      </c>
      <c r="O216" t="s">
        <v>29</v>
      </c>
      <c r="P216" t="s">
        <v>29</v>
      </c>
      <c r="Q216" s="21" t="str">
        <f t="shared" si="12"/>
        <v>D-AB-001-EC10-TP2-Water-NA-2-NA</v>
      </c>
      <c r="R216" s="21" t="str">
        <f t="shared" si="13"/>
        <v>D-AB-001-EC10-TP2-Water</v>
      </c>
      <c r="S216" s="35" t="str">
        <f t="shared" si="14"/>
        <v>D.AB.001.L.B.2</v>
      </c>
      <c r="T216" s="15" t="str">
        <f t="shared" si="15"/>
        <v>DAB001LB2</v>
      </c>
    </row>
    <row r="217" spans="1:20">
      <c r="A217" t="s">
        <v>51</v>
      </c>
      <c r="B217" s="10" t="s">
        <v>50</v>
      </c>
      <c r="C217" s="10" t="str">
        <f>VLOOKUP(_xlfn.CONCAT(A217,B217),Codes!$C$3:$D$11,2,FALSE)</f>
        <v>D</v>
      </c>
      <c r="D217" s="23" t="s">
        <v>43</v>
      </c>
      <c r="E217" s="12" t="str">
        <f>VLOOKUP(D217,Codes!$E$3:$G$253,3,FALSE)</f>
        <v>001</v>
      </c>
      <c r="F217" s="10" t="s">
        <v>57</v>
      </c>
      <c r="G217" s="10">
        <v>8</v>
      </c>
      <c r="H217" s="10" t="str">
        <f>VLOOKUP(F217,Codes!$J$3:$Q$8,2,FALSE)</f>
        <v>B</v>
      </c>
      <c r="I217" s="11" t="s">
        <v>44</v>
      </c>
      <c r="J217" s="10" t="str">
        <f>VLOOKUP(I217,Codes!$H$3:$I$262,2,FALSE)</f>
        <v>AB</v>
      </c>
      <c r="K217" s="10">
        <v>3</v>
      </c>
      <c r="L217" t="s">
        <v>35</v>
      </c>
      <c r="M217" t="str">
        <f>VLOOKUP(L217,Codes!$R$3:$S$28,2,FALSE)</f>
        <v>L</v>
      </c>
      <c r="N217" t="s">
        <v>38</v>
      </c>
      <c r="O217" t="s">
        <v>29</v>
      </c>
      <c r="P217" t="s">
        <v>29</v>
      </c>
      <c r="Q217" s="21" t="str">
        <f t="shared" si="12"/>
        <v>D-AB-001-EC10-TP2-Water-NA-3-NA</v>
      </c>
      <c r="R217" s="21" t="str">
        <f t="shared" si="13"/>
        <v>D-AB-001-EC10-TP2-Water</v>
      </c>
      <c r="S217" s="35" t="str">
        <f t="shared" si="14"/>
        <v>D.AB.001.L.B.3</v>
      </c>
      <c r="T217" s="15" t="str">
        <f t="shared" si="15"/>
        <v>DAB001LB3</v>
      </c>
    </row>
    <row r="218" spans="1:20">
      <c r="A218" t="s">
        <v>51</v>
      </c>
      <c r="B218" s="10" t="s">
        <v>50</v>
      </c>
      <c r="C218" s="10" t="str">
        <f>VLOOKUP(_xlfn.CONCAT(A218,B218),Codes!$C$3:$D$11,2,FALSE)</f>
        <v>D</v>
      </c>
      <c r="D218" s="23" t="s">
        <v>43</v>
      </c>
      <c r="E218" s="12" t="str">
        <f>VLOOKUP(D218,Codes!$E$3:$G$253,3,FALSE)</f>
        <v>001</v>
      </c>
      <c r="F218" s="10" t="s">
        <v>57</v>
      </c>
      <c r="G218" s="10">
        <v>8</v>
      </c>
      <c r="H218" s="10" t="str">
        <f>VLOOKUP(F218,Codes!$J$3:$Q$8,2,FALSE)</f>
        <v>B</v>
      </c>
      <c r="I218" s="11" t="s">
        <v>44</v>
      </c>
      <c r="J218" s="10" t="str">
        <f>VLOOKUP(I218,Codes!$H$3:$I$262,2,FALSE)</f>
        <v>AB</v>
      </c>
      <c r="K218" s="10">
        <v>4</v>
      </c>
      <c r="L218" t="s">
        <v>35</v>
      </c>
      <c r="M218" t="str">
        <f>VLOOKUP(L218,Codes!$R$3:$S$28,2,FALSE)</f>
        <v>L</v>
      </c>
      <c r="N218" t="s">
        <v>38</v>
      </c>
      <c r="O218" t="s">
        <v>29</v>
      </c>
      <c r="P218" t="s">
        <v>29</v>
      </c>
      <c r="Q218" s="21" t="str">
        <f t="shared" si="12"/>
        <v>D-AB-001-EC10-TP2-Water-NA-4-NA</v>
      </c>
      <c r="R218" s="21" t="str">
        <f t="shared" si="13"/>
        <v>D-AB-001-EC10-TP2-Water</v>
      </c>
      <c r="S218" s="35" t="str">
        <f t="shared" si="14"/>
        <v>D.AB.001.L.B.4</v>
      </c>
      <c r="T218" s="15" t="str">
        <f t="shared" si="15"/>
        <v>DAB001LB4</v>
      </c>
    </row>
    <row r="219" spans="1:20">
      <c r="A219" t="s">
        <v>51</v>
      </c>
      <c r="B219" s="10" t="s">
        <v>50</v>
      </c>
      <c r="C219" s="10" t="str">
        <f>VLOOKUP(_xlfn.CONCAT(A219,B219),Codes!$C$3:$D$11,2,FALSE)</f>
        <v>D</v>
      </c>
      <c r="D219" s="23" t="s">
        <v>43</v>
      </c>
      <c r="E219" s="12" t="str">
        <f>VLOOKUP(D219,Codes!$E$3:$G$253,3,FALSE)</f>
        <v>001</v>
      </c>
      <c r="F219" s="10" t="s">
        <v>57</v>
      </c>
      <c r="G219" s="10">
        <v>8</v>
      </c>
      <c r="H219" s="10" t="str">
        <f>VLOOKUP(F219,Codes!$J$3:$Q$8,2,FALSE)</f>
        <v>B</v>
      </c>
      <c r="I219" s="11" t="s">
        <v>44</v>
      </c>
      <c r="J219" s="10" t="str">
        <f>VLOOKUP(I219,Codes!$H$3:$I$262,2,FALSE)</f>
        <v>AB</v>
      </c>
      <c r="K219" s="10">
        <v>5</v>
      </c>
      <c r="L219" t="s">
        <v>35</v>
      </c>
      <c r="M219" t="str">
        <f>VLOOKUP(L219,Codes!$R$3:$S$28,2,FALSE)</f>
        <v>L</v>
      </c>
      <c r="N219" t="s">
        <v>38</v>
      </c>
      <c r="O219" t="s">
        <v>29</v>
      </c>
      <c r="P219" t="s">
        <v>29</v>
      </c>
      <c r="Q219" s="21" t="str">
        <f t="shared" si="12"/>
        <v>D-AB-001-EC10-TP2-Water-NA-5-NA</v>
      </c>
      <c r="R219" s="21" t="str">
        <f t="shared" si="13"/>
        <v>D-AB-001-EC10-TP2-Water</v>
      </c>
      <c r="S219" s="35" t="str">
        <f t="shared" si="14"/>
        <v>D.AB.001.L.B.5</v>
      </c>
      <c r="T219" s="15" t="str">
        <f t="shared" si="15"/>
        <v>DAB001LB5</v>
      </c>
    </row>
    <row r="220" spans="1:20">
      <c r="A220" t="s">
        <v>51</v>
      </c>
      <c r="B220" s="10" t="s">
        <v>50</v>
      </c>
      <c r="C220" s="10" t="str">
        <f>VLOOKUP(_xlfn.CONCAT(A220,B220),Codes!$C$3:$D$11,2,FALSE)</f>
        <v>D</v>
      </c>
      <c r="D220" s="23" t="s">
        <v>43</v>
      </c>
      <c r="E220" s="12" t="str">
        <f>VLOOKUP(D220,Codes!$E$3:$G$253,3,FALSE)</f>
        <v>001</v>
      </c>
      <c r="F220" s="10" t="s">
        <v>57</v>
      </c>
      <c r="G220" s="10">
        <v>8</v>
      </c>
      <c r="H220" s="10" t="str">
        <f>VLOOKUP(F220,Codes!$J$3:$Q$8,2,FALSE)</f>
        <v>B</v>
      </c>
      <c r="I220" s="11" t="s">
        <v>44</v>
      </c>
      <c r="J220" s="10" t="str">
        <f>VLOOKUP(I220,Codes!$H$3:$I$262,2,FALSE)</f>
        <v>AB</v>
      </c>
      <c r="K220" s="10">
        <v>6</v>
      </c>
      <c r="L220" t="s">
        <v>35</v>
      </c>
      <c r="M220" t="str">
        <f>VLOOKUP(L220,Codes!$R$3:$S$28,2,FALSE)</f>
        <v>L</v>
      </c>
      <c r="N220" t="s">
        <v>38</v>
      </c>
      <c r="O220" t="s">
        <v>29</v>
      </c>
      <c r="P220" t="s">
        <v>29</v>
      </c>
      <c r="Q220" s="21" t="str">
        <f t="shared" si="12"/>
        <v>D-AB-001-EC10-TP2-Water-NA-6-NA</v>
      </c>
      <c r="R220" s="21" t="str">
        <f t="shared" si="13"/>
        <v>D-AB-001-EC10-TP2-Water</v>
      </c>
      <c r="S220" s="35" t="str">
        <f t="shared" si="14"/>
        <v>D.AB.001.L.B.6</v>
      </c>
      <c r="T220" s="15" t="str">
        <f t="shared" si="15"/>
        <v>DAB001LB6</v>
      </c>
    </row>
    <row r="221" spans="1:20">
      <c r="A221" t="s">
        <v>51</v>
      </c>
      <c r="B221" s="10" t="s">
        <v>50</v>
      </c>
      <c r="C221" s="10" t="str">
        <f>VLOOKUP(_xlfn.CONCAT(A221,B221),Codes!$C$3:$D$11,2,FALSE)</f>
        <v>D</v>
      </c>
      <c r="D221" s="23" t="s">
        <v>43</v>
      </c>
      <c r="E221" s="12" t="str">
        <f>VLOOKUP(D221,Codes!$E$3:$G$253,3,FALSE)</f>
        <v>001</v>
      </c>
      <c r="F221" s="10" t="s">
        <v>64</v>
      </c>
      <c r="G221" s="10">
        <v>24</v>
      </c>
      <c r="H221" s="10" t="str">
        <f>VLOOKUP(F221,Codes!$J$3:$Q$8,2,FALSE)</f>
        <v>C</v>
      </c>
      <c r="I221" s="11" t="s">
        <v>44</v>
      </c>
      <c r="J221" s="10" t="str">
        <f>VLOOKUP(I221,Codes!$H$3:$I$262,2,FALSE)</f>
        <v>AB</v>
      </c>
      <c r="K221" s="10">
        <v>1</v>
      </c>
      <c r="L221" t="s">
        <v>35</v>
      </c>
      <c r="M221" t="str">
        <f>VLOOKUP(L221,Codes!$R$3:$S$28,2,FALSE)</f>
        <v>L</v>
      </c>
      <c r="N221" t="s">
        <v>38</v>
      </c>
      <c r="O221" t="s">
        <v>29</v>
      </c>
      <c r="P221" t="s">
        <v>29</v>
      </c>
      <c r="Q221" s="21" t="str">
        <f t="shared" si="12"/>
        <v>D-AB-001-EC10-TP3-Water-NA-1-NA</v>
      </c>
      <c r="R221" s="21" t="str">
        <f t="shared" si="13"/>
        <v>D-AB-001-EC10-TP3-Water</v>
      </c>
      <c r="S221" s="35" t="str">
        <f t="shared" si="14"/>
        <v>D.AB.001.L.C.1</v>
      </c>
      <c r="T221" s="15" t="str">
        <f t="shared" si="15"/>
        <v>DAB001LC1</v>
      </c>
    </row>
    <row r="222" spans="1:20">
      <c r="A222" t="s">
        <v>51</v>
      </c>
      <c r="B222" s="10" t="s">
        <v>50</v>
      </c>
      <c r="C222" s="10" t="str">
        <f>VLOOKUP(_xlfn.CONCAT(A222,B222),Codes!$C$3:$D$11,2,FALSE)</f>
        <v>D</v>
      </c>
      <c r="D222" s="23" t="s">
        <v>43</v>
      </c>
      <c r="E222" s="12" t="str">
        <f>VLOOKUP(D222,Codes!$E$3:$G$253,3,FALSE)</f>
        <v>001</v>
      </c>
      <c r="F222" s="10" t="s">
        <v>64</v>
      </c>
      <c r="G222" s="10">
        <v>24</v>
      </c>
      <c r="H222" s="10" t="str">
        <f>VLOOKUP(F222,Codes!$J$3:$Q$8,2,FALSE)</f>
        <v>C</v>
      </c>
      <c r="I222" s="11" t="s">
        <v>44</v>
      </c>
      <c r="J222" s="10" t="str">
        <f>VLOOKUP(I222,Codes!$H$3:$I$262,2,FALSE)</f>
        <v>AB</v>
      </c>
      <c r="K222" s="10">
        <v>2</v>
      </c>
      <c r="L222" t="s">
        <v>35</v>
      </c>
      <c r="M222" t="str">
        <f>VLOOKUP(L222,Codes!$R$3:$S$28,2,FALSE)</f>
        <v>L</v>
      </c>
      <c r="N222" t="s">
        <v>38</v>
      </c>
      <c r="O222" t="s">
        <v>29</v>
      </c>
      <c r="P222" t="s">
        <v>29</v>
      </c>
      <c r="Q222" s="21" t="str">
        <f t="shared" si="12"/>
        <v>D-AB-001-EC10-TP3-Water-NA-2-NA</v>
      </c>
      <c r="R222" s="21" t="str">
        <f t="shared" si="13"/>
        <v>D-AB-001-EC10-TP3-Water</v>
      </c>
      <c r="S222" s="35" t="str">
        <f t="shared" si="14"/>
        <v>D.AB.001.L.C.2</v>
      </c>
      <c r="T222" s="15" t="str">
        <f t="shared" si="15"/>
        <v>DAB001LC2</v>
      </c>
    </row>
    <row r="223" spans="1:20">
      <c r="A223" t="s">
        <v>51</v>
      </c>
      <c r="B223" s="10" t="s">
        <v>50</v>
      </c>
      <c r="C223" s="10" t="str">
        <f>VLOOKUP(_xlfn.CONCAT(A223,B223),Codes!$C$3:$D$11,2,FALSE)</f>
        <v>D</v>
      </c>
      <c r="D223" s="23" t="s">
        <v>43</v>
      </c>
      <c r="E223" s="12" t="str">
        <f>VLOOKUP(D223,Codes!$E$3:$G$253,3,FALSE)</f>
        <v>001</v>
      </c>
      <c r="F223" s="10" t="s">
        <v>64</v>
      </c>
      <c r="G223" s="10">
        <v>24</v>
      </c>
      <c r="H223" s="10" t="str">
        <f>VLOOKUP(F223,Codes!$J$3:$Q$8,2,FALSE)</f>
        <v>C</v>
      </c>
      <c r="I223" s="11" t="s">
        <v>44</v>
      </c>
      <c r="J223" s="10" t="str">
        <f>VLOOKUP(I223,Codes!$H$3:$I$262,2,FALSE)</f>
        <v>AB</v>
      </c>
      <c r="K223" s="10">
        <v>3</v>
      </c>
      <c r="L223" t="s">
        <v>35</v>
      </c>
      <c r="M223" t="str">
        <f>VLOOKUP(L223,Codes!$R$3:$S$28,2,FALSE)</f>
        <v>L</v>
      </c>
      <c r="N223" t="s">
        <v>38</v>
      </c>
      <c r="O223" t="s">
        <v>29</v>
      </c>
      <c r="P223" t="s">
        <v>29</v>
      </c>
      <c r="Q223" s="21" t="str">
        <f t="shared" si="12"/>
        <v>D-AB-001-EC10-TP3-Water-NA-3-NA</v>
      </c>
      <c r="R223" s="21" t="str">
        <f t="shared" si="13"/>
        <v>D-AB-001-EC10-TP3-Water</v>
      </c>
      <c r="S223" s="35" t="str">
        <f t="shared" si="14"/>
        <v>D.AB.001.L.C.3</v>
      </c>
      <c r="T223" s="15" t="str">
        <f t="shared" si="15"/>
        <v>DAB001LC3</v>
      </c>
    </row>
    <row r="224" spans="1:20">
      <c r="A224" t="s">
        <v>51</v>
      </c>
      <c r="B224" s="10" t="s">
        <v>50</v>
      </c>
      <c r="C224" s="10" t="str">
        <f>VLOOKUP(_xlfn.CONCAT(A224,B224),Codes!$C$3:$D$11,2,FALSE)</f>
        <v>D</v>
      </c>
      <c r="D224" s="23" t="s">
        <v>43</v>
      </c>
      <c r="E224" s="12" t="str">
        <f>VLOOKUP(D224,Codes!$E$3:$G$253,3,FALSE)</f>
        <v>001</v>
      </c>
      <c r="F224" s="10" t="s">
        <v>64</v>
      </c>
      <c r="G224" s="10">
        <v>24</v>
      </c>
      <c r="H224" s="10" t="str">
        <f>VLOOKUP(F224,Codes!$J$3:$Q$8,2,FALSE)</f>
        <v>C</v>
      </c>
      <c r="I224" s="11" t="s">
        <v>44</v>
      </c>
      <c r="J224" s="10" t="str">
        <f>VLOOKUP(I224,Codes!$H$3:$I$262,2,FALSE)</f>
        <v>AB</v>
      </c>
      <c r="K224" s="10">
        <v>4</v>
      </c>
      <c r="L224" t="s">
        <v>35</v>
      </c>
      <c r="M224" t="str">
        <f>VLOOKUP(L224,Codes!$R$3:$S$28,2,FALSE)</f>
        <v>L</v>
      </c>
      <c r="N224" t="s">
        <v>38</v>
      </c>
      <c r="O224" t="s">
        <v>29</v>
      </c>
      <c r="P224" t="s">
        <v>29</v>
      </c>
      <c r="Q224" s="21" t="str">
        <f t="shared" si="12"/>
        <v>D-AB-001-EC10-TP3-Water-NA-4-NA</v>
      </c>
      <c r="R224" s="21" t="str">
        <f t="shared" si="13"/>
        <v>D-AB-001-EC10-TP3-Water</v>
      </c>
      <c r="S224" s="35" t="str">
        <f t="shared" si="14"/>
        <v>D.AB.001.L.C.4</v>
      </c>
      <c r="T224" s="15" t="str">
        <f t="shared" si="15"/>
        <v>DAB001LC4</v>
      </c>
    </row>
    <row r="225" spans="1:20">
      <c r="A225" t="s">
        <v>51</v>
      </c>
      <c r="B225" s="10" t="s">
        <v>50</v>
      </c>
      <c r="C225" s="10" t="str">
        <f>VLOOKUP(_xlfn.CONCAT(A225,B225),Codes!$C$3:$D$11,2,FALSE)</f>
        <v>D</v>
      </c>
      <c r="D225" s="23" t="s">
        <v>43</v>
      </c>
      <c r="E225" s="12" t="str">
        <f>VLOOKUP(D225,Codes!$E$3:$G$253,3,FALSE)</f>
        <v>001</v>
      </c>
      <c r="F225" s="10" t="s">
        <v>64</v>
      </c>
      <c r="G225" s="10">
        <v>24</v>
      </c>
      <c r="H225" s="10" t="str">
        <f>VLOOKUP(F225,Codes!$J$3:$Q$8,2,FALSE)</f>
        <v>C</v>
      </c>
      <c r="I225" s="11" t="s">
        <v>44</v>
      </c>
      <c r="J225" s="10" t="str">
        <f>VLOOKUP(I225,Codes!$H$3:$I$262,2,FALSE)</f>
        <v>AB</v>
      </c>
      <c r="K225" s="10">
        <v>5</v>
      </c>
      <c r="L225" t="s">
        <v>35</v>
      </c>
      <c r="M225" t="str">
        <f>VLOOKUP(L225,Codes!$R$3:$S$28,2,FALSE)</f>
        <v>L</v>
      </c>
      <c r="N225" t="s">
        <v>38</v>
      </c>
      <c r="O225" t="s">
        <v>29</v>
      </c>
      <c r="P225" t="s">
        <v>29</v>
      </c>
      <c r="Q225" s="21" t="str">
        <f t="shared" si="12"/>
        <v>D-AB-001-EC10-TP3-Water-NA-5-NA</v>
      </c>
      <c r="R225" s="21" t="str">
        <f t="shared" si="13"/>
        <v>D-AB-001-EC10-TP3-Water</v>
      </c>
      <c r="S225" s="35" t="str">
        <f t="shared" si="14"/>
        <v>D.AB.001.L.C.5</v>
      </c>
      <c r="T225" s="15" t="str">
        <f t="shared" si="15"/>
        <v>DAB001LC5</v>
      </c>
    </row>
    <row r="226" spans="1:20">
      <c r="A226" t="s">
        <v>51</v>
      </c>
      <c r="B226" s="10" t="s">
        <v>50</v>
      </c>
      <c r="C226" s="10" t="str">
        <f>VLOOKUP(_xlfn.CONCAT(A226,B226),Codes!$C$3:$D$11,2,FALSE)</f>
        <v>D</v>
      </c>
      <c r="D226" s="23" t="s">
        <v>43</v>
      </c>
      <c r="E226" s="12" t="str">
        <f>VLOOKUP(D226,Codes!$E$3:$G$253,3,FALSE)</f>
        <v>001</v>
      </c>
      <c r="F226" s="10" t="s">
        <v>64</v>
      </c>
      <c r="G226" s="10">
        <v>24</v>
      </c>
      <c r="H226" s="10" t="str">
        <f>VLOOKUP(F226,Codes!$J$3:$Q$8,2,FALSE)</f>
        <v>C</v>
      </c>
      <c r="I226" s="11" t="s">
        <v>44</v>
      </c>
      <c r="J226" s="10" t="str">
        <f>VLOOKUP(I226,Codes!$H$3:$I$262,2,FALSE)</f>
        <v>AB</v>
      </c>
      <c r="K226" s="10">
        <v>6</v>
      </c>
      <c r="L226" t="s">
        <v>35</v>
      </c>
      <c r="M226" t="str">
        <f>VLOOKUP(L226,Codes!$R$3:$S$28,2,FALSE)</f>
        <v>L</v>
      </c>
      <c r="N226" t="s">
        <v>38</v>
      </c>
      <c r="O226" t="s">
        <v>29</v>
      </c>
      <c r="P226" t="s">
        <v>29</v>
      </c>
      <c r="Q226" s="21" t="str">
        <f t="shared" si="12"/>
        <v>D-AB-001-EC10-TP3-Water-NA-6-NA</v>
      </c>
      <c r="R226" s="21" t="str">
        <f t="shared" si="13"/>
        <v>D-AB-001-EC10-TP3-Water</v>
      </c>
      <c r="S226" s="35" t="str">
        <f t="shared" si="14"/>
        <v>D.AB.001.L.C.6</v>
      </c>
      <c r="T226" s="15" t="str">
        <f t="shared" si="15"/>
        <v>DAB001LC6</v>
      </c>
    </row>
    <row r="227" spans="1:20">
      <c r="A227" t="s">
        <v>51</v>
      </c>
      <c r="B227" s="10" t="s">
        <v>50</v>
      </c>
      <c r="C227" s="10" t="str">
        <f>VLOOKUP(_xlfn.CONCAT(A227,B227),Codes!$C$3:$D$11,2,FALSE)</f>
        <v>D</v>
      </c>
      <c r="D227" s="23" t="s">
        <v>43</v>
      </c>
      <c r="E227" s="12" t="str">
        <f>VLOOKUP(D227,Codes!$E$3:$G$253,3,FALSE)</f>
        <v>001</v>
      </c>
      <c r="F227" s="10" t="s">
        <v>70</v>
      </c>
      <c r="G227" s="10">
        <v>30</v>
      </c>
      <c r="H227" s="10" t="str">
        <f>VLOOKUP(F227,Codes!$J$3:$Q$8,2,FALSE)</f>
        <v>D</v>
      </c>
      <c r="I227" s="11" t="s">
        <v>44</v>
      </c>
      <c r="J227" s="10" t="str">
        <f>VLOOKUP(I227,Codes!$H$3:$I$262,2,FALSE)</f>
        <v>AB</v>
      </c>
      <c r="K227" s="10">
        <v>1</v>
      </c>
      <c r="L227" t="s">
        <v>35</v>
      </c>
      <c r="M227" t="str">
        <f>VLOOKUP(L227,Codes!$R$3:$S$28,2,FALSE)</f>
        <v>L</v>
      </c>
      <c r="N227" t="s">
        <v>38</v>
      </c>
      <c r="O227" t="s">
        <v>29</v>
      </c>
      <c r="P227" t="s">
        <v>29</v>
      </c>
      <c r="Q227" s="21" t="str">
        <f t="shared" si="12"/>
        <v>D-AB-001-EC10-TP4-Water-NA-1-NA</v>
      </c>
      <c r="R227" s="21" t="str">
        <f t="shared" si="13"/>
        <v>D-AB-001-EC10-TP4-Water</v>
      </c>
      <c r="S227" s="35" t="str">
        <f t="shared" si="14"/>
        <v>D.AB.001.L.D.1</v>
      </c>
      <c r="T227" s="15" t="str">
        <f t="shared" si="15"/>
        <v>DAB001LD1</v>
      </c>
    </row>
    <row r="228" spans="1:20">
      <c r="A228" t="s">
        <v>51</v>
      </c>
      <c r="B228" s="10" t="s">
        <v>50</v>
      </c>
      <c r="C228" s="10" t="str">
        <f>VLOOKUP(_xlfn.CONCAT(A228,B228),Codes!$C$3:$D$11,2,FALSE)</f>
        <v>D</v>
      </c>
      <c r="D228" s="23" t="s">
        <v>43</v>
      </c>
      <c r="E228" s="12" t="str">
        <f>VLOOKUP(D228,Codes!$E$3:$G$253,3,FALSE)</f>
        <v>001</v>
      </c>
      <c r="F228" s="10" t="s">
        <v>70</v>
      </c>
      <c r="G228" s="10">
        <v>30</v>
      </c>
      <c r="H228" s="10" t="str">
        <f>VLOOKUP(F228,Codes!$J$3:$Q$8,2,FALSE)</f>
        <v>D</v>
      </c>
      <c r="I228" s="11" t="s">
        <v>44</v>
      </c>
      <c r="J228" s="10" t="str">
        <f>VLOOKUP(I228,Codes!$H$3:$I$262,2,FALSE)</f>
        <v>AB</v>
      </c>
      <c r="K228" s="10">
        <v>2</v>
      </c>
      <c r="L228" t="s">
        <v>35</v>
      </c>
      <c r="M228" t="str">
        <f>VLOOKUP(L228,Codes!$R$3:$S$28,2,FALSE)</f>
        <v>L</v>
      </c>
      <c r="N228" t="s">
        <v>38</v>
      </c>
      <c r="O228" t="s">
        <v>29</v>
      </c>
      <c r="P228" t="s">
        <v>29</v>
      </c>
      <c r="Q228" s="21" t="str">
        <f t="shared" si="12"/>
        <v>D-AB-001-EC10-TP4-Water-NA-2-NA</v>
      </c>
      <c r="R228" s="21" t="str">
        <f t="shared" si="13"/>
        <v>D-AB-001-EC10-TP4-Water</v>
      </c>
      <c r="S228" s="35" t="str">
        <f t="shared" si="14"/>
        <v>D.AB.001.L.D.2</v>
      </c>
      <c r="T228" s="15" t="str">
        <f t="shared" si="15"/>
        <v>DAB001LD2</v>
      </c>
    </row>
    <row r="229" spans="1:20">
      <c r="A229" t="s">
        <v>51</v>
      </c>
      <c r="B229" s="10" t="s">
        <v>50</v>
      </c>
      <c r="C229" s="10" t="str">
        <f>VLOOKUP(_xlfn.CONCAT(A229,B229),Codes!$C$3:$D$11,2,FALSE)</f>
        <v>D</v>
      </c>
      <c r="D229" s="23" t="s">
        <v>43</v>
      </c>
      <c r="E229" s="12" t="str">
        <f>VLOOKUP(D229,Codes!$E$3:$G$253,3,FALSE)</f>
        <v>001</v>
      </c>
      <c r="F229" s="10" t="s">
        <v>70</v>
      </c>
      <c r="G229" s="10">
        <v>30</v>
      </c>
      <c r="H229" s="10" t="str">
        <f>VLOOKUP(F229,Codes!$J$3:$Q$8,2,FALSE)</f>
        <v>D</v>
      </c>
      <c r="I229" s="11" t="s">
        <v>44</v>
      </c>
      <c r="J229" s="10" t="str">
        <f>VLOOKUP(I229,Codes!$H$3:$I$262,2,FALSE)</f>
        <v>AB</v>
      </c>
      <c r="K229" s="10">
        <v>3</v>
      </c>
      <c r="L229" t="s">
        <v>35</v>
      </c>
      <c r="M229" t="str">
        <f>VLOOKUP(L229,Codes!$R$3:$S$28,2,FALSE)</f>
        <v>L</v>
      </c>
      <c r="N229" t="s">
        <v>38</v>
      </c>
      <c r="O229" t="s">
        <v>29</v>
      </c>
      <c r="P229" t="s">
        <v>29</v>
      </c>
      <c r="Q229" s="21" t="str">
        <f t="shared" si="12"/>
        <v>D-AB-001-EC10-TP4-Water-NA-3-NA</v>
      </c>
      <c r="R229" s="21" t="str">
        <f t="shared" si="13"/>
        <v>D-AB-001-EC10-TP4-Water</v>
      </c>
      <c r="S229" s="35" t="str">
        <f t="shared" si="14"/>
        <v>D.AB.001.L.D.3</v>
      </c>
      <c r="T229" s="15" t="str">
        <f t="shared" si="15"/>
        <v>DAB001LD3</v>
      </c>
    </row>
    <row r="230" spans="1:20">
      <c r="A230" t="s">
        <v>51</v>
      </c>
      <c r="B230" s="10" t="s">
        <v>50</v>
      </c>
      <c r="C230" s="10" t="str">
        <f>VLOOKUP(_xlfn.CONCAT(A230,B230),Codes!$C$3:$D$11,2,FALSE)</f>
        <v>D</v>
      </c>
      <c r="D230" s="23" t="s">
        <v>43</v>
      </c>
      <c r="E230" s="12" t="str">
        <f>VLOOKUP(D230,Codes!$E$3:$G$253,3,FALSE)</f>
        <v>001</v>
      </c>
      <c r="F230" s="10" t="s">
        <v>70</v>
      </c>
      <c r="G230" s="10">
        <v>30</v>
      </c>
      <c r="H230" s="10" t="str">
        <f>VLOOKUP(F230,Codes!$J$3:$Q$8,2,FALSE)</f>
        <v>D</v>
      </c>
      <c r="I230" s="11" t="s">
        <v>44</v>
      </c>
      <c r="J230" s="10" t="str">
        <f>VLOOKUP(I230,Codes!$H$3:$I$262,2,FALSE)</f>
        <v>AB</v>
      </c>
      <c r="K230" s="10">
        <v>4</v>
      </c>
      <c r="L230" t="s">
        <v>35</v>
      </c>
      <c r="M230" t="str">
        <f>VLOOKUP(L230,Codes!$R$3:$S$28,2,FALSE)</f>
        <v>L</v>
      </c>
      <c r="N230" t="s">
        <v>38</v>
      </c>
      <c r="O230" t="s">
        <v>29</v>
      </c>
      <c r="P230" t="s">
        <v>29</v>
      </c>
      <c r="Q230" s="21" t="str">
        <f t="shared" si="12"/>
        <v>D-AB-001-EC10-TP4-Water-NA-4-NA</v>
      </c>
      <c r="R230" s="21" t="str">
        <f t="shared" si="13"/>
        <v>D-AB-001-EC10-TP4-Water</v>
      </c>
      <c r="S230" s="35" t="str">
        <f t="shared" si="14"/>
        <v>D.AB.001.L.D.4</v>
      </c>
      <c r="T230" s="15" t="str">
        <f t="shared" si="15"/>
        <v>DAB001LD4</v>
      </c>
    </row>
    <row r="231" spans="1:20">
      <c r="A231" t="s">
        <v>51</v>
      </c>
      <c r="B231" s="10" t="s">
        <v>50</v>
      </c>
      <c r="C231" s="10" t="str">
        <f>VLOOKUP(_xlfn.CONCAT(A231,B231),Codes!$C$3:$D$11,2,FALSE)</f>
        <v>D</v>
      </c>
      <c r="D231" s="23" t="s">
        <v>43</v>
      </c>
      <c r="E231" s="12" t="str">
        <f>VLOOKUP(D231,Codes!$E$3:$G$253,3,FALSE)</f>
        <v>001</v>
      </c>
      <c r="F231" s="10" t="s">
        <v>70</v>
      </c>
      <c r="G231" s="10">
        <v>30</v>
      </c>
      <c r="H231" s="10" t="str">
        <f>VLOOKUP(F231,Codes!$J$3:$Q$8,2,FALSE)</f>
        <v>D</v>
      </c>
      <c r="I231" s="11" t="s">
        <v>44</v>
      </c>
      <c r="J231" s="10" t="str">
        <f>VLOOKUP(I231,Codes!$H$3:$I$262,2,FALSE)</f>
        <v>AB</v>
      </c>
      <c r="K231" s="10">
        <v>5</v>
      </c>
      <c r="L231" t="s">
        <v>35</v>
      </c>
      <c r="M231" t="str">
        <f>VLOOKUP(L231,Codes!$R$3:$S$28,2,FALSE)</f>
        <v>L</v>
      </c>
      <c r="N231" t="s">
        <v>38</v>
      </c>
      <c r="O231" t="s">
        <v>29</v>
      </c>
      <c r="P231" t="s">
        <v>29</v>
      </c>
      <c r="Q231" s="21" t="str">
        <f t="shared" si="12"/>
        <v>D-AB-001-EC10-TP4-Water-NA-5-NA</v>
      </c>
      <c r="R231" s="21" t="str">
        <f t="shared" si="13"/>
        <v>D-AB-001-EC10-TP4-Water</v>
      </c>
      <c r="S231" s="35" t="str">
        <f t="shared" si="14"/>
        <v>D.AB.001.L.D.5</v>
      </c>
      <c r="T231" s="15" t="str">
        <f t="shared" si="15"/>
        <v>DAB001LD5</v>
      </c>
    </row>
    <row r="232" spans="1:20">
      <c r="A232" t="s">
        <v>51</v>
      </c>
      <c r="B232" s="10" t="s">
        <v>50</v>
      </c>
      <c r="C232" s="10" t="str">
        <f>VLOOKUP(_xlfn.CONCAT(A232,B232),Codes!$C$3:$D$11,2,FALSE)</f>
        <v>D</v>
      </c>
      <c r="D232" s="23" t="s">
        <v>43</v>
      </c>
      <c r="E232" s="12" t="str">
        <f>VLOOKUP(D232,Codes!$E$3:$G$253,3,FALSE)</f>
        <v>001</v>
      </c>
      <c r="F232" s="10" t="s">
        <v>70</v>
      </c>
      <c r="G232" s="10">
        <v>30</v>
      </c>
      <c r="H232" s="10" t="str">
        <f>VLOOKUP(F232,Codes!$J$3:$Q$8,2,FALSE)</f>
        <v>D</v>
      </c>
      <c r="I232" s="11" t="s">
        <v>44</v>
      </c>
      <c r="J232" s="10" t="str">
        <f>VLOOKUP(I232,Codes!$H$3:$I$262,2,FALSE)</f>
        <v>AB</v>
      </c>
      <c r="K232" s="10">
        <v>6</v>
      </c>
      <c r="L232" t="s">
        <v>35</v>
      </c>
      <c r="M232" t="str">
        <f>VLOOKUP(L232,Codes!$R$3:$S$28,2,FALSE)</f>
        <v>L</v>
      </c>
      <c r="N232" t="s">
        <v>38</v>
      </c>
      <c r="O232" t="s">
        <v>29</v>
      </c>
      <c r="P232" t="s">
        <v>29</v>
      </c>
      <c r="Q232" s="21" t="str">
        <f t="shared" si="12"/>
        <v>D-AB-001-EC10-TP4-Water-NA-6-NA</v>
      </c>
      <c r="R232" s="21" t="str">
        <f t="shared" si="13"/>
        <v>D-AB-001-EC10-TP4-Water</v>
      </c>
      <c r="S232" s="35" t="str">
        <f t="shared" si="14"/>
        <v>D.AB.001.L.D.6</v>
      </c>
      <c r="T232" s="15" t="str">
        <f t="shared" si="15"/>
        <v>DAB001LD6</v>
      </c>
    </row>
    <row r="233" spans="1:20">
      <c r="A233" t="s">
        <v>51</v>
      </c>
      <c r="B233" s="10" t="s">
        <v>50</v>
      </c>
      <c r="C233" s="10" t="str">
        <f>VLOOKUP(_xlfn.CONCAT(A233,B233),Codes!$C$3:$D$11,2,FALSE)</f>
        <v>D</v>
      </c>
      <c r="D233" s="23" t="s">
        <v>43</v>
      </c>
      <c r="E233" s="12" t="str">
        <f>VLOOKUP(D233,Codes!$E$3:$G$253,3,FALSE)</f>
        <v>001</v>
      </c>
      <c r="F233" s="10" t="s">
        <v>76</v>
      </c>
      <c r="G233" s="10">
        <v>48</v>
      </c>
      <c r="H233" s="10" t="str">
        <f>VLOOKUP(F233,Codes!$J$3:$Q$8,2,FALSE)</f>
        <v>E</v>
      </c>
      <c r="I233" s="11" t="s">
        <v>44</v>
      </c>
      <c r="J233" s="10" t="str">
        <f>VLOOKUP(I233,Codes!$H$3:$I$262,2,FALSE)</f>
        <v>AB</v>
      </c>
      <c r="K233" s="10">
        <v>1</v>
      </c>
      <c r="L233" t="s">
        <v>35</v>
      </c>
      <c r="M233" t="str">
        <f>VLOOKUP(L233,Codes!$R$3:$S$28,2,FALSE)</f>
        <v>L</v>
      </c>
      <c r="N233" t="s">
        <v>38</v>
      </c>
      <c r="O233" t="s">
        <v>29</v>
      </c>
      <c r="P233" t="s">
        <v>29</v>
      </c>
      <c r="Q233" s="21" t="str">
        <f t="shared" si="12"/>
        <v>D-AB-001-EC10-TP5-Water-NA-1-NA</v>
      </c>
      <c r="R233" s="21" t="str">
        <f t="shared" si="13"/>
        <v>D-AB-001-EC10-TP5-Water</v>
      </c>
      <c r="S233" s="35" t="str">
        <f t="shared" si="14"/>
        <v>D.AB.001.L.E.1</v>
      </c>
      <c r="T233" s="15" t="str">
        <f t="shared" si="15"/>
        <v>DAB001LE1</v>
      </c>
    </row>
    <row r="234" spans="1:20">
      <c r="A234" t="s">
        <v>51</v>
      </c>
      <c r="B234" s="10" t="s">
        <v>50</v>
      </c>
      <c r="C234" s="10" t="str">
        <f>VLOOKUP(_xlfn.CONCAT(A234,B234),Codes!$C$3:$D$11,2,FALSE)</f>
        <v>D</v>
      </c>
      <c r="D234" s="23" t="s">
        <v>43</v>
      </c>
      <c r="E234" s="12" t="str">
        <f>VLOOKUP(D234,Codes!$E$3:$G$253,3,FALSE)</f>
        <v>001</v>
      </c>
      <c r="F234" s="10" t="s">
        <v>76</v>
      </c>
      <c r="G234" s="10">
        <v>48</v>
      </c>
      <c r="H234" s="10" t="str">
        <f>VLOOKUP(F234,Codes!$J$3:$Q$8,2,FALSE)</f>
        <v>E</v>
      </c>
      <c r="I234" s="11" t="s">
        <v>44</v>
      </c>
      <c r="J234" s="10" t="str">
        <f>VLOOKUP(I234,Codes!$H$3:$I$262,2,FALSE)</f>
        <v>AB</v>
      </c>
      <c r="K234" s="10">
        <v>2</v>
      </c>
      <c r="L234" t="s">
        <v>35</v>
      </c>
      <c r="M234" t="str">
        <f>VLOOKUP(L234,Codes!$R$3:$S$28,2,FALSE)</f>
        <v>L</v>
      </c>
      <c r="N234" t="s">
        <v>38</v>
      </c>
      <c r="O234" t="s">
        <v>29</v>
      </c>
      <c r="P234" t="s">
        <v>29</v>
      </c>
      <c r="Q234" s="21" t="str">
        <f t="shared" si="12"/>
        <v>D-AB-001-EC10-TP5-Water-NA-2-NA</v>
      </c>
      <c r="R234" s="21" t="str">
        <f t="shared" si="13"/>
        <v>D-AB-001-EC10-TP5-Water</v>
      </c>
      <c r="S234" s="35" t="str">
        <f t="shared" si="14"/>
        <v>D.AB.001.L.E.2</v>
      </c>
      <c r="T234" s="15" t="str">
        <f t="shared" si="15"/>
        <v>DAB001LE2</v>
      </c>
    </row>
    <row r="235" spans="1:20">
      <c r="A235" t="s">
        <v>51</v>
      </c>
      <c r="B235" s="10" t="s">
        <v>50</v>
      </c>
      <c r="C235" s="10" t="str">
        <f>VLOOKUP(_xlfn.CONCAT(A235,B235),Codes!$C$3:$D$11,2,FALSE)</f>
        <v>D</v>
      </c>
      <c r="D235" s="23" t="s">
        <v>43</v>
      </c>
      <c r="E235" s="12" t="str">
        <f>VLOOKUP(D235,Codes!$E$3:$G$253,3,FALSE)</f>
        <v>001</v>
      </c>
      <c r="F235" s="10" t="s">
        <v>76</v>
      </c>
      <c r="G235" s="10">
        <v>48</v>
      </c>
      <c r="H235" s="10" t="str">
        <f>VLOOKUP(F235,Codes!$J$3:$Q$8,2,FALSE)</f>
        <v>E</v>
      </c>
      <c r="I235" s="11" t="s">
        <v>44</v>
      </c>
      <c r="J235" s="10" t="str">
        <f>VLOOKUP(I235,Codes!$H$3:$I$262,2,FALSE)</f>
        <v>AB</v>
      </c>
      <c r="K235" s="10">
        <v>3</v>
      </c>
      <c r="L235" t="s">
        <v>35</v>
      </c>
      <c r="M235" t="str">
        <f>VLOOKUP(L235,Codes!$R$3:$S$28,2,FALSE)</f>
        <v>L</v>
      </c>
      <c r="N235" t="s">
        <v>38</v>
      </c>
      <c r="O235" t="s">
        <v>29</v>
      </c>
      <c r="P235" t="s">
        <v>29</v>
      </c>
      <c r="Q235" s="21" t="str">
        <f t="shared" si="12"/>
        <v>D-AB-001-EC10-TP5-Water-NA-3-NA</v>
      </c>
      <c r="R235" s="21" t="str">
        <f t="shared" si="13"/>
        <v>D-AB-001-EC10-TP5-Water</v>
      </c>
      <c r="S235" s="35" t="str">
        <f t="shared" si="14"/>
        <v>D.AB.001.L.E.3</v>
      </c>
      <c r="T235" s="15" t="str">
        <f t="shared" si="15"/>
        <v>DAB001LE3</v>
      </c>
    </row>
    <row r="236" spans="1:20">
      <c r="A236" t="s">
        <v>51</v>
      </c>
      <c r="B236" s="10" t="s">
        <v>50</v>
      </c>
      <c r="C236" s="10" t="str">
        <f>VLOOKUP(_xlfn.CONCAT(A236,B236),Codes!$C$3:$D$11,2,FALSE)</f>
        <v>D</v>
      </c>
      <c r="D236" s="23" t="s">
        <v>43</v>
      </c>
      <c r="E236" s="12" t="str">
        <f>VLOOKUP(D236,Codes!$E$3:$G$253,3,FALSE)</f>
        <v>001</v>
      </c>
      <c r="F236" s="10" t="s">
        <v>76</v>
      </c>
      <c r="G236" s="10">
        <v>48</v>
      </c>
      <c r="H236" s="10" t="str">
        <f>VLOOKUP(F236,Codes!$J$3:$Q$8,2,FALSE)</f>
        <v>E</v>
      </c>
      <c r="I236" s="11" t="s">
        <v>44</v>
      </c>
      <c r="J236" s="10" t="str">
        <f>VLOOKUP(I236,Codes!$H$3:$I$262,2,FALSE)</f>
        <v>AB</v>
      </c>
      <c r="K236" s="10">
        <v>4</v>
      </c>
      <c r="L236" t="s">
        <v>35</v>
      </c>
      <c r="M236" t="str">
        <f>VLOOKUP(L236,Codes!$R$3:$S$28,2,FALSE)</f>
        <v>L</v>
      </c>
      <c r="N236" t="s">
        <v>38</v>
      </c>
      <c r="O236" t="s">
        <v>29</v>
      </c>
      <c r="P236" t="s">
        <v>29</v>
      </c>
      <c r="Q236" s="21" t="str">
        <f t="shared" si="12"/>
        <v>D-AB-001-EC10-TP5-Water-NA-4-NA</v>
      </c>
      <c r="R236" s="21" t="str">
        <f t="shared" si="13"/>
        <v>D-AB-001-EC10-TP5-Water</v>
      </c>
      <c r="S236" s="35" t="str">
        <f t="shared" si="14"/>
        <v>D.AB.001.L.E.4</v>
      </c>
      <c r="T236" s="15" t="str">
        <f t="shared" si="15"/>
        <v>DAB001LE4</v>
      </c>
    </row>
    <row r="237" spans="1:20">
      <c r="A237" t="s">
        <v>51</v>
      </c>
      <c r="B237" s="10" t="s">
        <v>50</v>
      </c>
      <c r="C237" s="10" t="str">
        <f>VLOOKUP(_xlfn.CONCAT(A237,B237),Codes!$C$3:$D$11,2,FALSE)</f>
        <v>D</v>
      </c>
      <c r="D237" s="23" t="s">
        <v>43</v>
      </c>
      <c r="E237" s="12" t="str">
        <f>VLOOKUP(D237,Codes!$E$3:$G$253,3,FALSE)</f>
        <v>001</v>
      </c>
      <c r="F237" s="10" t="s">
        <v>76</v>
      </c>
      <c r="G237" s="10">
        <v>48</v>
      </c>
      <c r="H237" s="10" t="str">
        <f>VLOOKUP(F237,Codes!$J$3:$Q$8,2,FALSE)</f>
        <v>E</v>
      </c>
      <c r="I237" s="11" t="s">
        <v>44</v>
      </c>
      <c r="J237" s="10" t="str">
        <f>VLOOKUP(I237,Codes!$H$3:$I$262,2,FALSE)</f>
        <v>AB</v>
      </c>
      <c r="K237" s="10">
        <v>5</v>
      </c>
      <c r="L237" t="s">
        <v>35</v>
      </c>
      <c r="M237" t="str">
        <f>VLOOKUP(L237,Codes!$R$3:$S$28,2,FALSE)</f>
        <v>L</v>
      </c>
      <c r="N237" t="s">
        <v>38</v>
      </c>
      <c r="O237" t="s">
        <v>29</v>
      </c>
      <c r="P237" t="s">
        <v>29</v>
      </c>
      <c r="Q237" s="21" t="str">
        <f t="shared" si="12"/>
        <v>D-AB-001-EC10-TP5-Water-NA-5-NA</v>
      </c>
      <c r="R237" s="21" t="str">
        <f t="shared" si="13"/>
        <v>D-AB-001-EC10-TP5-Water</v>
      </c>
      <c r="S237" s="35" t="str">
        <f t="shared" si="14"/>
        <v>D.AB.001.L.E.5</v>
      </c>
      <c r="T237" s="15" t="str">
        <f t="shared" si="15"/>
        <v>DAB001LE5</v>
      </c>
    </row>
    <row r="238" spans="1:20">
      <c r="A238" t="s">
        <v>51</v>
      </c>
      <c r="B238" s="10" t="s">
        <v>50</v>
      </c>
      <c r="C238" s="10" t="str">
        <f>VLOOKUP(_xlfn.CONCAT(A238,B238),Codes!$C$3:$D$11,2,FALSE)</f>
        <v>D</v>
      </c>
      <c r="D238" s="23" t="s">
        <v>43</v>
      </c>
      <c r="E238" s="12" t="str">
        <f>VLOOKUP(D238,Codes!$E$3:$G$253,3,FALSE)</f>
        <v>001</v>
      </c>
      <c r="F238" s="10" t="s">
        <v>76</v>
      </c>
      <c r="G238" s="10">
        <v>48</v>
      </c>
      <c r="H238" s="10" t="str">
        <f>VLOOKUP(F238,Codes!$J$3:$Q$8,2,FALSE)</f>
        <v>E</v>
      </c>
      <c r="I238" s="11" t="s">
        <v>44</v>
      </c>
      <c r="J238" s="10" t="str">
        <f>VLOOKUP(I238,Codes!$H$3:$I$262,2,FALSE)</f>
        <v>AB</v>
      </c>
      <c r="K238" s="10">
        <v>6</v>
      </c>
      <c r="L238" t="s">
        <v>35</v>
      </c>
      <c r="M238" t="str">
        <f>VLOOKUP(L238,Codes!$R$3:$S$28,2,FALSE)</f>
        <v>L</v>
      </c>
      <c r="N238" t="s">
        <v>38</v>
      </c>
      <c r="O238" t="s">
        <v>29</v>
      </c>
      <c r="P238" t="s">
        <v>29</v>
      </c>
      <c r="Q238" s="21" t="str">
        <f t="shared" si="12"/>
        <v>D-AB-001-EC10-TP5-Water-NA-6-NA</v>
      </c>
      <c r="R238" s="21" t="str">
        <f t="shared" si="13"/>
        <v>D-AB-001-EC10-TP5-Water</v>
      </c>
      <c r="S238" s="35" t="str">
        <f t="shared" si="14"/>
        <v>D.AB.001.L.E.6</v>
      </c>
      <c r="T238" s="15" t="str">
        <f t="shared" si="15"/>
        <v>DAB001LE6</v>
      </c>
    </row>
    <row r="239" spans="1:20">
      <c r="A239" t="s">
        <v>51</v>
      </c>
      <c r="B239" s="10" t="s">
        <v>50</v>
      </c>
      <c r="C239" s="10" t="str">
        <f>VLOOKUP(_xlfn.CONCAT(A239,B239),Codes!$C$3:$D$11,2,FALSE)</f>
        <v>D</v>
      </c>
      <c r="D239" s="23" t="s">
        <v>43</v>
      </c>
      <c r="E239" s="12" t="str">
        <f>VLOOKUP(D239,Codes!$E$3:$G$253,3,FALSE)</f>
        <v>001</v>
      </c>
      <c r="F239" s="10" t="s">
        <v>46</v>
      </c>
      <c r="G239" s="10">
        <v>4</v>
      </c>
      <c r="H239" s="10" t="str">
        <f>VLOOKUP(F239,Codes!$J$3:$Q$8,2,FALSE)</f>
        <v>A</v>
      </c>
      <c r="I239" s="11" t="s">
        <v>44</v>
      </c>
      <c r="J239" s="10" t="str">
        <f>VLOOKUP(I239,Codes!$H$3:$I$262,2,FALSE)</f>
        <v>AB</v>
      </c>
      <c r="K239" s="10">
        <v>1</v>
      </c>
      <c r="L239" t="s">
        <v>83</v>
      </c>
      <c r="M239" t="str">
        <f>VLOOKUP(L239,Codes!$R$3:$S$28,2,FALSE)</f>
        <v>M</v>
      </c>
      <c r="N239" t="s">
        <v>38</v>
      </c>
      <c r="O239" t="s">
        <v>29</v>
      </c>
      <c r="P239" t="s">
        <v>29</v>
      </c>
      <c r="Q239" s="21" t="str">
        <f t="shared" si="12"/>
        <v>D-AB-001-EC25-TP1-Water-NA-1-NA</v>
      </c>
      <c r="R239" s="21" t="str">
        <f t="shared" si="13"/>
        <v>D-AB-001-EC25-TP1-Water</v>
      </c>
      <c r="S239" s="35" t="str">
        <f t="shared" si="14"/>
        <v>D.AB.001.M.A.1</v>
      </c>
      <c r="T239" s="15" t="str">
        <f t="shared" si="15"/>
        <v>DAB001MA1</v>
      </c>
    </row>
    <row r="240" spans="1:20">
      <c r="A240" t="s">
        <v>51</v>
      </c>
      <c r="B240" s="10" t="s">
        <v>50</v>
      </c>
      <c r="C240" s="10" t="str">
        <f>VLOOKUP(_xlfn.CONCAT(A240,B240),Codes!$C$3:$D$11,2,FALSE)</f>
        <v>D</v>
      </c>
      <c r="D240" s="23" t="s">
        <v>43</v>
      </c>
      <c r="E240" s="12" t="str">
        <f>VLOOKUP(D240,Codes!$E$3:$G$253,3,FALSE)</f>
        <v>001</v>
      </c>
      <c r="F240" s="10" t="s">
        <v>46</v>
      </c>
      <c r="G240" s="10">
        <v>4</v>
      </c>
      <c r="H240" s="10" t="str">
        <f>VLOOKUP(F240,Codes!$J$3:$Q$8,2,FALSE)</f>
        <v>A</v>
      </c>
      <c r="I240" s="11" t="s">
        <v>44</v>
      </c>
      <c r="J240" s="10" t="str">
        <f>VLOOKUP(I240,Codes!$H$3:$I$262,2,FALSE)</f>
        <v>AB</v>
      </c>
      <c r="K240" s="10">
        <v>2</v>
      </c>
      <c r="L240" t="s">
        <v>83</v>
      </c>
      <c r="M240" t="str">
        <f>VLOOKUP(L240,Codes!$R$3:$S$28,2,FALSE)</f>
        <v>M</v>
      </c>
      <c r="N240" t="s">
        <v>38</v>
      </c>
      <c r="O240" t="s">
        <v>29</v>
      </c>
      <c r="P240" t="s">
        <v>29</v>
      </c>
      <c r="Q240" s="21" t="str">
        <f t="shared" si="12"/>
        <v>D-AB-001-EC25-TP1-Water-NA-2-NA</v>
      </c>
      <c r="R240" s="21" t="str">
        <f t="shared" si="13"/>
        <v>D-AB-001-EC25-TP1-Water</v>
      </c>
      <c r="S240" s="35" t="str">
        <f t="shared" si="14"/>
        <v>D.AB.001.M.A.2</v>
      </c>
      <c r="T240" s="15" t="str">
        <f t="shared" si="15"/>
        <v>DAB001MA2</v>
      </c>
    </row>
    <row r="241" spans="1:20">
      <c r="A241" t="s">
        <v>51</v>
      </c>
      <c r="B241" s="10" t="s">
        <v>50</v>
      </c>
      <c r="C241" s="10" t="str">
        <f>VLOOKUP(_xlfn.CONCAT(A241,B241),Codes!$C$3:$D$11,2,FALSE)</f>
        <v>D</v>
      </c>
      <c r="D241" s="23" t="s">
        <v>43</v>
      </c>
      <c r="E241" s="12" t="str">
        <f>VLOOKUP(D241,Codes!$E$3:$G$253,3,FALSE)</f>
        <v>001</v>
      </c>
      <c r="F241" s="10" t="s">
        <v>46</v>
      </c>
      <c r="G241" s="10">
        <v>4</v>
      </c>
      <c r="H241" s="10" t="str">
        <f>VLOOKUP(F241,Codes!$J$3:$Q$8,2,FALSE)</f>
        <v>A</v>
      </c>
      <c r="I241" s="11" t="s">
        <v>44</v>
      </c>
      <c r="J241" s="10" t="str">
        <f>VLOOKUP(I241,Codes!$H$3:$I$262,2,FALSE)</f>
        <v>AB</v>
      </c>
      <c r="K241" s="10">
        <v>3</v>
      </c>
      <c r="L241" t="s">
        <v>83</v>
      </c>
      <c r="M241" t="str">
        <f>VLOOKUP(L241,Codes!$R$3:$S$28,2,FALSE)</f>
        <v>M</v>
      </c>
      <c r="N241" t="s">
        <v>38</v>
      </c>
      <c r="O241" t="s">
        <v>29</v>
      </c>
      <c r="P241" t="s">
        <v>29</v>
      </c>
      <c r="Q241" s="21" t="str">
        <f t="shared" si="12"/>
        <v>D-AB-001-EC25-TP1-Water-NA-3-NA</v>
      </c>
      <c r="R241" s="21" t="str">
        <f t="shared" si="13"/>
        <v>D-AB-001-EC25-TP1-Water</v>
      </c>
      <c r="S241" s="35" t="str">
        <f t="shared" si="14"/>
        <v>D.AB.001.M.A.3</v>
      </c>
      <c r="T241" s="15" t="str">
        <f t="shared" si="15"/>
        <v>DAB001MA3</v>
      </c>
    </row>
    <row r="242" spans="1:20">
      <c r="A242" t="s">
        <v>51</v>
      </c>
      <c r="B242" s="10" t="s">
        <v>50</v>
      </c>
      <c r="C242" s="10" t="str">
        <f>VLOOKUP(_xlfn.CONCAT(A242,B242),Codes!$C$3:$D$11,2,FALSE)</f>
        <v>D</v>
      </c>
      <c r="D242" s="23" t="s">
        <v>43</v>
      </c>
      <c r="E242" s="12" t="str">
        <f>VLOOKUP(D242,Codes!$E$3:$G$253,3,FALSE)</f>
        <v>001</v>
      </c>
      <c r="F242" s="10" t="s">
        <v>46</v>
      </c>
      <c r="G242" s="10">
        <v>4</v>
      </c>
      <c r="H242" s="10" t="str">
        <f>VLOOKUP(F242,Codes!$J$3:$Q$8,2,FALSE)</f>
        <v>A</v>
      </c>
      <c r="I242" s="11" t="s">
        <v>44</v>
      </c>
      <c r="J242" s="10" t="str">
        <f>VLOOKUP(I242,Codes!$H$3:$I$262,2,FALSE)</f>
        <v>AB</v>
      </c>
      <c r="K242" s="10">
        <v>4</v>
      </c>
      <c r="L242" t="s">
        <v>83</v>
      </c>
      <c r="M242" t="str">
        <f>VLOOKUP(L242,Codes!$R$3:$S$28,2,FALSE)</f>
        <v>M</v>
      </c>
      <c r="N242" t="s">
        <v>38</v>
      </c>
      <c r="O242" t="s">
        <v>29</v>
      </c>
      <c r="P242" t="s">
        <v>29</v>
      </c>
      <c r="Q242" s="21" t="str">
        <f t="shared" si="12"/>
        <v>D-AB-001-EC25-TP1-Water-NA-4-NA</v>
      </c>
      <c r="R242" s="21" t="str">
        <f t="shared" si="13"/>
        <v>D-AB-001-EC25-TP1-Water</v>
      </c>
      <c r="S242" s="35" t="str">
        <f t="shared" si="14"/>
        <v>D.AB.001.M.A.4</v>
      </c>
      <c r="T242" s="15" t="str">
        <f t="shared" si="15"/>
        <v>DAB001MA4</v>
      </c>
    </row>
    <row r="243" spans="1:20">
      <c r="A243" t="s">
        <v>51</v>
      </c>
      <c r="B243" s="10" t="s">
        <v>50</v>
      </c>
      <c r="C243" s="10" t="str">
        <f>VLOOKUP(_xlfn.CONCAT(A243,B243),Codes!$C$3:$D$11,2,FALSE)</f>
        <v>D</v>
      </c>
      <c r="D243" s="23" t="s">
        <v>43</v>
      </c>
      <c r="E243" s="12" t="str">
        <f>VLOOKUP(D243,Codes!$E$3:$G$253,3,FALSE)</f>
        <v>001</v>
      </c>
      <c r="F243" s="10" t="s">
        <v>46</v>
      </c>
      <c r="G243" s="10">
        <v>4</v>
      </c>
      <c r="H243" s="10" t="str">
        <f>VLOOKUP(F243,Codes!$J$3:$Q$8,2,FALSE)</f>
        <v>A</v>
      </c>
      <c r="I243" s="11" t="s">
        <v>44</v>
      </c>
      <c r="J243" s="10" t="str">
        <f>VLOOKUP(I243,Codes!$H$3:$I$262,2,FALSE)</f>
        <v>AB</v>
      </c>
      <c r="K243" s="10">
        <v>5</v>
      </c>
      <c r="L243" t="s">
        <v>83</v>
      </c>
      <c r="M243" t="str">
        <f>VLOOKUP(L243,Codes!$R$3:$S$28,2,FALSE)</f>
        <v>M</v>
      </c>
      <c r="N243" t="s">
        <v>38</v>
      </c>
      <c r="O243" t="s">
        <v>29</v>
      </c>
      <c r="P243" t="s">
        <v>29</v>
      </c>
      <c r="Q243" s="21" t="str">
        <f t="shared" si="12"/>
        <v>D-AB-001-EC25-TP1-Water-NA-5-NA</v>
      </c>
      <c r="R243" s="21" t="str">
        <f t="shared" si="13"/>
        <v>D-AB-001-EC25-TP1-Water</v>
      </c>
      <c r="S243" s="35" t="str">
        <f t="shared" si="14"/>
        <v>D.AB.001.M.A.5</v>
      </c>
      <c r="T243" s="15" t="str">
        <f t="shared" si="15"/>
        <v>DAB001MA5</v>
      </c>
    </row>
    <row r="244" spans="1:20">
      <c r="A244" t="s">
        <v>51</v>
      </c>
      <c r="B244" s="10" t="s">
        <v>50</v>
      </c>
      <c r="C244" s="10" t="str">
        <f>VLOOKUP(_xlfn.CONCAT(A244,B244),Codes!$C$3:$D$11,2,FALSE)</f>
        <v>D</v>
      </c>
      <c r="D244" s="23" t="s">
        <v>43</v>
      </c>
      <c r="E244" s="12" t="str">
        <f>VLOOKUP(D244,Codes!$E$3:$G$253,3,FALSE)</f>
        <v>001</v>
      </c>
      <c r="F244" s="10" t="s">
        <v>46</v>
      </c>
      <c r="G244" s="10">
        <v>4</v>
      </c>
      <c r="H244" s="10" t="str">
        <f>VLOOKUP(F244,Codes!$J$3:$Q$8,2,FALSE)</f>
        <v>A</v>
      </c>
      <c r="I244" s="11" t="s">
        <v>44</v>
      </c>
      <c r="J244" s="10" t="str">
        <f>VLOOKUP(I244,Codes!$H$3:$I$262,2,FALSE)</f>
        <v>AB</v>
      </c>
      <c r="K244" s="10">
        <v>6</v>
      </c>
      <c r="L244" t="s">
        <v>83</v>
      </c>
      <c r="M244" t="str">
        <f>VLOOKUP(L244,Codes!$R$3:$S$28,2,FALSE)</f>
        <v>M</v>
      </c>
      <c r="N244" t="s">
        <v>38</v>
      </c>
      <c r="O244" t="s">
        <v>29</v>
      </c>
      <c r="P244" t="s">
        <v>29</v>
      </c>
      <c r="Q244" s="21" t="str">
        <f t="shared" si="12"/>
        <v>D-AB-001-EC25-TP1-Water-NA-6-NA</v>
      </c>
      <c r="R244" s="21" t="str">
        <f t="shared" si="13"/>
        <v>D-AB-001-EC25-TP1-Water</v>
      </c>
      <c r="S244" s="35" t="str">
        <f t="shared" si="14"/>
        <v>D.AB.001.M.A.6</v>
      </c>
      <c r="T244" s="15" t="str">
        <f t="shared" si="15"/>
        <v>DAB001MA6</v>
      </c>
    </row>
    <row r="245" spans="1:20">
      <c r="A245" t="s">
        <v>51</v>
      </c>
      <c r="B245" s="10" t="s">
        <v>50</v>
      </c>
      <c r="C245" s="10" t="str">
        <f>VLOOKUP(_xlfn.CONCAT(A245,B245),Codes!$C$3:$D$11,2,FALSE)</f>
        <v>D</v>
      </c>
      <c r="D245" s="23" t="s">
        <v>43</v>
      </c>
      <c r="E245" s="12" t="str">
        <f>VLOOKUP(D245,Codes!$E$3:$G$253,3,FALSE)</f>
        <v>001</v>
      </c>
      <c r="F245" s="10" t="s">
        <v>57</v>
      </c>
      <c r="G245" s="10">
        <v>8</v>
      </c>
      <c r="H245" s="10" t="str">
        <f>VLOOKUP(F245,Codes!$J$3:$Q$8,2,FALSE)</f>
        <v>B</v>
      </c>
      <c r="I245" s="11" t="s">
        <v>44</v>
      </c>
      <c r="J245" s="10" t="str">
        <f>VLOOKUP(I245,Codes!$H$3:$I$262,2,FALSE)</f>
        <v>AB</v>
      </c>
      <c r="K245" s="10">
        <v>1</v>
      </c>
      <c r="L245" t="s">
        <v>83</v>
      </c>
      <c r="M245" t="str">
        <f>VLOOKUP(L245,Codes!$R$3:$S$28,2,FALSE)</f>
        <v>M</v>
      </c>
      <c r="N245" t="s">
        <v>38</v>
      </c>
      <c r="O245" t="s">
        <v>29</v>
      </c>
      <c r="P245" t="s">
        <v>29</v>
      </c>
      <c r="Q245" s="21" t="str">
        <f t="shared" si="12"/>
        <v>D-AB-001-EC25-TP2-Water-NA-1-NA</v>
      </c>
      <c r="R245" s="21" t="str">
        <f t="shared" si="13"/>
        <v>D-AB-001-EC25-TP2-Water</v>
      </c>
      <c r="S245" s="35" t="str">
        <f t="shared" si="14"/>
        <v>D.AB.001.M.B.1</v>
      </c>
      <c r="T245" s="15" t="str">
        <f t="shared" si="15"/>
        <v>DAB001MB1</v>
      </c>
    </row>
    <row r="246" spans="1:20">
      <c r="A246" t="s">
        <v>51</v>
      </c>
      <c r="B246" s="10" t="s">
        <v>50</v>
      </c>
      <c r="C246" s="10" t="str">
        <f>VLOOKUP(_xlfn.CONCAT(A246,B246),Codes!$C$3:$D$11,2,FALSE)</f>
        <v>D</v>
      </c>
      <c r="D246" s="23" t="s">
        <v>43</v>
      </c>
      <c r="E246" s="12" t="str">
        <f>VLOOKUP(D246,Codes!$E$3:$G$253,3,FALSE)</f>
        <v>001</v>
      </c>
      <c r="F246" s="10" t="s">
        <v>57</v>
      </c>
      <c r="G246" s="10">
        <v>8</v>
      </c>
      <c r="H246" s="10" t="str">
        <f>VLOOKUP(F246,Codes!$J$3:$Q$8,2,FALSE)</f>
        <v>B</v>
      </c>
      <c r="I246" s="11" t="s">
        <v>44</v>
      </c>
      <c r="J246" s="10" t="str">
        <f>VLOOKUP(I246,Codes!$H$3:$I$262,2,FALSE)</f>
        <v>AB</v>
      </c>
      <c r="K246" s="10">
        <v>2</v>
      </c>
      <c r="L246" t="s">
        <v>83</v>
      </c>
      <c r="M246" t="str">
        <f>VLOOKUP(L246,Codes!$R$3:$S$28,2,FALSE)</f>
        <v>M</v>
      </c>
      <c r="N246" t="s">
        <v>38</v>
      </c>
      <c r="O246" t="s">
        <v>29</v>
      </c>
      <c r="P246" t="s">
        <v>29</v>
      </c>
      <c r="Q246" s="21" t="str">
        <f t="shared" si="12"/>
        <v>D-AB-001-EC25-TP2-Water-NA-2-NA</v>
      </c>
      <c r="R246" s="21" t="str">
        <f t="shared" si="13"/>
        <v>D-AB-001-EC25-TP2-Water</v>
      </c>
      <c r="S246" s="35" t="str">
        <f t="shared" si="14"/>
        <v>D.AB.001.M.B.2</v>
      </c>
      <c r="T246" s="15" t="str">
        <f t="shared" si="15"/>
        <v>DAB001MB2</v>
      </c>
    </row>
    <row r="247" spans="1:20">
      <c r="A247" t="s">
        <v>51</v>
      </c>
      <c r="B247" s="10" t="s">
        <v>50</v>
      </c>
      <c r="C247" s="10" t="str">
        <f>VLOOKUP(_xlfn.CONCAT(A247,B247),Codes!$C$3:$D$11,2,FALSE)</f>
        <v>D</v>
      </c>
      <c r="D247" s="23" t="s">
        <v>43</v>
      </c>
      <c r="E247" s="12" t="str">
        <f>VLOOKUP(D247,Codes!$E$3:$G$253,3,FALSE)</f>
        <v>001</v>
      </c>
      <c r="F247" s="10" t="s">
        <v>57</v>
      </c>
      <c r="G247" s="10">
        <v>8</v>
      </c>
      <c r="H247" s="10" t="str">
        <f>VLOOKUP(F247,Codes!$J$3:$Q$8,2,FALSE)</f>
        <v>B</v>
      </c>
      <c r="I247" s="11" t="s">
        <v>44</v>
      </c>
      <c r="J247" s="10" t="str">
        <f>VLOOKUP(I247,Codes!$H$3:$I$262,2,FALSE)</f>
        <v>AB</v>
      </c>
      <c r="K247" s="10">
        <v>3</v>
      </c>
      <c r="L247" t="s">
        <v>83</v>
      </c>
      <c r="M247" t="str">
        <f>VLOOKUP(L247,Codes!$R$3:$S$28,2,FALSE)</f>
        <v>M</v>
      </c>
      <c r="N247" t="s">
        <v>38</v>
      </c>
      <c r="O247" t="s">
        <v>29</v>
      </c>
      <c r="P247" t="s">
        <v>29</v>
      </c>
      <c r="Q247" s="21" t="str">
        <f t="shared" si="12"/>
        <v>D-AB-001-EC25-TP2-Water-NA-3-NA</v>
      </c>
      <c r="R247" s="21" t="str">
        <f t="shared" si="13"/>
        <v>D-AB-001-EC25-TP2-Water</v>
      </c>
      <c r="S247" s="35" t="str">
        <f t="shared" si="14"/>
        <v>D.AB.001.M.B.3</v>
      </c>
      <c r="T247" s="15" t="str">
        <f t="shared" si="15"/>
        <v>DAB001MB3</v>
      </c>
    </row>
    <row r="248" spans="1:20">
      <c r="A248" t="s">
        <v>51</v>
      </c>
      <c r="B248" s="10" t="s">
        <v>50</v>
      </c>
      <c r="C248" s="10" t="str">
        <f>VLOOKUP(_xlfn.CONCAT(A248,B248),Codes!$C$3:$D$11,2,FALSE)</f>
        <v>D</v>
      </c>
      <c r="D248" s="23" t="s">
        <v>43</v>
      </c>
      <c r="E248" s="12" t="str">
        <f>VLOOKUP(D248,Codes!$E$3:$G$253,3,FALSE)</f>
        <v>001</v>
      </c>
      <c r="F248" s="10" t="s">
        <v>57</v>
      </c>
      <c r="G248" s="10">
        <v>8</v>
      </c>
      <c r="H248" s="10" t="str">
        <f>VLOOKUP(F248,Codes!$J$3:$Q$8,2,FALSE)</f>
        <v>B</v>
      </c>
      <c r="I248" s="11" t="s">
        <v>44</v>
      </c>
      <c r="J248" s="10" t="str">
        <f>VLOOKUP(I248,Codes!$H$3:$I$262,2,FALSE)</f>
        <v>AB</v>
      </c>
      <c r="K248" s="10">
        <v>4</v>
      </c>
      <c r="L248" t="s">
        <v>83</v>
      </c>
      <c r="M248" t="str">
        <f>VLOOKUP(L248,Codes!$R$3:$S$28,2,FALSE)</f>
        <v>M</v>
      </c>
      <c r="N248" t="s">
        <v>38</v>
      </c>
      <c r="O248" t="s">
        <v>29</v>
      </c>
      <c r="P248" t="s">
        <v>29</v>
      </c>
      <c r="Q248" s="21" t="str">
        <f t="shared" si="12"/>
        <v>D-AB-001-EC25-TP2-Water-NA-4-NA</v>
      </c>
      <c r="R248" s="21" t="str">
        <f t="shared" si="13"/>
        <v>D-AB-001-EC25-TP2-Water</v>
      </c>
      <c r="S248" s="35" t="str">
        <f t="shared" si="14"/>
        <v>D.AB.001.M.B.4</v>
      </c>
      <c r="T248" s="15" t="str">
        <f t="shared" si="15"/>
        <v>DAB001MB4</v>
      </c>
    </row>
    <row r="249" spans="1:20">
      <c r="A249" t="s">
        <v>51</v>
      </c>
      <c r="B249" s="10" t="s">
        <v>50</v>
      </c>
      <c r="C249" s="10" t="str">
        <f>VLOOKUP(_xlfn.CONCAT(A249,B249),Codes!$C$3:$D$11,2,FALSE)</f>
        <v>D</v>
      </c>
      <c r="D249" s="23" t="s">
        <v>43</v>
      </c>
      <c r="E249" s="12" t="str">
        <f>VLOOKUP(D249,Codes!$E$3:$G$253,3,FALSE)</f>
        <v>001</v>
      </c>
      <c r="F249" s="10" t="s">
        <v>57</v>
      </c>
      <c r="G249" s="10">
        <v>8</v>
      </c>
      <c r="H249" s="10" t="str">
        <f>VLOOKUP(F249,Codes!$J$3:$Q$8,2,FALSE)</f>
        <v>B</v>
      </c>
      <c r="I249" s="11" t="s">
        <v>44</v>
      </c>
      <c r="J249" s="10" t="str">
        <f>VLOOKUP(I249,Codes!$H$3:$I$262,2,FALSE)</f>
        <v>AB</v>
      </c>
      <c r="K249" s="10">
        <v>5</v>
      </c>
      <c r="L249" t="s">
        <v>83</v>
      </c>
      <c r="M249" t="str">
        <f>VLOOKUP(L249,Codes!$R$3:$S$28,2,FALSE)</f>
        <v>M</v>
      </c>
      <c r="N249" t="s">
        <v>38</v>
      </c>
      <c r="O249" t="s">
        <v>29</v>
      </c>
      <c r="P249" t="s">
        <v>29</v>
      </c>
      <c r="Q249" s="21" t="str">
        <f t="shared" si="12"/>
        <v>D-AB-001-EC25-TP2-Water-NA-5-NA</v>
      </c>
      <c r="R249" s="21" t="str">
        <f t="shared" si="13"/>
        <v>D-AB-001-EC25-TP2-Water</v>
      </c>
      <c r="S249" s="35" t="str">
        <f t="shared" si="14"/>
        <v>D.AB.001.M.B.5</v>
      </c>
      <c r="T249" s="15" t="str">
        <f t="shared" si="15"/>
        <v>DAB001MB5</v>
      </c>
    </row>
    <row r="250" spans="1:20">
      <c r="A250" t="s">
        <v>51</v>
      </c>
      <c r="B250" s="10" t="s">
        <v>50</v>
      </c>
      <c r="C250" s="10" t="str">
        <f>VLOOKUP(_xlfn.CONCAT(A250,B250),Codes!$C$3:$D$11,2,FALSE)</f>
        <v>D</v>
      </c>
      <c r="D250" s="23" t="s">
        <v>43</v>
      </c>
      <c r="E250" s="12" t="str">
        <f>VLOOKUP(D250,Codes!$E$3:$G$253,3,FALSE)</f>
        <v>001</v>
      </c>
      <c r="F250" s="10" t="s">
        <v>57</v>
      </c>
      <c r="G250" s="10">
        <v>8</v>
      </c>
      <c r="H250" s="10" t="str">
        <f>VLOOKUP(F250,Codes!$J$3:$Q$8,2,FALSE)</f>
        <v>B</v>
      </c>
      <c r="I250" s="11" t="s">
        <v>44</v>
      </c>
      <c r="J250" s="10" t="str">
        <f>VLOOKUP(I250,Codes!$H$3:$I$262,2,FALSE)</f>
        <v>AB</v>
      </c>
      <c r="K250" s="10">
        <v>6</v>
      </c>
      <c r="L250" t="s">
        <v>83</v>
      </c>
      <c r="M250" t="str">
        <f>VLOOKUP(L250,Codes!$R$3:$S$28,2,FALSE)</f>
        <v>M</v>
      </c>
      <c r="N250" t="s">
        <v>38</v>
      </c>
      <c r="O250" t="s">
        <v>29</v>
      </c>
      <c r="P250" t="s">
        <v>29</v>
      </c>
      <c r="Q250" s="21" t="str">
        <f t="shared" si="12"/>
        <v>D-AB-001-EC25-TP2-Water-NA-6-NA</v>
      </c>
      <c r="R250" s="21" t="str">
        <f t="shared" si="13"/>
        <v>D-AB-001-EC25-TP2-Water</v>
      </c>
      <c r="S250" s="35" t="str">
        <f t="shared" si="14"/>
        <v>D.AB.001.M.B.6</v>
      </c>
      <c r="T250" s="15" t="str">
        <f t="shared" si="15"/>
        <v>DAB001MB6</v>
      </c>
    </row>
    <row r="251" spans="1:20">
      <c r="A251" t="s">
        <v>51</v>
      </c>
      <c r="B251" s="10" t="s">
        <v>50</v>
      </c>
      <c r="C251" s="10" t="str">
        <f>VLOOKUP(_xlfn.CONCAT(A251,B251),Codes!$C$3:$D$11,2,FALSE)</f>
        <v>D</v>
      </c>
      <c r="D251" s="23" t="s">
        <v>43</v>
      </c>
      <c r="E251" s="12" t="str">
        <f>VLOOKUP(D251,Codes!$E$3:$G$253,3,FALSE)</f>
        <v>001</v>
      </c>
      <c r="F251" s="10" t="s">
        <v>64</v>
      </c>
      <c r="G251" s="10">
        <v>24</v>
      </c>
      <c r="H251" s="10" t="str">
        <f>VLOOKUP(F251,Codes!$J$3:$Q$8,2,FALSE)</f>
        <v>C</v>
      </c>
      <c r="I251" s="11" t="s">
        <v>44</v>
      </c>
      <c r="J251" s="10" t="str">
        <f>VLOOKUP(I251,Codes!$H$3:$I$262,2,FALSE)</f>
        <v>AB</v>
      </c>
      <c r="K251" s="10">
        <v>1</v>
      </c>
      <c r="L251" t="s">
        <v>83</v>
      </c>
      <c r="M251" t="str">
        <f>VLOOKUP(L251,Codes!$R$3:$S$28,2,FALSE)</f>
        <v>M</v>
      </c>
      <c r="N251" t="s">
        <v>38</v>
      </c>
      <c r="O251" t="s">
        <v>29</v>
      </c>
      <c r="P251" t="s">
        <v>29</v>
      </c>
      <c r="Q251" s="21" t="str">
        <f t="shared" si="12"/>
        <v>D-AB-001-EC25-TP3-Water-NA-1-NA</v>
      </c>
      <c r="R251" s="21" t="str">
        <f t="shared" si="13"/>
        <v>D-AB-001-EC25-TP3-Water</v>
      </c>
      <c r="S251" s="35" t="str">
        <f t="shared" si="14"/>
        <v>D.AB.001.M.C.1</v>
      </c>
      <c r="T251" s="15" t="str">
        <f t="shared" si="15"/>
        <v>DAB001MC1</v>
      </c>
    </row>
    <row r="252" spans="1:20">
      <c r="A252" t="s">
        <v>51</v>
      </c>
      <c r="B252" s="10" t="s">
        <v>50</v>
      </c>
      <c r="C252" s="10" t="str">
        <f>VLOOKUP(_xlfn.CONCAT(A252,B252),Codes!$C$3:$D$11,2,FALSE)</f>
        <v>D</v>
      </c>
      <c r="D252" s="23" t="s">
        <v>43</v>
      </c>
      <c r="E252" s="12" t="str">
        <f>VLOOKUP(D252,Codes!$E$3:$G$253,3,FALSE)</f>
        <v>001</v>
      </c>
      <c r="F252" s="10" t="s">
        <v>64</v>
      </c>
      <c r="G252" s="10">
        <v>24</v>
      </c>
      <c r="H252" s="10" t="str">
        <f>VLOOKUP(F252,Codes!$J$3:$Q$8,2,FALSE)</f>
        <v>C</v>
      </c>
      <c r="I252" s="11" t="s">
        <v>44</v>
      </c>
      <c r="J252" s="10" t="str">
        <f>VLOOKUP(I252,Codes!$H$3:$I$262,2,FALSE)</f>
        <v>AB</v>
      </c>
      <c r="K252" s="10">
        <v>2</v>
      </c>
      <c r="L252" t="s">
        <v>83</v>
      </c>
      <c r="M252" t="str">
        <f>VLOOKUP(L252,Codes!$R$3:$S$28,2,FALSE)</f>
        <v>M</v>
      </c>
      <c r="N252" t="s">
        <v>38</v>
      </c>
      <c r="O252" t="s">
        <v>29</v>
      </c>
      <c r="P252" t="s">
        <v>29</v>
      </c>
      <c r="Q252" s="21" t="str">
        <f t="shared" si="12"/>
        <v>D-AB-001-EC25-TP3-Water-NA-2-NA</v>
      </c>
      <c r="R252" s="21" t="str">
        <f t="shared" si="13"/>
        <v>D-AB-001-EC25-TP3-Water</v>
      </c>
      <c r="S252" s="35" t="str">
        <f t="shared" si="14"/>
        <v>D.AB.001.M.C.2</v>
      </c>
      <c r="T252" s="15" t="str">
        <f t="shared" si="15"/>
        <v>DAB001MC2</v>
      </c>
    </row>
    <row r="253" spans="1:20">
      <c r="A253" t="s">
        <v>51</v>
      </c>
      <c r="B253" s="10" t="s">
        <v>50</v>
      </c>
      <c r="C253" s="10" t="str">
        <f>VLOOKUP(_xlfn.CONCAT(A253,B253),Codes!$C$3:$D$11,2,FALSE)</f>
        <v>D</v>
      </c>
      <c r="D253" s="23" t="s">
        <v>43</v>
      </c>
      <c r="E253" s="12" t="str">
        <f>VLOOKUP(D253,Codes!$E$3:$G$253,3,FALSE)</f>
        <v>001</v>
      </c>
      <c r="F253" s="10" t="s">
        <v>64</v>
      </c>
      <c r="G253" s="10">
        <v>24</v>
      </c>
      <c r="H253" s="10" t="str">
        <f>VLOOKUP(F253,Codes!$J$3:$Q$8,2,FALSE)</f>
        <v>C</v>
      </c>
      <c r="I253" s="11" t="s">
        <v>44</v>
      </c>
      <c r="J253" s="10" t="str">
        <f>VLOOKUP(I253,Codes!$H$3:$I$262,2,FALSE)</f>
        <v>AB</v>
      </c>
      <c r="K253" s="10">
        <v>3</v>
      </c>
      <c r="L253" t="s">
        <v>83</v>
      </c>
      <c r="M253" t="str">
        <f>VLOOKUP(L253,Codes!$R$3:$S$28,2,FALSE)</f>
        <v>M</v>
      </c>
      <c r="N253" t="s">
        <v>38</v>
      </c>
      <c r="O253" t="s">
        <v>29</v>
      </c>
      <c r="P253" t="s">
        <v>29</v>
      </c>
      <c r="Q253" s="21" t="str">
        <f t="shared" si="12"/>
        <v>D-AB-001-EC25-TP3-Water-NA-3-NA</v>
      </c>
      <c r="R253" s="21" t="str">
        <f t="shared" si="13"/>
        <v>D-AB-001-EC25-TP3-Water</v>
      </c>
      <c r="S253" s="35" t="str">
        <f t="shared" si="14"/>
        <v>D.AB.001.M.C.3</v>
      </c>
      <c r="T253" s="15" t="str">
        <f t="shared" si="15"/>
        <v>DAB001MC3</v>
      </c>
    </row>
    <row r="254" spans="1:20">
      <c r="A254" t="s">
        <v>51</v>
      </c>
      <c r="B254" s="10" t="s">
        <v>50</v>
      </c>
      <c r="C254" s="10" t="str">
        <f>VLOOKUP(_xlfn.CONCAT(A254,B254),Codes!$C$3:$D$11,2,FALSE)</f>
        <v>D</v>
      </c>
      <c r="D254" s="23" t="s">
        <v>43</v>
      </c>
      <c r="E254" s="12" t="str">
        <f>VLOOKUP(D254,Codes!$E$3:$G$253,3,FALSE)</f>
        <v>001</v>
      </c>
      <c r="F254" s="10" t="s">
        <v>64</v>
      </c>
      <c r="G254" s="10">
        <v>24</v>
      </c>
      <c r="H254" s="10" t="str">
        <f>VLOOKUP(F254,Codes!$J$3:$Q$8,2,FALSE)</f>
        <v>C</v>
      </c>
      <c r="I254" s="11" t="s">
        <v>44</v>
      </c>
      <c r="J254" s="10" t="str">
        <f>VLOOKUP(I254,Codes!$H$3:$I$262,2,FALSE)</f>
        <v>AB</v>
      </c>
      <c r="K254" s="10">
        <v>4</v>
      </c>
      <c r="L254" t="s">
        <v>83</v>
      </c>
      <c r="M254" t="str">
        <f>VLOOKUP(L254,Codes!$R$3:$S$28,2,FALSE)</f>
        <v>M</v>
      </c>
      <c r="N254" t="s">
        <v>38</v>
      </c>
      <c r="O254" t="s">
        <v>29</v>
      </c>
      <c r="P254" t="s">
        <v>29</v>
      </c>
      <c r="Q254" s="21" t="str">
        <f t="shared" si="12"/>
        <v>D-AB-001-EC25-TP3-Water-NA-4-NA</v>
      </c>
      <c r="R254" s="21" t="str">
        <f t="shared" si="13"/>
        <v>D-AB-001-EC25-TP3-Water</v>
      </c>
      <c r="S254" s="35" t="str">
        <f t="shared" si="14"/>
        <v>D.AB.001.M.C.4</v>
      </c>
      <c r="T254" s="15" t="str">
        <f t="shared" si="15"/>
        <v>DAB001MC4</v>
      </c>
    </row>
    <row r="255" spans="1:20">
      <c r="A255" t="s">
        <v>51</v>
      </c>
      <c r="B255" s="10" t="s">
        <v>50</v>
      </c>
      <c r="C255" s="10" t="str">
        <f>VLOOKUP(_xlfn.CONCAT(A255,B255),Codes!$C$3:$D$11,2,FALSE)</f>
        <v>D</v>
      </c>
      <c r="D255" s="23" t="s">
        <v>43</v>
      </c>
      <c r="E255" s="12" t="str">
        <f>VLOOKUP(D255,Codes!$E$3:$G$253,3,FALSE)</f>
        <v>001</v>
      </c>
      <c r="F255" s="10" t="s">
        <v>64</v>
      </c>
      <c r="G255" s="10">
        <v>24</v>
      </c>
      <c r="H255" s="10" t="str">
        <f>VLOOKUP(F255,Codes!$J$3:$Q$8,2,FALSE)</f>
        <v>C</v>
      </c>
      <c r="I255" s="11" t="s">
        <v>44</v>
      </c>
      <c r="J255" s="10" t="str">
        <f>VLOOKUP(I255,Codes!$H$3:$I$262,2,FALSE)</f>
        <v>AB</v>
      </c>
      <c r="K255" s="10">
        <v>5</v>
      </c>
      <c r="L255" t="s">
        <v>83</v>
      </c>
      <c r="M255" t="str">
        <f>VLOOKUP(L255,Codes!$R$3:$S$28,2,FALSE)</f>
        <v>M</v>
      </c>
      <c r="N255" t="s">
        <v>38</v>
      </c>
      <c r="O255" t="s">
        <v>29</v>
      </c>
      <c r="P255" t="s">
        <v>29</v>
      </c>
      <c r="Q255" s="21" t="str">
        <f t="shared" si="12"/>
        <v>D-AB-001-EC25-TP3-Water-NA-5-NA</v>
      </c>
      <c r="R255" s="21" t="str">
        <f t="shared" si="13"/>
        <v>D-AB-001-EC25-TP3-Water</v>
      </c>
      <c r="S255" s="35" t="str">
        <f t="shared" si="14"/>
        <v>D.AB.001.M.C.5</v>
      </c>
      <c r="T255" s="15" t="str">
        <f t="shared" si="15"/>
        <v>DAB001MC5</v>
      </c>
    </row>
    <row r="256" spans="1:20">
      <c r="A256" t="s">
        <v>51</v>
      </c>
      <c r="B256" s="10" t="s">
        <v>50</v>
      </c>
      <c r="C256" s="10" t="str">
        <f>VLOOKUP(_xlfn.CONCAT(A256,B256),Codes!$C$3:$D$11,2,FALSE)</f>
        <v>D</v>
      </c>
      <c r="D256" s="23" t="s">
        <v>43</v>
      </c>
      <c r="E256" s="12" t="str">
        <f>VLOOKUP(D256,Codes!$E$3:$G$253,3,FALSE)</f>
        <v>001</v>
      </c>
      <c r="F256" s="10" t="s">
        <v>64</v>
      </c>
      <c r="G256" s="10">
        <v>24</v>
      </c>
      <c r="H256" s="10" t="str">
        <f>VLOOKUP(F256,Codes!$J$3:$Q$8,2,FALSE)</f>
        <v>C</v>
      </c>
      <c r="I256" s="11" t="s">
        <v>44</v>
      </c>
      <c r="J256" s="10" t="str">
        <f>VLOOKUP(I256,Codes!$H$3:$I$262,2,FALSE)</f>
        <v>AB</v>
      </c>
      <c r="K256" s="10">
        <v>6</v>
      </c>
      <c r="L256" t="s">
        <v>83</v>
      </c>
      <c r="M256" t="str">
        <f>VLOOKUP(L256,Codes!$R$3:$S$28,2,FALSE)</f>
        <v>M</v>
      </c>
      <c r="N256" t="s">
        <v>38</v>
      </c>
      <c r="O256" t="s">
        <v>29</v>
      </c>
      <c r="P256" t="s">
        <v>29</v>
      </c>
      <c r="Q256" s="21" t="str">
        <f t="shared" si="12"/>
        <v>D-AB-001-EC25-TP3-Water-NA-6-NA</v>
      </c>
      <c r="R256" s="21" t="str">
        <f t="shared" si="13"/>
        <v>D-AB-001-EC25-TP3-Water</v>
      </c>
      <c r="S256" s="35" t="str">
        <f t="shared" si="14"/>
        <v>D.AB.001.M.C.6</v>
      </c>
      <c r="T256" s="15" t="str">
        <f t="shared" si="15"/>
        <v>DAB001MC6</v>
      </c>
    </row>
    <row r="257" spans="1:20">
      <c r="A257" t="s">
        <v>51</v>
      </c>
      <c r="B257" s="10" t="s">
        <v>50</v>
      </c>
      <c r="C257" s="10" t="str">
        <f>VLOOKUP(_xlfn.CONCAT(A257,B257),Codes!$C$3:$D$11,2,FALSE)</f>
        <v>D</v>
      </c>
      <c r="D257" s="23" t="s">
        <v>43</v>
      </c>
      <c r="E257" s="12" t="str">
        <f>VLOOKUP(D257,Codes!$E$3:$G$253,3,FALSE)</f>
        <v>001</v>
      </c>
      <c r="F257" s="10" t="s">
        <v>70</v>
      </c>
      <c r="G257" s="10">
        <v>30</v>
      </c>
      <c r="H257" s="10" t="str">
        <f>VLOOKUP(F257,Codes!$J$3:$Q$8,2,FALSE)</f>
        <v>D</v>
      </c>
      <c r="I257" s="11" t="s">
        <v>44</v>
      </c>
      <c r="J257" s="10" t="str">
        <f>VLOOKUP(I257,Codes!$H$3:$I$262,2,FALSE)</f>
        <v>AB</v>
      </c>
      <c r="K257" s="10">
        <v>1</v>
      </c>
      <c r="L257" t="s">
        <v>83</v>
      </c>
      <c r="M257" t="str">
        <f>VLOOKUP(L257,Codes!$R$3:$S$28,2,FALSE)</f>
        <v>M</v>
      </c>
      <c r="N257" t="s">
        <v>38</v>
      </c>
      <c r="O257" t="s">
        <v>29</v>
      </c>
      <c r="P257" t="s">
        <v>29</v>
      </c>
      <c r="Q257" s="21" t="str">
        <f t="shared" si="12"/>
        <v>D-AB-001-EC25-TP4-Water-NA-1-NA</v>
      </c>
      <c r="R257" s="21" t="str">
        <f t="shared" si="13"/>
        <v>D-AB-001-EC25-TP4-Water</v>
      </c>
      <c r="S257" s="35" t="str">
        <f t="shared" si="14"/>
        <v>D.AB.001.M.D.1</v>
      </c>
      <c r="T257" s="15" t="str">
        <f t="shared" si="15"/>
        <v>DAB001MD1</v>
      </c>
    </row>
    <row r="258" spans="1:20">
      <c r="A258" t="s">
        <v>51</v>
      </c>
      <c r="B258" s="10" t="s">
        <v>50</v>
      </c>
      <c r="C258" s="10" t="str">
        <f>VLOOKUP(_xlfn.CONCAT(A258,B258),Codes!$C$3:$D$11,2,FALSE)</f>
        <v>D</v>
      </c>
      <c r="D258" s="23" t="s">
        <v>43</v>
      </c>
      <c r="E258" s="12" t="str">
        <f>VLOOKUP(D258,Codes!$E$3:$G$253,3,FALSE)</f>
        <v>001</v>
      </c>
      <c r="F258" s="10" t="s">
        <v>70</v>
      </c>
      <c r="G258" s="10">
        <v>30</v>
      </c>
      <c r="H258" s="10" t="str">
        <f>VLOOKUP(F258,Codes!$J$3:$Q$8,2,FALSE)</f>
        <v>D</v>
      </c>
      <c r="I258" s="11" t="s">
        <v>44</v>
      </c>
      <c r="J258" s="10" t="str">
        <f>VLOOKUP(I258,Codes!$H$3:$I$262,2,FALSE)</f>
        <v>AB</v>
      </c>
      <c r="K258" s="10">
        <v>2</v>
      </c>
      <c r="L258" t="s">
        <v>83</v>
      </c>
      <c r="M258" t="str">
        <f>VLOOKUP(L258,Codes!$R$3:$S$28,2,FALSE)</f>
        <v>M</v>
      </c>
      <c r="N258" t="s">
        <v>38</v>
      </c>
      <c r="O258" t="s">
        <v>29</v>
      </c>
      <c r="P258" t="s">
        <v>29</v>
      </c>
      <c r="Q258" s="21" t="str">
        <f t="shared" ref="Q258:Q321" si="16">CONCATENATE(C258,"-",J258,"-",E258,"-", L258,"-",F258,"-",N258,"-",O258,"-",K258,"-",P258)</f>
        <v>D-AB-001-EC25-TP4-Water-NA-2-NA</v>
      </c>
      <c r="R258" s="21" t="str">
        <f t="shared" ref="R258:R321" si="17">CONCATENATE(C258,"-",J258,"-",E258,"-", L258,"-",F258,"-",N258)</f>
        <v>D-AB-001-EC25-TP4-Water</v>
      </c>
      <c r="S258" s="35" t="str">
        <f t="shared" ref="S258:S321" si="18">_xlfn.CONCAT(C258,".",J258,".",E258,".",M258,".",H258,".",K258)</f>
        <v>D.AB.001.M.D.2</v>
      </c>
      <c r="T258" s="15" t="str">
        <f t="shared" ref="T258:T321" si="19">SUBSTITUTE(S258,".","")</f>
        <v>DAB001MD2</v>
      </c>
    </row>
    <row r="259" spans="1:20">
      <c r="A259" t="s">
        <v>51</v>
      </c>
      <c r="B259" s="10" t="s">
        <v>50</v>
      </c>
      <c r="C259" s="10" t="str">
        <f>VLOOKUP(_xlfn.CONCAT(A259,B259),Codes!$C$3:$D$11,2,FALSE)</f>
        <v>D</v>
      </c>
      <c r="D259" s="23" t="s">
        <v>43</v>
      </c>
      <c r="E259" s="12" t="str">
        <f>VLOOKUP(D259,Codes!$E$3:$G$253,3,FALSE)</f>
        <v>001</v>
      </c>
      <c r="F259" s="10" t="s">
        <v>70</v>
      </c>
      <c r="G259" s="10">
        <v>30</v>
      </c>
      <c r="H259" s="10" t="str">
        <f>VLOOKUP(F259,Codes!$J$3:$Q$8,2,FALSE)</f>
        <v>D</v>
      </c>
      <c r="I259" s="11" t="s">
        <v>44</v>
      </c>
      <c r="J259" s="10" t="str">
        <f>VLOOKUP(I259,Codes!$H$3:$I$262,2,FALSE)</f>
        <v>AB</v>
      </c>
      <c r="K259" s="10">
        <v>3</v>
      </c>
      <c r="L259" t="s">
        <v>83</v>
      </c>
      <c r="M259" t="str">
        <f>VLOOKUP(L259,Codes!$R$3:$S$28,2,FALSE)</f>
        <v>M</v>
      </c>
      <c r="N259" t="s">
        <v>38</v>
      </c>
      <c r="O259" t="s">
        <v>29</v>
      </c>
      <c r="P259" t="s">
        <v>29</v>
      </c>
      <c r="Q259" s="21" t="str">
        <f t="shared" si="16"/>
        <v>D-AB-001-EC25-TP4-Water-NA-3-NA</v>
      </c>
      <c r="R259" s="21" t="str">
        <f t="shared" si="17"/>
        <v>D-AB-001-EC25-TP4-Water</v>
      </c>
      <c r="S259" s="35" t="str">
        <f t="shared" si="18"/>
        <v>D.AB.001.M.D.3</v>
      </c>
      <c r="T259" s="15" t="str">
        <f t="shared" si="19"/>
        <v>DAB001MD3</v>
      </c>
    </row>
    <row r="260" spans="1:20">
      <c r="A260" t="s">
        <v>51</v>
      </c>
      <c r="B260" s="10" t="s">
        <v>50</v>
      </c>
      <c r="C260" s="10" t="str">
        <f>VLOOKUP(_xlfn.CONCAT(A260,B260),Codes!$C$3:$D$11,2,FALSE)</f>
        <v>D</v>
      </c>
      <c r="D260" s="23" t="s">
        <v>43</v>
      </c>
      <c r="E260" s="12" t="str">
        <f>VLOOKUP(D260,Codes!$E$3:$G$253,3,FALSE)</f>
        <v>001</v>
      </c>
      <c r="F260" s="10" t="s">
        <v>70</v>
      </c>
      <c r="G260" s="10">
        <v>30</v>
      </c>
      <c r="H260" s="10" t="str">
        <f>VLOOKUP(F260,Codes!$J$3:$Q$8,2,FALSE)</f>
        <v>D</v>
      </c>
      <c r="I260" s="11" t="s">
        <v>44</v>
      </c>
      <c r="J260" s="10" t="str">
        <f>VLOOKUP(I260,Codes!$H$3:$I$262,2,FALSE)</f>
        <v>AB</v>
      </c>
      <c r="K260" s="10">
        <v>4</v>
      </c>
      <c r="L260" t="s">
        <v>83</v>
      </c>
      <c r="M260" t="str">
        <f>VLOOKUP(L260,Codes!$R$3:$S$28,2,FALSE)</f>
        <v>M</v>
      </c>
      <c r="N260" t="s">
        <v>38</v>
      </c>
      <c r="O260" t="s">
        <v>29</v>
      </c>
      <c r="P260" t="s">
        <v>29</v>
      </c>
      <c r="Q260" s="21" t="str">
        <f t="shared" si="16"/>
        <v>D-AB-001-EC25-TP4-Water-NA-4-NA</v>
      </c>
      <c r="R260" s="21" t="str">
        <f t="shared" si="17"/>
        <v>D-AB-001-EC25-TP4-Water</v>
      </c>
      <c r="S260" s="35" t="str">
        <f t="shared" si="18"/>
        <v>D.AB.001.M.D.4</v>
      </c>
      <c r="T260" s="15" t="str">
        <f t="shared" si="19"/>
        <v>DAB001MD4</v>
      </c>
    </row>
    <row r="261" spans="1:20">
      <c r="A261" t="s">
        <v>51</v>
      </c>
      <c r="B261" s="10" t="s">
        <v>50</v>
      </c>
      <c r="C261" s="10" t="str">
        <f>VLOOKUP(_xlfn.CONCAT(A261,B261),Codes!$C$3:$D$11,2,FALSE)</f>
        <v>D</v>
      </c>
      <c r="D261" s="23" t="s">
        <v>43</v>
      </c>
      <c r="E261" s="12" t="str">
        <f>VLOOKUP(D261,Codes!$E$3:$G$253,3,FALSE)</f>
        <v>001</v>
      </c>
      <c r="F261" s="10" t="s">
        <v>70</v>
      </c>
      <c r="G261" s="10">
        <v>30</v>
      </c>
      <c r="H261" s="10" t="str">
        <f>VLOOKUP(F261,Codes!$J$3:$Q$8,2,FALSE)</f>
        <v>D</v>
      </c>
      <c r="I261" s="11" t="s">
        <v>44</v>
      </c>
      <c r="J261" s="10" t="str">
        <f>VLOOKUP(I261,Codes!$H$3:$I$262,2,FALSE)</f>
        <v>AB</v>
      </c>
      <c r="K261" s="10">
        <v>5</v>
      </c>
      <c r="L261" t="s">
        <v>83</v>
      </c>
      <c r="M261" t="str">
        <f>VLOOKUP(L261,Codes!$R$3:$S$28,2,FALSE)</f>
        <v>M</v>
      </c>
      <c r="N261" t="s">
        <v>38</v>
      </c>
      <c r="O261" t="s">
        <v>29</v>
      </c>
      <c r="P261" t="s">
        <v>29</v>
      </c>
      <c r="Q261" s="21" t="str">
        <f t="shared" si="16"/>
        <v>D-AB-001-EC25-TP4-Water-NA-5-NA</v>
      </c>
      <c r="R261" s="21" t="str">
        <f t="shared" si="17"/>
        <v>D-AB-001-EC25-TP4-Water</v>
      </c>
      <c r="S261" s="35" t="str">
        <f t="shared" si="18"/>
        <v>D.AB.001.M.D.5</v>
      </c>
      <c r="T261" s="15" t="str">
        <f t="shared" si="19"/>
        <v>DAB001MD5</v>
      </c>
    </row>
    <row r="262" spans="1:20">
      <c r="A262" t="s">
        <v>51</v>
      </c>
      <c r="B262" s="10" t="s">
        <v>50</v>
      </c>
      <c r="C262" s="10" t="str">
        <f>VLOOKUP(_xlfn.CONCAT(A262,B262),Codes!$C$3:$D$11,2,FALSE)</f>
        <v>D</v>
      </c>
      <c r="D262" s="23" t="s">
        <v>43</v>
      </c>
      <c r="E262" s="12" t="str">
        <f>VLOOKUP(D262,Codes!$E$3:$G$253,3,FALSE)</f>
        <v>001</v>
      </c>
      <c r="F262" s="10" t="s">
        <v>70</v>
      </c>
      <c r="G262" s="10">
        <v>30</v>
      </c>
      <c r="H262" s="10" t="str">
        <f>VLOOKUP(F262,Codes!$J$3:$Q$8,2,FALSE)</f>
        <v>D</v>
      </c>
      <c r="I262" s="11" t="s">
        <v>44</v>
      </c>
      <c r="J262" s="10" t="str">
        <f>VLOOKUP(I262,Codes!$H$3:$I$262,2,FALSE)</f>
        <v>AB</v>
      </c>
      <c r="K262" s="10">
        <v>6</v>
      </c>
      <c r="L262" t="s">
        <v>83</v>
      </c>
      <c r="M262" t="str">
        <f>VLOOKUP(L262,Codes!$R$3:$S$28,2,FALSE)</f>
        <v>M</v>
      </c>
      <c r="N262" t="s">
        <v>38</v>
      </c>
      <c r="O262" t="s">
        <v>29</v>
      </c>
      <c r="P262" t="s">
        <v>29</v>
      </c>
      <c r="Q262" s="21" t="str">
        <f t="shared" si="16"/>
        <v>D-AB-001-EC25-TP4-Water-NA-6-NA</v>
      </c>
      <c r="R262" s="21" t="str">
        <f t="shared" si="17"/>
        <v>D-AB-001-EC25-TP4-Water</v>
      </c>
      <c r="S262" s="35" t="str">
        <f t="shared" si="18"/>
        <v>D.AB.001.M.D.6</v>
      </c>
      <c r="T262" s="15" t="str">
        <f t="shared" si="19"/>
        <v>DAB001MD6</v>
      </c>
    </row>
    <row r="263" spans="1:20">
      <c r="A263" t="s">
        <v>51</v>
      </c>
      <c r="B263" s="10" t="s">
        <v>50</v>
      </c>
      <c r="C263" s="10" t="str">
        <f>VLOOKUP(_xlfn.CONCAT(A263,B263),Codes!$C$3:$D$11,2,FALSE)</f>
        <v>D</v>
      </c>
      <c r="D263" s="23" t="s">
        <v>43</v>
      </c>
      <c r="E263" s="12" t="str">
        <f>VLOOKUP(D263,Codes!$E$3:$G$253,3,FALSE)</f>
        <v>001</v>
      </c>
      <c r="F263" s="10" t="s">
        <v>76</v>
      </c>
      <c r="G263" s="10">
        <v>48</v>
      </c>
      <c r="H263" s="10" t="str">
        <f>VLOOKUP(F263,Codes!$J$3:$Q$8,2,FALSE)</f>
        <v>E</v>
      </c>
      <c r="I263" s="11" t="s">
        <v>44</v>
      </c>
      <c r="J263" s="10" t="str">
        <f>VLOOKUP(I263,Codes!$H$3:$I$262,2,FALSE)</f>
        <v>AB</v>
      </c>
      <c r="K263" s="10">
        <v>1</v>
      </c>
      <c r="L263" t="s">
        <v>83</v>
      </c>
      <c r="M263" t="str">
        <f>VLOOKUP(L263,Codes!$R$3:$S$28,2,FALSE)</f>
        <v>M</v>
      </c>
      <c r="N263" t="s">
        <v>38</v>
      </c>
      <c r="O263" t="s">
        <v>29</v>
      </c>
      <c r="P263" t="s">
        <v>29</v>
      </c>
      <c r="Q263" s="21" t="str">
        <f t="shared" si="16"/>
        <v>D-AB-001-EC25-TP5-Water-NA-1-NA</v>
      </c>
      <c r="R263" s="21" t="str">
        <f t="shared" si="17"/>
        <v>D-AB-001-EC25-TP5-Water</v>
      </c>
      <c r="S263" s="35" t="str">
        <f t="shared" si="18"/>
        <v>D.AB.001.M.E.1</v>
      </c>
      <c r="T263" s="15" t="str">
        <f t="shared" si="19"/>
        <v>DAB001ME1</v>
      </c>
    </row>
    <row r="264" spans="1:20">
      <c r="A264" t="s">
        <v>51</v>
      </c>
      <c r="B264" s="10" t="s">
        <v>50</v>
      </c>
      <c r="C264" s="10" t="str">
        <f>VLOOKUP(_xlfn.CONCAT(A264,B264),Codes!$C$3:$D$11,2,FALSE)</f>
        <v>D</v>
      </c>
      <c r="D264" s="23" t="s">
        <v>43</v>
      </c>
      <c r="E264" s="12" t="str">
        <f>VLOOKUP(D264,Codes!$E$3:$G$253,3,FALSE)</f>
        <v>001</v>
      </c>
      <c r="F264" s="10" t="s">
        <v>76</v>
      </c>
      <c r="G264" s="10">
        <v>48</v>
      </c>
      <c r="H264" s="10" t="str">
        <f>VLOOKUP(F264,Codes!$J$3:$Q$8,2,FALSE)</f>
        <v>E</v>
      </c>
      <c r="I264" s="11" t="s">
        <v>44</v>
      </c>
      <c r="J264" s="10" t="str">
        <f>VLOOKUP(I264,Codes!$H$3:$I$262,2,FALSE)</f>
        <v>AB</v>
      </c>
      <c r="K264" s="10">
        <v>2</v>
      </c>
      <c r="L264" t="s">
        <v>83</v>
      </c>
      <c r="M264" t="str">
        <f>VLOOKUP(L264,Codes!$R$3:$S$28,2,FALSE)</f>
        <v>M</v>
      </c>
      <c r="N264" t="s">
        <v>38</v>
      </c>
      <c r="O264" t="s">
        <v>29</v>
      </c>
      <c r="P264" t="s">
        <v>29</v>
      </c>
      <c r="Q264" s="21" t="str">
        <f t="shared" si="16"/>
        <v>D-AB-001-EC25-TP5-Water-NA-2-NA</v>
      </c>
      <c r="R264" s="21" t="str">
        <f t="shared" si="17"/>
        <v>D-AB-001-EC25-TP5-Water</v>
      </c>
      <c r="S264" s="35" t="str">
        <f t="shared" si="18"/>
        <v>D.AB.001.M.E.2</v>
      </c>
      <c r="T264" s="15" t="str">
        <f t="shared" si="19"/>
        <v>DAB001ME2</v>
      </c>
    </row>
    <row r="265" spans="1:20">
      <c r="A265" t="s">
        <v>51</v>
      </c>
      <c r="B265" s="10" t="s">
        <v>50</v>
      </c>
      <c r="C265" s="10" t="str">
        <f>VLOOKUP(_xlfn.CONCAT(A265,B265),Codes!$C$3:$D$11,2,FALSE)</f>
        <v>D</v>
      </c>
      <c r="D265" s="23" t="s">
        <v>43</v>
      </c>
      <c r="E265" s="12" t="str">
        <f>VLOOKUP(D265,Codes!$E$3:$G$253,3,FALSE)</f>
        <v>001</v>
      </c>
      <c r="F265" s="10" t="s">
        <v>76</v>
      </c>
      <c r="G265" s="10">
        <v>48</v>
      </c>
      <c r="H265" s="10" t="str">
        <f>VLOOKUP(F265,Codes!$J$3:$Q$8,2,FALSE)</f>
        <v>E</v>
      </c>
      <c r="I265" s="11" t="s">
        <v>44</v>
      </c>
      <c r="J265" s="10" t="str">
        <f>VLOOKUP(I265,Codes!$H$3:$I$262,2,FALSE)</f>
        <v>AB</v>
      </c>
      <c r="K265" s="10">
        <v>3</v>
      </c>
      <c r="L265" t="s">
        <v>83</v>
      </c>
      <c r="M265" t="str">
        <f>VLOOKUP(L265,Codes!$R$3:$S$28,2,FALSE)</f>
        <v>M</v>
      </c>
      <c r="N265" t="s">
        <v>38</v>
      </c>
      <c r="O265" t="s">
        <v>29</v>
      </c>
      <c r="P265" t="s">
        <v>29</v>
      </c>
      <c r="Q265" s="21" t="str">
        <f t="shared" si="16"/>
        <v>D-AB-001-EC25-TP5-Water-NA-3-NA</v>
      </c>
      <c r="R265" s="21" t="str">
        <f t="shared" si="17"/>
        <v>D-AB-001-EC25-TP5-Water</v>
      </c>
      <c r="S265" s="35" t="str">
        <f t="shared" si="18"/>
        <v>D.AB.001.M.E.3</v>
      </c>
      <c r="T265" s="15" t="str">
        <f t="shared" si="19"/>
        <v>DAB001ME3</v>
      </c>
    </row>
    <row r="266" spans="1:20">
      <c r="A266" t="s">
        <v>51</v>
      </c>
      <c r="B266" s="10" t="s">
        <v>50</v>
      </c>
      <c r="C266" s="10" t="str">
        <f>VLOOKUP(_xlfn.CONCAT(A266,B266),Codes!$C$3:$D$11,2,FALSE)</f>
        <v>D</v>
      </c>
      <c r="D266" s="23" t="s">
        <v>43</v>
      </c>
      <c r="E266" s="12" t="str">
        <f>VLOOKUP(D266,Codes!$E$3:$G$253,3,FALSE)</f>
        <v>001</v>
      </c>
      <c r="F266" s="10" t="s">
        <v>76</v>
      </c>
      <c r="G266" s="10">
        <v>48</v>
      </c>
      <c r="H266" s="10" t="str">
        <f>VLOOKUP(F266,Codes!$J$3:$Q$8,2,FALSE)</f>
        <v>E</v>
      </c>
      <c r="I266" s="11" t="s">
        <v>44</v>
      </c>
      <c r="J266" s="10" t="str">
        <f>VLOOKUP(I266,Codes!$H$3:$I$262,2,FALSE)</f>
        <v>AB</v>
      </c>
      <c r="K266" s="10">
        <v>4</v>
      </c>
      <c r="L266" t="s">
        <v>83</v>
      </c>
      <c r="M266" t="str">
        <f>VLOOKUP(L266,Codes!$R$3:$S$28,2,FALSE)</f>
        <v>M</v>
      </c>
      <c r="N266" t="s">
        <v>38</v>
      </c>
      <c r="O266" t="s">
        <v>29</v>
      </c>
      <c r="P266" t="s">
        <v>29</v>
      </c>
      <c r="Q266" s="21" t="str">
        <f t="shared" si="16"/>
        <v>D-AB-001-EC25-TP5-Water-NA-4-NA</v>
      </c>
      <c r="R266" s="21" t="str">
        <f t="shared" si="17"/>
        <v>D-AB-001-EC25-TP5-Water</v>
      </c>
      <c r="S266" s="35" t="str">
        <f t="shared" si="18"/>
        <v>D.AB.001.M.E.4</v>
      </c>
      <c r="T266" s="15" t="str">
        <f t="shared" si="19"/>
        <v>DAB001ME4</v>
      </c>
    </row>
    <row r="267" spans="1:20">
      <c r="A267" t="s">
        <v>51</v>
      </c>
      <c r="B267" s="10" t="s">
        <v>50</v>
      </c>
      <c r="C267" s="10" t="str">
        <f>VLOOKUP(_xlfn.CONCAT(A267,B267),Codes!$C$3:$D$11,2,FALSE)</f>
        <v>D</v>
      </c>
      <c r="D267" s="23" t="s">
        <v>43</v>
      </c>
      <c r="E267" s="12" t="str">
        <f>VLOOKUP(D267,Codes!$E$3:$G$253,3,FALSE)</f>
        <v>001</v>
      </c>
      <c r="F267" s="10" t="s">
        <v>76</v>
      </c>
      <c r="G267" s="10">
        <v>48</v>
      </c>
      <c r="H267" s="10" t="str">
        <f>VLOOKUP(F267,Codes!$J$3:$Q$8,2,FALSE)</f>
        <v>E</v>
      </c>
      <c r="I267" s="11" t="s">
        <v>44</v>
      </c>
      <c r="J267" s="10" t="str">
        <f>VLOOKUP(I267,Codes!$H$3:$I$262,2,FALSE)</f>
        <v>AB</v>
      </c>
      <c r="K267" s="10">
        <v>5</v>
      </c>
      <c r="L267" t="s">
        <v>83</v>
      </c>
      <c r="M267" t="str">
        <f>VLOOKUP(L267,Codes!$R$3:$S$28,2,FALSE)</f>
        <v>M</v>
      </c>
      <c r="N267" t="s">
        <v>38</v>
      </c>
      <c r="O267" t="s">
        <v>29</v>
      </c>
      <c r="P267" t="s">
        <v>29</v>
      </c>
      <c r="Q267" s="21" t="str">
        <f t="shared" si="16"/>
        <v>D-AB-001-EC25-TP5-Water-NA-5-NA</v>
      </c>
      <c r="R267" s="21" t="str">
        <f t="shared" si="17"/>
        <v>D-AB-001-EC25-TP5-Water</v>
      </c>
      <c r="S267" s="35" t="str">
        <f t="shared" si="18"/>
        <v>D.AB.001.M.E.5</v>
      </c>
      <c r="T267" s="15" t="str">
        <f t="shared" si="19"/>
        <v>DAB001ME5</v>
      </c>
    </row>
    <row r="268" spans="1:20">
      <c r="A268" t="s">
        <v>51</v>
      </c>
      <c r="B268" s="10" t="s">
        <v>50</v>
      </c>
      <c r="C268" s="10" t="str">
        <f>VLOOKUP(_xlfn.CONCAT(A268,B268),Codes!$C$3:$D$11,2,FALSE)</f>
        <v>D</v>
      </c>
      <c r="D268" s="23" t="s">
        <v>43</v>
      </c>
      <c r="E268" s="12" t="str">
        <f>VLOOKUP(D268,Codes!$E$3:$G$253,3,FALSE)</f>
        <v>001</v>
      </c>
      <c r="F268" s="10" t="s">
        <v>76</v>
      </c>
      <c r="G268" s="10">
        <v>48</v>
      </c>
      <c r="H268" s="10" t="str">
        <f>VLOOKUP(F268,Codes!$J$3:$Q$8,2,FALSE)</f>
        <v>E</v>
      </c>
      <c r="I268" s="11" t="s">
        <v>44</v>
      </c>
      <c r="J268" s="10" t="str">
        <f>VLOOKUP(I268,Codes!$H$3:$I$262,2,FALSE)</f>
        <v>AB</v>
      </c>
      <c r="K268" s="10">
        <v>6</v>
      </c>
      <c r="L268" t="s">
        <v>83</v>
      </c>
      <c r="M268" t="str">
        <f>VLOOKUP(L268,Codes!$R$3:$S$28,2,FALSE)</f>
        <v>M</v>
      </c>
      <c r="N268" t="s">
        <v>38</v>
      </c>
      <c r="O268" t="s">
        <v>29</v>
      </c>
      <c r="P268" t="s">
        <v>29</v>
      </c>
      <c r="Q268" s="21" t="str">
        <f t="shared" si="16"/>
        <v>D-AB-001-EC25-TP5-Water-NA-6-NA</v>
      </c>
      <c r="R268" s="21" t="str">
        <f t="shared" si="17"/>
        <v>D-AB-001-EC25-TP5-Water</v>
      </c>
      <c r="S268" s="35" t="str">
        <f t="shared" si="18"/>
        <v>D.AB.001.M.E.6</v>
      </c>
      <c r="T268" s="15" t="str">
        <f t="shared" si="19"/>
        <v>DAB001ME6</v>
      </c>
    </row>
    <row r="269" spans="1:20">
      <c r="A269" t="s">
        <v>51</v>
      </c>
      <c r="B269" s="10" t="s">
        <v>50</v>
      </c>
      <c r="C269" s="10" t="str">
        <f>VLOOKUP(_xlfn.CONCAT(A269,B269),Codes!$C$3:$D$11,2,FALSE)</f>
        <v>D</v>
      </c>
      <c r="D269" s="23" t="s">
        <v>79</v>
      </c>
      <c r="E269" s="12" t="str">
        <f>VLOOKUP(D269,Codes!$E$3:$G$253,3,FALSE)</f>
        <v>006</v>
      </c>
      <c r="F269" s="10" t="s">
        <v>46</v>
      </c>
      <c r="G269" s="10">
        <v>4</v>
      </c>
      <c r="H269" s="10" t="str">
        <f>VLOOKUP(F269,Codes!$J$3:$Q$8,2,FALSE)</f>
        <v>A</v>
      </c>
      <c r="I269" s="11" t="s">
        <v>44</v>
      </c>
      <c r="J269" s="10" t="str">
        <f>VLOOKUP(I269,Codes!$H$3:$I$262,2,FALSE)</f>
        <v>AB</v>
      </c>
      <c r="K269" s="10">
        <v>1</v>
      </c>
      <c r="L269" t="s">
        <v>35</v>
      </c>
      <c r="M269" t="str">
        <f>VLOOKUP(L269,Codes!$R$3:$S$28,2,FALSE)</f>
        <v>L</v>
      </c>
      <c r="N269" t="s">
        <v>38</v>
      </c>
      <c r="O269" t="s">
        <v>29</v>
      </c>
      <c r="P269" t="s">
        <v>29</v>
      </c>
      <c r="Q269" s="21" t="str">
        <f t="shared" si="16"/>
        <v>D-AB-006-EC10-TP1-Water-NA-1-NA</v>
      </c>
      <c r="R269" s="21" t="str">
        <f t="shared" si="17"/>
        <v>D-AB-006-EC10-TP1-Water</v>
      </c>
      <c r="S269" s="35" t="str">
        <f t="shared" si="18"/>
        <v>D.AB.006.L.A.1</v>
      </c>
      <c r="T269" s="15" t="str">
        <f t="shared" si="19"/>
        <v>DAB006LA1</v>
      </c>
    </row>
    <row r="270" spans="1:20">
      <c r="A270" t="s">
        <v>51</v>
      </c>
      <c r="B270" s="10" t="s">
        <v>50</v>
      </c>
      <c r="C270" s="10" t="str">
        <f>VLOOKUP(_xlfn.CONCAT(A270,B270),Codes!$C$3:$D$11,2,FALSE)</f>
        <v>D</v>
      </c>
      <c r="D270" s="23" t="s">
        <v>79</v>
      </c>
      <c r="E270" s="12" t="str">
        <f>VLOOKUP(D270,Codes!$E$3:$G$253,3,FALSE)</f>
        <v>006</v>
      </c>
      <c r="F270" s="10" t="s">
        <v>46</v>
      </c>
      <c r="G270" s="10">
        <v>4</v>
      </c>
      <c r="H270" s="10" t="str">
        <f>VLOOKUP(F270,Codes!$J$3:$Q$8,2,FALSE)</f>
        <v>A</v>
      </c>
      <c r="I270" s="11" t="s">
        <v>44</v>
      </c>
      <c r="J270" s="10" t="str">
        <f>VLOOKUP(I270,Codes!$H$3:$I$262,2,FALSE)</f>
        <v>AB</v>
      </c>
      <c r="K270" s="10">
        <v>2</v>
      </c>
      <c r="L270" t="s">
        <v>35</v>
      </c>
      <c r="M270" t="str">
        <f>VLOOKUP(L270,Codes!$R$3:$S$28,2,FALSE)</f>
        <v>L</v>
      </c>
      <c r="N270" t="s">
        <v>38</v>
      </c>
      <c r="O270" t="s">
        <v>29</v>
      </c>
      <c r="P270" t="s">
        <v>29</v>
      </c>
      <c r="Q270" s="21" t="str">
        <f t="shared" si="16"/>
        <v>D-AB-006-EC10-TP1-Water-NA-2-NA</v>
      </c>
      <c r="R270" s="21" t="str">
        <f t="shared" si="17"/>
        <v>D-AB-006-EC10-TP1-Water</v>
      </c>
      <c r="S270" s="35" t="str">
        <f t="shared" si="18"/>
        <v>D.AB.006.L.A.2</v>
      </c>
      <c r="T270" s="15" t="str">
        <f t="shared" si="19"/>
        <v>DAB006LA2</v>
      </c>
    </row>
    <row r="271" spans="1:20">
      <c r="A271" t="s">
        <v>51</v>
      </c>
      <c r="B271" s="10" t="s">
        <v>50</v>
      </c>
      <c r="C271" s="10" t="str">
        <f>VLOOKUP(_xlfn.CONCAT(A271,B271),Codes!$C$3:$D$11,2,FALSE)</f>
        <v>D</v>
      </c>
      <c r="D271" s="23" t="s">
        <v>79</v>
      </c>
      <c r="E271" s="12" t="str">
        <f>VLOOKUP(D271,Codes!$E$3:$G$253,3,FALSE)</f>
        <v>006</v>
      </c>
      <c r="F271" s="10" t="s">
        <v>46</v>
      </c>
      <c r="G271" s="10">
        <v>4</v>
      </c>
      <c r="H271" s="10" t="str">
        <f>VLOOKUP(F271,Codes!$J$3:$Q$8,2,FALSE)</f>
        <v>A</v>
      </c>
      <c r="I271" s="11" t="s">
        <v>44</v>
      </c>
      <c r="J271" s="10" t="str">
        <f>VLOOKUP(I271,Codes!$H$3:$I$262,2,FALSE)</f>
        <v>AB</v>
      </c>
      <c r="K271" s="10">
        <v>3</v>
      </c>
      <c r="L271" t="s">
        <v>35</v>
      </c>
      <c r="M271" t="str">
        <f>VLOOKUP(L271,Codes!$R$3:$S$28,2,FALSE)</f>
        <v>L</v>
      </c>
      <c r="N271" t="s">
        <v>38</v>
      </c>
      <c r="O271" t="s">
        <v>29</v>
      </c>
      <c r="P271" t="s">
        <v>29</v>
      </c>
      <c r="Q271" s="21" t="str">
        <f t="shared" si="16"/>
        <v>D-AB-006-EC10-TP1-Water-NA-3-NA</v>
      </c>
      <c r="R271" s="21" t="str">
        <f t="shared" si="17"/>
        <v>D-AB-006-EC10-TP1-Water</v>
      </c>
      <c r="S271" s="35" t="str">
        <f t="shared" si="18"/>
        <v>D.AB.006.L.A.3</v>
      </c>
      <c r="T271" s="15" t="str">
        <f t="shared" si="19"/>
        <v>DAB006LA3</v>
      </c>
    </row>
    <row r="272" spans="1:20">
      <c r="A272" t="s">
        <v>51</v>
      </c>
      <c r="B272" s="10" t="s">
        <v>50</v>
      </c>
      <c r="C272" s="10" t="str">
        <f>VLOOKUP(_xlfn.CONCAT(A272,B272),Codes!$C$3:$D$11,2,FALSE)</f>
        <v>D</v>
      </c>
      <c r="D272" s="23" t="s">
        <v>79</v>
      </c>
      <c r="E272" s="12" t="str">
        <f>VLOOKUP(D272,Codes!$E$3:$G$253,3,FALSE)</f>
        <v>006</v>
      </c>
      <c r="F272" s="10" t="s">
        <v>46</v>
      </c>
      <c r="G272" s="10">
        <v>4</v>
      </c>
      <c r="H272" s="10" t="str">
        <f>VLOOKUP(F272,Codes!$J$3:$Q$8,2,FALSE)</f>
        <v>A</v>
      </c>
      <c r="I272" s="11" t="s">
        <v>44</v>
      </c>
      <c r="J272" s="10" t="str">
        <f>VLOOKUP(I272,Codes!$H$3:$I$262,2,FALSE)</f>
        <v>AB</v>
      </c>
      <c r="K272" s="10">
        <v>4</v>
      </c>
      <c r="L272" t="s">
        <v>35</v>
      </c>
      <c r="M272" t="str">
        <f>VLOOKUP(L272,Codes!$R$3:$S$28,2,FALSE)</f>
        <v>L</v>
      </c>
      <c r="N272" t="s">
        <v>38</v>
      </c>
      <c r="O272" t="s">
        <v>29</v>
      </c>
      <c r="P272" t="s">
        <v>29</v>
      </c>
      <c r="Q272" s="21" t="str">
        <f t="shared" si="16"/>
        <v>D-AB-006-EC10-TP1-Water-NA-4-NA</v>
      </c>
      <c r="R272" s="21" t="str">
        <f t="shared" si="17"/>
        <v>D-AB-006-EC10-TP1-Water</v>
      </c>
      <c r="S272" s="35" t="str">
        <f t="shared" si="18"/>
        <v>D.AB.006.L.A.4</v>
      </c>
      <c r="T272" s="15" t="str">
        <f t="shared" si="19"/>
        <v>DAB006LA4</v>
      </c>
    </row>
    <row r="273" spans="1:20">
      <c r="A273" t="s">
        <v>51</v>
      </c>
      <c r="B273" s="10" t="s">
        <v>50</v>
      </c>
      <c r="C273" s="10" t="str">
        <f>VLOOKUP(_xlfn.CONCAT(A273,B273),Codes!$C$3:$D$11,2,FALSE)</f>
        <v>D</v>
      </c>
      <c r="D273" s="23" t="s">
        <v>79</v>
      </c>
      <c r="E273" s="12" t="str">
        <f>VLOOKUP(D273,Codes!$E$3:$G$253,3,FALSE)</f>
        <v>006</v>
      </c>
      <c r="F273" s="10" t="s">
        <v>46</v>
      </c>
      <c r="G273" s="10">
        <v>4</v>
      </c>
      <c r="H273" s="10" t="str">
        <f>VLOOKUP(F273,Codes!$J$3:$Q$8,2,FALSE)</f>
        <v>A</v>
      </c>
      <c r="I273" s="11" t="s">
        <v>44</v>
      </c>
      <c r="J273" s="10" t="str">
        <f>VLOOKUP(I273,Codes!$H$3:$I$262,2,FALSE)</f>
        <v>AB</v>
      </c>
      <c r="K273" s="10">
        <v>5</v>
      </c>
      <c r="L273" t="s">
        <v>35</v>
      </c>
      <c r="M273" t="str">
        <f>VLOOKUP(L273,Codes!$R$3:$S$28,2,FALSE)</f>
        <v>L</v>
      </c>
      <c r="N273" t="s">
        <v>38</v>
      </c>
      <c r="O273" t="s">
        <v>29</v>
      </c>
      <c r="P273" t="s">
        <v>29</v>
      </c>
      <c r="Q273" s="21" t="str">
        <f t="shared" si="16"/>
        <v>D-AB-006-EC10-TP1-Water-NA-5-NA</v>
      </c>
      <c r="R273" s="21" t="str">
        <f t="shared" si="17"/>
        <v>D-AB-006-EC10-TP1-Water</v>
      </c>
      <c r="S273" s="35" t="str">
        <f t="shared" si="18"/>
        <v>D.AB.006.L.A.5</v>
      </c>
      <c r="T273" s="15" t="str">
        <f t="shared" si="19"/>
        <v>DAB006LA5</v>
      </c>
    </row>
    <row r="274" spans="1:20">
      <c r="A274" t="s">
        <v>51</v>
      </c>
      <c r="B274" s="10" t="s">
        <v>50</v>
      </c>
      <c r="C274" s="10" t="str">
        <f>VLOOKUP(_xlfn.CONCAT(A274,B274),Codes!$C$3:$D$11,2,FALSE)</f>
        <v>D</v>
      </c>
      <c r="D274" s="23" t="s">
        <v>79</v>
      </c>
      <c r="E274" s="12" t="str">
        <f>VLOOKUP(D274,Codes!$E$3:$G$253,3,FALSE)</f>
        <v>006</v>
      </c>
      <c r="F274" s="10" t="s">
        <v>46</v>
      </c>
      <c r="G274" s="10">
        <v>4</v>
      </c>
      <c r="H274" s="10" t="str">
        <f>VLOOKUP(F274,Codes!$J$3:$Q$8,2,FALSE)</f>
        <v>A</v>
      </c>
      <c r="I274" s="11" t="s">
        <v>44</v>
      </c>
      <c r="J274" s="10" t="str">
        <f>VLOOKUP(I274,Codes!$H$3:$I$262,2,FALSE)</f>
        <v>AB</v>
      </c>
      <c r="K274" s="10">
        <v>6</v>
      </c>
      <c r="L274" t="s">
        <v>35</v>
      </c>
      <c r="M274" t="str">
        <f>VLOOKUP(L274,Codes!$R$3:$S$28,2,FALSE)</f>
        <v>L</v>
      </c>
      <c r="N274" t="s">
        <v>38</v>
      </c>
      <c r="O274" t="s">
        <v>29</v>
      </c>
      <c r="P274" t="s">
        <v>29</v>
      </c>
      <c r="Q274" s="21" t="str">
        <f t="shared" si="16"/>
        <v>D-AB-006-EC10-TP1-Water-NA-6-NA</v>
      </c>
      <c r="R274" s="21" t="str">
        <f t="shared" si="17"/>
        <v>D-AB-006-EC10-TP1-Water</v>
      </c>
      <c r="S274" s="35" t="str">
        <f t="shared" si="18"/>
        <v>D.AB.006.L.A.6</v>
      </c>
      <c r="T274" s="15" t="str">
        <f t="shared" si="19"/>
        <v>DAB006LA6</v>
      </c>
    </row>
    <row r="275" spans="1:20">
      <c r="A275" t="s">
        <v>51</v>
      </c>
      <c r="B275" s="10" t="s">
        <v>50</v>
      </c>
      <c r="C275" s="10" t="str">
        <f>VLOOKUP(_xlfn.CONCAT(A275,B275),Codes!$C$3:$D$11,2,FALSE)</f>
        <v>D</v>
      </c>
      <c r="D275" s="23" t="s">
        <v>79</v>
      </c>
      <c r="E275" s="12" t="str">
        <f>VLOOKUP(D275,Codes!$E$3:$G$253,3,FALSE)</f>
        <v>006</v>
      </c>
      <c r="F275" s="10" t="s">
        <v>57</v>
      </c>
      <c r="G275" s="10">
        <v>8</v>
      </c>
      <c r="H275" s="10" t="str">
        <f>VLOOKUP(F275,Codes!$J$3:$Q$8,2,FALSE)</f>
        <v>B</v>
      </c>
      <c r="I275" s="11" t="s">
        <v>44</v>
      </c>
      <c r="J275" s="10" t="str">
        <f>VLOOKUP(I275,Codes!$H$3:$I$262,2,FALSE)</f>
        <v>AB</v>
      </c>
      <c r="K275" s="10">
        <v>1</v>
      </c>
      <c r="L275" t="s">
        <v>35</v>
      </c>
      <c r="M275" t="str">
        <f>VLOOKUP(L275,Codes!$R$3:$S$28,2,FALSE)</f>
        <v>L</v>
      </c>
      <c r="N275" t="s">
        <v>38</v>
      </c>
      <c r="O275" t="s">
        <v>29</v>
      </c>
      <c r="P275" t="s">
        <v>29</v>
      </c>
      <c r="Q275" s="21" t="str">
        <f t="shared" si="16"/>
        <v>D-AB-006-EC10-TP2-Water-NA-1-NA</v>
      </c>
      <c r="R275" s="21" t="str">
        <f t="shared" si="17"/>
        <v>D-AB-006-EC10-TP2-Water</v>
      </c>
      <c r="S275" s="35" t="str">
        <f t="shared" si="18"/>
        <v>D.AB.006.L.B.1</v>
      </c>
      <c r="T275" s="15" t="str">
        <f t="shared" si="19"/>
        <v>DAB006LB1</v>
      </c>
    </row>
    <row r="276" spans="1:20">
      <c r="A276" t="s">
        <v>51</v>
      </c>
      <c r="B276" s="10" t="s">
        <v>50</v>
      </c>
      <c r="C276" s="10" t="str">
        <f>VLOOKUP(_xlfn.CONCAT(A276,B276),Codes!$C$3:$D$11,2,FALSE)</f>
        <v>D</v>
      </c>
      <c r="D276" s="23" t="s">
        <v>79</v>
      </c>
      <c r="E276" s="12" t="str">
        <f>VLOOKUP(D276,Codes!$E$3:$G$253,3,FALSE)</f>
        <v>006</v>
      </c>
      <c r="F276" s="10" t="s">
        <v>57</v>
      </c>
      <c r="G276" s="10">
        <v>8</v>
      </c>
      <c r="H276" s="10" t="str">
        <f>VLOOKUP(F276,Codes!$J$3:$Q$8,2,FALSE)</f>
        <v>B</v>
      </c>
      <c r="I276" s="11" t="s">
        <v>44</v>
      </c>
      <c r="J276" s="10" t="str">
        <f>VLOOKUP(I276,Codes!$H$3:$I$262,2,FALSE)</f>
        <v>AB</v>
      </c>
      <c r="K276" s="10">
        <v>2</v>
      </c>
      <c r="L276" t="s">
        <v>35</v>
      </c>
      <c r="M276" t="str">
        <f>VLOOKUP(L276,Codes!$R$3:$S$28,2,FALSE)</f>
        <v>L</v>
      </c>
      <c r="N276" t="s">
        <v>38</v>
      </c>
      <c r="O276" t="s">
        <v>29</v>
      </c>
      <c r="P276" t="s">
        <v>29</v>
      </c>
      <c r="Q276" s="21" t="str">
        <f t="shared" si="16"/>
        <v>D-AB-006-EC10-TP2-Water-NA-2-NA</v>
      </c>
      <c r="R276" s="21" t="str">
        <f t="shared" si="17"/>
        <v>D-AB-006-EC10-TP2-Water</v>
      </c>
      <c r="S276" s="35" t="str">
        <f t="shared" si="18"/>
        <v>D.AB.006.L.B.2</v>
      </c>
      <c r="T276" s="15" t="str">
        <f t="shared" si="19"/>
        <v>DAB006LB2</v>
      </c>
    </row>
    <row r="277" spans="1:20">
      <c r="A277" t="s">
        <v>51</v>
      </c>
      <c r="B277" s="10" t="s">
        <v>50</v>
      </c>
      <c r="C277" s="10" t="str">
        <f>VLOOKUP(_xlfn.CONCAT(A277,B277),Codes!$C$3:$D$11,2,FALSE)</f>
        <v>D</v>
      </c>
      <c r="D277" s="23" t="s">
        <v>79</v>
      </c>
      <c r="E277" s="12" t="str">
        <f>VLOOKUP(D277,Codes!$E$3:$G$253,3,FALSE)</f>
        <v>006</v>
      </c>
      <c r="F277" s="10" t="s">
        <v>57</v>
      </c>
      <c r="G277" s="10">
        <v>8</v>
      </c>
      <c r="H277" s="10" t="str">
        <f>VLOOKUP(F277,Codes!$J$3:$Q$8,2,FALSE)</f>
        <v>B</v>
      </c>
      <c r="I277" s="11" t="s">
        <v>44</v>
      </c>
      <c r="J277" s="10" t="str">
        <f>VLOOKUP(I277,Codes!$H$3:$I$262,2,FALSE)</f>
        <v>AB</v>
      </c>
      <c r="K277" s="10">
        <v>3</v>
      </c>
      <c r="L277" t="s">
        <v>35</v>
      </c>
      <c r="M277" t="str">
        <f>VLOOKUP(L277,Codes!$R$3:$S$28,2,FALSE)</f>
        <v>L</v>
      </c>
      <c r="N277" t="s">
        <v>38</v>
      </c>
      <c r="O277" t="s">
        <v>29</v>
      </c>
      <c r="P277" t="s">
        <v>29</v>
      </c>
      <c r="Q277" s="21" t="str">
        <f t="shared" si="16"/>
        <v>D-AB-006-EC10-TP2-Water-NA-3-NA</v>
      </c>
      <c r="R277" s="21" t="str">
        <f t="shared" si="17"/>
        <v>D-AB-006-EC10-TP2-Water</v>
      </c>
      <c r="S277" s="35" t="str">
        <f t="shared" si="18"/>
        <v>D.AB.006.L.B.3</v>
      </c>
      <c r="T277" s="15" t="str">
        <f t="shared" si="19"/>
        <v>DAB006LB3</v>
      </c>
    </row>
    <row r="278" spans="1:20">
      <c r="A278" t="s">
        <v>51</v>
      </c>
      <c r="B278" s="10" t="s">
        <v>50</v>
      </c>
      <c r="C278" s="10" t="str">
        <f>VLOOKUP(_xlfn.CONCAT(A278,B278),Codes!$C$3:$D$11,2,FALSE)</f>
        <v>D</v>
      </c>
      <c r="D278" s="23" t="s">
        <v>79</v>
      </c>
      <c r="E278" s="12" t="str">
        <f>VLOOKUP(D278,Codes!$E$3:$G$253,3,FALSE)</f>
        <v>006</v>
      </c>
      <c r="F278" s="10" t="s">
        <v>57</v>
      </c>
      <c r="G278" s="10">
        <v>8</v>
      </c>
      <c r="H278" s="10" t="str">
        <f>VLOOKUP(F278,Codes!$J$3:$Q$8,2,FALSE)</f>
        <v>B</v>
      </c>
      <c r="I278" s="11" t="s">
        <v>44</v>
      </c>
      <c r="J278" s="10" t="str">
        <f>VLOOKUP(I278,Codes!$H$3:$I$262,2,FALSE)</f>
        <v>AB</v>
      </c>
      <c r="K278" s="10">
        <v>4</v>
      </c>
      <c r="L278" t="s">
        <v>35</v>
      </c>
      <c r="M278" t="str">
        <f>VLOOKUP(L278,Codes!$R$3:$S$28,2,FALSE)</f>
        <v>L</v>
      </c>
      <c r="N278" t="s">
        <v>38</v>
      </c>
      <c r="O278" t="s">
        <v>29</v>
      </c>
      <c r="P278" t="s">
        <v>29</v>
      </c>
      <c r="Q278" s="21" t="str">
        <f t="shared" si="16"/>
        <v>D-AB-006-EC10-TP2-Water-NA-4-NA</v>
      </c>
      <c r="R278" s="21" t="str">
        <f t="shared" si="17"/>
        <v>D-AB-006-EC10-TP2-Water</v>
      </c>
      <c r="S278" s="35" t="str">
        <f t="shared" si="18"/>
        <v>D.AB.006.L.B.4</v>
      </c>
      <c r="T278" s="15" t="str">
        <f t="shared" si="19"/>
        <v>DAB006LB4</v>
      </c>
    </row>
    <row r="279" spans="1:20">
      <c r="A279" t="s">
        <v>51</v>
      </c>
      <c r="B279" s="10" t="s">
        <v>50</v>
      </c>
      <c r="C279" s="10" t="str">
        <f>VLOOKUP(_xlfn.CONCAT(A279,B279),Codes!$C$3:$D$11,2,FALSE)</f>
        <v>D</v>
      </c>
      <c r="D279" s="23" t="s">
        <v>79</v>
      </c>
      <c r="E279" s="12" t="str">
        <f>VLOOKUP(D279,Codes!$E$3:$G$253,3,FALSE)</f>
        <v>006</v>
      </c>
      <c r="F279" s="10" t="s">
        <v>57</v>
      </c>
      <c r="G279" s="10">
        <v>8</v>
      </c>
      <c r="H279" s="10" t="str">
        <f>VLOOKUP(F279,Codes!$J$3:$Q$8,2,FALSE)</f>
        <v>B</v>
      </c>
      <c r="I279" s="11" t="s">
        <v>44</v>
      </c>
      <c r="J279" s="10" t="str">
        <f>VLOOKUP(I279,Codes!$H$3:$I$262,2,FALSE)</f>
        <v>AB</v>
      </c>
      <c r="K279" s="10">
        <v>5</v>
      </c>
      <c r="L279" t="s">
        <v>35</v>
      </c>
      <c r="M279" t="str">
        <f>VLOOKUP(L279,Codes!$R$3:$S$28,2,FALSE)</f>
        <v>L</v>
      </c>
      <c r="N279" t="s">
        <v>38</v>
      </c>
      <c r="O279" t="s">
        <v>29</v>
      </c>
      <c r="P279" t="s">
        <v>29</v>
      </c>
      <c r="Q279" s="21" t="str">
        <f t="shared" si="16"/>
        <v>D-AB-006-EC10-TP2-Water-NA-5-NA</v>
      </c>
      <c r="R279" s="21" t="str">
        <f t="shared" si="17"/>
        <v>D-AB-006-EC10-TP2-Water</v>
      </c>
      <c r="S279" s="35" t="str">
        <f t="shared" si="18"/>
        <v>D.AB.006.L.B.5</v>
      </c>
      <c r="T279" s="15" t="str">
        <f t="shared" si="19"/>
        <v>DAB006LB5</v>
      </c>
    </row>
    <row r="280" spans="1:20">
      <c r="A280" t="s">
        <v>51</v>
      </c>
      <c r="B280" s="10" t="s">
        <v>50</v>
      </c>
      <c r="C280" s="10" t="str">
        <f>VLOOKUP(_xlfn.CONCAT(A280,B280),Codes!$C$3:$D$11,2,FALSE)</f>
        <v>D</v>
      </c>
      <c r="D280" s="23" t="s">
        <v>79</v>
      </c>
      <c r="E280" s="12" t="str">
        <f>VLOOKUP(D280,Codes!$E$3:$G$253,3,FALSE)</f>
        <v>006</v>
      </c>
      <c r="F280" s="10" t="s">
        <v>57</v>
      </c>
      <c r="G280" s="10">
        <v>8</v>
      </c>
      <c r="H280" s="10" t="str">
        <f>VLOOKUP(F280,Codes!$J$3:$Q$8,2,FALSE)</f>
        <v>B</v>
      </c>
      <c r="I280" s="11" t="s">
        <v>44</v>
      </c>
      <c r="J280" s="10" t="str">
        <f>VLOOKUP(I280,Codes!$H$3:$I$262,2,FALSE)</f>
        <v>AB</v>
      </c>
      <c r="K280" s="10">
        <v>6</v>
      </c>
      <c r="L280" t="s">
        <v>35</v>
      </c>
      <c r="M280" t="str">
        <f>VLOOKUP(L280,Codes!$R$3:$S$28,2,FALSE)</f>
        <v>L</v>
      </c>
      <c r="N280" t="s">
        <v>38</v>
      </c>
      <c r="O280" t="s">
        <v>29</v>
      </c>
      <c r="P280" t="s">
        <v>29</v>
      </c>
      <c r="Q280" s="21" t="str">
        <f t="shared" si="16"/>
        <v>D-AB-006-EC10-TP2-Water-NA-6-NA</v>
      </c>
      <c r="R280" s="21" t="str">
        <f t="shared" si="17"/>
        <v>D-AB-006-EC10-TP2-Water</v>
      </c>
      <c r="S280" s="35" t="str">
        <f t="shared" si="18"/>
        <v>D.AB.006.L.B.6</v>
      </c>
      <c r="T280" s="15" t="str">
        <f t="shared" si="19"/>
        <v>DAB006LB6</v>
      </c>
    </row>
    <row r="281" spans="1:20">
      <c r="A281" t="s">
        <v>51</v>
      </c>
      <c r="B281" s="10" t="s">
        <v>50</v>
      </c>
      <c r="C281" s="10" t="str">
        <f>VLOOKUP(_xlfn.CONCAT(A281,B281),Codes!$C$3:$D$11,2,FALSE)</f>
        <v>D</v>
      </c>
      <c r="D281" s="23" t="s">
        <v>79</v>
      </c>
      <c r="E281" s="12" t="str">
        <f>VLOOKUP(D281,Codes!$E$3:$G$253,3,FALSE)</f>
        <v>006</v>
      </c>
      <c r="F281" s="10" t="s">
        <v>64</v>
      </c>
      <c r="G281" s="10">
        <v>24</v>
      </c>
      <c r="H281" s="10" t="str">
        <f>VLOOKUP(F281,Codes!$J$3:$Q$8,2,FALSE)</f>
        <v>C</v>
      </c>
      <c r="I281" s="11" t="s">
        <v>44</v>
      </c>
      <c r="J281" s="10" t="str">
        <f>VLOOKUP(I281,Codes!$H$3:$I$262,2,FALSE)</f>
        <v>AB</v>
      </c>
      <c r="K281" s="10">
        <v>1</v>
      </c>
      <c r="L281" t="s">
        <v>35</v>
      </c>
      <c r="M281" t="str">
        <f>VLOOKUP(L281,Codes!$R$3:$S$28,2,FALSE)</f>
        <v>L</v>
      </c>
      <c r="N281" t="s">
        <v>38</v>
      </c>
      <c r="O281" t="s">
        <v>29</v>
      </c>
      <c r="P281" t="s">
        <v>29</v>
      </c>
      <c r="Q281" s="21" t="str">
        <f t="shared" si="16"/>
        <v>D-AB-006-EC10-TP3-Water-NA-1-NA</v>
      </c>
      <c r="R281" s="21" t="str">
        <f t="shared" si="17"/>
        <v>D-AB-006-EC10-TP3-Water</v>
      </c>
      <c r="S281" s="35" t="str">
        <f t="shared" si="18"/>
        <v>D.AB.006.L.C.1</v>
      </c>
      <c r="T281" s="15" t="str">
        <f t="shared" si="19"/>
        <v>DAB006LC1</v>
      </c>
    </row>
    <row r="282" spans="1:20">
      <c r="A282" t="s">
        <v>51</v>
      </c>
      <c r="B282" s="10" t="s">
        <v>50</v>
      </c>
      <c r="C282" s="10" t="str">
        <f>VLOOKUP(_xlfn.CONCAT(A282,B282),Codes!$C$3:$D$11,2,FALSE)</f>
        <v>D</v>
      </c>
      <c r="D282" s="23" t="s">
        <v>79</v>
      </c>
      <c r="E282" s="12" t="str">
        <f>VLOOKUP(D282,Codes!$E$3:$G$253,3,FALSE)</f>
        <v>006</v>
      </c>
      <c r="F282" s="10" t="s">
        <v>64</v>
      </c>
      <c r="G282" s="10">
        <v>24</v>
      </c>
      <c r="H282" s="10" t="str">
        <f>VLOOKUP(F282,Codes!$J$3:$Q$8,2,FALSE)</f>
        <v>C</v>
      </c>
      <c r="I282" s="11" t="s">
        <v>44</v>
      </c>
      <c r="J282" s="10" t="str">
        <f>VLOOKUP(I282,Codes!$H$3:$I$262,2,FALSE)</f>
        <v>AB</v>
      </c>
      <c r="K282" s="10">
        <v>2</v>
      </c>
      <c r="L282" t="s">
        <v>35</v>
      </c>
      <c r="M282" t="str">
        <f>VLOOKUP(L282,Codes!$R$3:$S$28,2,FALSE)</f>
        <v>L</v>
      </c>
      <c r="N282" t="s">
        <v>38</v>
      </c>
      <c r="O282" t="s">
        <v>29</v>
      </c>
      <c r="P282" t="s">
        <v>29</v>
      </c>
      <c r="Q282" s="21" t="str">
        <f t="shared" si="16"/>
        <v>D-AB-006-EC10-TP3-Water-NA-2-NA</v>
      </c>
      <c r="R282" s="21" t="str">
        <f t="shared" si="17"/>
        <v>D-AB-006-EC10-TP3-Water</v>
      </c>
      <c r="S282" s="35" t="str">
        <f t="shared" si="18"/>
        <v>D.AB.006.L.C.2</v>
      </c>
      <c r="T282" s="15" t="str">
        <f t="shared" si="19"/>
        <v>DAB006LC2</v>
      </c>
    </row>
    <row r="283" spans="1:20">
      <c r="A283" t="s">
        <v>51</v>
      </c>
      <c r="B283" s="10" t="s">
        <v>50</v>
      </c>
      <c r="C283" s="10" t="str">
        <f>VLOOKUP(_xlfn.CONCAT(A283,B283),Codes!$C$3:$D$11,2,FALSE)</f>
        <v>D</v>
      </c>
      <c r="D283" s="23" t="s">
        <v>79</v>
      </c>
      <c r="E283" s="12" t="str">
        <f>VLOOKUP(D283,Codes!$E$3:$G$253,3,FALSE)</f>
        <v>006</v>
      </c>
      <c r="F283" s="10" t="s">
        <v>64</v>
      </c>
      <c r="G283" s="10">
        <v>24</v>
      </c>
      <c r="H283" s="10" t="str">
        <f>VLOOKUP(F283,Codes!$J$3:$Q$8,2,FALSE)</f>
        <v>C</v>
      </c>
      <c r="I283" s="11" t="s">
        <v>44</v>
      </c>
      <c r="J283" s="10" t="str">
        <f>VLOOKUP(I283,Codes!$H$3:$I$262,2,FALSE)</f>
        <v>AB</v>
      </c>
      <c r="K283" s="10">
        <v>3</v>
      </c>
      <c r="L283" t="s">
        <v>35</v>
      </c>
      <c r="M283" t="str">
        <f>VLOOKUP(L283,Codes!$R$3:$S$28,2,FALSE)</f>
        <v>L</v>
      </c>
      <c r="N283" t="s">
        <v>38</v>
      </c>
      <c r="O283" t="s">
        <v>29</v>
      </c>
      <c r="P283" t="s">
        <v>29</v>
      </c>
      <c r="Q283" s="21" t="str">
        <f t="shared" si="16"/>
        <v>D-AB-006-EC10-TP3-Water-NA-3-NA</v>
      </c>
      <c r="R283" s="21" t="str">
        <f t="shared" si="17"/>
        <v>D-AB-006-EC10-TP3-Water</v>
      </c>
      <c r="S283" s="35" t="str">
        <f t="shared" si="18"/>
        <v>D.AB.006.L.C.3</v>
      </c>
      <c r="T283" s="15" t="str">
        <f t="shared" si="19"/>
        <v>DAB006LC3</v>
      </c>
    </row>
    <row r="284" spans="1:20">
      <c r="A284" t="s">
        <v>51</v>
      </c>
      <c r="B284" s="10" t="s">
        <v>50</v>
      </c>
      <c r="C284" s="10" t="str">
        <f>VLOOKUP(_xlfn.CONCAT(A284,B284),Codes!$C$3:$D$11,2,FALSE)</f>
        <v>D</v>
      </c>
      <c r="D284" s="23" t="s">
        <v>79</v>
      </c>
      <c r="E284" s="12" t="str">
        <f>VLOOKUP(D284,Codes!$E$3:$G$253,3,FALSE)</f>
        <v>006</v>
      </c>
      <c r="F284" s="10" t="s">
        <v>64</v>
      </c>
      <c r="G284" s="10">
        <v>24</v>
      </c>
      <c r="H284" s="10" t="str">
        <f>VLOOKUP(F284,Codes!$J$3:$Q$8,2,FALSE)</f>
        <v>C</v>
      </c>
      <c r="I284" s="11" t="s">
        <v>44</v>
      </c>
      <c r="J284" s="10" t="str">
        <f>VLOOKUP(I284,Codes!$H$3:$I$262,2,FALSE)</f>
        <v>AB</v>
      </c>
      <c r="K284" s="10">
        <v>4</v>
      </c>
      <c r="L284" t="s">
        <v>35</v>
      </c>
      <c r="M284" t="str">
        <f>VLOOKUP(L284,Codes!$R$3:$S$28,2,FALSE)</f>
        <v>L</v>
      </c>
      <c r="N284" t="s">
        <v>38</v>
      </c>
      <c r="O284" t="s">
        <v>29</v>
      </c>
      <c r="P284" t="s">
        <v>29</v>
      </c>
      <c r="Q284" s="21" t="str">
        <f t="shared" si="16"/>
        <v>D-AB-006-EC10-TP3-Water-NA-4-NA</v>
      </c>
      <c r="R284" s="21" t="str">
        <f t="shared" si="17"/>
        <v>D-AB-006-EC10-TP3-Water</v>
      </c>
      <c r="S284" s="35" t="str">
        <f t="shared" si="18"/>
        <v>D.AB.006.L.C.4</v>
      </c>
      <c r="T284" s="15" t="str">
        <f t="shared" si="19"/>
        <v>DAB006LC4</v>
      </c>
    </row>
    <row r="285" spans="1:20">
      <c r="A285" t="s">
        <v>51</v>
      </c>
      <c r="B285" s="10" t="s">
        <v>50</v>
      </c>
      <c r="C285" s="10" t="str">
        <f>VLOOKUP(_xlfn.CONCAT(A285,B285),Codes!$C$3:$D$11,2,FALSE)</f>
        <v>D</v>
      </c>
      <c r="D285" s="23" t="s">
        <v>79</v>
      </c>
      <c r="E285" s="12" t="str">
        <f>VLOOKUP(D285,Codes!$E$3:$G$253,3,FALSE)</f>
        <v>006</v>
      </c>
      <c r="F285" s="10" t="s">
        <v>64</v>
      </c>
      <c r="G285" s="10">
        <v>24</v>
      </c>
      <c r="H285" s="10" t="str">
        <f>VLOOKUP(F285,Codes!$J$3:$Q$8,2,FALSE)</f>
        <v>C</v>
      </c>
      <c r="I285" s="11" t="s">
        <v>44</v>
      </c>
      <c r="J285" s="10" t="str">
        <f>VLOOKUP(I285,Codes!$H$3:$I$262,2,FALSE)</f>
        <v>AB</v>
      </c>
      <c r="K285" s="10">
        <v>5</v>
      </c>
      <c r="L285" t="s">
        <v>35</v>
      </c>
      <c r="M285" t="str">
        <f>VLOOKUP(L285,Codes!$R$3:$S$28,2,FALSE)</f>
        <v>L</v>
      </c>
      <c r="N285" t="s">
        <v>38</v>
      </c>
      <c r="O285" t="s">
        <v>29</v>
      </c>
      <c r="P285" t="s">
        <v>29</v>
      </c>
      <c r="Q285" s="21" t="str">
        <f t="shared" si="16"/>
        <v>D-AB-006-EC10-TP3-Water-NA-5-NA</v>
      </c>
      <c r="R285" s="21" t="str">
        <f t="shared" si="17"/>
        <v>D-AB-006-EC10-TP3-Water</v>
      </c>
      <c r="S285" s="35" t="str">
        <f t="shared" si="18"/>
        <v>D.AB.006.L.C.5</v>
      </c>
      <c r="T285" s="15" t="str">
        <f t="shared" si="19"/>
        <v>DAB006LC5</v>
      </c>
    </row>
    <row r="286" spans="1:20">
      <c r="A286" t="s">
        <v>51</v>
      </c>
      <c r="B286" s="10" t="s">
        <v>50</v>
      </c>
      <c r="C286" s="10" t="str">
        <f>VLOOKUP(_xlfn.CONCAT(A286,B286),Codes!$C$3:$D$11,2,FALSE)</f>
        <v>D</v>
      </c>
      <c r="D286" s="23" t="s">
        <v>79</v>
      </c>
      <c r="E286" s="12" t="str">
        <f>VLOOKUP(D286,Codes!$E$3:$G$253,3,FALSE)</f>
        <v>006</v>
      </c>
      <c r="F286" s="10" t="s">
        <v>64</v>
      </c>
      <c r="G286" s="10">
        <v>24</v>
      </c>
      <c r="H286" s="10" t="str">
        <f>VLOOKUP(F286,Codes!$J$3:$Q$8,2,FALSE)</f>
        <v>C</v>
      </c>
      <c r="I286" s="11" t="s">
        <v>44</v>
      </c>
      <c r="J286" s="10" t="str">
        <f>VLOOKUP(I286,Codes!$H$3:$I$262,2,FALSE)</f>
        <v>AB</v>
      </c>
      <c r="K286" s="10">
        <v>6</v>
      </c>
      <c r="L286" t="s">
        <v>35</v>
      </c>
      <c r="M286" t="str">
        <f>VLOOKUP(L286,Codes!$R$3:$S$28,2,FALSE)</f>
        <v>L</v>
      </c>
      <c r="N286" t="s">
        <v>38</v>
      </c>
      <c r="O286" t="s">
        <v>29</v>
      </c>
      <c r="P286" t="s">
        <v>29</v>
      </c>
      <c r="Q286" s="21" t="str">
        <f t="shared" si="16"/>
        <v>D-AB-006-EC10-TP3-Water-NA-6-NA</v>
      </c>
      <c r="R286" s="21" t="str">
        <f t="shared" si="17"/>
        <v>D-AB-006-EC10-TP3-Water</v>
      </c>
      <c r="S286" s="35" t="str">
        <f t="shared" si="18"/>
        <v>D.AB.006.L.C.6</v>
      </c>
      <c r="T286" s="15" t="str">
        <f t="shared" si="19"/>
        <v>DAB006LC6</v>
      </c>
    </row>
    <row r="287" spans="1:20">
      <c r="A287" t="s">
        <v>51</v>
      </c>
      <c r="B287" s="10" t="s">
        <v>50</v>
      </c>
      <c r="C287" s="10" t="str">
        <f>VLOOKUP(_xlfn.CONCAT(A287,B287),Codes!$C$3:$D$11,2,FALSE)</f>
        <v>D</v>
      </c>
      <c r="D287" s="23" t="s">
        <v>79</v>
      </c>
      <c r="E287" s="12" t="str">
        <f>VLOOKUP(D287,Codes!$E$3:$G$253,3,FALSE)</f>
        <v>006</v>
      </c>
      <c r="F287" s="10" t="s">
        <v>70</v>
      </c>
      <c r="G287" s="10">
        <v>30</v>
      </c>
      <c r="H287" s="10" t="str">
        <f>VLOOKUP(F287,Codes!$J$3:$Q$8,2,FALSE)</f>
        <v>D</v>
      </c>
      <c r="I287" s="11" t="s">
        <v>44</v>
      </c>
      <c r="J287" s="10" t="str">
        <f>VLOOKUP(I287,Codes!$H$3:$I$262,2,FALSE)</f>
        <v>AB</v>
      </c>
      <c r="K287" s="10">
        <v>1</v>
      </c>
      <c r="L287" t="s">
        <v>35</v>
      </c>
      <c r="M287" t="str">
        <f>VLOOKUP(L287,Codes!$R$3:$S$28,2,FALSE)</f>
        <v>L</v>
      </c>
      <c r="N287" t="s">
        <v>38</v>
      </c>
      <c r="O287" t="s">
        <v>29</v>
      </c>
      <c r="P287" t="s">
        <v>29</v>
      </c>
      <c r="Q287" s="21" t="str">
        <f t="shared" si="16"/>
        <v>D-AB-006-EC10-TP4-Water-NA-1-NA</v>
      </c>
      <c r="R287" s="21" t="str">
        <f t="shared" si="17"/>
        <v>D-AB-006-EC10-TP4-Water</v>
      </c>
      <c r="S287" s="35" t="str">
        <f t="shared" si="18"/>
        <v>D.AB.006.L.D.1</v>
      </c>
      <c r="T287" s="15" t="str">
        <f t="shared" si="19"/>
        <v>DAB006LD1</v>
      </c>
    </row>
    <row r="288" spans="1:20">
      <c r="A288" t="s">
        <v>51</v>
      </c>
      <c r="B288" s="10" t="s">
        <v>50</v>
      </c>
      <c r="C288" s="10" t="str">
        <f>VLOOKUP(_xlfn.CONCAT(A288,B288),Codes!$C$3:$D$11,2,FALSE)</f>
        <v>D</v>
      </c>
      <c r="D288" s="23" t="s">
        <v>79</v>
      </c>
      <c r="E288" s="12" t="str">
        <f>VLOOKUP(D288,Codes!$E$3:$G$253,3,FALSE)</f>
        <v>006</v>
      </c>
      <c r="F288" s="10" t="s">
        <v>70</v>
      </c>
      <c r="G288" s="10">
        <v>30</v>
      </c>
      <c r="H288" s="10" t="str">
        <f>VLOOKUP(F288,Codes!$J$3:$Q$8,2,FALSE)</f>
        <v>D</v>
      </c>
      <c r="I288" s="11" t="s">
        <v>44</v>
      </c>
      <c r="J288" s="10" t="str">
        <f>VLOOKUP(I288,Codes!$H$3:$I$262,2,FALSE)</f>
        <v>AB</v>
      </c>
      <c r="K288" s="10">
        <v>2</v>
      </c>
      <c r="L288" t="s">
        <v>35</v>
      </c>
      <c r="M288" t="str">
        <f>VLOOKUP(L288,Codes!$R$3:$S$28,2,FALSE)</f>
        <v>L</v>
      </c>
      <c r="N288" t="s">
        <v>38</v>
      </c>
      <c r="O288" t="s">
        <v>29</v>
      </c>
      <c r="P288" t="s">
        <v>29</v>
      </c>
      <c r="Q288" s="21" t="str">
        <f t="shared" si="16"/>
        <v>D-AB-006-EC10-TP4-Water-NA-2-NA</v>
      </c>
      <c r="R288" s="21" t="str">
        <f t="shared" si="17"/>
        <v>D-AB-006-EC10-TP4-Water</v>
      </c>
      <c r="S288" s="35" t="str">
        <f t="shared" si="18"/>
        <v>D.AB.006.L.D.2</v>
      </c>
      <c r="T288" s="15" t="str">
        <f t="shared" si="19"/>
        <v>DAB006LD2</v>
      </c>
    </row>
    <row r="289" spans="1:20">
      <c r="A289" t="s">
        <v>51</v>
      </c>
      <c r="B289" s="10" t="s">
        <v>50</v>
      </c>
      <c r="C289" s="10" t="str">
        <f>VLOOKUP(_xlfn.CONCAT(A289,B289),Codes!$C$3:$D$11,2,FALSE)</f>
        <v>D</v>
      </c>
      <c r="D289" s="23" t="s">
        <v>79</v>
      </c>
      <c r="E289" s="12" t="str">
        <f>VLOOKUP(D289,Codes!$E$3:$G$253,3,FALSE)</f>
        <v>006</v>
      </c>
      <c r="F289" s="10" t="s">
        <v>70</v>
      </c>
      <c r="G289" s="10">
        <v>30</v>
      </c>
      <c r="H289" s="10" t="str">
        <f>VLOOKUP(F289,Codes!$J$3:$Q$8,2,FALSE)</f>
        <v>D</v>
      </c>
      <c r="I289" s="11" t="s">
        <v>44</v>
      </c>
      <c r="J289" s="10" t="str">
        <f>VLOOKUP(I289,Codes!$H$3:$I$262,2,FALSE)</f>
        <v>AB</v>
      </c>
      <c r="K289" s="10">
        <v>3</v>
      </c>
      <c r="L289" t="s">
        <v>35</v>
      </c>
      <c r="M289" t="str">
        <f>VLOOKUP(L289,Codes!$R$3:$S$28,2,FALSE)</f>
        <v>L</v>
      </c>
      <c r="N289" t="s">
        <v>38</v>
      </c>
      <c r="O289" t="s">
        <v>29</v>
      </c>
      <c r="P289" t="s">
        <v>29</v>
      </c>
      <c r="Q289" s="21" t="str">
        <f t="shared" si="16"/>
        <v>D-AB-006-EC10-TP4-Water-NA-3-NA</v>
      </c>
      <c r="R289" s="21" t="str">
        <f t="shared" si="17"/>
        <v>D-AB-006-EC10-TP4-Water</v>
      </c>
      <c r="S289" s="35" t="str">
        <f t="shared" si="18"/>
        <v>D.AB.006.L.D.3</v>
      </c>
      <c r="T289" s="15" t="str">
        <f t="shared" si="19"/>
        <v>DAB006LD3</v>
      </c>
    </row>
    <row r="290" spans="1:20">
      <c r="A290" t="s">
        <v>51</v>
      </c>
      <c r="B290" s="10" t="s">
        <v>50</v>
      </c>
      <c r="C290" s="10" t="str">
        <f>VLOOKUP(_xlfn.CONCAT(A290,B290),Codes!$C$3:$D$11,2,FALSE)</f>
        <v>D</v>
      </c>
      <c r="D290" s="23" t="s">
        <v>79</v>
      </c>
      <c r="E290" s="12" t="str">
        <f>VLOOKUP(D290,Codes!$E$3:$G$253,3,FALSE)</f>
        <v>006</v>
      </c>
      <c r="F290" s="10" t="s">
        <v>70</v>
      </c>
      <c r="G290" s="10">
        <v>30</v>
      </c>
      <c r="H290" s="10" t="str">
        <f>VLOOKUP(F290,Codes!$J$3:$Q$8,2,FALSE)</f>
        <v>D</v>
      </c>
      <c r="I290" s="11" t="s">
        <v>44</v>
      </c>
      <c r="J290" s="10" t="str">
        <f>VLOOKUP(I290,Codes!$H$3:$I$262,2,FALSE)</f>
        <v>AB</v>
      </c>
      <c r="K290" s="10">
        <v>4</v>
      </c>
      <c r="L290" t="s">
        <v>35</v>
      </c>
      <c r="M290" t="str">
        <f>VLOOKUP(L290,Codes!$R$3:$S$28,2,FALSE)</f>
        <v>L</v>
      </c>
      <c r="N290" t="s">
        <v>38</v>
      </c>
      <c r="O290" t="s">
        <v>29</v>
      </c>
      <c r="P290" t="s">
        <v>29</v>
      </c>
      <c r="Q290" s="21" t="str">
        <f t="shared" si="16"/>
        <v>D-AB-006-EC10-TP4-Water-NA-4-NA</v>
      </c>
      <c r="R290" s="21" t="str">
        <f t="shared" si="17"/>
        <v>D-AB-006-EC10-TP4-Water</v>
      </c>
      <c r="S290" s="35" t="str">
        <f t="shared" si="18"/>
        <v>D.AB.006.L.D.4</v>
      </c>
      <c r="T290" s="15" t="str">
        <f t="shared" si="19"/>
        <v>DAB006LD4</v>
      </c>
    </row>
    <row r="291" spans="1:20">
      <c r="A291" t="s">
        <v>51</v>
      </c>
      <c r="B291" s="10" t="s">
        <v>50</v>
      </c>
      <c r="C291" s="10" t="str">
        <f>VLOOKUP(_xlfn.CONCAT(A291,B291),Codes!$C$3:$D$11,2,FALSE)</f>
        <v>D</v>
      </c>
      <c r="D291" s="23" t="s">
        <v>79</v>
      </c>
      <c r="E291" s="12" t="str">
        <f>VLOOKUP(D291,Codes!$E$3:$G$253,3,FALSE)</f>
        <v>006</v>
      </c>
      <c r="F291" s="10" t="s">
        <v>70</v>
      </c>
      <c r="G291" s="10">
        <v>30</v>
      </c>
      <c r="H291" s="10" t="str">
        <f>VLOOKUP(F291,Codes!$J$3:$Q$8,2,FALSE)</f>
        <v>D</v>
      </c>
      <c r="I291" s="11" t="s">
        <v>44</v>
      </c>
      <c r="J291" s="10" t="str">
        <f>VLOOKUP(I291,Codes!$H$3:$I$262,2,FALSE)</f>
        <v>AB</v>
      </c>
      <c r="K291" s="10">
        <v>5</v>
      </c>
      <c r="L291" t="s">
        <v>35</v>
      </c>
      <c r="M291" t="str">
        <f>VLOOKUP(L291,Codes!$R$3:$S$28,2,FALSE)</f>
        <v>L</v>
      </c>
      <c r="N291" t="s">
        <v>38</v>
      </c>
      <c r="O291" t="s">
        <v>29</v>
      </c>
      <c r="P291" t="s">
        <v>29</v>
      </c>
      <c r="Q291" s="21" t="str">
        <f t="shared" si="16"/>
        <v>D-AB-006-EC10-TP4-Water-NA-5-NA</v>
      </c>
      <c r="R291" s="21" t="str">
        <f t="shared" si="17"/>
        <v>D-AB-006-EC10-TP4-Water</v>
      </c>
      <c r="S291" s="35" t="str">
        <f t="shared" si="18"/>
        <v>D.AB.006.L.D.5</v>
      </c>
      <c r="T291" s="15" t="str">
        <f t="shared" si="19"/>
        <v>DAB006LD5</v>
      </c>
    </row>
    <row r="292" spans="1:20">
      <c r="A292" t="s">
        <v>51</v>
      </c>
      <c r="B292" s="10" t="s">
        <v>50</v>
      </c>
      <c r="C292" s="10" t="str">
        <f>VLOOKUP(_xlfn.CONCAT(A292,B292),Codes!$C$3:$D$11,2,FALSE)</f>
        <v>D</v>
      </c>
      <c r="D292" s="23" t="s">
        <v>79</v>
      </c>
      <c r="E292" s="12" t="str">
        <f>VLOOKUP(D292,Codes!$E$3:$G$253,3,FALSE)</f>
        <v>006</v>
      </c>
      <c r="F292" s="10" t="s">
        <v>70</v>
      </c>
      <c r="G292" s="10">
        <v>30</v>
      </c>
      <c r="H292" s="10" t="str">
        <f>VLOOKUP(F292,Codes!$J$3:$Q$8,2,FALSE)</f>
        <v>D</v>
      </c>
      <c r="I292" s="11" t="s">
        <v>44</v>
      </c>
      <c r="J292" s="10" t="str">
        <f>VLOOKUP(I292,Codes!$H$3:$I$262,2,FALSE)</f>
        <v>AB</v>
      </c>
      <c r="K292" s="10">
        <v>6</v>
      </c>
      <c r="L292" t="s">
        <v>35</v>
      </c>
      <c r="M292" t="str">
        <f>VLOOKUP(L292,Codes!$R$3:$S$28,2,FALSE)</f>
        <v>L</v>
      </c>
      <c r="N292" t="s">
        <v>38</v>
      </c>
      <c r="O292" t="s">
        <v>29</v>
      </c>
      <c r="P292" t="s">
        <v>29</v>
      </c>
      <c r="Q292" s="21" t="str">
        <f t="shared" si="16"/>
        <v>D-AB-006-EC10-TP4-Water-NA-6-NA</v>
      </c>
      <c r="R292" s="21" t="str">
        <f t="shared" si="17"/>
        <v>D-AB-006-EC10-TP4-Water</v>
      </c>
      <c r="S292" s="35" t="str">
        <f t="shared" si="18"/>
        <v>D.AB.006.L.D.6</v>
      </c>
      <c r="T292" s="15" t="str">
        <f t="shared" si="19"/>
        <v>DAB006LD6</v>
      </c>
    </row>
    <row r="293" spans="1:20">
      <c r="A293" t="s">
        <v>51</v>
      </c>
      <c r="B293" s="10" t="s">
        <v>50</v>
      </c>
      <c r="C293" s="10" t="str">
        <f>VLOOKUP(_xlfn.CONCAT(A293,B293),Codes!$C$3:$D$11,2,FALSE)</f>
        <v>D</v>
      </c>
      <c r="D293" s="23" t="s">
        <v>79</v>
      </c>
      <c r="E293" s="12" t="str">
        <f>VLOOKUP(D293,Codes!$E$3:$G$253,3,FALSE)</f>
        <v>006</v>
      </c>
      <c r="F293" s="10" t="s">
        <v>76</v>
      </c>
      <c r="G293" s="10">
        <v>48</v>
      </c>
      <c r="H293" s="10" t="str">
        <f>VLOOKUP(F293,Codes!$J$3:$Q$8,2,FALSE)</f>
        <v>E</v>
      </c>
      <c r="I293" s="11" t="s">
        <v>44</v>
      </c>
      <c r="J293" s="10" t="str">
        <f>VLOOKUP(I293,Codes!$H$3:$I$262,2,FALSE)</f>
        <v>AB</v>
      </c>
      <c r="K293" s="10">
        <v>1</v>
      </c>
      <c r="L293" t="s">
        <v>35</v>
      </c>
      <c r="M293" t="str">
        <f>VLOOKUP(L293,Codes!$R$3:$S$28,2,FALSE)</f>
        <v>L</v>
      </c>
      <c r="N293" t="s">
        <v>38</v>
      </c>
      <c r="O293" t="s">
        <v>29</v>
      </c>
      <c r="P293" t="s">
        <v>29</v>
      </c>
      <c r="Q293" s="21" t="str">
        <f t="shared" si="16"/>
        <v>D-AB-006-EC10-TP5-Water-NA-1-NA</v>
      </c>
      <c r="R293" s="21" t="str">
        <f t="shared" si="17"/>
        <v>D-AB-006-EC10-TP5-Water</v>
      </c>
      <c r="S293" s="35" t="str">
        <f t="shared" si="18"/>
        <v>D.AB.006.L.E.1</v>
      </c>
      <c r="T293" s="15" t="str">
        <f t="shared" si="19"/>
        <v>DAB006LE1</v>
      </c>
    </row>
    <row r="294" spans="1:20">
      <c r="A294" t="s">
        <v>51</v>
      </c>
      <c r="B294" s="10" t="s">
        <v>50</v>
      </c>
      <c r="C294" s="10" t="str">
        <f>VLOOKUP(_xlfn.CONCAT(A294,B294),Codes!$C$3:$D$11,2,FALSE)</f>
        <v>D</v>
      </c>
      <c r="D294" s="23" t="s">
        <v>79</v>
      </c>
      <c r="E294" s="12" t="str">
        <f>VLOOKUP(D294,Codes!$E$3:$G$253,3,FALSE)</f>
        <v>006</v>
      </c>
      <c r="F294" s="10" t="s">
        <v>76</v>
      </c>
      <c r="G294" s="10">
        <v>48</v>
      </c>
      <c r="H294" s="10" t="str">
        <f>VLOOKUP(F294,Codes!$J$3:$Q$8,2,FALSE)</f>
        <v>E</v>
      </c>
      <c r="I294" s="11" t="s">
        <v>44</v>
      </c>
      <c r="J294" s="10" t="str">
        <f>VLOOKUP(I294,Codes!$H$3:$I$262,2,FALSE)</f>
        <v>AB</v>
      </c>
      <c r="K294" s="10">
        <v>2</v>
      </c>
      <c r="L294" t="s">
        <v>35</v>
      </c>
      <c r="M294" t="str">
        <f>VLOOKUP(L294,Codes!$R$3:$S$28,2,FALSE)</f>
        <v>L</v>
      </c>
      <c r="N294" t="s">
        <v>38</v>
      </c>
      <c r="O294" t="s">
        <v>29</v>
      </c>
      <c r="P294" t="s">
        <v>29</v>
      </c>
      <c r="Q294" s="21" t="str">
        <f t="shared" si="16"/>
        <v>D-AB-006-EC10-TP5-Water-NA-2-NA</v>
      </c>
      <c r="R294" s="21" t="str">
        <f t="shared" si="17"/>
        <v>D-AB-006-EC10-TP5-Water</v>
      </c>
      <c r="S294" s="35" t="str">
        <f t="shared" si="18"/>
        <v>D.AB.006.L.E.2</v>
      </c>
      <c r="T294" s="15" t="str">
        <f t="shared" si="19"/>
        <v>DAB006LE2</v>
      </c>
    </row>
    <row r="295" spans="1:20">
      <c r="A295" t="s">
        <v>51</v>
      </c>
      <c r="B295" s="10" t="s">
        <v>50</v>
      </c>
      <c r="C295" s="10" t="str">
        <f>VLOOKUP(_xlfn.CONCAT(A295,B295),Codes!$C$3:$D$11,2,FALSE)</f>
        <v>D</v>
      </c>
      <c r="D295" s="23" t="s">
        <v>79</v>
      </c>
      <c r="E295" s="12" t="str">
        <f>VLOOKUP(D295,Codes!$E$3:$G$253,3,FALSE)</f>
        <v>006</v>
      </c>
      <c r="F295" s="10" t="s">
        <v>76</v>
      </c>
      <c r="G295" s="10">
        <v>48</v>
      </c>
      <c r="H295" s="10" t="str">
        <f>VLOOKUP(F295,Codes!$J$3:$Q$8,2,FALSE)</f>
        <v>E</v>
      </c>
      <c r="I295" s="11" t="s">
        <v>44</v>
      </c>
      <c r="J295" s="10" t="str">
        <f>VLOOKUP(I295,Codes!$H$3:$I$262,2,FALSE)</f>
        <v>AB</v>
      </c>
      <c r="K295" s="10">
        <v>3</v>
      </c>
      <c r="L295" t="s">
        <v>35</v>
      </c>
      <c r="M295" t="str">
        <f>VLOOKUP(L295,Codes!$R$3:$S$28,2,FALSE)</f>
        <v>L</v>
      </c>
      <c r="N295" t="s">
        <v>38</v>
      </c>
      <c r="O295" t="s">
        <v>29</v>
      </c>
      <c r="P295" t="s">
        <v>29</v>
      </c>
      <c r="Q295" s="21" t="str">
        <f t="shared" si="16"/>
        <v>D-AB-006-EC10-TP5-Water-NA-3-NA</v>
      </c>
      <c r="R295" s="21" t="str">
        <f t="shared" si="17"/>
        <v>D-AB-006-EC10-TP5-Water</v>
      </c>
      <c r="S295" s="35" t="str">
        <f t="shared" si="18"/>
        <v>D.AB.006.L.E.3</v>
      </c>
      <c r="T295" s="15" t="str">
        <f t="shared" si="19"/>
        <v>DAB006LE3</v>
      </c>
    </row>
    <row r="296" spans="1:20">
      <c r="A296" t="s">
        <v>51</v>
      </c>
      <c r="B296" s="10" t="s">
        <v>50</v>
      </c>
      <c r="C296" s="10" t="str">
        <f>VLOOKUP(_xlfn.CONCAT(A296,B296),Codes!$C$3:$D$11,2,FALSE)</f>
        <v>D</v>
      </c>
      <c r="D296" s="23" t="s">
        <v>79</v>
      </c>
      <c r="E296" s="12" t="str">
        <f>VLOOKUP(D296,Codes!$E$3:$G$253,3,FALSE)</f>
        <v>006</v>
      </c>
      <c r="F296" s="10" t="s">
        <v>76</v>
      </c>
      <c r="G296" s="10">
        <v>48</v>
      </c>
      <c r="H296" s="10" t="str">
        <f>VLOOKUP(F296,Codes!$J$3:$Q$8,2,FALSE)</f>
        <v>E</v>
      </c>
      <c r="I296" s="11" t="s">
        <v>44</v>
      </c>
      <c r="J296" s="10" t="str">
        <f>VLOOKUP(I296,Codes!$H$3:$I$262,2,FALSE)</f>
        <v>AB</v>
      </c>
      <c r="K296" s="10">
        <v>4</v>
      </c>
      <c r="L296" t="s">
        <v>35</v>
      </c>
      <c r="M296" t="str">
        <f>VLOOKUP(L296,Codes!$R$3:$S$28,2,FALSE)</f>
        <v>L</v>
      </c>
      <c r="N296" t="s">
        <v>38</v>
      </c>
      <c r="O296" t="s">
        <v>29</v>
      </c>
      <c r="P296" t="s">
        <v>29</v>
      </c>
      <c r="Q296" s="21" t="str">
        <f t="shared" si="16"/>
        <v>D-AB-006-EC10-TP5-Water-NA-4-NA</v>
      </c>
      <c r="R296" s="21" t="str">
        <f t="shared" si="17"/>
        <v>D-AB-006-EC10-TP5-Water</v>
      </c>
      <c r="S296" s="35" t="str">
        <f t="shared" si="18"/>
        <v>D.AB.006.L.E.4</v>
      </c>
      <c r="T296" s="15" t="str">
        <f t="shared" si="19"/>
        <v>DAB006LE4</v>
      </c>
    </row>
    <row r="297" spans="1:20">
      <c r="A297" t="s">
        <v>51</v>
      </c>
      <c r="B297" s="10" t="s">
        <v>50</v>
      </c>
      <c r="C297" s="10" t="str">
        <f>VLOOKUP(_xlfn.CONCAT(A297,B297),Codes!$C$3:$D$11,2,FALSE)</f>
        <v>D</v>
      </c>
      <c r="D297" s="23" t="s">
        <v>79</v>
      </c>
      <c r="E297" s="12" t="str">
        <f>VLOOKUP(D297,Codes!$E$3:$G$253,3,FALSE)</f>
        <v>006</v>
      </c>
      <c r="F297" s="10" t="s">
        <v>76</v>
      </c>
      <c r="G297" s="10">
        <v>48</v>
      </c>
      <c r="H297" s="10" t="str">
        <f>VLOOKUP(F297,Codes!$J$3:$Q$8,2,FALSE)</f>
        <v>E</v>
      </c>
      <c r="I297" s="11" t="s">
        <v>44</v>
      </c>
      <c r="J297" s="10" t="str">
        <f>VLOOKUP(I297,Codes!$H$3:$I$262,2,FALSE)</f>
        <v>AB</v>
      </c>
      <c r="K297" s="10">
        <v>5</v>
      </c>
      <c r="L297" t="s">
        <v>35</v>
      </c>
      <c r="M297" t="str">
        <f>VLOOKUP(L297,Codes!$R$3:$S$28,2,FALSE)</f>
        <v>L</v>
      </c>
      <c r="N297" t="s">
        <v>38</v>
      </c>
      <c r="O297" t="s">
        <v>29</v>
      </c>
      <c r="P297" t="s">
        <v>29</v>
      </c>
      <c r="Q297" s="21" t="str">
        <f t="shared" si="16"/>
        <v>D-AB-006-EC10-TP5-Water-NA-5-NA</v>
      </c>
      <c r="R297" s="21" t="str">
        <f t="shared" si="17"/>
        <v>D-AB-006-EC10-TP5-Water</v>
      </c>
      <c r="S297" s="35" t="str">
        <f t="shared" si="18"/>
        <v>D.AB.006.L.E.5</v>
      </c>
      <c r="T297" s="15" t="str">
        <f t="shared" si="19"/>
        <v>DAB006LE5</v>
      </c>
    </row>
    <row r="298" spans="1:20">
      <c r="A298" t="s">
        <v>51</v>
      </c>
      <c r="B298" s="10" t="s">
        <v>50</v>
      </c>
      <c r="C298" s="10" t="str">
        <f>VLOOKUP(_xlfn.CONCAT(A298,B298),Codes!$C$3:$D$11,2,FALSE)</f>
        <v>D</v>
      </c>
      <c r="D298" s="23" t="s">
        <v>79</v>
      </c>
      <c r="E298" s="12" t="str">
        <f>VLOOKUP(D298,Codes!$E$3:$G$253,3,FALSE)</f>
        <v>006</v>
      </c>
      <c r="F298" s="10" t="s">
        <v>76</v>
      </c>
      <c r="G298" s="10">
        <v>48</v>
      </c>
      <c r="H298" s="10" t="str">
        <f>VLOOKUP(F298,Codes!$J$3:$Q$8,2,FALSE)</f>
        <v>E</v>
      </c>
      <c r="I298" s="11" t="s">
        <v>44</v>
      </c>
      <c r="J298" s="10" t="str">
        <f>VLOOKUP(I298,Codes!$H$3:$I$262,2,FALSE)</f>
        <v>AB</v>
      </c>
      <c r="K298" s="10">
        <v>6</v>
      </c>
      <c r="L298" t="s">
        <v>35</v>
      </c>
      <c r="M298" t="str">
        <f>VLOOKUP(L298,Codes!$R$3:$S$28,2,FALSE)</f>
        <v>L</v>
      </c>
      <c r="N298" t="s">
        <v>38</v>
      </c>
      <c r="O298" t="s">
        <v>29</v>
      </c>
      <c r="P298" t="s">
        <v>29</v>
      </c>
      <c r="Q298" s="21" t="str">
        <f t="shared" si="16"/>
        <v>D-AB-006-EC10-TP5-Water-NA-6-NA</v>
      </c>
      <c r="R298" s="21" t="str">
        <f t="shared" si="17"/>
        <v>D-AB-006-EC10-TP5-Water</v>
      </c>
      <c r="S298" s="35" t="str">
        <f t="shared" si="18"/>
        <v>D.AB.006.L.E.6</v>
      </c>
      <c r="T298" s="15" t="str">
        <f t="shared" si="19"/>
        <v>DAB006LE6</v>
      </c>
    </row>
    <row r="299" spans="1:20">
      <c r="A299" t="s">
        <v>51</v>
      </c>
      <c r="B299" s="10" t="s">
        <v>50</v>
      </c>
      <c r="C299" s="10" t="str">
        <f>VLOOKUP(_xlfn.CONCAT(A299,B299),Codes!$C$3:$D$11,2,FALSE)</f>
        <v>D</v>
      </c>
      <c r="D299" s="23" t="s">
        <v>79</v>
      </c>
      <c r="E299" s="12" t="str">
        <f>VLOOKUP(D299,Codes!$E$3:$G$253,3,FALSE)</f>
        <v>006</v>
      </c>
      <c r="F299" s="10" t="s">
        <v>46</v>
      </c>
      <c r="G299" s="10">
        <v>4</v>
      </c>
      <c r="H299" s="10" t="str">
        <f>VLOOKUP(F299,Codes!$J$3:$Q$8,2,FALSE)</f>
        <v>A</v>
      </c>
      <c r="I299" s="11" t="s">
        <v>44</v>
      </c>
      <c r="J299" s="10" t="str">
        <f>VLOOKUP(I299,Codes!$H$3:$I$262,2,FALSE)</f>
        <v>AB</v>
      </c>
      <c r="K299" s="10">
        <v>1</v>
      </c>
      <c r="L299" t="s">
        <v>83</v>
      </c>
      <c r="M299" t="str">
        <f>VLOOKUP(L299,Codes!$R$3:$S$28,2,FALSE)</f>
        <v>M</v>
      </c>
      <c r="N299" t="s">
        <v>38</v>
      </c>
      <c r="O299" t="s">
        <v>29</v>
      </c>
      <c r="P299" t="s">
        <v>29</v>
      </c>
      <c r="Q299" s="21" t="str">
        <f t="shared" si="16"/>
        <v>D-AB-006-EC25-TP1-Water-NA-1-NA</v>
      </c>
      <c r="R299" s="21" t="str">
        <f t="shared" si="17"/>
        <v>D-AB-006-EC25-TP1-Water</v>
      </c>
      <c r="S299" s="35" t="str">
        <f t="shared" si="18"/>
        <v>D.AB.006.M.A.1</v>
      </c>
      <c r="T299" s="15" t="str">
        <f t="shared" si="19"/>
        <v>DAB006MA1</v>
      </c>
    </row>
    <row r="300" spans="1:20">
      <c r="A300" t="s">
        <v>51</v>
      </c>
      <c r="B300" s="10" t="s">
        <v>50</v>
      </c>
      <c r="C300" s="10" t="str">
        <f>VLOOKUP(_xlfn.CONCAT(A300,B300),Codes!$C$3:$D$11,2,FALSE)</f>
        <v>D</v>
      </c>
      <c r="D300" s="23" t="s">
        <v>79</v>
      </c>
      <c r="E300" s="12" t="str">
        <f>VLOOKUP(D300,Codes!$E$3:$G$253,3,FALSE)</f>
        <v>006</v>
      </c>
      <c r="F300" s="10" t="s">
        <v>46</v>
      </c>
      <c r="G300" s="10">
        <v>4</v>
      </c>
      <c r="H300" s="10" t="str">
        <f>VLOOKUP(F300,Codes!$J$3:$Q$8,2,FALSE)</f>
        <v>A</v>
      </c>
      <c r="I300" s="11" t="s">
        <v>44</v>
      </c>
      <c r="J300" s="10" t="str">
        <f>VLOOKUP(I300,Codes!$H$3:$I$262,2,FALSE)</f>
        <v>AB</v>
      </c>
      <c r="K300" s="10">
        <v>2</v>
      </c>
      <c r="L300" t="s">
        <v>83</v>
      </c>
      <c r="M300" t="str">
        <f>VLOOKUP(L300,Codes!$R$3:$S$28,2,FALSE)</f>
        <v>M</v>
      </c>
      <c r="N300" t="s">
        <v>38</v>
      </c>
      <c r="O300" t="s">
        <v>29</v>
      </c>
      <c r="P300" t="s">
        <v>29</v>
      </c>
      <c r="Q300" s="21" t="str">
        <f t="shared" si="16"/>
        <v>D-AB-006-EC25-TP1-Water-NA-2-NA</v>
      </c>
      <c r="R300" s="21" t="str">
        <f t="shared" si="17"/>
        <v>D-AB-006-EC25-TP1-Water</v>
      </c>
      <c r="S300" s="35" t="str">
        <f t="shared" si="18"/>
        <v>D.AB.006.M.A.2</v>
      </c>
      <c r="T300" s="15" t="str">
        <f t="shared" si="19"/>
        <v>DAB006MA2</v>
      </c>
    </row>
    <row r="301" spans="1:20">
      <c r="A301" t="s">
        <v>51</v>
      </c>
      <c r="B301" s="10" t="s">
        <v>50</v>
      </c>
      <c r="C301" s="10" t="str">
        <f>VLOOKUP(_xlfn.CONCAT(A301,B301),Codes!$C$3:$D$11,2,FALSE)</f>
        <v>D</v>
      </c>
      <c r="D301" s="23" t="s">
        <v>79</v>
      </c>
      <c r="E301" s="12" t="str">
        <f>VLOOKUP(D301,Codes!$E$3:$G$253,3,FALSE)</f>
        <v>006</v>
      </c>
      <c r="F301" s="10" t="s">
        <v>46</v>
      </c>
      <c r="G301" s="10">
        <v>4</v>
      </c>
      <c r="H301" s="10" t="str">
        <f>VLOOKUP(F301,Codes!$J$3:$Q$8,2,FALSE)</f>
        <v>A</v>
      </c>
      <c r="I301" s="11" t="s">
        <v>44</v>
      </c>
      <c r="J301" s="10" t="str">
        <f>VLOOKUP(I301,Codes!$H$3:$I$262,2,FALSE)</f>
        <v>AB</v>
      </c>
      <c r="K301" s="10">
        <v>3</v>
      </c>
      <c r="L301" t="s">
        <v>83</v>
      </c>
      <c r="M301" t="str">
        <f>VLOOKUP(L301,Codes!$R$3:$S$28,2,FALSE)</f>
        <v>M</v>
      </c>
      <c r="N301" t="s">
        <v>38</v>
      </c>
      <c r="O301" t="s">
        <v>29</v>
      </c>
      <c r="P301" t="s">
        <v>29</v>
      </c>
      <c r="Q301" s="21" t="str">
        <f t="shared" si="16"/>
        <v>D-AB-006-EC25-TP1-Water-NA-3-NA</v>
      </c>
      <c r="R301" s="21" t="str">
        <f t="shared" si="17"/>
        <v>D-AB-006-EC25-TP1-Water</v>
      </c>
      <c r="S301" s="35" t="str">
        <f t="shared" si="18"/>
        <v>D.AB.006.M.A.3</v>
      </c>
      <c r="T301" s="15" t="str">
        <f t="shared" si="19"/>
        <v>DAB006MA3</v>
      </c>
    </row>
    <row r="302" spans="1:20">
      <c r="A302" t="s">
        <v>51</v>
      </c>
      <c r="B302" s="10" t="s">
        <v>50</v>
      </c>
      <c r="C302" s="10" t="str">
        <f>VLOOKUP(_xlfn.CONCAT(A302,B302),Codes!$C$3:$D$11,2,FALSE)</f>
        <v>D</v>
      </c>
      <c r="D302" s="23" t="s">
        <v>79</v>
      </c>
      <c r="E302" s="12" t="str">
        <f>VLOOKUP(D302,Codes!$E$3:$G$253,3,FALSE)</f>
        <v>006</v>
      </c>
      <c r="F302" s="10" t="s">
        <v>46</v>
      </c>
      <c r="G302" s="10">
        <v>4</v>
      </c>
      <c r="H302" s="10" t="str">
        <f>VLOOKUP(F302,Codes!$J$3:$Q$8,2,FALSE)</f>
        <v>A</v>
      </c>
      <c r="I302" s="11" t="s">
        <v>44</v>
      </c>
      <c r="J302" s="10" t="str">
        <f>VLOOKUP(I302,Codes!$H$3:$I$262,2,FALSE)</f>
        <v>AB</v>
      </c>
      <c r="K302" s="10">
        <v>4</v>
      </c>
      <c r="L302" t="s">
        <v>83</v>
      </c>
      <c r="M302" t="str">
        <f>VLOOKUP(L302,Codes!$R$3:$S$28,2,FALSE)</f>
        <v>M</v>
      </c>
      <c r="N302" t="s">
        <v>38</v>
      </c>
      <c r="O302" t="s">
        <v>29</v>
      </c>
      <c r="P302" t="s">
        <v>29</v>
      </c>
      <c r="Q302" s="21" t="str">
        <f t="shared" si="16"/>
        <v>D-AB-006-EC25-TP1-Water-NA-4-NA</v>
      </c>
      <c r="R302" s="21" t="str">
        <f t="shared" si="17"/>
        <v>D-AB-006-EC25-TP1-Water</v>
      </c>
      <c r="S302" s="35" t="str">
        <f t="shared" si="18"/>
        <v>D.AB.006.M.A.4</v>
      </c>
      <c r="T302" s="15" t="str">
        <f t="shared" si="19"/>
        <v>DAB006MA4</v>
      </c>
    </row>
    <row r="303" spans="1:20">
      <c r="A303" t="s">
        <v>51</v>
      </c>
      <c r="B303" s="10" t="s">
        <v>50</v>
      </c>
      <c r="C303" s="10" t="str">
        <f>VLOOKUP(_xlfn.CONCAT(A303,B303),Codes!$C$3:$D$11,2,FALSE)</f>
        <v>D</v>
      </c>
      <c r="D303" s="23" t="s">
        <v>79</v>
      </c>
      <c r="E303" s="12" t="str">
        <f>VLOOKUP(D303,Codes!$E$3:$G$253,3,FALSE)</f>
        <v>006</v>
      </c>
      <c r="F303" s="10" t="s">
        <v>46</v>
      </c>
      <c r="G303" s="10">
        <v>4</v>
      </c>
      <c r="H303" s="10" t="str">
        <f>VLOOKUP(F303,Codes!$J$3:$Q$8,2,FALSE)</f>
        <v>A</v>
      </c>
      <c r="I303" s="11" t="s">
        <v>44</v>
      </c>
      <c r="J303" s="10" t="str">
        <f>VLOOKUP(I303,Codes!$H$3:$I$262,2,FALSE)</f>
        <v>AB</v>
      </c>
      <c r="K303" s="10">
        <v>5</v>
      </c>
      <c r="L303" t="s">
        <v>83</v>
      </c>
      <c r="M303" t="str">
        <f>VLOOKUP(L303,Codes!$R$3:$S$28,2,FALSE)</f>
        <v>M</v>
      </c>
      <c r="N303" t="s">
        <v>38</v>
      </c>
      <c r="O303" t="s">
        <v>29</v>
      </c>
      <c r="P303" t="s">
        <v>29</v>
      </c>
      <c r="Q303" s="21" t="str">
        <f t="shared" si="16"/>
        <v>D-AB-006-EC25-TP1-Water-NA-5-NA</v>
      </c>
      <c r="R303" s="21" t="str">
        <f t="shared" si="17"/>
        <v>D-AB-006-EC25-TP1-Water</v>
      </c>
      <c r="S303" s="35" t="str">
        <f t="shared" si="18"/>
        <v>D.AB.006.M.A.5</v>
      </c>
      <c r="T303" s="15" t="str">
        <f t="shared" si="19"/>
        <v>DAB006MA5</v>
      </c>
    </row>
    <row r="304" spans="1:20">
      <c r="A304" t="s">
        <v>51</v>
      </c>
      <c r="B304" s="10" t="s">
        <v>50</v>
      </c>
      <c r="C304" s="10" t="str">
        <f>VLOOKUP(_xlfn.CONCAT(A304,B304),Codes!$C$3:$D$11,2,FALSE)</f>
        <v>D</v>
      </c>
      <c r="D304" s="23" t="s">
        <v>79</v>
      </c>
      <c r="E304" s="12" t="str">
        <f>VLOOKUP(D304,Codes!$E$3:$G$253,3,FALSE)</f>
        <v>006</v>
      </c>
      <c r="F304" s="10" t="s">
        <v>46</v>
      </c>
      <c r="G304" s="10">
        <v>4</v>
      </c>
      <c r="H304" s="10" t="str">
        <f>VLOOKUP(F304,Codes!$J$3:$Q$8,2,FALSE)</f>
        <v>A</v>
      </c>
      <c r="I304" s="11" t="s">
        <v>44</v>
      </c>
      <c r="J304" s="10" t="str">
        <f>VLOOKUP(I304,Codes!$H$3:$I$262,2,FALSE)</f>
        <v>AB</v>
      </c>
      <c r="K304" s="10">
        <v>6</v>
      </c>
      <c r="L304" t="s">
        <v>83</v>
      </c>
      <c r="M304" t="str">
        <f>VLOOKUP(L304,Codes!$R$3:$S$28,2,FALSE)</f>
        <v>M</v>
      </c>
      <c r="N304" t="s">
        <v>38</v>
      </c>
      <c r="O304" t="s">
        <v>29</v>
      </c>
      <c r="P304" t="s">
        <v>29</v>
      </c>
      <c r="Q304" s="21" t="str">
        <f t="shared" si="16"/>
        <v>D-AB-006-EC25-TP1-Water-NA-6-NA</v>
      </c>
      <c r="R304" s="21" t="str">
        <f t="shared" si="17"/>
        <v>D-AB-006-EC25-TP1-Water</v>
      </c>
      <c r="S304" s="35" t="str">
        <f t="shared" si="18"/>
        <v>D.AB.006.M.A.6</v>
      </c>
      <c r="T304" s="15" t="str">
        <f t="shared" si="19"/>
        <v>DAB006MA6</v>
      </c>
    </row>
    <row r="305" spans="1:20">
      <c r="A305" t="s">
        <v>51</v>
      </c>
      <c r="B305" s="10" t="s">
        <v>50</v>
      </c>
      <c r="C305" s="10" t="str">
        <f>VLOOKUP(_xlfn.CONCAT(A305,B305),Codes!$C$3:$D$11,2,FALSE)</f>
        <v>D</v>
      </c>
      <c r="D305" s="23" t="s">
        <v>79</v>
      </c>
      <c r="E305" s="12" t="str">
        <f>VLOOKUP(D305,Codes!$E$3:$G$253,3,FALSE)</f>
        <v>006</v>
      </c>
      <c r="F305" s="10" t="s">
        <v>57</v>
      </c>
      <c r="G305" s="10">
        <v>8</v>
      </c>
      <c r="H305" s="10" t="str">
        <f>VLOOKUP(F305,Codes!$J$3:$Q$8,2,FALSE)</f>
        <v>B</v>
      </c>
      <c r="I305" s="11" t="s">
        <v>44</v>
      </c>
      <c r="J305" s="10" t="str">
        <f>VLOOKUP(I305,Codes!$H$3:$I$262,2,FALSE)</f>
        <v>AB</v>
      </c>
      <c r="K305" s="10">
        <v>1</v>
      </c>
      <c r="L305" t="s">
        <v>83</v>
      </c>
      <c r="M305" t="str">
        <f>VLOOKUP(L305,Codes!$R$3:$S$28,2,FALSE)</f>
        <v>M</v>
      </c>
      <c r="N305" t="s">
        <v>38</v>
      </c>
      <c r="O305" t="s">
        <v>29</v>
      </c>
      <c r="P305" t="s">
        <v>29</v>
      </c>
      <c r="Q305" s="21" t="str">
        <f t="shared" si="16"/>
        <v>D-AB-006-EC25-TP2-Water-NA-1-NA</v>
      </c>
      <c r="R305" s="21" t="str">
        <f t="shared" si="17"/>
        <v>D-AB-006-EC25-TP2-Water</v>
      </c>
      <c r="S305" s="35" t="str">
        <f t="shared" si="18"/>
        <v>D.AB.006.M.B.1</v>
      </c>
      <c r="T305" s="15" t="str">
        <f t="shared" si="19"/>
        <v>DAB006MB1</v>
      </c>
    </row>
    <row r="306" spans="1:20">
      <c r="A306" t="s">
        <v>51</v>
      </c>
      <c r="B306" s="10" t="s">
        <v>50</v>
      </c>
      <c r="C306" s="10" t="str">
        <f>VLOOKUP(_xlfn.CONCAT(A306,B306),Codes!$C$3:$D$11,2,FALSE)</f>
        <v>D</v>
      </c>
      <c r="D306" s="23" t="s">
        <v>79</v>
      </c>
      <c r="E306" s="12" t="str">
        <f>VLOOKUP(D306,Codes!$E$3:$G$253,3,FALSE)</f>
        <v>006</v>
      </c>
      <c r="F306" s="10" t="s">
        <v>57</v>
      </c>
      <c r="G306" s="10">
        <v>8</v>
      </c>
      <c r="H306" s="10" t="str">
        <f>VLOOKUP(F306,Codes!$J$3:$Q$8,2,FALSE)</f>
        <v>B</v>
      </c>
      <c r="I306" s="11" t="s">
        <v>44</v>
      </c>
      <c r="J306" s="10" t="str">
        <f>VLOOKUP(I306,Codes!$H$3:$I$262,2,FALSE)</f>
        <v>AB</v>
      </c>
      <c r="K306" s="10">
        <v>2</v>
      </c>
      <c r="L306" t="s">
        <v>83</v>
      </c>
      <c r="M306" t="str">
        <f>VLOOKUP(L306,Codes!$R$3:$S$28,2,FALSE)</f>
        <v>M</v>
      </c>
      <c r="N306" t="s">
        <v>38</v>
      </c>
      <c r="O306" t="s">
        <v>29</v>
      </c>
      <c r="P306" t="s">
        <v>29</v>
      </c>
      <c r="Q306" s="21" t="str">
        <f t="shared" si="16"/>
        <v>D-AB-006-EC25-TP2-Water-NA-2-NA</v>
      </c>
      <c r="R306" s="21" t="str">
        <f t="shared" si="17"/>
        <v>D-AB-006-EC25-TP2-Water</v>
      </c>
      <c r="S306" s="35" t="str">
        <f t="shared" si="18"/>
        <v>D.AB.006.M.B.2</v>
      </c>
      <c r="T306" s="15" t="str">
        <f t="shared" si="19"/>
        <v>DAB006MB2</v>
      </c>
    </row>
    <row r="307" spans="1:20">
      <c r="A307" t="s">
        <v>51</v>
      </c>
      <c r="B307" s="10" t="s">
        <v>50</v>
      </c>
      <c r="C307" s="10" t="str">
        <f>VLOOKUP(_xlfn.CONCAT(A307,B307),Codes!$C$3:$D$11,2,FALSE)</f>
        <v>D</v>
      </c>
      <c r="D307" s="23" t="s">
        <v>79</v>
      </c>
      <c r="E307" s="12" t="str">
        <f>VLOOKUP(D307,Codes!$E$3:$G$253,3,FALSE)</f>
        <v>006</v>
      </c>
      <c r="F307" s="10" t="s">
        <v>57</v>
      </c>
      <c r="G307" s="10">
        <v>8</v>
      </c>
      <c r="H307" s="10" t="str">
        <f>VLOOKUP(F307,Codes!$J$3:$Q$8,2,FALSE)</f>
        <v>B</v>
      </c>
      <c r="I307" s="11" t="s">
        <v>44</v>
      </c>
      <c r="J307" s="10" t="str">
        <f>VLOOKUP(I307,Codes!$H$3:$I$262,2,FALSE)</f>
        <v>AB</v>
      </c>
      <c r="K307" s="10">
        <v>3</v>
      </c>
      <c r="L307" t="s">
        <v>83</v>
      </c>
      <c r="M307" t="str">
        <f>VLOOKUP(L307,Codes!$R$3:$S$28,2,FALSE)</f>
        <v>M</v>
      </c>
      <c r="N307" t="s">
        <v>38</v>
      </c>
      <c r="O307" t="s">
        <v>29</v>
      </c>
      <c r="P307" t="s">
        <v>29</v>
      </c>
      <c r="Q307" s="21" t="str">
        <f t="shared" si="16"/>
        <v>D-AB-006-EC25-TP2-Water-NA-3-NA</v>
      </c>
      <c r="R307" s="21" t="str">
        <f t="shared" si="17"/>
        <v>D-AB-006-EC25-TP2-Water</v>
      </c>
      <c r="S307" s="35" t="str">
        <f t="shared" si="18"/>
        <v>D.AB.006.M.B.3</v>
      </c>
      <c r="T307" s="15" t="str">
        <f t="shared" si="19"/>
        <v>DAB006MB3</v>
      </c>
    </row>
    <row r="308" spans="1:20">
      <c r="A308" t="s">
        <v>51</v>
      </c>
      <c r="B308" s="10" t="s">
        <v>50</v>
      </c>
      <c r="C308" s="10" t="str">
        <f>VLOOKUP(_xlfn.CONCAT(A308,B308),Codes!$C$3:$D$11,2,FALSE)</f>
        <v>D</v>
      </c>
      <c r="D308" s="23" t="s">
        <v>79</v>
      </c>
      <c r="E308" s="12" t="str">
        <f>VLOOKUP(D308,Codes!$E$3:$G$253,3,FALSE)</f>
        <v>006</v>
      </c>
      <c r="F308" s="10" t="s">
        <v>57</v>
      </c>
      <c r="G308" s="10">
        <v>8</v>
      </c>
      <c r="H308" s="10" t="str">
        <f>VLOOKUP(F308,Codes!$J$3:$Q$8,2,FALSE)</f>
        <v>B</v>
      </c>
      <c r="I308" s="11" t="s">
        <v>44</v>
      </c>
      <c r="J308" s="10" t="str">
        <f>VLOOKUP(I308,Codes!$H$3:$I$262,2,FALSE)</f>
        <v>AB</v>
      </c>
      <c r="K308" s="10">
        <v>4</v>
      </c>
      <c r="L308" t="s">
        <v>83</v>
      </c>
      <c r="M308" t="str">
        <f>VLOOKUP(L308,Codes!$R$3:$S$28,2,FALSE)</f>
        <v>M</v>
      </c>
      <c r="N308" t="s">
        <v>38</v>
      </c>
      <c r="O308" t="s">
        <v>29</v>
      </c>
      <c r="P308" t="s">
        <v>29</v>
      </c>
      <c r="Q308" s="21" t="str">
        <f t="shared" si="16"/>
        <v>D-AB-006-EC25-TP2-Water-NA-4-NA</v>
      </c>
      <c r="R308" s="21" t="str">
        <f t="shared" si="17"/>
        <v>D-AB-006-EC25-TP2-Water</v>
      </c>
      <c r="S308" s="35" t="str">
        <f t="shared" si="18"/>
        <v>D.AB.006.M.B.4</v>
      </c>
      <c r="T308" s="15" t="str">
        <f t="shared" si="19"/>
        <v>DAB006MB4</v>
      </c>
    </row>
    <row r="309" spans="1:20">
      <c r="A309" t="s">
        <v>51</v>
      </c>
      <c r="B309" s="10" t="s">
        <v>50</v>
      </c>
      <c r="C309" s="10" t="str">
        <f>VLOOKUP(_xlfn.CONCAT(A309,B309),Codes!$C$3:$D$11,2,FALSE)</f>
        <v>D</v>
      </c>
      <c r="D309" s="23" t="s">
        <v>79</v>
      </c>
      <c r="E309" s="12" t="str">
        <f>VLOOKUP(D309,Codes!$E$3:$G$253,3,FALSE)</f>
        <v>006</v>
      </c>
      <c r="F309" s="10" t="s">
        <v>57</v>
      </c>
      <c r="G309" s="10">
        <v>8</v>
      </c>
      <c r="H309" s="10" t="str">
        <f>VLOOKUP(F309,Codes!$J$3:$Q$8,2,FALSE)</f>
        <v>B</v>
      </c>
      <c r="I309" s="11" t="s">
        <v>44</v>
      </c>
      <c r="J309" s="10" t="str">
        <f>VLOOKUP(I309,Codes!$H$3:$I$262,2,FALSE)</f>
        <v>AB</v>
      </c>
      <c r="K309" s="10">
        <v>5</v>
      </c>
      <c r="L309" t="s">
        <v>83</v>
      </c>
      <c r="M309" t="str">
        <f>VLOOKUP(L309,Codes!$R$3:$S$28,2,FALSE)</f>
        <v>M</v>
      </c>
      <c r="N309" t="s">
        <v>38</v>
      </c>
      <c r="O309" t="s">
        <v>29</v>
      </c>
      <c r="P309" t="s">
        <v>29</v>
      </c>
      <c r="Q309" s="21" t="str">
        <f t="shared" si="16"/>
        <v>D-AB-006-EC25-TP2-Water-NA-5-NA</v>
      </c>
      <c r="R309" s="21" t="str">
        <f t="shared" si="17"/>
        <v>D-AB-006-EC25-TP2-Water</v>
      </c>
      <c r="S309" s="35" t="str">
        <f t="shared" si="18"/>
        <v>D.AB.006.M.B.5</v>
      </c>
      <c r="T309" s="15" t="str">
        <f t="shared" si="19"/>
        <v>DAB006MB5</v>
      </c>
    </row>
    <row r="310" spans="1:20">
      <c r="A310" t="s">
        <v>51</v>
      </c>
      <c r="B310" s="10" t="s">
        <v>50</v>
      </c>
      <c r="C310" s="10" t="str">
        <f>VLOOKUP(_xlfn.CONCAT(A310,B310),Codes!$C$3:$D$11,2,FALSE)</f>
        <v>D</v>
      </c>
      <c r="D310" s="23" t="s">
        <v>79</v>
      </c>
      <c r="E310" s="12" t="str">
        <f>VLOOKUP(D310,Codes!$E$3:$G$253,3,FALSE)</f>
        <v>006</v>
      </c>
      <c r="F310" s="10" t="s">
        <v>57</v>
      </c>
      <c r="G310" s="10">
        <v>8</v>
      </c>
      <c r="H310" s="10" t="str">
        <f>VLOOKUP(F310,Codes!$J$3:$Q$8,2,FALSE)</f>
        <v>B</v>
      </c>
      <c r="I310" s="11" t="s">
        <v>44</v>
      </c>
      <c r="J310" s="10" t="str">
        <f>VLOOKUP(I310,Codes!$H$3:$I$262,2,FALSE)</f>
        <v>AB</v>
      </c>
      <c r="K310" s="10">
        <v>6</v>
      </c>
      <c r="L310" t="s">
        <v>83</v>
      </c>
      <c r="M310" t="str">
        <f>VLOOKUP(L310,Codes!$R$3:$S$28,2,FALSE)</f>
        <v>M</v>
      </c>
      <c r="N310" t="s">
        <v>38</v>
      </c>
      <c r="O310" t="s">
        <v>29</v>
      </c>
      <c r="P310" t="s">
        <v>29</v>
      </c>
      <c r="Q310" s="21" t="str">
        <f t="shared" si="16"/>
        <v>D-AB-006-EC25-TP2-Water-NA-6-NA</v>
      </c>
      <c r="R310" s="21" t="str">
        <f t="shared" si="17"/>
        <v>D-AB-006-EC25-TP2-Water</v>
      </c>
      <c r="S310" s="35" t="str">
        <f t="shared" si="18"/>
        <v>D.AB.006.M.B.6</v>
      </c>
      <c r="T310" s="15" t="str">
        <f t="shared" si="19"/>
        <v>DAB006MB6</v>
      </c>
    </row>
    <row r="311" spans="1:20">
      <c r="A311" t="s">
        <v>51</v>
      </c>
      <c r="B311" s="10" t="s">
        <v>50</v>
      </c>
      <c r="C311" s="10" t="str">
        <f>VLOOKUP(_xlfn.CONCAT(A311,B311),Codes!$C$3:$D$11,2,FALSE)</f>
        <v>D</v>
      </c>
      <c r="D311" s="23" t="s">
        <v>79</v>
      </c>
      <c r="E311" s="12" t="str">
        <f>VLOOKUP(D311,Codes!$E$3:$G$253,3,FALSE)</f>
        <v>006</v>
      </c>
      <c r="F311" s="10" t="s">
        <v>64</v>
      </c>
      <c r="G311" s="10">
        <v>24</v>
      </c>
      <c r="H311" s="10" t="str">
        <f>VLOOKUP(F311,Codes!$J$3:$Q$8,2,FALSE)</f>
        <v>C</v>
      </c>
      <c r="I311" s="11" t="s">
        <v>44</v>
      </c>
      <c r="J311" s="10" t="str">
        <f>VLOOKUP(I311,Codes!$H$3:$I$262,2,FALSE)</f>
        <v>AB</v>
      </c>
      <c r="K311" s="10">
        <v>1</v>
      </c>
      <c r="L311" t="s">
        <v>83</v>
      </c>
      <c r="M311" t="str">
        <f>VLOOKUP(L311,Codes!$R$3:$S$28,2,FALSE)</f>
        <v>M</v>
      </c>
      <c r="N311" t="s">
        <v>38</v>
      </c>
      <c r="O311" t="s">
        <v>29</v>
      </c>
      <c r="P311" t="s">
        <v>29</v>
      </c>
      <c r="Q311" s="21" t="str">
        <f t="shared" si="16"/>
        <v>D-AB-006-EC25-TP3-Water-NA-1-NA</v>
      </c>
      <c r="R311" s="21" t="str">
        <f t="shared" si="17"/>
        <v>D-AB-006-EC25-TP3-Water</v>
      </c>
      <c r="S311" s="35" t="str">
        <f t="shared" si="18"/>
        <v>D.AB.006.M.C.1</v>
      </c>
      <c r="T311" s="15" t="str">
        <f t="shared" si="19"/>
        <v>DAB006MC1</v>
      </c>
    </row>
    <row r="312" spans="1:20">
      <c r="A312" t="s">
        <v>51</v>
      </c>
      <c r="B312" s="10" t="s">
        <v>50</v>
      </c>
      <c r="C312" s="10" t="str">
        <f>VLOOKUP(_xlfn.CONCAT(A312,B312),Codes!$C$3:$D$11,2,FALSE)</f>
        <v>D</v>
      </c>
      <c r="D312" s="23" t="s">
        <v>79</v>
      </c>
      <c r="E312" s="12" t="str">
        <f>VLOOKUP(D312,Codes!$E$3:$G$253,3,FALSE)</f>
        <v>006</v>
      </c>
      <c r="F312" s="10" t="s">
        <v>64</v>
      </c>
      <c r="G312" s="10">
        <v>24</v>
      </c>
      <c r="H312" s="10" t="str">
        <f>VLOOKUP(F312,Codes!$J$3:$Q$8,2,FALSE)</f>
        <v>C</v>
      </c>
      <c r="I312" s="11" t="s">
        <v>44</v>
      </c>
      <c r="J312" s="10" t="str">
        <f>VLOOKUP(I312,Codes!$H$3:$I$262,2,FALSE)</f>
        <v>AB</v>
      </c>
      <c r="K312" s="10">
        <v>2</v>
      </c>
      <c r="L312" t="s">
        <v>83</v>
      </c>
      <c r="M312" t="str">
        <f>VLOOKUP(L312,Codes!$R$3:$S$28,2,FALSE)</f>
        <v>M</v>
      </c>
      <c r="N312" t="s">
        <v>38</v>
      </c>
      <c r="O312" t="s">
        <v>29</v>
      </c>
      <c r="P312" t="s">
        <v>29</v>
      </c>
      <c r="Q312" s="21" t="str">
        <f t="shared" si="16"/>
        <v>D-AB-006-EC25-TP3-Water-NA-2-NA</v>
      </c>
      <c r="R312" s="21" t="str">
        <f t="shared" si="17"/>
        <v>D-AB-006-EC25-TP3-Water</v>
      </c>
      <c r="S312" s="35" t="str">
        <f t="shared" si="18"/>
        <v>D.AB.006.M.C.2</v>
      </c>
      <c r="T312" s="15" t="str">
        <f t="shared" si="19"/>
        <v>DAB006MC2</v>
      </c>
    </row>
    <row r="313" spans="1:20">
      <c r="A313" t="s">
        <v>51</v>
      </c>
      <c r="B313" s="10" t="s">
        <v>50</v>
      </c>
      <c r="C313" s="10" t="str">
        <f>VLOOKUP(_xlfn.CONCAT(A313,B313),Codes!$C$3:$D$11,2,FALSE)</f>
        <v>D</v>
      </c>
      <c r="D313" s="23" t="s">
        <v>79</v>
      </c>
      <c r="E313" s="12" t="str">
        <f>VLOOKUP(D313,Codes!$E$3:$G$253,3,FALSE)</f>
        <v>006</v>
      </c>
      <c r="F313" s="10" t="s">
        <v>64</v>
      </c>
      <c r="G313" s="10">
        <v>24</v>
      </c>
      <c r="H313" s="10" t="str">
        <f>VLOOKUP(F313,Codes!$J$3:$Q$8,2,FALSE)</f>
        <v>C</v>
      </c>
      <c r="I313" s="11" t="s">
        <v>44</v>
      </c>
      <c r="J313" s="10" t="str">
        <f>VLOOKUP(I313,Codes!$H$3:$I$262,2,FALSE)</f>
        <v>AB</v>
      </c>
      <c r="K313" s="10">
        <v>3</v>
      </c>
      <c r="L313" t="s">
        <v>83</v>
      </c>
      <c r="M313" t="str">
        <f>VLOOKUP(L313,Codes!$R$3:$S$28,2,FALSE)</f>
        <v>M</v>
      </c>
      <c r="N313" t="s">
        <v>38</v>
      </c>
      <c r="O313" t="s">
        <v>29</v>
      </c>
      <c r="P313" t="s">
        <v>29</v>
      </c>
      <c r="Q313" s="21" t="str">
        <f t="shared" si="16"/>
        <v>D-AB-006-EC25-TP3-Water-NA-3-NA</v>
      </c>
      <c r="R313" s="21" t="str">
        <f t="shared" si="17"/>
        <v>D-AB-006-EC25-TP3-Water</v>
      </c>
      <c r="S313" s="35" t="str">
        <f t="shared" si="18"/>
        <v>D.AB.006.M.C.3</v>
      </c>
      <c r="T313" s="15" t="str">
        <f t="shared" si="19"/>
        <v>DAB006MC3</v>
      </c>
    </row>
    <row r="314" spans="1:20">
      <c r="A314" t="s">
        <v>51</v>
      </c>
      <c r="B314" s="10" t="s">
        <v>50</v>
      </c>
      <c r="C314" s="10" t="str">
        <f>VLOOKUP(_xlfn.CONCAT(A314,B314),Codes!$C$3:$D$11,2,FALSE)</f>
        <v>D</v>
      </c>
      <c r="D314" s="23" t="s">
        <v>79</v>
      </c>
      <c r="E314" s="12" t="str">
        <f>VLOOKUP(D314,Codes!$E$3:$G$253,3,FALSE)</f>
        <v>006</v>
      </c>
      <c r="F314" s="10" t="s">
        <v>64</v>
      </c>
      <c r="G314" s="10">
        <v>24</v>
      </c>
      <c r="H314" s="10" t="str">
        <f>VLOOKUP(F314,Codes!$J$3:$Q$8,2,FALSE)</f>
        <v>C</v>
      </c>
      <c r="I314" s="11" t="s">
        <v>44</v>
      </c>
      <c r="J314" s="10" t="str">
        <f>VLOOKUP(I314,Codes!$H$3:$I$262,2,FALSE)</f>
        <v>AB</v>
      </c>
      <c r="K314" s="10">
        <v>4</v>
      </c>
      <c r="L314" t="s">
        <v>83</v>
      </c>
      <c r="M314" t="str">
        <f>VLOOKUP(L314,Codes!$R$3:$S$28,2,FALSE)</f>
        <v>M</v>
      </c>
      <c r="N314" t="s">
        <v>38</v>
      </c>
      <c r="O314" t="s">
        <v>29</v>
      </c>
      <c r="P314" t="s">
        <v>29</v>
      </c>
      <c r="Q314" s="21" t="str">
        <f t="shared" si="16"/>
        <v>D-AB-006-EC25-TP3-Water-NA-4-NA</v>
      </c>
      <c r="R314" s="21" t="str">
        <f t="shared" si="17"/>
        <v>D-AB-006-EC25-TP3-Water</v>
      </c>
      <c r="S314" s="35" t="str">
        <f t="shared" si="18"/>
        <v>D.AB.006.M.C.4</v>
      </c>
      <c r="T314" s="15" t="str">
        <f t="shared" si="19"/>
        <v>DAB006MC4</v>
      </c>
    </row>
    <row r="315" spans="1:20">
      <c r="A315" t="s">
        <v>51</v>
      </c>
      <c r="B315" s="10" t="s">
        <v>50</v>
      </c>
      <c r="C315" s="10" t="str">
        <f>VLOOKUP(_xlfn.CONCAT(A315,B315),Codes!$C$3:$D$11,2,FALSE)</f>
        <v>D</v>
      </c>
      <c r="D315" s="23" t="s">
        <v>79</v>
      </c>
      <c r="E315" s="12" t="str">
        <f>VLOOKUP(D315,Codes!$E$3:$G$253,3,FALSE)</f>
        <v>006</v>
      </c>
      <c r="F315" s="10" t="s">
        <v>64</v>
      </c>
      <c r="G315" s="10">
        <v>24</v>
      </c>
      <c r="H315" s="10" t="str">
        <f>VLOOKUP(F315,Codes!$J$3:$Q$8,2,FALSE)</f>
        <v>C</v>
      </c>
      <c r="I315" s="11" t="s">
        <v>44</v>
      </c>
      <c r="J315" s="10" t="str">
        <f>VLOOKUP(I315,Codes!$H$3:$I$262,2,FALSE)</f>
        <v>AB</v>
      </c>
      <c r="K315" s="10">
        <v>5</v>
      </c>
      <c r="L315" t="s">
        <v>83</v>
      </c>
      <c r="M315" t="str">
        <f>VLOOKUP(L315,Codes!$R$3:$S$28,2,FALSE)</f>
        <v>M</v>
      </c>
      <c r="N315" t="s">
        <v>38</v>
      </c>
      <c r="O315" t="s">
        <v>29</v>
      </c>
      <c r="P315" t="s">
        <v>29</v>
      </c>
      <c r="Q315" s="21" t="str">
        <f t="shared" si="16"/>
        <v>D-AB-006-EC25-TP3-Water-NA-5-NA</v>
      </c>
      <c r="R315" s="21" t="str">
        <f t="shared" si="17"/>
        <v>D-AB-006-EC25-TP3-Water</v>
      </c>
      <c r="S315" s="35" t="str">
        <f t="shared" si="18"/>
        <v>D.AB.006.M.C.5</v>
      </c>
      <c r="T315" s="15" t="str">
        <f t="shared" si="19"/>
        <v>DAB006MC5</v>
      </c>
    </row>
    <row r="316" spans="1:20">
      <c r="A316" t="s">
        <v>51</v>
      </c>
      <c r="B316" s="10" t="s">
        <v>50</v>
      </c>
      <c r="C316" s="10" t="str">
        <f>VLOOKUP(_xlfn.CONCAT(A316,B316),Codes!$C$3:$D$11,2,FALSE)</f>
        <v>D</v>
      </c>
      <c r="D316" s="23" t="s">
        <v>79</v>
      </c>
      <c r="E316" s="12" t="str">
        <f>VLOOKUP(D316,Codes!$E$3:$G$253,3,FALSE)</f>
        <v>006</v>
      </c>
      <c r="F316" s="10" t="s">
        <v>64</v>
      </c>
      <c r="G316" s="10">
        <v>24</v>
      </c>
      <c r="H316" s="10" t="str">
        <f>VLOOKUP(F316,Codes!$J$3:$Q$8,2,FALSE)</f>
        <v>C</v>
      </c>
      <c r="I316" s="11" t="s">
        <v>44</v>
      </c>
      <c r="J316" s="10" t="str">
        <f>VLOOKUP(I316,Codes!$H$3:$I$262,2,FALSE)</f>
        <v>AB</v>
      </c>
      <c r="K316" s="10">
        <v>6</v>
      </c>
      <c r="L316" t="s">
        <v>83</v>
      </c>
      <c r="M316" t="str">
        <f>VLOOKUP(L316,Codes!$R$3:$S$28,2,FALSE)</f>
        <v>M</v>
      </c>
      <c r="N316" t="s">
        <v>38</v>
      </c>
      <c r="O316" t="s">
        <v>29</v>
      </c>
      <c r="P316" t="s">
        <v>29</v>
      </c>
      <c r="Q316" s="21" t="str">
        <f t="shared" si="16"/>
        <v>D-AB-006-EC25-TP3-Water-NA-6-NA</v>
      </c>
      <c r="R316" s="21" t="str">
        <f t="shared" si="17"/>
        <v>D-AB-006-EC25-TP3-Water</v>
      </c>
      <c r="S316" s="35" t="str">
        <f t="shared" si="18"/>
        <v>D.AB.006.M.C.6</v>
      </c>
      <c r="T316" s="15" t="str">
        <f t="shared" si="19"/>
        <v>DAB006MC6</v>
      </c>
    </row>
    <row r="317" spans="1:20">
      <c r="A317" t="s">
        <v>51</v>
      </c>
      <c r="B317" s="10" t="s">
        <v>50</v>
      </c>
      <c r="C317" s="10" t="str">
        <f>VLOOKUP(_xlfn.CONCAT(A317,B317),Codes!$C$3:$D$11,2,FALSE)</f>
        <v>D</v>
      </c>
      <c r="D317" s="23" t="s">
        <v>79</v>
      </c>
      <c r="E317" s="12" t="str">
        <f>VLOOKUP(D317,Codes!$E$3:$G$253,3,FALSE)</f>
        <v>006</v>
      </c>
      <c r="F317" s="10" t="s">
        <v>70</v>
      </c>
      <c r="G317" s="10">
        <v>30</v>
      </c>
      <c r="H317" s="10" t="str">
        <f>VLOOKUP(F317,Codes!$J$3:$Q$8,2,FALSE)</f>
        <v>D</v>
      </c>
      <c r="I317" s="11" t="s">
        <v>44</v>
      </c>
      <c r="J317" s="10" t="str">
        <f>VLOOKUP(I317,Codes!$H$3:$I$262,2,FALSE)</f>
        <v>AB</v>
      </c>
      <c r="K317" s="10">
        <v>1</v>
      </c>
      <c r="L317" t="s">
        <v>83</v>
      </c>
      <c r="M317" t="str">
        <f>VLOOKUP(L317,Codes!$R$3:$S$28,2,FALSE)</f>
        <v>M</v>
      </c>
      <c r="N317" t="s">
        <v>38</v>
      </c>
      <c r="O317" t="s">
        <v>29</v>
      </c>
      <c r="P317" t="s">
        <v>29</v>
      </c>
      <c r="Q317" s="21" t="str">
        <f t="shared" si="16"/>
        <v>D-AB-006-EC25-TP4-Water-NA-1-NA</v>
      </c>
      <c r="R317" s="21" t="str">
        <f t="shared" si="17"/>
        <v>D-AB-006-EC25-TP4-Water</v>
      </c>
      <c r="S317" s="35" t="str">
        <f t="shared" si="18"/>
        <v>D.AB.006.M.D.1</v>
      </c>
      <c r="T317" s="15" t="str">
        <f t="shared" si="19"/>
        <v>DAB006MD1</v>
      </c>
    </row>
    <row r="318" spans="1:20">
      <c r="A318" t="s">
        <v>51</v>
      </c>
      <c r="B318" s="10" t="s">
        <v>50</v>
      </c>
      <c r="C318" s="10" t="str">
        <f>VLOOKUP(_xlfn.CONCAT(A318,B318),Codes!$C$3:$D$11,2,FALSE)</f>
        <v>D</v>
      </c>
      <c r="D318" s="23" t="s">
        <v>79</v>
      </c>
      <c r="E318" s="12" t="str">
        <f>VLOOKUP(D318,Codes!$E$3:$G$253,3,FALSE)</f>
        <v>006</v>
      </c>
      <c r="F318" s="10" t="s">
        <v>70</v>
      </c>
      <c r="G318" s="10">
        <v>30</v>
      </c>
      <c r="H318" s="10" t="str">
        <f>VLOOKUP(F318,Codes!$J$3:$Q$8,2,FALSE)</f>
        <v>D</v>
      </c>
      <c r="I318" s="11" t="s">
        <v>44</v>
      </c>
      <c r="J318" s="10" t="str">
        <f>VLOOKUP(I318,Codes!$H$3:$I$262,2,FALSE)</f>
        <v>AB</v>
      </c>
      <c r="K318" s="10">
        <v>2</v>
      </c>
      <c r="L318" t="s">
        <v>83</v>
      </c>
      <c r="M318" t="str">
        <f>VLOOKUP(L318,Codes!$R$3:$S$28,2,FALSE)</f>
        <v>M</v>
      </c>
      <c r="N318" t="s">
        <v>38</v>
      </c>
      <c r="O318" t="s">
        <v>29</v>
      </c>
      <c r="P318" t="s">
        <v>29</v>
      </c>
      <c r="Q318" s="21" t="str">
        <f t="shared" si="16"/>
        <v>D-AB-006-EC25-TP4-Water-NA-2-NA</v>
      </c>
      <c r="R318" s="21" t="str">
        <f t="shared" si="17"/>
        <v>D-AB-006-EC25-TP4-Water</v>
      </c>
      <c r="S318" s="35" t="str">
        <f t="shared" si="18"/>
        <v>D.AB.006.M.D.2</v>
      </c>
      <c r="T318" s="15" t="str">
        <f t="shared" si="19"/>
        <v>DAB006MD2</v>
      </c>
    </row>
    <row r="319" spans="1:20">
      <c r="A319" t="s">
        <v>51</v>
      </c>
      <c r="B319" s="10" t="s">
        <v>50</v>
      </c>
      <c r="C319" s="10" t="str">
        <f>VLOOKUP(_xlfn.CONCAT(A319,B319),Codes!$C$3:$D$11,2,FALSE)</f>
        <v>D</v>
      </c>
      <c r="D319" s="23" t="s">
        <v>79</v>
      </c>
      <c r="E319" s="12" t="str">
        <f>VLOOKUP(D319,Codes!$E$3:$G$253,3,FALSE)</f>
        <v>006</v>
      </c>
      <c r="F319" s="10" t="s">
        <v>70</v>
      </c>
      <c r="G319" s="10">
        <v>30</v>
      </c>
      <c r="H319" s="10" t="str">
        <f>VLOOKUP(F319,Codes!$J$3:$Q$8,2,FALSE)</f>
        <v>D</v>
      </c>
      <c r="I319" s="11" t="s">
        <v>44</v>
      </c>
      <c r="J319" s="10" t="str">
        <f>VLOOKUP(I319,Codes!$H$3:$I$262,2,FALSE)</f>
        <v>AB</v>
      </c>
      <c r="K319" s="10">
        <v>3</v>
      </c>
      <c r="L319" t="s">
        <v>83</v>
      </c>
      <c r="M319" t="str">
        <f>VLOOKUP(L319,Codes!$R$3:$S$28,2,FALSE)</f>
        <v>M</v>
      </c>
      <c r="N319" t="s">
        <v>38</v>
      </c>
      <c r="O319" t="s">
        <v>29</v>
      </c>
      <c r="P319" t="s">
        <v>29</v>
      </c>
      <c r="Q319" s="21" t="str">
        <f t="shared" si="16"/>
        <v>D-AB-006-EC25-TP4-Water-NA-3-NA</v>
      </c>
      <c r="R319" s="21" t="str">
        <f t="shared" si="17"/>
        <v>D-AB-006-EC25-TP4-Water</v>
      </c>
      <c r="S319" s="35" t="str">
        <f t="shared" si="18"/>
        <v>D.AB.006.M.D.3</v>
      </c>
      <c r="T319" s="15" t="str">
        <f t="shared" si="19"/>
        <v>DAB006MD3</v>
      </c>
    </row>
    <row r="320" spans="1:20">
      <c r="A320" t="s">
        <v>51</v>
      </c>
      <c r="B320" s="10" t="s">
        <v>50</v>
      </c>
      <c r="C320" s="10" t="str">
        <f>VLOOKUP(_xlfn.CONCAT(A320,B320),Codes!$C$3:$D$11,2,FALSE)</f>
        <v>D</v>
      </c>
      <c r="D320" s="23" t="s">
        <v>79</v>
      </c>
      <c r="E320" s="12" t="str">
        <f>VLOOKUP(D320,Codes!$E$3:$G$253,3,FALSE)</f>
        <v>006</v>
      </c>
      <c r="F320" s="10" t="s">
        <v>70</v>
      </c>
      <c r="G320" s="10">
        <v>30</v>
      </c>
      <c r="H320" s="10" t="str">
        <f>VLOOKUP(F320,Codes!$J$3:$Q$8,2,FALSE)</f>
        <v>D</v>
      </c>
      <c r="I320" s="11" t="s">
        <v>44</v>
      </c>
      <c r="J320" s="10" t="str">
        <f>VLOOKUP(I320,Codes!$H$3:$I$262,2,FALSE)</f>
        <v>AB</v>
      </c>
      <c r="K320" s="10">
        <v>4</v>
      </c>
      <c r="L320" t="s">
        <v>83</v>
      </c>
      <c r="M320" t="str">
        <f>VLOOKUP(L320,Codes!$R$3:$S$28,2,FALSE)</f>
        <v>M</v>
      </c>
      <c r="N320" t="s">
        <v>38</v>
      </c>
      <c r="O320" t="s">
        <v>29</v>
      </c>
      <c r="P320" t="s">
        <v>29</v>
      </c>
      <c r="Q320" s="21" t="str">
        <f t="shared" si="16"/>
        <v>D-AB-006-EC25-TP4-Water-NA-4-NA</v>
      </c>
      <c r="R320" s="21" t="str">
        <f t="shared" si="17"/>
        <v>D-AB-006-EC25-TP4-Water</v>
      </c>
      <c r="S320" s="35" t="str">
        <f t="shared" si="18"/>
        <v>D.AB.006.M.D.4</v>
      </c>
      <c r="T320" s="15" t="str">
        <f t="shared" si="19"/>
        <v>DAB006MD4</v>
      </c>
    </row>
    <row r="321" spans="1:20">
      <c r="A321" t="s">
        <v>51</v>
      </c>
      <c r="B321" s="10" t="s">
        <v>50</v>
      </c>
      <c r="C321" s="10" t="str">
        <f>VLOOKUP(_xlfn.CONCAT(A321,B321),Codes!$C$3:$D$11,2,FALSE)</f>
        <v>D</v>
      </c>
      <c r="D321" s="23" t="s">
        <v>79</v>
      </c>
      <c r="E321" s="12" t="str">
        <f>VLOOKUP(D321,Codes!$E$3:$G$253,3,FALSE)</f>
        <v>006</v>
      </c>
      <c r="F321" s="10" t="s">
        <v>70</v>
      </c>
      <c r="G321" s="10">
        <v>30</v>
      </c>
      <c r="H321" s="10" t="str">
        <f>VLOOKUP(F321,Codes!$J$3:$Q$8,2,FALSE)</f>
        <v>D</v>
      </c>
      <c r="I321" s="11" t="s">
        <v>44</v>
      </c>
      <c r="J321" s="10" t="str">
        <f>VLOOKUP(I321,Codes!$H$3:$I$262,2,FALSE)</f>
        <v>AB</v>
      </c>
      <c r="K321" s="10">
        <v>5</v>
      </c>
      <c r="L321" t="s">
        <v>83</v>
      </c>
      <c r="M321" t="str">
        <f>VLOOKUP(L321,Codes!$R$3:$S$28,2,FALSE)</f>
        <v>M</v>
      </c>
      <c r="N321" t="s">
        <v>38</v>
      </c>
      <c r="O321" t="s">
        <v>29</v>
      </c>
      <c r="P321" t="s">
        <v>29</v>
      </c>
      <c r="Q321" s="21" t="str">
        <f t="shared" si="16"/>
        <v>D-AB-006-EC25-TP4-Water-NA-5-NA</v>
      </c>
      <c r="R321" s="21" t="str">
        <f t="shared" si="17"/>
        <v>D-AB-006-EC25-TP4-Water</v>
      </c>
      <c r="S321" s="35" t="str">
        <f t="shared" si="18"/>
        <v>D.AB.006.M.D.5</v>
      </c>
      <c r="T321" s="15" t="str">
        <f t="shared" si="19"/>
        <v>DAB006MD5</v>
      </c>
    </row>
    <row r="322" spans="1:20">
      <c r="A322" t="s">
        <v>51</v>
      </c>
      <c r="B322" s="10" t="s">
        <v>50</v>
      </c>
      <c r="C322" s="10" t="str">
        <f>VLOOKUP(_xlfn.CONCAT(A322,B322),Codes!$C$3:$D$11,2,FALSE)</f>
        <v>D</v>
      </c>
      <c r="D322" s="23" t="s">
        <v>79</v>
      </c>
      <c r="E322" s="12" t="str">
        <f>VLOOKUP(D322,Codes!$E$3:$G$253,3,FALSE)</f>
        <v>006</v>
      </c>
      <c r="F322" s="10" t="s">
        <v>70</v>
      </c>
      <c r="G322" s="10">
        <v>30</v>
      </c>
      <c r="H322" s="10" t="str">
        <f>VLOOKUP(F322,Codes!$J$3:$Q$8,2,FALSE)</f>
        <v>D</v>
      </c>
      <c r="I322" s="11" t="s">
        <v>44</v>
      </c>
      <c r="J322" s="10" t="str">
        <f>VLOOKUP(I322,Codes!$H$3:$I$262,2,FALSE)</f>
        <v>AB</v>
      </c>
      <c r="K322" s="10">
        <v>6</v>
      </c>
      <c r="L322" t="s">
        <v>83</v>
      </c>
      <c r="M322" t="str">
        <f>VLOOKUP(L322,Codes!$R$3:$S$28,2,FALSE)</f>
        <v>M</v>
      </c>
      <c r="N322" t="s">
        <v>38</v>
      </c>
      <c r="O322" t="s">
        <v>29</v>
      </c>
      <c r="P322" t="s">
        <v>29</v>
      </c>
      <c r="Q322" s="21" t="str">
        <f t="shared" ref="Q322:Q385" si="20">CONCATENATE(C322,"-",J322,"-",E322,"-", L322,"-",F322,"-",N322,"-",O322,"-",K322,"-",P322)</f>
        <v>D-AB-006-EC25-TP4-Water-NA-6-NA</v>
      </c>
      <c r="R322" s="21" t="str">
        <f t="shared" ref="R322:R388" si="21">CONCATENATE(C322,"-",J322,"-",E322,"-", L322,"-",F322,"-",N322)</f>
        <v>D-AB-006-EC25-TP4-Water</v>
      </c>
      <c r="S322" s="35" t="str">
        <f t="shared" ref="S322:S388" si="22">_xlfn.CONCAT(C322,".",J322,".",E322,".",M322,".",H322,".",K322)</f>
        <v>D.AB.006.M.D.6</v>
      </c>
      <c r="T322" s="15" t="str">
        <f t="shared" ref="T322:T385" si="23">SUBSTITUTE(S322,".","")</f>
        <v>DAB006MD6</v>
      </c>
    </row>
    <row r="323" spans="1:20">
      <c r="A323" t="s">
        <v>51</v>
      </c>
      <c r="B323" s="10" t="s">
        <v>50</v>
      </c>
      <c r="C323" s="10" t="str">
        <f>VLOOKUP(_xlfn.CONCAT(A323,B323),Codes!$C$3:$D$11,2,FALSE)</f>
        <v>D</v>
      </c>
      <c r="D323" s="23" t="s">
        <v>79</v>
      </c>
      <c r="E323" s="12" t="str">
        <f>VLOOKUP(D323,Codes!$E$3:$G$253,3,FALSE)</f>
        <v>006</v>
      </c>
      <c r="F323" s="10" t="s">
        <v>76</v>
      </c>
      <c r="G323" s="10">
        <v>48</v>
      </c>
      <c r="H323" s="10" t="str">
        <f>VLOOKUP(F323,Codes!$J$3:$Q$8,2,FALSE)</f>
        <v>E</v>
      </c>
      <c r="I323" s="11" t="s">
        <v>44</v>
      </c>
      <c r="J323" s="10" t="str">
        <f>VLOOKUP(I323,Codes!$H$3:$I$262,2,FALSE)</f>
        <v>AB</v>
      </c>
      <c r="K323" s="10">
        <v>1</v>
      </c>
      <c r="L323" t="s">
        <v>83</v>
      </c>
      <c r="M323" t="str">
        <f>VLOOKUP(L323,Codes!$R$3:$S$28,2,FALSE)</f>
        <v>M</v>
      </c>
      <c r="N323" t="s">
        <v>38</v>
      </c>
      <c r="O323" t="s">
        <v>29</v>
      </c>
      <c r="P323" t="s">
        <v>29</v>
      </c>
      <c r="Q323" s="21" t="str">
        <f t="shared" si="20"/>
        <v>D-AB-006-EC25-TP5-Water-NA-1-NA</v>
      </c>
      <c r="R323" s="21" t="str">
        <f t="shared" si="21"/>
        <v>D-AB-006-EC25-TP5-Water</v>
      </c>
      <c r="S323" s="35" t="str">
        <f t="shared" si="22"/>
        <v>D.AB.006.M.E.1</v>
      </c>
      <c r="T323" s="15" t="str">
        <f t="shared" si="23"/>
        <v>DAB006ME1</v>
      </c>
    </row>
    <row r="324" spans="1:20">
      <c r="A324" t="s">
        <v>51</v>
      </c>
      <c r="B324" s="10" t="s">
        <v>50</v>
      </c>
      <c r="C324" s="10" t="str">
        <f>VLOOKUP(_xlfn.CONCAT(A324,B324),Codes!$C$3:$D$11,2,FALSE)</f>
        <v>D</v>
      </c>
      <c r="D324" s="23" t="s">
        <v>79</v>
      </c>
      <c r="E324" s="12" t="str">
        <f>VLOOKUP(D324,Codes!$E$3:$G$253,3,FALSE)</f>
        <v>006</v>
      </c>
      <c r="F324" s="10" t="s">
        <v>76</v>
      </c>
      <c r="G324" s="10">
        <v>48</v>
      </c>
      <c r="H324" s="10" t="str">
        <f>VLOOKUP(F324,Codes!$J$3:$Q$8,2,FALSE)</f>
        <v>E</v>
      </c>
      <c r="I324" s="11" t="s">
        <v>44</v>
      </c>
      <c r="J324" s="10" t="str">
        <f>VLOOKUP(I324,Codes!$H$3:$I$262,2,FALSE)</f>
        <v>AB</v>
      </c>
      <c r="K324" s="10">
        <v>2</v>
      </c>
      <c r="L324" t="s">
        <v>83</v>
      </c>
      <c r="M324" t="str">
        <f>VLOOKUP(L324,Codes!$R$3:$S$28,2,FALSE)</f>
        <v>M</v>
      </c>
      <c r="N324" t="s">
        <v>38</v>
      </c>
      <c r="O324" t="s">
        <v>29</v>
      </c>
      <c r="P324" t="s">
        <v>29</v>
      </c>
      <c r="Q324" s="21" t="str">
        <f t="shared" si="20"/>
        <v>D-AB-006-EC25-TP5-Water-NA-2-NA</v>
      </c>
      <c r="R324" s="21" t="str">
        <f t="shared" si="21"/>
        <v>D-AB-006-EC25-TP5-Water</v>
      </c>
      <c r="S324" s="35" t="str">
        <f t="shared" si="22"/>
        <v>D.AB.006.M.E.2</v>
      </c>
      <c r="T324" s="15" t="str">
        <f t="shared" si="23"/>
        <v>DAB006ME2</v>
      </c>
    </row>
    <row r="325" spans="1:20">
      <c r="A325" t="s">
        <v>51</v>
      </c>
      <c r="B325" s="10" t="s">
        <v>50</v>
      </c>
      <c r="C325" s="10" t="str">
        <f>VLOOKUP(_xlfn.CONCAT(A325,B325),Codes!$C$3:$D$11,2,FALSE)</f>
        <v>D</v>
      </c>
      <c r="D325" s="23" t="s">
        <v>79</v>
      </c>
      <c r="E325" s="12" t="str">
        <f>VLOOKUP(D325,Codes!$E$3:$G$253,3,FALSE)</f>
        <v>006</v>
      </c>
      <c r="F325" s="10" t="s">
        <v>76</v>
      </c>
      <c r="G325" s="10">
        <v>48</v>
      </c>
      <c r="H325" s="10" t="str">
        <f>VLOOKUP(F325,Codes!$J$3:$Q$8,2,FALSE)</f>
        <v>E</v>
      </c>
      <c r="I325" s="11" t="s">
        <v>44</v>
      </c>
      <c r="J325" s="10" t="str">
        <f>VLOOKUP(I325,Codes!$H$3:$I$262,2,FALSE)</f>
        <v>AB</v>
      </c>
      <c r="K325" s="10">
        <v>3</v>
      </c>
      <c r="L325" t="s">
        <v>83</v>
      </c>
      <c r="M325" t="str">
        <f>VLOOKUP(L325,Codes!$R$3:$S$28,2,FALSE)</f>
        <v>M</v>
      </c>
      <c r="N325" t="s">
        <v>38</v>
      </c>
      <c r="O325" t="s">
        <v>29</v>
      </c>
      <c r="P325" t="s">
        <v>29</v>
      </c>
      <c r="Q325" s="21" t="str">
        <f t="shared" si="20"/>
        <v>D-AB-006-EC25-TP5-Water-NA-3-NA</v>
      </c>
      <c r="R325" s="21" t="str">
        <f t="shared" si="21"/>
        <v>D-AB-006-EC25-TP5-Water</v>
      </c>
      <c r="S325" s="35" t="str">
        <f t="shared" si="22"/>
        <v>D.AB.006.M.E.3</v>
      </c>
      <c r="T325" s="15" t="str">
        <f t="shared" si="23"/>
        <v>DAB006ME3</v>
      </c>
    </row>
    <row r="326" spans="1:20">
      <c r="A326" t="s">
        <v>51</v>
      </c>
      <c r="B326" s="10" t="s">
        <v>50</v>
      </c>
      <c r="C326" s="10" t="str">
        <f>VLOOKUP(_xlfn.CONCAT(A326,B326),Codes!$C$3:$D$11,2,FALSE)</f>
        <v>D</v>
      </c>
      <c r="D326" s="23" t="s">
        <v>79</v>
      </c>
      <c r="E326" s="12" t="str">
        <f>VLOOKUP(D326,Codes!$E$3:$G$253,3,FALSE)</f>
        <v>006</v>
      </c>
      <c r="F326" s="10" t="s">
        <v>76</v>
      </c>
      <c r="G326" s="10">
        <v>48</v>
      </c>
      <c r="H326" s="10" t="str">
        <f>VLOOKUP(F326,Codes!$J$3:$Q$8,2,FALSE)</f>
        <v>E</v>
      </c>
      <c r="I326" s="11" t="s">
        <v>44</v>
      </c>
      <c r="J326" s="10" t="str">
        <f>VLOOKUP(I326,Codes!$H$3:$I$262,2,FALSE)</f>
        <v>AB</v>
      </c>
      <c r="K326" s="10">
        <v>4</v>
      </c>
      <c r="L326" t="s">
        <v>83</v>
      </c>
      <c r="M326" t="str">
        <f>VLOOKUP(L326,Codes!$R$3:$S$28,2,FALSE)</f>
        <v>M</v>
      </c>
      <c r="N326" t="s">
        <v>38</v>
      </c>
      <c r="O326" t="s">
        <v>29</v>
      </c>
      <c r="P326" t="s">
        <v>29</v>
      </c>
      <c r="Q326" s="21" t="str">
        <f t="shared" si="20"/>
        <v>D-AB-006-EC25-TP5-Water-NA-4-NA</v>
      </c>
      <c r="R326" s="21" t="str">
        <f t="shared" si="21"/>
        <v>D-AB-006-EC25-TP5-Water</v>
      </c>
      <c r="S326" s="35" t="str">
        <f t="shared" si="22"/>
        <v>D.AB.006.M.E.4</v>
      </c>
      <c r="T326" s="15" t="str">
        <f t="shared" si="23"/>
        <v>DAB006ME4</v>
      </c>
    </row>
    <row r="327" spans="1:20">
      <c r="A327" t="s">
        <v>51</v>
      </c>
      <c r="B327" s="10" t="s">
        <v>50</v>
      </c>
      <c r="C327" s="10" t="str">
        <f>VLOOKUP(_xlfn.CONCAT(A327,B327),Codes!$C$3:$D$11,2,FALSE)</f>
        <v>D</v>
      </c>
      <c r="D327" s="23" t="s">
        <v>79</v>
      </c>
      <c r="E327" s="12" t="str">
        <f>VLOOKUP(D327,Codes!$E$3:$G$253,3,FALSE)</f>
        <v>006</v>
      </c>
      <c r="F327" s="10" t="s">
        <v>76</v>
      </c>
      <c r="G327" s="10">
        <v>48</v>
      </c>
      <c r="H327" s="10" t="str">
        <f>VLOOKUP(F327,Codes!$J$3:$Q$8,2,FALSE)</f>
        <v>E</v>
      </c>
      <c r="I327" s="11" t="s">
        <v>44</v>
      </c>
      <c r="J327" s="10" t="str">
        <f>VLOOKUP(I327,Codes!$H$3:$I$262,2,FALSE)</f>
        <v>AB</v>
      </c>
      <c r="K327" s="10">
        <v>5</v>
      </c>
      <c r="L327" t="s">
        <v>83</v>
      </c>
      <c r="M327" t="str">
        <f>VLOOKUP(L327,Codes!$R$3:$S$28,2,FALSE)</f>
        <v>M</v>
      </c>
      <c r="N327" t="s">
        <v>38</v>
      </c>
      <c r="O327" t="s">
        <v>29</v>
      </c>
      <c r="P327" t="s">
        <v>29</v>
      </c>
      <c r="Q327" s="21" t="str">
        <f t="shared" si="20"/>
        <v>D-AB-006-EC25-TP5-Water-NA-5-NA</v>
      </c>
      <c r="R327" s="21" t="str">
        <f t="shared" si="21"/>
        <v>D-AB-006-EC25-TP5-Water</v>
      </c>
      <c r="S327" s="35" t="str">
        <f t="shared" si="22"/>
        <v>D.AB.006.M.E.5</v>
      </c>
      <c r="T327" s="15" t="str">
        <f t="shared" si="23"/>
        <v>DAB006ME5</v>
      </c>
    </row>
    <row r="328" spans="1:20">
      <c r="A328" t="s">
        <v>51</v>
      </c>
      <c r="B328" s="10" t="s">
        <v>50</v>
      </c>
      <c r="C328" s="10" t="str">
        <f>VLOOKUP(_xlfn.CONCAT(A328,B328),Codes!$C$3:$D$11,2,FALSE)</f>
        <v>D</v>
      </c>
      <c r="D328" s="23" t="s">
        <v>79</v>
      </c>
      <c r="E328" s="12" t="str">
        <f>VLOOKUP(D328,Codes!$E$3:$G$253,3,FALSE)</f>
        <v>006</v>
      </c>
      <c r="F328" s="10" t="s">
        <v>76</v>
      </c>
      <c r="G328" s="10">
        <v>48</v>
      </c>
      <c r="H328" s="10" t="str">
        <f>VLOOKUP(F328,Codes!$J$3:$Q$8,2,FALSE)</f>
        <v>E</v>
      </c>
      <c r="I328" s="11" t="s">
        <v>44</v>
      </c>
      <c r="J328" s="10" t="str">
        <f>VLOOKUP(I328,Codes!$H$3:$I$262,2,FALSE)</f>
        <v>AB</v>
      </c>
      <c r="K328" s="10">
        <v>6</v>
      </c>
      <c r="L328" t="s">
        <v>83</v>
      </c>
      <c r="M328" t="str">
        <f>VLOOKUP(L328,Codes!$R$3:$S$28,2,FALSE)</f>
        <v>M</v>
      </c>
      <c r="N328" t="s">
        <v>38</v>
      </c>
      <c r="O328" t="s">
        <v>29</v>
      </c>
      <c r="P328" t="s">
        <v>29</v>
      </c>
      <c r="Q328" s="21" t="str">
        <f t="shared" si="20"/>
        <v>D-AB-006-EC25-TP5-Water-NA-6-NA</v>
      </c>
      <c r="R328" s="21" t="str">
        <f t="shared" si="21"/>
        <v>D-AB-006-EC25-TP5-Water</v>
      </c>
      <c r="S328" s="35" t="str">
        <f t="shared" si="22"/>
        <v>D.AB.006.M.E.6</v>
      </c>
      <c r="T328" s="15" t="str">
        <f t="shared" si="23"/>
        <v>DAB006ME6</v>
      </c>
    </row>
    <row r="329" spans="1:20">
      <c r="A329" t="s">
        <v>51</v>
      </c>
      <c r="B329" s="10" t="s">
        <v>50</v>
      </c>
      <c r="C329" s="10" t="str">
        <f>VLOOKUP(_xlfn.CONCAT(A329,B329),Codes!$C$3:$D$11,2,FALSE)</f>
        <v>D</v>
      </c>
      <c r="D329" s="23" t="s">
        <v>67</v>
      </c>
      <c r="E329" s="12" t="str">
        <f>VLOOKUP(D329,Codes!$E$3:$G$253,3,FALSE)</f>
        <v>004</v>
      </c>
      <c r="F329" s="10" t="s">
        <v>46</v>
      </c>
      <c r="G329" s="10">
        <v>4</v>
      </c>
      <c r="H329" s="10" t="str">
        <f>VLOOKUP(F329,Codes!$J$3:$Q$8,2,FALSE)</f>
        <v>A</v>
      </c>
      <c r="I329" s="11" t="s">
        <v>44</v>
      </c>
      <c r="J329" s="10" t="str">
        <f>VLOOKUP(I329,Codes!$H$3:$I$262,2,FALSE)</f>
        <v>AB</v>
      </c>
      <c r="K329" s="10">
        <v>1</v>
      </c>
      <c r="L329" t="s">
        <v>35</v>
      </c>
      <c r="M329" t="str">
        <f>VLOOKUP(L329,Codes!$R$3:$S$28,2,FALSE)</f>
        <v>L</v>
      </c>
      <c r="N329" t="s">
        <v>48</v>
      </c>
      <c r="O329" t="s">
        <v>29</v>
      </c>
      <c r="P329" t="s">
        <v>29</v>
      </c>
      <c r="Q329" s="21" t="str">
        <f t="shared" si="20"/>
        <v>D-AB-004-EC10-TP1-DMSO-NA-1-NA</v>
      </c>
      <c r="R329" s="21" t="str">
        <f t="shared" si="21"/>
        <v>D-AB-004-EC10-TP1-DMSO</v>
      </c>
      <c r="S329" s="35" t="str">
        <f t="shared" si="22"/>
        <v>D.AB.004.L.A.1</v>
      </c>
      <c r="T329" s="15" t="str">
        <f t="shared" si="23"/>
        <v>DAB004LA1</v>
      </c>
    </row>
    <row r="330" spans="1:20">
      <c r="A330" t="s">
        <v>51</v>
      </c>
      <c r="B330" s="10" t="s">
        <v>50</v>
      </c>
      <c r="C330" s="10" t="str">
        <f>VLOOKUP(_xlfn.CONCAT(A330,B330),Codes!$C$3:$D$11,2,FALSE)</f>
        <v>D</v>
      </c>
      <c r="D330" s="23" t="s">
        <v>67</v>
      </c>
      <c r="E330" s="12" t="str">
        <f>VLOOKUP(D330,Codes!$E$3:$G$253,3,FALSE)</f>
        <v>004</v>
      </c>
      <c r="F330" s="10" t="s">
        <v>46</v>
      </c>
      <c r="G330" s="10">
        <v>4</v>
      </c>
      <c r="H330" s="10" t="str">
        <f>VLOOKUP(F330,Codes!$J$3:$Q$8,2,FALSE)</f>
        <v>A</v>
      </c>
      <c r="I330" s="11" t="s">
        <v>44</v>
      </c>
      <c r="J330" s="10" t="str">
        <f>VLOOKUP(I330,Codes!$H$3:$I$262,2,FALSE)</f>
        <v>AB</v>
      </c>
      <c r="K330" s="10">
        <v>2</v>
      </c>
      <c r="L330" t="s">
        <v>35</v>
      </c>
      <c r="M330" t="str">
        <f>VLOOKUP(L330,Codes!$R$3:$S$28,2,FALSE)</f>
        <v>L</v>
      </c>
      <c r="N330" t="s">
        <v>48</v>
      </c>
      <c r="O330" t="s">
        <v>29</v>
      </c>
      <c r="P330" t="s">
        <v>29</v>
      </c>
      <c r="Q330" s="21" t="str">
        <f t="shared" si="20"/>
        <v>D-AB-004-EC10-TP1-DMSO-NA-2-NA</v>
      </c>
      <c r="R330" s="21" t="str">
        <f t="shared" si="21"/>
        <v>D-AB-004-EC10-TP1-DMSO</v>
      </c>
      <c r="S330" s="35" t="str">
        <f t="shared" si="22"/>
        <v>D.AB.004.L.A.2</v>
      </c>
      <c r="T330" s="15" t="str">
        <f t="shared" si="23"/>
        <v>DAB004LA2</v>
      </c>
    </row>
    <row r="331" spans="1:20">
      <c r="A331" t="s">
        <v>51</v>
      </c>
      <c r="B331" s="10" t="s">
        <v>50</v>
      </c>
      <c r="C331" s="10" t="str">
        <f>VLOOKUP(_xlfn.CONCAT(A331,B331),Codes!$C$3:$D$11,2,FALSE)</f>
        <v>D</v>
      </c>
      <c r="D331" s="23" t="s">
        <v>67</v>
      </c>
      <c r="E331" s="12" t="str">
        <f>VLOOKUP(D331,Codes!$E$3:$G$253,3,FALSE)</f>
        <v>004</v>
      </c>
      <c r="F331" s="10" t="s">
        <v>46</v>
      </c>
      <c r="G331" s="10">
        <v>4</v>
      </c>
      <c r="H331" s="10" t="str">
        <f>VLOOKUP(F331,Codes!$J$3:$Q$8,2,FALSE)</f>
        <v>A</v>
      </c>
      <c r="I331" s="11" t="s">
        <v>44</v>
      </c>
      <c r="J331" s="10" t="str">
        <f>VLOOKUP(I331,Codes!$H$3:$I$262,2,FALSE)</f>
        <v>AB</v>
      </c>
      <c r="K331" s="10">
        <v>3</v>
      </c>
      <c r="L331" t="s">
        <v>35</v>
      </c>
      <c r="M331" t="str">
        <f>VLOOKUP(L331,Codes!$R$3:$S$28,2,FALSE)</f>
        <v>L</v>
      </c>
      <c r="N331" t="s">
        <v>48</v>
      </c>
      <c r="O331" t="s">
        <v>29</v>
      </c>
      <c r="P331" t="s">
        <v>29</v>
      </c>
      <c r="Q331" s="21" t="str">
        <f t="shared" si="20"/>
        <v>D-AB-004-EC10-TP1-DMSO-NA-3-NA</v>
      </c>
      <c r="R331" s="21" t="str">
        <f t="shared" si="21"/>
        <v>D-AB-004-EC10-TP1-DMSO</v>
      </c>
      <c r="S331" s="35" t="str">
        <f t="shared" si="22"/>
        <v>D.AB.004.L.A.3</v>
      </c>
      <c r="T331" s="15" t="str">
        <f t="shared" si="23"/>
        <v>DAB004LA3</v>
      </c>
    </row>
    <row r="332" spans="1:20">
      <c r="A332" t="s">
        <v>51</v>
      </c>
      <c r="B332" s="10" t="s">
        <v>50</v>
      </c>
      <c r="C332" s="10" t="str">
        <f>VLOOKUP(_xlfn.CONCAT(A332,B332),Codes!$C$3:$D$11,2,FALSE)</f>
        <v>D</v>
      </c>
      <c r="D332" s="23" t="s">
        <v>67</v>
      </c>
      <c r="E332" s="12" t="str">
        <f>VLOOKUP(D332,Codes!$E$3:$G$253,3,FALSE)</f>
        <v>004</v>
      </c>
      <c r="F332" s="10" t="s">
        <v>46</v>
      </c>
      <c r="G332" s="10">
        <v>4</v>
      </c>
      <c r="H332" s="10" t="str">
        <f>VLOOKUP(F332,Codes!$J$3:$Q$8,2,FALSE)</f>
        <v>A</v>
      </c>
      <c r="I332" s="11" t="s">
        <v>44</v>
      </c>
      <c r="J332" s="10" t="str">
        <f>VLOOKUP(I332,Codes!$H$3:$I$262,2,FALSE)</f>
        <v>AB</v>
      </c>
      <c r="K332" s="10">
        <v>4</v>
      </c>
      <c r="L332" t="s">
        <v>35</v>
      </c>
      <c r="M332" t="str">
        <f>VLOOKUP(L332,Codes!$R$3:$S$28,2,FALSE)</f>
        <v>L</v>
      </c>
      <c r="N332" t="s">
        <v>48</v>
      </c>
      <c r="O332" t="s">
        <v>29</v>
      </c>
      <c r="P332" t="s">
        <v>29</v>
      </c>
      <c r="Q332" s="21" t="str">
        <f t="shared" si="20"/>
        <v>D-AB-004-EC10-TP1-DMSO-NA-4-NA</v>
      </c>
      <c r="R332" s="21" t="str">
        <f t="shared" si="21"/>
        <v>D-AB-004-EC10-TP1-DMSO</v>
      </c>
      <c r="S332" s="35" t="str">
        <f t="shared" si="22"/>
        <v>D.AB.004.L.A.4</v>
      </c>
      <c r="T332" s="15" t="str">
        <f t="shared" si="23"/>
        <v>DAB004LA4</v>
      </c>
    </row>
    <row r="333" spans="1:20">
      <c r="A333" t="s">
        <v>51</v>
      </c>
      <c r="B333" s="10" t="s">
        <v>50</v>
      </c>
      <c r="C333" s="10" t="str">
        <f>VLOOKUP(_xlfn.CONCAT(A333,B333),Codes!$C$3:$D$11,2,FALSE)</f>
        <v>D</v>
      </c>
      <c r="D333" s="23" t="s">
        <v>67</v>
      </c>
      <c r="E333" s="12" t="str">
        <f>VLOOKUP(D333,Codes!$E$3:$G$253,3,FALSE)</f>
        <v>004</v>
      </c>
      <c r="F333" s="10" t="s">
        <v>46</v>
      </c>
      <c r="G333" s="10">
        <v>4</v>
      </c>
      <c r="H333" s="10" t="str">
        <f>VLOOKUP(F333,Codes!$J$3:$Q$8,2,FALSE)</f>
        <v>A</v>
      </c>
      <c r="I333" s="11" t="s">
        <v>44</v>
      </c>
      <c r="J333" s="10" t="str">
        <f>VLOOKUP(I333,Codes!$H$3:$I$262,2,FALSE)</f>
        <v>AB</v>
      </c>
      <c r="K333" s="10">
        <v>5</v>
      </c>
      <c r="L333" t="s">
        <v>35</v>
      </c>
      <c r="M333" t="str">
        <f>VLOOKUP(L333,Codes!$R$3:$S$28,2,FALSE)</f>
        <v>L</v>
      </c>
      <c r="N333" t="s">
        <v>48</v>
      </c>
      <c r="O333" t="s">
        <v>29</v>
      </c>
      <c r="P333" t="s">
        <v>29</v>
      </c>
      <c r="Q333" s="21" t="str">
        <f t="shared" si="20"/>
        <v>D-AB-004-EC10-TP1-DMSO-NA-5-NA</v>
      </c>
      <c r="R333" s="21" t="str">
        <f t="shared" si="21"/>
        <v>D-AB-004-EC10-TP1-DMSO</v>
      </c>
      <c r="S333" s="35" t="str">
        <f t="shared" si="22"/>
        <v>D.AB.004.L.A.5</v>
      </c>
      <c r="T333" s="15" t="str">
        <f t="shared" si="23"/>
        <v>DAB004LA5</v>
      </c>
    </row>
    <row r="334" spans="1:20">
      <c r="A334" t="s">
        <v>51</v>
      </c>
      <c r="B334" s="10" t="s">
        <v>50</v>
      </c>
      <c r="C334" s="10" t="str">
        <f>VLOOKUP(_xlfn.CONCAT(A334,B334),Codes!$C$3:$D$11,2,FALSE)</f>
        <v>D</v>
      </c>
      <c r="D334" s="23" t="s">
        <v>67</v>
      </c>
      <c r="E334" s="12" t="str">
        <f>VLOOKUP(D334,Codes!$E$3:$G$253,3,FALSE)</f>
        <v>004</v>
      </c>
      <c r="F334" s="10" t="s">
        <v>46</v>
      </c>
      <c r="G334" s="10">
        <v>4</v>
      </c>
      <c r="H334" s="10" t="str">
        <f>VLOOKUP(F334,Codes!$J$3:$Q$8,2,FALSE)</f>
        <v>A</v>
      </c>
      <c r="I334" s="11" t="s">
        <v>44</v>
      </c>
      <c r="J334" s="10" t="str">
        <f>VLOOKUP(I334,Codes!$H$3:$I$262,2,FALSE)</f>
        <v>AB</v>
      </c>
      <c r="K334" s="10">
        <v>6</v>
      </c>
      <c r="L334" t="s">
        <v>35</v>
      </c>
      <c r="M334" t="str">
        <f>VLOOKUP(L334,Codes!$R$3:$S$28,2,FALSE)</f>
        <v>L</v>
      </c>
      <c r="N334" t="s">
        <v>48</v>
      </c>
      <c r="O334" t="s">
        <v>29</v>
      </c>
      <c r="P334" t="s">
        <v>29</v>
      </c>
      <c r="Q334" s="21" t="str">
        <f t="shared" si="20"/>
        <v>D-AB-004-EC10-TP1-DMSO-NA-6-NA</v>
      </c>
      <c r="R334" s="21" t="str">
        <f t="shared" si="21"/>
        <v>D-AB-004-EC10-TP1-DMSO</v>
      </c>
      <c r="S334" s="35" t="str">
        <f t="shared" si="22"/>
        <v>D.AB.004.L.A.6</v>
      </c>
      <c r="T334" s="15" t="str">
        <f t="shared" si="23"/>
        <v>DAB004LA6</v>
      </c>
    </row>
    <row r="335" spans="1:20">
      <c r="A335" t="s">
        <v>51</v>
      </c>
      <c r="B335" s="10" t="s">
        <v>50</v>
      </c>
      <c r="C335" s="10" t="str">
        <f>VLOOKUP(_xlfn.CONCAT(A335,B335),Codes!$C$3:$D$11,2,FALSE)</f>
        <v>D</v>
      </c>
      <c r="D335" s="23" t="s">
        <v>67</v>
      </c>
      <c r="E335" s="12" t="str">
        <f>VLOOKUP(D335,Codes!$E$3:$G$253,3,FALSE)</f>
        <v>004</v>
      </c>
      <c r="F335" s="10" t="s">
        <v>57</v>
      </c>
      <c r="G335" s="10">
        <v>8</v>
      </c>
      <c r="H335" s="10" t="str">
        <f>VLOOKUP(F335,Codes!$J$3:$Q$8,2,FALSE)</f>
        <v>B</v>
      </c>
      <c r="I335" s="11" t="s">
        <v>44</v>
      </c>
      <c r="J335" s="10" t="str">
        <f>VLOOKUP(I335,Codes!$H$3:$I$262,2,FALSE)</f>
        <v>AB</v>
      </c>
      <c r="K335" s="10">
        <v>1</v>
      </c>
      <c r="L335" t="s">
        <v>35</v>
      </c>
      <c r="M335" t="str">
        <f>VLOOKUP(L335,Codes!$R$3:$S$28,2,FALSE)</f>
        <v>L</v>
      </c>
      <c r="N335" t="s">
        <v>48</v>
      </c>
      <c r="O335" t="s">
        <v>29</v>
      </c>
      <c r="P335" t="s">
        <v>29</v>
      </c>
      <c r="Q335" s="21" t="str">
        <f t="shared" si="20"/>
        <v>D-AB-004-EC10-TP2-DMSO-NA-1-NA</v>
      </c>
      <c r="R335" s="21" t="str">
        <f t="shared" si="21"/>
        <v>D-AB-004-EC10-TP2-DMSO</v>
      </c>
      <c r="S335" s="35" t="str">
        <f t="shared" si="22"/>
        <v>D.AB.004.L.B.1</v>
      </c>
      <c r="T335" s="15" t="str">
        <f t="shared" si="23"/>
        <v>DAB004LB1</v>
      </c>
    </row>
    <row r="336" spans="1:20">
      <c r="A336" t="s">
        <v>51</v>
      </c>
      <c r="B336" s="10" t="s">
        <v>50</v>
      </c>
      <c r="C336" s="10" t="str">
        <f>VLOOKUP(_xlfn.CONCAT(A336,B336),Codes!$C$3:$D$11,2,FALSE)</f>
        <v>D</v>
      </c>
      <c r="D336" s="23" t="s">
        <v>67</v>
      </c>
      <c r="E336" s="12" t="str">
        <f>VLOOKUP(D336,Codes!$E$3:$G$253,3,FALSE)</f>
        <v>004</v>
      </c>
      <c r="F336" s="10" t="s">
        <v>57</v>
      </c>
      <c r="G336" s="10">
        <v>8</v>
      </c>
      <c r="H336" s="10" t="str">
        <f>VLOOKUP(F336,Codes!$J$3:$Q$8,2,FALSE)</f>
        <v>B</v>
      </c>
      <c r="I336" s="11" t="s">
        <v>44</v>
      </c>
      <c r="J336" s="10" t="str">
        <f>VLOOKUP(I336,Codes!$H$3:$I$262,2,FALSE)</f>
        <v>AB</v>
      </c>
      <c r="K336" s="10">
        <v>2</v>
      </c>
      <c r="L336" t="s">
        <v>35</v>
      </c>
      <c r="M336" t="str">
        <f>VLOOKUP(L336,Codes!$R$3:$S$28,2,FALSE)</f>
        <v>L</v>
      </c>
      <c r="N336" t="s">
        <v>48</v>
      </c>
      <c r="O336" t="s">
        <v>29</v>
      </c>
      <c r="P336" t="s">
        <v>29</v>
      </c>
      <c r="Q336" s="21" t="str">
        <f t="shared" si="20"/>
        <v>D-AB-004-EC10-TP2-DMSO-NA-2-NA</v>
      </c>
      <c r="R336" s="21" t="str">
        <f t="shared" si="21"/>
        <v>D-AB-004-EC10-TP2-DMSO</v>
      </c>
      <c r="S336" s="35" t="str">
        <f t="shared" si="22"/>
        <v>D.AB.004.L.B.2</v>
      </c>
      <c r="T336" s="15" t="str">
        <f t="shared" si="23"/>
        <v>DAB004LB2</v>
      </c>
    </row>
    <row r="337" spans="1:20">
      <c r="A337" t="s">
        <v>51</v>
      </c>
      <c r="B337" s="10" t="s">
        <v>50</v>
      </c>
      <c r="C337" s="10" t="str">
        <f>VLOOKUP(_xlfn.CONCAT(A337,B337),Codes!$C$3:$D$11,2,FALSE)</f>
        <v>D</v>
      </c>
      <c r="D337" s="23" t="s">
        <v>67</v>
      </c>
      <c r="E337" s="12" t="str">
        <f>VLOOKUP(D337,Codes!$E$3:$G$253,3,FALSE)</f>
        <v>004</v>
      </c>
      <c r="F337" s="10" t="s">
        <v>57</v>
      </c>
      <c r="G337" s="10">
        <v>8</v>
      </c>
      <c r="H337" s="10" t="str">
        <f>VLOOKUP(F337,Codes!$J$3:$Q$8,2,FALSE)</f>
        <v>B</v>
      </c>
      <c r="I337" s="11" t="s">
        <v>44</v>
      </c>
      <c r="J337" s="10" t="str">
        <f>VLOOKUP(I337,Codes!$H$3:$I$262,2,FALSE)</f>
        <v>AB</v>
      </c>
      <c r="K337" s="10">
        <v>3</v>
      </c>
      <c r="L337" t="s">
        <v>35</v>
      </c>
      <c r="M337" t="str">
        <f>VLOOKUP(L337,Codes!$R$3:$S$28,2,FALSE)</f>
        <v>L</v>
      </c>
      <c r="N337" t="s">
        <v>48</v>
      </c>
      <c r="O337" t="s">
        <v>29</v>
      </c>
      <c r="P337" t="s">
        <v>29</v>
      </c>
      <c r="Q337" s="21" t="str">
        <f t="shared" si="20"/>
        <v>D-AB-004-EC10-TP2-DMSO-NA-3-NA</v>
      </c>
      <c r="R337" s="21" t="str">
        <f t="shared" si="21"/>
        <v>D-AB-004-EC10-TP2-DMSO</v>
      </c>
      <c r="S337" s="35" t="str">
        <f t="shared" si="22"/>
        <v>D.AB.004.L.B.3</v>
      </c>
      <c r="T337" s="15" t="str">
        <f t="shared" si="23"/>
        <v>DAB004LB3</v>
      </c>
    </row>
    <row r="338" spans="1:20">
      <c r="A338" t="s">
        <v>51</v>
      </c>
      <c r="B338" s="10" t="s">
        <v>50</v>
      </c>
      <c r="C338" s="10" t="str">
        <f>VLOOKUP(_xlfn.CONCAT(A338,B338),Codes!$C$3:$D$11,2,FALSE)</f>
        <v>D</v>
      </c>
      <c r="D338" s="23" t="s">
        <v>67</v>
      </c>
      <c r="E338" s="12" t="str">
        <f>VLOOKUP(D338,Codes!$E$3:$G$253,3,FALSE)</f>
        <v>004</v>
      </c>
      <c r="F338" s="10" t="s">
        <v>57</v>
      </c>
      <c r="G338" s="10">
        <v>8</v>
      </c>
      <c r="H338" s="10" t="str">
        <f>VLOOKUP(F338,Codes!$J$3:$Q$8,2,FALSE)</f>
        <v>B</v>
      </c>
      <c r="I338" s="11" t="s">
        <v>44</v>
      </c>
      <c r="J338" s="10" t="str">
        <f>VLOOKUP(I338,Codes!$H$3:$I$262,2,FALSE)</f>
        <v>AB</v>
      </c>
      <c r="K338" s="10">
        <v>4</v>
      </c>
      <c r="L338" t="s">
        <v>35</v>
      </c>
      <c r="M338" t="str">
        <f>VLOOKUP(L338,Codes!$R$3:$S$28,2,FALSE)</f>
        <v>L</v>
      </c>
      <c r="N338" t="s">
        <v>48</v>
      </c>
      <c r="O338" t="s">
        <v>29</v>
      </c>
      <c r="P338" t="s">
        <v>29</v>
      </c>
      <c r="Q338" s="21" t="str">
        <f t="shared" si="20"/>
        <v>D-AB-004-EC10-TP2-DMSO-NA-4-NA</v>
      </c>
      <c r="R338" s="21" t="str">
        <f t="shared" si="21"/>
        <v>D-AB-004-EC10-TP2-DMSO</v>
      </c>
      <c r="S338" s="35" t="str">
        <f t="shared" si="22"/>
        <v>D.AB.004.L.B.4</v>
      </c>
      <c r="T338" s="15" t="str">
        <f t="shared" si="23"/>
        <v>DAB004LB4</v>
      </c>
    </row>
    <row r="339" spans="1:20">
      <c r="A339" t="s">
        <v>51</v>
      </c>
      <c r="B339" s="10" t="s">
        <v>50</v>
      </c>
      <c r="C339" s="10" t="str">
        <f>VLOOKUP(_xlfn.CONCAT(A339,B339),Codes!$C$3:$D$11,2,FALSE)</f>
        <v>D</v>
      </c>
      <c r="D339" s="23" t="s">
        <v>67</v>
      </c>
      <c r="E339" s="12" t="str">
        <f>VLOOKUP(D339,Codes!$E$3:$G$253,3,FALSE)</f>
        <v>004</v>
      </c>
      <c r="F339" s="10" t="s">
        <v>57</v>
      </c>
      <c r="G339" s="10">
        <v>8</v>
      </c>
      <c r="H339" s="10" t="str">
        <f>VLOOKUP(F339,Codes!$J$3:$Q$8,2,FALSE)</f>
        <v>B</v>
      </c>
      <c r="I339" s="11" t="s">
        <v>44</v>
      </c>
      <c r="J339" s="10" t="str">
        <f>VLOOKUP(I339,Codes!$H$3:$I$262,2,FALSE)</f>
        <v>AB</v>
      </c>
      <c r="K339" s="10">
        <v>5</v>
      </c>
      <c r="L339" t="s">
        <v>35</v>
      </c>
      <c r="M339" t="str">
        <f>VLOOKUP(L339,Codes!$R$3:$S$28,2,FALSE)</f>
        <v>L</v>
      </c>
      <c r="N339" t="s">
        <v>48</v>
      </c>
      <c r="O339" t="s">
        <v>29</v>
      </c>
      <c r="P339" t="s">
        <v>29</v>
      </c>
      <c r="Q339" s="21" t="str">
        <f t="shared" si="20"/>
        <v>D-AB-004-EC10-TP2-DMSO-NA-5-NA</v>
      </c>
      <c r="R339" s="21" t="str">
        <f t="shared" si="21"/>
        <v>D-AB-004-EC10-TP2-DMSO</v>
      </c>
      <c r="S339" s="35" t="str">
        <f t="shared" si="22"/>
        <v>D.AB.004.L.B.5</v>
      </c>
      <c r="T339" s="15" t="str">
        <f t="shared" si="23"/>
        <v>DAB004LB5</v>
      </c>
    </row>
    <row r="340" spans="1:20">
      <c r="A340" t="s">
        <v>51</v>
      </c>
      <c r="B340" s="10" t="s">
        <v>50</v>
      </c>
      <c r="C340" s="10" t="str">
        <f>VLOOKUP(_xlfn.CONCAT(A340,B340),Codes!$C$3:$D$11,2,FALSE)</f>
        <v>D</v>
      </c>
      <c r="D340" s="23" t="s">
        <v>67</v>
      </c>
      <c r="E340" s="12" t="str">
        <f>VLOOKUP(D340,Codes!$E$3:$G$253,3,FALSE)</f>
        <v>004</v>
      </c>
      <c r="F340" s="10" t="s">
        <v>57</v>
      </c>
      <c r="G340" s="10">
        <v>8</v>
      </c>
      <c r="H340" s="10" t="str">
        <f>VLOOKUP(F340,Codes!$J$3:$Q$8,2,FALSE)</f>
        <v>B</v>
      </c>
      <c r="I340" s="11" t="s">
        <v>44</v>
      </c>
      <c r="J340" s="10" t="str">
        <f>VLOOKUP(I340,Codes!$H$3:$I$262,2,FALSE)</f>
        <v>AB</v>
      </c>
      <c r="K340" s="10">
        <v>6</v>
      </c>
      <c r="L340" t="s">
        <v>35</v>
      </c>
      <c r="M340" t="str">
        <f>VLOOKUP(L340,Codes!$R$3:$S$28,2,FALSE)</f>
        <v>L</v>
      </c>
      <c r="N340" t="s">
        <v>48</v>
      </c>
      <c r="O340" t="s">
        <v>29</v>
      </c>
      <c r="P340" t="s">
        <v>29</v>
      </c>
      <c r="Q340" s="21" t="str">
        <f t="shared" si="20"/>
        <v>D-AB-004-EC10-TP2-DMSO-NA-6-NA</v>
      </c>
      <c r="R340" s="21" t="str">
        <f t="shared" si="21"/>
        <v>D-AB-004-EC10-TP2-DMSO</v>
      </c>
      <c r="S340" s="35" t="str">
        <f t="shared" si="22"/>
        <v>D.AB.004.L.B.6</v>
      </c>
      <c r="T340" s="15" t="str">
        <f t="shared" si="23"/>
        <v>DAB004LB6</v>
      </c>
    </row>
    <row r="341" spans="1:20">
      <c r="A341" t="s">
        <v>51</v>
      </c>
      <c r="B341" s="10" t="s">
        <v>50</v>
      </c>
      <c r="C341" s="10" t="str">
        <f>VLOOKUP(_xlfn.CONCAT(A341,B341),Codes!$C$3:$D$11,2,FALSE)</f>
        <v>D</v>
      </c>
      <c r="D341" s="23" t="s">
        <v>67</v>
      </c>
      <c r="E341" s="12" t="str">
        <f>VLOOKUP(D341,Codes!$E$3:$G$253,3,FALSE)</f>
        <v>004</v>
      </c>
      <c r="F341" s="10" t="s">
        <v>64</v>
      </c>
      <c r="G341" s="10">
        <v>24</v>
      </c>
      <c r="H341" s="10" t="str">
        <f>VLOOKUP(F341,Codes!$J$3:$Q$8,2,FALSE)</f>
        <v>C</v>
      </c>
      <c r="I341" s="11" t="s">
        <v>44</v>
      </c>
      <c r="J341" s="10" t="str">
        <f>VLOOKUP(I341,Codes!$H$3:$I$262,2,FALSE)</f>
        <v>AB</v>
      </c>
      <c r="K341" s="10">
        <v>1</v>
      </c>
      <c r="L341" t="s">
        <v>35</v>
      </c>
      <c r="M341" t="str">
        <f>VLOOKUP(L341,Codes!$R$3:$S$28,2,FALSE)</f>
        <v>L</v>
      </c>
      <c r="N341" t="s">
        <v>48</v>
      </c>
      <c r="O341" t="s">
        <v>29</v>
      </c>
      <c r="P341" t="s">
        <v>29</v>
      </c>
      <c r="Q341" s="21" t="str">
        <f t="shared" si="20"/>
        <v>D-AB-004-EC10-TP3-DMSO-NA-1-NA</v>
      </c>
      <c r="R341" s="21" t="str">
        <f t="shared" si="21"/>
        <v>D-AB-004-EC10-TP3-DMSO</v>
      </c>
      <c r="S341" s="35" t="str">
        <f t="shared" si="22"/>
        <v>D.AB.004.L.C.1</v>
      </c>
      <c r="T341" s="15" t="str">
        <f t="shared" si="23"/>
        <v>DAB004LC1</v>
      </c>
    </row>
    <row r="342" spans="1:20">
      <c r="A342" t="s">
        <v>51</v>
      </c>
      <c r="B342" s="10" t="s">
        <v>50</v>
      </c>
      <c r="C342" s="10" t="str">
        <f>VLOOKUP(_xlfn.CONCAT(A342,B342),Codes!$C$3:$D$11,2,FALSE)</f>
        <v>D</v>
      </c>
      <c r="D342" s="23" t="s">
        <v>67</v>
      </c>
      <c r="E342" s="12" t="str">
        <f>VLOOKUP(D342,Codes!$E$3:$G$253,3,FALSE)</f>
        <v>004</v>
      </c>
      <c r="F342" s="10" t="s">
        <v>64</v>
      </c>
      <c r="G342" s="10">
        <v>24</v>
      </c>
      <c r="H342" s="10" t="str">
        <f>VLOOKUP(F342,Codes!$J$3:$Q$8,2,FALSE)</f>
        <v>C</v>
      </c>
      <c r="I342" s="11" t="s">
        <v>44</v>
      </c>
      <c r="J342" s="10" t="str">
        <f>VLOOKUP(I342,Codes!$H$3:$I$262,2,FALSE)</f>
        <v>AB</v>
      </c>
      <c r="K342" s="10">
        <v>2</v>
      </c>
      <c r="L342" t="s">
        <v>35</v>
      </c>
      <c r="M342" t="str">
        <f>VLOOKUP(L342,Codes!$R$3:$S$28,2,FALSE)</f>
        <v>L</v>
      </c>
      <c r="N342" t="s">
        <v>48</v>
      </c>
      <c r="O342" t="s">
        <v>29</v>
      </c>
      <c r="P342" t="s">
        <v>29</v>
      </c>
      <c r="Q342" s="21" t="str">
        <f t="shared" si="20"/>
        <v>D-AB-004-EC10-TP3-DMSO-NA-2-NA</v>
      </c>
      <c r="R342" s="21" t="str">
        <f t="shared" si="21"/>
        <v>D-AB-004-EC10-TP3-DMSO</v>
      </c>
      <c r="S342" s="35" t="str">
        <f t="shared" si="22"/>
        <v>D.AB.004.L.C.2</v>
      </c>
      <c r="T342" s="15" t="str">
        <f t="shared" si="23"/>
        <v>DAB004LC2</v>
      </c>
    </row>
    <row r="343" spans="1:20">
      <c r="A343" t="s">
        <v>51</v>
      </c>
      <c r="B343" s="10" t="s">
        <v>50</v>
      </c>
      <c r="C343" s="10" t="str">
        <f>VLOOKUP(_xlfn.CONCAT(A343,B343),Codes!$C$3:$D$11,2,FALSE)</f>
        <v>D</v>
      </c>
      <c r="D343" s="23" t="s">
        <v>67</v>
      </c>
      <c r="E343" s="12" t="str">
        <f>VLOOKUP(D343,Codes!$E$3:$G$253,3,FALSE)</f>
        <v>004</v>
      </c>
      <c r="F343" s="10" t="s">
        <v>64</v>
      </c>
      <c r="G343" s="10">
        <v>24</v>
      </c>
      <c r="H343" s="10" t="str">
        <f>VLOOKUP(F343,Codes!$J$3:$Q$8,2,FALSE)</f>
        <v>C</v>
      </c>
      <c r="I343" s="11" t="s">
        <v>44</v>
      </c>
      <c r="J343" s="10" t="str">
        <f>VLOOKUP(I343,Codes!$H$3:$I$262,2,FALSE)</f>
        <v>AB</v>
      </c>
      <c r="K343" s="10">
        <v>3</v>
      </c>
      <c r="L343" t="s">
        <v>35</v>
      </c>
      <c r="M343" t="str">
        <f>VLOOKUP(L343,Codes!$R$3:$S$28,2,FALSE)</f>
        <v>L</v>
      </c>
      <c r="N343" t="s">
        <v>48</v>
      </c>
      <c r="O343" t="s">
        <v>29</v>
      </c>
      <c r="P343" t="s">
        <v>29</v>
      </c>
      <c r="Q343" s="21" t="str">
        <f t="shared" si="20"/>
        <v>D-AB-004-EC10-TP3-DMSO-NA-3-NA</v>
      </c>
      <c r="R343" s="21" t="str">
        <f t="shared" si="21"/>
        <v>D-AB-004-EC10-TP3-DMSO</v>
      </c>
      <c r="S343" s="35" t="str">
        <f t="shared" si="22"/>
        <v>D.AB.004.L.C.3</v>
      </c>
      <c r="T343" s="15" t="str">
        <f t="shared" si="23"/>
        <v>DAB004LC3</v>
      </c>
    </row>
    <row r="344" spans="1:20">
      <c r="A344" t="s">
        <v>51</v>
      </c>
      <c r="B344" s="10" t="s">
        <v>50</v>
      </c>
      <c r="C344" s="10" t="str">
        <f>VLOOKUP(_xlfn.CONCAT(A344,B344),Codes!$C$3:$D$11,2,FALSE)</f>
        <v>D</v>
      </c>
      <c r="D344" s="23" t="s">
        <v>67</v>
      </c>
      <c r="E344" s="12" t="str">
        <f>VLOOKUP(D344,Codes!$E$3:$G$253,3,FALSE)</f>
        <v>004</v>
      </c>
      <c r="F344" s="10" t="s">
        <v>64</v>
      </c>
      <c r="G344" s="10">
        <v>24</v>
      </c>
      <c r="H344" s="10" t="str">
        <f>VLOOKUP(F344,Codes!$J$3:$Q$8,2,FALSE)</f>
        <v>C</v>
      </c>
      <c r="I344" s="11" t="s">
        <v>44</v>
      </c>
      <c r="J344" s="10" t="str">
        <f>VLOOKUP(I344,Codes!$H$3:$I$262,2,FALSE)</f>
        <v>AB</v>
      </c>
      <c r="K344" s="10">
        <v>4</v>
      </c>
      <c r="L344" t="s">
        <v>35</v>
      </c>
      <c r="M344" t="str">
        <f>VLOOKUP(L344,Codes!$R$3:$S$28,2,FALSE)</f>
        <v>L</v>
      </c>
      <c r="N344" t="s">
        <v>48</v>
      </c>
      <c r="O344" t="s">
        <v>29</v>
      </c>
      <c r="P344" t="s">
        <v>29</v>
      </c>
      <c r="Q344" s="21" t="str">
        <f t="shared" si="20"/>
        <v>D-AB-004-EC10-TP3-DMSO-NA-4-NA</v>
      </c>
      <c r="R344" s="21" t="str">
        <f t="shared" si="21"/>
        <v>D-AB-004-EC10-TP3-DMSO</v>
      </c>
      <c r="S344" s="35" t="str">
        <f t="shared" si="22"/>
        <v>D.AB.004.L.C.4</v>
      </c>
      <c r="T344" s="15" t="str">
        <f t="shared" si="23"/>
        <v>DAB004LC4</v>
      </c>
    </row>
    <row r="345" spans="1:20">
      <c r="A345" t="s">
        <v>51</v>
      </c>
      <c r="B345" s="10" t="s">
        <v>50</v>
      </c>
      <c r="C345" s="10" t="str">
        <f>VLOOKUP(_xlfn.CONCAT(A345,B345),Codes!$C$3:$D$11,2,FALSE)</f>
        <v>D</v>
      </c>
      <c r="D345" s="23" t="s">
        <v>67</v>
      </c>
      <c r="E345" s="12" t="str">
        <f>VLOOKUP(D345,Codes!$E$3:$G$253,3,FALSE)</f>
        <v>004</v>
      </c>
      <c r="F345" s="10" t="s">
        <v>64</v>
      </c>
      <c r="G345" s="10">
        <v>24</v>
      </c>
      <c r="H345" s="10" t="str">
        <f>VLOOKUP(F345,Codes!$J$3:$Q$8,2,FALSE)</f>
        <v>C</v>
      </c>
      <c r="I345" s="11" t="s">
        <v>44</v>
      </c>
      <c r="J345" s="10" t="str">
        <f>VLOOKUP(I345,Codes!$H$3:$I$262,2,FALSE)</f>
        <v>AB</v>
      </c>
      <c r="K345" s="10">
        <v>5</v>
      </c>
      <c r="L345" t="s">
        <v>35</v>
      </c>
      <c r="M345" t="str">
        <f>VLOOKUP(L345,Codes!$R$3:$S$28,2,FALSE)</f>
        <v>L</v>
      </c>
      <c r="N345" t="s">
        <v>48</v>
      </c>
      <c r="O345" t="s">
        <v>29</v>
      </c>
      <c r="P345" t="s">
        <v>29</v>
      </c>
      <c r="Q345" s="21" t="str">
        <f t="shared" si="20"/>
        <v>D-AB-004-EC10-TP3-DMSO-NA-5-NA</v>
      </c>
      <c r="R345" s="21" t="str">
        <f t="shared" si="21"/>
        <v>D-AB-004-EC10-TP3-DMSO</v>
      </c>
      <c r="S345" s="35" t="str">
        <f t="shared" si="22"/>
        <v>D.AB.004.L.C.5</v>
      </c>
      <c r="T345" s="15" t="str">
        <f t="shared" si="23"/>
        <v>DAB004LC5</v>
      </c>
    </row>
    <row r="346" spans="1:20">
      <c r="A346" t="s">
        <v>51</v>
      </c>
      <c r="B346" s="10" t="s">
        <v>50</v>
      </c>
      <c r="C346" s="10" t="str">
        <f>VLOOKUP(_xlfn.CONCAT(A346,B346),Codes!$C$3:$D$11,2,FALSE)</f>
        <v>D</v>
      </c>
      <c r="D346" s="23" t="s">
        <v>67</v>
      </c>
      <c r="E346" s="12" t="str">
        <f>VLOOKUP(D346,Codes!$E$3:$G$253,3,FALSE)</f>
        <v>004</v>
      </c>
      <c r="F346" s="10" t="s">
        <v>64</v>
      </c>
      <c r="G346" s="10">
        <v>24</v>
      </c>
      <c r="H346" s="10" t="str">
        <f>VLOOKUP(F346,Codes!$J$3:$Q$8,2,FALSE)</f>
        <v>C</v>
      </c>
      <c r="I346" s="11" t="s">
        <v>44</v>
      </c>
      <c r="J346" s="10" t="str">
        <f>VLOOKUP(I346,Codes!$H$3:$I$262,2,FALSE)</f>
        <v>AB</v>
      </c>
      <c r="K346" s="10">
        <v>6</v>
      </c>
      <c r="L346" t="s">
        <v>35</v>
      </c>
      <c r="M346" t="str">
        <f>VLOOKUP(L346,Codes!$R$3:$S$28,2,FALSE)</f>
        <v>L</v>
      </c>
      <c r="N346" t="s">
        <v>48</v>
      </c>
      <c r="O346" t="s">
        <v>29</v>
      </c>
      <c r="P346" t="s">
        <v>29</v>
      </c>
      <c r="Q346" s="21" t="str">
        <f t="shared" si="20"/>
        <v>D-AB-004-EC10-TP3-DMSO-NA-6-NA</v>
      </c>
      <c r="R346" s="21" t="str">
        <f t="shared" si="21"/>
        <v>D-AB-004-EC10-TP3-DMSO</v>
      </c>
      <c r="S346" s="35" t="str">
        <f t="shared" si="22"/>
        <v>D.AB.004.L.C.6</v>
      </c>
      <c r="T346" s="15" t="str">
        <f t="shared" si="23"/>
        <v>DAB004LC6</v>
      </c>
    </row>
    <row r="347" spans="1:20">
      <c r="A347" t="s">
        <v>51</v>
      </c>
      <c r="B347" s="10" t="s">
        <v>50</v>
      </c>
      <c r="C347" s="10" t="str">
        <f>VLOOKUP(_xlfn.CONCAT(A347,B347),Codes!$C$3:$D$11,2,FALSE)</f>
        <v>D</v>
      </c>
      <c r="D347" s="23" t="s">
        <v>67</v>
      </c>
      <c r="E347" s="12" t="str">
        <f>VLOOKUP(D347,Codes!$E$3:$G$253,3,FALSE)</f>
        <v>004</v>
      </c>
      <c r="F347" s="10" t="s">
        <v>70</v>
      </c>
      <c r="G347" s="10">
        <v>30</v>
      </c>
      <c r="H347" s="10" t="str">
        <f>VLOOKUP(F347,Codes!$J$3:$Q$8,2,FALSE)</f>
        <v>D</v>
      </c>
      <c r="I347" s="11" t="s">
        <v>44</v>
      </c>
      <c r="J347" s="10" t="str">
        <f>VLOOKUP(I347,Codes!$H$3:$I$262,2,FALSE)</f>
        <v>AB</v>
      </c>
      <c r="K347" s="10">
        <v>1</v>
      </c>
      <c r="L347" t="s">
        <v>35</v>
      </c>
      <c r="M347" t="str">
        <f>VLOOKUP(L347,Codes!$R$3:$S$28,2,FALSE)</f>
        <v>L</v>
      </c>
      <c r="N347" t="s">
        <v>48</v>
      </c>
      <c r="O347" t="s">
        <v>29</v>
      </c>
      <c r="P347" t="s">
        <v>29</v>
      </c>
      <c r="Q347" s="21" t="str">
        <f t="shared" si="20"/>
        <v>D-AB-004-EC10-TP4-DMSO-NA-1-NA</v>
      </c>
      <c r="R347" s="21" t="str">
        <f t="shared" si="21"/>
        <v>D-AB-004-EC10-TP4-DMSO</v>
      </c>
      <c r="S347" s="35" t="str">
        <f t="shared" si="22"/>
        <v>D.AB.004.L.D.1</v>
      </c>
      <c r="T347" s="15" t="str">
        <f t="shared" si="23"/>
        <v>DAB004LD1</v>
      </c>
    </row>
    <row r="348" spans="1:20">
      <c r="A348" t="s">
        <v>51</v>
      </c>
      <c r="B348" s="10" t="s">
        <v>50</v>
      </c>
      <c r="C348" s="10" t="str">
        <f>VLOOKUP(_xlfn.CONCAT(A348,B348),Codes!$C$3:$D$11,2,FALSE)</f>
        <v>D</v>
      </c>
      <c r="D348" s="23" t="s">
        <v>67</v>
      </c>
      <c r="E348" s="12" t="str">
        <f>VLOOKUP(D348,Codes!$E$3:$G$253,3,FALSE)</f>
        <v>004</v>
      </c>
      <c r="F348" s="10" t="s">
        <v>70</v>
      </c>
      <c r="G348" s="10">
        <v>30</v>
      </c>
      <c r="H348" s="10" t="str">
        <f>VLOOKUP(F348,Codes!$J$3:$Q$8,2,FALSE)</f>
        <v>D</v>
      </c>
      <c r="I348" s="11" t="s">
        <v>44</v>
      </c>
      <c r="J348" s="10" t="str">
        <f>VLOOKUP(I348,Codes!$H$3:$I$262,2,FALSE)</f>
        <v>AB</v>
      </c>
      <c r="K348" s="10">
        <v>2</v>
      </c>
      <c r="L348" t="s">
        <v>35</v>
      </c>
      <c r="M348" t="str">
        <f>VLOOKUP(L348,Codes!$R$3:$S$28,2,FALSE)</f>
        <v>L</v>
      </c>
      <c r="N348" t="s">
        <v>48</v>
      </c>
      <c r="O348" t="s">
        <v>29</v>
      </c>
      <c r="P348" t="s">
        <v>29</v>
      </c>
      <c r="Q348" s="21" t="str">
        <f t="shared" si="20"/>
        <v>D-AB-004-EC10-TP4-DMSO-NA-2-NA</v>
      </c>
      <c r="R348" s="21" t="str">
        <f t="shared" si="21"/>
        <v>D-AB-004-EC10-TP4-DMSO</v>
      </c>
      <c r="S348" s="35" t="str">
        <f t="shared" si="22"/>
        <v>D.AB.004.L.D.2</v>
      </c>
      <c r="T348" s="15" t="str">
        <f t="shared" si="23"/>
        <v>DAB004LD2</v>
      </c>
    </row>
    <row r="349" spans="1:20">
      <c r="A349" t="s">
        <v>51</v>
      </c>
      <c r="B349" s="10" t="s">
        <v>50</v>
      </c>
      <c r="C349" s="10" t="str">
        <f>VLOOKUP(_xlfn.CONCAT(A349,B349),Codes!$C$3:$D$11,2,FALSE)</f>
        <v>D</v>
      </c>
      <c r="D349" s="23" t="s">
        <v>67</v>
      </c>
      <c r="E349" s="12" t="str">
        <f>VLOOKUP(D349,Codes!$E$3:$G$253,3,FALSE)</f>
        <v>004</v>
      </c>
      <c r="F349" s="10" t="s">
        <v>70</v>
      </c>
      <c r="G349" s="10">
        <v>30</v>
      </c>
      <c r="H349" s="10" t="str">
        <f>VLOOKUP(F349,Codes!$J$3:$Q$8,2,FALSE)</f>
        <v>D</v>
      </c>
      <c r="I349" s="11" t="s">
        <v>44</v>
      </c>
      <c r="J349" s="10" t="str">
        <f>VLOOKUP(I349,Codes!$H$3:$I$262,2,FALSE)</f>
        <v>AB</v>
      </c>
      <c r="K349" s="10">
        <v>3</v>
      </c>
      <c r="L349" t="s">
        <v>35</v>
      </c>
      <c r="M349" t="str">
        <f>VLOOKUP(L349,Codes!$R$3:$S$28,2,FALSE)</f>
        <v>L</v>
      </c>
      <c r="N349" t="s">
        <v>48</v>
      </c>
      <c r="O349" t="s">
        <v>29</v>
      </c>
      <c r="P349" t="s">
        <v>29</v>
      </c>
      <c r="Q349" s="21" t="str">
        <f t="shared" si="20"/>
        <v>D-AB-004-EC10-TP4-DMSO-NA-3-NA</v>
      </c>
      <c r="R349" s="21" t="str">
        <f t="shared" si="21"/>
        <v>D-AB-004-EC10-TP4-DMSO</v>
      </c>
      <c r="S349" s="35" t="str">
        <f t="shared" si="22"/>
        <v>D.AB.004.L.D.3</v>
      </c>
      <c r="T349" s="15" t="str">
        <f t="shared" si="23"/>
        <v>DAB004LD3</v>
      </c>
    </row>
    <row r="350" spans="1:20">
      <c r="A350" t="s">
        <v>51</v>
      </c>
      <c r="B350" s="10" t="s">
        <v>50</v>
      </c>
      <c r="C350" s="10" t="str">
        <f>VLOOKUP(_xlfn.CONCAT(A350,B350),Codes!$C$3:$D$11,2,FALSE)</f>
        <v>D</v>
      </c>
      <c r="D350" s="23" t="s">
        <v>67</v>
      </c>
      <c r="E350" s="12" t="str">
        <f>VLOOKUP(D350,Codes!$E$3:$G$253,3,FALSE)</f>
        <v>004</v>
      </c>
      <c r="F350" s="10" t="s">
        <v>70</v>
      </c>
      <c r="G350" s="10">
        <v>30</v>
      </c>
      <c r="H350" s="10" t="str">
        <f>VLOOKUP(F350,Codes!$J$3:$Q$8,2,FALSE)</f>
        <v>D</v>
      </c>
      <c r="I350" s="11" t="s">
        <v>44</v>
      </c>
      <c r="J350" s="10" t="str">
        <f>VLOOKUP(I350,Codes!$H$3:$I$262,2,FALSE)</f>
        <v>AB</v>
      </c>
      <c r="K350" s="10">
        <v>4</v>
      </c>
      <c r="L350" t="s">
        <v>35</v>
      </c>
      <c r="M350" t="str">
        <f>VLOOKUP(L350,Codes!$R$3:$S$28,2,FALSE)</f>
        <v>L</v>
      </c>
      <c r="N350" t="s">
        <v>48</v>
      </c>
      <c r="O350" t="s">
        <v>29</v>
      </c>
      <c r="P350" t="s">
        <v>29</v>
      </c>
      <c r="Q350" s="21" t="str">
        <f t="shared" si="20"/>
        <v>D-AB-004-EC10-TP4-DMSO-NA-4-NA</v>
      </c>
      <c r="R350" s="21" t="str">
        <f t="shared" si="21"/>
        <v>D-AB-004-EC10-TP4-DMSO</v>
      </c>
      <c r="S350" s="35" t="str">
        <f t="shared" si="22"/>
        <v>D.AB.004.L.D.4</v>
      </c>
      <c r="T350" s="15" t="str">
        <f t="shared" si="23"/>
        <v>DAB004LD4</v>
      </c>
    </row>
    <row r="351" spans="1:20">
      <c r="A351" t="s">
        <v>51</v>
      </c>
      <c r="B351" s="10" t="s">
        <v>50</v>
      </c>
      <c r="C351" s="10" t="str">
        <f>VLOOKUP(_xlfn.CONCAT(A351,B351),Codes!$C$3:$D$11,2,FALSE)</f>
        <v>D</v>
      </c>
      <c r="D351" s="23" t="s">
        <v>67</v>
      </c>
      <c r="E351" s="12" t="str">
        <f>VLOOKUP(D351,Codes!$E$3:$G$253,3,FALSE)</f>
        <v>004</v>
      </c>
      <c r="F351" s="10" t="s">
        <v>70</v>
      </c>
      <c r="G351" s="10">
        <v>30</v>
      </c>
      <c r="H351" s="10" t="str">
        <f>VLOOKUP(F351,Codes!$J$3:$Q$8,2,FALSE)</f>
        <v>D</v>
      </c>
      <c r="I351" s="11" t="s">
        <v>44</v>
      </c>
      <c r="J351" s="10" t="str">
        <f>VLOOKUP(I351,Codes!$H$3:$I$262,2,FALSE)</f>
        <v>AB</v>
      </c>
      <c r="K351" s="10">
        <v>5</v>
      </c>
      <c r="L351" t="s">
        <v>35</v>
      </c>
      <c r="M351" t="str">
        <f>VLOOKUP(L351,Codes!$R$3:$S$28,2,FALSE)</f>
        <v>L</v>
      </c>
      <c r="N351" t="s">
        <v>48</v>
      </c>
      <c r="O351" t="s">
        <v>29</v>
      </c>
      <c r="P351" t="s">
        <v>29</v>
      </c>
      <c r="Q351" s="21" t="str">
        <f t="shared" si="20"/>
        <v>D-AB-004-EC10-TP4-DMSO-NA-5-NA</v>
      </c>
      <c r="R351" s="21" t="str">
        <f t="shared" si="21"/>
        <v>D-AB-004-EC10-TP4-DMSO</v>
      </c>
      <c r="S351" s="35" t="str">
        <f t="shared" si="22"/>
        <v>D.AB.004.L.D.5</v>
      </c>
      <c r="T351" s="15" t="str">
        <f t="shared" si="23"/>
        <v>DAB004LD5</v>
      </c>
    </row>
    <row r="352" spans="1:20">
      <c r="A352" t="s">
        <v>51</v>
      </c>
      <c r="B352" s="10" t="s">
        <v>50</v>
      </c>
      <c r="C352" s="10" t="str">
        <f>VLOOKUP(_xlfn.CONCAT(A352,B352),Codes!$C$3:$D$11,2,FALSE)</f>
        <v>D</v>
      </c>
      <c r="D352" s="23" t="s">
        <v>67</v>
      </c>
      <c r="E352" s="12" t="str">
        <f>VLOOKUP(D352,Codes!$E$3:$G$253,3,FALSE)</f>
        <v>004</v>
      </c>
      <c r="F352" s="10" t="s">
        <v>70</v>
      </c>
      <c r="G352" s="10">
        <v>30</v>
      </c>
      <c r="H352" s="10" t="str">
        <f>VLOOKUP(F352,Codes!$J$3:$Q$8,2,FALSE)</f>
        <v>D</v>
      </c>
      <c r="I352" s="11" t="s">
        <v>44</v>
      </c>
      <c r="J352" s="10" t="str">
        <f>VLOOKUP(I352,Codes!$H$3:$I$262,2,FALSE)</f>
        <v>AB</v>
      </c>
      <c r="K352" s="10">
        <v>6</v>
      </c>
      <c r="L352" t="s">
        <v>35</v>
      </c>
      <c r="M352" t="str">
        <f>VLOOKUP(L352,Codes!$R$3:$S$28,2,FALSE)</f>
        <v>L</v>
      </c>
      <c r="N352" t="s">
        <v>48</v>
      </c>
      <c r="O352" t="s">
        <v>29</v>
      </c>
      <c r="P352" t="s">
        <v>29</v>
      </c>
      <c r="Q352" s="21" t="str">
        <f t="shared" si="20"/>
        <v>D-AB-004-EC10-TP4-DMSO-NA-6-NA</v>
      </c>
      <c r="R352" s="21" t="str">
        <f t="shared" si="21"/>
        <v>D-AB-004-EC10-TP4-DMSO</v>
      </c>
      <c r="S352" s="35" t="str">
        <f t="shared" si="22"/>
        <v>D.AB.004.L.D.6</v>
      </c>
      <c r="T352" s="15" t="str">
        <f t="shared" si="23"/>
        <v>DAB004LD6</v>
      </c>
    </row>
    <row r="353" spans="1:20">
      <c r="A353" t="s">
        <v>51</v>
      </c>
      <c r="B353" s="10" t="s">
        <v>50</v>
      </c>
      <c r="C353" s="10" t="str">
        <f>VLOOKUP(_xlfn.CONCAT(A353,B353),Codes!$C$3:$D$11,2,FALSE)</f>
        <v>D</v>
      </c>
      <c r="D353" s="23" t="s">
        <v>67</v>
      </c>
      <c r="E353" s="12" t="str">
        <f>VLOOKUP(D353,Codes!$E$3:$G$253,3,FALSE)</f>
        <v>004</v>
      </c>
      <c r="F353" s="10" t="s">
        <v>76</v>
      </c>
      <c r="G353" s="10">
        <v>48</v>
      </c>
      <c r="H353" s="10" t="str">
        <f>VLOOKUP(F353,Codes!$J$3:$Q$8,2,FALSE)</f>
        <v>E</v>
      </c>
      <c r="I353" s="11" t="s">
        <v>44</v>
      </c>
      <c r="J353" s="10" t="str">
        <f>VLOOKUP(I353,Codes!$H$3:$I$262,2,FALSE)</f>
        <v>AB</v>
      </c>
      <c r="K353" s="10">
        <v>1</v>
      </c>
      <c r="L353" t="s">
        <v>35</v>
      </c>
      <c r="M353" t="str">
        <f>VLOOKUP(L353,Codes!$R$3:$S$28,2,FALSE)</f>
        <v>L</v>
      </c>
      <c r="N353" t="s">
        <v>48</v>
      </c>
      <c r="O353" t="s">
        <v>29</v>
      </c>
      <c r="P353" t="s">
        <v>29</v>
      </c>
      <c r="Q353" s="21" t="str">
        <f t="shared" si="20"/>
        <v>D-AB-004-EC10-TP5-DMSO-NA-1-NA</v>
      </c>
      <c r="R353" s="21" t="str">
        <f t="shared" si="21"/>
        <v>D-AB-004-EC10-TP5-DMSO</v>
      </c>
      <c r="S353" s="35" t="str">
        <f t="shared" si="22"/>
        <v>D.AB.004.L.E.1</v>
      </c>
      <c r="T353" s="15" t="str">
        <f t="shared" si="23"/>
        <v>DAB004LE1</v>
      </c>
    </row>
    <row r="354" spans="1:20">
      <c r="A354" t="s">
        <v>51</v>
      </c>
      <c r="B354" s="10" t="s">
        <v>50</v>
      </c>
      <c r="C354" s="10" t="str">
        <f>VLOOKUP(_xlfn.CONCAT(A354,B354),Codes!$C$3:$D$11,2,FALSE)</f>
        <v>D</v>
      </c>
      <c r="D354" s="23" t="s">
        <v>67</v>
      </c>
      <c r="E354" s="12" t="str">
        <f>VLOOKUP(D354,Codes!$E$3:$G$253,3,FALSE)</f>
        <v>004</v>
      </c>
      <c r="F354" s="10" t="s">
        <v>76</v>
      </c>
      <c r="G354" s="10">
        <v>48</v>
      </c>
      <c r="H354" s="10" t="str">
        <f>VLOOKUP(F354,Codes!$J$3:$Q$8,2,FALSE)</f>
        <v>E</v>
      </c>
      <c r="I354" s="11" t="s">
        <v>44</v>
      </c>
      <c r="J354" s="10" t="str">
        <f>VLOOKUP(I354,Codes!$H$3:$I$262,2,FALSE)</f>
        <v>AB</v>
      </c>
      <c r="K354" s="10">
        <v>2</v>
      </c>
      <c r="L354" t="s">
        <v>35</v>
      </c>
      <c r="M354" t="str">
        <f>VLOOKUP(L354,Codes!$R$3:$S$28,2,FALSE)</f>
        <v>L</v>
      </c>
      <c r="N354" t="s">
        <v>48</v>
      </c>
      <c r="O354" t="s">
        <v>29</v>
      </c>
      <c r="P354" t="s">
        <v>29</v>
      </c>
      <c r="Q354" s="21" t="str">
        <f t="shared" si="20"/>
        <v>D-AB-004-EC10-TP5-DMSO-NA-2-NA</v>
      </c>
      <c r="R354" s="21" t="str">
        <f t="shared" si="21"/>
        <v>D-AB-004-EC10-TP5-DMSO</v>
      </c>
      <c r="S354" s="35" t="str">
        <f t="shared" si="22"/>
        <v>D.AB.004.L.E.2</v>
      </c>
      <c r="T354" s="15" t="str">
        <f t="shared" si="23"/>
        <v>DAB004LE2</v>
      </c>
    </row>
    <row r="355" spans="1:20">
      <c r="A355" t="s">
        <v>51</v>
      </c>
      <c r="B355" s="10" t="s">
        <v>50</v>
      </c>
      <c r="C355" s="10" t="str">
        <f>VLOOKUP(_xlfn.CONCAT(A355,B355),Codes!$C$3:$D$11,2,FALSE)</f>
        <v>D</v>
      </c>
      <c r="D355" s="23" t="s">
        <v>67</v>
      </c>
      <c r="E355" s="12" t="str">
        <f>VLOOKUP(D355,Codes!$E$3:$G$253,3,FALSE)</f>
        <v>004</v>
      </c>
      <c r="F355" s="10" t="s">
        <v>76</v>
      </c>
      <c r="G355" s="10">
        <v>48</v>
      </c>
      <c r="H355" s="10" t="str">
        <f>VLOOKUP(F355,Codes!$J$3:$Q$8,2,FALSE)</f>
        <v>E</v>
      </c>
      <c r="I355" s="11" t="s">
        <v>44</v>
      </c>
      <c r="J355" s="10" t="str">
        <f>VLOOKUP(I355,Codes!$H$3:$I$262,2,FALSE)</f>
        <v>AB</v>
      </c>
      <c r="K355" s="10">
        <v>3</v>
      </c>
      <c r="L355" t="s">
        <v>35</v>
      </c>
      <c r="M355" t="str">
        <f>VLOOKUP(L355,Codes!$R$3:$S$28,2,FALSE)</f>
        <v>L</v>
      </c>
      <c r="N355" t="s">
        <v>48</v>
      </c>
      <c r="O355" t="s">
        <v>29</v>
      </c>
      <c r="P355" t="s">
        <v>29</v>
      </c>
      <c r="Q355" s="21" t="str">
        <f t="shared" si="20"/>
        <v>D-AB-004-EC10-TP5-DMSO-NA-3-NA</v>
      </c>
      <c r="R355" s="21" t="str">
        <f t="shared" si="21"/>
        <v>D-AB-004-EC10-TP5-DMSO</v>
      </c>
      <c r="S355" s="35" t="str">
        <f t="shared" si="22"/>
        <v>D.AB.004.L.E.3</v>
      </c>
      <c r="T355" s="15" t="str">
        <f t="shared" si="23"/>
        <v>DAB004LE3</v>
      </c>
    </row>
    <row r="356" spans="1:20">
      <c r="A356" t="s">
        <v>51</v>
      </c>
      <c r="B356" s="10" t="s">
        <v>50</v>
      </c>
      <c r="C356" s="10" t="str">
        <f>VLOOKUP(_xlfn.CONCAT(A356,B356),Codes!$C$3:$D$11,2,FALSE)</f>
        <v>D</v>
      </c>
      <c r="D356" s="23" t="s">
        <v>67</v>
      </c>
      <c r="E356" s="12" t="str">
        <f>VLOOKUP(D356,Codes!$E$3:$G$253,3,FALSE)</f>
        <v>004</v>
      </c>
      <c r="F356" s="10" t="s">
        <v>76</v>
      </c>
      <c r="G356" s="10">
        <v>48</v>
      </c>
      <c r="H356" s="10" t="str">
        <f>VLOOKUP(F356,Codes!$J$3:$Q$8,2,FALSE)</f>
        <v>E</v>
      </c>
      <c r="I356" s="11" t="s">
        <v>44</v>
      </c>
      <c r="J356" s="10" t="str">
        <f>VLOOKUP(I356,Codes!$H$3:$I$262,2,FALSE)</f>
        <v>AB</v>
      </c>
      <c r="K356" s="10">
        <v>4</v>
      </c>
      <c r="L356" t="s">
        <v>35</v>
      </c>
      <c r="M356" t="str">
        <f>VLOOKUP(L356,Codes!$R$3:$S$28,2,FALSE)</f>
        <v>L</v>
      </c>
      <c r="N356" t="s">
        <v>48</v>
      </c>
      <c r="O356" t="s">
        <v>29</v>
      </c>
      <c r="P356" t="s">
        <v>29</v>
      </c>
      <c r="Q356" s="21" t="str">
        <f t="shared" si="20"/>
        <v>D-AB-004-EC10-TP5-DMSO-NA-4-NA</v>
      </c>
      <c r="R356" s="21" t="str">
        <f t="shared" si="21"/>
        <v>D-AB-004-EC10-TP5-DMSO</v>
      </c>
      <c r="S356" s="35" t="str">
        <f t="shared" si="22"/>
        <v>D.AB.004.L.E.4</v>
      </c>
      <c r="T356" s="15" t="str">
        <f t="shared" si="23"/>
        <v>DAB004LE4</v>
      </c>
    </row>
    <row r="357" spans="1:20">
      <c r="A357" t="s">
        <v>51</v>
      </c>
      <c r="B357" s="10" t="s">
        <v>50</v>
      </c>
      <c r="C357" s="10" t="str">
        <f>VLOOKUP(_xlfn.CONCAT(A357,B357),Codes!$C$3:$D$11,2,FALSE)</f>
        <v>D</v>
      </c>
      <c r="D357" s="23" t="s">
        <v>67</v>
      </c>
      <c r="E357" s="12" t="str">
        <f>VLOOKUP(D357,Codes!$E$3:$G$253,3,FALSE)</f>
        <v>004</v>
      </c>
      <c r="F357" s="10" t="s">
        <v>76</v>
      </c>
      <c r="G357" s="10">
        <v>48</v>
      </c>
      <c r="H357" s="10" t="str">
        <f>VLOOKUP(F357,Codes!$J$3:$Q$8,2,FALSE)</f>
        <v>E</v>
      </c>
      <c r="I357" s="11" t="s">
        <v>44</v>
      </c>
      <c r="J357" s="10" t="str">
        <f>VLOOKUP(I357,Codes!$H$3:$I$262,2,FALSE)</f>
        <v>AB</v>
      </c>
      <c r="K357" s="10">
        <v>5</v>
      </c>
      <c r="L357" t="s">
        <v>35</v>
      </c>
      <c r="M357" t="str">
        <f>VLOOKUP(L357,Codes!$R$3:$S$28,2,FALSE)</f>
        <v>L</v>
      </c>
      <c r="N357" t="s">
        <v>48</v>
      </c>
      <c r="O357" t="s">
        <v>29</v>
      </c>
      <c r="P357" t="s">
        <v>29</v>
      </c>
      <c r="Q357" s="21" t="str">
        <f t="shared" si="20"/>
        <v>D-AB-004-EC10-TP5-DMSO-NA-5-NA</v>
      </c>
      <c r="R357" s="21" t="str">
        <f t="shared" si="21"/>
        <v>D-AB-004-EC10-TP5-DMSO</v>
      </c>
      <c r="S357" s="35" t="str">
        <f t="shared" si="22"/>
        <v>D.AB.004.L.E.5</v>
      </c>
      <c r="T357" s="15" t="str">
        <f t="shared" si="23"/>
        <v>DAB004LE5</v>
      </c>
    </row>
    <row r="358" spans="1:20">
      <c r="A358" t="s">
        <v>51</v>
      </c>
      <c r="B358" s="10" t="s">
        <v>50</v>
      </c>
      <c r="C358" s="10" t="str">
        <f>VLOOKUP(_xlfn.CONCAT(A358,B358),Codes!$C$3:$D$11,2,FALSE)</f>
        <v>D</v>
      </c>
      <c r="D358" s="23" t="s">
        <v>67</v>
      </c>
      <c r="E358" s="12" t="str">
        <f>VLOOKUP(D358,Codes!$E$3:$G$253,3,FALSE)</f>
        <v>004</v>
      </c>
      <c r="F358" s="10" t="s">
        <v>76</v>
      </c>
      <c r="G358" s="10">
        <v>48</v>
      </c>
      <c r="H358" s="10" t="str">
        <f>VLOOKUP(F358,Codes!$J$3:$Q$8,2,FALSE)</f>
        <v>E</v>
      </c>
      <c r="I358" s="11" t="s">
        <v>44</v>
      </c>
      <c r="J358" s="10" t="str">
        <f>VLOOKUP(I358,Codes!$H$3:$I$262,2,FALSE)</f>
        <v>AB</v>
      </c>
      <c r="K358" s="10">
        <v>6</v>
      </c>
      <c r="L358" t="s">
        <v>35</v>
      </c>
      <c r="M358" t="str">
        <f>VLOOKUP(L358,Codes!$R$3:$S$28,2,FALSE)</f>
        <v>L</v>
      </c>
      <c r="N358" t="s">
        <v>48</v>
      </c>
      <c r="O358" t="s">
        <v>29</v>
      </c>
      <c r="P358" t="s">
        <v>29</v>
      </c>
      <c r="Q358" s="21" t="str">
        <f t="shared" si="20"/>
        <v>D-AB-004-EC10-TP5-DMSO-NA-6-NA</v>
      </c>
      <c r="R358" s="21" t="str">
        <f t="shared" si="21"/>
        <v>D-AB-004-EC10-TP5-DMSO</v>
      </c>
      <c r="S358" s="35" t="str">
        <f t="shared" si="22"/>
        <v>D.AB.004.L.E.6</v>
      </c>
      <c r="T358" s="15" t="str">
        <f t="shared" si="23"/>
        <v>DAB004LE6</v>
      </c>
    </row>
    <row r="359" spans="1:20">
      <c r="A359" t="s">
        <v>51</v>
      </c>
      <c r="B359" s="10" t="s">
        <v>50</v>
      </c>
      <c r="C359" s="10" t="str">
        <f>VLOOKUP(_xlfn.CONCAT(A359,B359),Codes!$C$3:$D$11,2,FALSE)</f>
        <v>D</v>
      </c>
      <c r="D359" s="23" t="s">
        <v>67</v>
      </c>
      <c r="E359" s="12" t="str">
        <f>VLOOKUP(D359,Codes!$E$3:$G$253,3,FALSE)</f>
        <v>004</v>
      </c>
      <c r="F359" s="10" t="s">
        <v>46</v>
      </c>
      <c r="G359" s="10">
        <v>4</v>
      </c>
      <c r="H359" s="10" t="str">
        <f>VLOOKUP(F359,Codes!$J$3:$Q$8,2,FALSE)</f>
        <v>A</v>
      </c>
      <c r="I359" s="11" t="s">
        <v>44</v>
      </c>
      <c r="J359" s="10" t="str">
        <f>VLOOKUP(I359,Codes!$H$3:$I$262,2,FALSE)</f>
        <v>AB</v>
      </c>
      <c r="K359" s="10">
        <v>1</v>
      </c>
      <c r="L359" t="s">
        <v>83</v>
      </c>
      <c r="M359" t="str">
        <f>VLOOKUP(L359,Codes!$R$3:$S$28,2,FALSE)</f>
        <v>M</v>
      </c>
      <c r="N359" t="s">
        <v>48</v>
      </c>
      <c r="O359" t="s">
        <v>29</v>
      </c>
      <c r="P359" t="s">
        <v>29</v>
      </c>
      <c r="Q359" s="21" t="str">
        <f t="shared" si="20"/>
        <v>D-AB-004-EC25-TP1-DMSO-NA-1-NA</v>
      </c>
      <c r="R359" s="21" t="str">
        <f t="shared" si="21"/>
        <v>D-AB-004-EC25-TP1-DMSO</v>
      </c>
      <c r="S359" s="35" t="str">
        <f t="shared" si="22"/>
        <v>D.AB.004.M.A.1</v>
      </c>
      <c r="T359" s="15" t="str">
        <f t="shared" si="23"/>
        <v>DAB004MA1</v>
      </c>
    </row>
    <row r="360" spans="1:20">
      <c r="A360" t="s">
        <v>51</v>
      </c>
      <c r="B360" s="10" t="s">
        <v>50</v>
      </c>
      <c r="C360" s="10" t="str">
        <f>VLOOKUP(_xlfn.CONCAT(A360,B360),Codes!$C$3:$D$11,2,FALSE)</f>
        <v>D</v>
      </c>
      <c r="D360" s="23" t="s">
        <v>67</v>
      </c>
      <c r="E360" s="12" t="str">
        <f>VLOOKUP(D360,Codes!$E$3:$G$253,3,FALSE)</f>
        <v>004</v>
      </c>
      <c r="F360" s="10" t="s">
        <v>46</v>
      </c>
      <c r="G360" s="10">
        <v>4</v>
      </c>
      <c r="H360" s="10" t="str">
        <f>VLOOKUP(F360,Codes!$J$3:$Q$8,2,FALSE)</f>
        <v>A</v>
      </c>
      <c r="I360" s="11" t="s">
        <v>44</v>
      </c>
      <c r="J360" s="10" t="str">
        <f>VLOOKUP(I360,Codes!$H$3:$I$262,2,FALSE)</f>
        <v>AB</v>
      </c>
      <c r="K360" s="10">
        <v>2</v>
      </c>
      <c r="L360" t="s">
        <v>83</v>
      </c>
      <c r="M360" t="str">
        <f>VLOOKUP(L360,Codes!$R$3:$S$28,2,FALSE)</f>
        <v>M</v>
      </c>
      <c r="N360" t="s">
        <v>48</v>
      </c>
      <c r="O360" t="s">
        <v>29</v>
      </c>
      <c r="P360" t="s">
        <v>29</v>
      </c>
      <c r="Q360" s="21" t="str">
        <f t="shared" si="20"/>
        <v>D-AB-004-EC25-TP1-DMSO-NA-2-NA</v>
      </c>
      <c r="R360" s="21" t="str">
        <f t="shared" si="21"/>
        <v>D-AB-004-EC25-TP1-DMSO</v>
      </c>
      <c r="S360" s="35" t="str">
        <f t="shared" si="22"/>
        <v>D.AB.004.M.A.2</v>
      </c>
      <c r="T360" s="15" t="str">
        <f t="shared" si="23"/>
        <v>DAB004MA2</v>
      </c>
    </row>
    <row r="361" spans="1:20">
      <c r="A361" t="s">
        <v>51</v>
      </c>
      <c r="B361" s="10" t="s">
        <v>50</v>
      </c>
      <c r="C361" s="10" t="str">
        <f>VLOOKUP(_xlfn.CONCAT(A361,B361),Codes!$C$3:$D$11,2,FALSE)</f>
        <v>D</v>
      </c>
      <c r="D361" s="23" t="s">
        <v>67</v>
      </c>
      <c r="E361" s="12" t="str">
        <f>VLOOKUP(D361,Codes!$E$3:$G$253,3,FALSE)</f>
        <v>004</v>
      </c>
      <c r="F361" s="10" t="s">
        <v>46</v>
      </c>
      <c r="G361" s="10">
        <v>4</v>
      </c>
      <c r="H361" s="10" t="str">
        <f>VLOOKUP(F361,Codes!$J$3:$Q$8,2,FALSE)</f>
        <v>A</v>
      </c>
      <c r="I361" s="11" t="s">
        <v>44</v>
      </c>
      <c r="J361" s="10" t="str">
        <f>VLOOKUP(I361,Codes!$H$3:$I$262,2,FALSE)</f>
        <v>AB</v>
      </c>
      <c r="K361" s="10">
        <v>3</v>
      </c>
      <c r="L361" t="s">
        <v>83</v>
      </c>
      <c r="M361" t="str">
        <f>VLOOKUP(L361,Codes!$R$3:$S$28,2,FALSE)</f>
        <v>M</v>
      </c>
      <c r="N361" t="s">
        <v>48</v>
      </c>
      <c r="O361" t="s">
        <v>29</v>
      </c>
      <c r="P361" t="s">
        <v>29</v>
      </c>
      <c r="Q361" s="21" t="str">
        <f t="shared" si="20"/>
        <v>D-AB-004-EC25-TP1-DMSO-NA-3-NA</v>
      </c>
      <c r="R361" s="21" t="str">
        <f t="shared" si="21"/>
        <v>D-AB-004-EC25-TP1-DMSO</v>
      </c>
      <c r="S361" s="35" t="str">
        <f t="shared" si="22"/>
        <v>D.AB.004.M.A.3</v>
      </c>
      <c r="T361" s="15" t="str">
        <f t="shared" si="23"/>
        <v>DAB004MA3</v>
      </c>
    </row>
    <row r="362" spans="1:20">
      <c r="A362" t="s">
        <v>51</v>
      </c>
      <c r="B362" s="10" t="s">
        <v>50</v>
      </c>
      <c r="C362" s="10" t="str">
        <f>VLOOKUP(_xlfn.CONCAT(A362,B362),Codes!$C$3:$D$11,2,FALSE)</f>
        <v>D</v>
      </c>
      <c r="D362" s="23" t="s">
        <v>67</v>
      </c>
      <c r="E362" s="12" t="str">
        <f>VLOOKUP(D362,Codes!$E$3:$G$253,3,FALSE)</f>
        <v>004</v>
      </c>
      <c r="F362" s="10" t="s">
        <v>46</v>
      </c>
      <c r="G362" s="10">
        <v>4</v>
      </c>
      <c r="H362" s="10" t="str">
        <f>VLOOKUP(F362,Codes!$J$3:$Q$8,2,FALSE)</f>
        <v>A</v>
      </c>
      <c r="I362" s="11" t="s">
        <v>44</v>
      </c>
      <c r="J362" s="10" t="str">
        <f>VLOOKUP(I362,Codes!$H$3:$I$262,2,FALSE)</f>
        <v>AB</v>
      </c>
      <c r="K362" s="10">
        <v>4</v>
      </c>
      <c r="L362" t="s">
        <v>83</v>
      </c>
      <c r="M362" t="str">
        <f>VLOOKUP(L362,Codes!$R$3:$S$28,2,FALSE)</f>
        <v>M</v>
      </c>
      <c r="N362" t="s">
        <v>48</v>
      </c>
      <c r="O362" t="s">
        <v>29</v>
      </c>
      <c r="P362" t="s">
        <v>29</v>
      </c>
      <c r="Q362" s="21" t="str">
        <f t="shared" si="20"/>
        <v>D-AB-004-EC25-TP1-DMSO-NA-4-NA</v>
      </c>
      <c r="R362" s="21" t="str">
        <f t="shared" si="21"/>
        <v>D-AB-004-EC25-TP1-DMSO</v>
      </c>
      <c r="S362" s="35" t="str">
        <f t="shared" si="22"/>
        <v>D.AB.004.M.A.4</v>
      </c>
      <c r="T362" s="15" t="str">
        <f t="shared" si="23"/>
        <v>DAB004MA4</v>
      </c>
    </row>
    <row r="363" spans="1:20">
      <c r="A363" t="s">
        <v>51</v>
      </c>
      <c r="B363" s="10" t="s">
        <v>50</v>
      </c>
      <c r="C363" s="10" t="str">
        <f>VLOOKUP(_xlfn.CONCAT(A363,B363),Codes!$C$3:$D$11,2,FALSE)</f>
        <v>D</v>
      </c>
      <c r="D363" s="23" t="s">
        <v>67</v>
      </c>
      <c r="E363" s="12" t="str">
        <f>VLOOKUP(D363,Codes!$E$3:$G$253,3,FALSE)</f>
        <v>004</v>
      </c>
      <c r="F363" s="10" t="s">
        <v>46</v>
      </c>
      <c r="G363" s="10">
        <v>4</v>
      </c>
      <c r="H363" s="10" t="str">
        <f>VLOOKUP(F363,Codes!$J$3:$Q$8,2,FALSE)</f>
        <v>A</v>
      </c>
      <c r="I363" s="11" t="s">
        <v>44</v>
      </c>
      <c r="J363" s="10" t="str">
        <f>VLOOKUP(I363,Codes!$H$3:$I$262,2,FALSE)</f>
        <v>AB</v>
      </c>
      <c r="K363" s="10">
        <v>5</v>
      </c>
      <c r="L363" t="s">
        <v>83</v>
      </c>
      <c r="M363" t="str">
        <f>VLOOKUP(L363,Codes!$R$3:$S$28,2,FALSE)</f>
        <v>M</v>
      </c>
      <c r="N363" t="s">
        <v>48</v>
      </c>
      <c r="O363" t="s">
        <v>29</v>
      </c>
      <c r="P363" t="s">
        <v>29</v>
      </c>
      <c r="Q363" s="21" t="str">
        <f t="shared" si="20"/>
        <v>D-AB-004-EC25-TP1-DMSO-NA-5-NA</v>
      </c>
      <c r="R363" s="21" t="str">
        <f t="shared" si="21"/>
        <v>D-AB-004-EC25-TP1-DMSO</v>
      </c>
      <c r="S363" s="35" t="str">
        <f t="shared" si="22"/>
        <v>D.AB.004.M.A.5</v>
      </c>
      <c r="T363" s="15" t="str">
        <f t="shared" si="23"/>
        <v>DAB004MA5</v>
      </c>
    </row>
    <row r="364" spans="1:20">
      <c r="A364" t="s">
        <v>51</v>
      </c>
      <c r="B364" s="10" t="s">
        <v>50</v>
      </c>
      <c r="C364" s="10" t="str">
        <f>VLOOKUP(_xlfn.CONCAT(A364,B364),Codes!$C$3:$D$11,2,FALSE)</f>
        <v>D</v>
      </c>
      <c r="D364" s="23" t="s">
        <v>67</v>
      </c>
      <c r="E364" s="12" t="str">
        <f>VLOOKUP(D364,Codes!$E$3:$G$253,3,FALSE)</f>
        <v>004</v>
      </c>
      <c r="F364" s="10" t="s">
        <v>46</v>
      </c>
      <c r="G364" s="10">
        <v>4</v>
      </c>
      <c r="H364" s="10" t="str">
        <f>VLOOKUP(F364,Codes!$J$3:$Q$8,2,FALSE)</f>
        <v>A</v>
      </c>
      <c r="I364" s="11" t="s">
        <v>44</v>
      </c>
      <c r="J364" s="10" t="str">
        <f>VLOOKUP(I364,Codes!$H$3:$I$262,2,FALSE)</f>
        <v>AB</v>
      </c>
      <c r="K364" s="10">
        <v>6</v>
      </c>
      <c r="L364" t="s">
        <v>83</v>
      </c>
      <c r="M364" t="str">
        <f>VLOOKUP(L364,Codes!$R$3:$S$28,2,FALSE)</f>
        <v>M</v>
      </c>
      <c r="N364" t="s">
        <v>48</v>
      </c>
      <c r="O364" t="s">
        <v>29</v>
      </c>
      <c r="P364" t="s">
        <v>29</v>
      </c>
      <c r="Q364" s="21" t="str">
        <f t="shared" si="20"/>
        <v>D-AB-004-EC25-TP1-DMSO-NA-6-NA</v>
      </c>
      <c r="R364" s="21" t="str">
        <f t="shared" si="21"/>
        <v>D-AB-004-EC25-TP1-DMSO</v>
      </c>
      <c r="S364" s="35" t="str">
        <f t="shared" si="22"/>
        <v>D.AB.004.M.A.6</v>
      </c>
      <c r="T364" s="15" t="str">
        <f t="shared" si="23"/>
        <v>DAB004MA6</v>
      </c>
    </row>
    <row r="365" spans="1:20">
      <c r="A365" t="s">
        <v>51</v>
      </c>
      <c r="B365" s="10" t="s">
        <v>50</v>
      </c>
      <c r="C365" s="10" t="str">
        <f>VLOOKUP(_xlfn.CONCAT(A365,B365),Codes!$C$3:$D$11,2,FALSE)</f>
        <v>D</v>
      </c>
      <c r="D365" s="23" t="s">
        <v>67</v>
      </c>
      <c r="E365" s="12" t="str">
        <f>VLOOKUP(D365,Codes!$E$3:$G$253,3,FALSE)</f>
        <v>004</v>
      </c>
      <c r="F365" s="10" t="s">
        <v>57</v>
      </c>
      <c r="G365" s="10">
        <v>8</v>
      </c>
      <c r="H365" s="10" t="str">
        <f>VLOOKUP(F365,Codes!$J$3:$Q$8,2,FALSE)</f>
        <v>B</v>
      </c>
      <c r="I365" s="11" t="s">
        <v>44</v>
      </c>
      <c r="J365" s="10" t="str">
        <f>VLOOKUP(I365,Codes!$H$3:$I$262,2,FALSE)</f>
        <v>AB</v>
      </c>
      <c r="K365" s="10">
        <v>1</v>
      </c>
      <c r="L365" t="s">
        <v>83</v>
      </c>
      <c r="M365" t="str">
        <f>VLOOKUP(L365,Codes!$R$3:$S$28,2,FALSE)</f>
        <v>M</v>
      </c>
      <c r="N365" t="s">
        <v>48</v>
      </c>
      <c r="O365" t="s">
        <v>29</v>
      </c>
      <c r="P365" t="s">
        <v>29</v>
      </c>
      <c r="Q365" s="21" t="str">
        <f t="shared" si="20"/>
        <v>D-AB-004-EC25-TP2-DMSO-NA-1-NA</v>
      </c>
      <c r="R365" s="21" t="str">
        <f t="shared" si="21"/>
        <v>D-AB-004-EC25-TP2-DMSO</v>
      </c>
      <c r="S365" s="35" t="str">
        <f t="shared" si="22"/>
        <v>D.AB.004.M.B.1</v>
      </c>
      <c r="T365" s="15" t="str">
        <f t="shared" si="23"/>
        <v>DAB004MB1</v>
      </c>
    </row>
    <row r="366" spans="1:20">
      <c r="A366" t="s">
        <v>51</v>
      </c>
      <c r="B366" s="10" t="s">
        <v>50</v>
      </c>
      <c r="C366" s="10" t="str">
        <f>VLOOKUP(_xlfn.CONCAT(A366,B366),Codes!$C$3:$D$11,2,FALSE)</f>
        <v>D</v>
      </c>
      <c r="D366" s="23" t="s">
        <v>67</v>
      </c>
      <c r="E366" s="12" t="str">
        <f>VLOOKUP(D366,Codes!$E$3:$G$253,3,FALSE)</f>
        <v>004</v>
      </c>
      <c r="F366" s="10" t="s">
        <v>57</v>
      </c>
      <c r="G366" s="10">
        <v>8</v>
      </c>
      <c r="H366" s="10" t="str">
        <f>VLOOKUP(F366,Codes!$J$3:$Q$8,2,FALSE)</f>
        <v>B</v>
      </c>
      <c r="I366" s="11" t="s">
        <v>44</v>
      </c>
      <c r="J366" s="10" t="str">
        <f>VLOOKUP(I366,Codes!$H$3:$I$262,2,FALSE)</f>
        <v>AB</v>
      </c>
      <c r="K366" s="10">
        <v>2</v>
      </c>
      <c r="L366" t="s">
        <v>83</v>
      </c>
      <c r="M366" t="str">
        <f>VLOOKUP(L366,Codes!$R$3:$S$28,2,FALSE)</f>
        <v>M</v>
      </c>
      <c r="N366" t="s">
        <v>48</v>
      </c>
      <c r="O366" t="s">
        <v>29</v>
      </c>
      <c r="P366" t="s">
        <v>29</v>
      </c>
      <c r="Q366" s="21" t="str">
        <f t="shared" si="20"/>
        <v>D-AB-004-EC25-TP2-DMSO-NA-2-NA</v>
      </c>
      <c r="R366" s="21" t="str">
        <f t="shared" si="21"/>
        <v>D-AB-004-EC25-TP2-DMSO</v>
      </c>
      <c r="S366" s="35" t="str">
        <f t="shared" si="22"/>
        <v>D.AB.004.M.B.2</v>
      </c>
      <c r="T366" s="15" t="str">
        <f t="shared" si="23"/>
        <v>DAB004MB2</v>
      </c>
    </row>
    <row r="367" spans="1:20">
      <c r="A367" t="s">
        <v>51</v>
      </c>
      <c r="B367" s="10" t="s">
        <v>50</v>
      </c>
      <c r="C367" s="10" t="str">
        <f>VLOOKUP(_xlfn.CONCAT(A367,B367),Codes!$C$3:$D$11,2,FALSE)</f>
        <v>D</v>
      </c>
      <c r="D367" s="23" t="s">
        <v>67</v>
      </c>
      <c r="E367" s="12" t="str">
        <f>VLOOKUP(D367,Codes!$E$3:$G$253,3,FALSE)</f>
        <v>004</v>
      </c>
      <c r="F367" s="10" t="s">
        <v>57</v>
      </c>
      <c r="G367" s="10">
        <v>8</v>
      </c>
      <c r="H367" s="10" t="str">
        <f>VLOOKUP(F367,Codes!$J$3:$Q$8,2,FALSE)</f>
        <v>B</v>
      </c>
      <c r="I367" s="11" t="s">
        <v>44</v>
      </c>
      <c r="J367" s="10" t="str">
        <f>VLOOKUP(I367,Codes!$H$3:$I$262,2,FALSE)</f>
        <v>AB</v>
      </c>
      <c r="K367" s="10">
        <v>3</v>
      </c>
      <c r="L367" t="s">
        <v>83</v>
      </c>
      <c r="M367" t="str">
        <f>VLOOKUP(L367,Codes!$R$3:$S$28,2,FALSE)</f>
        <v>M</v>
      </c>
      <c r="N367" t="s">
        <v>48</v>
      </c>
      <c r="O367" t="s">
        <v>29</v>
      </c>
      <c r="P367" t="s">
        <v>29</v>
      </c>
      <c r="Q367" s="21" t="str">
        <f t="shared" si="20"/>
        <v>D-AB-004-EC25-TP2-DMSO-NA-3-NA</v>
      </c>
      <c r="R367" s="21" t="str">
        <f t="shared" si="21"/>
        <v>D-AB-004-EC25-TP2-DMSO</v>
      </c>
      <c r="S367" s="35" t="str">
        <f t="shared" si="22"/>
        <v>D.AB.004.M.B.3</v>
      </c>
      <c r="T367" s="15" t="str">
        <f t="shared" si="23"/>
        <v>DAB004MB3</v>
      </c>
    </row>
    <row r="368" spans="1:20">
      <c r="A368" t="s">
        <v>51</v>
      </c>
      <c r="B368" s="10" t="s">
        <v>50</v>
      </c>
      <c r="C368" s="10" t="str">
        <f>VLOOKUP(_xlfn.CONCAT(A368,B368),Codes!$C$3:$D$11,2,FALSE)</f>
        <v>D</v>
      </c>
      <c r="D368" s="23" t="s">
        <v>67</v>
      </c>
      <c r="E368" s="12" t="str">
        <f>VLOOKUP(D368,Codes!$E$3:$G$253,3,FALSE)</f>
        <v>004</v>
      </c>
      <c r="F368" s="10" t="s">
        <v>57</v>
      </c>
      <c r="G368" s="10">
        <v>8</v>
      </c>
      <c r="H368" s="10" t="str">
        <f>VLOOKUP(F368,Codes!$J$3:$Q$8,2,FALSE)</f>
        <v>B</v>
      </c>
      <c r="I368" s="11" t="s">
        <v>44</v>
      </c>
      <c r="J368" s="10" t="str">
        <f>VLOOKUP(I368,Codes!$H$3:$I$262,2,FALSE)</f>
        <v>AB</v>
      </c>
      <c r="K368" s="10">
        <v>4</v>
      </c>
      <c r="L368" t="s">
        <v>83</v>
      </c>
      <c r="M368" t="str">
        <f>VLOOKUP(L368,Codes!$R$3:$S$28,2,FALSE)</f>
        <v>M</v>
      </c>
      <c r="N368" t="s">
        <v>48</v>
      </c>
      <c r="O368" t="s">
        <v>29</v>
      </c>
      <c r="P368" t="s">
        <v>29</v>
      </c>
      <c r="Q368" s="21" t="str">
        <f t="shared" si="20"/>
        <v>D-AB-004-EC25-TP2-DMSO-NA-4-NA</v>
      </c>
      <c r="R368" s="21" t="str">
        <f t="shared" si="21"/>
        <v>D-AB-004-EC25-TP2-DMSO</v>
      </c>
      <c r="S368" s="35" t="str">
        <f t="shared" si="22"/>
        <v>D.AB.004.M.B.4</v>
      </c>
      <c r="T368" s="15" t="str">
        <f t="shared" si="23"/>
        <v>DAB004MB4</v>
      </c>
    </row>
    <row r="369" spans="1:20">
      <c r="A369" t="s">
        <v>51</v>
      </c>
      <c r="B369" s="10" t="s">
        <v>50</v>
      </c>
      <c r="C369" s="10" t="str">
        <f>VLOOKUP(_xlfn.CONCAT(A369,B369),Codes!$C$3:$D$11,2,FALSE)</f>
        <v>D</v>
      </c>
      <c r="D369" s="23" t="s">
        <v>67</v>
      </c>
      <c r="E369" s="12" t="str">
        <f>VLOOKUP(D369,Codes!$E$3:$G$253,3,FALSE)</f>
        <v>004</v>
      </c>
      <c r="F369" s="10" t="s">
        <v>57</v>
      </c>
      <c r="G369" s="10">
        <v>8</v>
      </c>
      <c r="H369" s="10" t="str">
        <f>VLOOKUP(F369,Codes!$J$3:$Q$8,2,FALSE)</f>
        <v>B</v>
      </c>
      <c r="I369" s="11" t="s">
        <v>44</v>
      </c>
      <c r="J369" s="10" t="str">
        <f>VLOOKUP(I369,Codes!$H$3:$I$262,2,FALSE)</f>
        <v>AB</v>
      </c>
      <c r="K369" s="10">
        <v>5</v>
      </c>
      <c r="L369" t="s">
        <v>83</v>
      </c>
      <c r="M369" t="str">
        <f>VLOOKUP(L369,Codes!$R$3:$S$28,2,FALSE)</f>
        <v>M</v>
      </c>
      <c r="N369" t="s">
        <v>48</v>
      </c>
      <c r="O369" t="s">
        <v>29</v>
      </c>
      <c r="P369" t="s">
        <v>29</v>
      </c>
      <c r="Q369" s="21" t="str">
        <f t="shared" si="20"/>
        <v>D-AB-004-EC25-TP2-DMSO-NA-5-NA</v>
      </c>
      <c r="R369" s="21" t="str">
        <f t="shared" si="21"/>
        <v>D-AB-004-EC25-TP2-DMSO</v>
      </c>
      <c r="S369" s="35" t="str">
        <f t="shared" si="22"/>
        <v>D.AB.004.M.B.5</v>
      </c>
      <c r="T369" s="15" t="str">
        <f t="shared" si="23"/>
        <v>DAB004MB5</v>
      </c>
    </row>
    <row r="370" spans="1:20">
      <c r="A370" t="s">
        <v>51</v>
      </c>
      <c r="B370" s="10" t="s">
        <v>50</v>
      </c>
      <c r="C370" s="10" t="str">
        <f>VLOOKUP(_xlfn.CONCAT(A370,B370),Codes!$C$3:$D$11,2,FALSE)</f>
        <v>D</v>
      </c>
      <c r="D370" s="23" t="s">
        <v>67</v>
      </c>
      <c r="E370" s="12" t="str">
        <f>VLOOKUP(D370,Codes!$E$3:$G$253,3,FALSE)</f>
        <v>004</v>
      </c>
      <c r="F370" s="10" t="s">
        <v>57</v>
      </c>
      <c r="G370" s="10">
        <v>8</v>
      </c>
      <c r="H370" s="10" t="str">
        <f>VLOOKUP(F370,Codes!$J$3:$Q$8,2,FALSE)</f>
        <v>B</v>
      </c>
      <c r="I370" s="11" t="s">
        <v>44</v>
      </c>
      <c r="J370" s="10" t="str">
        <f>VLOOKUP(I370,Codes!$H$3:$I$262,2,FALSE)</f>
        <v>AB</v>
      </c>
      <c r="K370" s="10">
        <v>6</v>
      </c>
      <c r="L370" t="s">
        <v>83</v>
      </c>
      <c r="M370" t="str">
        <f>VLOOKUP(L370,Codes!$R$3:$S$28,2,FALSE)</f>
        <v>M</v>
      </c>
      <c r="N370" t="s">
        <v>48</v>
      </c>
      <c r="O370" t="s">
        <v>29</v>
      </c>
      <c r="P370" t="s">
        <v>29</v>
      </c>
      <c r="Q370" s="21" t="str">
        <f t="shared" si="20"/>
        <v>D-AB-004-EC25-TP2-DMSO-NA-6-NA</v>
      </c>
      <c r="R370" s="21" t="str">
        <f t="shared" si="21"/>
        <v>D-AB-004-EC25-TP2-DMSO</v>
      </c>
      <c r="S370" s="35" t="str">
        <f t="shared" si="22"/>
        <v>D.AB.004.M.B.6</v>
      </c>
      <c r="T370" s="15" t="str">
        <f t="shared" si="23"/>
        <v>DAB004MB6</v>
      </c>
    </row>
    <row r="371" spans="1:20">
      <c r="A371" t="s">
        <v>51</v>
      </c>
      <c r="B371" s="10" t="s">
        <v>50</v>
      </c>
      <c r="C371" s="10" t="str">
        <f>VLOOKUP(_xlfn.CONCAT(A371,B371),Codes!$C$3:$D$11,2,FALSE)</f>
        <v>D</v>
      </c>
      <c r="D371" s="23" t="s">
        <v>67</v>
      </c>
      <c r="E371" s="12" t="str">
        <f>VLOOKUP(D371,Codes!$E$3:$G$253,3,FALSE)</f>
        <v>004</v>
      </c>
      <c r="F371" s="10" t="s">
        <v>64</v>
      </c>
      <c r="G371" s="10">
        <v>24</v>
      </c>
      <c r="H371" s="10" t="str">
        <f>VLOOKUP(F371,Codes!$J$3:$Q$8,2,FALSE)</f>
        <v>C</v>
      </c>
      <c r="I371" s="11" t="s">
        <v>44</v>
      </c>
      <c r="J371" s="10" t="str">
        <f>VLOOKUP(I371,Codes!$H$3:$I$262,2,FALSE)</f>
        <v>AB</v>
      </c>
      <c r="K371" s="10">
        <v>1</v>
      </c>
      <c r="L371" t="s">
        <v>83</v>
      </c>
      <c r="M371" t="str">
        <f>VLOOKUP(L371,Codes!$R$3:$S$28,2,FALSE)</f>
        <v>M</v>
      </c>
      <c r="N371" t="s">
        <v>48</v>
      </c>
      <c r="O371" t="s">
        <v>29</v>
      </c>
      <c r="P371" t="s">
        <v>29</v>
      </c>
      <c r="Q371" s="21" t="str">
        <f t="shared" si="20"/>
        <v>D-AB-004-EC25-TP3-DMSO-NA-1-NA</v>
      </c>
      <c r="R371" s="21" t="str">
        <f t="shared" si="21"/>
        <v>D-AB-004-EC25-TP3-DMSO</v>
      </c>
      <c r="S371" s="35" t="str">
        <f t="shared" si="22"/>
        <v>D.AB.004.M.C.1</v>
      </c>
      <c r="T371" s="15" t="str">
        <f t="shared" si="23"/>
        <v>DAB004MC1</v>
      </c>
    </row>
    <row r="372" spans="1:20">
      <c r="A372" t="s">
        <v>51</v>
      </c>
      <c r="B372" s="10" t="s">
        <v>50</v>
      </c>
      <c r="C372" s="10" t="str">
        <f>VLOOKUP(_xlfn.CONCAT(A372,B372),Codes!$C$3:$D$11,2,FALSE)</f>
        <v>D</v>
      </c>
      <c r="D372" s="23" t="s">
        <v>67</v>
      </c>
      <c r="E372" s="12" t="str">
        <f>VLOOKUP(D372,Codes!$E$3:$G$253,3,FALSE)</f>
        <v>004</v>
      </c>
      <c r="F372" s="10" t="s">
        <v>64</v>
      </c>
      <c r="G372" s="10">
        <v>24</v>
      </c>
      <c r="H372" s="10" t="str">
        <f>VLOOKUP(F372,Codes!$J$3:$Q$8,2,FALSE)</f>
        <v>C</v>
      </c>
      <c r="I372" s="11" t="s">
        <v>44</v>
      </c>
      <c r="J372" s="10" t="str">
        <f>VLOOKUP(I372,Codes!$H$3:$I$262,2,FALSE)</f>
        <v>AB</v>
      </c>
      <c r="K372" s="10">
        <v>2</v>
      </c>
      <c r="L372" t="s">
        <v>83</v>
      </c>
      <c r="M372" t="str">
        <f>VLOOKUP(L372,Codes!$R$3:$S$28,2,FALSE)</f>
        <v>M</v>
      </c>
      <c r="N372" t="s">
        <v>48</v>
      </c>
      <c r="O372" t="s">
        <v>29</v>
      </c>
      <c r="P372" t="s">
        <v>29</v>
      </c>
      <c r="Q372" s="21" t="str">
        <f t="shared" si="20"/>
        <v>D-AB-004-EC25-TP3-DMSO-NA-2-NA</v>
      </c>
      <c r="R372" s="21" t="str">
        <f t="shared" si="21"/>
        <v>D-AB-004-EC25-TP3-DMSO</v>
      </c>
      <c r="S372" s="35" t="str">
        <f t="shared" si="22"/>
        <v>D.AB.004.M.C.2</v>
      </c>
      <c r="T372" s="15" t="str">
        <f t="shared" si="23"/>
        <v>DAB004MC2</v>
      </c>
    </row>
    <row r="373" spans="1:20">
      <c r="A373" t="s">
        <v>51</v>
      </c>
      <c r="B373" s="10" t="s">
        <v>50</v>
      </c>
      <c r="C373" s="10" t="str">
        <f>VLOOKUP(_xlfn.CONCAT(A373,B373),Codes!$C$3:$D$11,2,FALSE)</f>
        <v>D</v>
      </c>
      <c r="D373" s="23" t="s">
        <v>67</v>
      </c>
      <c r="E373" s="12" t="str">
        <f>VLOOKUP(D373,Codes!$E$3:$G$253,3,FALSE)</f>
        <v>004</v>
      </c>
      <c r="F373" s="10" t="s">
        <v>64</v>
      </c>
      <c r="G373" s="10">
        <v>24</v>
      </c>
      <c r="H373" s="10" t="str">
        <f>VLOOKUP(F373,Codes!$J$3:$Q$8,2,FALSE)</f>
        <v>C</v>
      </c>
      <c r="I373" s="11" t="s">
        <v>44</v>
      </c>
      <c r="J373" s="10" t="str">
        <f>VLOOKUP(I373,Codes!$H$3:$I$262,2,FALSE)</f>
        <v>AB</v>
      </c>
      <c r="K373" s="10">
        <v>3</v>
      </c>
      <c r="L373" t="s">
        <v>83</v>
      </c>
      <c r="M373" t="str">
        <f>VLOOKUP(L373,Codes!$R$3:$S$28,2,FALSE)</f>
        <v>M</v>
      </c>
      <c r="N373" t="s">
        <v>48</v>
      </c>
      <c r="O373" t="s">
        <v>29</v>
      </c>
      <c r="P373" t="s">
        <v>29</v>
      </c>
      <c r="Q373" s="21" t="str">
        <f t="shared" si="20"/>
        <v>D-AB-004-EC25-TP3-DMSO-NA-3-NA</v>
      </c>
      <c r="R373" s="21" t="str">
        <f t="shared" si="21"/>
        <v>D-AB-004-EC25-TP3-DMSO</v>
      </c>
      <c r="S373" s="35" t="str">
        <f t="shared" si="22"/>
        <v>D.AB.004.M.C.3</v>
      </c>
      <c r="T373" s="15" t="str">
        <f t="shared" si="23"/>
        <v>DAB004MC3</v>
      </c>
    </row>
    <row r="374" spans="1:20">
      <c r="A374" t="s">
        <v>51</v>
      </c>
      <c r="B374" s="10" t="s">
        <v>50</v>
      </c>
      <c r="C374" s="10" t="str">
        <f>VLOOKUP(_xlfn.CONCAT(A374,B374),Codes!$C$3:$D$11,2,FALSE)</f>
        <v>D</v>
      </c>
      <c r="D374" s="23" t="s">
        <v>67</v>
      </c>
      <c r="E374" s="12" t="str">
        <f>VLOOKUP(D374,Codes!$E$3:$G$253,3,FALSE)</f>
        <v>004</v>
      </c>
      <c r="F374" s="10" t="s">
        <v>64</v>
      </c>
      <c r="G374" s="10">
        <v>24</v>
      </c>
      <c r="H374" s="10" t="str">
        <f>VLOOKUP(F374,Codes!$J$3:$Q$8,2,FALSE)</f>
        <v>C</v>
      </c>
      <c r="I374" s="11" t="s">
        <v>44</v>
      </c>
      <c r="J374" s="10" t="str">
        <f>VLOOKUP(I374,Codes!$H$3:$I$262,2,FALSE)</f>
        <v>AB</v>
      </c>
      <c r="K374" s="10">
        <v>4</v>
      </c>
      <c r="L374" t="s">
        <v>83</v>
      </c>
      <c r="M374" t="str">
        <f>VLOOKUP(L374,Codes!$R$3:$S$28,2,FALSE)</f>
        <v>M</v>
      </c>
      <c r="N374" t="s">
        <v>48</v>
      </c>
      <c r="O374" t="s">
        <v>29</v>
      </c>
      <c r="P374" t="s">
        <v>29</v>
      </c>
      <c r="Q374" s="21" t="str">
        <f t="shared" si="20"/>
        <v>D-AB-004-EC25-TP3-DMSO-NA-4-NA</v>
      </c>
      <c r="R374" s="21" t="str">
        <f t="shared" si="21"/>
        <v>D-AB-004-EC25-TP3-DMSO</v>
      </c>
      <c r="S374" s="35" t="str">
        <f t="shared" si="22"/>
        <v>D.AB.004.M.C.4</v>
      </c>
      <c r="T374" s="15" t="str">
        <f t="shared" si="23"/>
        <v>DAB004MC4</v>
      </c>
    </row>
    <row r="375" spans="1:20">
      <c r="A375" t="s">
        <v>51</v>
      </c>
      <c r="B375" s="10" t="s">
        <v>50</v>
      </c>
      <c r="C375" s="10" t="str">
        <f>VLOOKUP(_xlfn.CONCAT(A375,B375),Codes!$C$3:$D$11,2,FALSE)</f>
        <v>D</v>
      </c>
      <c r="D375" s="23" t="s">
        <v>67</v>
      </c>
      <c r="E375" s="12" t="str">
        <f>VLOOKUP(D375,Codes!$E$3:$G$253,3,FALSE)</f>
        <v>004</v>
      </c>
      <c r="F375" s="10" t="s">
        <v>64</v>
      </c>
      <c r="G375" s="10">
        <v>24</v>
      </c>
      <c r="H375" s="10" t="str">
        <f>VLOOKUP(F375,Codes!$J$3:$Q$8,2,FALSE)</f>
        <v>C</v>
      </c>
      <c r="I375" s="11" t="s">
        <v>44</v>
      </c>
      <c r="J375" s="10" t="str">
        <f>VLOOKUP(I375,Codes!$H$3:$I$262,2,FALSE)</f>
        <v>AB</v>
      </c>
      <c r="K375" s="10">
        <v>5</v>
      </c>
      <c r="L375" t="s">
        <v>83</v>
      </c>
      <c r="M375" t="str">
        <f>VLOOKUP(L375,Codes!$R$3:$S$28,2,FALSE)</f>
        <v>M</v>
      </c>
      <c r="N375" t="s">
        <v>48</v>
      </c>
      <c r="O375" t="s">
        <v>29</v>
      </c>
      <c r="P375" t="s">
        <v>29</v>
      </c>
      <c r="Q375" s="21" t="str">
        <f t="shared" si="20"/>
        <v>D-AB-004-EC25-TP3-DMSO-NA-5-NA</v>
      </c>
      <c r="R375" s="21" t="str">
        <f t="shared" si="21"/>
        <v>D-AB-004-EC25-TP3-DMSO</v>
      </c>
      <c r="S375" s="35" t="str">
        <f t="shared" si="22"/>
        <v>D.AB.004.M.C.5</v>
      </c>
      <c r="T375" s="15" t="str">
        <f t="shared" si="23"/>
        <v>DAB004MC5</v>
      </c>
    </row>
    <row r="376" spans="1:20">
      <c r="A376" t="s">
        <v>51</v>
      </c>
      <c r="B376" s="10" t="s">
        <v>50</v>
      </c>
      <c r="C376" s="10" t="str">
        <f>VLOOKUP(_xlfn.CONCAT(A376,B376),Codes!$C$3:$D$11,2,FALSE)</f>
        <v>D</v>
      </c>
      <c r="D376" s="23" t="s">
        <v>67</v>
      </c>
      <c r="E376" s="12" t="str">
        <f>VLOOKUP(D376,Codes!$E$3:$G$253,3,FALSE)</f>
        <v>004</v>
      </c>
      <c r="F376" s="10" t="s">
        <v>64</v>
      </c>
      <c r="G376" s="10">
        <v>24</v>
      </c>
      <c r="H376" s="10" t="str">
        <f>VLOOKUP(F376,Codes!$J$3:$Q$8,2,FALSE)</f>
        <v>C</v>
      </c>
      <c r="I376" s="11" t="s">
        <v>44</v>
      </c>
      <c r="J376" s="10" t="str">
        <f>VLOOKUP(I376,Codes!$H$3:$I$262,2,FALSE)</f>
        <v>AB</v>
      </c>
      <c r="K376" s="10">
        <v>6</v>
      </c>
      <c r="L376" t="s">
        <v>83</v>
      </c>
      <c r="M376" t="str">
        <f>VLOOKUP(L376,Codes!$R$3:$S$28,2,FALSE)</f>
        <v>M</v>
      </c>
      <c r="N376" t="s">
        <v>48</v>
      </c>
      <c r="O376" t="s">
        <v>29</v>
      </c>
      <c r="P376" t="s">
        <v>29</v>
      </c>
      <c r="Q376" s="21" t="str">
        <f t="shared" si="20"/>
        <v>D-AB-004-EC25-TP3-DMSO-NA-6-NA</v>
      </c>
      <c r="R376" s="21" t="str">
        <f t="shared" si="21"/>
        <v>D-AB-004-EC25-TP3-DMSO</v>
      </c>
      <c r="S376" s="35" t="str">
        <f t="shared" si="22"/>
        <v>D.AB.004.M.C.6</v>
      </c>
      <c r="T376" s="15" t="str">
        <f t="shared" si="23"/>
        <v>DAB004MC6</v>
      </c>
    </row>
    <row r="377" spans="1:20">
      <c r="A377" t="s">
        <v>51</v>
      </c>
      <c r="B377" s="10" t="s">
        <v>50</v>
      </c>
      <c r="C377" s="10" t="str">
        <f>VLOOKUP(_xlfn.CONCAT(A377,B377),Codes!$C$3:$D$11,2,FALSE)</f>
        <v>D</v>
      </c>
      <c r="D377" s="23" t="s">
        <v>67</v>
      </c>
      <c r="E377" s="12" t="str">
        <f>VLOOKUP(D377,Codes!$E$3:$G$253,3,FALSE)</f>
        <v>004</v>
      </c>
      <c r="F377" s="10" t="s">
        <v>70</v>
      </c>
      <c r="G377" s="10">
        <v>30</v>
      </c>
      <c r="H377" s="10" t="str">
        <f>VLOOKUP(F377,Codes!$J$3:$Q$8,2,FALSE)</f>
        <v>D</v>
      </c>
      <c r="I377" s="11" t="s">
        <v>44</v>
      </c>
      <c r="J377" s="10" t="str">
        <f>VLOOKUP(I377,Codes!$H$3:$I$262,2,FALSE)</f>
        <v>AB</v>
      </c>
      <c r="K377" s="10">
        <v>1</v>
      </c>
      <c r="L377" t="s">
        <v>83</v>
      </c>
      <c r="M377" t="str">
        <f>VLOOKUP(L377,Codes!$R$3:$S$28,2,FALSE)</f>
        <v>M</v>
      </c>
      <c r="N377" t="s">
        <v>48</v>
      </c>
      <c r="O377" t="s">
        <v>29</v>
      </c>
      <c r="P377" t="s">
        <v>29</v>
      </c>
      <c r="Q377" s="21" t="str">
        <f t="shared" si="20"/>
        <v>D-AB-004-EC25-TP4-DMSO-NA-1-NA</v>
      </c>
      <c r="R377" s="21" t="str">
        <f t="shared" si="21"/>
        <v>D-AB-004-EC25-TP4-DMSO</v>
      </c>
      <c r="S377" s="35" t="str">
        <f t="shared" si="22"/>
        <v>D.AB.004.M.D.1</v>
      </c>
      <c r="T377" s="15" t="str">
        <f t="shared" si="23"/>
        <v>DAB004MD1</v>
      </c>
    </row>
    <row r="378" spans="1:20">
      <c r="A378" t="s">
        <v>51</v>
      </c>
      <c r="B378" s="10" t="s">
        <v>50</v>
      </c>
      <c r="C378" s="10" t="str">
        <f>VLOOKUP(_xlfn.CONCAT(A378,B378),Codes!$C$3:$D$11,2,FALSE)</f>
        <v>D</v>
      </c>
      <c r="D378" s="23" t="s">
        <v>67</v>
      </c>
      <c r="E378" s="12" t="str">
        <f>VLOOKUP(D378,Codes!$E$3:$G$253,3,FALSE)</f>
        <v>004</v>
      </c>
      <c r="F378" s="10" t="s">
        <v>70</v>
      </c>
      <c r="G378" s="10">
        <v>30</v>
      </c>
      <c r="H378" s="10" t="str">
        <f>VLOOKUP(F378,Codes!$J$3:$Q$8,2,FALSE)</f>
        <v>D</v>
      </c>
      <c r="I378" s="11" t="s">
        <v>44</v>
      </c>
      <c r="J378" s="10" t="str">
        <f>VLOOKUP(I378,Codes!$H$3:$I$262,2,FALSE)</f>
        <v>AB</v>
      </c>
      <c r="K378" s="10">
        <v>2</v>
      </c>
      <c r="L378" t="s">
        <v>83</v>
      </c>
      <c r="M378" t="str">
        <f>VLOOKUP(L378,Codes!$R$3:$S$28,2,FALSE)</f>
        <v>M</v>
      </c>
      <c r="N378" t="s">
        <v>48</v>
      </c>
      <c r="O378" t="s">
        <v>29</v>
      </c>
      <c r="P378" t="s">
        <v>29</v>
      </c>
      <c r="Q378" s="21" t="str">
        <f t="shared" si="20"/>
        <v>D-AB-004-EC25-TP4-DMSO-NA-2-NA</v>
      </c>
      <c r="R378" s="21" t="str">
        <f t="shared" si="21"/>
        <v>D-AB-004-EC25-TP4-DMSO</v>
      </c>
      <c r="S378" s="35" t="str">
        <f t="shared" si="22"/>
        <v>D.AB.004.M.D.2</v>
      </c>
      <c r="T378" s="15" t="str">
        <f t="shared" si="23"/>
        <v>DAB004MD2</v>
      </c>
    </row>
    <row r="379" spans="1:20">
      <c r="A379" t="s">
        <v>51</v>
      </c>
      <c r="B379" s="10" t="s">
        <v>50</v>
      </c>
      <c r="C379" s="10" t="str">
        <f>VLOOKUP(_xlfn.CONCAT(A379,B379),Codes!$C$3:$D$11,2,FALSE)</f>
        <v>D</v>
      </c>
      <c r="D379" s="23" t="s">
        <v>67</v>
      </c>
      <c r="E379" s="12" t="str">
        <f>VLOOKUP(D379,Codes!$E$3:$G$253,3,FALSE)</f>
        <v>004</v>
      </c>
      <c r="F379" s="10" t="s">
        <v>70</v>
      </c>
      <c r="G379" s="10">
        <v>30</v>
      </c>
      <c r="H379" s="10" t="str">
        <f>VLOOKUP(F379,Codes!$J$3:$Q$8,2,FALSE)</f>
        <v>D</v>
      </c>
      <c r="I379" s="11" t="s">
        <v>44</v>
      </c>
      <c r="J379" s="10" t="str">
        <f>VLOOKUP(I379,Codes!$H$3:$I$262,2,FALSE)</f>
        <v>AB</v>
      </c>
      <c r="K379" s="10">
        <v>3</v>
      </c>
      <c r="L379" t="s">
        <v>83</v>
      </c>
      <c r="M379" t="str">
        <f>VLOOKUP(L379,Codes!$R$3:$S$28,2,FALSE)</f>
        <v>M</v>
      </c>
      <c r="N379" t="s">
        <v>48</v>
      </c>
      <c r="O379" t="s">
        <v>29</v>
      </c>
      <c r="P379" t="s">
        <v>29</v>
      </c>
      <c r="Q379" s="21" t="str">
        <f t="shared" si="20"/>
        <v>D-AB-004-EC25-TP4-DMSO-NA-3-NA</v>
      </c>
      <c r="R379" s="21" t="str">
        <f t="shared" si="21"/>
        <v>D-AB-004-EC25-TP4-DMSO</v>
      </c>
      <c r="S379" s="35" t="str">
        <f t="shared" si="22"/>
        <v>D.AB.004.M.D.3</v>
      </c>
      <c r="T379" s="15" t="str">
        <f t="shared" si="23"/>
        <v>DAB004MD3</v>
      </c>
    </row>
    <row r="380" spans="1:20">
      <c r="A380" t="s">
        <v>51</v>
      </c>
      <c r="B380" s="10" t="s">
        <v>50</v>
      </c>
      <c r="C380" s="10" t="str">
        <f>VLOOKUP(_xlfn.CONCAT(A380,B380),Codes!$C$3:$D$11,2,FALSE)</f>
        <v>D</v>
      </c>
      <c r="D380" s="23" t="s">
        <v>67</v>
      </c>
      <c r="E380" s="12" t="str">
        <f>VLOOKUP(D380,Codes!$E$3:$G$253,3,FALSE)</f>
        <v>004</v>
      </c>
      <c r="F380" s="10" t="s">
        <v>70</v>
      </c>
      <c r="G380" s="10">
        <v>30</v>
      </c>
      <c r="H380" s="10" t="str">
        <f>VLOOKUP(F380,Codes!$J$3:$Q$8,2,FALSE)</f>
        <v>D</v>
      </c>
      <c r="I380" s="11" t="s">
        <v>44</v>
      </c>
      <c r="J380" s="10" t="str">
        <f>VLOOKUP(I380,Codes!$H$3:$I$262,2,FALSE)</f>
        <v>AB</v>
      </c>
      <c r="K380" s="10">
        <v>4</v>
      </c>
      <c r="L380" t="s">
        <v>83</v>
      </c>
      <c r="M380" t="str">
        <f>VLOOKUP(L380,Codes!$R$3:$S$28,2,FALSE)</f>
        <v>M</v>
      </c>
      <c r="N380" t="s">
        <v>48</v>
      </c>
      <c r="O380" t="s">
        <v>29</v>
      </c>
      <c r="P380" t="s">
        <v>29</v>
      </c>
      <c r="Q380" s="21" t="str">
        <f t="shared" si="20"/>
        <v>D-AB-004-EC25-TP4-DMSO-NA-4-NA</v>
      </c>
      <c r="R380" s="21" t="str">
        <f t="shared" si="21"/>
        <v>D-AB-004-EC25-TP4-DMSO</v>
      </c>
      <c r="S380" s="35" t="str">
        <f t="shared" si="22"/>
        <v>D.AB.004.M.D.4</v>
      </c>
      <c r="T380" s="15" t="str">
        <f t="shared" si="23"/>
        <v>DAB004MD4</v>
      </c>
    </row>
    <row r="381" spans="1:20">
      <c r="A381" t="s">
        <v>51</v>
      </c>
      <c r="B381" s="10" t="s">
        <v>50</v>
      </c>
      <c r="C381" s="10" t="str">
        <f>VLOOKUP(_xlfn.CONCAT(A381,B381),Codes!$C$3:$D$11,2,FALSE)</f>
        <v>D</v>
      </c>
      <c r="D381" s="23" t="s">
        <v>67</v>
      </c>
      <c r="E381" s="12" t="str">
        <f>VLOOKUP(D381,Codes!$E$3:$G$253,3,FALSE)</f>
        <v>004</v>
      </c>
      <c r="F381" s="10" t="s">
        <v>70</v>
      </c>
      <c r="G381" s="10">
        <v>30</v>
      </c>
      <c r="H381" s="10" t="str">
        <f>VLOOKUP(F381,Codes!$J$3:$Q$8,2,FALSE)</f>
        <v>D</v>
      </c>
      <c r="I381" s="11" t="s">
        <v>44</v>
      </c>
      <c r="J381" s="10" t="str">
        <f>VLOOKUP(I381,Codes!$H$3:$I$262,2,FALSE)</f>
        <v>AB</v>
      </c>
      <c r="K381" s="10">
        <v>5</v>
      </c>
      <c r="L381" t="s">
        <v>83</v>
      </c>
      <c r="M381" t="str">
        <f>VLOOKUP(L381,Codes!$R$3:$S$28,2,FALSE)</f>
        <v>M</v>
      </c>
      <c r="N381" t="s">
        <v>48</v>
      </c>
      <c r="O381" t="s">
        <v>29</v>
      </c>
      <c r="P381" t="s">
        <v>29</v>
      </c>
      <c r="Q381" s="21" t="str">
        <f t="shared" si="20"/>
        <v>D-AB-004-EC25-TP4-DMSO-NA-5-NA</v>
      </c>
      <c r="R381" s="21" t="str">
        <f t="shared" si="21"/>
        <v>D-AB-004-EC25-TP4-DMSO</v>
      </c>
      <c r="S381" s="35" t="str">
        <f t="shared" si="22"/>
        <v>D.AB.004.M.D.5</v>
      </c>
      <c r="T381" s="15" t="str">
        <f t="shared" si="23"/>
        <v>DAB004MD5</v>
      </c>
    </row>
    <row r="382" spans="1:20">
      <c r="A382" t="s">
        <v>51</v>
      </c>
      <c r="B382" s="10" t="s">
        <v>50</v>
      </c>
      <c r="C382" s="10" t="str">
        <f>VLOOKUP(_xlfn.CONCAT(A382,B382),Codes!$C$3:$D$11,2,FALSE)</f>
        <v>D</v>
      </c>
      <c r="D382" s="23" t="s">
        <v>67</v>
      </c>
      <c r="E382" s="12" t="str">
        <f>VLOOKUP(D382,Codes!$E$3:$G$253,3,FALSE)</f>
        <v>004</v>
      </c>
      <c r="F382" s="10" t="s">
        <v>70</v>
      </c>
      <c r="G382" s="10">
        <v>30</v>
      </c>
      <c r="H382" s="10" t="str">
        <f>VLOOKUP(F382,Codes!$J$3:$Q$8,2,FALSE)</f>
        <v>D</v>
      </c>
      <c r="I382" s="11" t="s">
        <v>44</v>
      </c>
      <c r="J382" s="10" t="str">
        <f>VLOOKUP(I382,Codes!$H$3:$I$262,2,FALSE)</f>
        <v>AB</v>
      </c>
      <c r="K382" s="10">
        <v>6</v>
      </c>
      <c r="L382" t="s">
        <v>83</v>
      </c>
      <c r="M382" t="str">
        <f>VLOOKUP(L382,Codes!$R$3:$S$28,2,FALSE)</f>
        <v>M</v>
      </c>
      <c r="N382" t="s">
        <v>48</v>
      </c>
      <c r="O382" t="s">
        <v>29</v>
      </c>
      <c r="P382" t="s">
        <v>29</v>
      </c>
      <c r="Q382" s="21" t="str">
        <f t="shared" si="20"/>
        <v>D-AB-004-EC25-TP4-DMSO-NA-6-NA</v>
      </c>
      <c r="R382" s="21" t="str">
        <f t="shared" si="21"/>
        <v>D-AB-004-EC25-TP4-DMSO</v>
      </c>
      <c r="S382" s="35" t="str">
        <f t="shared" si="22"/>
        <v>D.AB.004.M.D.6</v>
      </c>
      <c r="T382" s="15" t="str">
        <f t="shared" si="23"/>
        <v>DAB004MD6</v>
      </c>
    </row>
    <row r="383" spans="1:20">
      <c r="A383" t="s">
        <v>51</v>
      </c>
      <c r="B383" s="10" t="s">
        <v>50</v>
      </c>
      <c r="C383" s="10" t="str">
        <f>VLOOKUP(_xlfn.CONCAT(A383,B383),Codes!$C$3:$D$11,2,FALSE)</f>
        <v>D</v>
      </c>
      <c r="D383" s="23" t="s">
        <v>67</v>
      </c>
      <c r="E383" s="12" t="str">
        <f>VLOOKUP(D383,Codes!$E$3:$G$253,3,FALSE)</f>
        <v>004</v>
      </c>
      <c r="F383" s="10" t="s">
        <v>76</v>
      </c>
      <c r="G383" s="10">
        <v>48</v>
      </c>
      <c r="H383" s="10" t="str">
        <f>VLOOKUP(F383,Codes!$J$3:$Q$8,2,FALSE)</f>
        <v>E</v>
      </c>
      <c r="I383" s="11" t="s">
        <v>44</v>
      </c>
      <c r="J383" s="10" t="str">
        <f>VLOOKUP(I383,Codes!$H$3:$I$262,2,FALSE)</f>
        <v>AB</v>
      </c>
      <c r="K383" s="10">
        <v>1</v>
      </c>
      <c r="L383" t="s">
        <v>83</v>
      </c>
      <c r="M383" t="str">
        <f>VLOOKUP(L383,Codes!$R$3:$S$28,2,FALSE)</f>
        <v>M</v>
      </c>
      <c r="N383" t="s">
        <v>48</v>
      </c>
      <c r="O383" t="s">
        <v>29</v>
      </c>
      <c r="P383" t="s">
        <v>29</v>
      </c>
      <c r="Q383" s="21" t="str">
        <f t="shared" si="20"/>
        <v>D-AB-004-EC25-TP5-DMSO-NA-1-NA</v>
      </c>
      <c r="R383" s="21" t="str">
        <f t="shared" si="21"/>
        <v>D-AB-004-EC25-TP5-DMSO</v>
      </c>
      <c r="S383" s="35" t="str">
        <f t="shared" si="22"/>
        <v>D.AB.004.M.E.1</v>
      </c>
      <c r="T383" s="15" t="str">
        <f t="shared" si="23"/>
        <v>DAB004ME1</v>
      </c>
    </row>
    <row r="384" spans="1:20">
      <c r="A384" t="s">
        <v>51</v>
      </c>
      <c r="B384" s="10" t="s">
        <v>50</v>
      </c>
      <c r="C384" s="10" t="str">
        <f>VLOOKUP(_xlfn.CONCAT(A384,B384),Codes!$C$3:$D$11,2,FALSE)</f>
        <v>D</v>
      </c>
      <c r="D384" s="23" t="s">
        <v>67</v>
      </c>
      <c r="E384" s="12" t="str">
        <f>VLOOKUP(D384,Codes!$E$3:$G$253,3,FALSE)</f>
        <v>004</v>
      </c>
      <c r="F384" s="10" t="s">
        <v>76</v>
      </c>
      <c r="G384" s="10">
        <v>48</v>
      </c>
      <c r="H384" s="10" t="str">
        <f>VLOOKUP(F384,Codes!$J$3:$Q$8,2,FALSE)</f>
        <v>E</v>
      </c>
      <c r="I384" s="11" t="s">
        <v>44</v>
      </c>
      <c r="J384" s="10" t="str">
        <f>VLOOKUP(I384,Codes!$H$3:$I$262,2,FALSE)</f>
        <v>AB</v>
      </c>
      <c r="K384" s="10">
        <v>2</v>
      </c>
      <c r="L384" t="s">
        <v>83</v>
      </c>
      <c r="M384" t="str">
        <f>VLOOKUP(L384,Codes!$R$3:$S$28,2,FALSE)</f>
        <v>M</v>
      </c>
      <c r="N384" t="s">
        <v>48</v>
      </c>
      <c r="O384" t="s">
        <v>29</v>
      </c>
      <c r="P384" t="s">
        <v>29</v>
      </c>
      <c r="Q384" s="21" t="str">
        <f t="shared" si="20"/>
        <v>D-AB-004-EC25-TP5-DMSO-NA-2-NA</v>
      </c>
      <c r="R384" s="21" t="str">
        <f t="shared" si="21"/>
        <v>D-AB-004-EC25-TP5-DMSO</v>
      </c>
      <c r="S384" s="35" t="str">
        <f t="shared" si="22"/>
        <v>D.AB.004.M.E.2</v>
      </c>
      <c r="T384" s="15" t="str">
        <f t="shared" si="23"/>
        <v>DAB004ME2</v>
      </c>
    </row>
    <row r="385" spans="1:20">
      <c r="A385" t="s">
        <v>51</v>
      </c>
      <c r="B385" s="10" t="s">
        <v>50</v>
      </c>
      <c r="C385" s="10" t="str">
        <f>VLOOKUP(_xlfn.CONCAT(A385,B385),Codes!$C$3:$D$11,2,FALSE)</f>
        <v>D</v>
      </c>
      <c r="D385" s="23" t="s">
        <v>67</v>
      </c>
      <c r="E385" s="12" t="str">
        <f>VLOOKUP(D385,Codes!$E$3:$G$253,3,FALSE)</f>
        <v>004</v>
      </c>
      <c r="F385" s="10" t="s">
        <v>76</v>
      </c>
      <c r="G385" s="10">
        <v>48</v>
      </c>
      <c r="H385" s="10" t="str">
        <f>VLOOKUP(F385,Codes!$J$3:$Q$8,2,FALSE)</f>
        <v>E</v>
      </c>
      <c r="I385" s="11" t="s">
        <v>44</v>
      </c>
      <c r="J385" s="10" t="str">
        <f>VLOOKUP(I385,Codes!$H$3:$I$262,2,FALSE)</f>
        <v>AB</v>
      </c>
      <c r="K385" s="10">
        <v>3</v>
      </c>
      <c r="L385" t="s">
        <v>83</v>
      </c>
      <c r="M385" t="str">
        <f>VLOOKUP(L385,Codes!$R$3:$S$28,2,FALSE)</f>
        <v>M</v>
      </c>
      <c r="N385" t="s">
        <v>48</v>
      </c>
      <c r="O385" t="s">
        <v>29</v>
      </c>
      <c r="P385" t="s">
        <v>29</v>
      </c>
      <c r="Q385" s="21" t="str">
        <f t="shared" si="20"/>
        <v>D-AB-004-EC25-TP5-DMSO-NA-3-NA</v>
      </c>
      <c r="R385" s="21" t="str">
        <f t="shared" si="21"/>
        <v>D-AB-004-EC25-TP5-DMSO</v>
      </c>
      <c r="S385" s="35" t="str">
        <f t="shared" si="22"/>
        <v>D.AB.004.M.E.3</v>
      </c>
      <c r="T385" s="15" t="str">
        <f t="shared" si="23"/>
        <v>DAB004ME3</v>
      </c>
    </row>
    <row r="386" spans="1:20">
      <c r="A386" t="s">
        <v>51</v>
      </c>
      <c r="B386" s="10" t="s">
        <v>50</v>
      </c>
      <c r="C386" s="10" t="str">
        <f>VLOOKUP(_xlfn.CONCAT(A386,B386),Codes!$C$3:$D$11,2,FALSE)</f>
        <v>D</v>
      </c>
      <c r="D386" s="23" t="s">
        <v>67</v>
      </c>
      <c r="E386" s="12" t="str">
        <f>VLOOKUP(D386,Codes!$E$3:$G$253,3,FALSE)</f>
        <v>004</v>
      </c>
      <c r="F386" s="10" t="s">
        <v>76</v>
      </c>
      <c r="G386" s="10">
        <v>48</v>
      </c>
      <c r="H386" s="10" t="str">
        <f>VLOOKUP(F386,Codes!$J$3:$Q$8,2,FALSE)</f>
        <v>E</v>
      </c>
      <c r="I386" s="11" t="s">
        <v>44</v>
      </c>
      <c r="J386" s="10" t="str">
        <f>VLOOKUP(I386,Codes!$H$3:$I$262,2,FALSE)</f>
        <v>AB</v>
      </c>
      <c r="K386" s="10">
        <v>4</v>
      </c>
      <c r="L386" t="s">
        <v>83</v>
      </c>
      <c r="M386" t="str">
        <f>VLOOKUP(L386,Codes!$R$3:$S$28,2,FALSE)</f>
        <v>M</v>
      </c>
      <c r="N386" t="s">
        <v>48</v>
      </c>
      <c r="O386" t="s">
        <v>29</v>
      </c>
      <c r="P386" t="s">
        <v>29</v>
      </c>
      <c r="Q386" s="21" t="str">
        <f t="shared" ref="Q386:Q388" si="24">CONCATENATE(C386,"-",J386,"-",E386,"-", L386,"-",F386,"-",N386,"-",O386,"-",K386,"-",P386)</f>
        <v>D-AB-004-EC25-TP5-DMSO-NA-4-NA</v>
      </c>
      <c r="R386" s="21" t="str">
        <f t="shared" si="21"/>
        <v>D-AB-004-EC25-TP5-DMSO</v>
      </c>
      <c r="S386" s="35" t="str">
        <f t="shared" si="22"/>
        <v>D.AB.004.M.E.4</v>
      </c>
      <c r="T386" s="15" t="str">
        <f t="shared" ref="T386:T388" si="25">SUBSTITUTE(S386,".","")</f>
        <v>DAB004ME4</v>
      </c>
    </row>
    <row r="387" spans="1:20">
      <c r="A387" t="s">
        <v>51</v>
      </c>
      <c r="B387" s="10" t="s">
        <v>50</v>
      </c>
      <c r="C387" s="10" t="str">
        <f>VLOOKUP(_xlfn.CONCAT(A387,B387),Codes!$C$3:$D$11,2,FALSE)</f>
        <v>D</v>
      </c>
      <c r="D387" s="23" t="s">
        <v>67</v>
      </c>
      <c r="E387" s="12" t="str">
        <f>VLOOKUP(D387,Codes!$E$3:$G$253,3,FALSE)</f>
        <v>004</v>
      </c>
      <c r="F387" s="10" t="s">
        <v>76</v>
      </c>
      <c r="G387" s="10">
        <v>48</v>
      </c>
      <c r="H387" s="10" t="str">
        <f>VLOOKUP(F387,Codes!$J$3:$Q$8,2,FALSE)</f>
        <v>E</v>
      </c>
      <c r="I387" s="11" t="s">
        <v>44</v>
      </c>
      <c r="J387" s="10" t="str">
        <f>VLOOKUP(I387,Codes!$H$3:$I$262,2,FALSE)</f>
        <v>AB</v>
      </c>
      <c r="K387" s="10">
        <v>5</v>
      </c>
      <c r="L387" t="s">
        <v>83</v>
      </c>
      <c r="M387" t="str">
        <f>VLOOKUP(L387,Codes!$R$3:$S$28,2,FALSE)</f>
        <v>M</v>
      </c>
      <c r="N387" t="s">
        <v>48</v>
      </c>
      <c r="O387" t="s">
        <v>29</v>
      </c>
      <c r="P387" t="s">
        <v>29</v>
      </c>
      <c r="Q387" s="21" t="str">
        <f t="shared" si="24"/>
        <v>D-AB-004-EC25-TP5-DMSO-NA-5-NA</v>
      </c>
      <c r="R387" s="21" t="str">
        <f t="shared" si="21"/>
        <v>D-AB-004-EC25-TP5-DMSO</v>
      </c>
      <c r="S387" s="35" t="str">
        <f t="shared" si="22"/>
        <v>D.AB.004.M.E.5</v>
      </c>
      <c r="T387" s="15" t="str">
        <f t="shared" si="25"/>
        <v>DAB004ME5</v>
      </c>
    </row>
    <row r="388" spans="1:20">
      <c r="A388" t="s">
        <v>51</v>
      </c>
      <c r="B388" s="10" t="s">
        <v>50</v>
      </c>
      <c r="C388" s="10" t="str">
        <f>VLOOKUP(_xlfn.CONCAT(A388,B388),Codes!$C$3:$D$11,2,FALSE)</f>
        <v>D</v>
      </c>
      <c r="D388" s="23" t="s">
        <v>67</v>
      </c>
      <c r="E388" s="12" t="str">
        <f>VLOOKUP(D388,Codes!$E$3:$G$253,3,FALSE)</f>
        <v>004</v>
      </c>
      <c r="F388" s="10" t="s">
        <v>76</v>
      </c>
      <c r="G388" s="10">
        <v>48</v>
      </c>
      <c r="H388" s="10" t="str">
        <f>VLOOKUP(F388,Codes!$J$3:$Q$8,2,FALSE)</f>
        <v>E</v>
      </c>
      <c r="I388" s="11" t="s">
        <v>44</v>
      </c>
      <c r="J388" s="10" t="str">
        <f>VLOOKUP(I388,Codes!$H$3:$I$262,2,FALSE)</f>
        <v>AB</v>
      </c>
      <c r="K388" s="10">
        <v>6</v>
      </c>
      <c r="L388" t="s">
        <v>83</v>
      </c>
      <c r="M388" t="str">
        <f>VLOOKUP(L388,Codes!$R$3:$S$28,2,FALSE)</f>
        <v>M</v>
      </c>
      <c r="N388" t="s">
        <v>48</v>
      </c>
      <c r="O388" t="s">
        <v>29</v>
      </c>
      <c r="P388" t="s">
        <v>29</v>
      </c>
      <c r="Q388" s="21" t="str">
        <f t="shared" si="24"/>
        <v>D-AB-004-EC25-TP5-DMSO-NA-6-NA</v>
      </c>
      <c r="R388" s="21" t="str">
        <f t="shared" si="21"/>
        <v>D-AB-004-EC25-TP5-DMSO</v>
      </c>
      <c r="S388" s="35" t="str">
        <f t="shared" si="22"/>
        <v>D.AB.004.M.E.6</v>
      </c>
      <c r="T388" s="15" t="str">
        <f t="shared" si="25"/>
        <v>DAB004ME6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B1F6C34-BA4D-4FF6-B6B0-70F6B73FE97B}">
          <x14:formula1>
            <xm:f>Codes!$E$3:$E$253</xm:f>
          </x14:formula1>
          <xm:sqref>D2:D388</xm:sqref>
        </x14:dataValidation>
        <x14:dataValidation type="list" allowBlank="1" showInputMessage="1" showErrorMessage="1" xr:uid="{2A529B91-C383-4E68-AACD-DE67C8F66A80}">
          <x14:formula1>
            <xm:f>Codes!$R$3:$R$28</xm:f>
          </x14:formula1>
          <xm:sqref>L2:L388</xm:sqref>
        </x14:dataValidation>
        <x14:dataValidation type="list" allowBlank="1" showInputMessage="1" showErrorMessage="1" xr:uid="{E9D29DA4-A4AB-45C3-9B94-6F462FB10D57}">
          <x14:formula1>
            <xm:f>Codes!$W$3:$W$4</xm:f>
          </x14:formula1>
          <xm:sqref>N2:N388</xm:sqref>
        </x14:dataValidation>
        <x14:dataValidation type="list" allowBlank="1" showInputMessage="1" showErrorMessage="1" xr:uid="{B08DC249-F91D-4093-A878-789153622E48}">
          <x14:formula1>
            <xm:f>Codes!$H$3:$H$101</xm:f>
          </x14:formula1>
          <xm:sqref>I2:I388</xm:sqref>
        </x14:dataValidation>
        <x14:dataValidation type="list" allowBlank="1" showInputMessage="1" showErrorMessage="1" xr:uid="{EF386203-CD0A-465D-8304-9AF9A6D06A48}">
          <x14:formula1>
            <xm:f>Codes!$T$3:$T$8</xm:f>
          </x14:formula1>
          <xm:sqref>K2:K388</xm:sqref>
        </x14:dataValidation>
        <x14:dataValidation type="list" allowBlank="1" showInputMessage="1" showErrorMessage="1" xr:uid="{4596E268-EF98-4A04-886C-690261A28023}">
          <x14:formula1>
            <xm:f>Codes!$B$3:$B$11</xm:f>
          </x14:formula1>
          <xm:sqref>A2:A388</xm:sqref>
        </x14:dataValidation>
        <x14:dataValidation type="list" allowBlank="1" showInputMessage="1" showErrorMessage="1" xr:uid="{CC5A2BBF-4B0B-43B7-A39E-725C1F59C25A}">
          <x14:formula1>
            <xm:f>Codes!$J$3:$J$8</xm:f>
          </x14:formula1>
          <xm:sqref>F2:F388</xm:sqref>
        </x14:dataValidation>
        <x14:dataValidation type="list" allowBlank="1" showInputMessage="1" showErrorMessage="1" xr:uid="{F311F6B3-83FE-4132-8DE2-C00A533A4736}">
          <x14:formula1>
            <xm:f>Codes!$A$3:$A$11</xm:f>
          </x14:formula1>
          <xm:sqref>B2:B388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E50A-05FE-4213-92AE-3A5A79288245}">
  <sheetPr filterMode="1"/>
  <dimension ref="A1:X990"/>
  <sheetViews>
    <sheetView tabSelected="1" topLeftCell="D1" zoomScale="80" zoomScaleNormal="130" workbookViewId="0">
      <pane ySplit="1" topLeftCell="A2" activePane="bottomLeft" state="frozen"/>
      <selection pane="bottomLeft" activeCell="T11" sqref="T11"/>
    </sheetView>
  </sheetViews>
  <sheetFormatPr defaultColWidth="11" defaultRowHeight="15.75"/>
  <cols>
    <col min="1" max="1" width="19.625" bestFit="1" customWidth="1"/>
    <col min="2" max="2" width="29.75" customWidth="1"/>
    <col min="3" max="3" width="13.875" bestFit="1" customWidth="1"/>
    <col min="4" max="4" width="9"/>
    <col min="5" max="5" width="29.125" bestFit="1" customWidth="1"/>
    <col min="6" max="6" width="15.25" customWidth="1"/>
    <col min="7" max="7" width="24.625" style="18" customWidth="1"/>
    <col min="8" max="8" width="14.5" bestFit="1" customWidth="1"/>
    <col min="9" max="10" width="11" customWidth="1"/>
    <col min="11" max="11" width="12" customWidth="1"/>
    <col min="12" max="12" width="11" customWidth="1"/>
    <col min="13" max="13" width="12" customWidth="1"/>
    <col min="14" max="14" width="11" customWidth="1"/>
    <col min="15" max="15" width="11" style="10" customWidth="1"/>
    <col min="16" max="16" width="11" customWidth="1"/>
    <col min="17" max="17" width="12.625" customWidth="1"/>
    <col min="18" max="18" width="5.5" bestFit="1" customWidth="1"/>
    <col min="19" max="19" width="9" bestFit="1" customWidth="1"/>
    <col min="20" max="21" width="31.625" customWidth="1"/>
    <col min="22" max="22" width="16" customWidth="1"/>
    <col min="23" max="23" width="17.875" customWidth="1"/>
  </cols>
  <sheetData>
    <row r="1" spans="1:24" s="9" customFormat="1" ht="58.5" customHeight="1">
      <c r="A1" s="9" t="s">
        <v>1374</v>
      </c>
      <c r="B1" s="9" t="s">
        <v>1375</v>
      </c>
      <c r="C1" s="9" t="s">
        <v>1376</v>
      </c>
      <c r="D1" s="13" t="s">
        <v>1354</v>
      </c>
      <c r="E1" s="13" t="s">
        <v>1355</v>
      </c>
      <c r="F1" s="20" t="s">
        <v>1356</v>
      </c>
      <c r="G1" s="13" t="s">
        <v>1357</v>
      </c>
      <c r="H1" s="20" t="s">
        <v>1358</v>
      </c>
      <c r="I1" s="13" t="s">
        <v>1359</v>
      </c>
      <c r="J1" s="13" t="s">
        <v>1360</v>
      </c>
      <c r="K1" s="20" t="s">
        <v>1361</v>
      </c>
      <c r="L1" s="13" t="s">
        <v>1362</v>
      </c>
      <c r="M1" s="20" t="s">
        <v>1363</v>
      </c>
      <c r="N1" s="13" t="s">
        <v>22</v>
      </c>
      <c r="O1" s="13" t="s">
        <v>1364</v>
      </c>
      <c r="P1" s="20" t="s">
        <v>1365</v>
      </c>
      <c r="Q1" s="13" t="s">
        <v>1366</v>
      </c>
      <c r="R1" s="13" t="s">
        <v>1367</v>
      </c>
      <c r="S1" s="13" t="s">
        <v>1368</v>
      </c>
      <c r="T1" s="13" t="s">
        <v>1369</v>
      </c>
      <c r="U1" s="13" t="s">
        <v>1370</v>
      </c>
      <c r="V1" s="13" t="s">
        <v>1371</v>
      </c>
      <c r="W1" s="13" t="s">
        <v>1372</v>
      </c>
      <c r="X1" s="9" t="s">
        <v>14</v>
      </c>
    </row>
    <row r="2" spans="1:24">
      <c r="A2" s="10">
        <v>530001</v>
      </c>
      <c r="B2" t="s">
        <v>1377</v>
      </c>
      <c r="C2" t="s">
        <v>1378</v>
      </c>
      <c r="D2" t="s">
        <v>26</v>
      </c>
      <c r="E2" s="10" t="s">
        <v>65</v>
      </c>
      <c r="F2" s="10" t="str">
        <f>VLOOKUP(_xlfn.CONCAT(D2,E2),Codes!$C$3:$D$12,2,FALSE)</f>
        <v>F</v>
      </c>
      <c r="G2" s="23" t="s">
        <v>28</v>
      </c>
      <c r="H2" s="12" t="str">
        <f>VLOOKUP(G2,Codes!$E$3:$G$1002,3,FALSE)</f>
        <v>000</v>
      </c>
      <c r="I2" s="10" t="s">
        <v>46</v>
      </c>
      <c r="J2" s="10">
        <v>4</v>
      </c>
      <c r="K2" s="10" t="str">
        <f>VLOOKUP(I2,Codes!$J$3:$Q$9,2,FALSE)</f>
        <v>A</v>
      </c>
      <c r="L2" s="11" t="s">
        <v>31</v>
      </c>
      <c r="M2" s="10" t="str">
        <f>VLOOKUP(L2,Codes!$H$3:$I$262,2,FALSE)</f>
        <v>AA</v>
      </c>
      <c r="N2" s="10">
        <v>1</v>
      </c>
      <c r="O2" s="10">
        <v>0</v>
      </c>
      <c r="P2" t="str">
        <f>VLOOKUP(O2,Codes!$R$3:$S$28,2,FALSE)</f>
        <v>Z</v>
      </c>
      <c r="Q2" s="53" t="s">
        <v>38</v>
      </c>
      <c r="R2" t="s">
        <v>29</v>
      </c>
      <c r="S2" t="s">
        <v>29</v>
      </c>
      <c r="T2" s="21" t="str">
        <f>CONCATENATE(F2,"-",M2,"-",H2,"-", O2,"-",I2,"-",Q2,"-",R2,"-",N2,"-",S2)</f>
        <v>F-AA-000-0-TP1-Water-NA-1-NA</v>
      </c>
      <c r="U2" s="21" t="str">
        <f t="shared" ref="U2:U65" si="0">CONCATENATE(F2,"-",M2,"-",H2,"-", O2,"-",I2,"-",Q2)</f>
        <v>F-AA-000-0-TP1-Water</v>
      </c>
      <c r="V2" s="35" t="str">
        <f t="shared" ref="V2:V65" si="1">_xlfn.CONCAT(F2,".",M2,".",H2,".",P2,".",K2,".",N2)</f>
        <v>F.AA.000.Z.A.1</v>
      </c>
      <c r="W2" s="15" t="str">
        <f t="shared" ref="W2:W65" si="2">SUBSTITUTE(V2,".","")</f>
        <v>FAA000ZA1</v>
      </c>
      <c r="X2" t="s">
        <v>1378</v>
      </c>
    </row>
    <row r="3" spans="1:24">
      <c r="A3" s="10">
        <v>530002</v>
      </c>
      <c r="B3" t="s">
        <v>1377</v>
      </c>
      <c r="C3" t="s">
        <v>1379</v>
      </c>
      <c r="D3" t="s">
        <v>26</v>
      </c>
      <c r="E3" s="10" t="s">
        <v>65</v>
      </c>
      <c r="F3" s="10" t="str">
        <f>VLOOKUP(_xlfn.CONCAT(D3,E3),Codes!$C$3:$D$12,2,FALSE)</f>
        <v>F</v>
      </c>
      <c r="G3" s="23" t="s">
        <v>28</v>
      </c>
      <c r="H3" s="12" t="str">
        <f>VLOOKUP(G3,Codes!$E$3:$G$1002,3,FALSE)</f>
        <v>000</v>
      </c>
      <c r="I3" s="10" t="s">
        <v>46</v>
      </c>
      <c r="J3" s="10">
        <v>4</v>
      </c>
      <c r="K3" s="10" t="str">
        <f>VLOOKUP(I3,Codes!$J$3:$Q$9,2,FALSE)</f>
        <v>A</v>
      </c>
      <c r="L3" s="11" t="s">
        <v>31</v>
      </c>
      <c r="M3" s="10" t="str">
        <f>VLOOKUP(L3,Codes!$H$3:$I$262,2,FALSE)</f>
        <v>AA</v>
      </c>
      <c r="N3" s="10">
        <v>2</v>
      </c>
      <c r="O3" s="10">
        <v>0</v>
      </c>
      <c r="P3" t="str">
        <f>VLOOKUP(O3,Codes!$R$3:$S$28,2,FALSE)</f>
        <v>Z</v>
      </c>
      <c r="Q3" s="53" t="s">
        <v>38</v>
      </c>
      <c r="R3" t="s">
        <v>29</v>
      </c>
      <c r="S3" t="s">
        <v>29</v>
      </c>
      <c r="T3" s="21" t="str">
        <f t="shared" ref="T3:T66" si="3">CONCATENATE(F3,"-",M3,"-",H3,"-", O3,"-",I3,"-",Q3,"-",R3,"-",N3,"-",S3)</f>
        <v>F-AA-000-0-TP1-Water-NA-2-NA</v>
      </c>
      <c r="U3" s="21" t="str">
        <f t="shared" si="0"/>
        <v>F-AA-000-0-TP1-Water</v>
      </c>
      <c r="V3" s="35" t="str">
        <f t="shared" si="1"/>
        <v>F.AA.000.Z.A.2</v>
      </c>
      <c r="W3" s="15" t="str">
        <f t="shared" si="2"/>
        <v>FAA000ZA2</v>
      </c>
      <c r="X3" t="s">
        <v>1379</v>
      </c>
    </row>
    <row r="4" spans="1:24">
      <c r="A4" s="10">
        <v>530003</v>
      </c>
      <c r="B4" t="s">
        <v>1377</v>
      </c>
      <c r="C4" t="s">
        <v>1380</v>
      </c>
      <c r="D4" t="s">
        <v>26</v>
      </c>
      <c r="E4" s="10" t="s">
        <v>65</v>
      </c>
      <c r="F4" s="10" t="str">
        <f>VLOOKUP(_xlfn.CONCAT(D4,E4),Codes!$C$3:$D$12,2,FALSE)</f>
        <v>F</v>
      </c>
      <c r="G4" s="23" t="s">
        <v>28</v>
      </c>
      <c r="H4" s="12" t="str">
        <f>VLOOKUP(G4,Codes!$E$3:$G$1002,3,FALSE)</f>
        <v>000</v>
      </c>
      <c r="I4" s="10" t="s">
        <v>46</v>
      </c>
      <c r="J4" s="10">
        <v>4</v>
      </c>
      <c r="K4" s="10" t="str">
        <f>VLOOKUP(I4,Codes!$J$3:$Q$9,2,FALSE)</f>
        <v>A</v>
      </c>
      <c r="L4" s="11" t="s">
        <v>31</v>
      </c>
      <c r="M4" s="10" t="str">
        <f>VLOOKUP(L4,Codes!$H$3:$I$262,2,FALSE)</f>
        <v>AA</v>
      </c>
      <c r="N4" s="10">
        <v>3</v>
      </c>
      <c r="O4" s="10">
        <v>0</v>
      </c>
      <c r="P4" t="str">
        <f>VLOOKUP(O4,Codes!$R$3:$S$28,2,FALSE)</f>
        <v>Z</v>
      </c>
      <c r="Q4" s="53" t="s">
        <v>38</v>
      </c>
      <c r="R4" t="s">
        <v>29</v>
      </c>
      <c r="S4" t="s">
        <v>29</v>
      </c>
      <c r="T4" s="21" t="str">
        <f t="shared" si="3"/>
        <v>F-AA-000-0-TP1-Water-NA-3-NA</v>
      </c>
      <c r="U4" s="21" t="str">
        <f t="shared" si="0"/>
        <v>F-AA-000-0-TP1-Water</v>
      </c>
      <c r="V4" s="35" t="str">
        <f t="shared" si="1"/>
        <v>F.AA.000.Z.A.3</v>
      </c>
      <c r="W4" s="15" t="str">
        <f t="shared" si="2"/>
        <v>FAA000ZA3</v>
      </c>
      <c r="X4" t="s">
        <v>1380</v>
      </c>
    </row>
    <row r="5" spans="1:24">
      <c r="A5" s="10">
        <v>530004</v>
      </c>
      <c r="B5" t="s">
        <v>1377</v>
      </c>
      <c r="C5" t="s">
        <v>1381</v>
      </c>
      <c r="D5" t="s">
        <v>26</v>
      </c>
      <c r="E5" s="10" t="s">
        <v>65</v>
      </c>
      <c r="F5" s="10" t="str">
        <f>VLOOKUP(_xlfn.CONCAT(D5,E5),Codes!$C$3:$D$12,2,FALSE)</f>
        <v>F</v>
      </c>
      <c r="G5" s="23" t="s">
        <v>28</v>
      </c>
      <c r="H5" s="12" t="str">
        <f>VLOOKUP(G5,Codes!$E$3:$G$1002,3,FALSE)</f>
        <v>000</v>
      </c>
      <c r="I5" s="10" t="s">
        <v>46</v>
      </c>
      <c r="J5" s="10">
        <v>4</v>
      </c>
      <c r="K5" s="10" t="str">
        <f>VLOOKUP(I5,Codes!$J$3:$Q$9,2,FALSE)</f>
        <v>A</v>
      </c>
      <c r="L5" s="11" t="s">
        <v>31</v>
      </c>
      <c r="M5" s="10" t="str">
        <f>VLOOKUP(L5,Codes!$H$3:$I$262,2,FALSE)</f>
        <v>AA</v>
      </c>
      <c r="N5" s="10">
        <v>4</v>
      </c>
      <c r="O5" s="10">
        <v>0</v>
      </c>
      <c r="P5" t="str">
        <f>VLOOKUP(O5,Codes!$R$3:$S$28,2,FALSE)</f>
        <v>Z</v>
      </c>
      <c r="Q5" s="53" t="s">
        <v>38</v>
      </c>
      <c r="R5" t="s">
        <v>29</v>
      </c>
      <c r="S5" t="s">
        <v>29</v>
      </c>
      <c r="T5" s="21" t="str">
        <f t="shared" si="3"/>
        <v>F-AA-000-0-TP1-Water-NA-4-NA</v>
      </c>
      <c r="U5" s="21" t="str">
        <f t="shared" si="0"/>
        <v>F-AA-000-0-TP1-Water</v>
      </c>
      <c r="V5" s="35" t="str">
        <f t="shared" si="1"/>
        <v>F.AA.000.Z.A.4</v>
      </c>
      <c r="W5" s="15" t="str">
        <f t="shared" si="2"/>
        <v>FAA000ZA4</v>
      </c>
      <c r="X5" t="s">
        <v>1381</v>
      </c>
    </row>
    <row r="6" spans="1:24">
      <c r="A6" s="10">
        <v>530009</v>
      </c>
      <c r="B6" t="s">
        <v>1382</v>
      </c>
      <c r="C6" t="s">
        <v>1383</v>
      </c>
      <c r="D6" t="s">
        <v>26</v>
      </c>
      <c r="E6" s="10" t="s">
        <v>65</v>
      </c>
      <c r="F6" s="10" t="str">
        <f>VLOOKUP(_xlfn.CONCAT(D6,E6),Codes!$C$3:$D$12,2,FALSE)</f>
        <v>F</v>
      </c>
      <c r="G6" s="23" t="s">
        <v>28</v>
      </c>
      <c r="H6" s="12" t="str">
        <f>VLOOKUP(G6,Codes!$E$3:$G$1002,3,FALSE)</f>
        <v>000</v>
      </c>
      <c r="I6" s="10" t="s">
        <v>57</v>
      </c>
      <c r="J6" s="10">
        <v>8</v>
      </c>
      <c r="K6" s="10" t="str">
        <f>VLOOKUP(I6,Codes!$J$3:$Q$9,2,FALSE)</f>
        <v>B</v>
      </c>
      <c r="L6" s="11" t="s">
        <v>31</v>
      </c>
      <c r="M6" s="10" t="str">
        <f>VLOOKUP(L6,Codes!$H$3:$I$262,2,FALSE)</f>
        <v>AA</v>
      </c>
      <c r="N6" s="10">
        <v>1</v>
      </c>
      <c r="O6" s="10">
        <v>0</v>
      </c>
      <c r="P6" t="str">
        <f>VLOOKUP(O6,Codes!$R$3:$S$28,2,FALSE)</f>
        <v>Z</v>
      </c>
      <c r="Q6" s="53" t="s">
        <v>38</v>
      </c>
      <c r="R6" t="s">
        <v>29</v>
      </c>
      <c r="S6" t="s">
        <v>29</v>
      </c>
      <c r="T6" s="21" t="str">
        <f t="shared" si="3"/>
        <v>F-AA-000-0-TP2-Water-NA-1-NA</v>
      </c>
      <c r="U6" s="21" t="str">
        <f t="shared" si="0"/>
        <v>F-AA-000-0-TP2-Water</v>
      </c>
      <c r="V6" s="35" t="str">
        <f t="shared" si="1"/>
        <v>F.AA.000.Z.B.1</v>
      </c>
      <c r="W6" s="15" t="str">
        <f t="shared" si="2"/>
        <v>FAA000ZB1</v>
      </c>
      <c r="X6" t="s">
        <v>1383</v>
      </c>
    </row>
    <row r="7" spans="1:24">
      <c r="A7" s="10">
        <v>530010</v>
      </c>
      <c r="B7" t="s">
        <v>1382</v>
      </c>
      <c r="C7" t="s">
        <v>1384</v>
      </c>
      <c r="D7" t="s">
        <v>26</v>
      </c>
      <c r="E7" s="10" t="s">
        <v>65</v>
      </c>
      <c r="F7" s="10" t="str">
        <f>VLOOKUP(_xlfn.CONCAT(D7,E7),Codes!$C$3:$D$12,2,FALSE)</f>
        <v>F</v>
      </c>
      <c r="G7" s="23" t="s">
        <v>28</v>
      </c>
      <c r="H7" s="12" t="str">
        <f>VLOOKUP(G7,Codes!$E$3:$G$1002,3,FALSE)</f>
        <v>000</v>
      </c>
      <c r="I7" s="10" t="s">
        <v>57</v>
      </c>
      <c r="J7" s="10">
        <v>8</v>
      </c>
      <c r="K7" s="10" t="str">
        <f>VLOOKUP(I7,Codes!$J$3:$Q$9,2,FALSE)</f>
        <v>B</v>
      </c>
      <c r="L7" s="11" t="s">
        <v>31</v>
      </c>
      <c r="M7" s="10" t="str">
        <f>VLOOKUP(L7,Codes!$H$3:$I$262,2,FALSE)</f>
        <v>AA</v>
      </c>
      <c r="N7" s="10">
        <v>2</v>
      </c>
      <c r="O7" s="10">
        <v>0</v>
      </c>
      <c r="P7" t="str">
        <f>VLOOKUP(O7,Codes!$R$3:$S$28,2,FALSE)</f>
        <v>Z</v>
      </c>
      <c r="Q7" s="53" t="s">
        <v>38</v>
      </c>
      <c r="R7" t="s">
        <v>29</v>
      </c>
      <c r="S7" t="s">
        <v>29</v>
      </c>
      <c r="T7" s="21" t="str">
        <f t="shared" si="3"/>
        <v>F-AA-000-0-TP2-Water-NA-2-NA</v>
      </c>
      <c r="U7" s="21" t="str">
        <f t="shared" si="0"/>
        <v>F-AA-000-0-TP2-Water</v>
      </c>
      <c r="V7" s="35" t="str">
        <f t="shared" si="1"/>
        <v>F.AA.000.Z.B.2</v>
      </c>
      <c r="W7" s="15" t="str">
        <f t="shared" si="2"/>
        <v>FAA000ZB2</v>
      </c>
      <c r="X7" t="s">
        <v>1384</v>
      </c>
    </row>
    <row r="8" spans="1:24">
      <c r="A8" s="10">
        <v>530011</v>
      </c>
      <c r="B8" t="s">
        <v>1382</v>
      </c>
      <c r="C8" t="s">
        <v>1385</v>
      </c>
      <c r="D8" t="s">
        <v>26</v>
      </c>
      <c r="E8" s="10" t="s">
        <v>65</v>
      </c>
      <c r="F8" s="10" t="str">
        <f>VLOOKUP(_xlfn.CONCAT(D8,E8),Codes!$C$3:$D$12,2,FALSE)</f>
        <v>F</v>
      </c>
      <c r="G8" s="23" t="s">
        <v>28</v>
      </c>
      <c r="H8" s="12" t="str">
        <f>VLOOKUP(G8,Codes!$E$3:$G$1002,3,FALSE)</f>
        <v>000</v>
      </c>
      <c r="I8" s="10" t="s">
        <v>57</v>
      </c>
      <c r="J8" s="10">
        <v>8</v>
      </c>
      <c r="K8" s="10" t="str">
        <f>VLOOKUP(I8,Codes!$J$3:$Q$9,2,FALSE)</f>
        <v>B</v>
      </c>
      <c r="L8" s="11" t="s">
        <v>31</v>
      </c>
      <c r="M8" s="10" t="str">
        <f>VLOOKUP(L8,Codes!$H$3:$I$262,2,FALSE)</f>
        <v>AA</v>
      </c>
      <c r="N8" s="10">
        <v>3</v>
      </c>
      <c r="O8" s="10">
        <v>0</v>
      </c>
      <c r="P8" t="str">
        <f>VLOOKUP(O8,Codes!$R$3:$S$28,2,FALSE)</f>
        <v>Z</v>
      </c>
      <c r="Q8" s="53" t="s">
        <v>38</v>
      </c>
      <c r="R8" t="s">
        <v>29</v>
      </c>
      <c r="S8" t="s">
        <v>29</v>
      </c>
      <c r="T8" s="21" t="str">
        <f t="shared" si="3"/>
        <v>F-AA-000-0-TP2-Water-NA-3-NA</v>
      </c>
      <c r="U8" s="21" t="str">
        <f t="shared" si="0"/>
        <v>F-AA-000-0-TP2-Water</v>
      </c>
      <c r="V8" s="35" t="str">
        <f t="shared" si="1"/>
        <v>F.AA.000.Z.B.3</v>
      </c>
      <c r="W8" s="15" t="str">
        <f t="shared" si="2"/>
        <v>FAA000ZB3</v>
      </c>
      <c r="X8" t="s">
        <v>1385</v>
      </c>
    </row>
    <row r="9" spans="1:24">
      <c r="A9" s="10">
        <v>530012</v>
      </c>
      <c r="B9" t="s">
        <v>1382</v>
      </c>
      <c r="C9" t="s">
        <v>1386</v>
      </c>
      <c r="D9" t="s">
        <v>26</v>
      </c>
      <c r="E9" s="10" t="s">
        <v>65</v>
      </c>
      <c r="F9" s="10" t="str">
        <f>VLOOKUP(_xlfn.CONCAT(D9,E9),Codes!$C$3:$D$12,2,FALSE)</f>
        <v>F</v>
      </c>
      <c r="G9" s="23" t="s">
        <v>28</v>
      </c>
      <c r="H9" s="12" t="str">
        <f>VLOOKUP(G9,Codes!$E$3:$G$1002,3,FALSE)</f>
        <v>000</v>
      </c>
      <c r="I9" s="10" t="s">
        <v>57</v>
      </c>
      <c r="J9" s="10">
        <v>8</v>
      </c>
      <c r="K9" s="10" t="str">
        <f>VLOOKUP(I9,Codes!$J$3:$Q$9,2,FALSE)</f>
        <v>B</v>
      </c>
      <c r="L9" s="11" t="s">
        <v>31</v>
      </c>
      <c r="M9" s="10" t="str">
        <f>VLOOKUP(L9,Codes!$H$3:$I$262,2,FALSE)</f>
        <v>AA</v>
      </c>
      <c r="N9" s="10">
        <v>4</v>
      </c>
      <c r="O9" s="10">
        <v>0</v>
      </c>
      <c r="P9" t="str">
        <f>VLOOKUP(O9,Codes!$R$3:$S$28,2,FALSE)</f>
        <v>Z</v>
      </c>
      <c r="Q9" s="53" t="s">
        <v>38</v>
      </c>
      <c r="R9" t="s">
        <v>29</v>
      </c>
      <c r="S9" t="s">
        <v>29</v>
      </c>
      <c r="T9" s="21" t="str">
        <f t="shared" si="3"/>
        <v>F-AA-000-0-TP2-Water-NA-4-NA</v>
      </c>
      <c r="U9" s="21" t="str">
        <f t="shared" si="0"/>
        <v>F-AA-000-0-TP2-Water</v>
      </c>
      <c r="V9" s="35" t="str">
        <f t="shared" si="1"/>
        <v>F.AA.000.Z.B.4</v>
      </c>
      <c r="W9" s="15" t="str">
        <f t="shared" si="2"/>
        <v>FAA000ZB4</v>
      </c>
      <c r="X9" t="s">
        <v>1386</v>
      </c>
    </row>
    <row r="10" spans="1:24">
      <c r="A10" s="10">
        <v>530017</v>
      </c>
      <c r="B10" t="s">
        <v>1387</v>
      </c>
      <c r="C10" t="s">
        <v>1388</v>
      </c>
      <c r="D10" t="s">
        <v>26</v>
      </c>
      <c r="E10" s="10" t="s">
        <v>65</v>
      </c>
      <c r="F10" s="10" t="str">
        <f>VLOOKUP(_xlfn.CONCAT(D10,E10),Codes!$C$3:$D$12,2,FALSE)</f>
        <v>F</v>
      </c>
      <c r="G10" s="23" t="s">
        <v>28</v>
      </c>
      <c r="H10" s="12" t="str">
        <f>VLOOKUP(G10,Codes!$E$3:$G$1002,3,FALSE)</f>
        <v>000</v>
      </c>
      <c r="I10" s="10" t="s">
        <v>64</v>
      </c>
      <c r="J10" s="10">
        <v>24</v>
      </c>
      <c r="K10" s="10" t="str">
        <f>VLOOKUP(I10,Codes!$J$3:$Q$9,2,FALSE)</f>
        <v>C</v>
      </c>
      <c r="L10" s="11" t="s">
        <v>31</v>
      </c>
      <c r="M10" s="10" t="str">
        <f>VLOOKUP(L10,Codes!$H$3:$I$262,2,FALSE)</f>
        <v>AA</v>
      </c>
      <c r="N10" s="10">
        <v>1</v>
      </c>
      <c r="O10" s="10">
        <v>0</v>
      </c>
      <c r="P10" t="str">
        <f>VLOOKUP(O10,Codes!$R$3:$S$28,2,FALSE)</f>
        <v>Z</v>
      </c>
      <c r="Q10" s="53" t="s">
        <v>38</v>
      </c>
      <c r="R10" t="s">
        <v>29</v>
      </c>
      <c r="S10" t="s">
        <v>29</v>
      </c>
      <c r="T10" s="21" t="str">
        <f t="shared" si="3"/>
        <v>F-AA-000-0-TP3-Water-NA-1-NA</v>
      </c>
      <c r="U10" s="21" t="str">
        <f t="shared" si="0"/>
        <v>F-AA-000-0-TP3-Water</v>
      </c>
      <c r="V10" s="35" t="str">
        <f t="shared" si="1"/>
        <v>F.AA.000.Z.C.1</v>
      </c>
      <c r="W10" s="15" t="str">
        <f t="shared" si="2"/>
        <v>FAA000ZC1</v>
      </c>
      <c r="X10" t="s">
        <v>1388</v>
      </c>
    </row>
    <row r="11" spans="1:24">
      <c r="A11" s="10">
        <v>530018</v>
      </c>
      <c r="B11" t="s">
        <v>1387</v>
      </c>
      <c r="C11" t="s">
        <v>1389</v>
      </c>
      <c r="D11" t="s">
        <v>26</v>
      </c>
      <c r="E11" s="10" t="s">
        <v>65</v>
      </c>
      <c r="F11" s="10" t="str">
        <f>VLOOKUP(_xlfn.CONCAT(D11,E11),Codes!$C$3:$D$12,2,FALSE)</f>
        <v>F</v>
      </c>
      <c r="G11" s="23" t="s">
        <v>28</v>
      </c>
      <c r="H11" s="12" t="str">
        <f>VLOOKUP(G11,Codes!$E$3:$G$1002,3,FALSE)</f>
        <v>000</v>
      </c>
      <c r="I11" s="10" t="s">
        <v>64</v>
      </c>
      <c r="J11" s="10">
        <v>24</v>
      </c>
      <c r="K11" s="10" t="str">
        <f>VLOOKUP(I11,Codes!$J$3:$Q$9,2,FALSE)</f>
        <v>C</v>
      </c>
      <c r="L11" s="11" t="s">
        <v>31</v>
      </c>
      <c r="M11" s="10" t="str">
        <f>VLOOKUP(L11,Codes!$H$3:$I$262,2,FALSE)</f>
        <v>AA</v>
      </c>
      <c r="N11" s="10">
        <v>2</v>
      </c>
      <c r="O11" s="10">
        <v>0</v>
      </c>
      <c r="P11" t="str">
        <f>VLOOKUP(O11,Codes!$R$3:$S$28,2,FALSE)</f>
        <v>Z</v>
      </c>
      <c r="Q11" s="53" t="s">
        <v>38</v>
      </c>
      <c r="R11" t="s">
        <v>29</v>
      </c>
      <c r="S11" t="s">
        <v>29</v>
      </c>
      <c r="T11" s="21" t="str">
        <f t="shared" si="3"/>
        <v>F-AA-000-0-TP3-Water-NA-2-NA</v>
      </c>
      <c r="U11" s="21" t="str">
        <f t="shared" si="0"/>
        <v>F-AA-000-0-TP3-Water</v>
      </c>
      <c r="V11" s="35" t="str">
        <f t="shared" si="1"/>
        <v>F.AA.000.Z.C.2</v>
      </c>
      <c r="W11" s="15" t="str">
        <f t="shared" si="2"/>
        <v>FAA000ZC2</v>
      </c>
      <c r="X11" t="s">
        <v>1389</v>
      </c>
    </row>
    <row r="12" spans="1:24">
      <c r="A12" s="10">
        <v>530019</v>
      </c>
      <c r="B12" t="s">
        <v>1387</v>
      </c>
      <c r="C12" t="s">
        <v>1390</v>
      </c>
      <c r="D12" t="s">
        <v>26</v>
      </c>
      <c r="E12" s="10" t="s">
        <v>65</v>
      </c>
      <c r="F12" s="10" t="str">
        <f>VLOOKUP(_xlfn.CONCAT(D12,E12),Codes!$C$3:$D$12,2,FALSE)</f>
        <v>F</v>
      </c>
      <c r="G12" s="23" t="s">
        <v>28</v>
      </c>
      <c r="H12" s="12" t="str">
        <f>VLOOKUP(G12,Codes!$E$3:$G$1002,3,FALSE)</f>
        <v>000</v>
      </c>
      <c r="I12" s="10" t="s">
        <v>64</v>
      </c>
      <c r="J12" s="10">
        <v>24</v>
      </c>
      <c r="K12" s="10" t="str">
        <f>VLOOKUP(I12,Codes!$J$3:$Q$9,2,FALSE)</f>
        <v>C</v>
      </c>
      <c r="L12" s="11" t="s">
        <v>31</v>
      </c>
      <c r="M12" s="10" t="str">
        <f>VLOOKUP(L12,Codes!$H$3:$I$262,2,FALSE)</f>
        <v>AA</v>
      </c>
      <c r="N12" s="10">
        <v>3</v>
      </c>
      <c r="O12" s="10">
        <v>0</v>
      </c>
      <c r="P12" t="str">
        <f>VLOOKUP(O12,Codes!$R$3:$S$28,2,FALSE)</f>
        <v>Z</v>
      </c>
      <c r="Q12" s="53" t="s">
        <v>38</v>
      </c>
      <c r="R12" t="s">
        <v>29</v>
      </c>
      <c r="S12" t="s">
        <v>29</v>
      </c>
      <c r="T12" s="21" t="str">
        <f t="shared" si="3"/>
        <v>F-AA-000-0-TP3-Water-NA-3-NA</v>
      </c>
      <c r="U12" s="21" t="str">
        <f t="shared" si="0"/>
        <v>F-AA-000-0-TP3-Water</v>
      </c>
      <c r="V12" s="35" t="str">
        <f t="shared" si="1"/>
        <v>F.AA.000.Z.C.3</v>
      </c>
      <c r="W12" s="15" t="str">
        <f t="shared" si="2"/>
        <v>FAA000ZC3</v>
      </c>
      <c r="X12" t="s">
        <v>1390</v>
      </c>
    </row>
    <row r="13" spans="1:24">
      <c r="A13" s="10">
        <v>530020</v>
      </c>
      <c r="B13" t="s">
        <v>1387</v>
      </c>
      <c r="C13" t="s">
        <v>1391</v>
      </c>
      <c r="D13" t="s">
        <v>26</v>
      </c>
      <c r="E13" s="10" t="s">
        <v>65</v>
      </c>
      <c r="F13" s="10" t="str">
        <f>VLOOKUP(_xlfn.CONCAT(D13,E13),Codes!$C$3:$D$12,2,FALSE)</f>
        <v>F</v>
      </c>
      <c r="G13" s="23" t="s">
        <v>28</v>
      </c>
      <c r="H13" s="12" t="str">
        <f>VLOOKUP(G13,Codes!$E$3:$G$1002,3,FALSE)</f>
        <v>000</v>
      </c>
      <c r="I13" s="10" t="s">
        <v>64</v>
      </c>
      <c r="J13" s="10">
        <v>24</v>
      </c>
      <c r="K13" s="10" t="str">
        <f>VLOOKUP(I13,Codes!$J$3:$Q$9,2,FALSE)</f>
        <v>C</v>
      </c>
      <c r="L13" s="11" t="s">
        <v>31</v>
      </c>
      <c r="M13" s="10" t="str">
        <f>VLOOKUP(L13,Codes!$H$3:$I$262,2,FALSE)</f>
        <v>AA</v>
      </c>
      <c r="N13" s="10">
        <v>4</v>
      </c>
      <c r="O13" s="10">
        <v>0</v>
      </c>
      <c r="P13" t="str">
        <f>VLOOKUP(O13,Codes!$R$3:$S$28,2,FALSE)</f>
        <v>Z</v>
      </c>
      <c r="Q13" s="53" t="s">
        <v>38</v>
      </c>
      <c r="R13" t="s">
        <v>29</v>
      </c>
      <c r="S13" t="s">
        <v>29</v>
      </c>
      <c r="T13" s="21" t="str">
        <f t="shared" si="3"/>
        <v>F-AA-000-0-TP3-Water-NA-4-NA</v>
      </c>
      <c r="U13" s="21" t="str">
        <f t="shared" si="0"/>
        <v>F-AA-000-0-TP3-Water</v>
      </c>
      <c r="V13" s="35" t="str">
        <f t="shared" si="1"/>
        <v>F.AA.000.Z.C.4</v>
      </c>
      <c r="W13" s="15" t="str">
        <f t="shared" si="2"/>
        <v>FAA000ZC4</v>
      </c>
      <c r="X13" t="s">
        <v>1391</v>
      </c>
    </row>
    <row r="14" spans="1:24">
      <c r="A14" s="10">
        <v>530025</v>
      </c>
      <c r="B14" t="s">
        <v>1392</v>
      </c>
      <c r="C14" t="s">
        <v>1393</v>
      </c>
      <c r="D14" t="s">
        <v>26</v>
      </c>
      <c r="E14" s="10" t="s">
        <v>65</v>
      </c>
      <c r="F14" s="10" t="str">
        <f>VLOOKUP(_xlfn.CONCAT(D14,E14),Codes!$C$3:$D$12,2,FALSE)</f>
        <v>F</v>
      </c>
      <c r="G14" s="23" t="s">
        <v>28</v>
      </c>
      <c r="H14" s="12" t="str">
        <f>VLOOKUP(G14,Codes!$E$3:$G$1002,3,FALSE)</f>
        <v>000</v>
      </c>
      <c r="I14" s="10" t="s">
        <v>70</v>
      </c>
      <c r="J14" s="10">
        <v>32</v>
      </c>
      <c r="K14" s="10" t="str">
        <f>VLOOKUP(I14,Codes!$J$3:$Q$9,2,FALSE)</f>
        <v>D</v>
      </c>
      <c r="L14" s="11" t="s">
        <v>31</v>
      </c>
      <c r="M14" s="10" t="str">
        <f>VLOOKUP(L14,Codes!$H$3:$I$262,2,FALSE)</f>
        <v>AA</v>
      </c>
      <c r="N14" s="10">
        <v>1</v>
      </c>
      <c r="O14" s="10">
        <v>0</v>
      </c>
      <c r="P14" t="str">
        <f>VLOOKUP(O14,Codes!$R$3:$S$28,2,FALSE)</f>
        <v>Z</v>
      </c>
      <c r="Q14" s="53" t="s">
        <v>38</v>
      </c>
      <c r="R14" t="s">
        <v>29</v>
      </c>
      <c r="S14" t="s">
        <v>29</v>
      </c>
      <c r="T14" s="21" t="str">
        <f t="shared" si="3"/>
        <v>F-AA-000-0-TP4-Water-NA-1-NA</v>
      </c>
      <c r="U14" s="21" t="str">
        <f t="shared" si="0"/>
        <v>F-AA-000-0-TP4-Water</v>
      </c>
      <c r="V14" s="35" t="str">
        <f t="shared" si="1"/>
        <v>F.AA.000.Z.D.1</v>
      </c>
      <c r="W14" s="15" t="str">
        <f t="shared" si="2"/>
        <v>FAA000ZD1</v>
      </c>
      <c r="X14" t="s">
        <v>1393</v>
      </c>
    </row>
    <row r="15" spans="1:24">
      <c r="A15" s="10">
        <v>530026</v>
      </c>
      <c r="B15" t="s">
        <v>1392</v>
      </c>
      <c r="C15" t="s">
        <v>1394</v>
      </c>
      <c r="D15" t="s">
        <v>26</v>
      </c>
      <c r="E15" s="10" t="s">
        <v>65</v>
      </c>
      <c r="F15" s="10" t="str">
        <f>VLOOKUP(_xlfn.CONCAT(D15,E15),Codes!$C$3:$D$12,2,FALSE)</f>
        <v>F</v>
      </c>
      <c r="G15" s="23" t="s">
        <v>28</v>
      </c>
      <c r="H15" s="12" t="str">
        <f>VLOOKUP(G15,Codes!$E$3:$G$1002,3,FALSE)</f>
        <v>000</v>
      </c>
      <c r="I15" s="10" t="s">
        <v>70</v>
      </c>
      <c r="J15" s="10">
        <v>32</v>
      </c>
      <c r="K15" s="10" t="str">
        <f>VLOOKUP(I15,Codes!$J$3:$Q$9,2,FALSE)</f>
        <v>D</v>
      </c>
      <c r="L15" s="11" t="s">
        <v>31</v>
      </c>
      <c r="M15" s="10" t="str">
        <f>VLOOKUP(L15,Codes!$H$3:$I$262,2,FALSE)</f>
        <v>AA</v>
      </c>
      <c r="N15" s="10">
        <v>2</v>
      </c>
      <c r="O15" s="10">
        <v>0</v>
      </c>
      <c r="P15" t="str">
        <f>VLOOKUP(O15,Codes!$R$3:$S$28,2,FALSE)</f>
        <v>Z</v>
      </c>
      <c r="Q15" s="53" t="s">
        <v>38</v>
      </c>
      <c r="R15" t="s">
        <v>29</v>
      </c>
      <c r="S15" t="s">
        <v>29</v>
      </c>
      <c r="T15" s="21" t="str">
        <f t="shared" si="3"/>
        <v>F-AA-000-0-TP4-Water-NA-2-NA</v>
      </c>
      <c r="U15" s="21" t="str">
        <f t="shared" si="0"/>
        <v>F-AA-000-0-TP4-Water</v>
      </c>
      <c r="V15" s="35" t="str">
        <f t="shared" si="1"/>
        <v>F.AA.000.Z.D.2</v>
      </c>
      <c r="W15" s="15" t="str">
        <f t="shared" si="2"/>
        <v>FAA000ZD2</v>
      </c>
      <c r="X15" t="s">
        <v>1394</v>
      </c>
    </row>
    <row r="16" spans="1:24">
      <c r="A16" s="10">
        <v>530027</v>
      </c>
      <c r="B16" t="s">
        <v>1392</v>
      </c>
      <c r="C16" t="s">
        <v>1395</v>
      </c>
      <c r="D16" t="s">
        <v>26</v>
      </c>
      <c r="E16" s="10" t="s">
        <v>65</v>
      </c>
      <c r="F16" s="10" t="str">
        <f>VLOOKUP(_xlfn.CONCAT(D16,E16),Codes!$C$3:$D$12,2,FALSE)</f>
        <v>F</v>
      </c>
      <c r="G16" s="23" t="s">
        <v>28</v>
      </c>
      <c r="H16" s="12" t="str">
        <f>VLOOKUP(G16,Codes!$E$3:$G$1002,3,FALSE)</f>
        <v>000</v>
      </c>
      <c r="I16" s="10" t="s">
        <v>70</v>
      </c>
      <c r="J16" s="10">
        <v>32</v>
      </c>
      <c r="K16" s="10" t="str">
        <f>VLOOKUP(I16,Codes!$J$3:$Q$9,2,FALSE)</f>
        <v>D</v>
      </c>
      <c r="L16" s="11" t="s">
        <v>31</v>
      </c>
      <c r="M16" s="10" t="str">
        <f>VLOOKUP(L16,Codes!$H$3:$I$262,2,FALSE)</f>
        <v>AA</v>
      </c>
      <c r="N16" s="10">
        <v>3</v>
      </c>
      <c r="O16" s="10">
        <v>0</v>
      </c>
      <c r="P16" t="str">
        <f>VLOOKUP(O16,Codes!$R$3:$S$28,2,FALSE)</f>
        <v>Z</v>
      </c>
      <c r="Q16" s="53" t="s">
        <v>38</v>
      </c>
      <c r="R16" t="s">
        <v>29</v>
      </c>
      <c r="S16" t="s">
        <v>29</v>
      </c>
      <c r="T16" s="21" t="str">
        <f t="shared" si="3"/>
        <v>F-AA-000-0-TP4-Water-NA-3-NA</v>
      </c>
      <c r="U16" s="21" t="str">
        <f t="shared" si="0"/>
        <v>F-AA-000-0-TP4-Water</v>
      </c>
      <c r="V16" s="35" t="str">
        <f t="shared" si="1"/>
        <v>F.AA.000.Z.D.3</v>
      </c>
      <c r="W16" s="15" t="str">
        <f t="shared" si="2"/>
        <v>FAA000ZD3</v>
      </c>
      <c r="X16" t="s">
        <v>1395</v>
      </c>
    </row>
    <row r="17" spans="1:24">
      <c r="A17" s="10">
        <v>530028</v>
      </c>
      <c r="B17" t="s">
        <v>1392</v>
      </c>
      <c r="C17" t="s">
        <v>1396</v>
      </c>
      <c r="D17" t="s">
        <v>26</v>
      </c>
      <c r="E17" s="10" t="s">
        <v>65</v>
      </c>
      <c r="F17" s="10" t="str">
        <f>VLOOKUP(_xlfn.CONCAT(D17,E17),Codes!$C$3:$D$12,2,FALSE)</f>
        <v>F</v>
      </c>
      <c r="G17" s="23" t="s">
        <v>28</v>
      </c>
      <c r="H17" s="12" t="str">
        <f>VLOOKUP(G17,Codes!$E$3:$G$1002,3,FALSE)</f>
        <v>000</v>
      </c>
      <c r="I17" s="10" t="s">
        <v>70</v>
      </c>
      <c r="J17" s="10">
        <v>32</v>
      </c>
      <c r="K17" s="10" t="str">
        <f>VLOOKUP(I17,Codes!$J$3:$Q$9,2,FALSE)</f>
        <v>D</v>
      </c>
      <c r="L17" s="11" t="s">
        <v>31</v>
      </c>
      <c r="M17" s="10" t="str">
        <f>VLOOKUP(L17,Codes!$H$3:$I$262,2,FALSE)</f>
        <v>AA</v>
      </c>
      <c r="N17" s="10">
        <v>4</v>
      </c>
      <c r="O17" s="10">
        <v>0</v>
      </c>
      <c r="P17" t="str">
        <f>VLOOKUP(O17,Codes!$R$3:$S$28,2,FALSE)</f>
        <v>Z</v>
      </c>
      <c r="Q17" s="53" t="s">
        <v>38</v>
      </c>
      <c r="R17" t="s">
        <v>29</v>
      </c>
      <c r="S17" t="s">
        <v>29</v>
      </c>
      <c r="T17" s="21" t="str">
        <f t="shared" si="3"/>
        <v>F-AA-000-0-TP4-Water-NA-4-NA</v>
      </c>
      <c r="U17" s="21" t="str">
        <f t="shared" si="0"/>
        <v>F-AA-000-0-TP4-Water</v>
      </c>
      <c r="V17" s="35" t="str">
        <f t="shared" si="1"/>
        <v>F.AA.000.Z.D.4</v>
      </c>
      <c r="W17" s="15" t="str">
        <f t="shared" si="2"/>
        <v>FAA000ZD4</v>
      </c>
      <c r="X17" t="s">
        <v>1396</v>
      </c>
    </row>
    <row r="18" spans="1:24">
      <c r="A18" s="10">
        <v>530033</v>
      </c>
      <c r="B18" t="s">
        <v>1397</v>
      </c>
      <c r="C18" t="s">
        <v>1398</v>
      </c>
      <c r="D18" t="s">
        <v>26</v>
      </c>
      <c r="E18" s="10" t="s">
        <v>65</v>
      </c>
      <c r="F18" s="10" t="str">
        <f>VLOOKUP(_xlfn.CONCAT(D18,E18),Codes!$C$3:$D$12,2,FALSE)</f>
        <v>F</v>
      </c>
      <c r="G18" s="23" t="s">
        <v>28</v>
      </c>
      <c r="H18" s="12" t="str">
        <f>VLOOKUP(G18,Codes!$E$3:$G$1002,3,FALSE)</f>
        <v>000</v>
      </c>
      <c r="I18" s="10" t="s">
        <v>76</v>
      </c>
      <c r="J18" s="10">
        <v>48</v>
      </c>
      <c r="K18" s="10" t="str">
        <f>VLOOKUP(I18,Codes!$J$3:$Q$9,2,FALSE)</f>
        <v>E</v>
      </c>
      <c r="L18" s="11" t="s">
        <v>31</v>
      </c>
      <c r="M18" s="10" t="str">
        <f>VLOOKUP(L18,Codes!$H$3:$I$262,2,FALSE)</f>
        <v>AA</v>
      </c>
      <c r="N18" s="10">
        <v>1</v>
      </c>
      <c r="O18" s="10">
        <v>0</v>
      </c>
      <c r="P18" t="str">
        <f>VLOOKUP(O18,Codes!$R$3:$S$28,2,FALSE)</f>
        <v>Z</v>
      </c>
      <c r="Q18" s="53" t="s">
        <v>38</v>
      </c>
      <c r="R18" t="s">
        <v>29</v>
      </c>
      <c r="S18" t="s">
        <v>29</v>
      </c>
      <c r="T18" s="21" t="str">
        <f t="shared" si="3"/>
        <v>F-AA-000-0-TP5-Water-NA-1-NA</v>
      </c>
      <c r="U18" s="21" t="str">
        <f t="shared" si="0"/>
        <v>F-AA-000-0-TP5-Water</v>
      </c>
      <c r="V18" s="35" t="str">
        <f t="shared" si="1"/>
        <v>F.AA.000.Z.E.1</v>
      </c>
      <c r="W18" s="15" t="str">
        <f t="shared" si="2"/>
        <v>FAA000ZE1</v>
      </c>
      <c r="X18" t="s">
        <v>1398</v>
      </c>
    </row>
    <row r="19" spans="1:24">
      <c r="A19" s="10">
        <v>530034</v>
      </c>
      <c r="B19" t="s">
        <v>1397</v>
      </c>
      <c r="C19" t="s">
        <v>1399</v>
      </c>
      <c r="D19" t="s">
        <v>26</v>
      </c>
      <c r="E19" s="10" t="s">
        <v>65</v>
      </c>
      <c r="F19" s="10" t="str">
        <f>VLOOKUP(_xlfn.CONCAT(D19,E19),Codes!$C$3:$D$12,2,FALSE)</f>
        <v>F</v>
      </c>
      <c r="G19" s="23" t="s">
        <v>28</v>
      </c>
      <c r="H19" s="12" t="str">
        <f>VLOOKUP(G19,Codes!$E$3:$G$1002,3,FALSE)</f>
        <v>000</v>
      </c>
      <c r="I19" s="10" t="s">
        <v>76</v>
      </c>
      <c r="J19" s="10">
        <v>48</v>
      </c>
      <c r="K19" s="10" t="str">
        <f>VLOOKUP(I19,Codes!$J$3:$Q$9,2,FALSE)</f>
        <v>E</v>
      </c>
      <c r="L19" s="11" t="s">
        <v>31</v>
      </c>
      <c r="M19" s="10" t="str">
        <f>VLOOKUP(L19,Codes!$H$3:$I$262,2,FALSE)</f>
        <v>AA</v>
      </c>
      <c r="N19" s="10">
        <v>2</v>
      </c>
      <c r="O19" s="10">
        <v>0</v>
      </c>
      <c r="P19" t="str">
        <f>VLOOKUP(O19,Codes!$R$3:$S$28,2,FALSE)</f>
        <v>Z</v>
      </c>
      <c r="Q19" s="53" t="s">
        <v>38</v>
      </c>
      <c r="R19" t="s">
        <v>29</v>
      </c>
      <c r="S19" t="s">
        <v>29</v>
      </c>
      <c r="T19" s="21" t="str">
        <f t="shared" si="3"/>
        <v>F-AA-000-0-TP5-Water-NA-2-NA</v>
      </c>
      <c r="U19" s="21" t="str">
        <f t="shared" si="0"/>
        <v>F-AA-000-0-TP5-Water</v>
      </c>
      <c r="V19" s="35" t="str">
        <f t="shared" si="1"/>
        <v>F.AA.000.Z.E.2</v>
      </c>
      <c r="W19" s="15" t="str">
        <f t="shared" si="2"/>
        <v>FAA000ZE2</v>
      </c>
      <c r="X19" t="s">
        <v>1399</v>
      </c>
    </row>
    <row r="20" spans="1:24">
      <c r="A20" s="10">
        <v>530035</v>
      </c>
      <c r="B20" t="s">
        <v>1397</v>
      </c>
      <c r="C20" t="s">
        <v>1400</v>
      </c>
      <c r="D20" t="s">
        <v>26</v>
      </c>
      <c r="E20" s="10" t="s">
        <v>65</v>
      </c>
      <c r="F20" s="10" t="str">
        <f>VLOOKUP(_xlfn.CONCAT(D20,E20),Codes!$C$3:$D$12,2,FALSE)</f>
        <v>F</v>
      </c>
      <c r="G20" s="23" t="s">
        <v>28</v>
      </c>
      <c r="H20" s="12" t="str">
        <f>VLOOKUP(G20,Codes!$E$3:$G$1002,3,FALSE)</f>
        <v>000</v>
      </c>
      <c r="I20" s="10" t="s">
        <v>76</v>
      </c>
      <c r="J20" s="10">
        <v>48</v>
      </c>
      <c r="K20" s="10" t="str">
        <f>VLOOKUP(I20,Codes!$J$3:$Q$9,2,FALSE)</f>
        <v>E</v>
      </c>
      <c r="L20" s="11" t="s">
        <v>31</v>
      </c>
      <c r="M20" s="10" t="str">
        <f>VLOOKUP(L20,Codes!$H$3:$I$262,2,FALSE)</f>
        <v>AA</v>
      </c>
      <c r="N20" s="10">
        <v>3</v>
      </c>
      <c r="O20" s="10">
        <v>0</v>
      </c>
      <c r="P20" t="str">
        <f>VLOOKUP(O20,Codes!$R$3:$S$28,2,FALSE)</f>
        <v>Z</v>
      </c>
      <c r="Q20" s="53" t="s">
        <v>38</v>
      </c>
      <c r="R20" t="s">
        <v>29</v>
      </c>
      <c r="S20" t="s">
        <v>29</v>
      </c>
      <c r="T20" s="21" t="str">
        <f t="shared" si="3"/>
        <v>F-AA-000-0-TP5-Water-NA-3-NA</v>
      </c>
      <c r="U20" s="21" t="str">
        <f t="shared" si="0"/>
        <v>F-AA-000-0-TP5-Water</v>
      </c>
      <c r="V20" s="35" t="str">
        <f t="shared" si="1"/>
        <v>F.AA.000.Z.E.3</v>
      </c>
      <c r="W20" s="15" t="str">
        <f t="shared" si="2"/>
        <v>FAA000ZE3</v>
      </c>
      <c r="X20" t="s">
        <v>1400</v>
      </c>
    </row>
    <row r="21" spans="1:24">
      <c r="A21" s="10">
        <v>530036</v>
      </c>
      <c r="B21" t="s">
        <v>1397</v>
      </c>
      <c r="C21" t="s">
        <v>1401</v>
      </c>
      <c r="D21" t="s">
        <v>26</v>
      </c>
      <c r="E21" s="10" t="s">
        <v>65</v>
      </c>
      <c r="F21" s="10" t="str">
        <f>VLOOKUP(_xlfn.CONCAT(D21,E21),Codes!$C$3:$D$12,2,FALSE)</f>
        <v>F</v>
      </c>
      <c r="G21" s="23" t="s">
        <v>28</v>
      </c>
      <c r="H21" s="12" t="str">
        <f>VLOOKUP(G21,Codes!$E$3:$G$1002,3,FALSE)</f>
        <v>000</v>
      </c>
      <c r="I21" s="10" t="s">
        <v>76</v>
      </c>
      <c r="J21" s="10">
        <v>48</v>
      </c>
      <c r="K21" s="10" t="str">
        <f>VLOOKUP(I21,Codes!$J$3:$Q$9,2,FALSE)</f>
        <v>E</v>
      </c>
      <c r="L21" s="11" t="s">
        <v>31</v>
      </c>
      <c r="M21" s="10" t="str">
        <f>VLOOKUP(L21,Codes!$H$3:$I$262,2,FALSE)</f>
        <v>AA</v>
      </c>
      <c r="N21" s="10">
        <v>4</v>
      </c>
      <c r="O21" s="10">
        <v>0</v>
      </c>
      <c r="P21" t="str">
        <f>VLOOKUP(O21,Codes!$R$3:$S$28,2,FALSE)</f>
        <v>Z</v>
      </c>
      <c r="Q21" s="53" t="s">
        <v>38</v>
      </c>
      <c r="R21" t="s">
        <v>29</v>
      </c>
      <c r="S21" t="s">
        <v>29</v>
      </c>
      <c r="T21" s="21" t="str">
        <f t="shared" si="3"/>
        <v>F-AA-000-0-TP5-Water-NA-4-NA</v>
      </c>
      <c r="U21" s="21" t="str">
        <f t="shared" si="0"/>
        <v>F-AA-000-0-TP5-Water</v>
      </c>
      <c r="V21" s="35" t="str">
        <f t="shared" si="1"/>
        <v>F.AA.000.Z.E.4</v>
      </c>
      <c r="W21" s="15" t="str">
        <f t="shared" si="2"/>
        <v>FAA000ZE4</v>
      </c>
      <c r="X21" t="s">
        <v>1401</v>
      </c>
    </row>
    <row r="22" spans="1:24">
      <c r="A22" s="10" t="s">
        <v>1402</v>
      </c>
      <c r="B22" t="s">
        <v>1403</v>
      </c>
      <c r="C22" t="e">
        <v>#N/A</v>
      </c>
      <c r="D22" t="s">
        <v>26</v>
      </c>
      <c r="E22" s="10" t="s">
        <v>65</v>
      </c>
      <c r="F22" s="10" t="str">
        <f>VLOOKUP(_xlfn.CONCAT(D22,E22),Codes!$C$3:$D$12,2,FALSE)</f>
        <v>F</v>
      </c>
      <c r="G22" s="23" t="s">
        <v>1350</v>
      </c>
      <c r="H22" s="12" t="str">
        <f>VLOOKUP(G22,Codes!$E$3:$G$1002,3,FALSE)</f>
        <v>998</v>
      </c>
      <c r="I22" s="10" t="s">
        <v>29</v>
      </c>
      <c r="J22" s="10" t="s">
        <v>29</v>
      </c>
      <c r="K22" s="10" t="str">
        <f>VLOOKUP(I22,Codes!$J$3:$Q$9,2,FALSE)</f>
        <v>-</v>
      </c>
      <c r="L22" s="11" t="s">
        <v>31</v>
      </c>
      <c r="M22" s="10" t="str">
        <f>VLOOKUP(L22,Codes!$H$3:$I$262,2,FALSE)</f>
        <v>AA</v>
      </c>
      <c r="N22" s="10">
        <v>1</v>
      </c>
      <c r="O22" s="10" t="s">
        <v>29</v>
      </c>
      <c r="P22" t="str">
        <f>VLOOKUP(O22,Codes!$R$3:$S$28,2,FALSE)</f>
        <v>-</v>
      </c>
      <c r="Q22" s="53" t="s">
        <v>29</v>
      </c>
      <c r="R22" t="s">
        <v>29</v>
      </c>
      <c r="S22" t="s">
        <v>29</v>
      </c>
      <c r="T22" s="21" t="str">
        <f t="shared" si="3"/>
        <v>F-AA-998-NA-NA-NA-NA-1-NA</v>
      </c>
      <c r="U22" s="21" t="str">
        <f t="shared" si="0"/>
        <v>F-AA-998-NA-NA-NA</v>
      </c>
      <c r="V22" s="35" t="str">
        <f t="shared" si="1"/>
        <v>F.AA.998.-.-.1</v>
      </c>
      <c r="W22" s="15" t="str">
        <f t="shared" si="2"/>
        <v>FAA998--1</v>
      </c>
      <c r="X22" t="s">
        <v>6871</v>
      </c>
    </row>
    <row r="23" spans="1:24">
      <c r="A23" s="10" t="s">
        <v>1402</v>
      </c>
      <c r="B23" t="s">
        <v>1403</v>
      </c>
      <c r="C23" t="e">
        <v>#N/A</v>
      </c>
      <c r="D23" t="s">
        <v>26</v>
      </c>
      <c r="E23" s="10" t="s">
        <v>65</v>
      </c>
      <c r="F23" s="10" t="str">
        <f>VLOOKUP(_xlfn.CONCAT(D23,E23),Codes!$C$3:$D$12,2,FALSE)</f>
        <v>F</v>
      </c>
      <c r="G23" s="23" t="s">
        <v>1350</v>
      </c>
      <c r="H23" s="12" t="str">
        <f>VLOOKUP(G23,Codes!$E$3:$G$1002,3,FALSE)</f>
        <v>998</v>
      </c>
      <c r="I23" s="10" t="s">
        <v>29</v>
      </c>
      <c r="J23" s="10" t="s">
        <v>29</v>
      </c>
      <c r="K23" s="10" t="str">
        <f>VLOOKUP(I23,Codes!$J$3:$Q$9,2,FALSE)</f>
        <v>-</v>
      </c>
      <c r="L23" s="11" t="s">
        <v>31</v>
      </c>
      <c r="M23" s="10" t="str">
        <f>VLOOKUP(L23,Codes!$H$3:$I$262,2,FALSE)</f>
        <v>AA</v>
      </c>
      <c r="N23" s="10">
        <v>2</v>
      </c>
      <c r="O23" s="10" t="s">
        <v>29</v>
      </c>
      <c r="P23" t="str">
        <f>VLOOKUP(O23,Codes!$R$3:$S$28,2,FALSE)</f>
        <v>-</v>
      </c>
      <c r="Q23" s="53" t="s">
        <v>29</v>
      </c>
      <c r="R23" t="s">
        <v>29</v>
      </c>
      <c r="S23" t="s">
        <v>29</v>
      </c>
      <c r="T23" s="21" t="str">
        <f t="shared" si="3"/>
        <v>F-AA-998-NA-NA-NA-NA-2-NA</v>
      </c>
      <c r="U23" s="21" t="str">
        <f t="shared" si="0"/>
        <v>F-AA-998-NA-NA-NA</v>
      </c>
      <c r="V23" s="35" t="str">
        <f t="shared" si="1"/>
        <v>F.AA.998.-.-.2</v>
      </c>
      <c r="W23" s="15" t="str">
        <f t="shared" si="2"/>
        <v>FAA998--2</v>
      </c>
      <c r="X23" t="s">
        <v>6872</v>
      </c>
    </row>
    <row r="24" spans="1:24">
      <c r="A24" s="10" t="s">
        <v>1402</v>
      </c>
      <c r="B24" t="s">
        <v>1403</v>
      </c>
      <c r="C24" t="e">
        <v>#N/A</v>
      </c>
      <c r="D24" t="s">
        <v>26</v>
      </c>
      <c r="E24" s="10" t="s">
        <v>65</v>
      </c>
      <c r="F24" s="10" t="str">
        <f>VLOOKUP(_xlfn.CONCAT(D24,E24),Codes!$C$3:$D$12,2,FALSE)</f>
        <v>F</v>
      </c>
      <c r="G24" s="23" t="s">
        <v>1350</v>
      </c>
      <c r="H24" s="12" t="str">
        <f>VLOOKUP(G24,Codes!$E$3:$G$1002,3,FALSE)</f>
        <v>998</v>
      </c>
      <c r="I24" s="10" t="s">
        <v>29</v>
      </c>
      <c r="J24" s="10" t="s">
        <v>29</v>
      </c>
      <c r="K24" s="10" t="str">
        <f>VLOOKUP(I24,Codes!$J$3:$Q$9,2,FALSE)</f>
        <v>-</v>
      </c>
      <c r="L24" s="11" t="s">
        <v>31</v>
      </c>
      <c r="M24" s="10" t="str">
        <f>VLOOKUP(L24,Codes!$H$3:$I$262,2,FALSE)</f>
        <v>AA</v>
      </c>
      <c r="N24" s="10">
        <v>3</v>
      </c>
      <c r="O24" s="10" t="s">
        <v>29</v>
      </c>
      <c r="P24" t="str">
        <f>VLOOKUP(O24,Codes!$R$3:$S$28,2,FALSE)</f>
        <v>-</v>
      </c>
      <c r="Q24" s="53" t="s">
        <v>29</v>
      </c>
      <c r="R24" t="s">
        <v>29</v>
      </c>
      <c r="S24" t="s">
        <v>29</v>
      </c>
      <c r="T24" s="21" t="str">
        <f t="shared" si="3"/>
        <v>F-AA-998-NA-NA-NA-NA-3-NA</v>
      </c>
      <c r="U24" s="21" t="str">
        <f t="shared" si="0"/>
        <v>F-AA-998-NA-NA-NA</v>
      </c>
      <c r="V24" s="35" t="str">
        <f t="shared" si="1"/>
        <v>F.AA.998.-.-.3</v>
      </c>
      <c r="W24" s="15" t="str">
        <f t="shared" si="2"/>
        <v>FAA998--3</v>
      </c>
      <c r="X24" t="s">
        <v>6873</v>
      </c>
    </row>
    <row r="25" spans="1:24">
      <c r="A25" s="10">
        <v>650002</v>
      </c>
      <c r="B25" s="53" t="s">
        <v>1404</v>
      </c>
      <c r="C25" t="s">
        <v>1405</v>
      </c>
      <c r="D25" t="s">
        <v>26</v>
      </c>
      <c r="E25" s="10" t="s">
        <v>65</v>
      </c>
      <c r="F25" s="10" t="str">
        <f>VLOOKUP(_xlfn.CONCAT(D25,E25),Codes!$C$3:$D$12,2,FALSE)</f>
        <v>F</v>
      </c>
      <c r="G25" s="23" t="s">
        <v>1352</v>
      </c>
      <c r="H25" s="12" t="str">
        <f>VLOOKUP(G25,Codes!$E$3:$G$1002,3,FALSE)</f>
        <v>999</v>
      </c>
      <c r="I25" s="10" t="s">
        <v>46</v>
      </c>
      <c r="J25" s="10">
        <v>4</v>
      </c>
      <c r="K25" s="10" t="str">
        <f>VLOOKUP(I25,Codes!$J$3:$Q$9,2,FALSE)</f>
        <v>A</v>
      </c>
      <c r="L25" s="11" t="s">
        <v>55</v>
      </c>
      <c r="M25" s="10" t="str">
        <f>VLOOKUP(L25,Codes!$H$3:$I$262,2,FALSE)</f>
        <v>AC</v>
      </c>
      <c r="N25" s="10">
        <v>2</v>
      </c>
      <c r="O25" s="10">
        <v>0</v>
      </c>
      <c r="P25" t="str">
        <f>VLOOKUP(O25,Codes!$R$3:$S$28,2,FALSE)</f>
        <v>Z</v>
      </c>
      <c r="Q25" s="53" t="s">
        <v>48</v>
      </c>
      <c r="R25" t="s">
        <v>29</v>
      </c>
      <c r="S25" t="s">
        <v>29</v>
      </c>
      <c r="T25" s="21" t="str">
        <f t="shared" si="3"/>
        <v>F-AC-999-0-TP1-DMSO-NA-2-NA</v>
      </c>
      <c r="U25" s="21" t="str">
        <f t="shared" si="0"/>
        <v>F-AC-999-0-TP1-DMSO</v>
      </c>
      <c r="V25" s="35" t="str">
        <f t="shared" si="1"/>
        <v>F.AC.999.Z.A.2</v>
      </c>
      <c r="W25" s="15" t="str">
        <f t="shared" si="2"/>
        <v>FAC999ZA2</v>
      </c>
      <c r="X25" t="s">
        <v>6874</v>
      </c>
    </row>
    <row r="26" spans="1:24">
      <c r="A26" s="10">
        <v>650005</v>
      </c>
      <c r="B26" s="53" t="s">
        <v>1404</v>
      </c>
      <c r="C26" t="s">
        <v>1406</v>
      </c>
      <c r="D26" t="s">
        <v>26</v>
      </c>
      <c r="E26" s="10" t="s">
        <v>65</v>
      </c>
      <c r="F26" s="10" t="str">
        <f>VLOOKUP(_xlfn.CONCAT(D26,E26),Codes!$C$3:$D$12,2,FALSE)</f>
        <v>F</v>
      </c>
      <c r="G26" s="23" t="s">
        <v>1352</v>
      </c>
      <c r="H26" s="12" t="str">
        <f>VLOOKUP(G26,Codes!$E$3:$G$1002,3,FALSE)</f>
        <v>999</v>
      </c>
      <c r="I26" s="10" t="s">
        <v>46</v>
      </c>
      <c r="J26" s="10">
        <v>4</v>
      </c>
      <c r="K26" s="10" t="str">
        <f>VLOOKUP(I26,Codes!$J$3:$Q$9,2,FALSE)</f>
        <v>A</v>
      </c>
      <c r="L26" s="11" t="s">
        <v>55</v>
      </c>
      <c r="M26" s="10" t="str">
        <f>VLOOKUP(L26,Codes!$H$3:$I$262,2,FALSE)</f>
        <v>AC</v>
      </c>
      <c r="N26" s="10">
        <v>5</v>
      </c>
      <c r="O26" s="10">
        <v>0</v>
      </c>
      <c r="P26" t="str">
        <f>VLOOKUP(O26,Codes!$R$3:$S$28,2,FALSE)</f>
        <v>Z</v>
      </c>
      <c r="Q26" s="53" t="s">
        <v>48</v>
      </c>
      <c r="R26" t="s">
        <v>29</v>
      </c>
      <c r="S26" t="s">
        <v>29</v>
      </c>
      <c r="T26" s="21" t="str">
        <f t="shared" si="3"/>
        <v>F-AC-999-0-TP1-DMSO-NA-5-NA</v>
      </c>
      <c r="U26" s="21" t="str">
        <f t="shared" si="0"/>
        <v>F-AC-999-0-TP1-DMSO</v>
      </c>
      <c r="V26" s="35" t="str">
        <f t="shared" si="1"/>
        <v>F.AC.999.Z.A.5</v>
      </c>
      <c r="W26" s="15" t="str">
        <f t="shared" si="2"/>
        <v>FAC999ZA5</v>
      </c>
      <c r="X26" t="s">
        <v>6875</v>
      </c>
    </row>
    <row r="27" spans="1:24">
      <c r="A27" s="10">
        <v>650006</v>
      </c>
      <c r="B27" s="53" t="s">
        <v>1404</v>
      </c>
      <c r="C27" t="s">
        <v>1407</v>
      </c>
      <c r="D27" t="s">
        <v>26</v>
      </c>
      <c r="E27" s="10" t="s">
        <v>65</v>
      </c>
      <c r="F27" s="10" t="str">
        <f>VLOOKUP(_xlfn.CONCAT(D27,E27),Codes!$C$3:$D$12,2,FALSE)</f>
        <v>F</v>
      </c>
      <c r="G27" s="23" t="s">
        <v>1352</v>
      </c>
      <c r="H27" s="12" t="str">
        <f>VLOOKUP(G27,Codes!$E$3:$G$1002,3,FALSE)</f>
        <v>999</v>
      </c>
      <c r="I27" s="10" t="s">
        <v>46</v>
      </c>
      <c r="J27" s="10">
        <v>4</v>
      </c>
      <c r="K27" s="10" t="str">
        <f>VLOOKUP(I27,Codes!$J$3:$Q$9,2,FALSE)</f>
        <v>A</v>
      </c>
      <c r="L27" s="11" t="s">
        <v>55</v>
      </c>
      <c r="M27" s="10" t="str">
        <f>VLOOKUP(L27,Codes!$H$3:$I$262,2,FALSE)</f>
        <v>AC</v>
      </c>
      <c r="N27" s="10">
        <v>6</v>
      </c>
      <c r="O27" s="10">
        <v>0</v>
      </c>
      <c r="P27" t="str">
        <f>VLOOKUP(O27,Codes!$R$3:$S$28,2,FALSE)</f>
        <v>Z</v>
      </c>
      <c r="Q27" s="53" t="s">
        <v>48</v>
      </c>
      <c r="R27" t="s">
        <v>29</v>
      </c>
      <c r="S27" t="s">
        <v>29</v>
      </c>
      <c r="T27" s="21" t="str">
        <f t="shared" si="3"/>
        <v>F-AC-999-0-TP1-DMSO-NA-6-NA</v>
      </c>
      <c r="U27" s="21" t="str">
        <f t="shared" si="0"/>
        <v>F-AC-999-0-TP1-DMSO</v>
      </c>
      <c r="V27" s="35" t="str">
        <f t="shared" si="1"/>
        <v>F.AC.999.Z.A.6</v>
      </c>
      <c r="W27" s="15" t="str">
        <f t="shared" si="2"/>
        <v>FAC999ZA6</v>
      </c>
      <c r="X27" t="s">
        <v>6876</v>
      </c>
    </row>
    <row r="28" spans="1:24">
      <c r="A28" s="10">
        <v>650008</v>
      </c>
      <c r="B28" s="53" t="s">
        <v>1404</v>
      </c>
      <c r="C28" t="s">
        <v>1408</v>
      </c>
      <c r="D28" t="s">
        <v>26</v>
      </c>
      <c r="E28" s="10" t="s">
        <v>65</v>
      </c>
      <c r="F28" s="10" t="str">
        <f>VLOOKUP(_xlfn.CONCAT(D28,E28),Codes!$C$3:$D$12,2,FALSE)</f>
        <v>F</v>
      </c>
      <c r="G28" s="23" t="s">
        <v>1352</v>
      </c>
      <c r="H28" s="12" t="str">
        <f>VLOOKUP(G28,Codes!$E$3:$G$1002,3,FALSE)</f>
        <v>999</v>
      </c>
      <c r="I28" s="10" t="s">
        <v>46</v>
      </c>
      <c r="J28" s="10">
        <v>4</v>
      </c>
      <c r="K28" s="10" t="str">
        <f>VLOOKUP(I28,Codes!$J$3:$Q$9,2,FALSE)</f>
        <v>A</v>
      </c>
      <c r="L28" s="11" t="s">
        <v>55</v>
      </c>
      <c r="M28" s="10" t="str">
        <f>VLOOKUP(L28,Codes!$H$3:$I$262,2,FALSE)</f>
        <v>AC</v>
      </c>
      <c r="N28" s="10">
        <v>8</v>
      </c>
      <c r="O28" s="10">
        <v>0</v>
      </c>
      <c r="P28" t="str">
        <f>VLOOKUP(O28,Codes!$R$3:$S$28,2,FALSE)</f>
        <v>Z</v>
      </c>
      <c r="Q28" s="53" t="s">
        <v>48</v>
      </c>
      <c r="R28" t="s">
        <v>29</v>
      </c>
      <c r="S28" t="s">
        <v>29</v>
      </c>
      <c r="T28" s="21" t="str">
        <f t="shared" si="3"/>
        <v>F-AC-999-0-TP1-DMSO-NA-8-NA</v>
      </c>
      <c r="U28" s="21" t="str">
        <f t="shared" si="0"/>
        <v>F-AC-999-0-TP1-DMSO</v>
      </c>
      <c r="V28" s="35" t="str">
        <f t="shared" si="1"/>
        <v>F.AC.999.Z.A.8</v>
      </c>
      <c r="W28" s="15" t="str">
        <f t="shared" si="2"/>
        <v>FAC999ZA8</v>
      </c>
      <c r="X28" t="s">
        <v>6877</v>
      </c>
    </row>
    <row r="29" spans="1:24">
      <c r="A29" s="10">
        <v>650009</v>
      </c>
      <c r="B29" s="53" t="s">
        <v>1409</v>
      </c>
      <c r="C29" t="s">
        <v>1410</v>
      </c>
      <c r="D29" t="s">
        <v>26</v>
      </c>
      <c r="E29" s="10" t="s">
        <v>65</v>
      </c>
      <c r="F29" s="10" t="str">
        <f>VLOOKUP(_xlfn.CONCAT(D29,E29),Codes!$C$3:$D$12,2,FALSE)</f>
        <v>F</v>
      </c>
      <c r="G29" s="23" t="s">
        <v>1352</v>
      </c>
      <c r="H29" s="12" t="str">
        <f>VLOOKUP(G29,Codes!$E$3:$G$1002,3,FALSE)</f>
        <v>999</v>
      </c>
      <c r="I29" s="10" t="s">
        <v>57</v>
      </c>
      <c r="J29" s="10">
        <v>8</v>
      </c>
      <c r="K29" s="10" t="str">
        <f>VLOOKUP(I29,Codes!$J$3:$Q$9,2,FALSE)</f>
        <v>B</v>
      </c>
      <c r="L29" s="11" t="s">
        <v>55</v>
      </c>
      <c r="M29" s="10" t="str">
        <f>VLOOKUP(L29,Codes!$H$3:$I$262,2,FALSE)</f>
        <v>AC</v>
      </c>
      <c r="N29" s="10">
        <v>1</v>
      </c>
      <c r="O29" s="10">
        <v>0</v>
      </c>
      <c r="P29" t="str">
        <f>VLOOKUP(O29,Codes!$R$3:$S$28,2,FALSE)</f>
        <v>Z</v>
      </c>
      <c r="Q29" s="53" t="s">
        <v>48</v>
      </c>
      <c r="R29" t="s">
        <v>29</v>
      </c>
      <c r="S29" t="s">
        <v>29</v>
      </c>
      <c r="T29" s="21" t="str">
        <f t="shared" si="3"/>
        <v>F-AC-999-0-TP2-DMSO-NA-1-NA</v>
      </c>
      <c r="U29" s="21" t="str">
        <f t="shared" si="0"/>
        <v>F-AC-999-0-TP2-DMSO</v>
      </c>
      <c r="V29" s="35" t="str">
        <f t="shared" si="1"/>
        <v>F.AC.999.Z.B.1</v>
      </c>
      <c r="W29" s="15" t="str">
        <f t="shared" si="2"/>
        <v>FAC999ZB1</v>
      </c>
      <c r="X29" t="s">
        <v>6878</v>
      </c>
    </row>
    <row r="30" spans="1:24">
      <c r="A30" s="10">
        <v>650010</v>
      </c>
      <c r="B30" s="53" t="s">
        <v>1409</v>
      </c>
      <c r="C30" t="s">
        <v>1411</v>
      </c>
      <c r="D30" t="s">
        <v>26</v>
      </c>
      <c r="E30" s="10" t="s">
        <v>65</v>
      </c>
      <c r="F30" s="10" t="str">
        <f>VLOOKUP(_xlfn.CONCAT(D30,E30),Codes!$C$3:$D$12,2,FALSE)</f>
        <v>F</v>
      </c>
      <c r="G30" s="23" t="s">
        <v>1352</v>
      </c>
      <c r="H30" s="12" t="str">
        <f>VLOOKUP(G30,Codes!$E$3:$G$1002,3,FALSE)</f>
        <v>999</v>
      </c>
      <c r="I30" s="10" t="s">
        <v>57</v>
      </c>
      <c r="J30" s="10">
        <v>8</v>
      </c>
      <c r="K30" s="10" t="str">
        <f>VLOOKUP(I30,Codes!$J$3:$Q$9,2,FALSE)</f>
        <v>B</v>
      </c>
      <c r="L30" s="11" t="s">
        <v>55</v>
      </c>
      <c r="M30" s="10" t="str">
        <f>VLOOKUP(L30,Codes!$H$3:$I$262,2,FALSE)</f>
        <v>AC</v>
      </c>
      <c r="N30" s="10">
        <v>2</v>
      </c>
      <c r="O30" s="10">
        <v>0</v>
      </c>
      <c r="P30" t="str">
        <f>VLOOKUP(O30,Codes!$R$3:$S$28,2,FALSE)</f>
        <v>Z</v>
      </c>
      <c r="Q30" s="53" t="s">
        <v>48</v>
      </c>
      <c r="R30" t="s">
        <v>29</v>
      </c>
      <c r="S30" t="s">
        <v>29</v>
      </c>
      <c r="T30" s="21" t="str">
        <f t="shared" si="3"/>
        <v>F-AC-999-0-TP2-DMSO-NA-2-NA</v>
      </c>
      <c r="U30" s="21" t="str">
        <f t="shared" si="0"/>
        <v>F-AC-999-0-TP2-DMSO</v>
      </c>
      <c r="V30" s="35" t="str">
        <f t="shared" si="1"/>
        <v>F.AC.999.Z.B.2</v>
      </c>
      <c r="W30" s="15" t="str">
        <f t="shared" si="2"/>
        <v>FAC999ZB2</v>
      </c>
      <c r="X30" t="s">
        <v>6879</v>
      </c>
    </row>
    <row r="31" spans="1:24">
      <c r="A31" s="10">
        <v>650011</v>
      </c>
      <c r="B31" s="53" t="s">
        <v>1409</v>
      </c>
      <c r="C31" t="s">
        <v>1412</v>
      </c>
      <c r="D31" t="s">
        <v>26</v>
      </c>
      <c r="E31" s="10" t="s">
        <v>65</v>
      </c>
      <c r="F31" s="10" t="str">
        <f>VLOOKUP(_xlfn.CONCAT(D31,E31),Codes!$C$3:$D$12,2,FALSE)</f>
        <v>F</v>
      </c>
      <c r="G31" s="23" t="s">
        <v>1352</v>
      </c>
      <c r="H31" s="12" t="str">
        <f>VLOOKUP(G31,Codes!$E$3:$G$1002,3,FALSE)</f>
        <v>999</v>
      </c>
      <c r="I31" s="10" t="s">
        <v>57</v>
      </c>
      <c r="J31" s="10">
        <v>8</v>
      </c>
      <c r="K31" s="10" t="str">
        <f>VLOOKUP(I31,Codes!$J$3:$Q$9,2,FALSE)</f>
        <v>B</v>
      </c>
      <c r="L31" s="11" t="s">
        <v>55</v>
      </c>
      <c r="M31" s="10" t="str">
        <f>VLOOKUP(L31,Codes!$H$3:$I$262,2,FALSE)</f>
        <v>AC</v>
      </c>
      <c r="N31" s="10">
        <v>3</v>
      </c>
      <c r="O31" s="10">
        <v>0</v>
      </c>
      <c r="P31" t="str">
        <f>VLOOKUP(O31,Codes!$R$3:$S$28,2,FALSE)</f>
        <v>Z</v>
      </c>
      <c r="Q31" s="53" t="s">
        <v>48</v>
      </c>
      <c r="R31" t="s">
        <v>29</v>
      </c>
      <c r="S31" t="s">
        <v>29</v>
      </c>
      <c r="T31" s="21" t="str">
        <f t="shared" si="3"/>
        <v>F-AC-999-0-TP2-DMSO-NA-3-NA</v>
      </c>
      <c r="U31" s="21" t="str">
        <f t="shared" si="0"/>
        <v>F-AC-999-0-TP2-DMSO</v>
      </c>
      <c r="V31" s="35" t="str">
        <f t="shared" si="1"/>
        <v>F.AC.999.Z.B.3</v>
      </c>
      <c r="W31" s="15" t="str">
        <f t="shared" si="2"/>
        <v>FAC999ZB3</v>
      </c>
      <c r="X31" t="s">
        <v>6880</v>
      </c>
    </row>
    <row r="32" spans="1:24">
      <c r="A32" s="10">
        <v>650012</v>
      </c>
      <c r="B32" s="53" t="s">
        <v>1409</v>
      </c>
      <c r="C32" t="s">
        <v>1413</v>
      </c>
      <c r="D32" t="s">
        <v>26</v>
      </c>
      <c r="E32" s="10" t="s">
        <v>65</v>
      </c>
      <c r="F32" s="10" t="str">
        <f>VLOOKUP(_xlfn.CONCAT(D32,E32),Codes!$C$3:$D$12,2,FALSE)</f>
        <v>F</v>
      </c>
      <c r="G32" s="23" t="s">
        <v>1352</v>
      </c>
      <c r="H32" s="12" t="str">
        <f>VLOOKUP(G32,Codes!$E$3:$G$1002,3,FALSE)</f>
        <v>999</v>
      </c>
      <c r="I32" s="10" t="s">
        <v>57</v>
      </c>
      <c r="J32" s="10">
        <v>8</v>
      </c>
      <c r="K32" s="10" t="str">
        <f>VLOOKUP(I32,Codes!$J$3:$Q$9,2,FALSE)</f>
        <v>B</v>
      </c>
      <c r="L32" s="11" t="s">
        <v>55</v>
      </c>
      <c r="M32" s="10" t="str">
        <f>VLOOKUP(L32,Codes!$H$3:$I$262,2,FALSE)</f>
        <v>AC</v>
      </c>
      <c r="N32" s="10">
        <v>4</v>
      </c>
      <c r="O32" s="10">
        <v>0</v>
      </c>
      <c r="P32" t="str">
        <f>VLOOKUP(O32,Codes!$R$3:$S$28,2,FALSE)</f>
        <v>Z</v>
      </c>
      <c r="Q32" s="53" t="s">
        <v>48</v>
      </c>
      <c r="R32" t="s">
        <v>29</v>
      </c>
      <c r="S32" t="s">
        <v>29</v>
      </c>
      <c r="T32" s="21" t="str">
        <f t="shared" si="3"/>
        <v>F-AC-999-0-TP2-DMSO-NA-4-NA</v>
      </c>
      <c r="U32" s="21" t="str">
        <f t="shared" si="0"/>
        <v>F-AC-999-0-TP2-DMSO</v>
      </c>
      <c r="V32" s="35" t="str">
        <f t="shared" si="1"/>
        <v>F.AC.999.Z.B.4</v>
      </c>
      <c r="W32" s="15" t="str">
        <f t="shared" si="2"/>
        <v>FAC999ZB4</v>
      </c>
      <c r="X32" t="s">
        <v>6881</v>
      </c>
    </row>
    <row r="33" spans="1:24">
      <c r="A33" s="10">
        <v>650017</v>
      </c>
      <c r="B33" s="53" t="s">
        <v>1414</v>
      </c>
      <c r="C33" t="s">
        <v>1415</v>
      </c>
      <c r="D33" t="s">
        <v>26</v>
      </c>
      <c r="E33" s="10" t="s">
        <v>65</v>
      </c>
      <c r="F33" s="10" t="str">
        <f>VLOOKUP(_xlfn.CONCAT(D33,E33),Codes!$C$3:$D$12,2,FALSE)</f>
        <v>F</v>
      </c>
      <c r="G33" s="23" t="s">
        <v>1352</v>
      </c>
      <c r="H33" s="12" t="str">
        <f>VLOOKUP(G33,Codes!$E$3:$G$1002,3,FALSE)</f>
        <v>999</v>
      </c>
      <c r="I33" s="10" t="s">
        <v>64</v>
      </c>
      <c r="J33" s="10">
        <v>24</v>
      </c>
      <c r="K33" s="10" t="str">
        <f>VLOOKUP(I33,Codes!$J$3:$Q$9,2,FALSE)</f>
        <v>C</v>
      </c>
      <c r="L33" s="11" t="s">
        <v>55</v>
      </c>
      <c r="M33" s="10" t="str">
        <f>VLOOKUP(L33,Codes!$H$3:$I$262,2,FALSE)</f>
        <v>AC</v>
      </c>
      <c r="N33" s="10">
        <v>1</v>
      </c>
      <c r="O33" s="10">
        <v>0</v>
      </c>
      <c r="P33" t="str">
        <f>VLOOKUP(O33,Codes!$R$3:$S$28,2,FALSE)</f>
        <v>Z</v>
      </c>
      <c r="Q33" s="53" t="s">
        <v>48</v>
      </c>
      <c r="R33" t="s">
        <v>29</v>
      </c>
      <c r="S33" t="s">
        <v>29</v>
      </c>
      <c r="T33" s="21" t="str">
        <f t="shared" si="3"/>
        <v>F-AC-999-0-TP3-DMSO-NA-1-NA</v>
      </c>
      <c r="U33" s="21" t="str">
        <f t="shared" si="0"/>
        <v>F-AC-999-0-TP3-DMSO</v>
      </c>
      <c r="V33" s="35" t="str">
        <f t="shared" si="1"/>
        <v>F.AC.999.Z.C.1</v>
      </c>
      <c r="W33" s="15" t="str">
        <f t="shared" si="2"/>
        <v>FAC999ZC1</v>
      </c>
      <c r="X33" t="s">
        <v>6882</v>
      </c>
    </row>
    <row r="34" spans="1:24">
      <c r="A34" s="10">
        <v>650018</v>
      </c>
      <c r="B34" s="53" t="s">
        <v>1414</v>
      </c>
      <c r="C34" t="s">
        <v>1416</v>
      </c>
      <c r="D34" t="s">
        <v>26</v>
      </c>
      <c r="E34" s="10" t="s">
        <v>65</v>
      </c>
      <c r="F34" s="10" t="str">
        <f>VLOOKUP(_xlfn.CONCAT(D34,E34),Codes!$C$3:$D$12,2,FALSE)</f>
        <v>F</v>
      </c>
      <c r="G34" s="23" t="s">
        <v>1352</v>
      </c>
      <c r="H34" s="12" t="str">
        <f>VLOOKUP(G34,Codes!$E$3:$G$1002,3,FALSE)</f>
        <v>999</v>
      </c>
      <c r="I34" s="10" t="s">
        <v>64</v>
      </c>
      <c r="J34" s="10">
        <v>24</v>
      </c>
      <c r="K34" s="10" t="str">
        <f>VLOOKUP(I34,Codes!$J$3:$Q$9,2,FALSE)</f>
        <v>C</v>
      </c>
      <c r="L34" s="11" t="s">
        <v>55</v>
      </c>
      <c r="M34" s="10" t="str">
        <f>VLOOKUP(L34,Codes!$H$3:$I$262,2,FALSE)</f>
        <v>AC</v>
      </c>
      <c r="N34" s="10">
        <v>2</v>
      </c>
      <c r="O34" s="10">
        <v>0</v>
      </c>
      <c r="P34" t="str">
        <f>VLOOKUP(O34,Codes!$R$3:$S$28,2,FALSE)</f>
        <v>Z</v>
      </c>
      <c r="Q34" s="53" t="s">
        <v>48</v>
      </c>
      <c r="R34" t="s">
        <v>29</v>
      </c>
      <c r="S34" t="s">
        <v>29</v>
      </c>
      <c r="T34" s="21" t="str">
        <f t="shared" si="3"/>
        <v>F-AC-999-0-TP3-DMSO-NA-2-NA</v>
      </c>
      <c r="U34" s="21" t="str">
        <f t="shared" si="0"/>
        <v>F-AC-999-0-TP3-DMSO</v>
      </c>
      <c r="V34" s="35" t="str">
        <f t="shared" si="1"/>
        <v>F.AC.999.Z.C.2</v>
      </c>
      <c r="W34" s="15" t="str">
        <f t="shared" si="2"/>
        <v>FAC999ZC2</v>
      </c>
      <c r="X34" t="s">
        <v>6883</v>
      </c>
    </row>
    <row r="35" spans="1:24">
      <c r="A35" s="10">
        <v>650019</v>
      </c>
      <c r="B35" s="53" t="s">
        <v>1414</v>
      </c>
      <c r="C35" t="s">
        <v>1417</v>
      </c>
      <c r="D35" t="s">
        <v>26</v>
      </c>
      <c r="E35" s="10" t="s">
        <v>65</v>
      </c>
      <c r="F35" s="10" t="str">
        <f>VLOOKUP(_xlfn.CONCAT(D35,E35),Codes!$C$3:$D$12,2,FALSE)</f>
        <v>F</v>
      </c>
      <c r="G35" s="23" t="s">
        <v>1352</v>
      </c>
      <c r="H35" s="12" t="str">
        <f>VLOOKUP(G35,Codes!$E$3:$G$1002,3,FALSE)</f>
        <v>999</v>
      </c>
      <c r="I35" s="10" t="s">
        <v>64</v>
      </c>
      <c r="J35" s="10">
        <v>24</v>
      </c>
      <c r="K35" s="10" t="str">
        <f>VLOOKUP(I35,Codes!$J$3:$Q$9,2,FALSE)</f>
        <v>C</v>
      </c>
      <c r="L35" s="11" t="s">
        <v>55</v>
      </c>
      <c r="M35" s="10" t="str">
        <f>VLOOKUP(L35,Codes!$H$3:$I$262,2,FALSE)</f>
        <v>AC</v>
      </c>
      <c r="N35" s="10">
        <v>3</v>
      </c>
      <c r="O35" s="10">
        <v>0</v>
      </c>
      <c r="P35" t="str">
        <f>VLOOKUP(O35,Codes!$R$3:$S$28,2,FALSE)</f>
        <v>Z</v>
      </c>
      <c r="Q35" s="53" t="s">
        <v>48</v>
      </c>
      <c r="R35" t="s">
        <v>29</v>
      </c>
      <c r="S35" t="s">
        <v>29</v>
      </c>
      <c r="T35" s="21" t="str">
        <f t="shared" si="3"/>
        <v>F-AC-999-0-TP3-DMSO-NA-3-NA</v>
      </c>
      <c r="U35" s="21" t="str">
        <f t="shared" si="0"/>
        <v>F-AC-999-0-TP3-DMSO</v>
      </c>
      <c r="V35" s="35" t="str">
        <f t="shared" si="1"/>
        <v>F.AC.999.Z.C.3</v>
      </c>
      <c r="W35" s="15" t="str">
        <f t="shared" si="2"/>
        <v>FAC999ZC3</v>
      </c>
      <c r="X35" t="s">
        <v>6884</v>
      </c>
    </row>
    <row r="36" spans="1:24">
      <c r="A36" s="10">
        <v>650020</v>
      </c>
      <c r="B36" s="53" t="s">
        <v>1414</v>
      </c>
      <c r="C36" t="s">
        <v>1418</v>
      </c>
      <c r="D36" t="s">
        <v>26</v>
      </c>
      <c r="E36" s="10" t="s">
        <v>65</v>
      </c>
      <c r="F36" s="10" t="str">
        <f>VLOOKUP(_xlfn.CONCAT(D36,E36),Codes!$C$3:$D$12,2,FALSE)</f>
        <v>F</v>
      </c>
      <c r="G36" s="23" t="s">
        <v>1352</v>
      </c>
      <c r="H36" s="12" t="str">
        <f>VLOOKUP(G36,Codes!$E$3:$G$1002,3,FALSE)</f>
        <v>999</v>
      </c>
      <c r="I36" s="10" t="s">
        <v>64</v>
      </c>
      <c r="J36" s="10">
        <v>24</v>
      </c>
      <c r="K36" s="10" t="str">
        <f>VLOOKUP(I36,Codes!$J$3:$Q$9,2,FALSE)</f>
        <v>C</v>
      </c>
      <c r="L36" s="11" t="s">
        <v>55</v>
      </c>
      <c r="M36" s="10" t="str">
        <f>VLOOKUP(L36,Codes!$H$3:$I$262,2,FALSE)</f>
        <v>AC</v>
      </c>
      <c r="N36" s="10">
        <v>4</v>
      </c>
      <c r="O36" s="10">
        <v>0</v>
      </c>
      <c r="P36" t="str">
        <f>VLOOKUP(O36,Codes!$R$3:$S$28,2,FALSE)</f>
        <v>Z</v>
      </c>
      <c r="Q36" s="53" t="s">
        <v>48</v>
      </c>
      <c r="R36" t="s">
        <v>29</v>
      </c>
      <c r="S36" t="s">
        <v>29</v>
      </c>
      <c r="T36" s="21" t="str">
        <f t="shared" si="3"/>
        <v>F-AC-999-0-TP3-DMSO-NA-4-NA</v>
      </c>
      <c r="U36" s="21" t="str">
        <f t="shared" si="0"/>
        <v>F-AC-999-0-TP3-DMSO</v>
      </c>
      <c r="V36" s="35" t="str">
        <f t="shared" si="1"/>
        <v>F.AC.999.Z.C.4</v>
      </c>
      <c r="W36" s="15" t="str">
        <f t="shared" si="2"/>
        <v>FAC999ZC4</v>
      </c>
      <c r="X36" t="s">
        <v>6885</v>
      </c>
    </row>
    <row r="37" spans="1:24">
      <c r="A37" s="10">
        <v>650025</v>
      </c>
      <c r="B37" s="53" t="s">
        <v>1419</v>
      </c>
      <c r="C37" t="s">
        <v>1420</v>
      </c>
      <c r="D37" t="s">
        <v>26</v>
      </c>
      <c r="E37" s="10" t="s">
        <v>65</v>
      </c>
      <c r="F37" s="10" t="str">
        <f>VLOOKUP(_xlfn.CONCAT(D37,E37),Codes!$C$3:$D$12,2,FALSE)</f>
        <v>F</v>
      </c>
      <c r="G37" s="23" t="s">
        <v>1352</v>
      </c>
      <c r="H37" s="12" t="str">
        <f>VLOOKUP(G37,Codes!$E$3:$G$1002,3,FALSE)</f>
        <v>999</v>
      </c>
      <c r="I37" s="10" t="s">
        <v>70</v>
      </c>
      <c r="J37" s="10">
        <v>32</v>
      </c>
      <c r="K37" s="10" t="str">
        <f>VLOOKUP(I37,Codes!$J$3:$Q$9,2,FALSE)</f>
        <v>D</v>
      </c>
      <c r="L37" s="11" t="s">
        <v>55</v>
      </c>
      <c r="M37" s="10" t="str">
        <f>VLOOKUP(L37,Codes!$H$3:$I$262,2,FALSE)</f>
        <v>AC</v>
      </c>
      <c r="N37" s="10">
        <v>1</v>
      </c>
      <c r="O37" s="10">
        <v>0</v>
      </c>
      <c r="P37" t="str">
        <f>VLOOKUP(O37,Codes!$R$3:$S$28,2,FALSE)</f>
        <v>Z</v>
      </c>
      <c r="Q37" s="53" t="s">
        <v>48</v>
      </c>
      <c r="R37" t="s">
        <v>29</v>
      </c>
      <c r="S37" t="s">
        <v>29</v>
      </c>
      <c r="T37" s="21" t="str">
        <f t="shared" si="3"/>
        <v>F-AC-999-0-TP4-DMSO-NA-1-NA</v>
      </c>
      <c r="U37" s="21" t="str">
        <f t="shared" si="0"/>
        <v>F-AC-999-0-TP4-DMSO</v>
      </c>
      <c r="V37" s="35" t="str">
        <f t="shared" si="1"/>
        <v>F.AC.999.Z.D.1</v>
      </c>
      <c r="W37" s="15" t="str">
        <f t="shared" si="2"/>
        <v>FAC999ZD1</v>
      </c>
      <c r="X37" t="s">
        <v>6886</v>
      </c>
    </row>
    <row r="38" spans="1:24">
      <c r="A38" s="10">
        <v>650027</v>
      </c>
      <c r="B38" s="53" t="s">
        <v>1419</v>
      </c>
      <c r="C38" t="s">
        <v>1421</v>
      </c>
      <c r="D38" t="s">
        <v>26</v>
      </c>
      <c r="E38" s="10" t="s">
        <v>65</v>
      </c>
      <c r="F38" s="10" t="str">
        <f>VLOOKUP(_xlfn.CONCAT(D38,E38),Codes!$C$3:$D$12,2,FALSE)</f>
        <v>F</v>
      </c>
      <c r="G38" s="23" t="s">
        <v>1352</v>
      </c>
      <c r="H38" s="12" t="str">
        <f>VLOOKUP(G38,Codes!$E$3:$G$1002,3,FALSE)</f>
        <v>999</v>
      </c>
      <c r="I38" s="10" t="s">
        <v>70</v>
      </c>
      <c r="J38" s="10">
        <v>32</v>
      </c>
      <c r="K38" s="10" t="str">
        <f>VLOOKUP(I38,Codes!$J$3:$Q$9,2,FALSE)</f>
        <v>D</v>
      </c>
      <c r="L38" s="11" t="s">
        <v>55</v>
      </c>
      <c r="M38" s="10" t="str">
        <f>VLOOKUP(L38,Codes!$H$3:$I$262,2,FALSE)</f>
        <v>AC</v>
      </c>
      <c r="N38" s="10">
        <v>3</v>
      </c>
      <c r="O38" s="10">
        <v>0</v>
      </c>
      <c r="P38" t="str">
        <f>VLOOKUP(O38,Codes!$R$3:$S$28,2,FALSE)</f>
        <v>Z</v>
      </c>
      <c r="Q38" s="53" t="s">
        <v>48</v>
      </c>
      <c r="R38" t="s">
        <v>29</v>
      </c>
      <c r="S38" t="s">
        <v>29</v>
      </c>
      <c r="T38" s="21" t="str">
        <f t="shared" si="3"/>
        <v>F-AC-999-0-TP4-DMSO-NA-3-NA</v>
      </c>
      <c r="U38" s="21" t="str">
        <f t="shared" si="0"/>
        <v>F-AC-999-0-TP4-DMSO</v>
      </c>
      <c r="V38" s="35" t="str">
        <f t="shared" si="1"/>
        <v>F.AC.999.Z.D.3</v>
      </c>
      <c r="W38" s="15" t="str">
        <f t="shared" si="2"/>
        <v>FAC999ZD3</v>
      </c>
      <c r="X38" t="s">
        <v>6887</v>
      </c>
    </row>
    <row r="39" spans="1:24">
      <c r="A39" s="10">
        <v>650028</v>
      </c>
      <c r="B39" s="53" t="s">
        <v>1419</v>
      </c>
      <c r="C39" t="s">
        <v>1422</v>
      </c>
      <c r="D39" t="s">
        <v>26</v>
      </c>
      <c r="E39" s="10" t="s">
        <v>65</v>
      </c>
      <c r="F39" s="10" t="str">
        <f>VLOOKUP(_xlfn.CONCAT(D39,E39),Codes!$C$3:$D$12,2,FALSE)</f>
        <v>F</v>
      </c>
      <c r="G39" s="23" t="s">
        <v>1352</v>
      </c>
      <c r="H39" s="12" t="str">
        <f>VLOOKUP(G39,Codes!$E$3:$G$1002,3,FALSE)</f>
        <v>999</v>
      </c>
      <c r="I39" s="10" t="s">
        <v>70</v>
      </c>
      <c r="J39" s="10">
        <v>32</v>
      </c>
      <c r="K39" s="10" t="str">
        <f>VLOOKUP(I39,Codes!$J$3:$Q$9,2,FALSE)</f>
        <v>D</v>
      </c>
      <c r="L39" s="11" t="s">
        <v>55</v>
      </c>
      <c r="M39" s="10" t="str">
        <f>VLOOKUP(L39,Codes!$H$3:$I$262,2,FALSE)</f>
        <v>AC</v>
      </c>
      <c r="N39" s="10">
        <v>4</v>
      </c>
      <c r="O39" s="10">
        <v>0</v>
      </c>
      <c r="P39" t="str">
        <f>VLOOKUP(O39,Codes!$R$3:$S$28,2,FALSE)</f>
        <v>Z</v>
      </c>
      <c r="Q39" s="53" t="s">
        <v>48</v>
      </c>
      <c r="R39" t="s">
        <v>29</v>
      </c>
      <c r="S39" t="s">
        <v>29</v>
      </c>
      <c r="T39" s="21" t="str">
        <f t="shared" si="3"/>
        <v>F-AC-999-0-TP4-DMSO-NA-4-NA</v>
      </c>
      <c r="U39" s="21" t="str">
        <f t="shared" si="0"/>
        <v>F-AC-999-0-TP4-DMSO</v>
      </c>
      <c r="V39" s="35" t="str">
        <f t="shared" si="1"/>
        <v>F.AC.999.Z.D.4</v>
      </c>
      <c r="W39" s="15" t="str">
        <f t="shared" si="2"/>
        <v>FAC999ZD4</v>
      </c>
      <c r="X39" t="s">
        <v>6888</v>
      </c>
    </row>
    <row r="40" spans="1:24">
      <c r="A40" s="10">
        <v>650030</v>
      </c>
      <c r="B40" s="53" t="s">
        <v>1419</v>
      </c>
      <c r="C40" t="s">
        <v>1423</v>
      </c>
      <c r="D40" t="s">
        <v>26</v>
      </c>
      <c r="E40" s="10" t="s">
        <v>65</v>
      </c>
      <c r="F40" s="10" t="str">
        <f>VLOOKUP(_xlfn.CONCAT(D40,E40),Codes!$C$3:$D$12,2,FALSE)</f>
        <v>F</v>
      </c>
      <c r="G40" s="23" t="s">
        <v>1352</v>
      </c>
      <c r="H40" s="12" t="str">
        <f>VLOOKUP(G40,Codes!$E$3:$G$1002,3,FALSE)</f>
        <v>999</v>
      </c>
      <c r="I40" s="10" t="s">
        <v>70</v>
      </c>
      <c r="J40" s="10">
        <v>32</v>
      </c>
      <c r="K40" s="10" t="str">
        <f>VLOOKUP(I40,Codes!$J$3:$Q$9,2,FALSE)</f>
        <v>D</v>
      </c>
      <c r="L40" s="11" t="s">
        <v>55</v>
      </c>
      <c r="M40" s="10" t="str">
        <f>VLOOKUP(L40,Codes!$H$3:$I$262,2,FALSE)</f>
        <v>AC</v>
      </c>
      <c r="N40" s="10">
        <v>6</v>
      </c>
      <c r="O40" s="10">
        <v>0</v>
      </c>
      <c r="P40" t="str">
        <f>VLOOKUP(O40,Codes!$R$3:$S$28,2,FALSE)</f>
        <v>Z</v>
      </c>
      <c r="Q40" s="53" t="s">
        <v>48</v>
      </c>
      <c r="R40" t="s">
        <v>29</v>
      </c>
      <c r="S40" t="s">
        <v>29</v>
      </c>
      <c r="T40" s="21" t="str">
        <f t="shared" si="3"/>
        <v>F-AC-999-0-TP4-DMSO-NA-6-NA</v>
      </c>
      <c r="U40" s="21" t="str">
        <f t="shared" si="0"/>
        <v>F-AC-999-0-TP4-DMSO</v>
      </c>
      <c r="V40" s="35" t="str">
        <f t="shared" si="1"/>
        <v>F.AC.999.Z.D.6</v>
      </c>
      <c r="W40" s="15" t="str">
        <f t="shared" si="2"/>
        <v>FAC999ZD6</v>
      </c>
      <c r="X40" t="s">
        <v>6889</v>
      </c>
    </row>
    <row r="41" spans="1:24">
      <c r="A41" s="10">
        <v>650034</v>
      </c>
      <c r="B41" s="53" t="s">
        <v>1424</v>
      </c>
      <c r="C41" t="s">
        <v>1425</v>
      </c>
      <c r="D41" t="s">
        <v>26</v>
      </c>
      <c r="E41" s="10" t="s">
        <v>65</v>
      </c>
      <c r="F41" s="10" t="str">
        <f>VLOOKUP(_xlfn.CONCAT(D41,E41),Codes!$C$3:$D$12,2,FALSE)</f>
        <v>F</v>
      </c>
      <c r="G41" s="23" t="s">
        <v>1352</v>
      </c>
      <c r="H41" s="12" t="str">
        <f>VLOOKUP(G41,Codes!$E$3:$G$1002,3,FALSE)</f>
        <v>999</v>
      </c>
      <c r="I41" s="10" t="s">
        <v>76</v>
      </c>
      <c r="J41" s="10">
        <v>48</v>
      </c>
      <c r="K41" s="10" t="str">
        <f>VLOOKUP(I41,Codes!$J$3:$Q$9,2,FALSE)</f>
        <v>E</v>
      </c>
      <c r="L41" s="11" t="s">
        <v>55</v>
      </c>
      <c r="M41" s="10" t="str">
        <f>VLOOKUP(L41,Codes!$H$3:$I$262,2,FALSE)</f>
        <v>AC</v>
      </c>
      <c r="N41" s="10">
        <v>2</v>
      </c>
      <c r="O41" s="10">
        <v>0</v>
      </c>
      <c r="P41" t="str">
        <f>VLOOKUP(O41,Codes!$R$3:$S$28,2,FALSE)</f>
        <v>Z</v>
      </c>
      <c r="Q41" s="53" t="s">
        <v>48</v>
      </c>
      <c r="R41" t="s">
        <v>29</v>
      </c>
      <c r="S41" t="s">
        <v>29</v>
      </c>
      <c r="T41" s="21" t="str">
        <f t="shared" si="3"/>
        <v>F-AC-999-0-TP5-DMSO-NA-2-NA</v>
      </c>
      <c r="U41" s="21" t="str">
        <f t="shared" si="0"/>
        <v>F-AC-999-0-TP5-DMSO</v>
      </c>
      <c r="V41" s="35" t="str">
        <f t="shared" si="1"/>
        <v>F.AC.999.Z.E.2</v>
      </c>
      <c r="W41" s="15" t="str">
        <f t="shared" si="2"/>
        <v>FAC999ZE2</v>
      </c>
      <c r="X41" t="s">
        <v>6890</v>
      </c>
    </row>
    <row r="42" spans="1:24">
      <c r="A42" s="10">
        <v>650035</v>
      </c>
      <c r="B42" s="53" t="s">
        <v>1424</v>
      </c>
      <c r="C42" t="s">
        <v>1426</v>
      </c>
      <c r="D42" t="s">
        <v>26</v>
      </c>
      <c r="E42" s="10" t="s">
        <v>65</v>
      </c>
      <c r="F42" s="10" t="str">
        <f>VLOOKUP(_xlfn.CONCAT(D42,E42),Codes!$C$3:$D$12,2,FALSE)</f>
        <v>F</v>
      </c>
      <c r="G42" s="23" t="s">
        <v>1352</v>
      </c>
      <c r="H42" s="12" t="str">
        <f>VLOOKUP(G42,Codes!$E$3:$G$1002,3,FALSE)</f>
        <v>999</v>
      </c>
      <c r="I42" s="10" t="s">
        <v>76</v>
      </c>
      <c r="J42" s="10">
        <v>48</v>
      </c>
      <c r="K42" s="10" t="str">
        <f>VLOOKUP(I42,Codes!$J$3:$Q$9,2,FALSE)</f>
        <v>E</v>
      </c>
      <c r="L42" s="11" t="s">
        <v>55</v>
      </c>
      <c r="M42" s="10" t="str">
        <f>VLOOKUP(L42,Codes!$H$3:$I$262,2,FALSE)</f>
        <v>AC</v>
      </c>
      <c r="N42" s="10">
        <v>3</v>
      </c>
      <c r="O42" s="10">
        <v>0</v>
      </c>
      <c r="P42" t="str">
        <f>VLOOKUP(O42,Codes!$R$3:$S$28,2,FALSE)</f>
        <v>Z</v>
      </c>
      <c r="Q42" s="53" t="s">
        <v>48</v>
      </c>
      <c r="R42" t="s">
        <v>29</v>
      </c>
      <c r="S42" t="s">
        <v>29</v>
      </c>
      <c r="T42" s="21" t="str">
        <f t="shared" si="3"/>
        <v>F-AC-999-0-TP5-DMSO-NA-3-NA</v>
      </c>
      <c r="U42" s="21" t="str">
        <f t="shared" si="0"/>
        <v>F-AC-999-0-TP5-DMSO</v>
      </c>
      <c r="V42" s="35" t="str">
        <f t="shared" si="1"/>
        <v>F.AC.999.Z.E.3</v>
      </c>
      <c r="W42" s="15" t="str">
        <f t="shared" si="2"/>
        <v>FAC999ZE3</v>
      </c>
      <c r="X42" t="s">
        <v>6891</v>
      </c>
    </row>
    <row r="43" spans="1:24">
      <c r="A43" s="10">
        <v>650036</v>
      </c>
      <c r="B43" s="53" t="s">
        <v>1424</v>
      </c>
      <c r="C43" t="s">
        <v>1427</v>
      </c>
      <c r="D43" t="s">
        <v>26</v>
      </c>
      <c r="E43" s="10" t="s">
        <v>65</v>
      </c>
      <c r="F43" s="10" t="str">
        <f>VLOOKUP(_xlfn.CONCAT(D43,E43),Codes!$C$3:$D$12,2,FALSE)</f>
        <v>F</v>
      </c>
      <c r="G43" s="23" t="s">
        <v>1352</v>
      </c>
      <c r="H43" s="12" t="str">
        <f>VLOOKUP(G43,Codes!$E$3:$G$1002,3,FALSE)</f>
        <v>999</v>
      </c>
      <c r="I43" s="10" t="s">
        <v>76</v>
      </c>
      <c r="J43" s="10">
        <v>48</v>
      </c>
      <c r="K43" s="10" t="str">
        <f>VLOOKUP(I43,Codes!$J$3:$Q$9,2,FALSE)</f>
        <v>E</v>
      </c>
      <c r="L43" s="11" t="s">
        <v>55</v>
      </c>
      <c r="M43" s="10" t="str">
        <f>VLOOKUP(L43,Codes!$H$3:$I$262,2,FALSE)</f>
        <v>AC</v>
      </c>
      <c r="N43" s="10">
        <v>4</v>
      </c>
      <c r="O43" s="10">
        <v>0</v>
      </c>
      <c r="P43" t="str">
        <f>VLOOKUP(O43,Codes!$R$3:$S$28,2,FALSE)</f>
        <v>Z</v>
      </c>
      <c r="Q43" s="53" t="s">
        <v>48</v>
      </c>
      <c r="R43" t="s">
        <v>29</v>
      </c>
      <c r="S43" t="s">
        <v>29</v>
      </c>
      <c r="T43" s="21" t="str">
        <f t="shared" si="3"/>
        <v>F-AC-999-0-TP5-DMSO-NA-4-NA</v>
      </c>
      <c r="U43" s="21" t="str">
        <f t="shared" si="0"/>
        <v>F-AC-999-0-TP5-DMSO</v>
      </c>
      <c r="V43" s="35" t="str">
        <f t="shared" si="1"/>
        <v>F.AC.999.Z.E.4</v>
      </c>
      <c r="W43" s="15" t="str">
        <f t="shared" si="2"/>
        <v>FAC999ZE4</v>
      </c>
      <c r="X43" t="s">
        <v>6892</v>
      </c>
    </row>
    <row r="44" spans="1:24">
      <c r="A44" s="10">
        <v>650037</v>
      </c>
      <c r="B44" s="53" t="s">
        <v>1424</v>
      </c>
      <c r="C44" t="s">
        <v>1428</v>
      </c>
      <c r="D44" t="s">
        <v>26</v>
      </c>
      <c r="E44" s="10" t="s">
        <v>65</v>
      </c>
      <c r="F44" s="10" t="str">
        <f>VLOOKUP(_xlfn.CONCAT(D44,E44),Codes!$C$3:$D$12,2,FALSE)</f>
        <v>F</v>
      </c>
      <c r="G44" s="23" t="s">
        <v>1352</v>
      </c>
      <c r="H44" s="12" t="str">
        <f>VLOOKUP(G44,Codes!$E$3:$G$1002,3,FALSE)</f>
        <v>999</v>
      </c>
      <c r="I44" s="10" t="s">
        <v>76</v>
      </c>
      <c r="J44" s="10">
        <v>48</v>
      </c>
      <c r="K44" s="10" t="str">
        <f>VLOOKUP(I44,Codes!$J$3:$Q$9,2,FALSE)</f>
        <v>E</v>
      </c>
      <c r="L44" s="11" t="s">
        <v>55</v>
      </c>
      <c r="M44" s="10" t="str">
        <f>VLOOKUP(L44,Codes!$H$3:$I$262,2,FALSE)</f>
        <v>AC</v>
      </c>
      <c r="N44" s="10">
        <v>5</v>
      </c>
      <c r="O44" s="10">
        <v>0</v>
      </c>
      <c r="P44" t="str">
        <f>VLOOKUP(O44,Codes!$R$3:$S$28,2,FALSE)</f>
        <v>Z</v>
      </c>
      <c r="Q44" s="53" t="s">
        <v>48</v>
      </c>
      <c r="R44" t="s">
        <v>29</v>
      </c>
      <c r="S44" t="s">
        <v>29</v>
      </c>
      <c r="T44" s="21" t="str">
        <f t="shared" si="3"/>
        <v>F-AC-999-0-TP5-DMSO-NA-5-NA</v>
      </c>
      <c r="U44" s="21" t="str">
        <f t="shared" si="0"/>
        <v>F-AC-999-0-TP5-DMSO</v>
      </c>
      <c r="V44" s="35" t="str">
        <f t="shared" si="1"/>
        <v>F.AC.999.Z.E.5</v>
      </c>
      <c r="W44" s="15" t="str">
        <f t="shared" si="2"/>
        <v>FAC999ZE5</v>
      </c>
      <c r="X44" t="s">
        <v>6893</v>
      </c>
    </row>
    <row r="45" spans="1:24">
      <c r="A45" s="10" t="s">
        <v>1402</v>
      </c>
      <c r="B45" t="s">
        <v>1403</v>
      </c>
      <c r="C45" t="e">
        <v>#N/A</v>
      </c>
      <c r="D45" t="s">
        <v>26</v>
      </c>
      <c r="E45" s="10" t="s">
        <v>65</v>
      </c>
      <c r="F45" s="10" t="str">
        <f>VLOOKUP(_xlfn.CONCAT(D45,E45),Codes!$C$3:$D$12,2,FALSE)</f>
        <v>F</v>
      </c>
      <c r="G45" s="18" t="s">
        <v>1350</v>
      </c>
      <c r="H45" s="12" t="str">
        <f>VLOOKUP(G45,Codes!$E$3:$G$1002,3,FALSE)</f>
        <v>998</v>
      </c>
      <c r="I45" s="10" t="s">
        <v>29</v>
      </c>
      <c r="J45" s="10" t="s">
        <v>29</v>
      </c>
      <c r="K45" s="10" t="str">
        <f>VLOOKUP(I45,Codes!$J$3:$Q$9,2,FALSE)</f>
        <v>-</v>
      </c>
      <c r="L45" s="11" t="s">
        <v>55</v>
      </c>
      <c r="M45" s="10" t="str">
        <f>VLOOKUP(L45,Codes!$H$3:$I$262,2,FALSE)</f>
        <v>AC</v>
      </c>
      <c r="N45" s="10">
        <v>1</v>
      </c>
      <c r="O45" s="10" t="s">
        <v>29</v>
      </c>
      <c r="P45" t="str">
        <f>VLOOKUP(O45,Codes!$R$3:$S$28,2,FALSE)</f>
        <v>-</v>
      </c>
      <c r="Q45" s="53" t="s">
        <v>29</v>
      </c>
      <c r="R45" t="s">
        <v>29</v>
      </c>
      <c r="S45" t="s">
        <v>29</v>
      </c>
      <c r="T45" s="21" t="str">
        <f t="shared" si="3"/>
        <v>F-AC-998-NA-NA-NA-NA-1-NA</v>
      </c>
      <c r="U45" s="21" t="str">
        <f t="shared" si="0"/>
        <v>F-AC-998-NA-NA-NA</v>
      </c>
      <c r="V45" s="35" t="str">
        <f t="shared" si="1"/>
        <v>F.AC.998.-.-.1</v>
      </c>
      <c r="W45" s="15" t="str">
        <f t="shared" si="2"/>
        <v>FAC998--1</v>
      </c>
      <c r="X45" t="s">
        <v>6894</v>
      </c>
    </row>
    <row r="46" spans="1:24">
      <c r="A46" s="10" t="s">
        <v>1402</v>
      </c>
      <c r="B46" t="s">
        <v>1403</v>
      </c>
      <c r="C46" t="e">
        <v>#N/A</v>
      </c>
      <c r="D46" t="s">
        <v>26</v>
      </c>
      <c r="E46" s="10" t="s">
        <v>65</v>
      </c>
      <c r="F46" s="10" t="str">
        <f>VLOOKUP(_xlfn.CONCAT(D46,E46),Codes!$C$3:$D$12,2,FALSE)</f>
        <v>F</v>
      </c>
      <c r="G46" s="18" t="s">
        <v>1350</v>
      </c>
      <c r="H46" s="12" t="str">
        <f>VLOOKUP(G46,Codes!$E$3:$G$1002,3,FALSE)</f>
        <v>998</v>
      </c>
      <c r="I46" s="10" t="s">
        <v>29</v>
      </c>
      <c r="J46" s="10" t="s">
        <v>29</v>
      </c>
      <c r="K46" s="10" t="str">
        <f>VLOOKUP(I46,Codes!$J$3:$Q$9,2,FALSE)</f>
        <v>-</v>
      </c>
      <c r="L46" s="11" t="s">
        <v>55</v>
      </c>
      <c r="M46" s="10" t="str">
        <f>VLOOKUP(L46,Codes!$H$3:$I$262,2,FALSE)</f>
        <v>AC</v>
      </c>
      <c r="N46" s="10">
        <v>2</v>
      </c>
      <c r="O46" s="10" t="s">
        <v>29</v>
      </c>
      <c r="P46" t="str">
        <f>VLOOKUP(O46,Codes!$R$3:$S$28,2,FALSE)</f>
        <v>-</v>
      </c>
      <c r="Q46" s="53" t="s">
        <v>29</v>
      </c>
      <c r="R46" t="s">
        <v>29</v>
      </c>
      <c r="S46" t="s">
        <v>29</v>
      </c>
      <c r="T46" s="21" t="str">
        <f t="shared" si="3"/>
        <v>F-AC-998-NA-NA-NA-NA-2-NA</v>
      </c>
      <c r="U46" s="21" t="str">
        <f t="shared" si="0"/>
        <v>F-AC-998-NA-NA-NA</v>
      </c>
      <c r="V46" s="35" t="str">
        <f t="shared" si="1"/>
        <v>F.AC.998.-.-.2</v>
      </c>
      <c r="W46" s="15" t="str">
        <f t="shared" si="2"/>
        <v>FAC998--2</v>
      </c>
      <c r="X46" t="s">
        <v>6895</v>
      </c>
    </row>
    <row r="47" spans="1:24">
      <c r="A47" s="10" t="s">
        <v>1402</v>
      </c>
      <c r="B47" t="s">
        <v>1403</v>
      </c>
      <c r="C47" t="e">
        <v>#N/A</v>
      </c>
      <c r="D47" t="s">
        <v>26</v>
      </c>
      <c r="E47" s="10" t="s">
        <v>65</v>
      </c>
      <c r="F47" s="10" t="str">
        <f>VLOOKUP(_xlfn.CONCAT(D47,E47),Codes!$C$3:$D$12,2,FALSE)</f>
        <v>F</v>
      </c>
      <c r="G47" s="18" t="s">
        <v>1350</v>
      </c>
      <c r="H47" s="12" t="str">
        <f>VLOOKUP(G47,Codes!$E$3:$G$1002,3,FALSE)</f>
        <v>998</v>
      </c>
      <c r="I47" s="10" t="s">
        <v>29</v>
      </c>
      <c r="J47" s="10" t="s">
        <v>29</v>
      </c>
      <c r="K47" s="10" t="str">
        <f>VLOOKUP(I47,Codes!$J$3:$Q$9,2,FALSE)</f>
        <v>-</v>
      </c>
      <c r="L47" s="11" t="s">
        <v>55</v>
      </c>
      <c r="M47" s="10" t="str">
        <f>VLOOKUP(L47,Codes!$H$3:$I$262,2,FALSE)</f>
        <v>AC</v>
      </c>
      <c r="N47" s="10">
        <v>3</v>
      </c>
      <c r="O47" s="10" t="s">
        <v>29</v>
      </c>
      <c r="P47" t="str">
        <f>VLOOKUP(O47,Codes!$R$3:$S$28,2,FALSE)</f>
        <v>-</v>
      </c>
      <c r="Q47" s="53" t="s">
        <v>29</v>
      </c>
      <c r="R47" t="s">
        <v>29</v>
      </c>
      <c r="S47" t="s">
        <v>29</v>
      </c>
      <c r="T47" s="21" t="str">
        <f t="shared" si="3"/>
        <v>F-AC-998-NA-NA-NA-NA-3-NA</v>
      </c>
      <c r="U47" s="21" t="str">
        <f t="shared" si="0"/>
        <v>F-AC-998-NA-NA-NA</v>
      </c>
      <c r="V47" s="35" t="str">
        <f t="shared" si="1"/>
        <v>F.AC.998.-.-.3</v>
      </c>
      <c r="W47" s="15" t="str">
        <f t="shared" si="2"/>
        <v>FAC998--3</v>
      </c>
      <c r="X47" t="s">
        <v>6896</v>
      </c>
    </row>
    <row r="48" spans="1:24">
      <c r="A48" s="10">
        <v>510001</v>
      </c>
      <c r="B48" t="s">
        <v>1429</v>
      </c>
      <c r="C48" t="s">
        <v>1430</v>
      </c>
      <c r="D48" t="s">
        <v>26</v>
      </c>
      <c r="E48" s="10" t="s">
        <v>65</v>
      </c>
      <c r="F48" s="10" t="str">
        <f>VLOOKUP(_xlfn.CONCAT(D48,E48),Codes!$C$3:$D$12,2,FALSE)</f>
        <v>F</v>
      </c>
      <c r="G48" s="23" t="s">
        <v>43</v>
      </c>
      <c r="H48" s="12" t="str">
        <f>VLOOKUP(G48,Codes!$E$3:$G$1002,3,FALSE)</f>
        <v>001</v>
      </c>
      <c r="I48" s="10" t="s">
        <v>46</v>
      </c>
      <c r="J48" s="10">
        <v>4</v>
      </c>
      <c r="K48" s="10" t="str">
        <f>VLOOKUP(I48,Codes!$J$3:$Q$9,2,FALSE)</f>
        <v>A</v>
      </c>
      <c r="L48" s="11" t="s">
        <v>31</v>
      </c>
      <c r="M48" s="10" t="str">
        <f>VLOOKUP(L48,Codes!$H$3:$I$262,2,FALSE)</f>
        <v>AA</v>
      </c>
      <c r="N48" s="10">
        <v>1</v>
      </c>
      <c r="O48" s="10" t="s">
        <v>35</v>
      </c>
      <c r="P48" t="str">
        <f>VLOOKUP(O48,Codes!$R$3:$S$28,2,FALSE)</f>
        <v>L</v>
      </c>
      <c r="Q48" s="53" t="s">
        <v>38</v>
      </c>
      <c r="R48" t="s">
        <v>29</v>
      </c>
      <c r="S48" t="s">
        <v>29</v>
      </c>
      <c r="T48" s="21" t="str">
        <f t="shared" si="3"/>
        <v>F-AA-001-EC10-TP1-Water-NA-1-NA</v>
      </c>
      <c r="U48" s="21" t="str">
        <f t="shared" si="0"/>
        <v>F-AA-001-EC10-TP1-Water</v>
      </c>
      <c r="V48" s="35" t="str">
        <f t="shared" si="1"/>
        <v>F.AA.001.L.A.1</v>
      </c>
      <c r="W48" s="15" t="str">
        <f t="shared" si="2"/>
        <v>FAA001LA1</v>
      </c>
      <c r="X48" t="s">
        <v>1430</v>
      </c>
    </row>
    <row r="49" spans="1:24">
      <c r="A49" s="10">
        <v>510002</v>
      </c>
      <c r="B49" t="s">
        <v>1429</v>
      </c>
      <c r="C49" t="s">
        <v>1431</v>
      </c>
      <c r="D49" t="s">
        <v>26</v>
      </c>
      <c r="E49" s="10" t="s">
        <v>65</v>
      </c>
      <c r="F49" s="10" t="str">
        <f>VLOOKUP(_xlfn.CONCAT(D49,E49),Codes!$C$3:$D$12,2,FALSE)</f>
        <v>F</v>
      </c>
      <c r="G49" s="23" t="s">
        <v>43</v>
      </c>
      <c r="H49" s="12" t="str">
        <f>VLOOKUP(G49,Codes!$E$3:$G$1002,3,FALSE)</f>
        <v>001</v>
      </c>
      <c r="I49" s="10" t="s">
        <v>46</v>
      </c>
      <c r="J49" s="10">
        <v>4</v>
      </c>
      <c r="K49" s="10" t="str">
        <f>VLOOKUP(I49,Codes!$J$3:$Q$9,2,FALSE)</f>
        <v>A</v>
      </c>
      <c r="L49" s="11" t="s">
        <v>31</v>
      </c>
      <c r="M49" s="10" t="str">
        <f>VLOOKUP(L49,Codes!$H$3:$I$262,2,FALSE)</f>
        <v>AA</v>
      </c>
      <c r="N49" s="10">
        <v>2</v>
      </c>
      <c r="O49" s="10" t="s">
        <v>35</v>
      </c>
      <c r="P49" t="str">
        <f>VLOOKUP(O49,Codes!$R$3:$S$28,2,FALSE)</f>
        <v>L</v>
      </c>
      <c r="Q49" s="53" t="s">
        <v>38</v>
      </c>
      <c r="R49" t="s">
        <v>29</v>
      </c>
      <c r="S49" t="s">
        <v>29</v>
      </c>
      <c r="T49" s="21" t="str">
        <f t="shared" si="3"/>
        <v>F-AA-001-EC10-TP1-Water-NA-2-NA</v>
      </c>
      <c r="U49" s="21" t="str">
        <f t="shared" si="0"/>
        <v>F-AA-001-EC10-TP1-Water</v>
      </c>
      <c r="V49" s="35" t="str">
        <f t="shared" si="1"/>
        <v>F.AA.001.L.A.2</v>
      </c>
      <c r="W49" s="15" t="str">
        <f t="shared" si="2"/>
        <v>FAA001LA2</v>
      </c>
      <c r="X49" t="s">
        <v>1431</v>
      </c>
    </row>
    <row r="50" spans="1:24">
      <c r="A50" s="10">
        <v>510003</v>
      </c>
      <c r="B50" t="s">
        <v>1429</v>
      </c>
      <c r="C50" t="s">
        <v>1432</v>
      </c>
      <c r="D50" t="s">
        <v>26</v>
      </c>
      <c r="E50" s="10" t="s">
        <v>65</v>
      </c>
      <c r="F50" s="10" t="str">
        <f>VLOOKUP(_xlfn.CONCAT(D50,E50),Codes!$C$3:$D$12,2,FALSE)</f>
        <v>F</v>
      </c>
      <c r="G50" s="23" t="s">
        <v>43</v>
      </c>
      <c r="H50" s="12" t="str">
        <f>VLOOKUP(G50,Codes!$E$3:$G$1002,3,FALSE)</f>
        <v>001</v>
      </c>
      <c r="I50" s="10" t="s">
        <v>46</v>
      </c>
      <c r="J50" s="10">
        <v>4</v>
      </c>
      <c r="K50" s="10" t="str">
        <f>VLOOKUP(I50,Codes!$J$3:$Q$9,2,FALSE)</f>
        <v>A</v>
      </c>
      <c r="L50" s="11" t="s">
        <v>31</v>
      </c>
      <c r="M50" s="10" t="str">
        <f>VLOOKUP(L50,Codes!$H$3:$I$262,2,FALSE)</f>
        <v>AA</v>
      </c>
      <c r="N50" s="10">
        <v>3</v>
      </c>
      <c r="O50" s="10" t="s">
        <v>35</v>
      </c>
      <c r="P50" t="str">
        <f>VLOOKUP(O50,Codes!$R$3:$S$28,2,FALSE)</f>
        <v>L</v>
      </c>
      <c r="Q50" s="53" t="s">
        <v>38</v>
      </c>
      <c r="R50" t="s">
        <v>29</v>
      </c>
      <c r="S50" t="s">
        <v>29</v>
      </c>
      <c r="T50" s="21" t="str">
        <f t="shared" si="3"/>
        <v>F-AA-001-EC10-TP1-Water-NA-3-NA</v>
      </c>
      <c r="U50" s="21" t="str">
        <f t="shared" si="0"/>
        <v>F-AA-001-EC10-TP1-Water</v>
      </c>
      <c r="V50" s="35" t="str">
        <f t="shared" si="1"/>
        <v>F.AA.001.L.A.3</v>
      </c>
      <c r="W50" s="15" t="str">
        <f t="shared" si="2"/>
        <v>FAA001LA3</v>
      </c>
      <c r="X50" t="s">
        <v>1432</v>
      </c>
    </row>
    <row r="51" spans="1:24">
      <c r="A51" s="10">
        <v>510004</v>
      </c>
      <c r="B51" t="s">
        <v>1429</v>
      </c>
      <c r="C51" t="s">
        <v>1433</v>
      </c>
      <c r="D51" t="s">
        <v>26</v>
      </c>
      <c r="E51" s="10" t="s">
        <v>65</v>
      </c>
      <c r="F51" s="10" t="str">
        <f>VLOOKUP(_xlfn.CONCAT(D51,E51),Codes!$C$3:$D$12,2,FALSE)</f>
        <v>F</v>
      </c>
      <c r="G51" s="23" t="s">
        <v>43</v>
      </c>
      <c r="H51" s="12" t="str">
        <f>VLOOKUP(G51,Codes!$E$3:$G$1002,3,FALSE)</f>
        <v>001</v>
      </c>
      <c r="I51" s="10" t="s">
        <v>46</v>
      </c>
      <c r="J51" s="10">
        <v>4</v>
      </c>
      <c r="K51" s="10" t="str">
        <f>VLOOKUP(I51,Codes!$J$3:$Q$9,2,FALSE)</f>
        <v>A</v>
      </c>
      <c r="L51" s="11" t="s">
        <v>31</v>
      </c>
      <c r="M51" s="10" t="str">
        <f>VLOOKUP(L51,Codes!$H$3:$I$262,2,FALSE)</f>
        <v>AA</v>
      </c>
      <c r="N51" s="10">
        <v>4</v>
      </c>
      <c r="O51" s="10" t="s">
        <v>35</v>
      </c>
      <c r="P51" t="str">
        <f>VLOOKUP(O51,Codes!$R$3:$S$28,2,FALSE)</f>
        <v>L</v>
      </c>
      <c r="Q51" s="53" t="s">
        <v>38</v>
      </c>
      <c r="R51" t="s">
        <v>29</v>
      </c>
      <c r="S51" t="s">
        <v>29</v>
      </c>
      <c r="T51" s="21" t="str">
        <f t="shared" si="3"/>
        <v>F-AA-001-EC10-TP1-Water-NA-4-NA</v>
      </c>
      <c r="U51" s="21" t="str">
        <f t="shared" si="0"/>
        <v>F-AA-001-EC10-TP1-Water</v>
      </c>
      <c r="V51" s="35" t="str">
        <f t="shared" si="1"/>
        <v>F.AA.001.L.A.4</v>
      </c>
      <c r="W51" s="15" t="str">
        <f t="shared" si="2"/>
        <v>FAA001LA4</v>
      </c>
      <c r="X51" t="s">
        <v>1433</v>
      </c>
    </row>
    <row r="52" spans="1:24">
      <c r="A52" s="10">
        <v>510009</v>
      </c>
      <c r="B52" t="s">
        <v>1434</v>
      </c>
      <c r="C52" t="s">
        <v>1435</v>
      </c>
      <c r="D52" t="s">
        <v>26</v>
      </c>
      <c r="E52" s="10" t="s">
        <v>65</v>
      </c>
      <c r="F52" s="10" t="str">
        <f>VLOOKUP(_xlfn.CONCAT(D52,E52),Codes!$C$3:$D$12,2,FALSE)</f>
        <v>F</v>
      </c>
      <c r="G52" s="23" t="s">
        <v>43</v>
      </c>
      <c r="H52" s="12" t="str">
        <f>VLOOKUP(G52,Codes!$E$3:$G$1002,3,FALSE)</f>
        <v>001</v>
      </c>
      <c r="I52" s="10" t="s">
        <v>57</v>
      </c>
      <c r="J52" s="10">
        <v>8</v>
      </c>
      <c r="K52" s="10" t="str">
        <f>VLOOKUP(I52,Codes!$J$3:$Q$9,2,FALSE)</f>
        <v>B</v>
      </c>
      <c r="L52" s="11" t="s">
        <v>31</v>
      </c>
      <c r="M52" s="10" t="str">
        <f>VLOOKUP(L52,Codes!$H$3:$I$262,2,FALSE)</f>
        <v>AA</v>
      </c>
      <c r="N52" s="10">
        <v>1</v>
      </c>
      <c r="O52" s="10" t="s">
        <v>35</v>
      </c>
      <c r="P52" t="str">
        <f>VLOOKUP(O52,Codes!$R$3:$S$28,2,FALSE)</f>
        <v>L</v>
      </c>
      <c r="Q52" s="53" t="s">
        <v>38</v>
      </c>
      <c r="R52" t="s">
        <v>29</v>
      </c>
      <c r="S52" t="s">
        <v>29</v>
      </c>
      <c r="T52" s="21" t="str">
        <f t="shared" si="3"/>
        <v>F-AA-001-EC10-TP2-Water-NA-1-NA</v>
      </c>
      <c r="U52" s="21" t="str">
        <f t="shared" si="0"/>
        <v>F-AA-001-EC10-TP2-Water</v>
      </c>
      <c r="V52" s="35" t="str">
        <f t="shared" si="1"/>
        <v>F.AA.001.L.B.1</v>
      </c>
      <c r="W52" s="15" t="str">
        <f t="shared" si="2"/>
        <v>FAA001LB1</v>
      </c>
      <c r="X52" t="s">
        <v>1435</v>
      </c>
    </row>
    <row r="53" spans="1:24">
      <c r="A53" s="10">
        <v>510010</v>
      </c>
      <c r="B53" t="s">
        <v>1434</v>
      </c>
      <c r="C53" t="s">
        <v>1436</v>
      </c>
      <c r="D53" t="s">
        <v>26</v>
      </c>
      <c r="E53" s="10" t="s">
        <v>65</v>
      </c>
      <c r="F53" s="10" t="str">
        <f>VLOOKUP(_xlfn.CONCAT(D53,E53),Codes!$C$3:$D$12,2,FALSE)</f>
        <v>F</v>
      </c>
      <c r="G53" s="23" t="s">
        <v>43</v>
      </c>
      <c r="H53" s="12" t="str">
        <f>VLOOKUP(G53,Codes!$E$3:$G$1002,3,FALSE)</f>
        <v>001</v>
      </c>
      <c r="I53" s="10" t="s">
        <v>57</v>
      </c>
      <c r="J53" s="10">
        <v>8</v>
      </c>
      <c r="K53" s="10" t="str">
        <f>VLOOKUP(I53,Codes!$J$3:$Q$9,2,FALSE)</f>
        <v>B</v>
      </c>
      <c r="L53" s="11" t="s">
        <v>31</v>
      </c>
      <c r="M53" s="10" t="str">
        <f>VLOOKUP(L53,Codes!$H$3:$I$262,2,FALSE)</f>
        <v>AA</v>
      </c>
      <c r="N53" s="10">
        <v>2</v>
      </c>
      <c r="O53" s="10" t="s">
        <v>35</v>
      </c>
      <c r="P53" t="str">
        <f>VLOOKUP(O53,Codes!$R$3:$S$28,2,FALSE)</f>
        <v>L</v>
      </c>
      <c r="Q53" s="53" t="s">
        <v>38</v>
      </c>
      <c r="R53" t="s">
        <v>29</v>
      </c>
      <c r="S53" t="s">
        <v>29</v>
      </c>
      <c r="T53" s="21" t="str">
        <f t="shared" si="3"/>
        <v>F-AA-001-EC10-TP2-Water-NA-2-NA</v>
      </c>
      <c r="U53" s="21" t="str">
        <f t="shared" si="0"/>
        <v>F-AA-001-EC10-TP2-Water</v>
      </c>
      <c r="V53" s="35" t="str">
        <f t="shared" si="1"/>
        <v>F.AA.001.L.B.2</v>
      </c>
      <c r="W53" s="15" t="str">
        <f t="shared" si="2"/>
        <v>FAA001LB2</v>
      </c>
      <c r="X53" t="s">
        <v>1436</v>
      </c>
    </row>
    <row r="54" spans="1:24">
      <c r="A54" s="10">
        <v>510011</v>
      </c>
      <c r="B54" t="s">
        <v>1434</v>
      </c>
      <c r="C54" t="s">
        <v>1437</v>
      </c>
      <c r="D54" t="s">
        <v>26</v>
      </c>
      <c r="E54" s="10" t="s">
        <v>65</v>
      </c>
      <c r="F54" s="10" t="str">
        <f>VLOOKUP(_xlfn.CONCAT(D54,E54),Codes!$C$3:$D$12,2,FALSE)</f>
        <v>F</v>
      </c>
      <c r="G54" s="23" t="s">
        <v>43</v>
      </c>
      <c r="H54" s="12" t="str">
        <f>VLOOKUP(G54,Codes!$E$3:$G$1002,3,FALSE)</f>
        <v>001</v>
      </c>
      <c r="I54" s="10" t="s">
        <v>57</v>
      </c>
      <c r="J54" s="10">
        <v>8</v>
      </c>
      <c r="K54" s="10" t="str">
        <f>VLOOKUP(I54,Codes!$J$3:$Q$9,2,FALSE)</f>
        <v>B</v>
      </c>
      <c r="L54" s="11" t="s">
        <v>31</v>
      </c>
      <c r="M54" s="10" t="str">
        <f>VLOOKUP(L54,Codes!$H$3:$I$262,2,FALSE)</f>
        <v>AA</v>
      </c>
      <c r="N54" s="10">
        <v>3</v>
      </c>
      <c r="O54" s="10" t="s">
        <v>35</v>
      </c>
      <c r="P54" t="str">
        <f>VLOOKUP(O54,Codes!$R$3:$S$28,2,FALSE)</f>
        <v>L</v>
      </c>
      <c r="Q54" s="53" t="s">
        <v>38</v>
      </c>
      <c r="R54" t="s">
        <v>29</v>
      </c>
      <c r="S54" t="s">
        <v>29</v>
      </c>
      <c r="T54" s="21" t="str">
        <f t="shared" si="3"/>
        <v>F-AA-001-EC10-TP2-Water-NA-3-NA</v>
      </c>
      <c r="U54" s="21" t="str">
        <f t="shared" si="0"/>
        <v>F-AA-001-EC10-TP2-Water</v>
      </c>
      <c r="V54" s="35" t="str">
        <f t="shared" si="1"/>
        <v>F.AA.001.L.B.3</v>
      </c>
      <c r="W54" s="15" t="str">
        <f t="shared" si="2"/>
        <v>FAA001LB3</v>
      </c>
      <c r="X54" t="s">
        <v>1437</v>
      </c>
    </row>
    <row r="55" spans="1:24">
      <c r="A55" s="10">
        <v>510012</v>
      </c>
      <c r="B55" t="s">
        <v>1434</v>
      </c>
      <c r="C55" t="s">
        <v>1438</v>
      </c>
      <c r="D55" t="s">
        <v>26</v>
      </c>
      <c r="E55" s="10" t="s">
        <v>65</v>
      </c>
      <c r="F55" s="10" t="str">
        <f>VLOOKUP(_xlfn.CONCAT(D55,E55),Codes!$C$3:$D$12,2,FALSE)</f>
        <v>F</v>
      </c>
      <c r="G55" s="23" t="s">
        <v>43</v>
      </c>
      <c r="H55" s="12" t="str">
        <f>VLOOKUP(G55,Codes!$E$3:$G$1002,3,FALSE)</f>
        <v>001</v>
      </c>
      <c r="I55" s="10" t="s">
        <v>57</v>
      </c>
      <c r="J55" s="10">
        <v>8</v>
      </c>
      <c r="K55" s="10" t="str">
        <f>VLOOKUP(I55,Codes!$J$3:$Q$9,2,FALSE)</f>
        <v>B</v>
      </c>
      <c r="L55" s="11" t="s">
        <v>31</v>
      </c>
      <c r="M55" s="10" t="str">
        <f>VLOOKUP(L55,Codes!$H$3:$I$262,2,FALSE)</f>
        <v>AA</v>
      </c>
      <c r="N55" s="10">
        <v>4</v>
      </c>
      <c r="O55" s="10" t="s">
        <v>35</v>
      </c>
      <c r="P55" t="str">
        <f>VLOOKUP(O55,Codes!$R$3:$S$28,2,FALSE)</f>
        <v>L</v>
      </c>
      <c r="Q55" s="53" t="s">
        <v>38</v>
      </c>
      <c r="R55" t="s">
        <v>29</v>
      </c>
      <c r="S55" t="s">
        <v>29</v>
      </c>
      <c r="T55" s="21" t="str">
        <f t="shared" si="3"/>
        <v>F-AA-001-EC10-TP2-Water-NA-4-NA</v>
      </c>
      <c r="U55" s="21" t="str">
        <f t="shared" si="0"/>
        <v>F-AA-001-EC10-TP2-Water</v>
      </c>
      <c r="V55" s="35" t="str">
        <f t="shared" si="1"/>
        <v>F.AA.001.L.B.4</v>
      </c>
      <c r="W55" s="15" t="str">
        <f t="shared" si="2"/>
        <v>FAA001LB4</v>
      </c>
      <c r="X55" t="s">
        <v>1438</v>
      </c>
    </row>
    <row r="56" spans="1:24">
      <c r="A56" s="10">
        <v>510017</v>
      </c>
      <c r="B56" t="s">
        <v>1439</v>
      </c>
      <c r="C56" t="s">
        <v>1440</v>
      </c>
      <c r="D56" t="s">
        <v>26</v>
      </c>
      <c r="E56" s="10" t="s">
        <v>65</v>
      </c>
      <c r="F56" s="10" t="str">
        <f>VLOOKUP(_xlfn.CONCAT(D56,E56),Codes!$C$3:$D$12,2,FALSE)</f>
        <v>F</v>
      </c>
      <c r="G56" s="23" t="s">
        <v>43</v>
      </c>
      <c r="H56" s="12" t="str">
        <f>VLOOKUP(G56,Codes!$E$3:$G$1002,3,FALSE)</f>
        <v>001</v>
      </c>
      <c r="I56" s="10" t="s">
        <v>64</v>
      </c>
      <c r="J56" s="10">
        <v>24</v>
      </c>
      <c r="K56" s="10" t="str">
        <f>VLOOKUP(I56,Codes!$J$3:$Q$9,2,FALSE)</f>
        <v>C</v>
      </c>
      <c r="L56" s="11" t="s">
        <v>31</v>
      </c>
      <c r="M56" s="10" t="str">
        <f>VLOOKUP(L56,Codes!$H$3:$I$262,2,FALSE)</f>
        <v>AA</v>
      </c>
      <c r="N56" s="10">
        <v>1</v>
      </c>
      <c r="O56" s="10" t="s">
        <v>35</v>
      </c>
      <c r="P56" t="str">
        <f>VLOOKUP(O56,Codes!$R$3:$S$28,2,FALSE)</f>
        <v>L</v>
      </c>
      <c r="Q56" s="53" t="s">
        <v>38</v>
      </c>
      <c r="R56" t="s">
        <v>29</v>
      </c>
      <c r="S56" t="s">
        <v>29</v>
      </c>
      <c r="T56" s="21" t="str">
        <f t="shared" si="3"/>
        <v>F-AA-001-EC10-TP3-Water-NA-1-NA</v>
      </c>
      <c r="U56" s="21" t="str">
        <f t="shared" si="0"/>
        <v>F-AA-001-EC10-TP3-Water</v>
      </c>
      <c r="V56" s="35" t="str">
        <f t="shared" si="1"/>
        <v>F.AA.001.L.C.1</v>
      </c>
      <c r="W56" s="15" t="str">
        <f t="shared" si="2"/>
        <v>FAA001LC1</v>
      </c>
      <c r="X56" t="s">
        <v>1440</v>
      </c>
    </row>
    <row r="57" spans="1:24">
      <c r="A57" s="10">
        <v>510018</v>
      </c>
      <c r="B57" t="s">
        <v>1439</v>
      </c>
      <c r="C57" t="s">
        <v>1441</v>
      </c>
      <c r="D57" t="s">
        <v>26</v>
      </c>
      <c r="E57" s="10" t="s">
        <v>65</v>
      </c>
      <c r="F57" s="10" t="str">
        <f>VLOOKUP(_xlfn.CONCAT(D57,E57),Codes!$C$3:$D$12,2,FALSE)</f>
        <v>F</v>
      </c>
      <c r="G57" s="23" t="s">
        <v>43</v>
      </c>
      <c r="H57" s="12" t="str">
        <f>VLOOKUP(G57,Codes!$E$3:$G$1002,3,FALSE)</f>
        <v>001</v>
      </c>
      <c r="I57" s="10" t="s">
        <v>64</v>
      </c>
      <c r="J57" s="10">
        <v>24</v>
      </c>
      <c r="K57" s="10" t="str">
        <f>VLOOKUP(I57,Codes!$J$3:$Q$9,2,FALSE)</f>
        <v>C</v>
      </c>
      <c r="L57" s="11" t="s">
        <v>31</v>
      </c>
      <c r="M57" s="10" t="str">
        <f>VLOOKUP(L57,Codes!$H$3:$I$262,2,FALSE)</f>
        <v>AA</v>
      </c>
      <c r="N57" s="10">
        <v>2</v>
      </c>
      <c r="O57" s="10" t="s">
        <v>35</v>
      </c>
      <c r="P57" t="str">
        <f>VLOOKUP(O57,Codes!$R$3:$S$28,2,FALSE)</f>
        <v>L</v>
      </c>
      <c r="Q57" s="53" t="s">
        <v>38</v>
      </c>
      <c r="R57" t="s">
        <v>29</v>
      </c>
      <c r="S57" t="s">
        <v>29</v>
      </c>
      <c r="T57" s="21" t="str">
        <f t="shared" si="3"/>
        <v>F-AA-001-EC10-TP3-Water-NA-2-NA</v>
      </c>
      <c r="U57" s="21" t="str">
        <f t="shared" si="0"/>
        <v>F-AA-001-EC10-TP3-Water</v>
      </c>
      <c r="V57" s="35" t="str">
        <f t="shared" si="1"/>
        <v>F.AA.001.L.C.2</v>
      </c>
      <c r="W57" s="15" t="str">
        <f t="shared" si="2"/>
        <v>FAA001LC2</v>
      </c>
      <c r="X57" t="s">
        <v>1441</v>
      </c>
    </row>
    <row r="58" spans="1:24">
      <c r="A58" s="10">
        <v>510019</v>
      </c>
      <c r="B58" t="s">
        <v>1439</v>
      </c>
      <c r="C58" t="s">
        <v>1442</v>
      </c>
      <c r="D58" t="s">
        <v>26</v>
      </c>
      <c r="E58" s="10" t="s">
        <v>65</v>
      </c>
      <c r="F58" s="10" t="str">
        <f>VLOOKUP(_xlfn.CONCAT(D58,E58),Codes!$C$3:$D$12,2,FALSE)</f>
        <v>F</v>
      </c>
      <c r="G58" s="23" t="s">
        <v>43</v>
      </c>
      <c r="H58" s="12" t="str">
        <f>VLOOKUP(G58,Codes!$E$3:$G$1002,3,FALSE)</f>
        <v>001</v>
      </c>
      <c r="I58" s="10" t="s">
        <v>64</v>
      </c>
      <c r="J58" s="10">
        <v>24</v>
      </c>
      <c r="K58" s="10" t="str">
        <f>VLOOKUP(I58,Codes!$J$3:$Q$9,2,FALSE)</f>
        <v>C</v>
      </c>
      <c r="L58" s="11" t="s">
        <v>31</v>
      </c>
      <c r="M58" s="10" t="str">
        <f>VLOOKUP(L58,Codes!$H$3:$I$262,2,FALSE)</f>
        <v>AA</v>
      </c>
      <c r="N58" s="10">
        <v>3</v>
      </c>
      <c r="O58" s="10" t="s">
        <v>35</v>
      </c>
      <c r="P58" t="str">
        <f>VLOOKUP(O58,Codes!$R$3:$S$28,2,FALSE)</f>
        <v>L</v>
      </c>
      <c r="Q58" s="53" t="s">
        <v>38</v>
      </c>
      <c r="R58" t="s">
        <v>29</v>
      </c>
      <c r="S58" t="s">
        <v>29</v>
      </c>
      <c r="T58" s="21" t="str">
        <f t="shared" si="3"/>
        <v>F-AA-001-EC10-TP3-Water-NA-3-NA</v>
      </c>
      <c r="U58" s="21" t="str">
        <f t="shared" si="0"/>
        <v>F-AA-001-EC10-TP3-Water</v>
      </c>
      <c r="V58" s="35" t="str">
        <f t="shared" si="1"/>
        <v>F.AA.001.L.C.3</v>
      </c>
      <c r="W58" s="15" t="str">
        <f t="shared" si="2"/>
        <v>FAA001LC3</v>
      </c>
      <c r="X58" t="s">
        <v>1442</v>
      </c>
    </row>
    <row r="59" spans="1:24">
      <c r="A59" s="10">
        <v>510020</v>
      </c>
      <c r="B59" t="s">
        <v>1439</v>
      </c>
      <c r="C59" t="s">
        <v>1443</v>
      </c>
      <c r="D59" t="s">
        <v>26</v>
      </c>
      <c r="E59" s="10" t="s">
        <v>65</v>
      </c>
      <c r="F59" s="10" t="str">
        <f>VLOOKUP(_xlfn.CONCAT(D59,E59),Codes!$C$3:$D$12,2,FALSE)</f>
        <v>F</v>
      </c>
      <c r="G59" s="23" t="s">
        <v>43</v>
      </c>
      <c r="H59" s="12" t="str">
        <f>VLOOKUP(G59,Codes!$E$3:$G$1002,3,FALSE)</f>
        <v>001</v>
      </c>
      <c r="I59" s="10" t="s">
        <v>64</v>
      </c>
      <c r="J59" s="10">
        <v>24</v>
      </c>
      <c r="K59" s="10" t="str">
        <f>VLOOKUP(I59,Codes!$J$3:$Q$9,2,FALSE)</f>
        <v>C</v>
      </c>
      <c r="L59" s="11" t="s">
        <v>31</v>
      </c>
      <c r="M59" s="10" t="str">
        <f>VLOOKUP(L59,Codes!$H$3:$I$262,2,FALSE)</f>
        <v>AA</v>
      </c>
      <c r="N59" s="10">
        <v>4</v>
      </c>
      <c r="O59" s="10" t="s">
        <v>35</v>
      </c>
      <c r="P59" t="str">
        <f>VLOOKUP(O59,Codes!$R$3:$S$28,2,FALSE)</f>
        <v>L</v>
      </c>
      <c r="Q59" s="53" t="s">
        <v>38</v>
      </c>
      <c r="R59" t="s">
        <v>29</v>
      </c>
      <c r="S59" t="s">
        <v>29</v>
      </c>
      <c r="T59" s="21" t="str">
        <f t="shared" si="3"/>
        <v>F-AA-001-EC10-TP3-Water-NA-4-NA</v>
      </c>
      <c r="U59" s="21" t="str">
        <f t="shared" si="0"/>
        <v>F-AA-001-EC10-TP3-Water</v>
      </c>
      <c r="V59" s="35" t="str">
        <f t="shared" si="1"/>
        <v>F.AA.001.L.C.4</v>
      </c>
      <c r="W59" s="15" t="str">
        <f t="shared" si="2"/>
        <v>FAA001LC4</v>
      </c>
      <c r="X59" t="s">
        <v>1443</v>
      </c>
    </row>
    <row r="60" spans="1:24">
      <c r="A60" s="10">
        <v>510026</v>
      </c>
      <c r="B60" t="s">
        <v>1444</v>
      </c>
      <c r="C60" t="s">
        <v>1445</v>
      </c>
      <c r="D60" t="s">
        <v>26</v>
      </c>
      <c r="E60" s="10" t="s">
        <v>65</v>
      </c>
      <c r="F60" s="10" t="str">
        <f>VLOOKUP(_xlfn.CONCAT(D60,E60),Codes!$C$3:$D$12,2,FALSE)</f>
        <v>F</v>
      </c>
      <c r="G60" s="23" t="s">
        <v>43</v>
      </c>
      <c r="H60" s="12" t="str">
        <f>VLOOKUP(G60,Codes!$E$3:$G$1002,3,FALSE)</f>
        <v>001</v>
      </c>
      <c r="I60" s="10" t="s">
        <v>70</v>
      </c>
      <c r="J60" s="10">
        <v>32</v>
      </c>
      <c r="K60" s="10" t="str">
        <f>VLOOKUP(I60,Codes!$J$3:$Q$9,2,FALSE)</f>
        <v>D</v>
      </c>
      <c r="L60" s="11" t="s">
        <v>31</v>
      </c>
      <c r="M60" s="10" t="str">
        <f>VLOOKUP(L60,Codes!$H$3:$I$262,2,FALSE)</f>
        <v>AA</v>
      </c>
      <c r="N60" s="10">
        <v>2</v>
      </c>
      <c r="O60" s="10" t="s">
        <v>35</v>
      </c>
      <c r="P60" t="str">
        <f>VLOOKUP(O60,Codes!$R$3:$S$28,2,FALSE)</f>
        <v>L</v>
      </c>
      <c r="Q60" s="53" t="s">
        <v>38</v>
      </c>
      <c r="R60" t="s">
        <v>29</v>
      </c>
      <c r="S60" t="s">
        <v>29</v>
      </c>
      <c r="T60" s="21" t="str">
        <f t="shared" si="3"/>
        <v>F-AA-001-EC10-TP4-Water-NA-2-NA</v>
      </c>
      <c r="U60" s="21" t="str">
        <f t="shared" si="0"/>
        <v>F-AA-001-EC10-TP4-Water</v>
      </c>
      <c r="V60" s="35" t="str">
        <f t="shared" si="1"/>
        <v>F.AA.001.L.D.2</v>
      </c>
      <c r="W60" s="15" t="str">
        <f t="shared" si="2"/>
        <v>FAA001LD2</v>
      </c>
      <c r="X60" t="s">
        <v>1446</v>
      </c>
    </row>
    <row r="61" spans="1:24">
      <c r="A61" s="10">
        <v>510027</v>
      </c>
      <c r="B61" t="s">
        <v>1444</v>
      </c>
      <c r="C61" t="s">
        <v>1446</v>
      </c>
      <c r="D61" t="s">
        <v>26</v>
      </c>
      <c r="E61" s="10" t="s">
        <v>65</v>
      </c>
      <c r="F61" s="10" t="str">
        <f>VLOOKUP(_xlfn.CONCAT(D61,E61),Codes!$C$3:$D$12,2,FALSE)</f>
        <v>F</v>
      </c>
      <c r="G61" s="23" t="s">
        <v>43</v>
      </c>
      <c r="H61" s="12" t="str">
        <f>VLOOKUP(G61,Codes!$E$3:$G$1002,3,FALSE)</f>
        <v>001</v>
      </c>
      <c r="I61" s="10" t="s">
        <v>70</v>
      </c>
      <c r="J61" s="10">
        <v>32</v>
      </c>
      <c r="K61" s="10" t="str">
        <f>VLOOKUP(I61,Codes!$J$3:$Q$9,2,FALSE)</f>
        <v>D</v>
      </c>
      <c r="L61" s="11" t="s">
        <v>31</v>
      </c>
      <c r="M61" s="10" t="str">
        <f>VLOOKUP(L61,Codes!$H$3:$I$262,2,FALSE)</f>
        <v>AA</v>
      </c>
      <c r="N61" s="10">
        <v>3</v>
      </c>
      <c r="O61" s="10" t="s">
        <v>35</v>
      </c>
      <c r="P61" t="str">
        <f>VLOOKUP(O61,Codes!$R$3:$S$28,2,FALSE)</f>
        <v>L</v>
      </c>
      <c r="Q61" s="53" t="s">
        <v>38</v>
      </c>
      <c r="R61" t="s">
        <v>29</v>
      </c>
      <c r="S61" t="s">
        <v>29</v>
      </c>
      <c r="T61" s="21" t="str">
        <f t="shared" si="3"/>
        <v>F-AA-001-EC10-TP4-Water-NA-3-NA</v>
      </c>
      <c r="U61" s="21" t="str">
        <f t="shared" si="0"/>
        <v>F-AA-001-EC10-TP4-Water</v>
      </c>
      <c r="V61" s="35" t="str">
        <f t="shared" si="1"/>
        <v>F.AA.001.L.D.3</v>
      </c>
      <c r="W61" s="15" t="str">
        <f t="shared" si="2"/>
        <v>FAA001LD3</v>
      </c>
      <c r="X61" t="s">
        <v>1447</v>
      </c>
    </row>
    <row r="62" spans="1:24">
      <c r="A62" s="10">
        <v>510028</v>
      </c>
      <c r="B62" t="s">
        <v>1444</v>
      </c>
      <c r="C62" t="s">
        <v>1447</v>
      </c>
      <c r="D62" t="s">
        <v>26</v>
      </c>
      <c r="E62" s="10" t="s">
        <v>65</v>
      </c>
      <c r="F62" s="10" t="str">
        <f>VLOOKUP(_xlfn.CONCAT(D62,E62),Codes!$C$3:$D$12,2,FALSE)</f>
        <v>F</v>
      </c>
      <c r="G62" s="23" t="s">
        <v>43</v>
      </c>
      <c r="H62" s="12" t="str">
        <f>VLOOKUP(G62,Codes!$E$3:$G$1002,3,FALSE)</f>
        <v>001</v>
      </c>
      <c r="I62" s="10" t="s">
        <v>70</v>
      </c>
      <c r="J62" s="10">
        <v>32</v>
      </c>
      <c r="K62" s="10" t="str">
        <f>VLOOKUP(I62,Codes!$J$3:$Q$9,2,FALSE)</f>
        <v>D</v>
      </c>
      <c r="L62" s="11" t="s">
        <v>31</v>
      </c>
      <c r="M62" s="10" t="str">
        <f>VLOOKUP(L62,Codes!$H$3:$I$262,2,FALSE)</f>
        <v>AA</v>
      </c>
      <c r="N62" s="10">
        <v>4</v>
      </c>
      <c r="O62" s="10" t="s">
        <v>35</v>
      </c>
      <c r="P62" t="str">
        <f>VLOOKUP(O62,Codes!$R$3:$S$28,2,FALSE)</f>
        <v>L</v>
      </c>
      <c r="Q62" s="53" t="s">
        <v>38</v>
      </c>
      <c r="R62" t="s">
        <v>29</v>
      </c>
      <c r="S62" t="s">
        <v>29</v>
      </c>
      <c r="T62" s="21" t="str">
        <f t="shared" si="3"/>
        <v>F-AA-001-EC10-TP4-Water-NA-4-NA</v>
      </c>
      <c r="U62" s="21" t="str">
        <f t="shared" si="0"/>
        <v>F-AA-001-EC10-TP4-Water</v>
      </c>
      <c r="V62" s="35" t="str">
        <f t="shared" si="1"/>
        <v>F.AA.001.L.D.4</v>
      </c>
      <c r="W62" s="15" t="str">
        <f t="shared" si="2"/>
        <v>FAA001LD4</v>
      </c>
      <c r="X62" t="s">
        <v>1448</v>
      </c>
    </row>
    <row r="63" spans="1:24">
      <c r="A63" s="10">
        <v>510029</v>
      </c>
      <c r="B63" t="s">
        <v>1444</v>
      </c>
      <c r="C63" t="s">
        <v>1448</v>
      </c>
      <c r="D63" t="s">
        <v>26</v>
      </c>
      <c r="E63" s="10" t="s">
        <v>65</v>
      </c>
      <c r="F63" s="10" t="str">
        <f>VLOOKUP(_xlfn.CONCAT(D63,E63),Codes!$C$3:$D$12,2,FALSE)</f>
        <v>F</v>
      </c>
      <c r="G63" s="23" t="s">
        <v>43</v>
      </c>
      <c r="H63" s="12" t="str">
        <f>VLOOKUP(G63,Codes!$E$3:$G$1002,3,FALSE)</f>
        <v>001</v>
      </c>
      <c r="I63" s="10" t="s">
        <v>70</v>
      </c>
      <c r="J63" s="10">
        <v>32</v>
      </c>
      <c r="K63" s="10" t="str">
        <f>VLOOKUP(I63,Codes!$J$3:$Q$9,2,FALSE)</f>
        <v>D</v>
      </c>
      <c r="L63" s="11" t="s">
        <v>31</v>
      </c>
      <c r="M63" s="10" t="str">
        <f>VLOOKUP(L63,Codes!$H$3:$I$262,2,FALSE)</f>
        <v>AA</v>
      </c>
      <c r="N63" s="10">
        <v>5</v>
      </c>
      <c r="O63" s="10" t="s">
        <v>35</v>
      </c>
      <c r="P63" t="str">
        <f>VLOOKUP(O63,Codes!$R$3:$S$28,2,FALSE)</f>
        <v>L</v>
      </c>
      <c r="Q63" s="53" t="s">
        <v>38</v>
      </c>
      <c r="R63" t="s">
        <v>29</v>
      </c>
      <c r="S63" t="s">
        <v>29</v>
      </c>
      <c r="T63" s="21" t="str">
        <f t="shared" si="3"/>
        <v>F-AA-001-EC10-TP4-Water-NA-5-NA</v>
      </c>
      <c r="U63" s="21" t="str">
        <f t="shared" si="0"/>
        <v>F-AA-001-EC10-TP4-Water</v>
      </c>
      <c r="V63" s="35" t="str">
        <f t="shared" si="1"/>
        <v>F.AA.001.L.D.5</v>
      </c>
      <c r="W63" s="15" t="str">
        <f t="shared" si="2"/>
        <v>FAA001LD5</v>
      </c>
      <c r="X63" t="s">
        <v>6897</v>
      </c>
    </row>
    <row r="64" spans="1:24">
      <c r="A64" s="10">
        <v>510033</v>
      </c>
      <c r="B64" t="s">
        <v>1449</v>
      </c>
      <c r="C64" t="s">
        <v>1450</v>
      </c>
      <c r="D64" t="s">
        <v>26</v>
      </c>
      <c r="E64" s="10" t="s">
        <v>65</v>
      </c>
      <c r="F64" s="10" t="str">
        <f>VLOOKUP(_xlfn.CONCAT(D64,E64),Codes!$C$3:$D$12,2,FALSE)</f>
        <v>F</v>
      </c>
      <c r="G64" s="23" t="s">
        <v>43</v>
      </c>
      <c r="H64" s="12" t="str">
        <f>VLOOKUP(G64,Codes!$E$3:$G$1002,3,FALSE)</f>
        <v>001</v>
      </c>
      <c r="I64" s="10" t="s">
        <v>76</v>
      </c>
      <c r="J64" s="10">
        <v>48</v>
      </c>
      <c r="K64" s="10" t="str">
        <f>VLOOKUP(I64,Codes!$J$3:$Q$9,2,FALSE)</f>
        <v>E</v>
      </c>
      <c r="L64" s="11" t="s">
        <v>31</v>
      </c>
      <c r="M64" s="10" t="str">
        <f>VLOOKUP(L64,Codes!$H$3:$I$262,2,FALSE)</f>
        <v>AA</v>
      </c>
      <c r="N64" s="10">
        <v>1</v>
      </c>
      <c r="O64" s="10" t="s">
        <v>35</v>
      </c>
      <c r="P64" t="str">
        <f>VLOOKUP(O64,Codes!$R$3:$S$28,2,FALSE)</f>
        <v>L</v>
      </c>
      <c r="Q64" s="53" t="s">
        <v>38</v>
      </c>
      <c r="R64" t="s">
        <v>29</v>
      </c>
      <c r="S64" t="s">
        <v>29</v>
      </c>
      <c r="T64" s="21" t="str">
        <f t="shared" si="3"/>
        <v>F-AA-001-EC10-TP5-Water-NA-1-NA</v>
      </c>
      <c r="U64" s="21" t="str">
        <f t="shared" si="0"/>
        <v>F-AA-001-EC10-TP5-Water</v>
      </c>
      <c r="V64" s="35" t="str">
        <f t="shared" si="1"/>
        <v>F.AA.001.L.E.1</v>
      </c>
      <c r="W64" s="15" t="str">
        <f t="shared" si="2"/>
        <v>FAA001LE1</v>
      </c>
      <c r="X64" t="s">
        <v>1450</v>
      </c>
    </row>
    <row r="65" spans="1:24">
      <c r="A65" s="10">
        <v>510034</v>
      </c>
      <c r="B65" t="s">
        <v>1449</v>
      </c>
      <c r="C65" t="s">
        <v>1451</v>
      </c>
      <c r="D65" t="s">
        <v>26</v>
      </c>
      <c r="E65" s="10" t="s">
        <v>65</v>
      </c>
      <c r="F65" s="10" t="str">
        <f>VLOOKUP(_xlfn.CONCAT(D65,E65),Codes!$C$3:$D$12,2,FALSE)</f>
        <v>F</v>
      </c>
      <c r="G65" s="23" t="s">
        <v>43</v>
      </c>
      <c r="H65" s="12" t="str">
        <f>VLOOKUP(G65,Codes!$E$3:$G$1002,3,FALSE)</f>
        <v>001</v>
      </c>
      <c r="I65" s="10" t="s">
        <v>76</v>
      </c>
      <c r="J65" s="10">
        <v>48</v>
      </c>
      <c r="K65" s="10" t="str">
        <f>VLOOKUP(I65,Codes!$J$3:$Q$9,2,FALSE)</f>
        <v>E</v>
      </c>
      <c r="L65" s="11" t="s">
        <v>31</v>
      </c>
      <c r="M65" s="10" t="str">
        <f>VLOOKUP(L65,Codes!$H$3:$I$262,2,FALSE)</f>
        <v>AA</v>
      </c>
      <c r="N65" s="10">
        <v>2</v>
      </c>
      <c r="O65" s="10" t="s">
        <v>35</v>
      </c>
      <c r="P65" t="str">
        <f>VLOOKUP(O65,Codes!$R$3:$S$28,2,FALSE)</f>
        <v>L</v>
      </c>
      <c r="Q65" s="53" t="s">
        <v>38</v>
      </c>
      <c r="R65" t="s">
        <v>29</v>
      </c>
      <c r="S65" t="s">
        <v>29</v>
      </c>
      <c r="T65" s="21" t="str">
        <f t="shared" si="3"/>
        <v>F-AA-001-EC10-TP5-Water-NA-2-NA</v>
      </c>
      <c r="U65" s="21" t="str">
        <f t="shared" si="0"/>
        <v>F-AA-001-EC10-TP5-Water</v>
      </c>
      <c r="V65" s="35" t="str">
        <f t="shared" si="1"/>
        <v>F.AA.001.L.E.2</v>
      </c>
      <c r="W65" s="15" t="str">
        <f t="shared" si="2"/>
        <v>FAA001LE2</v>
      </c>
      <c r="X65" t="s">
        <v>1451</v>
      </c>
    </row>
    <row r="66" spans="1:24">
      <c r="A66" s="10">
        <v>510035</v>
      </c>
      <c r="B66" t="s">
        <v>1449</v>
      </c>
      <c r="C66" t="s">
        <v>1452</v>
      </c>
      <c r="D66" t="s">
        <v>26</v>
      </c>
      <c r="E66" s="10" t="s">
        <v>65</v>
      </c>
      <c r="F66" s="10" t="str">
        <f>VLOOKUP(_xlfn.CONCAT(D66,E66),Codes!$C$3:$D$12,2,FALSE)</f>
        <v>F</v>
      </c>
      <c r="G66" s="23" t="s">
        <v>43</v>
      </c>
      <c r="H66" s="12" t="str">
        <f>VLOOKUP(G66,Codes!$E$3:$G$1002,3,FALSE)</f>
        <v>001</v>
      </c>
      <c r="I66" s="10" t="s">
        <v>76</v>
      </c>
      <c r="J66" s="10">
        <v>48</v>
      </c>
      <c r="K66" s="10" t="str">
        <f>VLOOKUP(I66,Codes!$J$3:$Q$9,2,FALSE)</f>
        <v>E</v>
      </c>
      <c r="L66" s="11" t="s">
        <v>31</v>
      </c>
      <c r="M66" s="10" t="str">
        <f>VLOOKUP(L66,Codes!$H$3:$I$262,2,FALSE)</f>
        <v>AA</v>
      </c>
      <c r="N66" s="10">
        <v>3</v>
      </c>
      <c r="O66" s="10" t="s">
        <v>35</v>
      </c>
      <c r="P66" t="str">
        <f>VLOOKUP(O66,Codes!$R$3:$S$28,2,FALSE)</f>
        <v>L</v>
      </c>
      <c r="Q66" s="53" t="s">
        <v>38</v>
      </c>
      <c r="R66" t="s">
        <v>29</v>
      </c>
      <c r="S66" t="s">
        <v>29</v>
      </c>
      <c r="T66" s="21" t="str">
        <f t="shared" si="3"/>
        <v>F-AA-001-EC10-TP5-Water-NA-3-NA</v>
      </c>
      <c r="U66" s="21" t="str">
        <f t="shared" ref="U66:U129" si="4">CONCATENATE(F66,"-",M66,"-",H66,"-", O66,"-",I66,"-",Q66)</f>
        <v>F-AA-001-EC10-TP5-Water</v>
      </c>
      <c r="V66" s="35" t="str">
        <f t="shared" ref="V66:V129" si="5">_xlfn.CONCAT(F66,".",M66,".",H66,".",P66,".",K66,".",N66)</f>
        <v>F.AA.001.L.E.3</v>
      </c>
      <c r="W66" s="15" t="str">
        <f t="shared" ref="W66:W129" si="6">SUBSTITUTE(V66,".","")</f>
        <v>FAA001LE3</v>
      </c>
      <c r="X66" t="s">
        <v>1452</v>
      </c>
    </row>
    <row r="67" spans="1:24">
      <c r="A67" s="10">
        <v>510036</v>
      </c>
      <c r="B67" t="s">
        <v>1449</v>
      </c>
      <c r="C67" t="s">
        <v>1453</v>
      </c>
      <c r="D67" t="s">
        <v>26</v>
      </c>
      <c r="E67" s="10" t="s">
        <v>65</v>
      </c>
      <c r="F67" s="10" t="str">
        <f>VLOOKUP(_xlfn.CONCAT(D67,E67),Codes!$C$3:$D$12,2,FALSE)</f>
        <v>F</v>
      </c>
      <c r="G67" s="23" t="s">
        <v>43</v>
      </c>
      <c r="H67" s="12" t="str">
        <f>VLOOKUP(G67,Codes!$E$3:$G$1002,3,FALSE)</f>
        <v>001</v>
      </c>
      <c r="I67" s="10" t="s">
        <v>76</v>
      </c>
      <c r="J67" s="10">
        <v>48</v>
      </c>
      <c r="K67" s="10" t="str">
        <f>VLOOKUP(I67,Codes!$J$3:$Q$9,2,FALSE)</f>
        <v>E</v>
      </c>
      <c r="L67" s="11" t="s">
        <v>31</v>
      </c>
      <c r="M67" s="10" t="str">
        <f>VLOOKUP(L67,Codes!$H$3:$I$262,2,FALSE)</f>
        <v>AA</v>
      </c>
      <c r="N67" s="10">
        <v>4</v>
      </c>
      <c r="O67" s="10" t="s">
        <v>35</v>
      </c>
      <c r="P67" t="str">
        <f>VLOOKUP(O67,Codes!$R$3:$S$28,2,FALSE)</f>
        <v>L</v>
      </c>
      <c r="Q67" s="53" t="s">
        <v>38</v>
      </c>
      <c r="R67" t="s">
        <v>29</v>
      </c>
      <c r="S67" t="s">
        <v>29</v>
      </c>
      <c r="T67" s="21" t="str">
        <f t="shared" ref="T67:T130" si="7">CONCATENATE(F67,"-",M67,"-",H67,"-", O67,"-",I67,"-",Q67,"-",R67,"-",N67,"-",S67)</f>
        <v>F-AA-001-EC10-TP5-Water-NA-4-NA</v>
      </c>
      <c r="U67" s="21" t="str">
        <f t="shared" si="4"/>
        <v>F-AA-001-EC10-TP5-Water</v>
      </c>
      <c r="V67" s="35" t="str">
        <f t="shared" si="5"/>
        <v>F.AA.001.L.E.4</v>
      </c>
      <c r="W67" s="15" t="str">
        <f t="shared" si="6"/>
        <v>FAA001LE4</v>
      </c>
      <c r="X67" t="s">
        <v>1453</v>
      </c>
    </row>
    <row r="68" spans="1:24">
      <c r="A68" s="10">
        <v>510042</v>
      </c>
      <c r="B68" t="s">
        <v>1454</v>
      </c>
      <c r="C68" t="e">
        <v>#N/A</v>
      </c>
      <c r="D68" t="s">
        <v>26</v>
      </c>
      <c r="E68" s="10" t="s">
        <v>65</v>
      </c>
      <c r="F68" s="10" t="str">
        <f>VLOOKUP(_xlfn.CONCAT(D68,E68),Codes!$C$3:$D$12,2,FALSE)</f>
        <v>F</v>
      </c>
      <c r="G68" s="23" t="s">
        <v>43</v>
      </c>
      <c r="H68" s="12" t="str">
        <f>VLOOKUP(G68,Codes!$E$3:$G$1002,3,FALSE)</f>
        <v>001</v>
      </c>
      <c r="I68" s="10" t="s">
        <v>46</v>
      </c>
      <c r="J68" s="10">
        <v>4</v>
      </c>
      <c r="K68" s="10" t="str">
        <f>VLOOKUP(I68,Codes!$J$3:$Q$9,2,FALSE)</f>
        <v>A</v>
      </c>
      <c r="L68" s="11" t="s">
        <v>31</v>
      </c>
      <c r="M68" s="10" t="str">
        <f>VLOOKUP(L68,Codes!$H$3:$I$262,2,FALSE)</f>
        <v>AA</v>
      </c>
      <c r="N68" s="10">
        <v>2</v>
      </c>
      <c r="O68" s="10" t="s">
        <v>83</v>
      </c>
      <c r="P68" t="str">
        <f>VLOOKUP(O68,Codes!$R$3:$S$28,2,FALSE)</f>
        <v>M</v>
      </c>
      <c r="Q68" s="53" t="s">
        <v>38</v>
      </c>
      <c r="R68" t="s">
        <v>29</v>
      </c>
      <c r="S68" t="s">
        <v>29</v>
      </c>
      <c r="T68" s="21" t="str">
        <f t="shared" si="7"/>
        <v>F-AA-001-EC25-TP1-Water-NA-2-NA</v>
      </c>
      <c r="U68" s="21" t="str">
        <f t="shared" si="4"/>
        <v>F-AA-001-EC25-TP1-Water</v>
      </c>
      <c r="V68" s="35" t="str">
        <f t="shared" si="5"/>
        <v>F.AA.001.M.A.2</v>
      </c>
      <c r="W68" s="15" t="str">
        <f t="shared" si="6"/>
        <v>FAA001MA2</v>
      </c>
      <c r="X68" t="s">
        <v>6898</v>
      </c>
    </row>
    <row r="69" spans="1:24">
      <c r="A69" s="10">
        <v>510043</v>
      </c>
      <c r="B69" t="s">
        <v>1455</v>
      </c>
      <c r="C69" t="e">
        <v>#N/A</v>
      </c>
      <c r="D69" t="s">
        <v>26</v>
      </c>
      <c r="E69" s="10" t="s">
        <v>65</v>
      </c>
      <c r="F69" s="10" t="str">
        <f>VLOOKUP(_xlfn.CONCAT(D69,E69),Codes!$C$3:$D$12,2,FALSE)</f>
        <v>F</v>
      </c>
      <c r="G69" s="23" t="s">
        <v>43</v>
      </c>
      <c r="H69" s="12" t="str">
        <f>VLOOKUP(G69,Codes!$E$3:$G$1002,3,FALSE)</f>
        <v>001</v>
      </c>
      <c r="I69" s="10" t="s">
        <v>46</v>
      </c>
      <c r="J69" s="10">
        <v>4</v>
      </c>
      <c r="K69" s="10" t="str">
        <f>VLOOKUP(I69,Codes!$J$3:$Q$9,2,FALSE)</f>
        <v>A</v>
      </c>
      <c r="L69" s="11" t="s">
        <v>31</v>
      </c>
      <c r="M69" s="10" t="str">
        <f>VLOOKUP(L69,Codes!$H$3:$I$262,2,FALSE)</f>
        <v>AA</v>
      </c>
      <c r="N69" s="10">
        <v>3</v>
      </c>
      <c r="O69" s="10" t="s">
        <v>83</v>
      </c>
      <c r="P69" t="str">
        <f>VLOOKUP(O69,Codes!$R$3:$S$28,2,FALSE)</f>
        <v>M</v>
      </c>
      <c r="Q69" s="53" t="s">
        <v>38</v>
      </c>
      <c r="R69" t="s">
        <v>29</v>
      </c>
      <c r="S69" t="s">
        <v>29</v>
      </c>
      <c r="T69" s="21" t="str">
        <f t="shared" si="7"/>
        <v>F-AA-001-EC25-TP1-Water-NA-3-NA</v>
      </c>
      <c r="U69" s="21" t="str">
        <f t="shared" si="4"/>
        <v>F-AA-001-EC25-TP1-Water</v>
      </c>
      <c r="V69" s="35" t="str">
        <f t="shared" si="5"/>
        <v>F.AA.001.M.A.3</v>
      </c>
      <c r="W69" s="15" t="str">
        <f t="shared" si="6"/>
        <v>FAA001MA3</v>
      </c>
      <c r="X69" t="s">
        <v>6899</v>
      </c>
    </row>
    <row r="70" spans="1:24">
      <c r="A70" s="10">
        <v>510044</v>
      </c>
      <c r="B70" t="s">
        <v>1455</v>
      </c>
      <c r="C70" t="e">
        <v>#N/A</v>
      </c>
      <c r="D70" t="s">
        <v>26</v>
      </c>
      <c r="E70" s="10" t="s">
        <v>65</v>
      </c>
      <c r="F70" s="10" t="str">
        <f>VLOOKUP(_xlfn.CONCAT(D70,E70),Codes!$C$3:$D$12,2,FALSE)</f>
        <v>F</v>
      </c>
      <c r="G70" s="23" t="s">
        <v>43</v>
      </c>
      <c r="H70" s="12" t="str">
        <f>VLOOKUP(G70,Codes!$E$3:$G$1002,3,FALSE)</f>
        <v>001</v>
      </c>
      <c r="I70" s="10" t="s">
        <v>46</v>
      </c>
      <c r="J70" s="10">
        <v>4</v>
      </c>
      <c r="K70" s="10" t="str">
        <f>VLOOKUP(I70,Codes!$J$3:$Q$9,2,FALSE)</f>
        <v>A</v>
      </c>
      <c r="L70" s="11" t="s">
        <v>31</v>
      </c>
      <c r="M70" s="10" t="str">
        <f>VLOOKUP(L70,Codes!$H$3:$I$262,2,FALSE)</f>
        <v>AA</v>
      </c>
      <c r="N70" s="10">
        <v>4</v>
      </c>
      <c r="O70" s="10" t="s">
        <v>83</v>
      </c>
      <c r="P70" t="str">
        <f>VLOOKUP(O70,Codes!$R$3:$S$28,2,FALSE)</f>
        <v>M</v>
      </c>
      <c r="Q70" s="53" t="s">
        <v>38</v>
      </c>
      <c r="R70" t="s">
        <v>29</v>
      </c>
      <c r="S70" t="s">
        <v>29</v>
      </c>
      <c r="T70" s="21" t="str">
        <f t="shared" si="7"/>
        <v>F-AA-001-EC25-TP1-Water-NA-4-NA</v>
      </c>
      <c r="U70" s="21" t="str">
        <f t="shared" si="4"/>
        <v>F-AA-001-EC25-TP1-Water</v>
      </c>
      <c r="V70" s="35" t="str">
        <f t="shared" si="5"/>
        <v>F.AA.001.M.A.4</v>
      </c>
      <c r="W70" s="15" t="str">
        <f t="shared" si="6"/>
        <v>FAA001MA4</v>
      </c>
      <c r="X70" t="s">
        <v>1456</v>
      </c>
    </row>
    <row r="71" spans="1:24">
      <c r="A71" s="10">
        <v>510045</v>
      </c>
      <c r="B71" t="s">
        <v>1455</v>
      </c>
      <c r="C71" t="s">
        <v>1456</v>
      </c>
      <c r="D71" t="s">
        <v>26</v>
      </c>
      <c r="E71" s="10" t="s">
        <v>65</v>
      </c>
      <c r="F71" s="10" t="str">
        <f>VLOOKUP(_xlfn.CONCAT(D71,E71),Codes!$C$3:$D$12,2,FALSE)</f>
        <v>F</v>
      </c>
      <c r="G71" s="23" t="s">
        <v>43</v>
      </c>
      <c r="H71" s="12" t="str">
        <f>VLOOKUP(G71,Codes!$E$3:$G$1002,3,FALSE)</f>
        <v>001</v>
      </c>
      <c r="I71" s="10" t="s">
        <v>46</v>
      </c>
      <c r="J71" s="10">
        <v>4</v>
      </c>
      <c r="K71" s="10" t="str">
        <f>VLOOKUP(I71,Codes!$J$3:$Q$9,2,FALSE)</f>
        <v>A</v>
      </c>
      <c r="L71" s="11" t="s">
        <v>31</v>
      </c>
      <c r="M71" s="10" t="str">
        <f>VLOOKUP(L71,Codes!$H$3:$I$262,2,FALSE)</f>
        <v>AA</v>
      </c>
      <c r="N71" s="10">
        <v>5</v>
      </c>
      <c r="O71" s="10" t="s">
        <v>83</v>
      </c>
      <c r="P71" t="str">
        <f>VLOOKUP(O71,Codes!$R$3:$S$28,2,FALSE)</f>
        <v>M</v>
      </c>
      <c r="Q71" s="53" t="s">
        <v>38</v>
      </c>
      <c r="R71" t="s">
        <v>29</v>
      </c>
      <c r="S71" t="s">
        <v>29</v>
      </c>
      <c r="T71" s="21" t="str">
        <f t="shared" si="7"/>
        <v>F-AA-001-EC25-TP1-Water-NA-5-NA</v>
      </c>
      <c r="U71" s="21" t="str">
        <f t="shared" si="4"/>
        <v>F-AA-001-EC25-TP1-Water</v>
      </c>
      <c r="V71" s="35" t="str">
        <f t="shared" si="5"/>
        <v>F.AA.001.M.A.5</v>
      </c>
      <c r="W71" s="15" t="str">
        <f t="shared" si="6"/>
        <v>FAA001MA5</v>
      </c>
      <c r="X71" t="s">
        <v>6900</v>
      </c>
    </row>
    <row r="72" spans="1:24">
      <c r="A72" s="10">
        <v>510049</v>
      </c>
      <c r="B72" t="s">
        <v>1457</v>
      </c>
      <c r="C72" t="s">
        <v>1458</v>
      </c>
      <c r="D72" t="s">
        <v>26</v>
      </c>
      <c r="E72" s="10" t="s">
        <v>65</v>
      </c>
      <c r="F72" s="10" t="str">
        <f>VLOOKUP(_xlfn.CONCAT(D72,E72),Codes!$C$3:$D$12,2,FALSE)</f>
        <v>F</v>
      </c>
      <c r="G72" s="23" t="s">
        <v>43</v>
      </c>
      <c r="H72" s="12" t="str">
        <f>VLOOKUP(G72,Codes!$E$3:$G$1002,3,FALSE)</f>
        <v>001</v>
      </c>
      <c r="I72" s="10" t="s">
        <v>57</v>
      </c>
      <c r="J72" s="10">
        <v>8</v>
      </c>
      <c r="K72" s="10" t="str">
        <f>VLOOKUP(I72,Codes!$J$3:$Q$9,2,FALSE)</f>
        <v>B</v>
      </c>
      <c r="L72" s="11" t="s">
        <v>31</v>
      </c>
      <c r="M72" s="10" t="str">
        <f>VLOOKUP(L72,Codes!$H$3:$I$262,2,FALSE)</f>
        <v>AA</v>
      </c>
      <c r="N72" s="10">
        <v>1</v>
      </c>
      <c r="O72" s="10" t="s">
        <v>83</v>
      </c>
      <c r="P72" t="str">
        <f>VLOOKUP(O72,Codes!$R$3:$S$28,2,FALSE)</f>
        <v>M</v>
      </c>
      <c r="Q72" s="53" t="s">
        <v>38</v>
      </c>
      <c r="R72" t="s">
        <v>29</v>
      </c>
      <c r="S72" t="s">
        <v>29</v>
      </c>
      <c r="T72" s="21" t="str">
        <f t="shared" si="7"/>
        <v>F-AA-001-EC25-TP2-Water-NA-1-NA</v>
      </c>
      <c r="U72" s="21" t="str">
        <f t="shared" si="4"/>
        <v>F-AA-001-EC25-TP2-Water</v>
      </c>
      <c r="V72" s="35" t="str">
        <f t="shared" si="5"/>
        <v>F.AA.001.M.B.1</v>
      </c>
      <c r="W72" s="15" t="str">
        <f t="shared" si="6"/>
        <v>FAA001MB1</v>
      </c>
      <c r="X72" t="s">
        <v>1458</v>
      </c>
    </row>
    <row r="73" spans="1:24">
      <c r="A73" s="10">
        <v>510051</v>
      </c>
      <c r="B73" t="s">
        <v>1457</v>
      </c>
      <c r="C73" t="s">
        <v>1459</v>
      </c>
      <c r="D73" t="s">
        <v>26</v>
      </c>
      <c r="E73" s="10" t="s">
        <v>65</v>
      </c>
      <c r="F73" s="10" t="str">
        <f>VLOOKUP(_xlfn.CONCAT(D73,E73),Codes!$C$3:$D$12,2,FALSE)</f>
        <v>F</v>
      </c>
      <c r="G73" s="23" t="s">
        <v>43</v>
      </c>
      <c r="H73" s="12" t="str">
        <f>VLOOKUP(G73,Codes!$E$3:$G$1002,3,FALSE)</f>
        <v>001</v>
      </c>
      <c r="I73" s="10" t="s">
        <v>57</v>
      </c>
      <c r="J73" s="10">
        <v>8</v>
      </c>
      <c r="K73" s="10" t="str">
        <f>VLOOKUP(I73,Codes!$J$3:$Q$9,2,FALSE)</f>
        <v>B</v>
      </c>
      <c r="L73" s="11" t="s">
        <v>31</v>
      </c>
      <c r="M73" s="10" t="str">
        <f>VLOOKUP(L73,Codes!$H$3:$I$262,2,FALSE)</f>
        <v>AA</v>
      </c>
      <c r="N73" s="10">
        <v>3</v>
      </c>
      <c r="O73" s="10" t="s">
        <v>83</v>
      </c>
      <c r="P73" t="str">
        <f>VLOOKUP(O73,Codes!$R$3:$S$28,2,FALSE)</f>
        <v>M</v>
      </c>
      <c r="Q73" s="53" t="s">
        <v>38</v>
      </c>
      <c r="R73" t="s">
        <v>29</v>
      </c>
      <c r="S73" t="s">
        <v>29</v>
      </c>
      <c r="T73" s="21" t="str">
        <f t="shared" si="7"/>
        <v>F-AA-001-EC25-TP2-Water-NA-3-NA</v>
      </c>
      <c r="U73" s="21" t="str">
        <f t="shared" si="4"/>
        <v>F-AA-001-EC25-TP2-Water</v>
      </c>
      <c r="V73" s="35" t="str">
        <f t="shared" si="5"/>
        <v>F.AA.001.M.B.3</v>
      </c>
      <c r="W73" s="15" t="str">
        <f t="shared" si="6"/>
        <v>FAA001MB3</v>
      </c>
      <c r="X73" t="s">
        <v>1460</v>
      </c>
    </row>
    <row r="74" spans="1:24">
      <c r="A74" s="10">
        <v>510052</v>
      </c>
      <c r="B74" t="s">
        <v>1457</v>
      </c>
      <c r="C74" t="s">
        <v>1460</v>
      </c>
      <c r="D74" t="s">
        <v>26</v>
      </c>
      <c r="E74" s="10" t="s">
        <v>65</v>
      </c>
      <c r="F74" s="10" t="str">
        <f>VLOOKUP(_xlfn.CONCAT(D74,E74),Codes!$C$3:$D$12,2,FALSE)</f>
        <v>F</v>
      </c>
      <c r="G74" s="23" t="s">
        <v>43</v>
      </c>
      <c r="H74" s="12" t="str">
        <f>VLOOKUP(G74,Codes!$E$3:$G$1002,3,FALSE)</f>
        <v>001</v>
      </c>
      <c r="I74" s="10" t="s">
        <v>57</v>
      </c>
      <c r="J74" s="10">
        <v>8</v>
      </c>
      <c r="K74" s="10" t="str">
        <f>VLOOKUP(I74,Codes!$J$3:$Q$9,2,FALSE)</f>
        <v>B</v>
      </c>
      <c r="L74" s="11" t="s">
        <v>31</v>
      </c>
      <c r="M74" s="10" t="str">
        <f>VLOOKUP(L74,Codes!$H$3:$I$262,2,FALSE)</f>
        <v>AA</v>
      </c>
      <c r="N74" s="10">
        <v>4</v>
      </c>
      <c r="O74" s="10" t="s">
        <v>83</v>
      </c>
      <c r="P74" t="str">
        <f>VLOOKUP(O74,Codes!$R$3:$S$28,2,FALSE)</f>
        <v>M</v>
      </c>
      <c r="Q74" s="53" t="s">
        <v>38</v>
      </c>
      <c r="R74" t="s">
        <v>29</v>
      </c>
      <c r="S74" t="s">
        <v>29</v>
      </c>
      <c r="T74" s="21" t="str">
        <f t="shared" si="7"/>
        <v>F-AA-001-EC25-TP2-Water-NA-4-NA</v>
      </c>
      <c r="U74" s="21" t="str">
        <f t="shared" si="4"/>
        <v>F-AA-001-EC25-TP2-Water</v>
      </c>
      <c r="V74" s="35" t="str">
        <f t="shared" si="5"/>
        <v>F.AA.001.M.B.4</v>
      </c>
      <c r="W74" s="15" t="str">
        <f t="shared" si="6"/>
        <v>FAA001MB4</v>
      </c>
      <c r="X74" t="s">
        <v>1461</v>
      </c>
    </row>
    <row r="75" spans="1:24">
      <c r="A75" s="10">
        <v>510055</v>
      </c>
      <c r="B75" t="s">
        <v>1457</v>
      </c>
      <c r="C75" t="s">
        <v>1461</v>
      </c>
      <c r="D75" t="s">
        <v>26</v>
      </c>
      <c r="E75" s="10" t="s">
        <v>65</v>
      </c>
      <c r="F75" s="10" t="str">
        <f>VLOOKUP(_xlfn.CONCAT(D75,E75),Codes!$C$3:$D$12,2,FALSE)</f>
        <v>F</v>
      </c>
      <c r="G75" s="23" t="s">
        <v>43</v>
      </c>
      <c r="H75" s="12" t="str">
        <f>VLOOKUP(G75,Codes!$E$3:$G$1002,3,FALSE)</f>
        <v>001</v>
      </c>
      <c r="I75" s="10" t="s">
        <v>57</v>
      </c>
      <c r="J75" s="10">
        <v>8</v>
      </c>
      <c r="K75" s="10" t="str">
        <f>VLOOKUP(I75,Codes!$J$3:$Q$9,2,FALSE)</f>
        <v>B</v>
      </c>
      <c r="L75" s="11" t="s">
        <v>31</v>
      </c>
      <c r="M75" s="10" t="str">
        <f>VLOOKUP(L75,Codes!$H$3:$I$262,2,FALSE)</f>
        <v>AA</v>
      </c>
      <c r="N75" s="10">
        <v>7</v>
      </c>
      <c r="O75" s="10" t="s">
        <v>83</v>
      </c>
      <c r="P75" t="str">
        <f>VLOOKUP(O75,Codes!$R$3:$S$28,2,FALSE)</f>
        <v>M</v>
      </c>
      <c r="Q75" s="53" t="s">
        <v>38</v>
      </c>
      <c r="R75" t="s">
        <v>29</v>
      </c>
      <c r="S75" t="s">
        <v>29</v>
      </c>
      <c r="T75" s="21" t="str">
        <f t="shared" si="7"/>
        <v>F-AA-001-EC25-TP2-Water-NA-7-NA</v>
      </c>
      <c r="U75" s="21" t="str">
        <f t="shared" si="4"/>
        <v>F-AA-001-EC25-TP2-Water</v>
      </c>
      <c r="V75" s="35" t="str">
        <f t="shared" si="5"/>
        <v>F.AA.001.M.B.7</v>
      </c>
      <c r="W75" s="15" t="str">
        <f t="shared" si="6"/>
        <v>FAA001MB7</v>
      </c>
      <c r="X75" t="s">
        <v>6901</v>
      </c>
    </row>
    <row r="76" spans="1:24">
      <c r="A76" s="10">
        <v>510057</v>
      </c>
      <c r="B76" t="s">
        <v>1462</v>
      </c>
      <c r="C76" t="s">
        <v>1463</v>
      </c>
      <c r="D76" t="s">
        <v>26</v>
      </c>
      <c r="E76" s="10" t="s">
        <v>65</v>
      </c>
      <c r="F76" s="10" t="str">
        <f>VLOOKUP(_xlfn.CONCAT(D76,E76),Codes!$C$3:$D$12,2,FALSE)</f>
        <v>F</v>
      </c>
      <c r="G76" s="23" t="s">
        <v>43</v>
      </c>
      <c r="H76" s="12" t="str">
        <f>VLOOKUP(G76,Codes!$E$3:$G$1002,3,FALSE)</f>
        <v>001</v>
      </c>
      <c r="I76" s="10" t="s">
        <v>64</v>
      </c>
      <c r="J76" s="10">
        <v>24</v>
      </c>
      <c r="K76" s="10" t="str">
        <f>VLOOKUP(I76,Codes!$J$3:$Q$9,2,FALSE)</f>
        <v>C</v>
      </c>
      <c r="L76" s="11" t="s">
        <v>31</v>
      </c>
      <c r="M76" s="10" t="str">
        <f>VLOOKUP(L76,Codes!$H$3:$I$262,2,FALSE)</f>
        <v>AA</v>
      </c>
      <c r="N76" s="10">
        <v>1</v>
      </c>
      <c r="O76" s="10" t="s">
        <v>83</v>
      </c>
      <c r="P76" t="str">
        <f>VLOOKUP(O76,Codes!$R$3:$S$28,2,FALSE)</f>
        <v>M</v>
      </c>
      <c r="Q76" s="53" t="s">
        <v>38</v>
      </c>
      <c r="R76" t="s">
        <v>29</v>
      </c>
      <c r="S76" t="s">
        <v>29</v>
      </c>
      <c r="T76" s="21" t="str">
        <f t="shared" si="7"/>
        <v>F-AA-001-EC25-TP3-Water-NA-1-NA</v>
      </c>
      <c r="U76" s="21" t="str">
        <f t="shared" si="4"/>
        <v>F-AA-001-EC25-TP3-Water</v>
      </c>
      <c r="V76" s="35" t="str">
        <f t="shared" si="5"/>
        <v>F.AA.001.M.C.1</v>
      </c>
      <c r="W76" s="15" t="str">
        <f t="shared" si="6"/>
        <v>FAA001MC1</v>
      </c>
      <c r="X76" t="s">
        <v>1463</v>
      </c>
    </row>
    <row r="77" spans="1:24">
      <c r="A77" s="10">
        <v>510058</v>
      </c>
      <c r="B77" t="s">
        <v>1462</v>
      </c>
      <c r="C77" t="s">
        <v>1464</v>
      </c>
      <c r="D77" t="s">
        <v>26</v>
      </c>
      <c r="E77" s="10" t="s">
        <v>65</v>
      </c>
      <c r="F77" s="10" t="str">
        <f>VLOOKUP(_xlfn.CONCAT(D77,E77),Codes!$C$3:$D$12,2,FALSE)</f>
        <v>F</v>
      </c>
      <c r="G77" s="23" t="s">
        <v>43</v>
      </c>
      <c r="H77" s="12" t="str">
        <f>VLOOKUP(G77,Codes!$E$3:$G$1002,3,FALSE)</f>
        <v>001</v>
      </c>
      <c r="I77" s="10" t="s">
        <v>64</v>
      </c>
      <c r="J77" s="10">
        <v>24</v>
      </c>
      <c r="K77" s="10" t="str">
        <f>VLOOKUP(I77,Codes!$J$3:$Q$9,2,FALSE)</f>
        <v>C</v>
      </c>
      <c r="L77" s="11" t="s">
        <v>31</v>
      </c>
      <c r="M77" s="10" t="str">
        <f>VLOOKUP(L77,Codes!$H$3:$I$262,2,FALSE)</f>
        <v>AA</v>
      </c>
      <c r="N77" s="10">
        <v>2</v>
      </c>
      <c r="O77" s="10" t="s">
        <v>83</v>
      </c>
      <c r="P77" t="str">
        <f>VLOOKUP(O77,Codes!$R$3:$S$28,2,FALSE)</f>
        <v>M</v>
      </c>
      <c r="Q77" s="53" t="s">
        <v>38</v>
      </c>
      <c r="R77" t="s">
        <v>29</v>
      </c>
      <c r="S77" t="s">
        <v>29</v>
      </c>
      <c r="T77" s="21" t="str">
        <f t="shared" si="7"/>
        <v>F-AA-001-EC25-TP3-Water-NA-2-NA</v>
      </c>
      <c r="U77" s="21" t="str">
        <f t="shared" si="4"/>
        <v>F-AA-001-EC25-TP3-Water</v>
      </c>
      <c r="V77" s="35" t="str">
        <f t="shared" si="5"/>
        <v>F.AA.001.M.C.2</v>
      </c>
      <c r="W77" s="15" t="str">
        <f t="shared" si="6"/>
        <v>FAA001MC2</v>
      </c>
      <c r="X77" t="s">
        <v>1464</v>
      </c>
    </row>
    <row r="78" spans="1:24">
      <c r="A78" s="10">
        <v>510059</v>
      </c>
      <c r="B78" t="s">
        <v>1462</v>
      </c>
      <c r="C78" t="s">
        <v>1465</v>
      </c>
      <c r="D78" t="s">
        <v>26</v>
      </c>
      <c r="E78" s="10" t="s">
        <v>65</v>
      </c>
      <c r="F78" s="10" t="str">
        <f>VLOOKUP(_xlfn.CONCAT(D78,E78),Codes!$C$3:$D$12,2,FALSE)</f>
        <v>F</v>
      </c>
      <c r="G78" s="23" t="s">
        <v>43</v>
      </c>
      <c r="H78" s="12" t="str">
        <f>VLOOKUP(G78,Codes!$E$3:$G$1002,3,FALSE)</f>
        <v>001</v>
      </c>
      <c r="I78" s="10" t="s">
        <v>64</v>
      </c>
      <c r="J78" s="10">
        <v>24</v>
      </c>
      <c r="K78" s="10" t="str">
        <f>VLOOKUP(I78,Codes!$J$3:$Q$9,2,FALSE)</f>
        <v>C</v>
      </c>
      <c r="L78" s="11" t="s">
        <v>31</v>
      </c>
      <c r="M78" s="10" t="str">
        <f>VLOOKUP(L78,Codes!$H$3:$I$262,2,FALSE)</f>
        <v>AA</v>
      </c>
      <c r="N78" s="10">
        <v>3</v>
      </c>
      <c r="O78" s="10" t="s">
        <v>83</v>
      </c>
      <c r="P78" t="str">
        <f>VLOOKUP(O78,Codes!$R$3:$S$28,2,FALSE)</f>
        <v>M</v>
      </c>
      <c r="Q78" s="53" t="s">
        <v>38</v>
      </c>
      <c r="R78" t="s">
        <v>29</v>
      </c>
      <c r="S78" t="s">
        <v>29</v>
      </c>
      <c r="T78" s="21" t="str">
        <f t="shared" si="7"/>
        <v>F-AA-001-EC25-TP3-Water-NA-3-NA</v>
      </c>
      <c r="U78" s="21" t="str">
        <f t="shared" si="4"/>
        <v>F-AA-001-EC25-TP3-Water</v>
      </c>
      <c r="V78" s="35" t="str">
        <f t="shared" si="5"/>
        <v>F.AA.001.M.C.3</v>
      </c>
      <c r="W78" s="15" t="str">
        <f t="shared" si="6"/>
        <v>FAA001MC3</v>
      </c>
      <c r="X78" t="s">
        <v>1465</v>
      </c>
    </row>
    <row r="79" spans="1:24">
      <c r="A79" s="10">
        <v>510060</v>
      </c>
      <c r="B79" t="s">
        <v>1462</v>
      </c>
      <c r="C79" t="s">
        <v>1466</v>
      </c>
      <c r="D79" t="s">
        <v>26</v>
      </c>
      <c r="E79" s="10" t="s">
        <v>65</v>
      </c>
      <c r="F79" s="10" t="str">
        <f>VLOOKUP(_xlfn.CONCAT(D79,E79),Codes!$C$3:$D$12,2,FALSE)</f>
        <v>F</v>
      </c>
      <c r="G79" s="23" t="s">
        <v>43</v>
      </c>
      <c r="H79" s="12" t="str">
        <f>VLOOKUP(G79,Codes!$E$3:$G$1002,3,FALSE)</f>
        <v>001</v>
      </c>
      <c r="I79" s="10" t="s">
        <v>64</v>
      </c>
      <c r="J79" s="10">
        <v>24</v>
      </c>
      <c r="K79" s="10" t="str">
        <f>VLOOKUP(I79,Codes!$J$3:$Q$9,2,FALSE)</f>
        <v>C</v>
      </c>
      <c r="L79" s="11" t="s">
        <v>31</v>
      </c>
      <c r="M79" s="10" t="str">
        <f>VLOOKUP(L79,Codes!$H$3:$I$262,2,FALSE)</f>
        <v>AA</v>
      </c>
      <c r="N79" s="10">
        <v>4</v>
      </c>
      <c r="O79" s="10" t="s">
        <v>83</v>
      </c>
      <c r="P79" t="str">
        <f>VLOOKUP(O79,Codes!$R$3:$S$28,2,FALSE)</f>
        <v>M</v>
      </c>
      <c r="Q79" s="53" t="s">
        <v>38</v>
      </c>
      <c r="R79" t="s">
        <v>29</v>
      </c>
      <c r="S79" t="s">
        <v>29</v>
      </c>
      <c r="T79" s="21" t="str">
        <f t="shared" si="7"/>
        <v>F-AA-001-EC25-TP3-Water-NA-4-NA</v>
      </c>
      <c r="U79" s="21" t="str">
        <f t="shared" si="4"/>
        <v>F-AA-001-EC25-TP3-Water</v>
      </c>
      <c r="V79" s="35" t="str">
        <f t="shared" si="5"/>
        <v>F.AA.001.M.C.4</v>
      </c>
      <c r="W79" s="15" t="str">
        <f t="shared" si="6"/>
        <v>FAA001MC4</v>
      </c>
      <c r="X79" t="s">
        <v>1466</v>
      </c>
    </row>
    <row r="80" spans="1:24">
      <c r="A80" s="10">
        <v>510065</v>
      </c>
      <c r="B80" t="s">
        <v>1467</v>
      </c>
      <c r="C80" t="s">
        <v>1468</v>
      </c>
      <c r="D80" t="s">
        <v>26</v>
      </c>
      <c r="E80" s="10" t="s">
        <v>65</v>
      </c>
      <c r="F80" s="10" t="str">
        <f>VLOOKUP(_xlfn.CONCAT(D80,E80),Codes!$C$3:$D$12,2,FALSE)</f>
        <v>F</v>
      </c>
      <c r="G80" s="23" t="s">
        <v>43</v>
      </c>
      <c r="H80" s="12" t="str">
        <f>VLOOKUP(G80,Codes!$E$3:$G$1002,3,FALSE)</f>
        <v>001</v>
      </c>
      <c r="I80" s="10" t="s">
        <v>70</v>
      </c>
      <c r="J80" s="10">
        <v>32</v>
      </c>
      <c r="K80" s="10" t="str">
        <f>VLOOKUP(I80,Codes!$J$3:$Q$9,2,FALSE)</f>
        <v>D</v>
      </c>
      <c r="L80" s="11" t="s">
        <v>31</v>
      </c>
      <c r="M80" s="10" t="str">
        <f>VLOOKUP(L80,Codes!$H$3:$I$262,2,FALSE)</f>
        <v>AA</v>
      </c>
      <c r="N80" s="10">
        <v>1</v>
      </c>
      <c r="O80" s="10" t="s">
        <v>83</v>
      </c>
      <c r="P80" t="str">
        <f>VLOOKUP(O80,Codes!$R$3:$S$28,2,FALSE)</f>
        <v>M</v>
      </c>
      <c r="Q80" s="53" t="s">
        <v>38</v>
      </c>
      <c r="R80" t="s">
        <v>29</v>
      </c>
      <c r="S80" t="s">
        <v>29</v>
      </c>
      <c r="T80" s="21" t="str">
        <f t="shared" si="7"/>
        <v>F-AA-001-EC25-TP4-Water-NA-1-NA</v>
      </c>
      <c r="U80" s="21" t="str">
        <f t="shared" si="4"/>
        <v>F-AA-001-EC25-TP4-Water</v>
      </c>
      <c r="V80" s="35" t="str">
        <f t="shared" si="5"/>
        <v>F.AA.001.M.D.1</v>
      </c>
      <c r="W80" s="15" t="str">
        <f t="shared" si="6"/>
        <v>FAA001MD1</v>
      </c>
      <c r="X80" t="s">
        <v>1468</v>
      </c>
    </row>
    <row r="81" spans="1:24">
      <c r="A81" s="10">
        <v>510066</v>
      </c>
      <c r="B81" t="s">
        <v>1467</v>
      </c>
      <c r="C81" t="s">
        <v>1469</v>
      </c>
      <c r="D81" t="s">
        <v>26</v>
      </c>
      <c r="E81" s="10" t="s">
        <v>65</v>
      </c>
      <c r="F81" s="10" t="str">
        <f>VLOOKUP(_xlfn.CONCAT(D81,E81),Codes!$C$3:$D$12,2,FALSE)</f>
        <v>F</v>
      </c>
      <c r="G81" s="23" t="s">
        <v>43</v>
      </c>
      <c r="H81" s="12" t="str">
        <f>VLOOKUP(G81,Codes!$E$3:$G$1002,3,FALSE)</f>
        <v>001</v>
      </c>
      <c r="I81" s="10" t="s">
        <v>70</v>
      </c>
      <c r="J81" s="10">
        <v>32</v>
      </c>
      <c r="K81" s="10" t="str">
        <f>VLOOKUP(I81,Codes!$J$3:$Q$9,2,FALSE)</f>
        <v>D</v>
      </c>
      <c r="L81" s="11" t="s">
        <v>31</v>
      </c>
      <c r="M81" s="10" t="str">
        <f>VLOOKUP(L81,Codes!$H$3:$I$262,2,FALSE)</f>
        <v>AA</v>
      </c>
      <c r="N81" s="10">
        <v>2</v>
      </c>
      <c r="O81" s="10" t="s">
        <v>83</v>
      </c>
      <c r="P81" t="str">
        <f>VLOOKUP(O81,Codes!$R$3:$S$28,2,FALSE)</f>
        <v>M</v>
      </c>
      <c r="Q81" s="53" t="s">
        <v>38</v>
      </c>
      <c r="R81" t="s">
        <v>29</v>
      </c>
      <c r="S81" t="s">
        <v>29</v>
      </c>
      <c r="T81" s="21" t="str">
        <f t="shared" si="7"/>
        <v>F-AA-001-EC25-TP4-Water-NA-2-NA</v>
      </c>
      <c r="U81" s="21" t="str">
        <f t="shared" si="4"/>
        <v>F-AA-001-EC25-TP4-Water</v>
      </c>
      <c r="V81" s="35" t="str">
        <f t="shared" si="5"/>
        <v>F.AA.001.M.D.2</v>
      </c>
      <c r="W81" s="15" t="str">
        <f t="shared" si="6"/>
        <v>FAA001MD2</v>
      </c>
      <c r="X81" t="s">
        <v>1469</v>
      </c>
    </row>
    <row r="82" spans="1:24">
      <c r="A82" s="10">
        <v>510068</v>
      </c>
      <c r="B82" t="s">
        <v>1467</v>
      </c>
      <c r="C82" t="s">
        <v>1470</v>
      </c>
      <c r="D82" t="s">
        <v>26</v>
      </c>
      <c r="E82" s="10" t="s">
        <v>65</v>
      </c>
      <c r="F82" s="10" t="str">
        <f>VLOOKUP(_xlfn.CONCAT(D82,E82),Codes!$C$3:$D$12,2,FALSE)</f>
        <v>F</v>
      </c>
      <c r="G82" s="23" t="s">
        <v>43</v>
      </c>
      <c r="H82" s="12" t="str">
        <f>VLOOKUP(G82,Codes!$E$3:$G$1002,3,FALSE)</f>
        <v>001</v>
      </c>
      <c r="I82" s="10" t="s">
        <v>70</v>
      </c>
      <c r="J82" s="10">
        <v>32</v>
      </c>
      <c r="K82" s="10" t="str">
        <f>VLOOKUP(I82,Codes!$J$3:$Q$9,2,FALSE)</f>
        <v>D</v>
      </c>
      <c r="L82" s="11" t="s">
        <v>31</v>
      </c>
      <c r="M82" s="10" t="str">
        <f>VLOOKUP(L82,Codes!$H$3:$I$262,2,FALSE)</f>
        <v>AA</v>
      </c>
      <c r="N82" s="10">
        <v>4</v>
      </c>
      <c r="O82" s="10" t="s">
        <v>83</v>
      </c>
      <c r="P82" t="str">
        <f>VLOOKUP(O82,Codes!$R$3:$S$28,2,FALSE)</f>
        <v>M</v>
      </c>
      <c r="Q82" s="53" t="s">
        <v>38</v>
      </c>
      <c r="R82" t="s">
        <v>29</v>
      </c>
      <c r="S82" t="s">
        <v>29</v>
      </c>
      <c r="T82" s="21" t="str">
        <f t="shared" si="7"/>
        <v>F-AA-001-EC25-TP4-Water-NA-4-NA</v>
      </c>
      <c r="U82" s="21" t="str">
        <f t="shared" si="4"/>
        <v>F-AA-001-EC25-TP4-Water</v>
      </c>
      <c r="V82" s="35" t="str">
        <f t="shared" si="5"/>
        <v>F.AA.001.M.D.4</v>
      </c>
      <c r="W82" s="15" t="str">
        <f t="shared" si="6"/>
        <v>FAA001MD4</v>
      </c>
      <c r="X82" t="s">
        <v>1471</v>
      </c>
    </row>
    <row r="83" spans="1:24">
      <c r="A83" s="10">
        <v>510071</v>
      </c>
      <c r="B83" t="s">
        <v>1467</v>
      </c>
      <c r="C83" t="s">
        <v>1471</v>
      </c>
      <c r="D83" t="s">
        <v>26</v>
      </c>
      <c r="E83" s="10" t="s">
        <v>65</v>
      </c>
      <c r="F83" s="10" t="str">
        <f>VLOOKUP(_xlfn.CONCAT(D83,E83),Codes!$C$3:$D$12,2,FALSE)</f>
        <v>F</v>
      </c>
      <c r="G83" s="23" t="s">
        <v>43</v>
      </c>
      <c r="H83" s="12" t="str">
        <f>VLOOKUP(G83,Codes!$E$3:$G$1002,3,FALSE)</f>
        <v>001</v>
      </c>
      <c r="I83" s="10" t="s">
        <v>70</v>
      </c>
      <c r="J83" s="10">
        <v>32</v>
      </c>
      <c r="K83" s="10" t="str">
        <f>VLOOKUP(I83,Codes!$J$3:$Q$9,2,FALSE)</f>
        <v>D</v>
      </c>
      <c r="L83" s="11" t="s">
        <v>31</v>
      </c>
      <c r="M83" s="10" t="str">
        <f>VLOOKUP(L83,Codes!$H$3:$I$262,2,FALSE)</f>
        <v>AA</v>
      </c>
      <c r="N83" s="10">
        <v>7</v>
      </c>
      <c r="O83" s="10" t="s">
        <v>83</v>
      </c>
      <c r="P83" t="str">
        <f>VLOOKUP(O83,Codes!$R$3:$S$28,2,FALSE)</f>
        <v>M</v>
      </c>
      <c r="Q83" s="53" t="s">
        <v>38</v>
      </c>
      <c r="R83" t="s">
        <v>29</v>
      </c>
      <c r="S83" t="s">
        <v>29</v>
      </c>
      <c r="T83" s="21" t="str">
        <f t="shared" si="7"/>
        <v>F-AA-001-EC25-TP4-Water-NA-7-NA</v>
      </c>
      <c r="U83" s="21" t="str">
        <f t="shared" si="4"/>
        <v>F-AA-001-EC25-TP4-Water</v>
      </c>
      <c r="V83" s="35" t="str">
        <f t="shared" si="5"/>
        <v>F.AA.001.M.D.7</v>
      </c>
      <c r="W83" s="15" t="str">
        <f t="shared" si="6"/>
        <v>FAA001MD7</v>
      </c>
      <c r="X83" t="s">
        <v>6902</v>
      </c>
    </row>
    <row r="84" spans="1:24">
      <c r="A84" s="10">
        <v>510073</v>
      </c>
      <c r="B84" t="s">
        <v>1472</v>
      </c>
      <c r="C84" t="s">
        <v>1473</v>
      </c>
      <c r="D84" t="s">
        <v>26</v>
      </c>
      <c r="E84" s="10" t="s">
        <v>65</v>
      </c>
      <c r="F84" s="10" t="str">
        <f>VLOOKUP(_xlfn.CONCAT(D84,E84),Codes!$C$3:$D$12,2,FALSE)</f>
        <v>F</v>
      </c>
      <c r="G84" s="23" t="s">
        <v>43</v>
      </c>
      <c r="H84" s="12" t="str">
        <f>VLOOKUP(G84,Codes!$E$3:$G$1002,3,FALSE)</f>
        <v>001</v>
      </c>
      <c r="I84" s="10" t="s">
        <v>76</v>
      </c>
      <c r="J84" s="10">
        <v>48</v>
      </c>
      <c r="K84" s="10" t="str">
        <f>VLOOKUP(I84,Codes!$J$3:$Q$9,2,FALSE)</f>
        <v>E</v>
      </c>
      <c r="L84" s="11" t="s">
        <v>31</v>
      </c>
      <c r="M84" s="10" t="str">
        <f>VLOOKUP(L84,Codes!$H$3:$I$262,2,FALSE)</f>
        <v>AA</v>
      </c>
      <c r="N84" s="10">
        <v>1</v>
      </c>
      <c r="O84" s="10" t="s">
        <v>83</v>
      </c>
      <c r="P84" t="str">
        <f>VLOOKUP(O84,Codes!$R$3:$S$28,2,FALSE)</f>
        <v>M</v>
      </c>
      <c r="Q84" s="53" t="s">
        <v>38</v>
      </c>
      <c r="R84" t="s">
        <v>29</v>
      </c>
      <c r="S84" t="s">
        <v>29</v>
      </c>
      <c r="T84" s="21" t="str">
        <f t="shared" si="7"/>
        <v>F-AA-001-EC25-TP5-Water-NA-1-NA</v>
      </c>
      <c r="U84" s="21" t="str">
        <f t="shared" si="4"/>
        <v>F-AA-001-EC25-TP5-Water</v>
      </c>
      <c r="V84" s="35" t="str">
        <f t="shared" si="5"/>
        <v>F.AA.001.M.E.1</v>
      </c>
      <c r="W84" s="15" t="str">
        <f t="shared" si="6"/>
        <v>FAA001ME1</v>
      </c>
      <c r="X84" t="s">
        <v>1473</v>
      </c>
    </row>
    <row r="85" spans="1:24">
      <c r="A85" s="10">
        <v>510074</v>
      </c>
      <c r="B85" t="s">
        <v>1472</v>
      </c>
      <c r="C85" t="s">
        <v>1474</v>
      </c>
      <c r="D85" t="s">
        <v>26</v>
      </c>
      <c r="E85" s="10" t="s">
        <v>65</v>
      </c>
      <c r="F85" s="10" t="str">
        <f>VLOOKUP(_xlfn.CONCAT(D85,E85),Codes!$C$3:$D$12,2,FALSE)</f>
        <v>F</v>
      </c>
      <c r="G85" s="23" t="s">
        <v>43</v>
      </c>
      <c r="H85" s="12" t="str">
        <f>VLOOKUP(G85,Codes!$E$3:$G$1002,3,FALSE)</f>
        <v>001</v>
      </c>
      <c r="I85" s="10" t="s">
        <v>76</v>
      </c>
      <c r="J85" s="10">
        <v>48</v>
      </c>
      <c r="K85" s="10" t="str">
        <f>VLOOKUP(I85,Codes!$J$3:$Q$9,2,FALSE)</f>
        <v>E</v>
      </c>
      <c r="L85" s="11" t="s">
        <v>31</v>
      </c>
      <c r="M85" s="10" t="str">
        <f>VLOOKUP(L85,Codes!$H$3:$I$262,2,FALSE)</f>
        <v>AA</v>
      </c>
      <c r="N85" s="10">
        <v>2</v>
      </c>
      <c r="O85" s="10" t="s">
        <v>83</v>
      </c>
      <c r="P85" t="str">
        <f>VLOOKUP(O85,Codes!$R$3:$S$28,2,FALSE)</f>
        <v>M</v>
      </c>
      <c r="Q85" s="53" t="s">
        <v>38</v>
      </c>
      <c r="R85" t="s">
        <v>29</v>
      </c>
      <c r="S85" t="s">
        <v>29</v>
      </c>
      <c r="T85" s="21" t="str">
        <f t="shared" si="7"/>
        <v>F-AA-001-EC25-TP5-Water-NA-2-NA</v>
      </c>
      <c r="U85" s="21" t="str">
        <f t="shared" si="4"/>
        <v>F-AA-001-EC25-TP5-Water</v>
      </c>
      <c r="V85" s="35" t="str">
        <f t="shared" si="5"/>
        <v>F.AA.001.M.E.2</v>
      </c>
      <c r="W85" s="15" t="str">
        <f t="shared" si="6"/>
        <v>FAA001ME2</v>
      </c>
      <c r="X85" t="s">
        <v>1474</v>
      </c>
    </row>
    <row r="86" spans="1:24">
      <c r="A86" s="10">
        <v>510075</v>
      </c>
      <c r="B86" t="s">
        <v>1472</v>
      </c>
      <c r="C86" t="s">
        <v>1475</v>
      </c>
      <c r="D86" t="s">
        <v>26</v>
      </c>
      <c r="E86" s="10" t="s">
        <v>65</v>
      </c>
      <c r="F86" s="10" t="str">
        <f>VLOOKUP(_xlfn.CONCAT(D86,E86),Codes!$C$3:$D$12,2,FALSE)</f>
        <v>F</v>
      </c>
      <c r="G86" s="23" t="s">
        <v>43</v>
      </c>
      <c r="H86" s="12" t="str">
        <f>VLOOKUP(G86,Codes!$E$3:$G$1002,3,FALSE)</f>
        <v>001</v>
      </c>
      <c r="I86" s="10" t="s">
        <v>76</v>
      </c>
      <c r="J86" s="10">
        <v>48</v>
      </c>
      <c r="K86" s="10" t="str">
        <f>VLOOKUP(I86,Codes!$J$3:$Q$9,2,FALSE)</f>
        <v>E</v>
      </c>
      <c r="L86" s="11" t="s">
        <v>31</v>
      </c>
      <c r="M86" s="10" t="str">
        <f>VLOOKUP(L86,Codes!$H$3:$I$262,2,FALSE)</f>
        <v>AA</v>
      </c>
      <c r="N86" s="10">
        <v>3</v>
      </c>
      <c r="O86" s="10" t="s">
        <v>83</v>
      </c>
      <c r="P86" t="str">
        <f>VLOOKUP(O86,Codes!$R$3:$S$28,2,FALSE)</f>
        <v>M</v>
      </c>
      <c r="Q86" s="53" t="s">
        <v>38</v>
      </c>
      <c r="R86" t="s">
        <v>29</v>
      </c>
      <c r="S86" t="s">
        <v>29</v>
      </c>
      <c r="T86" s="21" t="str">
        <f t="shared" si="7"/>
        <v>F-AA-001-EC25-TP5-Water-NA-3-NA</v>
      </c>
      <c r="U86" s="21" t="str">
        <f t="shared" si="4"/>
        <v>F-AA-001-EC25-TP5-Water</v>
      </c>
      <c r="V86" s="35" t="str">
        <f t="shared" si="5"/>
        <v>F.AA.001.M.E.3</v>
      </c>
      <c r="W86" s="15" t="str">
        <f t="shared" si="6"/>
        <v>FAA001ME3</v>
      </c>
      <c r="X86" t="s">
        <v>1475</v>
      </c>
    </row>
    <row r="87" spans="1:24">
      <c r="A87" s="10">
        <v>510079</v>
      </c>
      <c r="B87" t="s">
        <v>1472</v>
      </c>
      <c r="C87" t="s">
        <v>1476</v>
      </c>
      <c r="D87" t="s">
        <v>26</v>
      </c>
      <c r="E87" s="10" t="s">
        <v>65</v>
      </c>
      <c r="F87" s="10" t="str">
        <f>VLOOKUP(_xlfn.CONCAT(D87,E87),Codes!$C$3:$D$12,2,FALSE)</f>
        <v>F</v>
      </c>
      <c r="G87" s="23" t="s">
        <v>43</v>
      </c>
      <c r="H87" s="12" t="str">
        <f>VLOOKUP(G87,Codes!$E$3:$G$1002,3,FALSE)</f>
        <v>001</v>
      </c>
      <c r="I87" s="10" t="s">
        <v>76</v>
      </c>
      <c r="J87" s="10">
        <v>48</v>
      </c>
      <c r="K87" s="10" t="str">
        <f>VLOOKUP(I87,Codes!$J$3:$Q$9,2,FALSE)</f>
        <v>E</v>
      </c>
      <c r="L87" s="11" t="s">
        <v>31</v>
      </c>
      <c r="M87" s="10" t="str">
        <f>VLOOKUP(L87,Codes!$H$3:$I$262,2,FALSE)</f>
        <v>AA</v>
      </c>
      <c r="N87" s="10">
        <v>7</v>
      </c>
      <c r="O87" s="10" t="s">
        <v>83</v>
      </c>
      <c r="P87" t="str">
        <f>VLOOKUP(O87,Codes!$R$3:$S$28,2,FALSE)</f>
        <v>M</v>
      </c>
      <c r="Q87" s="53" t="s">
        <v>38</v>
      </c>
      <c r="R87" t="s">
        <v>29</v>
      </c>
      <c r="S87" t="s">
        <v>29</v>
      </c>
      <c r="T87" s="21" t="str">
        <f t="shared" si="7"/>
        <v>F-AA-001-EC25-TP5-Water-NA-7-NA</v>
      </c>
      <c r="U87" s="21" t="str">
        <f t="shared" si="4"/>
        <v>F-AA-001-EC25-TP5-Water</v>
      </c>
      <c r="V87" s="35" t="str">
        <f t="shared" si="5"/>
        <v>F.AA.001.M.E.7</v>
      </c>
      <c r="W87" s="15" t="str">
        <f t="shared" si="6"/>
        <v>FAA001ME7</v>
      </c>
      <c r="X87" t="s">
        <v>6903</v>
      </c>
    </row>
    <row r="88" spans="1:24">
      <c r="A88" s="10" t="s">
        <v>1402</v>
      </c>
      <c r="B88" t="s">
        <v>1403</v>
      </c>
      <c r="C88" t="e">
        <v>#N/A</v>
      </c>
      <c r="D88" t="s">
        <v>26</v>
      </c>
      <c r="E88" s="10" t="s">
        <v>65</v>
      </c>
      <c r="F88" s="10" t="str">
        <f>VLOOKUP(_xlfn.CONCAT(D88,E88),Codes!$C$3:$D$12,2,FALSE)</f>
        <v>F</v>
      </c>
      <c r="G88" s="18" t="s">
        <v>1350</v>
      </c>
      <c r="H88" s="12" t="str">
        <f>VLOOKUP(G88,Codes!$E$3:$G$1002,3,FALSE)</f>
        <v>998</v>
      </c>
      <c r="I88" s="10" t="s">
        <v>29</v>
      </c>
      <c r="J88" s="10" t="s">
        <v>29</v>
      </c>
      <c r="K88" s="10" t="str">
        <f>VLOOKUP(I88,Codes!$J$3:$Q$9,2,FALSE)</f>
        <v>-</v>
      </c>
      <c r="L88" s="11" t="s">
        <v>31</v>
      </c>
      <c r="M88" s="10" t="str">
        <f>VLOOKUP(L88,Codes!$H$3:$I$262,2,FALSE)</f>
        <v>AA</v>
      </c>
      <c r="N88" s="10">
        <v>1</v>
      </c>
      <c r="O88" s="10">
        <v>0</v>
      </c>
      <c r="P88" t="str">
        <f>VLOOKUP(O88,Codes!$R$3:$S$28,2,FALSE)</f>
        <v>Z</v>
      </c>
      <c r="Q88" s="53" t="s">
        <v>29</v>
      </c>
      <c r="R88" t="s">
        <v>29</v>
      </c>
      <c r="S88" t="s">
        <v>29</v>
      </c>
      <c r="T88" s="21" t="str">
        <f t="shared" si="7"/>
        <v>F-AA-998-0-NA-NA-NA-1-NA</v>
      </c>
      <c r="U88" s="21" t="str">
        <f t="shared" si="4"/>
        <v>F-AA-998-0-NA-NA</v>
      </c>
      <c r="V88" s="35" t="str">
        <f t="shared" si="5"/>
        <v>F.AA.998.Z.-.1</v>
      </c>
      <c r="W88" s="15" t="str">
        <f t="shared" si="6"/>
        <v>FAA998Z-1</v>
      </c>
      <c r="X88" t="s">
        <v>6904</v>
      </c>
    </row>
    <row r="89" spans="1:24">
      <c r="A89" s="10" t="s">
        <v>1402</v>
      </c>
      <c r="B89" t="s">
        <v>1403</v>
      </c>
      <c r="C89" t="e">
        <v>#N/A</v>
      </c>
      <c r="D89" t="s">
        <v>26</v>
      </c>
      <c r="E89" s="10" t="s">
        <v>65</v>
      </c>
      <c r="F89" s="10" t="str">
        <f>VLOOKUP(_xlfn.CONCAT(D89,E89),Codes!$C$3:$D$12,2,FALSE)</f>
        <v>F</v>
      </c>
      <c r="G89" s="18" t="s">
        <v>1350</v>
      </c>
      <c r="H89" s="12" t="str">
        <f>VLOOKUP(G89,Codes!$E$3:$G$1002,3,FALSE)</f>
        <v>998</v>
      </c>
      <c r="I89" s="10" t="s">
        <v>29</v>
      </c>
      <c r="J89" s="10" t="s">
        <v>29</v>
      </c>
      <c r="K89" s="10" t="str">
        <f>VLOOKUP(I89,Codes!$J$3:$Q$9,2,FALSE)</f>
        <v>-</v>
      </c>
      <c r="L89" s="11" t="s">
        <v>31</v>
      </c>
      <c r="M89" s="10" t="str">
        <f>VLOOKUP(L89,Codes!$H$3:$I$262,2,FALSE)</f>
        <v>AA</v>
      </c>
      <c r="N89" s="10">
        <v>2</v>
      </c>
      <c r="O89" s="10">
        <v>0</v>
      </c>
      <c r="P89" t="str">
        <f>VLOOKUP(O89,Codes!$R$3:$S$28,2,FALSE)</f>
        <v>Z</v>
      </c>
      <c r="Q89" s="53" t="s">
        <v>29</v>
      </c>
      <c r="R89" t="s">
        <v>29</v>
      </c>
      <c r="S89" t="s">
        <v>29</v>
      </c>
      <c r="T89" s="21" t="str">
        <f t="shared" si="7"/>
        <v>F-AA-998-0-NA-NA-NA-2-NA</v>
      </c>
      <c r="U89" s="21" t="str">
        <f t="shared" si="4"/>
        <v>F-AA-998-0-NA-NA</v>
      </c>
      <c r="V89" s="35" t="str">
        <f t="shared" si="5"/>
        <v>F.AA.998.Z.-.2</v>
      </c>
      <c r="W89" s="15" t="str">
        <f t="shared" si="6"/>
        <v>FAA998Z-2</v>
      </c>
      <c r="X89" t="s">
        <v>6905</v>
      </c>
    </row>
    <row r="90" spans="1:24">
      <c r="A90" s="10" t="s">
        <v>1402</v>
      </c>
      <c r="B90" t="s">
        <v>1403</v>
      </c>
      <c r="C90" t="e">
        <v>#N/A</v>
      </c>
      <c r="D90" t="s">
        <v>26</v>
      </c>
      <c r="E90" s="10" t="s">
        <v>65</v>
      </c>
      <c r="F90" s="10" t="str">
        <f>VLOOKUP(_xlfn.CONCAT(D90,E90),Codes!$C$3:$D$12,2,FALSE)</f>
        <v>F</v>
      </c>
      <c r="G90" s="18" t="s">
        <v>1350</v>
      </c>
      <c r="H90" s="12" t="str">
        <f>VLOOKUP(G90,Codes!$E$3:$G$1002,3,FALSE)</f>
        <v>998</v>
      </c>
      <c r="I90" s="10" t="s">
        <v>29</v>
      </c>
      <c r="J90" s="10" t="s">
        <v>29</v>
      </c>
      <c r="K90" s="10" t="str">
        <f>VLOOKUP(I90,Codes!$J$3:$Q$9,2,FALSE)</f>
        <v>-</v>
      </c>
      <c r="L90" s="11" t="s">
        <v>31</v>
      </c>
      <c r="M90" s="10" t="str">
        <f>VLOOKUP(L90,Codes!$H$3:$I$262,2,FALSE)</f>
        <v>AA</v>
      </c>
      <c r="N90" s="10">
        <v>3</v>
      </c>
      <c r="O90" s="10">
        <v>0</v>
      </c>
      <c r="P90" t="str">
        <f>VLOOKUP(O90,Codes!$R$3:$S$28,2,FALSE)</f>
        <v>Z</v>
      </c>
      <c r="Q90" s="53" t="s">
        <v>29</v>
      </c>
      <c r="R90" t="s">
        <v>29</v>
      </c>
      <c r="S90" t="s">
        <v>29</v>
      </c>
      <c r="T90" s="21" t="str">
        <f t="shared" si="7"/>
        <v>F-AA-998-0-NA-NA-NA-3-NA</v>
      </c>
      <c r="U90" s="21" t="str">
        <f t="shared" si="4"/>
        <v>F-AA-998-0-NA-NA</v>
      </c>
      <c r="V90" s="35" t="str">
        <f t="shared" si="5"/>
        <v>F.AA.998.Z.-.3</v>
      </c>
      <c r="W90" s="15" t="str">
        <f t="shared" si="6"/>
        <v>FAA998Z-3</v>
      </c>
      <c r="X90" t="s">
        <v>6906</v>
      </c>
    </row>
    <row r="91" spans="1:24">
      <c r="A91" s="10">
        <v>660001</v>
      </c>
      <c r="B91" t="s">
        <v>1477</v>
      </c>
      <c r="C91" t="s">
        <v>1478</v>
      </c>
      <c r="D91" t="s">
        <v>26</v>
      </c>
      <c r="E91" s="10" t="s">
        <v>65</v>
      </c>
      <c r="F91" s="10" t="str">
        <f>VLOOKUP(_xlfn.CONCAT(D91,E91),Codes!$C$3:$D$12,2,FALSE)</f>
        <v>F</v>
      </c>
      <c r="G91" s="23" t="s">
        <v>53</v>
      </c>
      <c r="H91" s="12" t="str">
        <f>VLOOKUP(G91,Codes!$E$3:$G$1002,3,FALSE)</f>
        <v>002</v>
      </c>
      <c r="I91" s="10" t="s">
        <v>46</v>
      </c>
      <c r="J91" s="10">
        <v>4</v>
      </c>
      <c r="K91" s="10" t="str">
        <f>VLOOKUP(I91,Codes!$J$3:$Q$9,2,FALSE)</f>
        <v>A</v>
      </c>
      <c r="L91" s="11" t="s">
        <v>55</v>
      </c>
      <c r="M91" s="10" t="str">
        <f>VLOOKUP(L91,Codes!$H$3:$I$262,2,FALSE)</f>
        <v>AC</v>
      </c>
      <c r="N91" s="10">
        <v>1</v>
      </c>
      <c r="O91" s="10" t="s">
        <v>35</v>
      </c>
      <c r="P91" t="str">
        <f>VLOOKUP(O91,Codes!$R$3:$S$28,2,FALSE)</f>
        <v>L</v>
      </c>
      <c r="Q91" s="53" t="s">
        <v>48</v>
      </c>
      <c r="R91" t="s">
        <v>29</v>
      </c>
      <c r="S91" t="s">
        <v>29</v>
      </c>
      <c r="T91" s="21" t="str">
        <f t="shared" si="7"/>
        <v>F-AC-002-EC10-TP1-DMSO-NA-1-NA</v>
      </c>
      <c r="U91" s="21" t="str">
        <f t="shared" si="4"/>
        <v>F-AC-002-EC10-TP1-DMSO</v>
      </c>
      <c r="V91" s="35" t="str">
        <f t="shared" si="5"/>
        <v>F.AC.002.L.A.1</v>
      </c>
      <c r="W91" s="15" t="str">
        <f t="shared" si="6"/>
        <v>FAC002LA1</v>
      </c>
      <c r="X91" t="s">
        <v>1478</v>
      </c>
    </row>
    <row r="92" spans="1:24">
      <c r="A92" s="10">
        <v>660002</v>
      </c>
      <c r="B92" t="s">
        <v>1477</v>
      </c>
      <c r="C92" t="s">
        <v>1479</v>
      </c>
      <c r="D92" t="s">
        <v>26</v>
      </c>
      <c r="E92" s="10" t="s">
        <v>65</v>
      </c>
      <c r="F92" s="10" t="str">
        <f>VLOOKUP(_xlfn.CONCAT(D92,E92),Codes!$C$3:$D$12,2,FALSE)</f>
        <v>F</v>
      </c>
      <c r="G92" s="23" t="s">
        <v>53</v>
      </c>
      <c r="H92" s="12" t="str">
        <f>VLOOKUP(G92,Codes!$E$3:$G$1002,3,FALSE)</f>
        <v>002</v>
      </c>
      <c r="I92" s="10" t="s">
        <v>46</v>
      </c>
      <c r="J92" s="10">
        <v>4</v>
      </c>
      <c r="K92" s="10" t="str">
        <f>VLOOKUP(I92,Codes!$J$3:$Q$9,2,FALSE)</f>
        <v>A</v>
      </c>
      <c r="L92" s="11" t="s">
        <v>55</v>
      </c>
      <c r="M92" s="10" t="str">
        <f>VLOOKUP(L92,Codes!$H$3:$I$262,2,FALSE)</f>
        <v>AC</v>
      </c>
      <c r="N92" s="10">
        <v>2</v>
      </c>
      <c r="O92" s="10" t="s">
        <v>35</v>
      </c>
      <c r="P92" t="str">
        <f>VLOOKUP(O92,Codes!$R$3:$S$28,2,FALSE)</f>
        <v>L</v>
      </c>
      <c r="Q92" s="53" t="s">
        <v>48</v>
      </c>
      <c r="R92" t="s">
        <v>29</v>
      </c>
      <c r="S92" t="s">
        <v>29</v>
      </c>
      <c r="T92" s="21" t="str">
        <f t="shared" si="7"/>
        <v>F-AC-002-EC10-TP1-DMSO-NA-2-NA</v>
      </c>
      <c r="U92" s="21" t="str">
        <f t="shared" si="4"/>
        <v>F-AC-002-EC10-TP1-DMSO</v>
      </c>
      <c r="V92" s="35" t="str">
        <f t="shared" si="5"/>
        <v>F.AC.002.L.A.2</v>
      </c>
      <c r="W92" s="15" t="str">
        <f t="shared" si="6"/>
        <v>FAC002LA2</v>
      </c>
      <c r="X92" t="s">
        <v>1479</v>
      </c>
    </row>
    <row r="93" spans="1:24">
      <c r="A93" s="10">
        <v>660003</v>
      </c>
      <c r="B93" t="s">
        <v>1477</v>
      </c>
      <c r="C93" t="s">
        <v>1480</v>
      </c>
      <c r="D93" t="s">
        <v>26</v>
      </c>
      <c r="E93" s="10" t="s">
        <v>65</v>
      </c>
      <c r="F93" s="10" t="str">
        <f>VLOOKUP(_xlfn.CONCAT(D93,E93),Codes!$C$3:$D$12,2,FALSE)</f>
        <v>F</v>
      </c>
      <c r="G93" s="23" t="s">
        <v>53</v>
      </c>
      <c r="H93" s="12" t="str">
        <f>VLOOKUP(G93,Codes!$E$3:$G$1002,3,FALSE)</f>
        <v>002</v>
      </c>
      <c r="I93" s="10" t="s">
        <v>46</v>
      </c>
      <c r="J93" s="10">
        <v>4</v>
      </c>
      <c r="K93" s="10" t="str">
        <f>VLOOKUP(I93,Codes!$J$3:$Q$9,2,FALSE)</f>
        <v>A</v>
      </c>
      <c r="L93" s="11" t="s">
        <v>55</v>
      </c>
      <c r="M93" s="10" t="str">
        <f>VLOOKUP(L93,Codes!$H$3:$I$262,2,FALSE)</f>
        <v>AC</v>
      </c>
      <c r="N93" s="10">
        <v>3</v>
      </c>
      <c r="O93" s="10" t="s">
        <v>35</v>
      </c>
      <c r="P93" t="str">
        <f>VLOOKUP(O93,Codes!$R$3:$S$28,2,FALSE)</f>
        <v>L</v>
      </c>
      <c r="Q93" s="53" t="s">
        <v>48</v>
      </c>
      <c r="R93" t="s">
        <v>29</v>
      </c>
      <c r="S93" t="s">
        <v>29</v>
      </c>
      <c r="T93" s="21" t="str">
        <f t="shared" si="7"/>
        <v>F-AC-002-EC10-TP1-DMSO-NA-3-NA</v>
      </c>
      <c r="U93" s="21" t="str">
        <f t="shared" si="4"/>
        <v>F-AC-002-EC10-TP1-DMSO</v>
      </c>
      <c r="V93" s="35" t="str">
        <f t="shared" si="5"/>
        <v>F.AC.002.L.A.3</v>
      </c>
      <c r="W93" s="15" t="str">
        <f t="shared" si="6"/>
        <v>FAC002LA3</v>
      </c>
      <c r="X93" t="s">
        <v>1480</v>
      </c>
    </row>
    <row r="94" spans="1:24">
      <c r="A94" s="10">
        <v>660004</v>
      </c>
      <c r="B94" t="s">
        <v>1477</v>
      </c>
      <c r="C94" t="s">
        <v>1481</v>
      </c>
      <c r="D94" t="s">
        <v>26</v>
      </c>
      <c r="E94" s="10" t="s">
        <v>65</v>
      </c>
      <c r="F94" s="10" t="str">
        <f>VLOOKUP(_xlfn.CONCAT(D94,E94),Codes!$C$3:$D$12,2,FALSE)</f>
        <v>F</v>
      </c>
      <c r="G94" s="23" t="s">
        <v>53</v>
      </c>
      <c r="H94" s="12" t="str">
        <f>VLOOKUP(G94,Codes!$E$3:$G$1002,3,FALSE)</f>
        <v>002</v>
      </c>
      <c r="I94" s="10" t="s">
        <v>46</v>
      </c>
      <c r="J94" s="10">
        <v>4</v>
      </c>
      <c r="K94" s="10" t="str">
        <f>VLOOKUP(I94,Codes!$J$3:$Q$9,2,FALSE)</f>
        <v>A</v>
      </c>
      <c r="L94" s="11" t="s">
        <v>55</v>
      </c>
      <c r="M94" s="10" t="str">
        <f>VLOOKUP(L94,Codes!$H$3:$I$262,2,FALSE)</f>
        <v>AC</v>
      </c>
      <c r="N94" s="10">
        <v>4</v>
      </c>
      <c r="O94" s="10" t="s">
        <v>35</v>
      </c>
      <c r="P94" t="str">
        <f>VLOOKUP(O94,Codes!$R$3:$S$28,2,FALSE)</f>
        <v>L</v>
      </c>
      <c r="Q94" s="53" t="s">
        <v>48</v>
      </c>
      <c r="R94" t="s">
        <v>29</v>
      </c>
      <c r="S94" t="s">
        <v>29</v>
      </c>
      <c r="T94" s="21" t="str">
        <f t="shared" si="7"/>
        <v>F-AC-002-EC10-TP1-DMSO-NA-4-NA</v>
      </c>
      <c r="U94" s="21" t="str">
        <f t="shared" si="4"/>
        <v>F-AC-002-EC10-TP1-DMSO</v>
      </c>
      <c r="V94" s="35" t="str">
        <f t="shared" si="5"/>
        <v>F.AC.002.L.A.4</v>
      </c>
      <c r="W94" s="15" t="str">
        <f t="shared" si="6"/>
        <v>FAC002LA4</v>
      </c>
      <c r="X94" t="s">
        <v>1481</v>
      </c>
    </row>
    <row r="95" spans="1:24">
      <c r="A95" s="10">
        <v>660009</v>
      </c>
      <c r="B95" s="54" t="s">
        <v>1482</v>
      </c>
      <c r="C95" s="54" t="s">
        <v>1483</v>
      </c>
      <c r="D95" t="s">
        <v>26</v>
      </c>
      <c r="E95" s="10" t="s">
        <v>65</v>
      </c>
      <c r="F95" s="10" t="str">
        <f>VLOOKUP(_xlfn.CONCAT(D95,E95),Codes!$C$3:$D$12,2,FALSE)</f>
        <v>F</v>
      </c>
      <c r="G95" s="23" t="s">
        <v>53</v>
      </c>
      <c r="H95" s="12" t="str">
        <f>VLOOKUP(G95,Codes!$E$3:$G$1002,3,FALSE)</f>
        <v>002</v>
      </c>
      <c r="I95" s="10" t="s">
        <v>57</v>
      </c>
      <c r="J95" s="10">
        <v>8</v>
      </c>
      <c r="K95" s="10" t="str">
        <f>VLOOKUP(I95,Codes!$J$3:$Q$9,2,FALSE)</f>
        <v>B</v>
      </c>
      <c r="L95" s="11" t="s">
        <v>55</v>
      </c>
      <c r="M95" s="10" t="str">
        <f>VLOOKUP(L95,Codes!$H$3:$I$262,2,FALSE)</f>
        <v>AC</v>
      </c>
      <c r="N95" s="10">
        <v>1</v>
      </c>
      <c r="O95" s="10" t="s">
        <v>35</v>
      </c>
      <c r="P95" t="str">
        <f>VLOOKUP(O95,Codes!$R$3:$S$28,2,FALSE)</f>
        <v>L</v>
      </c>
      <c r="Q95" s="53" t="s">
        <v>48</v>
      </c>
      <c r="R95" t="s">
        <v>29</v>
      </c>
      <c r="S95" t="s">
        <v>29</v>
      </c>
      <c r="T95" s="21" t="str">
        <f t="shared" si="7"/>
        <v>F-AC-002-EC10-TP2-DMSO-NA-1-NA</v>
      </c>
      <c r="U95" s="21" t="str">
        <f t="shared" si="4"/>
        <v>F-AC-002-EC10-TP2-DMSO</v>
      </c>
      <c r="V95" s="35" t="str">
        <f t="shared" si="5"/>
        <v>F.AC.002.L.B.1</v>
      </c>
      <c r="W95" s="15" t="str">
        <f t="shared" si="6"/>
        <v>FAC002LB1</v>
      </c>
      <c r="X95" t="s">
        <v>1483</v>
      </c>
    </row>
    <row r="96" spans="1:24">
      <c r="A96" s="10">
        <v>660010</v>
      </c>
      <c r="B96" s="54" t="s">
        <v>1482</v>
      </c>
      <c r="C96" s="54" t="s">
        <v>1484</v>
      </c>
      <c r="D96" t="s">
        <v>26</v>
      </c>
      <c r="E96" s="10" t="s">
        <v>65</v>
      </c>
      <c r="F96" s="10" t="str">
        <f>VLOOKUP(_xlfn.CONCAT(D96,E96),Codes!$C$3:$D$12,2,FALSE)</f>
        <v>F</v>
      </c>
      <c r="G96" s="23" t="s">
        <v>53</v>
      </c>
      <c r="H96" s="12" t="str">
        <f>VLOOKUP(G96,Codes!$E$3:$G$1002,3,FALSE)</f>
        <v>002</v>
      </c>
      <c r="I96" s="10" t="s">
        <v>57</v>
      </c>
      <c r="J96" s="10">
        <v>8</v>
      </c>
      <c r="K96" s="10" t="str">
        <f>VLOOKUP(I96,Codes!$J$3:$Q$9,2,FALSE)</f>
        <v>B</v>
      </c>
      <c r="L96" s="11" t="s">
        <v>55</v>
      </c>
      <c r="M96" s="10" t="str">
        <f>VLOOKUP(L96,Codes!$H$3:$I$262,2,FALSE)</f>
        <v>AC</v>
      </c>
      <c r="N96" s="10">
        <v>2</v>
      </c>
      <c r="O96" s="10" t="s">
        <v>35</v>
      </c>
      <c r="P96" t="str">
        <f>VLOOKUP(O96,Codes!$R$3:$S$28,2,FALSE)</f>
        <v>L</v>
      </c>
      <c r="Q96" s="53" t="s">
        <v>48</v>
      </c>
      <c r="R96" t="s">
        <v>29</v>
      </c>
      <c r="S96" t="s">
        <v>29</v>
      </c>
      <c r="T96" s="21" t="str">
        <f t="shared" si="7"/>
        <v>F-AC-002-EC10-TP2-DMSO-NA-2-NA</v>
      </c>
      <c r="U96" s="21" t="str">
        <f t="shared" si="4"/>
        <v>F-AC-002-EC10-TP2-DMSO</v>
      </c>
      <c r="V96" s="35" t="str">
        <f t="shared" si="5"/>
        <v>F.AC.002.L.B.2</v>
      </c>
      <c r="W96" s="15" t="str">
        <f t="shared" si="6"/>
        <v>FAC002LB2</v>
      </c>
      <c r="X96" t="s">
        <v>1484</v>
      </c>
    </row>
    <row r="97" spans="1:24">
      <c r="A97" s="10">
        <v>660011</v>
      </c>
      <c r="B97" s="54" t="s">
        <v>1482</v>
      </c>
      <c r="C97" s="54" t="s">
        <v>1485</v>
      </c>
      <c r="D97" t="s">
        <v>26</v>
      </c>
      <c r="E97" s="10" t="s">
        <v>65</v>
      </c>
      <c r="F97" s="10" t="str">
        <f>VLOOKUP(_xlfn.CONCAT(D97,E97),Codes!$C$3:$D$12,2,FALSE)</f>
        <v>F</v>
      </c>
      <c r="G97" s="23" t="s">
        <v>53</v>
      </c>
      <c r="H97" s="12" t="str">
        <f>VLOOKUP(G97,Codes!$E$3:$G$1002,3,FALSE)</f>
        <v>002</v>
      </c>
      <c r="I97" s="10" t="s">
        <v>57</v>
      </c>
      <c r="J97" s="10">
        <v>8</v>
      </c>
      <c r="K97" s="10" t="str">
        <f>VLOOKUP(I97,Codes!$J$3:$Q$9,2,FALSE)</f>
        <v>B</v>
      </c>
      <c r="L97" s="11" t="s">
        <v>55</v>
      </c>
      <c r="M97" s="10" t="str">
        <f>VLOOKUP(L97,Codes!$H$3:$I$262,2,FALSE)</f>
        <v>AC</v>
      </c>
      <c r="N97" s="10">
        <v>3</v>
      </c>
      <c r="O97" s="10" t="s">
        <v>35</v>
      </c>
      <c r="P97" t="str">
        <f>VLOOKUP(O97,Codes!$R$3:$S$28,2,FALSE)</f>
        <v>L</v>
      </c>
      <c r="Q97" s="53" t="s">
        <v>48</v>
      </c>
      <c r="R97" t="s">
        <v>29</v>
      </c>
      <c r="S97" t="s">
        <v>29</v>
      </c>
      <c r="T97" s="21" t="str">
        <f t="shared" si="7"/>
        <v>F-AC-002-EC10-TP2-DMSO-NA-3-NA</v>
      </c>
      <c r="U97" s="21" t="str">
        <f t="shared" si="4"/>
        <v>F-AC-002-EC10-TP2-DMSO</v>
      </c>
      <c r="V97" s="35" t="str">
        <f t="shared" si="5"/>
        <v>F.AC.002.L.B.3</v>
      </c>
      <c r="W97" s="15" t="str">
        <f t="shared" si="6"/>
        <v>FAC002LB3</v>
      </c>
      <c r="X97" t="s">
        <v>1485</v>
      </c>
    </row>
    <row r="98" spans="1:24">
      <c r="A98" s="10">
        <v>660012</v>
      </c>
      <c r="B98" s="54" t="s">
        <v>1482</v>
      </c>
      <c r="C98" s="54" t="s">
        <v>1486</v>
      </c>
      <c r="D98" t="s">
        <v>26</v>
      </c>
      <c r="E98" s="10" t="s">
        <v>65</v>
      </c>
      <c r="F98" s="10" t="str">
        <f>VLOOKUP(_xlfn.CONCAT(D98,E98),Codes!$C$3:$D$12,2,FALSE)</f>
        <v>F</v>
      </c>
      <c r="G98" s="23" t="s">
        <v>53</v>
      </c>
      <c r="H98" s="12" t="str">
        <f>VLOOKUP(G98,Codes!$E$3:$G$1002,3,FALSE)</f>
        <v>002</v>
      </c>
      <c r="I98" s="10" t="s">
        <v>57</v>
      </c>
      <c r="J98" s="10">
        <v>8</v>
      </c>
      <c r="K98" s="10" t="str">
        <f>VLOOKUP(I98,Codes!$J$3:$Q$9,2,FALSE)</f>
        <v>B</v>
      </c>
      <c r="L98" s="11" t="s">
        <v>55</v>
      </c>
      <c r="M98" s="10" t="str">
        <f>VLOOKUP(L98,Codes!$H$3:$I$262,2,FALSE)</f>
        <v>AC</v>
      </c>
      <c r="N98" s="10">
        <v>4</v>
      </c>
      <c r="O98" s="10" t="s">
        <v>35</v>
      </c>
      <c r="P98" t="str">
        <f>VLOOKUP(O98,Codes!$R$3:$S$28,2,FALSE)</f>
        <v>L</v>
      </c>
      <c r="Q98" s="53" t="s">
        <v>48</v>
      </c>
      <c r="R98" t="s">
        <v>29</v>
      </c>
      <c r="S98" t="s">
        <v>29</v>
      </c>
      <c r="T98" s="21" t="str">
        <f t="shared" si="7"/>
        <v>F-AC-002-EC10-TP2-DMSO-NA-4-NA</v>
      </c>
      <c r="U98" s="21" t="str">
        <f t="shared" si="4"/>
        <v>F-AC-002-EC10-TP2-DMSO</v>
      </c>
      <c r="V98" s="35" t="str">
        <f t="shared" si="5"/>
        <v>F.AC.002.L.B.4</v>
      </c>
      <c r="W98" s="15" t="str">
        <f t="shared" si="6"/>
        <v>FAC002LB4</v>
      </c>
      <c r="X98" t="s">
        <v>1486</v>
      </c>
    </row>
    <row r="99" spans="1:24">
      <c r="A99" s="10">
        <v>660017</v>
      </c>
      <c r="B99" s="54" t="s">
        <v>1487</v>
      </c>
      <c r="C99" s="54" t="s">
        <v>1488</v>
      </c>
      <c r="D99" t="s">
        <v>26</v>
      </c>
      <c r="E99" s="10" t="s">
        <v>65</v>
      </c>
      <c r="F99" s="10" t="str">
        <f>VLOOKUP(_xlfn.CONCAT(D99,E99),Codes!$C$3:$D$12,2,FALSE)</f>
        <v>F</v>
      </c>
      <c r="G99" s="23" t="s">
        <v>53</v>
      </c>
      <c r="H99" s="12" t="str">
        <f>VLOOKUP(G99,Codes!$E$3:$G$1002,3,FALSE)</f>
        <v>002</v>
      </c>
      <c r="I99" s="10" t="s">
        <v>64</v>
      </c>
      <c r="J99" s="10">
        <v>24</v>
      </c>
      <c r="K99" s="10" t="str">
        <f>VLOOKUP(I99,Codes!$J$3:$Q$9,2,FALSE)</f>
        <v>C</v>
      </c>
      <c r="L99" s="11" t="s">
        <v>55</v>
      </c>
      <c r="M99" s="10" t="str">
        <f>VLOOKUP(L99,Codes!$H$3:$I$262,2,FALSE)</f>
        <v>AC</v>
      </c>
      <c r="N99" s="10">
        <v>1</v>
      </c>
      <c r="O99" s="10" t="s">
        <v>35</v>
      </c>
      <c r="P99" t="str">
        <f>VLOOKUP(O99,Codes!$R$3:$S$28,2,FALSE)</f>
        <v>L</v>
      </c>
      <c r="Q99" s="53" t="s">
        <v>48</v>
      </c>
      <c r="R99" t="s">
        <v>29</v>
      </c>
      <c r="S99" t="s">
        <v>29</v>
      </c>
      <c r="T99" s="21" t="str">
        <f t="shared" si="7"/>
        <v>F-AC-002-EC10-TP3-DMSO-NA-1-NA</v>
      </c>
      <c r="U99" s="21" t="str">
        <f t="shared" si="4"/>
        <v>F-AC-002-EC10-TP3-DMSO</v>
      </c>
      <c r="V99" s="35" t="str">
        <f t="shared" si="5"/>
        <v>F.AC.002.L.C.1</v>
      </c>
      <c r="W99" s="15" t="str">
        <f t="shared" si="6"/>
        <v>FAC002LC1</v>
      </c>
      <c r="X99" t="s">
        <v>1488</v>
      </c>
    </row>
    <row r="100" spans="1:24">
      <c r="A100" s="10">
        <v>660018</v>
      </c>
      <c r="B100" s="54" t="s">
        <v>1487</v>
      </c>
      <c r="C100" s="54" t="s">
        <v>1489</v>
      </c>
      <c r="D100" t="s">
        <v>26</v>
      </c>
      <c r="E100" s="10" t="s">
        <v>65</v>
      </c>
      <c r="F100" s="10" t="str">
        <f>VLOOKUP(_xlfn.CONCAT(D100,E100),Codes!$C$3:$D$12,2,FALSE)</f>
        <v>F</v>
      </c>
      <c r="G100" s="23" t="s">
        <v>53</v>
      </c>
      <c r="H100" s="12" t="str">
        <f>VLOOKUP(G100,Codes!$E$3:$G$1002,3,FALSE)</f>
        <v>002</v>
      </c>
      <c r="I100" s="10" t="s">
        <v>64</v>
      </c>
      <c r="J100" s="10">
        <v>24</v>
      </c>
      <c r="K100" s="10" t="str">
        <f>VLOOKUP(I100,Codes!$J$3:$Q$9,2,FALSE)</f>
        <v>C</v>
      </c>
      <c r="L100" s="11" t="s">
        <v>55</v>
      </c>
      <c r="M100" s="10" t="str">
        <f>VLOOKUP(L100,Codes!$H$3:$I$262,2,FALSE)</f>
        <v>AC</v>
      </c>
      <c r="N100" s="10">
        <v>2</v>
      </c>
      <c r="O100" s="10" t="s">
        <v>35</v>
      </c>
      <c r="P100" t="str">
        <f>VLOOKUP(O100,Codes!$R$3:$S$28,2,FALSE)</f>
        <v>L</v>
      </c>
      <c r="Q100" s="53" t="s">
        <v>48</v>
      </c>
      <c r="R100" t="s">
        <v>29</v>
      </c>
      <c r="S100" t="s">
        <v>29</v>
      </c>
      <c r="T100" s="21" t="str">
        <f t="shared" si="7"/>
        <v>F-AC-002-EC10-TP3-DMSO-NA-2-NA</v>
      </c>
      <c r="U100" s="21" t="str">
        <f t="shared" si="4"/>
        <v>F-AC-002-EC10-TP3-DMSO</v>
      </c>
      <c r="V100" s="35" t="str">
        <f t="shared" si="5"/>
        <v>F.AC.002.L.C.2</v>
      </c>
      <c r="W100" s="15" t="str">
        <f t="shared" si="6"/>
        <v>FAC002LC2</v>
      </c>
      <c r="X100" t="s">
        <v>1489</v>
      </c>
    </row>
    <row r="101" spans="1:24">
      <c r="A101" s="10">
        <v>660019</v>
      </c>
      <c r="B101" t="s">
        <v>1487</v>
      </c>
      <c r="C101" t="s">
        <v>1490</v>
      </c>
      <c r="D101" t="s">
        <v>26</v>
      </c>
      <c r="E101" s="10" t="s">
        <v>65</v>
      </c>
      <c r="F101" s="10" t="str">
        <f>VLOOKUP(_xlfn.CONCAT(D101,E101),Codes!$C$3:$D$12,2,FALSE)</f>
        <v>F</v>
      </c>
      <c r="G101" s="23" t="s">
        <v>53</v>
      </c>
      <c r="H101" s="12" t="str">
        <f>VLOOKUP(G101,Codes!$E$3:$G$1002,3,FALSE)</f>
        <v>002</v>
      </c>
      <c r="I101" s="10" t="s">
        <v>64</v>
      </c>
      <c r="J101" s="10">
        <v>24</v>
      </c>
      <c r="K101" s="10" t="str">
        <f>VLOOKUP(I101,Codes!$J$3:$Q$9,2,FALSE)</f>
        <v>C</v>
      </c>
      <c r="L101" s="11" t="s">
        <v>55</v>
      </c>
      <c r="M101" s="10" t="str">
        <f>VLOOKUP(L101,Codes!$H$3:$I$262,2,FALSE)</f>
        <v>AC</v>
      </c>
      <c r="N101" s="10">
        <v>3</v>
      </c>
      <c r="O101" s="10" t="s">
        <v>35</v>
      </c>
      <c r="P101" t="str">
        <f>VLOOKUP(O101,Codes!$R$3:$S$28,2,FALSE)</f>
        <v>L</v>
      </c>
      <c r="Q101" s="53" t="s">
        <v>48</v>
      </c>
      <c r="R101" t="s">
        <v>29</v>
      </c>
      <c r="S101" t="s">
        <v>29</v>
      </c>
      <c r="T101" s="21" t="str">
        <f t="shared" si="7"/>
        <v>F-AC-002-EC10-TP3-DMSO-NA-3-NA</v>
      </c>
      <c r="U101" s="21" t="str">
        <f t="shared" si="4"/>
        <v>F-AC-002-EC10-TP3-DMSO</v>
      </c>
      <c r="V101" s="35" t="str">
        <f t="shared" si="5"/>
        <v>F.AC.002.L.C.3</v>
      </c>
      <c r="W101" s="15" t="str">
        <f t="shared" si="6"/>
        <v>FAC002LC3</v>
      </c>
      <c r="X101" t="s">
        <v>1490</v>
      </c>
    </row>
    <row r="102" spans="1:24">
      <c r="A102" s="10">
        <v>660022</v>
      </c>
      <c r="B102" t="s">
        <v>1487</v>
      </c>
      <c r="C102" t="s">
        <v>1491</v>
      </c>
      <c r="D102" t="s">
        <v>26</v>
      </c>
      <c r="E102" s="10" t="s">
        <v>65</v>
      </c>
      <c r="F102" s="10" t="str">
        <f>VLOOKUP(_xlfn.CONCAT(D102,E102),Codes!$C$3:$D$12,2,FALSE)</f>
        <v>F</v>
      </c>
      <c r="G102" s="23" t="s">
        <v>53</v>
      </c>
      <c r="H102" s="12" t="str">
        <f>VLOOKUP(G102,Codes!$E$3:$G$1002,3,FALSE)</f>
        <v>002</v>
      </c>
      <c r="I102" s="10" t="s">
        <v>64</v>
      </c>
      <c r="J102" s="10">
        <v>24</v>
      </c>
      <c r="K102" s="10" t="str">
        <f>VLOOKUP(I102,Codes!$J$3:$Q$9,2,FALSE)</f>
        <v>C</v>
      </c>
      <c r="L102" s="11" t="s">
        <v>55</v>
      </c>
      <c r="M102" s="10" t="str">
        <f>VLOOKUP(L102,Codes!$H$3:$I$262,2,FALSE)</f>
        <v>AC</v>
      </c>
      <c r="N102" s="10">
        <v>6</v>
      </c>
      <c r="O102" s="10" t="s">
        <v>35</v>
      </c>
      <c r="P102" t="str">
        <f>VLOOKUP(O102,Codes!$R$3:$S$28,2,FALSE)</f>
        <v>L</v>
      </c>
      <c r="Q102" s="53" t="s">
        <v>48</v>
      </c>
      <c r="R102" t="s">
        <v>29</v>
      </c>
      <c r="S102" t="s">
        <v>29</v>
      </c>
      <c r="T102" s="21" t="str">
        <f t="shared" si="7"/>
        <v>F-AC-002-EC10-TP3-DMSO-NA-6-NA</v>
      </c>
      <c r="U102" s="21" t="str">
        <f t="shared" si="4"/>
        <v>F-AC-002-EC10-TP3-DMSO</v>
      </c>
      <c r="V102" s="35" t="str">
        <f t="shared" si="5"/>
        <v>F.AC.002.L.C.6</v>
      </c>
      <c r="W102" s="15" t="str">
        <f t="shared" si="6"/>
        <v>FAC002LC6</v>
      </c>
      <c r="X102" t="s">
        <v>6907</v>
      </c>
    </row>
    <row r="103" spans="1:24">
      <c r="A103" s="10">
        <v>660025</v>
      </c>
      <c r="B103" t="s">
        <v>1492</v>
      </c>
      <c r="C103" t="s">
        <v>1493</v>
      </c>
      <c r="D103" t="s">
        <v>26</v>
      </c>
      <c r="E103" s="10" t="s">
        <v>65</v>
      </c>
      <c r="F103" s="10" t="str">
        <f>VLOOKUP(_xlfn.CONCAT(D103,E103),Codes!$C$3:$D$12,2,FALSE)</f>
        <v>F</v>
      </c>
      <c r="G103" s="23" t="s">
        <v>53</v>
      </c>
      <c r="H103" s="12" t="str">
        <f>VLOOKUP(G103,Codes!$E$3:$G$1002,3,FALSE)</f>
        <v>002</v>
      </c>
      <c r="I103" s="10" t="s">
        <v>70</v>
      </c>
      <c r="J103" s="10">
        <v>32</v>
      </c>
      <c r="K103" s="10" t="str">
        <f>VLOOKUP(I103,Codes!$J$3:$Q$9,2,FALSE)</f>
        <v>D</v>
      </c>
      <c r="L103" s="11" t="s">
        <v>55</v>
      </c>
      <c r="M103" s="10" t="str">
        <f>VLOOKUP(L103,Codes!$H$3:$I$262,2,FALSE)</f>
        <v>AC</v>
      </c>
      <c r="N103" s="10">
        <v>1</v>
      </c>
      <c r="O103" s="10" t="s">
        <v>35</v>
      </c>
      <c r="P103" t="str">
        <f>VLOOKUP(O103,Codes!$R$3:$S$28,2,FALSE)</f>
        <v>L</v>
      </c>
      <c r="Q103" s="53" t="s">
        <v>48</v>
      </c>
      <c r="R103" t="s">
        <v>29</v>
      </c>
      <c r="S103" t="s">
        <v>29</v>
      </c>
      <c r="T103" s="21" t="str">
        <f t="shared" si="7"/>
        <v>F-AC-002-EC10-TP4-DMSO-NA-1-NA</v>
      </c>
      <c r="U103" s="21" t="str">
        <f t="shared" si="4"/>
        <v>F-AC-002-EC10-TP4-DMSO</v>
      </c>
      <c r="V103" s="35" t="str">
        <f t="shared" si="5"/>
        <v>F.AC.002.L.D.1</v>
      </c>
      <c r="W103" s="15" t="str">
        <f t="shared" si="6"/>
        <v>FAC002LD1</v>
      </c>
      <c r="X103" t="s">
        <v>1493</v>
      </c>
    </row>
    <row r="104" spans="1:24">
      <c r="A104" s="10">
        <v>660026</v>
      </c>
      <c r="B104" t="s">
        <v>1492</v>
      </c>
      <c r="C104" t="s">
        <v>1494</v>
      </c>
      <c r="D104" t="s">
        <v>26</v>
      </c>
      <c r="E104" s="10" t="s">
        <v>65</v>
      </c>
      <c r="F104" s="10" t="str">
        <f>VLOOKUP(_xlfn.CONCAT(D104,E104),Codes!$C$3:$D$12,2,FALSE)</f>
        <v>F</v>
      </c>
      <c r="G104" s="23" t="s">
        <v>53</v>
      </c>
      <c r="H104" s="12" t="str">
        <f>VLOOKUP(G104,Codes!$E$3:$G$1002,3,FALSE)</f>
        <v>002</v>
      </c>
      <c r="I104" s="10" t="s">
        <v>70</v>
      </c>
      <c r="J104" s="10">
        <v>32</v>
      </c>
      <c r="K104" s="10" t="str">
        <f>VLOOKUP(I104,Codes!$J$3:$Q$9,2,FALSE)</f>
        <v>D</v>
      </c>
      <c r="L104" s="11" t="s">
        <v>55</v>
      </c>
      <c r="M104" s="10" t="str">
        <f>VLOOKUP(L104,Codes!$H$3:$I$262,2,FALSE)</f>
        <v>AC</v>
      </c>
      <c r="N104" s="10">
        <v>2</v>
      </c>
      <c r="O104" s="10" t="s">
        <v>35</v>
      </c>
      <c r="P104" t="str">
        <f>VLOOKUP(O104,Codes!$R$3:$S$28,2,FALSE)</f>
        <v>L</v>
      </c>
      <c r="Q104" s="53" t="s">
        <v>48</v>
      </c>
      <c r="R104" t="s">
        <v>29</v>
      </c>
      <c r="S104" t="s">
        <v>29</v>
      </c>
      <c r="T104" s="21" t="str">
        <f t="shared" si="7"/>
        <v>F-AC-002-EC10-TP4-DMSO-NA-2-NA</v>
      </c>
      <c r="U104" s="21" t="str">
        <f t="shared" si="4"/>
        <v>F-AC-002-EC10-TP4-DMSO</v>
      </c>
      <c r="V104" s="35" t="str">
        <f t="shared" si="5"/>
        <v>F.AC.002.L.D.2</v>
      </c>
      <c r="W104" s="15" t="str">
        <f t="shared" si="6"/>
        <v>FAC002LD2</v>
      </c>
      <c r="X104" t="s">
        <v>1494</v>
      </c>
    </row>
    <row r="105" spans="1:24">
      <c r="A105" s="10">
        <v>660027</v>
      </c>
      <c r="B105" t="s">
        <v>1492</v>
      </c>
      <c r="C105" t="s">
        <v>1495</v>
      </c>
      <c r="D105" t="s">
        <v>26</v>
      </c>
      <c r="E105" s="10" t="s">
        <v>65</v>
      </c>
      <c r="F105" s="10" t="str">
        <f>VLOOKUP(_xlfn.CONCAT(D105,E105),Codes!$C$3:$D$12,2,FALSE)</f>
        <v>F</v>
      </c>
      <c r="G105" s="23" t="s">
        <v>53</v>
      </c>
      <c r="H105" s="12" t="str">
        <f>VLOOKUP(G105,Codes!$E$3:$G$1002,3,FALSE)</f>
        <v>002</v>
      </c>
      <c r="I105" s="10" t="s">
        <v>70</v>
      </c>
      <c r="J105" s="10">
        <v>32</v>
      </c>
      <c r="K105" s="10" t="str">
        <f>VLOOKUP(I105,Codes!$J$3:$Q$9,2,FALSE)</f>
        <v>D</v>
      </c>
      <c r="L105" s="11" t="s">
        <v>55</v>
      </c>
      <c r="M105" s="10" t="str">
        <f>VLOOKUP(L105,Codes!$H$3:$I$262,2,FALSE)</f>
        <v>AC</v>
      </c>
      <c r="N105" s="10">
        <v>3</v>
      </c>
      <c r="O105" s="10" t="s">
        <v>35</v>
      </c>
      <c r="P105" t="str">
        <f>VLOOKUP(O105,Codes!$R$3:$S$28,2,FALSE)</f>
        <v>L</v>
      </c>
      <c r="Q105" s="53" t="s">
        <v>48</v>
      </c>
      <c r="R105" t="s">
        <v>29</v>
      </c>
      <c r="S105" t="s">
        <v>29</v>
      </c>
      <c r="T105" s="21" t="str">
        <f t="shared" si="7"/>
        <v>F-AC-002-EC10-TP4-DMSO-NA-3-NA</v>
      </c>
      <c r="U105" s="21" t="str">
        <f t="shared" si="4"/>
        <v>F-AC-002-EC10-TP4-DMSO</v>
      </c>
      <c r="V105" s="35" t="str">
        <f t="shared" si="5"/>
        <v>F.AC.002.L.D.3</v>
      </c>
      <c r="W105" s="15" t="str">
        <f t="shared" si="6"/>
        <v>FAC002LD3</v>
      </c>
      <c r="X105" t="s">
        <v>1495</v>
      </c>
    </row>
    <row r="106" spans="1:24">
      <c r="A106" s="10">
        <v>660029</v>
      </c>
      <c r="B106" t="s">
        <v>1492</v>
      </c>
      <c r="C106" t="s">
        <v>1496</v>
      </c>
      <c r="D106" t="s">
        <v>26</v>
      </c>
      <c r="E106" s="10" t="s">
        <v>65</v>
      </c>
      <c r="F106" s="10" t="str">
        <f>VLOOKUP(_xlfn.CONCAT(D106,E106),Codes!$C$3:$D$12,2,FALSE)</f>
        <v>F</v>
      </c>
      <c r="G106" s="23" t="s">
        <v>53</v>
      </c>
      <c r="H106" s="12" t="str">
        <f>VLOOKUP(G106,Codes!$E$3:$G$1002,3,FALSE)</f>
        <v>002</v>
      </c>
      <c r="I106" s="10" t="s">
        <v>70</v>
      </c>
      <c r="J106" s="10">
        <v>32</v>
      </c>
      <c r="K106" s="10" t="str">
        <f>VLOOKUP(I106,Codes!$J$3:$Q$9,2,FALSE)</f>
        <v>D</v>
      </c>
      <c r="L106" s="11" t="s">
        <v>55</v>
      </c>
      <c r="M106" s="10" t="str">
        <f>VLOOKUP(L106,Codes!$H$3:$I$262,2,FALSE)</f>
        <v>AC</v>
      </c>
      <c r="N106" s="10">
        <v>5</v>
      </c>
      <c r="O106" s="10" t="s">
        <v>35</v>
      </c>
      <c r="P106" t="str">
        <f>VLOOKUP(O106,Codes!$R$3:$S$28,2,FALSE)</f>
        <v>L</v>
      </c>
      <c r="Q106" s="53" t="s">
        <v>48</v>
      </c>
      <c r="R106" t="s">
        <v>29</v>
      </c>
      <c r="S106" t="s">
        <v>29</v>
      </c>
      <c r="T106" s="21" t="str">
        <f t="shared" si="7"/>
        <v>F-AC-002-EC10-TP4-DMSO-NA-5-NA</v>
      </c>
      <c r="U106" s="21" t="str">
        <f t="shared" si="4"/>
        <v>F-AC-002-EC10-TP4-DMSO</v>
      </c>
      <c r="V106" s="35" t="str">
        <f t="shared" si="5"/>
        <v>F.AC.002.L.D.5</v>
      </c>
      <c r="W106" s="15" t="str">
        <f t="shared" si="6"/>
        <v>FAC002LD5</v>
      </c>
      <c r="X106" t="s">
        <v>6908</v>
      </c>
    </row>
    <row r="107" spans="1:24">
      <c r="A107" s="10">
        <v>660033</v>
      </c>
      <c r="B107" s="54" t="s">
        <v>1497</v>
      </c>
      <c r="C107" s="54" t="s">
        <v>1498</v>
      </c>
      <c r="D107" t="s">
        <v>26</v>
      </c>
      <c r="E107" s="10" t="s">
        <v>65</v>
      </c>
      <c r="F107" s="10" t="str">
        <f>VLOOKUP(_xlfn.CONCAT(D107,E107),Codes!$C$3:$D$12,2,FALSE)</f>
        <v>F</v>
      </c>
      <c r="G107" s="23" t="s">
        <v>53</v>
      </c>
      <c r="H107" s="12" t="str">
        <f>VLOOKUP(G107,Codes!$E$3:$G$1002,3,FALSE)</f>
        <v>002</v>
      </c>
      <c r="I107" s="10" t="s">
        <v>76</v>
      </c>
      <c r="J107" s="10">
        <v>48</v>
      </c>
      <c r="K107" s="10" t="str">
        <f>VLOOKUP(I107,Codes!$J$3:$Q$9,2,FALSE)</f>
        <v>E</v>
      </c>
      <c r="L107" s="11" t="s">
        <v>55</v>
      </c>
      <c r="M107" s="10" t="str">
        <f>VLOOKUP(L107,Codes!$H$3:$I$262,2,FALSE)</f>
        <v>AC</v>
      </c>
      <c r="N107" s="10">
        <v>1</v>
      </c>
      <c r="O107" s="10" t="s">
        <v>35</v>
      </c>
      <c r="P107" t="str">
        <f>VLOOKUP(O107,Codes!$R$3:$S$28,2,FALSE)</f>
        <v>L</v>
      </c>
      <c r="Q107" s="53" t="s">
        <v>48</v>
      </c>
      <c r="R107" t="s">
        <v>29</v>
      </c>
      <c r="S107" t="s">
        <v>29</v>
      </c>
      <c r="T107" s="21" t="str">
        <f t="shared" si="7"/>
        <v>F-AC-002-EC10-TP5-DMSO-NA-1-NA</v>
      </c>
      <c r="U107" s="21" t="str">
        <f t="shared" si="4"/>
        <v>F-AC-002-EC10-TP5-DMSO</v>
      </c>
      <c r="V107" s="35" t="str">
        <f t="shared" si="5"/>
        <v>F.AC.002.L.E.1</v>
      </c>
      <c r="W107" s="15" t="str">
        <f t="shared" si="6"/>
        <v>FAC002LE1</v>
      </c>
      <c r="X107" t="s">
        <v>1498</v>
      </c>
    </row>
    <row r="108" spans="1:24">
      <c r="A108" s="10">
        <v>660034</v>
      </c>
      <c r="B108" s="54" t="s">
        <v>1497</v>
      </c>
      <c r="C108" s="54" t="s">
        <v>1499</v>
      </c>
      <c r="D108" t="s">
        <v>26</v>
      </c>
      <c r="E108" s="10" t="s">
        <v>65</v>
      </c>
      <c r="F108" s="10" t="str">
        <f>VLOOKUP(_xlfn.CONCAT(D108,E108),Codes!$C$3:$D$12,2,FALSE)</f>
        <v>F</v>
      </c>
      <c r="G108" s="23" t="s">
        <v>53</v>
      </c>
      <c r="H108" s="12" t="str">
        <f>VLOOKUP(G108,Codes!$E$3:$G$1002,3,FALSE)</f>
        <v>002</v>
      </c>
      <c r="I108" s="10" t="s">
        <v>76</v>
      </c>
      <c r="J108" s="10">
        <v>48</v>
      </c>
      <c r="K108" s="10" t="str">
        <f>VLOOKUP(I108,Codes!$J$3:$Q$9,2,FALSE)</f>
        <v>E</v>
      </c>
      <c r="L108" s="11" t="s">
        <v>55</v>
      </c>
      <c r="M108" s="10" t="str">
        <f>VLOOKUP(L108,Codes!$H$3:$I$262,2,FALSE)</f>
        <v>AC</v>
      </c>
      <c r="N108" s="10">
        <v>2</v>
      </c>
      <c r="O108" s="10" t="s">
        <v>35</v>
      </c>
      <c r="P108" t="str">
        <f>VLOOKUP(O108,Codes!$R$3:$S$28,2,FALSE)</f>
        <v>L</v>
      </c>
      <c r="Q108" s="53" t="s">
        <v>48</v>
      </c>
      <c r="R108" t="s">
        <v>29</v>
      </c>
      <c r="S108" t="s">
        <v>29</v>
      </c>
      <c r="T108" s="21" t="str">
        <f t="shared" si="7"/>
        <v>F-AC-002-EC10-TP5-DMSO-NA-2-NA</v>
      </c>
      <c r="U108" s="21" t="str">
        <f t="shared" si="4"/>
        <v>F-AC-002-EC10-TP5-DMSO</v>
      </c>
      <c r="V108" s="35" t="str">
        <f t="shared" si="5"/>
        <v>F.AC.002.L.E.2</v>
      </c>
      <c r="W108" s="15" t="str">
        <f t="shared" si="6"/>
        <v>FAC002LE2</v>
      </c>
      <c r="X108" t="s">
        <v>1499</v>
      </c>
    </row>
    <row r="109" spans="1:24">
      <c r="A109" s="10">
        <v>660035</v>
      </c>
      <c r="B109" s="54" t="s">
        <v>1497</v>
      </c>
      <c r="C109" s="54" t="s">
        <v>1500</v>
      </c>
      <c r="D109" t="s">
        <v>26</v>
      </c>
      <c r="E109" s="10" t="s">
        <v>65</v>
      </c>
      <c r="F109" s="10" t="str">
        <f>VLOOKUP(_xlfn.CONCAT(D109,E109),Codes!$C$3:$D$12,2,FALSE)</f>
        <v>F</v>
      </c>
      <c r="G109" s="23" t="s">
        <v>53</v>
      </c>
      <c r="H109" s="12" t="str">
        <f>VLOOKUP(G109,Codes!$E$3:$G$1002,3,FALSE)</f>
        <v>002</v>
      </c>
      <c r="I109" s="10" t="s">
        <v>76</v>
      </c>
      <c r="J109" s="10">
        <v>48</v>
      </c>
      <c r="K109" s="10" t="str">
        <f>VLOOKUP(I109,Codes!$J$3:$Q$9,2,FALSE)</f>
        <v>E</v>
      </c>
      <c r="L109" s="11" t="s">
        <v>55</v>
      </c>
      <c r="M109" s="10" t="str">
        <f>VLOOKUP(L109,Codes!$H$3:$I$262,2,FALSE)</f>
        <v>AC</v>
      </c>
      <c r="N109" s="10">
        <v>3</v>
      </c>
      <c r="O109" s="10" t="s">
        <v>35</v>
      </c>
      <c r="P109" t="str">
        <f>VLOOKUP(O109,Codes!$R$3:$S$28,2,FALSE)</f>
        <v>L</v>
      </c>
      <c r="Q109" s="53" t="s">
        <v>48</v>
      </c>
      <c r="R109" t="s">
        <v>29</v>
      </c>
      <c r="S109" t="s">
        <v>29</v>
      </c>
      <c r="T109" s="21" t="str">
        <f t="shared" si="7"/>
        <v>F-AC-002-EC10-TP5-DMSO-NA-3-NA</v>
      </c>
      <c r="U109" s="21" t="str">
        <f t="shared" si="4"/>
        <v>F-AC-002-EC10-TP5-DMSO</v>
      </c>
      <c r="V109" s="35" t="str">
        <f t="shared" si="5"/>
        <v>F.AC.002.L.E.3</v>
      </c>
      <c r="W109" s="15" t="str">
        <f t="shared" si="6"/>
        <v>FAC002LE3</v>
      </c>
      <c r="X109" t="s">
        <v>1500</v>
      </c>
    </row>
    <row r="110" spans="1:24">
      <c r="A110" s="10">
        <v>660036</v>
      </c>
      <c r="B110" t="s">
        <v>1497</v>
      </c>
      <c r="C110" t="s">
        <v>1501</v>
      </c>
      <c r="D110" t="s">
        <v>26</v>
      </c>
      <c r="E110" s="10" t="s">
        <v>65</v>
      </c>
      <c r="F110" s="10" t="str">
        <f>VLOOKUP(_xlfn.CONCAT(D110,E110),Codes!$C$3:$D$12,2,FALSE)</f>
        <v>F</v>
      </c>
      <c r="G110" s="23" t="s">
        <v>53</v>
      </c>
      <c r="H110" s="12" t="str">
        <f>VLOOKUP(G110,Codes!$E$3:$G$1002,3,FALSE)</f>
        <v>002</v>
      </c>
      <c r="I110" s="10" t="s">
        <v>76</v>
      </c>
      <c r="J110" s="10">
        <v>48</v>
      </c>
      <c r="K110" s="10" t="str">
        <f>VLOOKUP(I110,Codes!$J$3:$Q$9,2,FALSE)</f>
        <v>E</v>
      </c>
      <c r="L110" s="11" t="s">
        <v>55</v>
      </c>
      <c r="M110" s="10" t="str">
        <f>VLOOKUP(L110,Codes!$H$3:$I$262,2,FALSE)</f>
        <v>AC</v>
      </c>
      <c r="N110" s="10">
        <v>4</v>
      </c>
      <c r="O110" s="10" t="s">
        <v>35</v>
      </c>
      <c r="P110" t="str">
        <f>VLOOKUP(O110,Codes!$R$3:$S$28,2,FALSE)</f>
        <v>L</v>
      </c>
      <c r="Q110" s="53" t="s">
        <v>48</v>
      </c>
      <c r="R110" t="s">
        <v>29</v>
      </c>
      <c r="S110" t="s">
        <v>29</v>
      </c>
      <c r="T110" s="21" t="str">
        <f t="shared" si="7"/>
        <v>F-AC-002-EC10-TP5-DMSO-NA-4-NA</v>
      </c>
      <c r="U110" s="21" t="str">
        <f t="shared" si="4"/>
        <v>F-AC-002-EC10-TP5-DMSO</v>
      </c>
      <c r="V110" s="35" t="str">
        <f t="shared" si="5"/>
        <v>F.AC.002.L.E.4</v>
      </c>
      <c r="W110" s="15" t="str">
        <f t="shared" si="6"/>
        <v>FAC002LE4</v>
      </c>
      <c r="X110" t="s">
        <v>1501</v>
      </c>
    </row>
    <row r="111" spans="1:24">
      <c r="A111" s="10">
        <v>660041</v>
      </c>
      <c r="B111" t="s">
        <v>1502</v>
      </c>
      <c r="C111" t="s">
        <v>1503</v>
      </c>
      <c r="D111" t="s">
        <v>26</v>
      </c>
      <c r="E111" s="10" t="s">
        <v>65</v>
      </c>
      <c r="F111" s="10" t="str">
        <f>VLOOKUP(_xlfn.CONCAT(D111,E111),Codes!$C$3:$D$12,2,FALSE)</f>
        <v>F</v>
      </c>
      <c r="G111" s="23" t="s">
        <v>53</v>
      </c>
      <c r="H111" s="12" t="str">
        <f>VLOOKUP(G111,Codes!$E$3:$G$1002,3,FALSE)</f>
        <v>002</v>
      </c>
      <c r="I111" s="10" t="s">
        <v>46</v>
      </c>
      <c r="J111" s="10">
        <v>4</v>
      </c>
      <c r="K111" s="10" t="str">
        <f>VLOOKUP(I111,Codes!$J$3:$Q$9,2,FALSE)</f>
        <v>A</v>
      </c>
      <c r="L111" s="11" t="s">
        <v>55</v>
      </c>
      <c r="M111" s="10" t="str">
        <f>VLOOKUP(L111,Codes!$H$3:$I$262,2,FALSE)</f>
        <v>AC</v>
      </c>
      <c r="N111" s="10">
        <v>1</v>
      </c>
      <c r="O111" s="10" t="s">
        <v>83</v>
      </c>
      <c r="P111" t="str">
        <f>VLOOKUP(O111,Codes!$R$3:$S$28,2,FALSE)</f>
        <v>M</v>
      </c>
      <c r="Q111" s="53" t="s">
        <v>48</v>
      </c>
      <c r="R111" t="s">
        <v>29</v>
      </c>
      <c r="S111" t="s">
        <v>29</v>
      </c>
      <c r="T111" s="21" t="str">
        <f t="shared" si="7"/>
        <v>F-AC-002-EC25-TP1-DMSO-NA-1-NA</v>
      </c>
      <c r="U111" s="21" t="str">
        <f t="shared" si="4"/>
        <v>F-AC-002-EC25-TP1-DMSO</v>
      </c>
      <c r="V111" s="35" t="str">
        <f t="shared" si="5"/>
        <v>F.AC.002.M.A.1</v>
      </c>
      <c r="W111" s="15" t="str">
        <f t="shared" si="6"/>
        <v>FAC002MA1</v>
      </c>
      <c r="X111" t="s">
        <v>1503</v>
      </c>
    </row>
    <row r="112" spans="1:24">
      <c r="A112" s="10">
        <v>660042</v>
      </c>
      <c r="B112" t="s">
        <v>1502</v>
      </c>
      <c r="C112" t="s">
        <v>1504</v>
      </c>
      <c r="D112" t="s">
        <v>26</v>
      </c>
      <c r="E112" s="10" t="s">
        <v>65</v>
      </c>
      <c r="F112" s="10" t="str">
        <f>VLOOKUP(_xlfn.CONCAT(D112,E112),Codes!$C$3:$D$12,2,FALSE)</f>
        <v>F</v>
      </c>
      <c r="G112" s="23" t="s">
        <v>53</v>
      </c>
      <c r="H112" s="12" t="str">
        <f>VLOOKUP(G112,Codes!$E$3:$G$1002,3,FALSE)</f>
        <v>002</v>
      </c>
      <c r="I112" s="10" t="s">
        <v>46</v>
      </c>
      <c r="J112" s="10">
        <v>4</v>
      </c>
      <c r="K112" s="10" t="str">
        <f>VLOOKUP(I112,Codes!$J$3:$Q$9,2,FALSE)</f>
        <v>A</v>
      </c>
      <c r="L112" s="11" t="s">
        <v>55</v>
      </c>
      <c r="M112" s="10" t="str">
        <f>VLOOKUP(L112,Codes!$H$3:$I$262,2,FALSE)</f>
        <v>AC</v>
      </c>
      <c r="N112" s="10">
        <v>2</v>
      </c>
      <c r="O112" s="10" t="s">
        <v>83</v>
      </c>
      <c r="P112" t="str">
        <f>VLOOKUP(O112,Codes!$R$3:$S$28,2,FALSE)</f>
        <v>M</v>
      </c>
      <c r="Q112" s="53" t="s">
        <v>48</v>
      </c>
      <c r="R112" t="s">
        <v>29</v>
      </c>
      <c r="S112" t="s">
        <v>29</v>
      </c>
      <c r="T112" s="21" t="str">
        <f t="shared" si="7"/>
        <v>F-AC-002-EC25-TP1-DMSO-NA-2-NA</v>
      </c>
      <c r="U112" s="21" t="str">
        <f t="shared" si="4"/>
        <v>F-AC-002-EC25-TP1-DMSO</v>
      </c>
      <c r="V112" s="35" t="str">
        <f t="shared" si="5"/>
        <v>F.AC.002.M.A.2</v>
      </c>
      <c r="W112" s="15" t="str">
        <f t="shared" si="6"/>
        <v>FAC002MA2</v>
      </c>
      <c r="X112" t="s">
        <v>1504</v>
      </c>
    </row>
    <row r="113" spans="1:24">
      <c r="A113" s="10">
        <v>660043</v>
      </c>
      <c r="B113" t="s">
        <v>1502</v>
      </c>
      <c r="C113" t="s">
        <v>1505</v>
      </c>
      <c r="D113" t="s">
        <v>26</v>
      </c>
      <c r="E113" s="10" t="s">
        <v>65</v>
      </c>
      <c r="F113" s="10" t="str">
        <f>VLOOKUP(_xlfn.CONCAT(D113,E113),Codes!$C$3:$D$12,2,FALSE)</f>
        <v>F</v>
      </c>
      <c r="G113" s="23" t="s">
        <v>53</v>
      </c>
      <c r="H113" s="12" t="str">
        <f>VLOOKUP(G113,Codes!$E$3:$G$1002,3,FALSE)</f>
        <v>002</v>
      </c>
      <c r="I113" s="10" t="s">
        <v>46</v>
      </c>
      <c r="J113" s="10">
        <v>4</v>
      </c>
      <c r="K113" s="10" t="str">
        <f>VLOOKUP(I113,Codes!$J$3:$Q$9,2,FALSE)</f>
        <v>A</v>
      </c>
      <c r="L113" s="11" t="s">
        <v>55</v>
      </c>
      <c r="M113" s="10" t="str">
        <f>VLOOKUP(L113,Codes!$H$3:$I$262,2,FALSE)</f>
        <v>AC</v>
      </c>
      <c r="N113" s="10">
        <v>3</v>
      </c>
      <c r="O113" s="10" t="s">
        <v>83</v>
      </c>
      <c r="P113" t="str">
        <f>VLOOKUP(O113,Codes!$R$3:$S$28,2,FALSE)</f>
        <v>M</v>
      </c>
      <c r="Q113" s="53" t="s">
        <v>48</v>
      </c>
      <c r="R113" t="s">
        <v>29</v>
      </c>
      <c r="S113" t="s">
        <v>29</v>
      </c>
      <c r="T113" s="21" t="str">
        <f t="shared" si="7"/>
        <v>F-AC-002-EC25-TP1-DMSO-NA-3-NA</v>
      </c>
      <c r="U113" s="21" t="str">
        <f t="shared" si="4"/>
        <v>F-AC-002-EC25-TP1-DMSO</v>
      </c>
      <c r="V113" s="35" t="str">
        <f t="shared" si="5"/>
        <v>F.AC.002.M.A.3</v>
      </c>
      <c r="W113" s="15" t="str">
        <f t="shared" si="6"/>
        <v>FAC002MA3</v>
      </c>
      <c r="X113" t="s">
        <v>1505</v>
      </c>
    </row>
    <row r="114" spans="1:24">
      <c r="A114" s="10">
        <v>660044</v>
      </c>
      <c r="B114" t="s">
        <v>1502</v>
      </c>
      <c r="C114" t="s">
        <v>1506</v>
      </c>
      <c r="D114" t="s">
        <v>26</v>
      </c>
      <c r="E114" s="10" t="s">
        <v>65</v>
      </c>
      <c r="F114" s="10" t="str">
        <f>VLOOKUP(_xlfn.CONCAT(D114,E114),Codes!$C$3:$D$12,2,FALSE)</f>
        <v>F</v>
      </c>
      <c r="G114" s="23" t="s">
        <v>53</v>
      </c>
      <c r="H114" s="12" t="str">
        <f>VLOOKUP(G114,Codes!$E$3:$G$1002,3,FALSE)</f>
        <v>002</v>
      </c>
      <c r="I114" s="10" t="s">
        <v>46</v>
      </c>
      <c r="J114" s="10">
        <v>4</v>
      </c>
      <c r="K114" s="10" t="str">
        <f>VLOOKUP(I114,Codes!$J$3:$Q$9,2,FALSE)</f>
        <v>A</v>
      </c>
      <c r="L114" s="11" t="s">
        <v>55</v>
      </c>
      <c r="M114" s="10" t="str">
        <f>VLOOKUP(L114,Codes!$H$3:$I$262,2,FALSE)</f>
        <v>AC</v>
      </c>
      <c r="N114" s="10">
        <v>4</v>
      </c>
      <c r="O114" s="10" t="s">
        <v>83</v>
      </c>
      <c r="P114" t="str">
        <f>VLOOKUP(O114,Codes!$R$3:$S$28,2,FALSE)</f>
        <v>M</v>
      </c>
      <c r="Q114" s="53" t="s">
        <v>48</v>
      </c>
      <c r="R114" t="s">
        <v>29</v>
      </c>
      <c r="S114" t="s">
        <v>29</v>
      </c>
      <c r="T114" s="21" t="str">
        <f t="shared" si="7"/>
        <v>F-AC-002-EC25-TP1-DMSO-NA-4-NA</v>
      </c>
      <c r="U114" s="21" t="str">
        <f t="shared" si="4"/>
        <v>F-AC-002-EC25-TP1-DMSO</v>
      </c>
      <c r="V114" s="35" t="str">
        <f t="shared" si="5"/>
        <v>F.AC.002.M.A.4</v>
      </c>
      <c r="W114" s="15" t="str">
        <f t="shared" si="6"/>
        <v>FAC002MA4</v>
      </c>
      <c r="X114" t="s">
        <v>1506</v>
      </c>
    </row>
    <row r="115" spans="1:24">
      <c r="A115" s="10">
        <v>660049</v>
      </c>
      <c r="B115" t="s">
        <v>1507</v>
      </c>
      <c r="C115" t="s">
        <v>1508</v>
      </c>
      <c r="D115" t="s">
        <v>26</v>
      </c>
      <c r="E115" s="10" t="s">
        <v>65</v>
      </c>
      <c r="F115" s="10" t="str">
        <f>VLOOKUP(_xlfn.CONCAT(D115,E115),Codes!$C$3:$D$12,2,FALSE)</f>
        <v>F</v>
      </c>
      <c r="G115" s="23" t="s">
        <v>53</v>
      </c>
      <c r="H115" s="12" t="str">
        <f>VLOOKUP(G115,Codes!$E$3:$G$1002,3,FALSE)</f>
        <v>002</v>
      </c>
      <c r="I115" s="10" t="s">
        <v>57</v>
      </c>
      <c r="J115" s="10">
        <v>8</v>
      </c>
      <c r="K115" s="10" t="str">
        <f>VLOOKUP(I115,Codes!$J$3:$Q$9,2,FALSE)</f>
        <v>B</v>
      </c>
      <c r="L115" s="11" t="s">
        <v>55</v>
      </c>
      <c r="M115" s="10" t="str">
        <f>VLOOKUP(L115,Codes!$H$3:$I$262,2,FALSE)</f>
        <v>AC</v>
      </c>
      <c r="N115" s="10">
        <v>1</v>
      </c>
      <c r="O115" s="10" t="s">
        <v>83</v>
      </c>
      <c r="P115" t="str">
        <f>VLOOKUP(O115,Codes!$R$3:$S$28,2,FALSE)</f>
        <v>M</v>
      </c>
      <c r="Q115" s="53" t="s">
        <v>48</v>
      </c>
      <c r="R115" t="s">
        <v>29</v>
      </c>
      <c r="S115" t="s">
        <v>29</v>
      </c>
      <c r="T115" s="21" t="str">
        <f t="shared" si="7"/>
        <v>F-AC-002-EC25-TP2-DMSO-NA-1-NA</v>
      </c>
      <c r="U115" s="21" t="str">
        <f t="shared" si="4"/>
        <v>F-AC-002-EC25-TP2-DMSO</v>
      </c>
      <c r="V115" s="35" t="str">
        <f t="shared" si="5"/>
        <v>F.AC.002.M.B.1</v>
      </c>
      <c r="W115" s="15" t="str">
        <f t="shared" si="6"/>
        <v>FAC002MB1</v>
      </c>
      <c r="X115" t="s">
        <v>1508</v>
      </c>
    </row>
    <row r="116" spans="1:24">
      <c r="A116" s="10">
        <v>660050</v>
      </c>
      <c r="B116" s="54" t="s">
        <v>1507</v>
      </c>
      <c r="C116" s="54" t="s">
        <v>1509</v>
      </c>
      <c r="D116" t="s">
        <v>26</v>
      </c>
      <c r="E116" s="10" t="s">
        <v>65</v>
      </c>
      <c r="F116" s="10" t="str">
        <f>VLOOKUP(_xlfn.CONCAT(D116,E116),Codes!$C$3:$D$12,2,FALSE)</f>
        <v>F</v>
      </c>
      <c r="G116" s="23" t="s">
        <v>53</v>
      </c>
      <c r="H116" s="12" t="str">
        <f>VLOOKUP(G116,Codes!$E$3:$G$1002,3,FALSE)</f>
        <v>002</v>
      </c>
      <c r="I116" s="10" t="s">
        <v>57</v>
      </c>
      <c r="J116" s="10">
        <v>8</v>
      </c>
      <c r="K116" s="10" t="str">
        <f>VLOOKUP(I116,Codes!$J$3:$Q$9,2,FALSE)</f>
        <v>B</v>
      </c>
      <c r="L116" s="11" t="s">
        <v>55</v>
      </c>
      <c r="M116" s="10" t="str">
        <f>VLOOKUP(L116,Codes!$H$3:$I$262,2,FALSE)</f>
        <v>AC</v>
      </c>
      <c r="N116" s="10">
        <v>2</v>
      </c>
      <c r="O116" s="10" t="s">
        <v>83</v>
      </c>
      <c r="P116" t="str">
        <f>VLOOKUP(O116,Codes!$R$3:$S$28,2,FALSE)</f>
        <v>M</v>
      </c>
      <c r="Q116" s="53" t="s">
        <v>48</v>
      </c>
      <c r="R116" t="s">
        <v>29</v>
      </c>
      <c r="S116" t="s">
        <v>29</v>
      </c>
      <c r="T116" s="21" t="str">
        <f t="shared" si="7"/>
        <v>F-AC-002-EC25-TP2-DMSO-NA-2-NA</v>
      </c>
      <c r="U116" s="21" t="str">
        <f t="shared" si="4"/>
        <v>F-AC-002-EC25-TP2-DMSO</v>
      </c>
      <c r="V116" s="35" t="str">
        <f t="shared" si="5"/>
        <v>F.AC.002.M.B.2</v>
      </c>
      <c r="W116" s="15" t="str">
        <f t="shared" si="6"/>
        <v>FAC002MB2</v>
      </c>
      <c r="X116" t="s">
        <v>1509</v>
      </c>
    </row>
    <row r="117" spans="1:24">
      <c r="A117" s="10">
        <v>660051</v>
      </c>
      <c r="B117" s="54" t="s">
        <v>1507</v>
      </c>
      <c r="C117" s="54" t="s">
        <v>1510</v>
      </c>
      <c r="D117" t="s">
        <v>26</v>
      </c>
      <c r="E117" s="10" t="s">
        <v>65</v>
      </c>
      <c r="F117" s="10" t="str">
        <f>VLOOKUP(_xlfn.CONCAT(D117,E117),Codes!$C$3:$D$12,2,FALSE)</f>
        <v>F</v>
      </c>
      <c r="G117" s="23" t="s">
        <v>53</v>
      </c>
      <c r="H117" s="12" t="str">
        <f>VLOOKUP(G117,Codes!$E$3:$G$1002,3,FALSE)</f>
        <v>002</v>
      </c>
      <c r="I117" s="10" t="s">
        <v>57</v>
      </c>
      <c r="J117" s="10">
        <v>8</v>
      </c>
      <c r="K117" s="10" t="str">
        <f>VLOOKUP(I117,Codes!$J$3:$Q$9,2,FALSE)</f>
        <v>B</v>
      </c>
      <c r="L117" s="11" t="s">
        <v>55</v>
      </c>
      <c r="M117" s="10" t="str">
        <f>VLOOKUP(L117,Codes!$H$3:$I$262,2,FALSE)</f>
        <v>AC</v>
      </c>
      <c r="N117" s="10">
        <v>3</v>
      </c>
      <c r="O117" s="10" t="s">
        <v>83</v>
      </c>
      <c r="P117" t="str">
        <f>VLOOKUP(O117,Codes!$R$3:$S$28,2,FALSE)</f>
        <v>M</v>
      </c>
      <c r="Q117" s="53" t="s">
        <v>48</v>
      </c>
      <c r="R117" t="s">
        <v>29</v>
      </c>
      <c r="S117" t="s">
        <v>29</v>
      </c>
      <c r="T117" s="21" t="str">
        <f t="shared" si="7"/>
        <v>F-AC-002-EC25-TP2-DMSO-NA-3-NA</v>
      </c>
      <c r="U117" s="21" t="str">
        <f t="shared" si="4"/>
        <v>F-AC-002-EC25-TP2-DMSO</v>
      </c>
      <c r="V117" s="35" t="str">
        <f t="shared" si="5"/>
        <v>F.AC.002.M.B.3</v>
      </c>
      <c r="W117" s="15" t="str">
        <f t="shared" si="6"/>
        <v>FAC002MB3</v>
      </c>
      <c r="X117" t="s">
        <v>1510</v>
      </c>
    </row>
    <row r="118" spans="1:24">
      <c r="A118" s="10">
        <v>660052</v>
      </c>
      <c r="B118" s="54" t="s">
        <v>1507</v>
      </c>
      <c r="C118" s="54" t="s">
        <v>1511</v>
      </c>
      <c r="D118" t="s">
        <v>26</v>
      </c>
      <c r="E118" s="10" t="s">
        <v>65</v>
      </c>
      <c r="F118" s="10" t="str">
        <f>VLOOKUP(_xlfn.CONCAT(D118,E118),Codes!$C$3:$D$12,2,FALSE)</f>
        <v>F</v>
      </c>
      <c r="G118" s="23" t="s">
        <v>53</v>
      </c>
      <c r="H118" s="12" t="str">
        <f>VLOOKUP(G118,Codes!$E$3:$G$1002,3,FALSE)</f>
        <v>002</v>
      </c>
      <c r="I118" s="10" t="s">
        <v>57</v>
      </c>
      <c r="J118" s="10">
        <v>8</v>
      </c>
      <c r="K118" s="10" t="str">
        <f>VLOOKUP(I118,Codes!$J$3:$Q$9,2,FALSE)</f>
        <v>B</v>
      </c>
      <c r="L118" s="11" t="s">
        <v>55</v>
      </c>
      <c r="M118" s="10" t="str">
        <f>VLOOKUP(L118,Codes!$H$3:$I$262,2,FALSE)</f>
        <v>AC</v>
      </c>
      <c r="N118" s="10">
        <v>4</v>
      </c>
      <c r="O118" s="10" t="s">
        <v>83</v>
      </c>
      <c r="P118" t="str">
        <f>VLOOKUP(O118,Codes!$R$3:$S$28,2,FALSE)</f>
        <v>M</v>
      </c>
      <c r="Q118" s="53" t="s">
        <v>48</v>
      </c>
      <c r="R118" t="s">
        <v>29</v>
      </c>
      <c r="S118" t="s">
        <v>29</v>
      </c>
      <c r="T118" s="21" t="str">
        <f t="shared" si="7"/>
        <v>F-AC-002-EC25-TP2-DMSO-NA-4-NA</v>
      </c>
      <c r="U118" s="21" t="str">
        <f t="shared" si="4"/>
        <v>F-AC-002-EC25-TP2-DMSO</v>
      </c>
      <c r="V118" s="35" t="str">
        <f t="shared" si="5"/>
        <v>F.AC.002.M.B.4</v>
      </c>
      <c r="W118" s="15" t="str">
        <f t="shared" si="6"/>
        <v>FAC002MB4</v>
      </c>
      <c r="X118" t="s">
        <v>1511</v>
      </c>
    </row>
    <row r="119" spans="1:24">
      <c r="A119" s="10">
        <v>660058</v>
      </c>
      <c r="B119" t="s">
        <v>1512</v>
      </c>
      <c r="C119" t="s">
        <v>1513</v>
      </c>
      <c r="D119" t="s">
        <v>26</v>
      </c>
      <c r="E119" s="10" t="s">
        <v>65</v>
      </c>
      <c r="F119" s="10" t="str">
        <f>VLOOKUP(_xlfn.CONCAT(D119,E119),Codes!$C$3:$D$12,2,FALSE)</f>
        <v>F</v>
      </c>
      <c r="G119" s="23" t="s">
        <v>53</v>
      </c>
      <c r="H119" s="12" t="str">
        <f>VLOOKUP(G119,Codes!$E$3:$G$1002,3,FALSE)</f>
        <v>002</v>
      </c>
      <c r="I119" s="10" t="s">
        <v>64</v>
      </c>
      <c r="J119" s="10">
        <v>24</v>
      </c>
      <c r="K119" s="10" t="str">
        <f>VLOOKUP(I119,Codes!$J$3:$Q$9,2,FALSE)</f>
        <v>C</v>
      </c>
      <c r="L119" s="11" t="s">
        <v>55</v>
      </c>
      <c r="M119" s="10" t="str">
        <f>VLOOKUP(L119,Codes!$H$3:$I$262,2,FALSE)</f>
        <v>AC</v>
      </c>
      <c r="N119" s="10">
        <v>2</v>
      </c>
      <c r="O119" s="10" t="s">
        <v>83</v>
      </c>
      <c r="P119" t="str">
        <f>VLOOKUP(O119,Codes!$R$3:$S$28,2,FALSE)</f>
        <v>M</v>
      </c>
      <c r="Q119" s="53" t="s">
        <v>48</v>
      </c>
      <c r="R119" t="s">
        <v>29</v>
      </c>
      <c r="S119" t="s">
        <v>29</v>
      </c>
      <c r="T119" s="21" t="str">
        <f t="shared" si="7"/>
        <v>F-AC-002-EC25-TP3-DMSO-NA-2-NA</v>
      </c>
      <c r="U119" s="21" t="str">
        <f t="shared" si="4"/>
        <v>F-AC-002-EC25-TP3-DMSO</v>
      </c>
      <c r="V119" s="35" t="str">
        <f t="shared" si="5"/>
        <v>F.AC.002.M.C.2</v>
      </c>
      <c r="W119" s="15" t="str">
        <f t="shared" si="6"/>
        <v>FAC002MC2</v>
      </c>
      <c r="X119" t="s">
        <v>1514</v>
      </c>
    </row>
    <row r="120" spans="1:24">
      <c r="A120" s="10">
        <v>660060</v>
      </c>
      <c r="B120" t="s">
        <v>1512</v>
      </c>
      <c r="C120" t="s">
        <v>1514</v>
      </c>
      <c r="D120" t="s">
        <v>26</v>
      </c>
      <c r="E120" s="10" t="s">
        <v>65</v>
      </c>
      <c r="F120" s="10" t="str">
        <f>VLOOKUP(_xlfn.CONCAT(D120,E120),Codes!$C$3:$D$12,2,FALSE)</f>
        <v>F</v>
      </c>
      <c r="G120" s="23" t="s">
        <v>53</v>
      </c>
      <c r="H120" s="12" t="str">
        <f>VLOOKUP(G120,Codes!$E$3:$G$1002,3,FALSE)</f>
        <v>002</v>
      </c>
      <c r="I120" s="10" t="s">
        <v>64</v>
      </c>
      <c r="J120" s="10">
        <v>24</v>
      </c>
      <c r="K120" s="10" t="str">
        <f>VLOOKUP(I120,Codes!$J$3:$Q$9,2,FALSE)</f>
        <v>C</v>
      </c>
      <c r="L120" s="11" t="s">
        <v>55</v>
      </c>
      <c r="M120" s="10" t="str">
        <f>VLOOKUP(L120,Codes!$H$3:$I$262,2,FALSE)</f>
        <v>AC</v>
      </c>
      <c r="N120" s="10">
        <v>4</v>
      </c>
      <c r="O120" s="10" t="s">
        <v>83</v>
      </c>
      <c r="P120" t="str">
        <f>VLOOKUP(O120,Codes!$R$3:$S$28,2,FALSE)</f>
        <v>M</v>
      </c>
      <c r="Q120" s="53" t="s">
        <v>48</v>
      </c>
      <c r="R120" t="s">
        <v>29</v>
      </c>
      <c r="S120" t="s">
        <v>29</v>
      </c>
      <c r="T120" s="21" t="str">
        <f t="shared" si="7"/>
        <v>F-AC-002-EC25-TP3-DMSO-NA-4-NA</v>
      </c>
      <c r="U120" s="21" t="str">
        <f t="shared" si="4"/>
        <v>F-AC-002-EC25-TP3-DMSO</v>
      </c>
      <c r="V120" s="35" t="str">
        <f t="shared" si="5"/>
        <v>F.AC.002.M.C.4</v>
      </c>
      <c r="W120" s="15" t="str">
        <f t="shared" si="6"/>
        <v>FAC002MC4</v>
      </c>
      <c r="X120" t="s">
        <v>1516</v>
      </c>
    </row>
    <row r="121" spans="1:24">
      <c r="A121" s="10">
        <v>660063</v>
      </c>
      <c r="B121" t="s">
        <v>1512</v>
      </c>
      <c r="C121" t="s">
        <v>1515</v>
      </c>
      <c r="D121" t="s">
        <v>26</v>
      </c>
      <c r="E121" s="10" t="s">
        <v>65</v>
      </c>
      <c r="F121" s="10" t="str">
        <f>VLOOKUP(_xlfn.CONCAT(D121,E121),Codes!$C$3:$D$12,2,FALSE)</f>
        <v>F</v>
      </c>
      <c r="G121" s="23" t="s">
        <v>53</v>
      </c>
      <c r="H121" s="12" t="str">
        <f>VLOOKUP(G121,Codes!$E$3:$G$1002,3,FALSE)</f>
        <v>002</v>
      </c>
      <c r="I121" s="10" t="s">
        <v>64</v>
      </c>
      <c r="J121" s="10">
        <v>24</v>
      </c>
      <c r="K121" s="10" t="str">
        <f>VLOOKUP(I121,Codes!$J$3:$Q$9,2,FALSE)</f>
        <v>C</v>
      </c>
      <c r="L121" s="11" t="s">
        <v>55</v>
      </c>
      <c r="M121" s="10" t="str">
        <f>VLOOKUP(L121,Codes!$H$3:$I$262,2,FALSE)</f>
        <v>AC</v>
      </c>
      <c r="N121" s="10">
        <v>7</v>
      </c>
      <c r="O121" s="10" t="s">
        <v>83</v>
      </c>
      <c r="P121" t="str">
        <f>VLOOKUP(O121,Codes!$R$3:$S$28,2,FALSE)</f>
        <v>M</v>
      </c>
      <c r="Q121" s="53" t="s">
        <v>48</v>
      </c>
      <c r="R121" t="s">
        <v>29</v>
      </c>
      <c r="S121" t="s">
        <v>29</v>
      </c>
      <c r="T121" s="21" t="str">
        <f t="shared" si="7"/>
        <v>F-AC-002-EC25-TP3-DMSO-NA-7-NA</v>
      </c>
      <c r="U121" s="21" t="str">
        <f t="shared" si="4"/>
        <v>F-AC-002-EC25-TP3-DMSO</v>
      </c>
      <c r="V121" s="35" t="str">
        <f t="shared" si="5"/>
        <v>F.AC.002.M.C.7</v>
      </c>
      <c r="W121" s="15" t="str">
        <f t="shared" si="6"/>
        <v>FAC002MC7</v>
      </c>
      <c r="X121" t="s">
        <v>6909</v>
      </c>
    </row>
    <row r="122" spans="1:24">
      <c r="A122" s="10">
        <v>660064</v>
      </c>
      <c r="B122" t="s">
        <v>1512</v>
      </c>
      <c r="C122" t="s">
        <v>1516</v>
      </c>
      <c r="D122" t="s">
        <v>26</v>
      </c>
      <c r="E122" s="10" t="s">
        <v>65</v>
      </c>
      <c r="F122" s="10" t="str">
        <f>VLOOKUP(_xlfn.CONCAT(D122,E122),Codes!$C$3:$D$12,2,FALSE)</f>
        <v>F</v>
      </c>
      <c r="G122" s="23" t="s">
        <v>53</v>
      </c>
      <c r="H122" s="12" t="str">
        <f>VLOOKUP(G122,Codes!$E$3:$G$1002,3,FALSE)</f>
        <v>002</v>
      </c>
      <c r="I122" s="10" t="s">
        <v>64</v>
      </c>
      <c r="J122" s="10">
        <v>24</v>
      </c>
      <c r="K122" s="10" t="str">
        <f>VLOOKUP(I122,Codes!$J$3:$Q$9,2,FALSE)</f>
        <v>C</v>
      </c>
      <c r="L122" s="11" t="s">
        <v>55</v>
      </c>
      <c r="M122" s="10" t="str">
        <f>VLOOKUP(L122,Codes!$H$3:$I$262,2,FALSE)</f>
        <v>AC</v>
      </c>
      <c r="N122" s="10">
        <v>8</v>
      </c>
      <c r="O122" s="10" t="s">
        <v>83</v>
      </c>
      <c r="P122" t="str">
        <f>VLOOKUP(O122,Codes!$R$3:$S$28,2,FALSE)</f>
        <v>M</v>
      </c>
      <c r="Q122" s="53" t="s">
        <v>48</v>
      </c>
      <c r="R122" t="s">
        <v>29</v>
      </c>
      <c r="S122" t="s">
        <v>29</v>
      </c>
      <c r="T122" s="21" t="str">
        <f t="shared" si="7"/>
        <v>F-AC-002-EC25-TP3-DMSO-NA-8-NA</v>
      </c>
      <c r="U122" s="21" t="str">
        <f t="shared" si="4"/>
        <v>F-AC-002-EC25-TP3-DMSO</v>
      </c>
      <c r="V122" s="35" t="str">
        <f t="shared" si="5"/>
        <v>F.AC.002.M.C.8</v>
      </c>
      <c r="W122" s="15" t="str">
        <f t="shared" si="6"/>
        <v>FAC002MC8</v>
      </c>
      <c r="X122" t="s">
        <v>6910</v>
      </c>
    </row>
    <row r="123" spans="1:24">
      <c r="A123" s="10">
        <v>660066</v>
      </c>
      <c r="B123" t="s">
        <v>1517</v>
      </c>
      <c r="C123" t="s">
        <v>1518</v>
      </c>
      <c r="D123" t="s">
        <v>26</v>
      </c>
      <c r="E123" s="10" t="s">
        <v>65</v>
      </c>
      <c r="F123" s="10" t="str">
        <f>VLOOKUP(_xlfn.CONCAT(D123,E123),Codes!$C$3:$D$12,2,FALSE)</f>
        <v>F</v>
      </c>
      <c r="G123" s="23" t="s">
        <v>53</v>
      </c>
      <c r="H123" s="12" t="str">
        <f>VLOOKUP(G123,Codes!$E$3:$G$1002,3,FALSE)</f>
        <v>002</v>
      </c>
      <c r="I123" s="10" t="s">
        <v>70</v>
      </c>
      <c r="J123" s="10">
        <v>32</v>
      </c>
      <c r="K123" s="10" t="str">
        <f>VLOOKUP(I123,Codes!$J$3:$Q$9,2,FALSE)</f>
        <v>D</v>
      </c>
      <c r="L123" s="11" t="s">
        <v>55</v>
      </c>
      <c r="M123" s="10" t="str">
        <f>VLOOKUP(L123,Codes!$H$3:$I$262,2,FALSE)</f>
        <v>AC</v>
      </c>
      <c r="N123" s="10">
        <v>2</v>
      </c>
      <c r="O123" s="10" t="s">
        <v>83</v>
      </c>
      <c r="P123" t="str">
        <f>VLOOKUP(O123,Codes!$R$3:$S$28,2,FALSE)</f>
        <v>M</v>
      </c>
      <c r="Q123" s="53" t="s">
        <v>48</v>
      </c>
      <c r="R123" t="s">
        <v>29</v>
      </c>
      <c r="S123" t="s">
        <v>29</v>
      </c>
      <c r="T123" s="21" t="str">
        <f t="shared" si="7"/>
        <v>F-AC-002-EC25-TP4-DMSO-NA-2-NA</v>
      </c>
      <c r="U123" s="21" t="str">
        <f t="shared" si="4"/>
        <v>F-AC-002-EC25-TP4-DMSO</v>
      </c>
      <c r="V123" s="35" t="str">
        <f t="shared" si="5"/>
        <v>F.AC.002.M.D.2</v>
      </c>
      <c r="W123" s="15" t="str">
        <f t="shared" si="6"/>
        <v>FAC002MD2</v>
      </c>
      <c r="X123" t="s">
        <v>1519</v>
      </c>
    </row>
    <row r="124" spans="1:24">
      <c r="A124" s="10">
        <v>660067</v>
      </c>
      <c r="B124" t="s">
        <v>1517</v>
      </c>
      <c r="C124" t="s">
        <v>1519</v>
      </c>
      <c r="D124" t="s">
        <v>26</v>
      </c>
      <c r="E124" s="10" t="s">
        <v>65</v>
      </c>
      <c r="F124" s="10" t="str">
        <f>VLOOKUP(_xlfn.CONCAT(D124,E124),Codes!$C$3:$D$12,2,FALSE)</f>
        <v>F</v>
      </c>
      <c r="G124" s="23" t="s">
        <v>53</v>
      </c>
      <c r="H124" s="12" t="str">
        <f>VLOOKUP(G124,Codes!$E$3:$G$1002,3,FALSE)</f>
        <v>002</v>
      </c>
      <c r="I124" s="10" t="s">
        <v>70</v>
      </c>
      <c r="J124" s="10">
        <v>32</v>
      </c>
      <c r="K124" s="10" t="str">
        <f>VLOOKUP(I124,Codes!$J$3:$Q$9,2,FALSE)</f>
        <v>D</v>
      </c>
      <c r="L124" s="11" t="s">
        <v>55</v>
      </c>
      <c r="M124" s="10" t="str">
        <f>VLOOKUP(L124,Codes!$H$3:$I$262,2,FALSE)</f>
        <v>AC</v>
      </c>
      <c r="N124" s="10">
        <v>3</v>
      </c>
      <c r="O124" s="10" t="s">
        <v>83</v>
      </c>
      <c r="P124" t="str">
        <f>VLOOKUP(O124,Codes!$R$3:$S$28,2,FALSE)</f>
        <v>M</v>
      </c>
      <c r="Q124" s="53" t="s">
        <v>48</v>
      </c>
      <c r="R124" t="s">
        <v>29</v>
      </c>
      <c r="S124" t="s">
        <v>29</v>
      </c>
      <c r="T124" s="21" t="str">
        <f t="shared" si="7"/>
        <v>F-AC-002-EC25-TP4-DMSO-NA-3-NA</v>
      </c>
      <c r="U124" s="21" t="str">
        <f t="shared" si="4"/>
        <v>F-AC-002-EC25-TP4-DMSO</v>
      </c>
      <c r="V124" s="35" t="str">
        <f t="shared" si="5"/>
        <v>F.AC.002.M.D.3</v>
      </c>
      <c r="W124" s="15" t="str">
        <f t="shared" si="6"/>
        <v>FAC002MD3</v>
      </c>
      <c r="X124" t="s">
        <v>1520</v>
      </c>
    </row>
    <row r="125" spans="1:24">
      <c r="A125" s="10">
        <v>660069</v>
      </c>
      <c r="B125" s="54" t="s">
        <v>1517</v>
      </c>
      <c r="C125" s="54" t="s">
        <v>1520</v>
      </c>
      <c r="D125" t="s">
        <v>26</v>
      </c>
      <c r="E125" s="10" t="s">
        <v>65</v>
      </c>
      <c r="F125" s="10" t="str">
        <f>VLOOKUP(_xlfn.CONCAT(D125,E125),Codes!$C$3:$D$12,2,FALSE)</f>
        <v>F</v>
      </c>
      <c r="G125" s="23" t="s">
        <v>53</v>
      </c>
      <c r="H125" s="12" t="str">
        <f>VLOOKUP(G125,Codes!$E$3:$G$1002,3,FALSE)</f>
        <v>002</v>
      </c>
      <c r="I125" s="10" t="s">
        <v>70</v>
      </c>
      <c r="J125" s="10">
        <v>32</v>
      </c>
      <c r="K125" s="10" t="str">
        <f>VLOOKUP(I125,Codes!$J$3:$Q$9,2,FALSE)</f>
        <v>D</v>
      </c>
      <c r="L125" s="11" t="s">
        <v>55</v>
      </c>
      <c r="M125" s="10" t="str">
        <f>VLOOKUP(L125,Codes!$H$3:$I$262,2,FALSE)</f>
        <v>AC</v>
      </c>
      <c r="N125" s="10">
        <v>5</v>
      </c>
      <c r="O125" s="10" t="s">
        <v>83</v>
      </c>
      <c r="P125" t="str">
        <f>VLOOKUP(O125,Codes!$R$3:$S$28,2,FALSE)</f>
        <v>M</v>
      </c>
      <c r="Q125" s="53" t="s">
        <v>48</v>
      </c>
      <c r="R125" t="s">
        <v>29</v>
      </c>
      <c r="S125" t="s">
        <v>29</v>
      </c>
      <c r="T125" s="21" t="str">
        <f t="shared" si="7"/>
        <v>F-AC-002-EC25-TP4-DMSO-NA-5-NA</v>
      </c>
      <c r="U125" s="21" t="str">
        <f t="shared" si="4"/>
        <v>F-AC-002-EC25-TP4-DMSO</v>
      </c>
      <c r="V125" s="35" t="str">
        <f t="shared" si="5"/>
        <v>F.AC.002.M.D.5</v>
      </c>
      <c r="W125" s="15" t="str">
        <f t="shared" si="6"/>
        <v>FAC002MD5</v>
      </c>
      <c r="X125" t="s">
        <v>6911</v>
      </c>
    </row>
    <row r="126" spans="1:24">
      <c r="A126" s="10">
        <v>660072</v>
      </c>
      <c r="B126" s="54" t="s">
        <v>1517</v>
      </c>
      <c r="C126" s="54" t="s">
        <v>1521</v>
      </c>
      <c r="D126" t="s">
        <v>26</v>
      </c>
      <c r="E126" s="10" t="s">
        <v>65</v>
      </c>
      <c r="F126" s="10" t="str">
        <f>VLOOKUP(_xlfn.CONCAT(D126,E126),Codes!$C$3:$D$12,2,FALSE)</f>
        <v>F</v>
      </c>
      <c r="G126" s="23" t="s">
        <v>53</v>
      </c>
      <c r="H126" s="12" t="str">
        <f>VLOOKUP(G126,Codes!$E$3:$G$1002,3,FALSE)</f>
        <v>002</v>
      </c>
      <c r="I126" s="10" t="s">
        <v>70</v>
      </c>
      <c r="J126" s="10">
        <v>32</v>
      </c>
      <c r="K126" s="10" t="str">
        <f>VLOOKUP(I126,Codes!$J$3:$Q$9,2,FALSE)</f>
        <v>D</v>
      </c>
      <c r="L126" s="11" t="s">
        <v>55</v>
      </c>
      <c r="M126" s="10" t="str">
        <f>VLOOKUP(L126,Codes!$H$3:$I$262,2,FALSE)</f>
        <v>AC</v>
      </c>
      <c r="N126" s="10">
        <v>8</v>
      </c>
      <c r="O126" s="10" t="s">
        <v>83</v>
      </c>
      <c r="P126" t="str">
        <f>VLOOKUP(O126,Codes!$R$3:$S$28,2,FALSE)</f>
        <v>M</v>
      </c>
      <c r="Q126" s="53" t="s">
        <v>48</v>
      </c>
      <c r="R126" t="s">
        <v>29</v>
      </c>
      <c r="S126" t="s">
        <v>29</v>
      </c>
      <c r="T126" s="21" t="str">
        <f t="shared" si="7"/>
        <v>F-AC-002-EC25-TP4-DMSO-NA-8-NA</v>
      </c>
      <c r="U126" s="21" t="str">
        <f t="shared" si="4"/>
        <v>F-AC-002-EC25-TP4-DMSO</v>
      </c>
      <c r="V126" s="35" t="str">
        <f t="shared" si="5"/>
        <v>F.AC.002.M.D.8</v>
      </c>
      <c r="W126" s="15" t="str">
        <f t="shared" si="6"/>
        <v>FAC002MD8</v>
      </c>
      <c r="X126" t="s">
        <v>6912</v>
      </c>
    </row>
    <row r="127" spans="1:24">
      <c r="A127" s="10">
        <v>660075</v>
      </c>
      <c r="B127" s="54" t="s">
        <v>1522</v>
      </c>
      <c r="C127" s="54" t="s">
        <v>1523</v>
      </c>
      <c r="D127" t="s">
        <v>26</v>
      </c>
      <c r="E127" s="10" t="s">
        <v>65</v>
      </c>
      <c r="F127" s="10" t="str">
        <f>VLOOKUP(_xlfn.CONCAT(D127,E127),Codes!$C$3:$D$12,2,FALSE)</f>
        <v>F</v>
      </c>
      <c r="G127" s="23" t="s">
        <v>53</v>
      </c>
      <c r="H127" s="12" t="str">
        <f>VLOOKUP(G127,Codes!$E$3:$G$1002,3,FALSE)</f>
        <v>002</v>
      </c>
      <c r="I127" s="10" t="s">
        <v>76</v>
      </c>
      <c r="J127" s="10">
        <v>48</v>
      </c>
      <c r="K127" s="10" t="str">
        <f>VLOOKUP(I127,Codes!$J$3:$Q$9,2,FALSE)</f>
        <v>E</v>
      </c>
      <c r="L127" s="11" t="s">
        <v>55</v>
      </c>
      <c r="M127" s="10" t="str">
        <f>VLOOKUP(L127,Codes!$H$3:$I$262,2,FALSE)</f>
        <v>AC</v>
      </c>
      <c r="N127" s="10">
        <v>3</v>
      </c>
      <c r="O127" s="10" t="s">
        <v>83</v>
      </c>
      <c r="P127" t="str">
        <f>VLOOKUP(O127,Codes!$R$3:$S$28,2,FALSE)</f>
        <v>M</v>
      </c>
      <c r="Q127" s="53" t="s">
        <v>48</v>
      </c>
      <c r="R127" t="s">
        <v>29</v>
      </c>
      <c r="S127" t="s">
        <v>29</v>
      </c>
      <c r="T127" s="21" t="str">
        <f t="shared" si="7"/>
        <v>F-AC-002-EC25-TP5-DMSO-NA-3-NA</v>
      </c>
      <c r="U127" s="21" t="str">
        <f t="shared" si="4"/>
        <v>F-AC-002-EC25-TP5-DMSO</v>
      </c>
      <c r="V127" s="35" t="str">
        <f t="shared" si="5"/>
        <v>F.AC.002.M.E.3</v>
      </c>
      <c r="W127" s="15" t="str">
        <f t="shared" si="6"/>
        <v>FAC002ME3</v>
      </c>
      <c r="X127" t="s">
        <v>1525</v>
      </c>
    </row>
    <row r="128" spans="1:24">
      <c r="A128" s="10">
        <v>660078</v>
      </c>
      <c r="B128" t="s">
        <v>1522</v>
      </c>
      <c r="C128" t="s">
        <v>1524</v>
      </c>
      <c r="D128" t="s">
        <v>26</v>
      </c>
      <c r="E128" s="10" t="s">
        <v>65</v>
      </c>
      <c r="F128" s="10" t="str">
        <f>VLOOKUP(_xlfn.CONCAT(D128,E128),Codes!$C$3:$D$12,2,FALSE)</f>
        <v>F</v>
      </c>
      <c r="G128" s="23" t="s">
        <v>53</v>
      </c>
      <c r="H128" s="12" t="str">
        <f>VLOOKUP(G128,Codes!$E$3:$G$1002,3,FALSE)</f>
        <v>002</v>
      </c>
      <c r="I128" s="10" t="s">
        <v>76</v>
      </c>
      <c r="J128" s="10">
        <v>48</v>
      </c>
      <c r="K128" s="10" t="str">
        <f>VLOOKUP(I128,Codes!$J$3:$Q$9,2,FALSE)</f>
        <v>E</v>
      </c>
      <c r="L128" s="11" t="s">
        <v>55</v>
      </c>
      <c r="M128" s="10" t="str">
        <f>VLOOKUP(L128,Codes!$H$3:$I$262,2,FALSE)</f>
        <v>AC</v>
      </c>
      <c r="N128" s="10">
        <v>6</v>
      </c>
      <c r="O128" s="10" t="s">
        <v>83</v>
      </c>
      <c r="P128" t="str">
        <f>VLOOKUP(O128,Codes!$R$3:$S$28,2,FALSE)</f>
        <v>M</v>
      </c>
      <c r="Q128" s="53" t="s">
        <v>48</v>
      </c>
      <c r="R128" t="s">
        <v>29</v>
      </c>
      <c r="S128" t="s">
        <v>29</v>
      </c>
      <c r="T128" s="21" t="str">
        <f t="shared" si="7"/>
        <v>F-AC-002-EC25-TP5-DMSO-NA-6-NA</v>
      </c>
      <c r="U128" s="21" t="str">
        <f t="shared" si="4"/>
        <v>F-AC-002-EC25-TP5-DMSO</v>
      </c>
      <c r="V128" s="35" t="str">
        <f t="shared" si="5"/>
        <v>F.AC.002.M.E.6</v>
      </c>
      <c r="W128" s="15" t="str">
        <f t="shared" si="6"/>
        <v>FAC002ME6</v>
      </c>
      <c r="X128" t="s">
        <v>6913</v>
      </c>
    </row>
    <row r="129" spans="1:24">
      <c r="A129" s="10">
        <v>660079</v>
      </c>
      <c r="B129" t="s">
        <v>1522</v>
      </c>
      <c r="C129" t="s">
        <v>1525</v>
      </c>
      <c r="D129" t="s">
        <v>26</v>
      </c>
      <c r="E129" s="10" t="s">
        <v>65</v>
      </c>
      <c r="F129" s="10" t="str">
        <f>VLOOKUP(_xlfn.CONCAT(D129,E129),Codes!$C$3:$D$12,2,FALSE)</f>
        <v>F</v>
      </c>
      <c r="G129" s="23" t="s">
        <v>53</v>
      </c>
      <c r="H129" s="12" t="str">
        <f>VLOOKUP(G129,Codes!$E$3:$G$1002,3,FALSE)</f>
        <v>002</v>
      </c>
      <c r="I129" s="10" t="s">
        <v>76</v>
      </c>
      <c r="J129" s="10">
        <v>48</v>
      </c>
      <c r="K129" s="10" t="str">
        <f>VLOOKUP(I129,Codes!$J$3:$Q$9,2,FALSE)</f>
        <v>E</v>
      </c>
      <c r="L129" s="11" t="s">
        <v>55</v>
      </c>
      <c r="M129" s="10" t="str">
        <f>VLOOKUP(L129,Codes!$H$3:$I$262,2,FALSE)</f>
        <v>AC</v>
      </c>
      <c r="N129" s="10">
        <v>7</v>
      </c>
      <c r="O129" s="10" t="s">
        <v>83</v>
      </c>
      <c r="P129" t="str">
        <f>VLOOKUP(O129,Codes!$R$3:$S$28,2,FALSE)</f>
        <v>M</v>
      </c>
      <c r="Q129" s="53" t="s">
        <v>48</v>
      </c>
      <c r="R129" t="s">
        <v>29</v>
      </c>
      <c r="S129" t="s">
        <v>29</v>
      </c>
      <c r="T129" s="21" t="str">
        <f t="shared" si="7"/>
        <v>F-AC-002-EC25-TP5-DMSO-NA-7-NA</v>
      </c>
      <c r="U129" s="21" t="str">
        <f t="shared" si="4"/>
        <v>F-AC-002-EC25-TP5-DMSO</v>
      </c>
      <c r="V129" s="35" t="str">
        <f t="shared" si="5"/>
        <v>F.AC.002.M.E.7</v>
      </c>
      <c r="W129" s="15" t="str">
        <f t="shared" si="6"/>
        <v>FAC002ME7</v>
      </c>
      <c r="X129" t="s">
        <v>6914</v>
      </c>
    </row>
    <row r="130" spans="1:24">
      <c r="A130" s="10">
        <v>660080</v>
      </c>
      <c r="B130" t="s">
        <v>1522</v>
      </c>
      <c r="C130" t="s">
        <v>1526</v>
      </c>
      <c r="D130" t="s">
        <v>26</v>
      </c>
      <c r="E130" s="10" t="s">
        <v>65</v>
      </c>
      <c r="F130" s="10" t="str">
        <f>VLOOKUP(_xlfn.CONCAT(D130,E130),Codes!$C$3:$D$12,2,FALSE)</f>
        <v>F</v>
      </c>
      <c r="G130" s="23" t="s">
        <v>53</v>
      </c>
      <c r="H130" s="12" t="str">
        <f>VLOOKUP(G130,Codes!$E$3:$G$1002,3,FALSE)</f>
        <v>002</v>
      </c>
      <c r="I130" s="10" t="s">
        <v>76</v>
      </c>
      <c r="J130" s="10">
        <v>48</v>
      </c>
      <c r="K130" s="10" t="str">
        <f>VLOOKUP(I130,Codes!$J$3:$Q$9,2,FALSE)</f>
        <v>E</v>
      </c>
      <c r="L130" s="11" t="s">
        <v>55</v>
      </c>
      <c r="M130" s="10" t="str">
        <f>VLOOKUP(L130,Codes!$H$3:$I$262,2,FALSE)</f>
        <v>AC</v>
      </c>
      <c r="N130" s="10">
        <v>8</v>
      </c>
      <c r="O130" s="10" t="s">
        <v>83</v>
      </c>
      <c r="P130" t="str">
        <f>VLOOKUP(O130,Codes!$R$3:$S$28,2,FALSE)</f>
        <v>M</v>
      </c>
      <c r="Q130" s="53" t="s">
        <v>48</v>
      </c>
      <c r="R130" t="s">
        <v>29</v>
      </c>
      <c r="S130" t="s">
        <v>29</v>
      </c>
      <c r="T130" s="21" t="str">
        <f t="shared" si="7"/>
        <v>F-AC-002-EC25-TP5-DMSO-NA-8-NA</v>
      </c>
      <c r="U130" s="21" t="str">
        <f t="shared" ref="U130:U193" si="8">CONCATENATE(F130,"-",M130,"-",H130,"-", O130,"-",I130,"-",Q130)</f>
        <v>F-AC-002-EC25-TP5-DMSO</v>
      </c>
      <c r="V130" s="35" t="str">
        <f t="shared" ref="V130:V193" si="9">_xlfn.CONCAT(F130,".",M130,".",H130,".",P130,".",K130,".",N130)</f>
        <v>F.AC.002.M.E.8</v>
      </c>
      <c r="W130" s="15" t="str">
        <f t="shared" ref="W130:W193" si="10">SUBSTITUTE(V130,".","")</f>
        <v>FAC002ME8</v>
      </c>
      <c r="X130" t="s">
        <v>6915</v>
      </c>
    </row>
    <row r="131" spans="1:24">
      <c r="A131" s="10" t="s">
        <v>1402</v>
      </c>
      <c r="B131" t="s">
        <v>1403</v>
      </c>
      <c r="C131" t="e">
        <v>#N/A</v>
      </c>
      <c r="D131" t="s">
        <v>26</v>
      </c>
      <c r="E131" s="10" t="s">
        <v>65</v>
      </c>
      <c r="F131" s="10" t="str">
        <f>VLOOKUP(_xlfn.CONCAT(D131,E131),Codes!$C$3:$D$12,2,FALSE)</f>
        <v>F</v>
      </c>
      <c r="G131" s="18" t="s">
        <v>1350</v>
      </c>
      <c r="H131" s="12" t="str">
        <f>VLOOKUP(G131,Codes!$E$3:$G$1002,3,FALSE)</f>
        <v>998</v>
      </c>
      <c r="I131" s="10" t="s">
        <v>29</v>
      </c>
      <c r="J131" s="10" t="s">
        <v>29</v>
      </c>
      <c r="K131" s="10" t="str">
        <f>VLOOKUP(I131,Codes!$J$3:$Q$9,2,FALSE)</f>
        <v>-</v>
      </c>
      <c r="L131" s="11" t="s">
        <v>55</v>
      </c>
      <c r="M131" s="10" t="str">
        <f>VLOOKUP(L131,Codes!$H$3:$I$262,2,FALSE)</f>
        <v>AC</v>
      </c>
      <c r="N131" s="10">
        <v>1</v>
      </c>
      <c r="O131" s="10">
        <v>0</v>
      </c>
      <c r="P131" t="str">
        <f>VLOOKUP(O131,Codes!$R$3:$S$28,2,FALSE)</f>
        <v>Z</v>
      </c>
      <c r="Q131" s="53" t="s">
        <v>29</v>
      </c>
      <c r="R131" t="s">
        <v>29</v>
      </c>
      <c r="S131" t="s">
        <v>29</v>
      </c>
      <c r="T131" s="21" t="str">
        <f t="shared" ref="T131:T194" si="11">CONCATENATE(F131,"-",M131,"-",H131,"-", O131,"-",I131,"-",Q131,"-",R131,"-",N131,"-",S131)</f>
        <v>F-AC-998-0-NA-NA-NA-1-NA</v>
      </c>
      <c r="U131" s="21" t="str">
        <f t="shared" si="8"/>
        <v>F-AC-998-0-NA-NA</v>
      </c>
      <c r="V131" s="35" t="str">
        <f t="shared" si="9"/>
        <v>F.AC.998.Z.-.1</v>
      </c>
      <c r="W131" s="15" t="str">
        <f t="shared" si="10"/>
        <v>FAC998Z-1</v>
      </c>
      <c r="X131" t="s">
        <v>6916</v>
      </c>
    </row>
    <row r="132" spans="1:24">
      <c r="A132" s="10" t="s">
        <v>1402</v>
      </c>
      <c r="B132" t="s">
        <v>1403</v>
      </c>
      <c r="C132" t="e">
        <v>#N/A</v>
      </c>
      <c r="D132" t="s">
        <v>26</v>
      </c>
      <c r="E132" s="10" t="s">
        <v>65</v>
      </c>
      <c r="F132" s="10" t="str">
        <f>VLOOKUP(_xlfn.CONCAT(D132,E132),Codes!$C$3:$D$12,2,FALSE)</f>
        <v>F</v>
      </c>
      <c r="G132" s="18" t="s">
        <v>1350</v>
      </c>
      <c r="H132" s="12" t="str">
        <f>VLOOKUP(G132,Codes!$E$3:$G$1002,3,FALSE)</f>
        <v>998</v>
      </c>
      <c r="I132" s="10" t="s">
        <v>29</v>
      </c>
      <c r="J132" s="10" t="s">
        <v>29</v>
      </c>
      <c r="K132" s="10" t="str">
        <f>VLOOKUP(I132,Codes!$J$3:$Q$9,2,FALSE)</f>
        <v>-</v>
      </c>
      <c r="L132" s="11" t="s">
        <v>55</v>
      </c>
      <c r="M132" s="10" t="str">
        <f>VLOOKUP(L132,Codes!$H$3:$I$262,2,FALSE)</f>
        <v>AC</v>
      </c>
      <c r="N132" s="10">
        <v>2</v>
      </c>
      <c r="O132" s="10">
        <v>0</v>
      </c>
      <c r="P132" t="str">
        <f>VLOOKUP(O132,Codes!$R$3:$S$28,2,FALSE)</f>
        <v>Z</v>
      </c>
      <c r="Q132" s="53" t="s">
        <v>29</v>
      </c>
      <c r="R132" t="s">
        <v>29</v>
      </c>
      <c r="S132" t="s">
        <v>29</v>
      </c>
      <c r="T132" s="21" t="str">
        <f t="shared" si="11"/>
        <v>F-AC-998-0-NA-NA-NA-2-NA</v>
      </c>
      <c r="U132" s="21" t="str">
        <f t="shared" si="8"/>
        <v>F-AC-998-0-NA-NA</v>
      </c>
      <c r="V132" s="35" t="str">
        <f t="shared" si="9"/>
        <v>F.AC.998.Z.-.2</v>
      </c>
      <c r="W132" s="15" t="str">
        <f t="shared" si="10"/>
        <v>FAC998Z-2</v>
      </c>
      <c r="X132" t="s">
        <v>6917</v>
      </c>
    </row>
    <row r="133" spans="1:24">
      <c r="A133" s="10" t="s">
        <v>1402</v>
      </c>
      <c r="B133" t="s">
        <v>1403</v>
      </c>
      <c r="C133" t="e">
        <v>#N/A</v>
      </c>
      <c r="D133" t="s">
        <v>26</v>
      </c>
      <c r="E133" s="10" t="s">
        <v>65</v>
      </c>
      <c r="F133" s="10" t="str">
        <f>VLOOKUP(_xlfn.CONCAT(D133,E133),Codes!$C$3:$D$12,2,FALSE)</f>
        <v>F</v>
      </c>
      <c r="G133" s="18" t="s">
        <v>1350</v>
      </c>
      <c r="H133" s="12" t="str">
        <f>VLOOKUP(G133,Codes!$E$3:$G$1002,3,FALSE)</f>
        <v>998</v>
      </c>
      <c r="I133" s="10" t="s">
        <v>29</v>
      </c>
      <c r="J133" s="10" t="s">
        <v>29</v>
      </c>
      <c r="K133" s="10" t="str">
        <f>VLOOKUP(I133,Codes!$J$3:$Q$9,2,FALSE)</f>
        <v>-</v>
      </c>
      <c r="L133" s="11" t="s">
        <v>55</v>
      </c>
      <c r="M133" s="10" t="str">
        <f>VLOOKUP(L133,Codes!$H$3:$I$262,2,FALSE)</f>
        <v>AC</v>
      </c>
      <c r="N133" s="10">
        <v>3</v>
      </c>
      <c r="O133" s="10">
        <v>0</v>
      </c>
      <c r="P133" t="str">
        <f>VLOOKUP(O133,Codes!$R$3:$S$28,2,FALSE)</f>
        <v>Z</v>
      </c>
      <c r="Q133" s="53" t="s">
        <v>29</v>
      </c>
      <c r="R133" t="s">
        <v>29</v>
      </c>
      <c r="S133" t="s">
        <v>29</v>
      </c>
      <c r="T133" s="21" t="str">
        <f t="shared" si="11"/>
        <v>F-AC-998-0-NA-NA-NA-3-NA</v>
      </c>
      <c r="U133" s="21" t="str">
        <f t="shared" si="8"/>
        <v>F-AC-998-0-NA-NA</v>
      </c>
      <c r="V133" s="35" t="str">
        <f t="shared" si="9"/>
        <v>F.AC.998.Z.-.3</v>
      </c>
      <c r="W133" s="15" t="str">
        <f t="shared" si="10"/>
        <v>FAC998Z-3</v>
      </c>
      <c r="X133" t="s">
        <v>6918</v>
      </c>
    </row>
    <row r="134" spans="1:24">
      <c r="A134" s="10">
        <v>670001</v>
      </c>
      <c r="B134" s="54" t="s">
        <v>1527</v>
      </c>
      <c r="C134" s="54" t="s">
        <v>1528</v>
      </c>
      <c r="D134" t="s">
        <v>26</v>
      </c>
      <c r="E134" s="10" t="s">
        <v>65</v>
      </c>
      <c r="F134" s="10" t="str">
        <f>VLOOKUP(_xlfn.CONCAT(D134,E134),Codes!$C$3:$D$12,2,FALSE)</f>
        <v>F</v>
      </c>
      <c r="G134" s="23" t="s">
        <v>61</v>
      </c>
      <c r="H134" s="12" t="str">
        <f>VLOOKUP(G134,Codes!$E$3:$G$1002,3,FALSE)</f>
        <v>003</v>
      </c>
      <c r="I134" s="10" t="s">
        <v>46</v>
      </c>
      <c r="J134" s="10">
        <v>4</v>
      </c>
      <c r="K134" s="10" t="str">
        <f>VLOOKUP(I134,Codes!$J$3:$Q$9,2,FALSE)</f>
        <v>A</v>
      </c>
      <c r="L134" s="11" t="s">
        <v>55</v>
      </c>
      <c r="M134" s="10" t="str">
        <f>VLOOKUP(L134,Codes!$H$3:$I$262,2,FALSE)</f>
        <v>AC</v>
      </c>
      <c r="N134" s="10">
        <v>1</v>
      </c>
      <c r="O134" s="10" t="s">
        <v>107</v>
      </c>
      <c r="P134" t="str">
        <f>VLOOKUP(O134,Codes!$R$3:$S$28,2,FALSE)</f>
        <v>H</v>
      </c>
      <c r="Q134" s="53" t="s">
        <v>48</v>
      </c>
      <c r="R134" t="s">
        <v>29</v>
      </c>
      <c r="S134" t="s">
        <v>29</v>
      </c>
      <c r="T134" s="21" t="str">
        <f t="shared" si="11"/>
        <v>F-AC-003-10 mg/L-TP1-DMSO-NA-1-NA</v>
      </c>
      <c r="U134" s="21" t="str">
        <f t="shared" si="8"/>
        <v>F-AC-003-10 mg/L-TP1-DMSO</v>
      </c>
      <c r="V134" s="35" t="str">
        <f t="shared" si="9"/>
        <v>F.AC.003.H.A.1</v>
      </c>
      <c r="W134" s="15" t="str">
        <f t="shared" si="10"/>
        <v>FAC003HA1</v>
      </c>
      <c r="X134" t="s">
        <v>1528</v>
      </c>
    </row>
    <row r="135" spans="1:24">
      <c r="A135" s="10">
        <v>670002</v>
      </c>
      <c r="B135" s="54" t="s">
        <v>1527</v>
      </c>
      <c r="C135" s="54" t="s">
        <v>1529</v>
      </c>
      <c r="D135" t="s">
        <v>26</v>
      </c>
      <c r="E135" s="10" t="s">
        <v>65</v>
      </c>
      <c r="F135" s="10" t="str">
        <f>VLOOKUP(_xlfn.CONCAT(D135,E135),Codes!$C$3:$D$12,2,FALSE)</f>
        <v>F</v>
      </c>
      <c r="G135" s="23" t="s">
        <v>61</v>
      </c>
      <c r="H135" s="12" t="str">
        <f>VLOOKUP(G135,Codes!$E$3:$G$1002,3,FALSE)</f>
        <v>003</v>
      </c>
      <c r="I135" s="10" t="s">
        <v>46</v>
      </c>
      <c r="J135" s="10">
        <v>4</v>
      </c>
      <c r="K135" s="10" t="str">
        <f>VLOOKUP(I135,Codes!$J$3:$Q$9,2,FALSE)</f>
        <v>A</v>
      </c>
      <c r="L135" s="11" t="s">
        <v>55</v>
      </c>
      <c r="M135" s="10" t="str">
        <f>VLOOKUP(L135,Codes!$H$3:$I$262,2,FALSE)</f>
        <v>AC</v>
      </c>
      <c r="N135" s="10">
        <v>2</v>
      </c>
      <c r="O135" s="10" t="s">
        <v>107</v>
      </c>
      <c r="P135" t="str">
        <f>VLOOKUP(O135,Codes!$R$3:$S$28,2,FALSE)</f>
        <v>H</v>
      </c>
      <c r="Q135" s="53" t="s">
        <v>48</v>
      </c>
      <c r="R135" t="s">
        <v>29</v>
      </c>
      <c r="S135" t="s">
        <v>29</v>
      </c>
      <c r="T135" s="21" t="str">
        <f t="shared" si="11"/>
        <v>F-AC-003-10 mg/L-TP1-DMSO-NA-2-NA</v>
      </c>
      <c r="U135" s="21" t="str">
        <f t="shared" si="8"/>
        <v>F-AC-003-10 mg/L-TP1-DMSO</v>
      </c>
      <c r="V135" s="35" t="str">
        <f t="shared" si="9"/>
        <v>F.AC.003.H.A.2</v>
      </c>
      <c r="W135" s="15" t="str">
        <f t="shared" si="10"/>
        <v>FAC003HA2</v>
      </c>
      <c r="X135" t="s">
        <v>1529</v>
      </c>
    </row>
    <row r="136" spans="1:24">
      <c r="A136" s="10">
        <v>670003</v>
      </c>
      <c r="B136" s="54" t="s">
        <v>1527</v>
      </c>
      <c r="C136" s="54" t="s">
        <v>1530</v>
      </c>
      <c r="D136" t="s">
        <v>26</v>
      </c>
      <c r="E136" s="10" t="s">
        <v>65</v>
      </c>
      <c r="F136" s="10" t="str">
        <f>VLOOKUP(_xlfn.CONCAT(D136,E136),Codes!$C$3:$D$12,2,FALSE)</f>
        <v>F</v>
      </c>
      <c r="G136" s="23" t="s">
        <v>61</v>
      </c>
      <c r="H136" s="12" t="str">
        <f>VLOOKUP(G136,Codes!$E$3:$G$1002,3,FALSE)</f>
        <v>003</v>
      </c>
      <c r="I136" s="10" t="s">
        <v>46</v>
      </c>
      <c r="J136" s="10">
        <v>4</v>
      </c>
      <c r="K136" s="10" t="str">
        <f>VLOOKUP(I136,Codes!$J$3:$Q$9,2,FALSE)</f>
        <v>A</v>
      </c>
      <c r="L136" s="11" t="s">
        <v>55</v>
      </c>
      <c r="M136" s="10" t="str">
        <f>VLOOKUP(L136,Codes!$H$3:$I$262,2,FALSE)</f>
        <v>AC</v>
      </c>
      <c r="N136" s="10">
        <v>3</v>
      </c>
      <c r="O136" s="10" t="s">
        <v>107</v>
      </c>
      <c r="P136" t="str">
        <f>VLOOKUP(O136,Codes!$R$3:$S$28,2,FALSE)</f>
        <v>H</v>
      </c>
      <c r="Q136" s="53" t="s">
        <v>48</v>
      </c>
      <c r="R136" t="s">
        <v>29</v>
      </c>
      <c r="S136" t="s">
        <v>29</v>
      </c>
      <c r="T136" s="21" t="str">
        <f t="shared" si="11"/>
        <v>F-AC-003-10 mg/L-TP1-DMSO-NA-3-NA</v>
      </c>
      <c r="U136" s="21" t="str">
        <f t="shared" si="8"/>
        <v>F-AC-003-10 mg/L-TP1-DMSO</v>
      </c>
      <c r="V136" s="35" t="str">
        <f t="shared" si="9"/>
        <v>F.AC.003.H.A.3</v>
      </c>
      <c r="W136" s="15" t="str">
        <f t="shared" si="10"/>
        <v>FAC003HA3</v>
      </c>
      <c r="X136" t="s">
        <v>1530</v>
      </c>
    </row>
    <row r="137" spans="1:24">
      <c r="A137" s="10">
        <v>670006</v>
      </c>
      <c r="B137" t="s">
        <v>1527</v>
      </c>
      <c r="C137" t="s">
        <v>1531</v>
      </c>
      <c r="D137" t="s">
        <v>26</v>
      </c>
      <c r="E137" s="10" t="s">
        <v>65</v>
      </c>
      <c r="F137" s="10" t="str">
        <f>VLOOKUP(_xlfn.CONCAT(D137,E137),Codes!$C$3:$D$12,2,FALSE)</f>
        <v>F</v>
      </c>
      <c r="G137" s="23" t="s">
        <v>61</v>
      </c>
      <c r="H137" s="12" t="str">
        <f>VLOOKUP(G137,Codes!$E$3:$G$1002,3,FALSE)</f>
        <v>003</v>
      </c>
      <c r="I137" s="10" t="s">
        <v>46</v>
      </c>
      <c r="J137" s="10">
        <v>4</v>
      </c>
      <c r="K137" s="10" t="str">
        <f>VLOOKUP(I137,Codes!$J$3:$Q$9,2,FALSE)</f>
        <v>A</v>
      </c>
      <c r="L137" s="11" t="s">
        <v>55</v>
      </c>
      <c r="M137" s="10" t="str">
        <f>VLOOKUP(L137,Codes!$H$3:$I$262,2,FALSE)</f>
        <v>AC</v>
      </c>
      <c r="N137" s="10">
        <v>6</v>
      </c>
      <c r="O137" s="10" t="s">
        <v>107</v>
      </c>
      <c r="P137" t="str">
        <f>VLOOKUP(O137,Codes!$R$3:$S$28,2,FALSE)</f>
        <v>H</v>
      </c>
      <c r="Q137" s="53" t="s">
        <v>48</v>
      </c>
      <c r="R137" t="s">
        <v>29</v>
      </c>
      <c r="S137" t="s">
        <v>29</v>
      </c>
      <c r="T137" s="21" t="str">
        <f t="shared" si="11"/>
        <v>F-AC-003-10 mg/L-TP1-DMSO-NA-6-NA</v>
      </c>
      <c r="U137" s="21" t="str">
        <f t="shared" si="8"/>
        <v>F-AC-003-10 mg/L-TP1-DMSO</v>
      </c>
      <c r="V137" s="35" t="str">
        <f t="shared" si="9"/>
        <v>F.AC.003.H.A.6</v>
      </c>
      <c r="W137" s="15" t="str">
        <f t="shared" si="10"/>
        <v>FAC003HA6</v>
      </c>
      <c r="X137" t="s">
        <v>6919</v>
      </c>
    </row>
    <row r="138" spans="1:24">
      <c r="A138" s="10">
        <v>670009</v>
      </c>
      <c r="B138" t="s">
        <v>1532</v>
      </c>
      <c r="C138" t="s">
        <v>1533</v>
      </c>
      <c r="D138" t="s">
        <v>26</v>
      </c>
      <c r="E138" s="10" t="s">
        <v>65</v>
      </c>
      <c r="F138" s="10" t="str">
        <f>VLOOKUP(_xlfn.CONCAT(D138,E138),Codes!$C$3:$D$12,2,FALSE)</f>
        <v>F</v>
      </c>
      <c r="G138" s="23" t="s">
        <v>61</v>
      </c>
      <c r="H138" s="12" t="str">
        <f>VLOOKUP(G138,Codes!$E$3:$G$1002,3,FALSE)</f>
        <v>003</v>
      </c>
      <c r="I138" s="10" t="s">
        <v>57</v>
      </c>
      <c r="J138" s="10">
        <v>8</v>
      </c>
      <c r="K138" s="10" t="str">
        <f>VLOOKUP(I138,Codes!$J$3:$Q$9,2,FALSE)</f>
        <v>B</v>
      </c>
      <c r="L138" s="11" t="s">
        <v>55</v>
      </c>
      <c r="M138" s="10" t="str">
        <f>VLOOKUP(L138,Codes!$H$3:$I$262,2,FALSE)</f>
        <v>AC</v>
      </c>
      <c r="N138" s="10">
        <v>1</v>
      </c>
      <c r="O138" s="10" t="s">
        <v>107</v>
      </c>
      <c r="P138" t="str">
        <f>VLOOKUP(O138,Codes!$R$3:$S$28,2,FALSE)</f>
        <v>H</v>
      </c>
      <c r="Q138" s="53" t="s">
        <v>48</v>
      </c>
      <c r="R138" t="s">
        <v>29</v>
      </c>
      <c r="S138" t="s">
        <v>29</v>
      </c>
      <c r="T138" s="21" t="str">
        <f t="shared" si="11"/>
        <v>F-AC-003-10 mg/L-TP2-DMSO-NA-1-NA</v>
      </c>
      <c r="U138" s="21" t="str">
        <f t="shared" si="8"/>
        <v>F-AC-003-10 mg/L-TP2-DMSO</v>
      </c>
      <c r="V138" s="35" t="str">
        <f t="shared" si="9"/>
        <v>F.AC.003.H.B.1</v>
      </c>
      <c r="W138" s="15" t="str">
        <f t="shared" si="10"/>
        <v>FAC003HB1</v>
      </c>
      <c r="X138" t="s">
        <v>1533</v>
      </c>
    </row>
    <row r="139" spans="1:24">
      <c r="A139" s="10">
        <v>670010</v>
      </c>
      <c r="B139" t="s">
        <v>1532</v>
      </c>
      <c r="C139" t="s">
        <v>1534</v>
      </c>
      <c r="D139" t="s">
        <v>26</v>
      </c>
      <c r="E139" s="10" t="s">
        <v>65</v>
      </c>
      <c r="F139" s="10" t="str">
        <f>VLOOKUP(_xlfn.CONCAT(D139,E139),Codes!$C$3:$D$12,2,FALSE)</f>
        <v>F</v>
      </c>
      <c r="G139" s="23" t="s">
        <v>61</v>
      </c>
      <c r="H139" s="12" t="str">
        <f>VLOOKUP(G139,Codes!$E$3:$G$1002,3,FALSE)</f>
        <v>003</v>
      </c>
      <c r="I139" s="10" t="s">
        <v>57</v>
      </c>
      <c r="J139" s="10">
        <v>8</v>
      </c>
      <c r="K139" s="10" t="str">
        <f>VLOOKUP(I139,Codes!$J$3:$Q$9,2,FALSE)</f>
        <v>B</v>
      </c>
      <c r="L139" s="11" t="s">
        <v>55</v>
      </c>
      <c r="M139" s="10" t="str">
        <f>VLOOKUP(L139,Codes!$H$3:$I$262,2,FALSE)</f>
        <v>AC</v>
      </c>
      <c r="N139" s="10">
        <v>2</v>
      </c>
      <c r="O139" s="10" t="s">
        <v>107</v>
      </c>
      <c r="P139" t="str">
        <f>VLOOKUP(O139,Codes!$R$3:$S$28,2,FALSE)</f>
        <v>H</v>
      </c>
      <c r="Q139" s="53" t="s">
        <v>48</v>
      </c>
      <c r="R139" t="s">
        <v>29</v>
      </c>
      <c r="S139" t="s">
        <v>29</v>
      </c>
      <c r="T139" s="21" t="str">
        <f t="shared" si="11"/>
        <v>F-AC-003-10 mg/L-TP2-DMSO-NA-2-NA</v>
      </c>
      <c r="U139" s="21" t="str">
        <f t="shared" si="8"/>
        <v>F-AC-003-10 mg/L-TP2-DMSO</v>
      </c>
      <c r="V139" s="35" t="str">
        <f t="shared" si="9"/>
        <v>F.AC.003.H.B.2</v>
      </c>
      <c r="W139" s="15" t="str">
        <f t="shared" si="10"/>
        <v>FAC003HB2</v>
      </c>
      <c r="X139" t="s">
        <v>1534</v>
      </c>
    </row>
    <row r="140" spans="1:24">
      <c r="A140" s="10">
        <v>670011</v>
      </c>
      <c r="B140" t="s">
        <v>1532</v>
      </c>
      <c r="C140" t="s">
        <v>1535</v>
      </c>
      <c r="D140" t="s">
        <v>26</v>
      </c>
      <c r="E140" s="10" t="s">
        <v>65</v>
      </c>
      <c r="F140" s="10" t="str">
        <f>VLOOKUP(_xlfn.CONCAT(D140,E140),Codes!$C$3:$D$12,2,FALSE)</f>
        <v>F</v>
      </c>
      <c r="G140" s="23" t="s">
        <v>61</v>
      </c>
      <c r="H140" s="12" t="str">
        <f>VLOOKUP(G140,Codes!$E$3:$G$1002,3,FALSE)</f>
        <v>003</v>
      </c>
      <c r="I140" s="10" t="s">
        <v>57</v>
      </c>
      <c r="J140" s="10">
        <v>8</v>
      </c>
      <c r="K140" s="10" t="str">
        <f>VLOOKUP(I140,Codes!$J$3:$Q$9,2,FALSE)</f>
        <v>B</v>
      </c>
      <c r="L140" s="11" t="s">
        <v>55</v>
      </c>
      <c r="M140" s="10" t="str">
        <f>VLOOKUP(L140,Codes!$H$3:$I$262,2,FALSE)</f>
        <v>AC</v>
      </c>
      <c r="N140" s="10">
        <v>3</v>
      </c>
      <c r="O140" s="10" t="s">
        <v>107</v>
      </c>
      <c r="P140" t="str">
        <f>VLOOKUP(O140,Codes!$R$3:$S$28,2,FALSE)</f>
        <v>H</v>
      </c>
      <c r="Q140" s="53" t="s">
        <v>48</v>
      </c>
      <c r="R140" t="s">
        <v>29</v>
      </c>
      <c r="S140" t="s">
        <v>29</v>
      </c>
      <c r="T140" s="21" t="str">
        <f t="shared" si="11"/>
        <v>F-AC-003-10 mg/L-TP2-DMSO-NA-3-NA</v>
      </c>
      <c r="U140" s="21" t="str">
        <f t="shared" si="8"/>
        <v>F-AC-003-10 mg/L-TP2-DMSO</v>
      </c>
      <c r="V140" s="35" t="str">
        <f t="shared" si="9"/>
        <v>F.AC.003.H.B.3</v>
      </c>
      <c r="W140" s="15" t="str">
        <f t="shared" si="10"/>
        <v>FAC003HB3</v>
      </c>
      <c r="X140" t="s">
        <v>1535</v>
      </c>
    </row>
    <row r="141" spans="1:24" ht="21" customHeight="1">
      <c r="A141" s="10">
        <v>670013</v>
      </c>
      <c r="B141" t="s">
        <v>1532</v>
      </c>
      <c r="C141" t="s">
        <v>1536</v>
      </c>
      <c r="D141" t="s">
        <v>26</v>
      </c>
      <c r="E141" s="10" t="s">
        <v>65</v>
      </c>
      <c r="F141" s="10" t="str">
        <f>VLOOKUP(_xlfn.CONCAT(D141,E141),Codes!$C$3:$D$12,2,FALSE)</f>
        <v>F</v>
      </c>
      <c r="G141" s="23" t="s">
        <v>61</v>
      </c>
      <c r="H141" s="12" t="str">
        <f>VLOOKUP(G141,Codes!$E$3:$G$1002,3,FALSE)</f>
        <v>003</v>
      </c>
      <c r="I141" s="10" t="s">
        <v>57</v>
      </c>
      <c r="J141" s="10">
        <v>8</v>
      </c>
      <c r="K141" s="10" t="str">
        <f>VLOOKUP(I141,Codes!$J$3:$Q$9,2,FALSE)</f>
        <v>B</v>
      </c>
      <c r="L141" s="11" t="s">
        <v>55</v>
      </c>
      <c r="M141" s="10" t="str">
        <f>VLOOKUP(L141,Codes!$H$3:$I$262,2,FALSE)</f>
        <v>AC</v>
      </c>
      <c r="N141" s="10">
        <v>5</v>
      </c>
      <c r="O141" s="10" t="s">
        <v>107</v>
      </c>
      <c r="P141" t="str">
        <f>VLOOKUP(O141,Codes!$R$3:$S$28,2,FALSE)</f>
        <v>H</v>
      </c>
      <c r="Q141" s="53" t="s">
        <v>48</v>
      </c>
      <c r="R141" t="s">
        <v>29</v>
      </c>
      <c r="S141" t="s">
        <v>29</v>
      </c>
      <c r="T141" s="21" t="str">
        <f t="shared" si="11"/>
        <v>F-AC-003-10 mg/L-TP2-DMSO-NA-5-NA</v>
      </c>
      <c r="U141" s="21" t="str">
        <f t="shared" si="8"/>
        <v>F-AC-003-10 mg/L-TP2-DMSO</v>
      </c>
      <c r="V141" s="35" t="str">
        <f t="shared" si="9"/>
        <v>F.AC.003.H.B.5</v>
      </c>
      <c r="W141" s="15" t="str">
        <f t="shared" si="10"/>
        <v>FAC003HB5</v>
      </c>
      <c r="X141" t="s">
        <v>6920</v>
      </c>
    </row>
    <row r="142" spans="1:24">
      <c r="A142" s="10">
        <v>670017</v>
      </c>
      <c r="B142" t="s">
        <v>1537</v>
      </c>
      <c r="C142" t="s">
        <v>1538</v>
      </c>
      <c r="D142" t="s">
        <v>26</v>
      </c>
      <c r="E142" s="10" t="s">
        <v>65</v>
      </c>
      <c r="F142" s="10" t="str">
        <f>VLOOKUP(_xlfn.CONCAT(D142,E142),Codes!$C$3:$D$12,2,FALSE)</f>
        <v>F</v>
      </c>
      <c r="G142" s="23" t="s">
        <v>61</v>
      </c>
      <c r="H142" s="12" t="str">
        <f>VLOOKUP(G142,Codes!$E$3:$G$1002,3,FALSE)</f>
        <v>003</v>
      </c>
      <c r="I142" s="10" t="s">
        <v>64</v>
      </c>
      <c r="J142" s="10">
        <v>24</v>
      </c>
      <c r="K142" s="10" t="str">
        <f>VLOOKUP(I142,Codes!$J$3:$Q$9,2,FALSE)</f>
        <v>C</v>
      </c>
      <c r="L142" s="11" t="s">
        <v>55</v>
      </c>
      <c r="M142" s="10" t="str">
        <f>VLOOKUP(L142,Codes!$H$3:$I$262,2,FALSE)</f>
        <v>AC</v>
      </c>
      <c r="N142" s="10">
        <v>1</v>
      </c>
      <c r="O142" s="10" t="s">
        <v>107</v>
      </c>
      <c r="P142" t="str">
        <f>VLOOKUP(O142,Codes!$R$3:$S$28,2,FALSE)</f>
        <v>H</v>
      </c>
      <c r="Q142" s="53" t="s">
        <v>48</v>
      </c>
      <c r="R142" t="s">
        <v>29</v>
      </c>
      <c r="S142" t="s">
        <v>29</v>
      </c>
      <c r="T142" s="21" t="str">
        <f t="shared" si="11"/>
        <v>F-AC-003-10 mg/L-TP3-DMSO-NA-1-NA</v>
      </c>
      <c r="U142" s="21" t="str">
        <f t="shared" si="8"/>
        <v>F-AC-003-10 mg/L-TP3-DMSO</v>
      </c>
      <c r="V142" s="35" t="str">
        <f t="shared" si="9"/>
        <v>F.AC.003.H.C.1</v>
      </c>
      <c r="W142" s="15" t="str">
        <f t="shared" si="10"/>
        <v>FAC003HC1</v>
      </c>
      <c r="X142" t="s">
        <v>1538</v>
      </c>
    </row>
    <row r="143" spans="1:24">
      <c r="A143" s="10">
        <v>670018</v>
      </c>
      <c r="B143" s="54" t="s">
        <v>1537</v>
      </c>
      <c r="C143" s="54" t="s">
        <v>1539</v>
      </c>
      <c r="D143" t="s">
        <v>26</v>
      </c>
      <c r="E143" s="10" t="s">
        <v>65</v>
      </c>
      <c r="F143" s="10" t="str">
        <f>VLOOKUP(_xlfn.CONCAT(D143,E143),Codes!$C$3:$D$12,2,FALSE)</f>
        <v>F</v>
      </c>
      <c r="G143" s="23" t="s">
        <v>61</v>
      </c>
      <c r="H143" s="12" t="str">
        <f>VLOOKUP(G143,Codes!$E$3:$G$1002,3,FALSE)</f>
        <v>003</v>
      </c>
      <c r="I143" s="10" t="s">
        <v>64</v>
      </c>
      <c r="J143" s="10">
        <v>24</v>
      </c>
      <c r="K143" s="10" t="str">
        <f>VLOOKUP(I143,Codes!$J$3:$Q$9,2,FALSE)</f>
        <v>C</v>
      </c>
      <c r="L143" s="11" t="s">
        <v>55</v>
      </c>
      <c r="M143" s="10" t="str">
        <f>VLOOKUP(L143,Codes!$H$3:$I$262,2,FALSE)</f>
        <v>AC</v>
      </c>
      <c r="N143" s="10">
        <v>2</v>
      </c>
      <c r="O143" s="10" t="s">
        <v>107</v>
      </c>
      <c r="P143" t="str">
        <f>VLOOKUP(O143,Codes!$R$3:$S$28,2,FALSE)</f>
        <v>H</v>
      </c>
      <c r="Q143" s="53" t="s">
        <v>48</v>
      </c>
      <c r="R143" t="s">
        <v>29</v>
      </c>
      <c r="S143" t="s">
        <v>29</v>
      </c>
      <c r="T143" s="21" t="str">
        <f t="shared" si="11"/>
        <v>F-AC-003-10 mg/L-TP3-DMSO-NA-2-NA</v>
      </c>
      <c r="U143" s="21" t="str">
        <f t="shared" si="8"/>
        <v>F-AC-003-10 mg/L-TP3-DMSO</v>
      </c>
      <c r="V143" s="35" t="str">
        <f t="shared" si="9"/>
        <v>F.AC.003.H.C.2</v>
      </c>
      <c r="W143" s="15" t="str">
        <f t="shared" si="10"/>
        <v>FAC003HC2</v>
      </c>
      <c r="X143" t="s">
        <v>1539</v>
      </c>
    </row>
    <row r="144" spans="1:24">
      <c r="A144" s="10">
        <v>670019</v>
      </c>
      <c r="B144" s="54" t="s">
        <v>1537</v>
      </c>
      <c r="C144" s="54" t="s">
        <v>1540</v>
      </c>
      <c r="D144" t="s">
        <v>26</v>
      </c>
      <c r="E144" s="10" t="s">
        <v>65</v>
      </c>
      <c r="F144" s="10" t="str">
        <f>VLOOKUP(_xlfn.CONCAT(D144,E144),Codes!$C$3:$D$12,2,FALSE)</f>
        <v>F</v>
      </c>
      <c r="G144" s="23" t="s">
        <v>61</v>
      </c>
      <c r="H144" s="12" t="str">
        <f>VLOOKUP(G144,Codes!$E$3:$G$1002,3,FALSE)</f>
        <v>003</v>
      </c>
      <c r="I144" s="10" t="s">
        <v>64</v>
      </c>
      <c r="J144" s="10">
        <v>24</v>
      </c>
      <c r="K144" s="10" t="str">
        <f>VLOOKUP(I144,Codes!$J$3:$Q$9,2,FALSE)</f>
        <v>C</v>
      </c>
      <c r="L144" s="11" t="s">
        <v>55</v>
      </c>
      <c r="M144" s="10" t="str">
        <f>VLOOKUP(L144,Codes!$H$3:$I$262,2,FALSE)</f>
        <v>AC</v>
      </c>
      <c r="N144" s="10">
        <v>3</v>
      </c>
      <c r="O144" s="10" t="s">
        <v>107</v>
      </c>
      <c r="P144" t="str">
        <f>VLOOKUP(O144,Codes!$R$3:$S$28,2,FALSE)</f>
        <v>H</v>
      </c>
      <c r="Q144" s="53" t="s">
        <v>48</v>
      </c>
      <c r="R144" t="s">
        <v>29</v>
      </c>
      <c r="S144" t="s">
        <v>29</v>
      </c>
      <c r="T144" s="21" t="str">
        <f t="shared" si="11"/>
        <v>F-AC-003-10 mg/L-TP3-DMSO-NA-3-NA</v>
      </c>
      <c r="U144" s="21" t="str">
        <f t="shared" si="8"/>
        <v>F-AC-003-10 mg/L-TP3-DMSO</v>
      </c>
      <c r="V144" s="35" t="str">
        <f t="shared" si="9"/>
        <v>F.AC.003.H.C.3</v>
      </c>
      <c r="W144" s="15" t="str">
        <f t="shared" si="10"/>
        <v>FAC003HC3</v>
      </c>
      <c r="X144" t="s">
        <v>1540</v>
      </c>
    </row>
    <row r="145" spans="1:24">
      <c r="A145" s="10">
        <v>670020</v>
      </c>
      <c r="B145" s="54" t="s">
        <v>1537</v>
      </c>
      <c r="C145" s="54" t="s">
        <v>1541</v>
      </c>
      <c r="D145" t="s">
        <v>26</v>
      </c>
      <c r="E145" s="10" t="s">
        <v>65</v>
      </c>
      <c r="F145" s="10" t="str">
        <f>VLOOKUP(_xlfn.CONCAT(D145,E145),Codes!$C$3:$D$12,2,FALSE)</f>
        <v>F</v>
      </c>
      <c r="G145" s="23" t="s">
        <v>61</v>
      </c>
      <c r="H145" s="12" t="str">
        <f>VLOOKUP(G145,Codes!$E$3:$G$1002,3,FALSE)</f>
        <v>003</v>
      </c>
      <c r="I145" s="10" t="s">
        <v>64</v>
      </c>
      <c r="J145" s="10">
        <v>24</v>
      </c>
      <c r="K145" s="10" t="str">
        <f>VLOOKUP(I145,Codes!$J$3:$Q$9,2,FALSE)</f>
        <v>C</v>
      </c>
      <c r="L145" s="11" t="s">
        <v>55</v>
      </c>
      <c r="M145" s="10" t="str">
        <f>VLOOKUP(L145,Codes!$H$3:$I$262,2,FALSE)</f>
        <v>AC</v>
      </c>
      <c r="N145" s="10">
        <v>4</v>
      </c>
      <c r="O145" s="10" t="s">
        <v>107</v>
      </c>
      <c r="P145" t="str">
        <f>VLOOKUP(O145,Codes!$R$3:$S$28,2,FALSE)</f>
        <v>H</v>
      </c>
      <c r="Q145" s="53" t="s">
        <v>48</v>
      </c>
      <c r="R145" t="s">
        <v>29</v>
      </c>
      <c r="S145" t="s">
        <v>29</v>
      </c>
      <c r="T145" s="21" t="str">
        <f t="shared" si="11"/>
        <v>F-AC-003-10 mg/L-TP3-DMSO-NA-4-NA</v>
      </c>
      <c r="U145" s="21" t="str">
        <f t="shared" si="8"/>
        <v>F-AC-003-10 mg/L-TP3-DMSO</v>
      </c>
      <c r="V145" s="35" t="str">
        <f t="shared" si="9"/>
        <v>F.AC.003.H.C.4</v>
      </c>
      <c r="W145" s="15" t="str">
        <f t="shared" si="10"/>
        <v>FAC003HC4</v>
      </c>
      <c r="X145" t="s">
        <v>1541</v>
      </c>
    </row>
    <row r="146" spans="1:24">
      <c r="A146" s="10">
        <v>670025</v>
      </c>
      <c r="B146" t="s">
        <v>1537</v>
      </c>
      <c r="C146" t="s">
        <v>1542</v>
      </c>
      <c r="D146" t="s">
        <v>26</v>
      </c>
      <c r="E146" s="10" t="s">
        <v>65</v>
      </c>
      <c r="F146" s="10" t="str">
        <f>VLOOKUP(_xlfn.CONCAT(D146,E146),Codes!$C$3:$D$12,2,FALSE)</f>
        <v>F</v>
      </c>
      <c r="G146" s="23" t="s">
        <v>61</v>
      </c>
      <c r="H146" s="12" t="str">
        <f>VLOOKUP(G146,Codes!$E$3:$G$1002,3,FALSE)</f>
        <v>003</v>
      </c>
      <c r="I146" s="10" t="s">
        <v>70</v>
      </c>
      <c r="J146" s="10">
        <v>32</v>
      </c>
      <c r="K146" s="10" t="str">
        <f>VLOOKUP(I146,Codes!$J$3:$Q$9,2,FALSE)</f>
        <v>D</v>
      </c>
      <c r="L146" s="11" t="s">
        <v>55</v>
      </c>
      <c r="M146" s="10" t="str">
        <f>VLOOKUP(L146,Codes!$H$3:$I$262,2,FALSE)</f>
        <v>AC</v>
      </c>
      <c r="N146" s="10">
        <v>1</v>
      </c>
      <c r="O146" s="10" t="s">
        <v>107</v>
      </c>
      <c r="P146" t="str">
        <f>VLOOKUP(O146,Codes!$R$3:$S$28,2,FALSE)</f>
        <v>H</v>
      </c>
      <c r="Q146" s="53" t="s">
        <v>48</v>
      </c>
      <c r="R146" t="s">
        <v>29</v>
      </c>
      <c r="S146" t="s">
        <v>29</v>
      </c>
      <c r="T146" s="21" t="str">
        <f t="shared" si="11"/>
        <v>F-AC-003-10 mg/L-TP4-DMSO-NA-1-NA</v>
      </c>
      <c r="U146" s="21" t="str">
        <f t="shared" si="8"/>
        <v>F-AC-003-10 mg/L-TP4-DMSO</v>
      </c>
      <c r="V146" s="35" t="str">
        <f t="shared" si="9"/>
        <v>F.AC.003.H.D.1</v>
      </c>
      <c r="W146" s="15" t="str">
        <f t="shared" si="10"/>
        <v>FAC003HD1</v>
      </c>
      <c r="X146" t="s">
        <v>1542</v>
      </c>
    </row>
    <row r="147" spans="1:24">
      <c r="A147" s="10">
        <v>670027</v>
      </c>
      <c r="B147" t="s">
        <v>1537</v>
      </c>
      <c r="C147" t="s">
        <v>1543</v>
      </c>
      <c r="D147" t="s">
        <v>26</v>
      </c>
      <c r="E147" s="10" t="s">
        <v>65</v>
      </c>
      <c r="F147" s="10" t="str">
        <f>VLOOKUP(_xlfn.CONCAT(D147,E147),Codes!$C$3:$D$12,2,FALSE)</f>
        <v>F</v>
      </c>
      <c r="G147" s="23" t="s">
        <v>61</v>
      </c>
      <c r="H147" s="12" t="str">
        <f>VLOOKUP(G147,Codes!$E$3:$G$1002,3,FALSE)</f>
        <v>003</v>
      </c>
      <c r="I147" s="10" t="s">
        <v>70</v>
      </c>
      <c r="J147" s="10">
        <v>32</v>
      </c>
      <c r="K147" s="10" t="str">
        <f>VLOOKUP(I147,Codes!$J$3:$Q$9,2,FALSE)</f>
        <v>D</v>
      </c>
      <c r="L147" s="11" t="s">
        <v>55</v>
      </c>
      <c r="M147" s="10" t="str">
        <f>VLOOKUP(L147,Codes!$H$3:$I$262,2,FALSE)</f>
        <v>AC</v>
      </c>
      <c r="N147" s="10">
        <v>3</v>
      </c>
      <c r="O147" s="10" t="s">
        <v>107</v>
      </c>
      <c r="P147" t="str">
        <f>VLOOKUP(O147,Codes!$R$3:$S$28,2,FALSE)</f>
        <v>H</v>
      </c>
      <c r="Q147" s="53" t="s">
        <v>48</v>
      </c>
      <c r="R147" t="s">
        <v>29</v>
      </c>
      <c r="S147" t="s">
        <v>29</v>
      </c>
      <c r="T147" s="21" t="str">
        <f t="shared" si="11"/>
        <v>F-AC-003-10 mg/L-TP4-DMSO-NA-3-NA</v>
      </c>
      <c r="U147" s="21" t="str">
        <f t="shared" si="8"/>
        <v>F-AC-003-10 mg/L-TP4-DMSO</v>
      </c>
      <c r="V147" s="35" t="str">
        <f t="shared" si="9"/>
        <v>F.AC.003.H.D.3</v>
      </c>
      <c r="W147" s="15" t="str">
        <f t="shared" si="10"/>
        <v>FAC003HD3</v>
      </c>
      <c r="X147" t="s">
        <v>1545</v>
      </c>
    </row>
    <row r="148" spans="1:24">
      <c r="A148" s="10">
        <v>670028</v>
      </c>
      <c r="B148" t="s">
        <v>1544</v>
      </c>
      <c r="C148" t="s">
        <v>1545</v>
      </c>
      <c r="D148" t="s">
        <v>26</v>
      </c>
      <c r="E148" s="10" t="s">
        <v>65</v>
      </c>
      <c r="F148" s="10" t="str">
        <f>VLOOKUP(_xlfn.CONCAT(D148,E148),Codes!$C$3:$D$12,2,FALSE)</f>
        <v>F</v>
      </c>
      <c r="G148" s="23" t="s">
        <v>61</v>
      </c>
      <c r="H148" s="12" t="str">
        <f>VLOOKUP(G148,Codes!$E$3:$G$1002,3,FALSE)</f>
        <v>003</v>
      </c>
      <c r="I148" s="10" t="s">
        <v>70</v>
      </c>
      <c r="J148" s="10">
        <v>32</v>
      </c>
      <c r="K148" s="10" t="str">
        <f>VLOOKUP(I148,Codes!$J$3:$Q$9,2,FALSE)</f>
        <v>D</v>
      </c>
      <c r="L148" s="11" t="s">
        <v>55</v>
      </c>
      <c r="M148" s="10" t="str">
        <f>VLOOKUP(L148,Codes!$H$3:$I$262,2,FALSE)</f>
        <v>AC</v>
      </c>
      <c r="N148" s="10">
        <v>4</v>
      </c>
      <c r="O148" s="10" t="s">
        <v>107</v>
      </c>
      <c r="P148" t="str">
        <f>VLOOKUP(O148,Codes!$R$3:$S$28,2,FALSE)</f>
        <v>H</v>
      </c>
      <c r="Q148" s="53" t="s">
        <v>48</v>
      </c>
      <c r="R148" t="s">
        <v>29</v>
      </c>
      <c r="S148" t="s">
        <v>29</v>
      </c>
      <c r="T148" s="21" t="str">
        <f t="shared" si="11"/>
        <v>F-AC-003-10 mg/L-TP4-DMSO-NA-4-NA</v>
      </c>
      <c r="U148" s="21" t="str">
        <f t="shared" si="8"/>
        <v>F-AC-003-10 mg/L-TP4-DMSO</v>
      </c>
      <c r="V148" s="35" t="str">
        <f t="shared" si="9"/>
        <v>F.AC.003.H.D.4</v>
      </c>
      <c r="W148" s="15" t="str">
        <f t="shared" si="10"/>
        <v>FAC003HD4</v>
      </c>
      <c r="X148" t="s">
        <v>1546</v>
      </c>
    </row>
    <row r="149" spans="1:24">
      <c r="A149" s="10">
        <v>670029</v>
      </c>
      <c r="B149" t="s">
        <v>1544</v>
      </c>
      <c r="C149" t="s">
        <v>1546</v>
      </c>
      <c r="D149" t="s">
        <v>26</v>
      </c>
      <c r="E149" s="10" t="s">
        <v>65</v>
      </c>
      <c r="F149" s="10" t="str">
        <f>VLOOKUP(_xlfn.CONCAT(D149,E149),Codes!$C$3:$D$12,2,FALSE)</f>
        <v>F</v>
      </c>
      <c r="G149" s="23" t="s">
        <v>61</v>
      </c>
      <c r="H149" s="12" t="str">
        <f>VLOOKUP(G149,Codes!$E$3:$G$1002,3,FALSE)</f>
        <v>003</v>
      </c>
      <c r="I149" s="10" t="s">
        <v>70</v>
      </c>
      <c r="J149" s="10">
        <v>32</v>
      </c>
      <c r="K149" s="10" t="str">
        <f>VLOOKUP(I149,Codes!$J$3:$Q$9,2,FALSE)</f>
        <v>D</v>
      </c>
      <c r="L149" s="11" t="s">
        <v>55</v>
      </c>
      <c r="M149" s="10" t="str">
        <f>VLOOKUP(L149,Codes!$H$3:$I$262,2,FALSE)</f>
        <v>AC</v>
      </c>
      <c r="N149" s="10">
        <v>5</v>
      </c>
      <c r="O149" s="10" t="s">
        <v>107</v>
      </c>
      <c r="P149" t="str">
        <f>VLOOKUP(O149,Codes!$R$3:$S$28,2,FALSE)</f>
        <v>H</v>
      </c>
      <c r="Q149" s="53" t="s">
        <v>48</v>
      </c>
      <c r="R149" t="s">
        <v>29</v>
      </c>
      <c r="S149" t="s">
        <v>29</v>
      </c>
      <c r="T149" s="21" t="str">
        <f t="shared" si="11"/>
        <v>F-AC-003-10 mg/L-TP4-DMSO-NA-5-NA</v>
      </c>
      <c r="U149" s="21" t="str">
        <f t="shared" si="8"/>
        <v>F-AC-003-10 mg/L-TP4-DMSO</v>
      </c>
      <c r="V149" s="35" t="str">
        <f t="shared" si="9"/>
        <v>F.AC.003.H.D.5</v>
      </c>
      <c r="W149" s="15" t="str">
        <f t="shared" si="10"/>
        <v>FAC003HD5</v>
      </c>
      <c r="X149" t="s">
        <v>6921</v>
      </c>
    </row>
    <row r="150" spans="1:24">
      <c r="A150" s="10">
        <v>670033</v>
      </c>
      <c r="B150" t="s">
        <v>1547</v>
      </c>
      <c r="C150" t="s">
        <v>1548</v>
      </c>
      <c r="D150" t="s">
        <v>26</v>
      </c>
      <c r="E150" s="10" t="s">
        <v>65</v>
      </c>
      <c r="F150" s="10" t="str">
        <f>VLOOKUP(_xlfn.CONCAT(D150,E150),Codes!$C$3:$D$12,2,FALSE)</f>
        <v>F</v>
      </c>
      <c r="G150" s="23" t="s">
        <v>61</v>
      </c>
      <c r="H150" s="12" t="str">
        <f>VLOOKUP(G150,Codes!$E$3:$G$1002,3,FALSE)</f>
        <v>003</v>
      </c>
      <c r="I150" s="10" t="s">
        <v>76</v>
      </c>
      <c r="J150" s="10">
        <v>48</v>
      </c>
      <c r="K150" s="10" t="str">
        <f>VLOOKUP(I150,Codes!$J$3:$Q$9,2,FALSE)</f>
        <v>E</v>
      </c>
      <c r="L150" s="11" t="s">
        <v>55</v>
      </c>
      <c r="M150" s="10" t="str">
        <f>VLOOKUP(L150,Codes!$H$3:$I$262,2,FALSE)</f>
        <v>AC</v>
      </c>
      <c r="N150" s="10">
        <v>1</v>
      </c>
      <c r="O150" s="10" t="s">
        <v>107</v>
      </c>
      <c r="P150" t="str">
        <f>VLOOKUP(O150,Codes!$R$3:$S$28,2,FALSE)</f>
        <v>H</v>
      </c>
      <c r="Q150" s="53" t="s">
        <v>48</v>
      </c>
      <c r="R150" t="s">
        <v>29</v>
      </c>
      <c r="S150" t="s">
        <v>29</v>
      </c>
      <c r="T150" s="21" t="str">
        <f t="shared" si="11"/>
        <v>F-AC-003-10 mg/L-TP5-DMSO-NA-1-NA</v>
      </c>
      <c r="U150" s="21" t="str">
        <f t="shared" si="8"/>
        <v>F-AC-003-10 mg/L-TP5-DMSO</v>
      </c>
      <c r="V150" s="35" t="str">
        <f t="shared" si="9"/>
        <v>F.AC.003.H.E.1</v>
      </c>
      <c r="W150" s="15" t="str">
        <f t="shared" si="10"/>
        <v>FAC003HE1</v>
      </c>
      <c r="X150" t="s">
        <v>1548</v>
      </c>
    </row>
    <row r="151" spans="1:24">
      <c r="A151" s="10">
        <v>670034</v>
      </c>
      <c r="B151" t="s">
        <v>1547</v>
      </c>
      <c r="C151" t="s">
        <v>1549</v>
      </c>
      <c r="D151" t="s">
        <v>26</v>
      </c>
      <c r="E151" s="10" t="s">
        <v>65</v>
      </c>
      <c r="F151" s="10" t="str">
        <f>VLOOKUP(_xlfn.CONCAT(D151,E151),Codes!$C$3:$D$12,2,FALSE)</f>
        <v>F</v>
      </c>
      <c r="G151" s="23" t="s">
        <v>61</v>
      </c>
      <c r="H151" s="12" t="str">
        <f>VLOOKUP(G151,Codes!$E$3:$G$1002,3,FALSE)</f>
        <v>003</v>
      </c>
      <c r="I151" s="10" t="s">
        <v>76</v>
      </c>
      <c r="J151" s="10">
        <v>48</v>
      </c>
      <c r="K151" s="10" t="str">
        <f>VLOOKUP(I151,Codes!$J$3:$Q$9,2,FALSE)</f>
        <v>E</v>
      </c>
      <c r="L151" s="11" t="s">
        <v>55</v>
      </c>
      <c r="M151" s="10" t="str">
        <f>VLOOKUP(L151,Codes!$H$3:$I$262,2,FALSE)</f>
        <v>AC</v>
      </c>
      <c r="N151" s="10">
        <v>2</v>
      </c>
      <c r="O151" s="10" t="s">
        <v>107</v>
      </c>
      <c r="P151" t="str">
        <f>VLOOKUP(O151,Codes!$R$3:$S$28,2,FALSE)</f>
        <v>H</v>
      </c>
      <c r="Q151" s="53" t="s">
        <v>48</v>
      </c>
      <c r="R151" t="s">
        <v>29</v>
      </c>
      <c r="S151" t="s">
        <v>29</v>
      </c>
      <c r="T151" s="21" t="str">
        <f t="shared" si="11"/>
        <v>F-AC-003-10 mg/L-TP5-DMSO-NA-2-NA</v>
      </c>
      <c r="U151" s="21" t="str">
        <f t="shared" si="8"/>
        <v>F-AC-003-10 mg/L-TP5-DMSO</v>
      </c>
      <c r="V151" s="35" t="str">
        <f t="shared" si="9"/>
        <v>F.AC.003.H.E.2</v>
      </c>
      <c r="W151" s="15" t="str">
        <f t="shared" si="10"/>
        <v>FAC003HE2</v>
      </c>
      <c r="X151" t="s">
        <v>1549</v>
      </c>
    </row>
    <row r="152" spans="1:24">
      <c r="A152" s="10">
        <v>670035</v>
      </c>
      <c r="B152" t="s">
        <v>1547</v>
      </c>
      <c r="C152" t="s">
        <v>1550</v>
      </c>
      <c r="D152" t="s">
        <v>26</v>
      </c>
      <c r="E152" s="10" t="s">
        <v>65</v>
      </c>
      <c r="F152" s="10" t="str">
        <f>VLOOKUP(_xlfn.CONCAT(D152,E152),Codes!$C$3:$D$12,2,FALSE)</f>
        <v>F</v>
      </c>
      <c r="G152" s="23" t="s">
        <v>61</v>
      </c>
      <c r="H152" s="12" t="str">
        <f>VLOOKUP(G152,Codes!$E$3:$G$1002,3,FALSE)</f>
        <v>003</v>
      </c>
      <c r="I152" s="10" t="s">
        <v>76</v>
      </c>
      <c r="J152" s="10">
        <v>48</v>
      </c>
      <c r="K152" s="10" t="str">
        <f>VLOOKUP(I152,Codes!$J$3:$Q$9,2,FALSE)</f>
        <v>E</v>
      </c>
      <c r="L152" s="11" t="s">
        <v>55</v>
      </c>
      <c r="M152" s="10" t="str">
        <f>VLOOKUP(L152,Codes!$H$3:$I$262,2,FALSE)</f>
        <v>AC</v>
      </c>
      <c r="N152" s="10">
        <v>3</v>
      </c>
      <c r="O152" s="10" t="s">
        <v>107</v>
      </c>
      <c r="P152" t="str">
        <f>VLOOKUP(O152,Codes!$R$3:$S$28,2,FALSE)</f>
        <v>H</v>
      </c>
      <c r="Q152" s="53" t="s">
        <v>48</v>
      </c>
      <c r="R152" t="s">
        <v>29</v>
      </c>
      <c r="S152" t="s">
        <v>29</v>
      </c>
      <c r="T152" s="21" t="str">
        <f t="shared" si="11"/>
        <v>F-AC-003-10 mg/L-TP5-DMSO-NA-3-NA</v>
      </c>
      <c r="U152" s="21" t="str">
        <f t="shared" si="8"/>
        <v>F-AC-003-10 mg/L-TP5-DMSO</v>
      </c>
      <c r="V152" s="35" t="str">
        <f t="shared" si="9"/>
        <v>F.AC.003.H.E.3</v>
      </c>
      <c r="W152" s="15" t="str">
        <f t="shared" si="10"/>
        <v>FAC003HE3</v>
      </c>
      <c r="X152" t="s">
        <v>1550</v>
      </c>
    </row>
    <row r="153" spans="1:24">
      <c r="A153" s="10">
        <v>670039</v>
      </c>
      <c r="B153" t="s">
        <v>1547</v>
      </c>
      <c r="C153" t="s">
        <v>1551</v>
      </c>
      <c r="D153" t="s">
        <v>26</v>
      </c>
      <c r="E153" s="10" t="s">
        <v>65</v>
      </c>
      <c r="F153" s="10" t="str">
        <f>VLOOKUP(_xlfn.CONCAT(D153,E153),Codes!$C$3:$D$12,2,FALSE)</f>
        <v>F</v>
      </c>
      <c r="G153" s="23" t="s">
        <v>61</v>
      </c>
      <c r="H153" s="12" t="str">
        <f>VLOOKUP(G153,Codes!$E$3:$G$1002,3,FALSE)</f>
        <v>003</v>
      </c>
      <c r="I153" s="10" t="s">
        <v>76</v>
      </c>
      <c r="J153" s="10">
        <v>48</v>
      </c>
      <c r="K153" s="10" t="str">
        <f>VLOOKUP(I153,Codes!$J$3:$Q$9,2,FALSE)</f>
        <v>E</v>
      </c>
      <c r="L153" s="11" t="s">
        <v>55</v>
      </c>
      <c r="M153" s="10" t="str">
        <f>VLOOKUP(L153,Codes!$H$3:$I$262,2,FALSE)</f>
        <v>AC</v>
      </c>
      <c r="N153" s="10">
        <v>7</v>
      </c>
      <c r="O153" s="10" t="s">
        <v>107</v>
      </c>
      <c r="P153" t="str">
        <f>VLOOKUP(O153,Codes!$R$3:$S$28,2,FALSE)</f>
        <v>H</v>
      </c>
      <c r="Q153" s="53" t="s">
        <v>48</v>
      </c>
      <c r="R153" t="s">
        <v>29</v>
      </c>
      <c r="S153" t="s">
        <v>29</v>
      </c>
      <c r="T153" s="21" t="str">
        <f t="shared" si="11"/>
        <v>F-AC-003-10 mg/L-TP5-DMSO-NA-7-NA</v>
      </c>
      <c r="U153" s="21" t="str">
        <f t="shared" si="8"/>
        <v>F-AC-003-10 mg/L-TP5-DMSO</v>
      </c>
      <c r="V153" s="35" t="str">
        <f t="shared" si="9"/>
        <v>F.AC.003.H.E.7</v>
      </c>
      <c r="W153" s="15" t="str">
        <f t="shared" si="10"/>
        <v>FAC003HE7</v>
      </c>
      <c r="X153" t="s">
        <v>6922</v>
      </c>
    </row>
    <row r="154" spans="1:24">
      <c r="A154" s="10" t="s">
        <v>1402</v>
      </c>
      <c r="B154" t="s">
        <v>1403</v>
      </c>
      <c r="C154" t="e">
        <v>#N/A</v>
      </c>
      <c r="D154" t="s">
        <v>26</v>
      </c>
      <c r="E154" s="10" t="s">
        <v>65</v>
      </c>
      <c r="F154" s="10" t="str">
        <f>VLOOKUP(_xlfn.CONCAT(D154,E154),Codes!$C$3:$D$12,2,FALSE)</f>
        <v>F</v>
      </c>
      <c r="G154" s="18" t="s">
        <v>1350</v>
      </c>
      <c r="H154" s="12" t="str">
        <f>VLOOKUP(G154,Codes!$E$3:$G$1002,3,FALSE)</f>
        <v>998</v>
      </c>
      <c r="I154" s="10" t="s">
        <v>29</v>
      </c>
      <c r="J154" s="10" t="s">
        <v>29</v>
      </c>
      <c r="K154" s="10" t="str">
        <f>VLOOKUP(I154,Codes!$J$3:$Q$9,2,FALSE)</f>
        <v>-</v>
      </c>
      <c r="L154" s="11" t="s">
        <v>55</v>
      </c>
      <c r="M154" s="10" t="str">
        <f>VLOOKUP(L154,Codes!$H$3:$I$262,2,FALSE)</f>
        <v>AC</v>
      </c>
      <c r="N154" s="10">
        <v>4</v>
      </c>
      <c r="O154" s="10" t="s">
        <v>29</v>
      </c>
      <c r="P154" t="str">
        <f>VLOOKUP(O154,Codes!$R$3:$S$28,2,FALSE)</f>
        <v>-</v>
      </c>
      <c r="Q154" s="53" t="s">
        <v>29</v>
      </c>
      <c r="R154" t="s">
        <v>29</v>
      </c>
      <c r="S154" t="s">
        <v>29</v>
      </c>
      <c r="T154" s="21" t="str">
        <f t="shared" si="11"/>
        <v>F-AC-998-NA-NA-NA-NA-4-NA</v>
      </c>
      <c r="U154" s="21" t="str">
        <f t="shared" si="8"/>
        <v>F-AC-998-NA-NA-NA</v>
      </c>
      <c r="V154" s="35" t="str">
        <f t="shared" si="9"/>
        <v>F.AC.998.-.-.4</v>
      </c>
      <c r="W154" s="15" t="str">
        <f t="shared" si="10"/>
        <v>FAC998--4</v>
      </c>
      <c r="X154" t="s">
        <v>6923</v>
      </c>
    </row>
    <row r="155" spans="1:24">
      <c r="A155" s="10" t="s">
        <v>1402</v>
      </c>
      <c r="B155" t="s">
        <v>1403</v>
      </c>
      <c r="C155" t="e">
        <v>#N/A</v>
      </c>
      <c r="D155" t="s">
        <v>26</v>
      </c>
      <c r="E155" s="10" t="s">
        <v>65</v>
      </c>
      <c r="F155" s="10" t="str">
        <f>VLOOKUP(_xlfn.CONCAT(D155,E155),Codes!$C$3:$D$12,2,FALSE)</f>
        <v>F</v>
      </c>
      <c r="G155" s="18" t="s">
        <v>1350</v>
      </c>
      <c r="H155" s="12" t="str">
        <f>VLOOKUP(G155,Codes!$E$3:$G$1002,3,FALSE)</f>
        <v>998</v>
      </c>
      <c r="I155" s="10" t="s">
        <v>29</v>
      </c>
      <c r="J155" s="10" t="s">
        <v>29</v>
      </c>
      <c r="K155" s="10" t="str">
        <f>VLOOKUP(I155,Codes!$J$3:$Q$9,2,FALSE)</f>
        <v>-</v>
      </c>
      <c r="L155" s="11" t="s">
        <v>55</v>
      </c>
      <c r="M155" s="10" t="str">
        <f>VLOOKUP(L155,Codes!$H$3:$I$262,2,FALSE)</f>
        <v>AC</v>
      </c>
      <c r="N155" s="10">
        <v>5</v>
      </c>
      <c r="O155" s="10" t="s">
        <v>29</v>
      </c>
      <c r="P155" t="str">
        <f>VLOOKUP(O155,Codes!$R$3:$S$28,2,FALSE)</f>
        <v>-</v>
      </c>
      <c r="Q155" s="53" t="s">
        <v>29</v>
      </c>
      <c r="R155" t="s">
        <v>29</v>
      </c>
      <c r="S155" t="s">
        <v>29</v>
      </c>
      <c r="T155" s="21" t="str">
        <f t="shared" si="11"/>
        <v>F-AC-998-NA-NA-NA-NA-5-NA</v>
      </c>
      <c r="U155" s="21" t="str">
        <f t="shared" si="8"/>
        <v>F-AC-998-NA-NA-NA</v>
      </c>
      <c r="V155" s="35" t="str">
        <f t="shared" si="9"/>
        <v>F.AC.998.-.-.5</v>
      </c>
      <c r="W155" s="15" t="str">
        <f t="shared" si="10"/>
        <v>FAC998--5</v>
      </c>
      <c r="X155" t="s">
        <v>6924</v>
      </c>
    </row>
    <row r="156" spans="1:24">
      <c r="A156" s="10" t="s">
        <v>1402</v>
      </c>
      <c r="B156" t="s">
        <v>1403</v>
      </c>
      <c r="C156" t="e">
        <v>#N/A</v>
      </c>
      <c r="D156" t="s">
        <v>26</v>
      </c>
      <c r="E156" s="10" t="s">
        <v>65</v>
      </c>
      <c r="F156" s="10" t="str">
        <f>VLOOKUP(_xlfn.CONCAT(D156,E156),Codes!$C$3:$D$12,2,FALSE)</f>
        <v>F</v>
      </c>
      <c r="G156" s="18" t="s">
        <v>1350</v>
      </c>
      <c r="H156" s="12" t="str">
        <f>VLOOKUP(G156,Codes!$E$3:$G$1002,3,FALSE)</f>
        <v>998</v>
      </c>
      <c r="I156" s="10" t="s">
        <v>29</v>
      </c>
      <c r="J156" s="10" t="s">
        <v>29</v>
      </c>
      <c r="K156" s="10" t="str">
        <f>VLOOKUP(I156,Codes!$J$3:$Q$9,2,FALSE)</f>
        <v>-</v>
      </c>
      <c r="L156" s="11" t="s">
        <v>55</v>
      </c>
      <c r="M156" s="10" t="str">
        <f>VLOOKUP(L156,Codes!$H$3:$I$262,2,FALSE)</f>
        <v>AC</v>
      </c>
      <c r="N156" s="10">
        <v>6</v>
      </c>
      <c r="O156" s="10" t="s">
        <v>29</v>
      </c>
      <c r="P156" t="str">
        <f>VLOOKUP(O156,Codes!$R$3:$S$28,2,FALSE)</f>
        <v>-</v>
      </c>
      <c r="Q156" s="53" t="s">
        <v>29</v>
      </c>
      <c r="R156" t="s">
        <v>29</v>
      </c>
      <c r="S156" t="s">
        <v>29</v>
      </c>
      <c r="T156" s="21" t="str">
        <f t="shared" si="11"/>
        <v>F-AC-998-NA-NA-NA-NA-6-NA</v>
      </c>
      <c r="U156" s="21" t="str">
        <f t="shared" si="8"/>
        <v>F-AC-998-NA-NA-NA</v>
      </c>
      <c r="V156" s="35" t="str">
        <f t="shared" si="9"/>
        <v>F.AC.998.-.-.6</v>
      </c>
      <c r="W156" s="15" t="str">
        <f t="shared" si="10"/>
        <v>FAC998--6</v>
      </c>
      <c r="X156" t="s">
        <v>6925</v>
      </c>
    </row>
    <row r="157" spans="1:24">
      <c r="A157" s="10">
        <v>520001</v>
      </c>
      <c r="B157" t="s">
        <v>1552</v>
      </c>
      <c r="C157" t="s">
        <v>1553</v>
      </c>
      <c r="D157" t="s">
        <v>26</v>
      </c>
      <c r="E157" s="10" t="s">
        <v>65</v>
      </c>
      <c r="F157" s="10" t="str">
        <f>VLOOKUP(_xlfn.CONCAT(D157,E157),Codes!$C$3:$D$12,2,FALSE)</f>
        <v>F</v>
      </c>
      <c r="G157" s="23" t="s">
        <v>67</v>
      </c>
      <c r="H157" s="12" t="str">
        <f>VLOOKUP(G157,Codes!$E$3:$G$1002,3,FALSE)</f>
        <v>004</v>
      </c>
      <c r="I157" s="10" t="s">
        <v>46</v>
      </c>
      <c r="J157" s="10">
        <v>4</v>
      </c>
      <c r="K157" s="10" t="str">
        <f>VLOOKUP(I157,Codes!$J$3:$Q$9,2,FALSE)</f>
        <v>A</v>
      </c>
      <c r="L157" s="11" t="s">
        <v>31</v>
      </c>
      <c r="M157" s="10" t="str">
        <f>VLOOKUP(L157,Codes!$H$3:$I$262,2,FALSE)</f>
        <v>AA</v>
      </c>
      <c r="N157" s="10">
        <v>1</v>
      </c>
      <c r="O157" s="10" t="s">
        <v>35</v>
      </c>
      <c r="P157" t="str">
        <f>VLOOKUP(O157,Codes!$R$3:$S$28,2,FALSE)</f>
        <v>L</v>
      </c>
      <c r="Q157" s="53" t="s">
        <v>48</v>
      </c>
      <c r="R157" t="s">
        <v>29</v>
      </c>
      <c r="S157" t="s">
        <v>29</v>
      </c>
      <c r="T157" s="21" t="str">
        <f t="shared" si="11"/>
        <v>F-AA-004-EC10-TP1-DMSO-NA-1-NA</v>
      </c>
      <c r="U157" s="21" t="str">
        <f t="shared" si="8"/>
        <v>F-AA-004-EC10-TP1-DMSO</v>
      </c>
      <c r="V157" s="35" t="str">
        <f t="shared" si="9"/>
        <v>F.AA.004.L.A.1</v>
      </c>
      <c r="W157" s="15" t="str">
        <f t="shared" si="10"/>
        <v>FAA004LA1</v>
      </c>
      <c r="X157" t="s">
        <v>1554</v>
      </c>
    </row>
    <row r="158" spans="1:24">
      <c r="A158" s="10">
        <v>520002</v>
      </c>
      <c r="B158" t="s">
        <v>1552</v>
      </c>
      <c r="C158" t="s">
        <v>1554</v>
      </c>
      <c r="D158" t="s">
        <v>26</v>
      </c>
      <c r="E158" s="10" t="s">
        <v>65</v>
      </c>
      <c r="F158" s="10" t="str">
        <f>VLOOKUP(_xlfn.CONCAT(D158,E158),Codes!$C$3:$D$12,2,FALSE)</f>
        <v>F</v>
      </c>
      <c r="G158" s="23" t="s">
        <v>67</v>
      </c>
      <c r="H158" s="12" t="str">
        <f>VLOOKUP(G158,Codes!$E$3:$G$1002,3,FALSE)</f>
        <v>004</v>
      </c>
      <c r="I158" s="10" t="s">
        <v>46</v>
      </c>
      <c r="J158" s="10">
        <v>4</v>
      </c>
      <c r="K158" s="10" t="str">
        <f>VLOOKUP(I158,Codes!$J$3:$Q$9,2,FALSE)</f>
        <v>A</v>
      </c>
      <c r="L158" s="11" t="s">
        <v>31</v>
      </c>
      <c r="M158" s="10" t="str">
        <f>VLOOKUP(L158,Codes!$H$3:$I$262,2,FALSE)</f>
        <v>AA</v>
      </c>
      <c r="N158" s="10">
        <v>2</v>
      </c>
      <c r="O158" s="10" t="s">
        <v>35</v>
      </c>
      <c r="P158" t="str">
        <f>VLOOKUP(O158,Codes!$R$3:$S$28,2,FALSE)</f>
        <v>L</v>
      </c>
      <c r="Q158" s="53" t="s">
        <v>48</v>
      </c>
      <c r="R158" t="s">
        <v>29</v>
      </c>
      <c r="S158" t="s">
        <v>29</v>
      </c>
      <c r="T158" s="21" t="str">
        <f t="shared" si="11"/>
        <v>F-AA-004-EC10-TP1-DMSO-NA-2-NA</v>
      </c>
      <c r="U158" s="21" t="str">
        <f t="shared" si="8"/>
        <v>F-AA-004-EC10-TP1-DMSO</v>
      </c>
      <c r="V158" s="35" t="str">
        <f t="shared" si="9"/>
        <v>F.AA.004.L.A.2</v>
      </c>
      <c r="W158" s="15" t="str">
        <f t="shared" si="10"/>
        <v>FAA004LA2</v>
      </c>
      <c r="X158" t="s">
        <v>1555</v>
      </c>
    </row>
    <row r="159" spans="1:24">
      <c r="A159" s="10">
        <v>520003</v>
      </c>
      <c r="B159" t="s">
        <v>1552</v>
      </c>
      <c r="C159" t="s">
        <v>1555</v>
      </c>
      <c r="D159" t="s">
        <v>26</v>
      </c>
      <c r="E159" s="10" t="s">
        <v>65</v>
      </c>
      <c r="F159" s="10" t="str">
        <f>VLOOKUP(_xlfn.CONCAT(D159,E159),Codes!$C$3:$D$12,2,FALSE)</f>
        <v>F</v>
      </c>
      <c r="G159" s="23" t="s">
        <v>67</v>
      </c>
      <c r="H159" s="12" t="str">
        <f>VLOOKUP(G159,Codes!$E$3:$G$1002,3,FALSE)</f>
        <v>004</v>
      </c>
      <c r="I159" s="10" t="s">
        <v>46</v>
      </c>
      <c r="J159" s="10">
        <v>4</v>
      </c>
      <c r="K159" s="10" t="str">
        <f>VLOOKUP(I159,Codes!$J$3:$Q$9,2,FALSE)</f>
        <v>A</v>
      </c>
      <c r="L159" s="11" t="s">
        <v>31</v>
      </c>
      <c r="M159" s="10" t="str">
        <f>VLOOKUP(L159,Codes!$H$3:$I$262,2,FALSE)</f>
        <v>AA</v>
      </c>
      <c r="N159" s="10">
        <v>3</v>
      </c>
      <c r="O159" s="10" t="s">
        <v>35</v>
      </c>
      <c r="P159" t="str">
        <f>VLOOKUP(O159,Codes!$R$3:$S$28,2,FALSE)</f>
        <v>L</v>
      </c>
      <c r="Q159" s="53" t="s">
        <v>48</v>
      </c>
      <c r="R159" t="s">
        <v>29</v>
      </c>
      <c r="S159" t="s">
        <v>29</v>
      </c>
      <c r="T159" s="21" t="str">
        <f t="shared" si="11"/>
        <v>F-AA-004-EC10-TP1-DMSO-NA-3-NA</v>
      </c>
      <c r="U159" s="21" t="str">
        <f t="shared" si="8"/>
        <v>F-AA-004-EC10-TP1-DMSO</v>
      </c>
      <c r="V159" s="35" t="str">
        <f t="shared" si="9"/>
        <v>F.AA.004.L.A.3</v>
      </c>
      <c r="W159" s="15" t="str">
        <f t="shared" si="10"/>
        <v>FAA004LA3</v>
      </c>
      <c r="X159" t="s">
        <v>1556</v>
      </c>
    </row>
    <row r="160" spans="1:24">
      <c r="A160" s="10">
        <v>520004</v>
      </c>
      <c r="B160" t="s">
        <v>1552</v>
      </c>
      <c r="C160" t="s">
        <v>1556</v>
      </c>
      <c r="D160" t="s">
        <v>26</v>
      </c>
      <c r="E160" s="10" t="s">
        <v>65</v>
      </c>
      <c r="F160" s="10" t="str">
        <f>VLOOKUP(_xlfn.CONCAT(D160,E160),Codes!$C$3:$D$12,2,FALSE)</f>
        <v>F</v>
      </c>
      <c r="G160" s="23" t="s">
        <v>67</v>
      </c>
      <c r="H160" s="12" t="str">
        <f>VLOOKUP(G160,Codes!$E$3:$G$1002,3,FALSE)</f>
        <v>004</v>
      </c>
      <c r="I160" s="10" t="s">
        <v>46</v>
      </c>
      <c r="J160" s="10">
        <v>4</v>
      </c>
      <c r="K160" s="10" t="str">
        <f>VLOOKUP(I160,Codes!$J$3:$Q$9,2,FALSE)</f>
        <v>A</v>
      </c>
      <c r="L160" s="11" t="s">
        <v>31</v>
      </c>
      <c r="M160" s="10" t="str">
        <f>VLOOKUP(L160,Codes!$H$3:$I$262,2,FALSE)</f>
        <v>AA</v>
      </c>
      <c r="N160" s="10">
        <v>4</v>
      </c>
      <c r="O160" s="10" t="s">
        <v>35</v>
      </c>
      <c r="P160" t="str">
        <f>VLOOKUP(O160,Codes!$R$3:$S$28,2,FALSE)</f>
        <v>L</v>
      </c>
      <c r="Q160" s="53" t="s">
        <v>48</v>
      </c>
      <c r="R160" t="s">
        <v>29</v>
      </c>
      <c r="S160" t="s">
        <v>29</v>
      </c>
      <c r="T160" s="21" t="str">
        <f t="shared" si="11"/>
        <v>F-AA-004-EC10-TP1-DMSO-NA-4-NA</v>
      </c>
      <c r="U160" s="21" t="str">
        <f t="shared" si="8"/>
        <v>F-AA-004-EC10-TP1-DMSO</v>
      </c>
      <c r="V160" s="35" t="str">
        <f t="shared" si="9"/>
        <v>F.AA.004.L.A.4</v>
      </c>
      <c r="W160" s="15" t="str">
        <f t="shared" si="10"/>
        <v>FAA004LA4</v>
      </c>
      <c r="X160" t="s">
        <v>1553</v>
      </c>
    </row>
    <row r="161" spans="1:24">
      <c r="A161" s="10">
        <v>520009</v>
      </c>
      <c r="B161" t="s">
        <v>1557</v>
      </c>
      <c r="C161" t="s">
        <v>1558</v>
      </c>
      <c r="D161" t="s">
        <v>26</v>
      </c>
      <c r="E161" s="10" t="s">
        <v>65</v>
      </c>
      <c r="F161" s="10" t="str">
        <f>VLOOKUP(_xlfn.CONCAT(D161,E161),Codes!$C$3:$D$12,2,FALSE)</f>
        <v>F</v>
      </c>
      <c r="G161" s="23" t="s">
        <v>67</v>
      </c>
      <c r="H161" s="12" t="str">
        <f>VLOOKUP(G161,Codes!$E$3:$G$1002,3,FALSE)</f>
        <v>004</v>
      </c>
      <c r="I161" s="10" t="s">
        <v>57</v>
      </c>
      <c r="J161" s="10">
        <v>8</v>
      </c>
      <c r="K161" s="10" t="str">
        <f>VLOOKUP(I161,Codes!$J$3:$Q$9,2,FALSE)</f>
        <v>B</v>
      </c>
      <c r="L161" s="11" t="s">
        <v>31</v>
      </c>
      <c r="M161" s="10" t="str">
        <f>VLOOKUP(L161,Codes!$H$3:$I$262,2,FALSE)</f>
        <v>AA</v>
      </c>
      <c r="N161" s="10">
        <v>1</v>
      </c>
      <c r="O161" s="10" t="s">
        <v>35</v>
      </c>
      <c r="P161" t="str">
        <f>VLOOKUP(O161,Codes!$R$3:$S$28,2,FALSE)</f>
        <v>L</v>
      </c>
      <c r="Q161" s="53" t="s">
        <v>48</v>
      </c>
      <c r="R161" t="s">
        <v>29</v>
      </c>
      <c r="S161" t="s">
        <v>29</v>
      </c>
      <c r="T161" s="21" t="str">
        <f t="shared" si="11"/>
        <v>F-AA-004-EC10-TP2-DMSO-NA-1-NA</v>
      </c>
      <c r="U161" s="21" t="str">
        <f t="shared" si="8"/>
        <v>F-AA-004-EC10-TP2-DMSO</v>
      </c>
      <c r="V161" s="35" t="str">
        <f t="shared" si="9"/>
        <v>F.AA.004.L.B.1</v>
      </c>
      <c r="W161" s="15" t="str">
        <f t="shared" si="10"/>
        <v>FAA004LB1</v>
      </c>
      <c r="X161" t="s">
        <v>1559</v>
      </c>
    </row>
    <row r="162" spans="1:24">
      <c r="A162" s="10">
        <v>520010</v>
      </c>
      <c r="B162" t="s">
        <v>1557</v>
      </c>
      <c r="C162" t="s">
        <v>1559</v>
      </c>
      <c r="D162" t="s">
        <v>26</v>
      </c>
      <c r="E162" s="10" t="s">
        <v>65</v>
      </c>
      <c r="F162" s="10" t="str">
        <f>VLOOKUP(_xlfn.CONCAT(D162,E162),Codes!$C$3:$D$12,2,FALSE)</f>
        <v>F</v>
      </c>
      <c r="G162" s="23" t="s">
        <v>67</v>
      </c>
      <c r="H162" s="12" t="str">
        <f>VLOOKUP(G162,Codes!$E$3:$G$1002,3,FALSE)</f>
        <v>004</v>
      </c>
      <c r="I162" s="10" t="s">
        <v>57</v>
      </c>
      <c r="J162" s="10">
        <v>8</v>
      </c>
      <c r="K162" s="10" t="str">
        <f>VLOOKUP(I162,Codes!$J$3:$Q$9,2,FALSE)</f>
        <v>B</v>
      </c>
      <c r="L162" s="11" t="s">
        <v>31</v>
      </c>
      <c r="M162" s="10" t="str">
        <f>VLOOKUP(L162,Codes!$H$3:$I$262,2,FALSE)</f>
        <v>AA</v>
      </c>
      <c r="N162" s="10">
        <v>2</v>
      </c>
      <c r="O162" s="10" t="s">
        <v>35</v>
      </c>
      <c r="P162" t="str">
        <f>VLOOKUP(O162,Codes!$R$3:$S$28,2,FALSE)</f>
        <v>L</v>
      </c>
      <c r="Q162" s="53" t="s">
        <v>48</v>
      </c>
      <c r="R162" t="s">
        <v>29</v>
      </c>
      <c r="S162" t="s">
        <v>29</v>
      </c>
      <c r="T162" s="21" t="str">
        <f t="shared" si="11"/>
        <v>F-AA-004-EC10-TP2-DMSO-NA-2-NA</v>
      </c>
      <c r="U162" s="21" t="str">
        <f t="shared" si="8"/>
        <v>F-AA-004-EC10-TP2-DMSO</v>
      </c>
      <c r="V162" s="35" t="str">
        <f t="shared" si="9"/>
        <v>F.AA.004.L.B.2</v>
      </c>
      <c r="W162" s="15" t="str">
        <f t="shared" si="10"/>
        <v>FAA004LB2</v>
      </c>
      <c r="X162" t="s">
        <v>1560</v>
      </c>
    </row>
    <row r="163" spans="1:24">
      <c r="A163" s="10">
        <v>520011</v>
      </c>
      <c r="B163" t="s">
        <v>1557</v>
      </c>
      <c r="C163" t="s">
        <v>1560</v>
      </c>
      <c r="D163" t="s">
        <v>26</v>
      </c>
      <c r="E163" s="10" t="s">
        <v>65</v>
      </c>
      <c r="F163" s="10" t="str">
        <f>VLOOKUP(_xlfn.CONCAT(D163,E163),Codes!$C$3:$D$12,2,FALSE)</f>
        <v>F</v>
      </c>
      <c r="G163" s="23" t="s">
        <v>67</v>
      </c>
      <c r="H163" s="12" t="str">
        <f>VLOOKUP(G163,Codes!$E$3:$G$1002,3,FALSE)</f>
        <v>004</v>
      </c>
      <c r="I163" s="10" t="s">
        <v>57</v>
      </c>
      <c r="J163" s="10">
        <v>8</v>
      </c>
      <c r="K163" s="10" t="str">
        <f>VLOOKUP(I163,Codes!$J$3:$Q$9,2,FALSE)</f>
        <v>B</v>
      </c>
      <c r="L163" s="11" t="s">
        <v>31</v>
      </c>
      <c r="M163" s="10" t="str">
        <f>VLOOKUP(L163,Codes!$H$3:$I$262,2,FALSE)</f>
        <v>AA</v>
      </c>
      <c r="N163" s="10">
        <v>3</v>
      </c>
      <c r="O163" s="10" t="s">
        <v>35</v>
      </c>
      <c r="P163" t="str">
        <f>VLOOKUP(O163,Codes!$R$3:$S$28,2,FALSE)</f>
        <v>L</v>
      </c>
      <c r="Q163" s="53" t="s">
        <v>48</v>
      </c>
      <c r="R163" t="s">
        <v>29</v>
      </c>
      <c r="S163" t="s">
        <v>29</v>
      </c>
      <c r="T163" s="21" t="str">
        <f t="shared" si="11"/>
        <v>F-AA-004-EC10-TP2-DMSO-NA-3-NA</v>
      </c>
      <c r="U163" s="21" t="str">
        <f t="shared" si="8"/>
        <v>F-AA-004-EC10-TP2-DMSO</v>
      </c>
      <c r="V163" s="35" t="str">
        <f t="shared" si="9"/>
        <v>F.AA.004.L.B.3</v>
      </c>
      <c r="W163" s="15" t="str">
        <f t="shared" si="10"/>
        <v>FAA004LB3</v>
      </c>
      <c r="X163" t="s">
        <v>1561</v>
      </c>
    </row>
    <row r="164" spans="1:24">
      <c r="A164" s="10">
        <v>520012</v>
      </c>
      <c r="B164" t="s">
        <v>1557</v>
      </c>
      <c r="C164" t="s">
        <v>1561</v>
      </c>
      <c r="D164" t="s">
        <v>26</v>
      </c>
      <c r="E164" s="10" t="s">
        <v>65</v>
      </c>
      <c r="F164" s="10" t="str">
        <f>VLOOKUP(_xlfn.CONCAT(D164,E164),Codes!$C$3:$D$12,2,FALSE)</f>
        <v>F</v>
      </c>
      <c r="G164" s="23" t="s">
        <v>67</v>
      </c>
      <c r="H164" s="12" t="str">
        <f>VLOOKUP(G164,Codes!$E$3:$G$1002,3,FALSE)</f>
        <v>004</v>
      </c>
      <c r="I164" s="10" t="s">
        <v>57</v>
      </c>
      <c r="J164" s="10">
        <v>8</v>
      </c>
      <c r="K164" s="10" t="str">
        <f>VLOOKUP(I164,Codes!$J$3:$Q$9,2,FALSE)</f>
        <v>B</v>
      </c>
      <c r="L164" s="11" t="s">
        <v>31</v>
      </c>
      <c r="M164" s="10" t="str">
        <f>VLOOKUP(L164,Codes!$H$3:$I$262,2,FALSE)</f>
        <v>AA</v>
      </c>
      <c r="N164" s="10">
        <v>4</v>
      </c>
      <c r="O164" s="10" t="s">
        <v>35</v>
      </c>
      <c r="P164" t="str">
        <f>VLOOKUP(O164,Codes!$R$3:$S$28,2,FALSE)</f>
        <v>L</v>
      </c>
      <c r="Q164" s="53" t="s">
        <v>48</v>
      </c>
      <c r="R164" t="s">
        <v>29</v>
      </c>
      <c r="S164" t="s">
        <v>29</v>
      </c>
      <c r="T164" s="21" t="str">
        <f t="shared" si="11"/>
        <v>F-AA-004-EC10-TP2-DMSO-NA-4-NA</v>
      </c>
      <c r="U164" s="21" t="str">
        <f t="shared" si="8"/>
        <v>F-AA-004-EC10-TP2-DMSO</v>
      </c>
      <c r="V164" s="35" t="str">
        <f t="shared" si="9"/>
        <v>F.AA.004.L.B.4</v>
      </c>
      <c r="W164" s="15" t="str">
        <f t="shared" si="10"/>
        <v>FAA004LB4</v>
      </c>
      <c r="X164" t="s">
        <v>1558</v>
      </c>
    </row>
    <row r="165" spans="1:24">
      <c r="A165" s="10">
        <v>520017</v>
      </c>
      <c r="B165" t="s">
        <v>1562</v>
      </c>
      <c r="C165" t="s">
        <v>1563</v>
      </c>
      <c r="D165" t="s">
        <v>26</v>
      </c>
      <c r="E165" s="10" t="s">
        <v>65</v>
      </c>
      <c r="F165" s="10" t="str">
        <f>VLOOKUP(_xlfn.CONCAT(D165,E165),Codes!$C$3:$D$12,2,FALSE)</f>
        <v>F</v>
      </c>
      <c r="G165" s="23" t="s">
        <v>67</v>
      </c>
      <c r="H165" s="12" t="str">
        <f>VLOOKUP(G165,Codes!$E$3:$G$1002,3,FALSE)</f>
        <v>004</v>
      </c>
      <c r="I165" s="10" t="s">
        <v>64</v>
      </c>
      <c r="J165" s="10">
        <v>24</v>
      </c>
      <c r="K165" s="10" t="str">
        <f>VLOOKUP(I165,Codes!$J$3:$Q$9,2,FALSE)</f>
        <v>C</v>
      </c>
      <c r="L165" s="11" t="s">
        <v>31</v>
      </c>
      <c r="M165" s="10" t="str">
        <f>VLOOKUP(L165,Codes!$H$3:$I$262,2,FALSE)</f>
        <v>AA</v>
      </c>
      <c r="N165" s="10">
        <v>1</v>
      </c>
      <c r="O165" s="10" t="s">
        <v>35</v>
      </c>
      <c r="P165" t="str">
        <f>VLOOKUP(O165,Codes!$R$3:$S$28,2,FALSE)</f>
        <v>L</v>
      </c>
      <c r="Q165" s="53" t="s">
        <v>48</v>
      </c>
      <c r="R165" t="s">
        <v>29</v>
      </c>
      <c r="S165" t="s">
        <v>29</v>
      </c>
      <c r="T165" s="21" t="str">
        <f t="shared" si="11"/>
        <v>F-AA-004-EC10-TP3-DMSO-NA-1-NA</v>
      </c>
      <c r="U165" s="21" t="str">
        <f t="shared" si="8"/>
        <v>F-AA-004-EC10-TP3-DMSO</v>
      </c>
      <c r="V165" s="35" t="str">
        <f t="shared" si="9"/>
        <v>F.AA.004.L.C.1</v>
      </c>
      <c r="W165" s="15" t="str">
        <f t="shared" si="10"/>
        <v>FAA004LC1</v>
      </c>
      <c r="X165" t="s">
        <v>1564</v>
      </c>
    </row>
    <row r="166" spans="1:24">
      <c r="A166" s="10">
        <v>520018</v>
      </c>
      <c r="B166" t="s">
        <v>1562</v>
      </c>
      <c r="C166" t="s">
        <v>1564</v>
      </c>
      <c r="D166" t="s">
        <v>26</v>
      </c>
      <c r="E166" s="10" t="s">
        <v>65</v>
      </c>
      <c r="F166" s="10" t="str">
        <f>VLOOKUP(_xlfn.CONCAT(D166,E166),Codes!$C$3:$D$12,2,FALSE)</f>
        <v>F</v>
      </c>
      <c r="G166" s="23" t="s">
        <v>67</v>
      </c>
      <c r="H166" s="12" t="str">
        <f>VLOOKUP(G166,Codes!$E$3:$G$1002,3,FALSE)</f>
        <v>004</v>
      </c>
      <c r="I166" s="10" t="s">
        <v>64</v>
      </c>
      <c r="J166" s="10">
        <v>24</v>
      </c>
      <c r="K166" s="10" t="str">
        <f>VLOOKUP(I166,Codes!$J$3:$Q$9,2,FALSE)</f>
        <v>C</v>
      </c>
      <c r="L166" s="11" t="s">
        <v>31</v>
      </c>
      <c r="M166" s="10" t="str">
        <f>VLOOKUP(L166,Codes!$H$3:$I$262,2,FALSE)</f>
        <v>AA</v>
      </c>
      <c r="N166" s="10">
        <v>2</v>
      </c>
      <c r="O166" s="10" t="s">
        <v>35</v>
      </c>
      <c r="P166" t="str">
        <f>VLOOKUP(O166,Codes!$R$3:$S$28,2,FALSE)</f>
        <v>L</v>
      </c>
      <c r="Q166" s="53" t="s">
        <v>48</v>
      </c>
      <c r="R166" t="s">
        <v>29</v>
      </c>
      <c r="S166" t="s">
        <v>29</v>
      </c>
      <c r="T166" s="21" t="str">
        <f t="shared" si="11"/>
        <v>F-AA-004-EC10-TP3-DMSO-NA-2-NA</v>
      </c>
      <c r="U166" s="21" t="str">
        <f t="shared" si="8"/>
        <v>F-AA-004-EC10-TP3-DMSO</v>
      </c>
      <c r="V166" s="35" t="str">
        <f t="shared" si="9"/>
        <v>F.AA.004.L.C.2</v>
      </c>
      <c r="W166" s="15" t="str">
        <f t="shared" si="10"/>
        <v>FAA004LC2</v>
      </c>
      <c r="X166" t="s">
        <v>1565</v>
      </c>
    </row>
    <row r="167" spans="1:24">
      <c r="A167" s="10">
        <v>520019</v>
      </c>
      <c r="B167" t="s">
        <v>1562</v>
      </c>
      <c r="C167" t="s">
        <v>1565</v>
      </c>
      <c r="D167" t="s">
        <v>26</v>
      </c>
      <c r="E167" s="10" t="s">
        <v>65</v>
      </c>
      <c r="F167" s="10" t="str">
        <f>VLOOKUP(_xlfn.CONCAT(D167,E167),Codes!$C$3:$D$12,2,FALSE)</f>
        <v>F</v>
      </c>
      <c r="G167" s="23" t="s">
        <v>67</v>
      </c>
      <c r="H167" s="12" t="str">
        <f>VLOOKUP(G167,Codes!$E$3:$G$1002,3,FALSE)</f>
        <v>004</v>
      </c>
      <c r="I167" s="10" t="s">
        <v>64</v>
      </c>
      <c r="J167" s="10">
        <v>24</v>
      </c>
      <c r="K167" s="10" t="str">
        <f>VLOOKUP(I167,Codes!$J$3:$Q$9,2,FALSE)</f>
        <v>C</v>
      </c>
      <c r="L167" s="11" t="s">
        <v>31</v>
      </c>
      <c r="M167" s="10" t="str">
        <f>VLOOKUP(L167,Codes!$H$3:$I$262,2,FALSE)</f>
        <v>AA</v>
      </c>
      <c r="N167" s="10">
        <v>3</v>
      </c>
      <c r="O167" s="10" t="s">
        <v>35</v>
      </c>
      <c r="P167" t="str">
        <f>VLOOKUP(O167,Codes!$R$3:$S$28,2,FALSE)</f>
        <v>L</v>
      </c>
      <c r="Q167" s="53" t="s">
        <v>48</v>
      </c>
      <c r="R167" t="s">
        <v>29</v>
      </c>
      <c r="S167" t="s">
        <v>29</v>
      </c>
      <c r="T167" s="21" t="str">
        <f t="shared" si="11"/>
        <v>F-AA-004-EC10-TP3-DMSO-NA-3-NA</v>
      </c>
      <c r="U167" s="21" t="str">
        <f t="shared" si="8"/>
        <v>F-AA-004-EC10-TP3-DMSO</v>
      </c>
      <c r="V167" s="35" t="str">
        <f t="shared" si="9"/>
        <v>F.AA.004.L.C.3</v>
      </c>
      <c r="W167" s="15" t="str">
        <f t="shared" si="10"/>
        <v>FAA004LC3</v>
      </c>
      <c r="X167" t="s">
        <v>1566</v>
      </c>
    </row>
    <row r="168" spans="1:24">
      <c r="A168" s="10">
        <v>520021</v>
      </c>
      <c r="B168" t="s">
        <v>1562</v>
      </c>
      <c r="C168" t="s">
        <v>1566</v>
      </c>
      <c r="D168" t="s">
        <v>26</v>
      </c>
      <c r="E168" s="10" t="s">
        <v>65</v>
      </c>
      <c r="F168" s="10" t="str">
        <f>VLOOKUP(_xlfn.CONCAT(D168,E168),Codes!$C$3:$D$12,2,FALSE)</f>
        <v>F</v>
      </c>
      <c r="G168" s="23" t="s">
        <v>67</v>
      </c>
      <c r="H168" s="12" t="str">
        <f>VLOOKUP(G168,Codes!$E$3:$G$1002,3,FALSE)</f>
        <v>004</v>
      </c>
      <c r="I168" s="10" t="s">
        <v>64</v>
      </c>
      <c r="J168" s="10">
        <v>24</v>
      </c>
      <c r="K168" s="10" t="str">
        <f>VLOOKUP(I168,Codes!$J$3:$Q$9,2,FALSE)</f>
        <v>C</v>
      </c>
      <c r="L168" s="11" t="s">
        <v>31</v>
      </c>
      <c r="M168" s="10" t="str">
        <f>VLOOKUP(L168,Codes!$H$3:$I$262,2,FALSE)</f>
        <v>AA</v>
      </c>
      <c r="N168" s="10">
        <v>5</v>
      </c>
      <c r="O168" s="10" t="s">
        <v>35</v>
      </c>
      <c r="P168" t="str">
        <f>VLOOKUP(O168,Codes!$R$3:$S$28,2,FALSE)</f>
        <v>L</v>
      </c>
      <c r="Q168" s="53" t="s">
        <v>48</v>
      </c>
      <c r="R168" t="s">
        <v>29</v>
      </c>
      <c r="S168" t="s">
        <v>29</v>
      </c>
      <c r="T168" s="21" t="str">
        <f t="shared" si="11"/>
        <v>F-AA-004-EC10-TP3-DMSO-NA-5-NA</v>
      </c>
      <c r="U168" s="21" t="str">
        <f t="shared" si="8"/>
        <v>F-AA-004-EC10-TP3-DMSO</v>
      </c>
      <c r="V168" s="35" t="str">
        <f t="shared" si="9"/>
        <v>F.AA.004.L.C.5</v>
      </c>
      <c r="W168" s="15" t="str">
        <f t="shared" si="10"/>
        <v>FAA004LC5</v>
      </c>
      <c r="X168" t="s">
        <v>6926</v>
      </c>
    </row>
    <row r="169" spans="1:24">
      <c r="A169" s="10">
        <v>520025</v>
      </c>
      <c r="B169" t="s">
        <v>1567</v>
      </c>
      <c r="C169" t="s">
        <v>1568</v>
      </c>
      <c r="D169" t="s">
        <v>26</v>
      </c>
      <c r="E169" s="10" t="s">
        <v>65</v>
      </c>
      <c r="F169" s="10" t="str">
        <f>VLOOKUP(_xlfn.CONCAT(D169,E169),Codes!$C$3:$D$12,2,FALSE)</f>
        <v>F</v>
      </c>
      <c r="G169" s="23" t="s">
        <v>67</v>
      </c>
      <c r="H169" s="12" t="str">
        <f>VLOOKUP(G169,Codes!$E$3:$G$1002,3,FALSE)</f>
        <v>004</v>
      </c>
      <c r="I169" s="10" t="s">
        <v>70</v>
      </c>
      <c r="J169" s="10">
        <v>32</v>
      </c>
      <c r="K169" s="10" t="str">
        <f>VLOOKUP(I169,Codes!$J$3:$Q$9,2,FALSE)</f>
        <v>D</v>
      </c>
      <c r="L169" s="11" t="s">
        <v>31</v>
      </c>
      <c r="M169" s="10" t="str">
        <f>VLOOKUP(L169,Codes!$H$3:$I$262,2,FALSE)</f>
        <v>AA</v>
      </c>
      <c r="N169" s="10">
        <v>1</v>
      </c>
      <c r="O169" s="10" t="s">
        <v>35</v>
      </c>
      <c r="P169" t="str">
        <f>VLOOKUP(O169,Codes!$R$3:$S$28,2,FALSE)</f>
        <v>L</v>
      </c>
      <c r="Q169" s="53" t="s">
        <v>48</v>
      </c>
      <c r="R169" t="s">
        <v>29</v>
      </c>
      <c r="S169" t="s">
        <v>29</v>
      </c>
      <c r="T169" s="21" t="str">
        <f t="shared" si="11"/>
        <v>F-AA-004-EC10-TP4-DMSO-NA-1-NA</v>
      </c>
      <c r="U169" s="21" t="str">
        <f t="shared" si="8"/>
        <v>F-AA-004-EC10-TP4-DMSO</v>
      </c>
      <c r="V169" s="35" t="str">
        <f t="shared" si="9"/>
        <v>F.AA.004.L.D.1</v>
      </c>
      <c r="W169" s="15" t="str">
        <f t="shared" si="10"/>
        <v>FAA004LD1</v>
      </c>
      <c r="X169" t="s">
        <v>1569</v>
      </c>
    </row>
    <row r="170" spans="1:24">
      <c r="A170" s="10">
        <v>520026</v>
      </c>
      <c r="B170" t="s">
        <v>1567</v>
      </c>
      <c r="C170" t="s">
        <v>1569</v>
      </c>
      <c r="D170" t="s">
        <v>26</v>
      </c>
      <c r="E170" s="10" t="s">
        <v>65</v>
      </c>
      <c r="F170" s="10" t="str">
        <f>VLOOKUP(_xlfn.CONCAT(D170,E170),Codes!$C$3:$D$12,2,FALSE)</f>
        <v>F</v>
      </c>
      <c r="G170" s="23" t="s">
        <v>67</v>
      </c>
      <c r="H170" s="12" t="str">
        <f>VLOOKUP(G170,Codes!$E$3:$G$1002,3,FALSE)</f>
        <v>004</v>
      </c>
      <c r="I170" s="10" t="s">
        <v>70</v>
      </c>
      <c r="J170" s="10">
        <v>32</v>
      </c>
      <c r="K170" s="10" t="str">
        <f>VLOOKUP(I170,Codes!$J$3:$Q$9,2,FALSE)</f>
        <v>D</v>
      </c>
      <c r="L170" s="11" t="s">
        <v>31</v>
      </c>
      <c r="M170" s="10" t="str">
        <f>VLOOKUP(L170,Codes!$H$3:$I$262,2,FALSE)</f>
        <v>AA</v>
      </c>
      <c r="N170" s="10">
        <v>2</v>
      </c>
      <c r="O170" s="10" t="s">
        <v>35</v>
      </c>
      <c r="P170" t="str">
        <f>VLOOKUP(O170,Codes!$R$3:$S$28,2,FALSE)</f>
        <v>L</v>
      </c>
      <c r="Q170" s="53" t="s">
        <v>48</v>
      </c>
      <c r="R170" t="s">
        <v>29</v>
      </c>
      <c r="S170" t="s">
        <v>29</v>
      </c>
      <c r="T170" s="21" t="str">
        <f t="shared" si="11"/>
        <v>F-AA-004-EC10-TP4-DMSO-NA-2-NA</v>
      </c>
      <c r="U170" s="21" t="str">
        <f t="shared" si="8"/>
        <v>F-AA-004-EC10-TP4-DMSO</v>
      </c>
      <c r="V170" s="35" t="str">
        <f t="shared" si="9"/>
        <v>F.AA.004.L.D.2</v>
      </c>
      <c r="W170" s="15" t="str">
        <f t="shared" si="10"/>
        <v>FAA004LD2</v>
      </c>
      <c r="X170" t="s">
        <v>1570</v>
      </c>
    </row>
    <row r="171" spans="1:24">
      <c r="A171" s="10">
        <v>520027</v>
      </c>
      <c r="B171" t="s">
        <v>1567</v>
      </c>
      <c r="C171" t="s">
        <v>1570</v>
      </c>
      <c r="D171" t="s">
        <v>26</v>
      </c>
      <c r="E171" s="10" t="s">
        <v>65</v>
      </c>
      <c r="F171" s="10" t="str">
        <f>VLOOKUP(_xlfn.CONCAT(D171,E171),Codes!$C$3:$D$12,2,FALSE)</f>
        <v>F</v>
      </c>
      <c r="G171" s="23" t="s">
        <v>67</v>
      </c>
      <c r="H171" s="12" t="str">
        <f>VLOOKUP(G171,Codes!$E$3:$G$1002,3,FALSE)</f>
        <v>004</v>
      </c>
      <c r="I171" s="10" t="s">
        <v>70</v>
      </c>
      <c r="J171" s="10">
        <v>32</v>
      </c>
      <c r="K171" s="10" t="str">
        <f>VLOOKUP(I171,Codes!$J$3:$Q$9,2,FALSE)</f>
        <v>D</v>
      </c>
      <c r="L171" s="11" t="s">
        <v>31</v>
      </c>
      <c r="M171" s="10" t="str">
        <f>VLOOKUP(L171,Codes!$H$3:$I$262,2,FALSE)</f>
        <v>AA</v>
      </c>
      <c r="N171" s="10">
        <v>3</v>
      </c>
      <c r="O171" s="10" t="s">
        <v>35</v>
      </c>
      <c r="P171" t="str">
        <f>VLOOKUP(O171,Codes!$R$3:$S$28,2,FALSE)</f>
        <v>L</v>
      </c>
      <c r="Q171" s="53" t="s">
        <v>48</v>
      </c>
      <c r="R171" t="s">
        <v>29</v>
      </c>
      <c r="S171" t="s">
        <v>29</v>
      </c>
      <c r="T171" s="21" t="str">
        <f t="shared" si="11"/>
        <v>F-AA-004-EC10-TP4-DMSO-NA-3-NA</v>
      </c>
      <c r="U171" s="21" t="str">
        <f t="shared" si="8"/>
        <v>F-AA-004-EC10-TP4-DMSO</v>
      </c>
      <c r="V171" s="35" t="str">
        <f t="shared" si="9"/>
        <v>F.AA.004.L.D.3</v>
      </c>
      <c r="W171" s="15" t="str">
        <f t="shared" si="10"/>
        <v>FAA004LD3</v>
      </c>
      <c r="X171" t="s">
        <v>1571</v>
      </c>
    </row>
    <row r="172" spans="1:24">
      <c r="A172" s="10">
        <v>520029</v>
      </c>
      <c r="B172" t="s">
        <v>1567</v>
      </c>
      <c r="C172" t="s">
        <v>1571</v>
      </c>
      <c r="D172" t="s">
        <v>26</v>
      </c>
      <c r="E172" s="10" t="s">
        <v>65</v>
      </c>
      <c r="F172" s="10" t="str">
        <f>VLOOKUP(_xlfn.CONCAT(D172,E172),Codes!$C$3:$D$12,2,FALSE)</f>
        <v>F</v>
      </c>
      <c r="G172" s="23" t="s">
        <v>67</v>
      </c>
      <c r="H172" s="12" t="str">
        <f>VLOOKUP(G172,Codes!$E$3:$G$1002,3,FALSE)</f>
        <v>004</v>
      </c>
      <c r="I172" s="10" t="s">
        <v>70</v>
      </c>
      <c r="J172" s="10">
        <v>32</v>
      </c>
      <c r="K172" s="10" t="str">
        <f>VLOOKUP(I172,Codes!$J$3:$Q$9,2,FALSE)</f>
        <v>D</v>
      </c>
      <c r="L172" s="11" t="s">
        <v>31</v>
      </c>
      <c r="M172" s="10" t="str">
        <f>VLOOKUP(L172,Codes!$H$3:$I$262,2,FALSE)</f>
        <v>AA</v>
      </c>
      <c r="N172" s="10">
        <v>5</v>
      </c>
      <c r="O172" s="10" t="s">
        <v>35</v>
      </c>
      <c r="P172" t="str">
        <f>VLOOKUP(O172,Codes!$R$3:$S$28,2,FALSE)</f>
        <v>L</v>
      </c>
      <c r="Q172" s="53" t="s">
        <v>48</v>
      </c>
      <c r="R172" t="s">
        <v>29</v>
      </c>
      <c r="S172" t="s">
        <v>29</v>
      </c>
      <c r="T172" s="21" t="str">
        <f t="shared" si="11"/>
        <v>F-AA-004-EC10-TP4-DMSO-NA-5-NA</v>
      </c>
      <c r="U172" s="21" t="str">
        <f t="shared" si="8"/>
        <v>F-AA-004-EC10-TP4-DMSO</v>
      </c>
      <c r="V172" s="35" t="str">
        <f t="shared" si="9"/>
        <v>F.AA.004.L.D.5</v>
      </c>
      <c r="W172" s="15" t="str">
        <f t="shared" si="10"/>
        <v>FAA004LD5</v>
      </c>
      <c r="X172" t="s">
        <v>6927</v>
      </c>
    </row>
    <row r="173" spans="1:24">
      <c r="A173" s="10">
        <v>520033</v>
      </c>
      <c r="B173" t="s">
        <v>1572</v>
      </c>
      <c r="C173" t="s">
        <v>1573</v>
      </c>
      <c r="D173" t="s">
        <v>26</v>
      </c>
      <c r="E173" s="10" t="s">
        <v>65</v>
      </c>
      <c r="F173" s="10" t="str">
        <f>VLOOKUP(_xlfn.CONCAT(D173,E173),Codes!$C$3:$D$12,2,FALSE)</f>
        <v>F</v>
      </c>
      <c r="G173" s="23" t="s">
        <v>67</v>
      </c>
      <c r="H173" s="12" t="str">
        <f>VLOOKUP(G173,Codes!$E$3:$G$1002,3,FALSE)</f>
        <v>004</v>
      </c>
      <c r="I173" s="10" t="s">
        <v>76</v>
      </c>
      <c r="J173" s="10">
        <v>48</v>
      </c>
      <c r="K173" s="10" t="str">
        <f>VLOOKUP(I173,Codes!$J$3:$Q$9,2,FALSE)</f>
        <v>E</v>
      </c>
      <c r="L173" s="11" t="s">
        <v>31</v>
      </c>
      <c r="M173" s="10" t="str">
        <f>VLOOKUP(L173,Codes!$H$3:$I$262,2,FALSE)</f>
        <v>AA</v>
      </c>
      <c r="N173" s="10">
        <v>1</v>
      </c>
      <c r="O173" s="10" t="s">
        <v>35</v>
      </c>
      <c r="P173" t="str">
        <f>VLOOKUP(O173,Codes!$R$3:$S$28,2,FALSE)</f>
        <v>L</v>
      </c>
      <c r="Q173" s="53" t="s">
        <v>48</v>
      </c>
      <c r="R173" t="s">
        <v>29</v>
      </c>
      <c r="S173" t="s">
        <v>29</v>
      </c>
      <c r="T173" s="21" t="str">
        <f t="shared" si="11"/>
        <v>F-AA-004-EC10-TP5-DMSO-NA-1-NA</v>
      </c>
      <c r="U173" s="21" t="str">
        <f t="shared" si="8"/>
        <v>F-AA-004-EC10-TP5-DMSO</v>
      </c>
      <c r="V173" s="35" t="str">
        <f t="shared" si="9"/>
        <v>F.AA.004.L.E.1</v>
      </c>
      <c r="W173" s="15" t="str">
        <f t="shared" si="10"/>
        <v>FAA004LE1</v>
      </c>
      <c r="X173" t="s">
        <v>6928</v>
      </c>
    </row>
    <row r="174" spans="1:24">
      <c r="A174" s="10">
        <v>520034</v>
      </c>
      <c r="B174" t="s">
        <v>1572</v>
      </c>
      <c r="C174" t="s">
        <v>1574</v>
      </c>
      <c r="D174" t="s">
        <v>26</v>
      </c>
      <c r="E174" s="10" t="s">
        <v>65</v>
      </c>
      <c r="F174" s="10" t="str">
        <f>VLOOKUP(_xlfn.CONCAT(D174,E174),Codes!$C$3:$D$12,2,FALSE)</f>
        <v>F</v>
      </c>
      <c r="G174" s="23" t="s">
        <v>67</v>
      </c>
      <c r="H174" s="12" t="str">
        <f>VLOOKUP(G174,Codes!$E$3:$G$1002,3,FALSE)</f>
        <v>004</v>
      </c>
      <c r="I174" s="10" t="s">
        <v>76</v>
      </c>
      <c r="J174" s="10">
        <v>48</v>
      </c>
      <c r="K174" s="10" t="str">
        <f>VLOOKUP(I174,Codes!$J$3:$Q$9,2,FALSE)</f>
        <v>E</v>
      </c>
      <c r="L174" s="11" t="s">
        <v>31</v>
      </c>
      <c r="M174" s="10" t="str">
        <f>VLOOKUP(L174,Codes!$H$3:$I$262,2,FALSE)</f>
        <v>AA</v>
      </c>
      <c r="N174" s="10">
        <v>2</v>
      </c>
      <c r="O174" s="10" t="s">
        <v>35</v>
      </c>
      <c r="P174" t="str">
        <f>VLOOKUP(O174,Codes!$R$3:$S$28,2,FALSE)</f>
        <v>L</v>
      </c>
      <c r="Q174" s="53" t="s">
        <v>48</v>
      </c>
      <c r="R174" t="s">
        <v>29</v>
      </c>
      <c r="S174" t="s">
        <v>29</v>
      </c>
      <c r="T174" s="21" t="str">
        <f t="shared" si="11"/>
        <v>F-AA-004-EC10-TP5-DMSO-NA-2-NA</v>
      </c>
      <c r="U174" s="21" t="str">
        <f t="shared" si="8"/>
        <v>F-AA-004-EC10-TP5-DMSO</v>
      </c>
      <c r="V174" s="35" t="str">
        <f t="shared" si="9"/>
        <v>F.AA.004.L.E.2</v>
      </c>
      <c r="W174" s="15" t="str">
        <f t="shared" si="10"/>
        <v>FAA004LE2</v>
      </c>
      <c r="X174" t="s">
        <v>1574</v>
      </c>
    </row>
    <row r="175" spans="1:24">
      <c r="A175" s="10">
        <v>520035</v>
      </c>
      <c r="B175" t="s">
        <v>1572</v>
      </c>
      <c r="C175" t="s">
        <v>1575</v>
      </c>
      <c r="D175" t="s">
        <v>26</v>
      </c>
      <c r="E175" s="10" t="s">
        <v>65</v>
      </c>
      <c r="F175" s="10" t="str">
        <f>VLOOKUP(_xlfn.CONCAT(D175,E175),Codes!$C$3:$D$12,2,FALSE)</f>
        <v>F</v>
      </c>
      <c r="G175" s="23" t="s">
        <v>67</v>
      </c>
      <c r="H175" s="12" t="str">
        <f>VLOOKUP(G175,Codes!$E$3:$G$1002,3,FALSE)</f>
        <v>004</v>
      </c>
      <c r="I175" s="10" t="s">
        <v>76</v>
      </c>
      <c r="J175" s="10">
        <v>48</v>
      </c>
      <c r="K175" s="10" t="str">
        <f>VLOOKUP(I175,Codes!$J$3:$Q$9,2,FALSE)</f>
        <v>E</v>
      </c>
      <c r="L175" s="11" t="s">
        <v>31</v>
      </c>
      <c r="M175" s="10" t="str">
        <f>VLOOKUP(L175,Codes!$H$3:$I$262,2,FALSE)</f>
        <v>AA</v>
      </c>
      <c r="N175" s="10">
        <v>3</v>
      </c>
      <c r="O175" s="10" t="s">
        <v>35</v>
      </c>
      <c r="P175" t="str">
        <f>VLOOKUP(O175,Codes!$R$3:$S$28,2,FALSE)</f>
        <v>L</v>
      </c>
      <c r="Q175" s="53" t="s">
        <v>48</v>
      </c>
      <c r="R175" t="s">
        <v>29</v>
      </c>
      <c r="S175" t="s">
        <v>29</v>
      </c>
      <c r="T175" s="21" t="str">
        <f t="shared" si="11"/>
        <v>F-AA-004-EC10-TP5-DMSO-NA-3-NA</v>
      </c>
      <c r="U175" s="21" t="str">
        <f t="shared" si="8"/>
        <v>F-AA-004-EC10-TP5-DMSO</v>
      </c>
      <c r="V175" s="35" t="str">
        <f t="shared" si="9"/>
        <v>F.AA.004.L.E.3</v>
      </c>
      <c r="W175" s="15" t="str">
        <f t="shared" si="10"/>
        <v>FAA004LE3</v>
      </c>
      <c r="X175" t="s">
        <v>1575</v>
      </c>
    </row>
    <row r="176" spans="1:24">
      <c r="A176" s="10">
        <v>520037</v>
      </c>
      <c r="B176" s="54" t="s">
        <v>1572</v>
      </c>
      <c r="C176" s="54" t="s">
        <v>1573</v>
      </c>
      <c r="D176" t="s">
        <v>26</v>
      </c>
      <c r="E176" s="10" t="s">
        <v>65</v>
      </c>
      <c r="F176" s="10" t="str">
        <f>VLOOKUP(_xlfn.CONCAT(D176,E176),Codes!$C$3:$D$12,2,FALSE)</f>
        <v>F</v>
      </c>
      <c r="G176" s="23" t="s">
        <v>67</v>
      </c>
      <c r="H176" s="12" t="str">
        <f>VLOOKUP(G176,Codes!$E$3:$G$1002,3,FALSE)</f>
        <v>004</v>
      </c>
      <c r="I176" s="10" t="s">
        <v>76</v>
      </c>
      <c r="J176" s="10">
        <v>48</v>
      </c>
      <c r="K176" s="10" t="str">
        <f>VLOOKUP(I176,Codes!$J$3:$Q$9,2,FALSE)</f>
        <v>E</v>
      </c>
      <c r="L176" s="11" t="s">
        <v>31</v>
      </c>
      <c r="M176" s="10" t="str">
        <f>VLOOKUP(L176,Codes!$H$3:$I$262,2,FALSE)</f>
        <v>AA</v>
      </c>
      <c r="N176" s="10">
        <v>5</v>
      </c>
      <c r="O176" s="10" t="s">
        <v>35</v>
      </c>
      <c r="P176" t="str">
        <f>VLOOKUP(O176,Codes!$R$3:$S$28,2,FALSE)</f>
        <v>L</v>
      </c>
      <c r="Q176" s="53" t="s">
        <v>48</v>
      </c>
      <c r="R176" t="s">
        <v>29</v>
      </c>
      <c r="S176" t="s">
        <v>29</v>
      </c>
      <c r="T176" s="21" t="str">
        <f t="shared" si="11"/>
        <v>F-AA-004-EC10-TP5-DMSO-NA-5-NA</v>
      </c>
      <c r="U176" s="21" t="str">
        <f t="shared" si="8"/>
        <v>F-AA-004-EC10-TP5-DMSO</v>
      </c>
      <c r="V176" s="35" t="str">
        <f t="shared" si="9"/>
        <v>F.AA.004.L.E.5</v>
      </c>
      <c r="W176" s="15" t="str">
        <f t="shared" si="10"/>
        <v>FAA004LE5</v>
      </c>
      <c r="X176" t="s">
        <v>6929</v>
      </c>
    </row>
    <row r="177" spans="1:24">
      <c r="A177" s="10">
        <v>520041</v>
      </c>
      <c r="B177" s="54" t="s">
        <v>1576</v>
      </c>
      <c r="C177" s="54" t="s">
        <v>1577</v>
      </c>
      <c r="D177" t="s">
        <v>26</v>
      </c>
      <c r="E177" s="10" t="s">
        <v>65</v>
      </c>
      <c r="F177" s="10" t="str">
        <f>VLOOKUP(_xlfn.CONCAT(D177,E177),Codes!$C$3:$D$12,2,FALSE)</f>
        <v>F</v>
      </c>
      <c r="G177" s="23" t="s">
        <v>67</v>
      </c>
      <c r="H177" s="12" t="str">
        <f>VLOOKUP(G177,Codes!$E$3:$G$1002,3,FALSE)</f>
        <v>004</v>
      </c>
      <c r="I177" s="10" t="s">
        <v>46</v>
      </c>
      <c r="J177" s="10">
        <v>4</v>
      </c>
      <c r="K177" s="10" t="str">
        <f>VLOOKUP(I177,Codes!$J$3:$Q$9,2,FALSE)</f>
        <v>A</v>
      </c>
      <c r="L177" s="11" t="s">
        <v>31</v>
      </c>
      <c r="M177" s="10" t="str">
        <f>VLOOKUP(L177,Codes!$H$3:$I$262,2,FALSE)</f>
        <v>AA</v>
      </c>
      <c r="N177" s="10">
        <v>1</v>
      </c>
      <c r="O177" s="10" t="s">
        <v>83</v>
      </c>
      <c r="P177" t="str">
        <f>VLOOKUP(O177,Codes!$R$3:$S$28,2,FALSE)</f>
        <v>M</v>
      </c>
      <c r="Q177" s="53" t="s">
        <v>48</v>
      </c>
      <c r="R177" t="s">
        <v>29</v>
      </c>
      <c r="S177" t="s">
        <v>29</v>
      </c>
      <c r="T177" s="21" t="str">
        <f t="shared" si="11"/>
        <v>F-AA-004-EC25-TP1-DMSO-NA-1-NA</v>
      </c>
      <c r="U177" s="21" t="str">
        <f t="shared" si="8"/>
        <v>F-AA-004-EC25-TP1-DMSO</v>
      </c>
      <c r="V177" s="35" t="str">
        <f t="shared" si="9"/>
        <v>F.AA.004.M.A.1</v>
      </c>
      <c r="W177" s="15" t="str">
        <f t="shared" si="10"/>
        <v>FAA004MA1</v>
      </c>
      <c r="X177" t="s">
        <v>1577</v>
      </c>
    </row>
    <row r="178" spans="1:24">
      <c r="A178" s="10">
        <v>520042</v>
      </c>
      <c r="B178" s="54" t="s">
        <v>1576</v>
      </c>
      <c r="C178" s="54" t="s">
        <v>1578</v>
      </c>
      <c r="D178" t="s">
        <v>26</v>
      </c>
      <c r="E178" s="10" t="s">
        <v>65</v>
      </c>
      <c r="F178" s="10" t="str">
        <f>VLOOKUP(_xlfn.CONCAT(D178,E178),Codes!$C$3:$D$12,2,FALSE)</f>
        <v>F</v>
      </c>
      <c r="G178" s="23" t="s">
        <v>67</v>
      </c>
      <c r="H178" s="12" t="str">
        <f>VLOOKUP(G178,Codes!$E$3:$G$1002,3,FALSE)</f>
        <v>004</v>
      </c>
      <c r="I178" s="10" t="s">
        <v>46</v>
      </c>
      <c r="J178" s="10">
        <v>4</v>
      </c>
      <c r="K178" s="10" t="str">
        <f>VLOOKUP(I178,Codes!$J$3:$Q$9,2,FALSE)</f>
        <v>A</v>
      </c>
      <c r="L178" s="11" t="s">
        <v>31</v>
      </c>
      <c r="M178" s="10" t="str">
        <f>VLOOKUP(L178,Codes!$H$3:$I$262,2,FALSE)</f>
        <v>AA</v>
      </c>
      <c r="N178" s="10">
        <v>2</v>
      </c>
      <c r="O178" s="10" t="s">
        <v>83</v>
      </c>
      <c r="P178" t="str">
        <f>VLOOKUP(O178,Codes!$R$3:$S$28,2,FALSE)</f>
        <v>M</v>
      </c>
      <c r="Q178" s="53" t="s">
        <v>48</v>
      </c>
      <c r="R178" t="s">
        <v>29</v>
      </c>
      <c r="S178" t="s">
        <v>29</v>
      </c>
      <c r="T178" s="21" t="str">
        <f t="shared" si="11"/>
        <v>F-AA-004-EC25-TP1-DMSO-NA-2-NA</v>
      </c>
      <c r="U178" s="21" t="str">
        <f t="shared" si="8"/>
        <v>F-AA-004-EC25-TP1-DMSO</v>
      </c>
      <c r="V178" s="35" t="str">
        <f t="shared" si="9"/>
        <v>F.AA.004.M.A.2</v>
      </c>
      <c r="W178" s="15" t="str">
        <f t="shared" si="10"/>
        <v>FAA004MA2</v>
      </c>
      <c r="X178" t="s">
        <v>1578</v>
      </c>
    </row>
    <row r="179" spans="1:24">
      <c r="A179" s="10">
        <v>520043</v>
      </c>
      <c r="B179" s="54" t="s">
        <v>1576</v>
      </c>
      <c r="C179" s="54" t="s">
        <v>1579</v>
      </c>
      <c r="D179" t="s">
        <v>26</v>
      </c>
      <c r="E179" s="10" t="s">
        <v>65</v>
      </c>
      <c r="F179" s="10" t="str">
        <f>VLOOKUP(_xlfn.CONCAT(D179,E179),Codes!$C$3:$D$12,2,FALSE)</f>
        <v>F</v>
      </c>
      <c r="G179" s="23" t="s">
        <v>67</v>
      </c>
      <c r="H179" s="12" t="str">
        <f>VLOOKUP(G179,Codes!$E$3:$G$1002,3,FALSE)</f>
        <v>004</v>
      </c>
      <c r="I179" s="10" t="s">
        <v>46</v>
      </c>
      <c r="J179" s="10">
        <v>4</v>
      </c>
      <c r="K179" s="10" t="str">
        <f>VLOOKUP(I179,Codes!$J$3:$Q$9,2,FALSE)</f>
        <v>A</v>
      </c>
      <c r="L179" s="11" t="s">
        <v>31</v>
      </c>
      <c r="M179" s="10" t="str">
        <f>VLOOKUP(L179,Codes!$H$3:$I$262,2,FALSE)</f>
        <v>AA</v>
      </c>
      <c r="N179" s="10">
        <v>3</v>
      </c>
      <c r="O179" s="10" t="s">
        <v>83</v>
      </c>
      <c r="P179" t="str">
        <f>VLOOKUP(O179,Codes!$R$3:$S$28,2,FALSE)</f>
        <v>M</v>
      </c>
      <c r="Q179" s="53" t="s">
        <v>48</v>
      </c>
      <c r="R179" t="s">
        <v>29</v>
      </c>
      <c r="S179" t="s">
        <v>29</v>
      </c>
      <c r="T179" s="21" t="str">
        <f t="shared" si="11"/>
        <v>F-AA-004-EC25-TP1-DMSO-NA-3-NA</v>
      </c>
      <c r="U179" s="21" t="str">
        <f t="shared" si="8"/>
        <v>F-AA-004-EC25-TP1-DMSO</v>
      </c>
      <c r="V179" s="35" t="str">
        <f t="shared" si="9"/>
        <v>F.AA.004.M.A.3</v>
      </c>
      <c r="W179" s="15" t="str">
        <f t="shared" si="10"/>
        <v>FAA004MA3</v>
      </c>
      <c r="X179" t="s">
        <v>1579</v>
      </c>
    </row>
    <row r="180" spans="1:24">
      <c r="A180" s="10">
        <v>520044</v>
      </c>
      <c r="B180" t="s">
        <v>1576</v>
      </c>
      <c r="C180" t="s">
        <v>1580</v>
      </c>
      <c r="D180" t="s">
        <v>26</v>
      </c>
      <c r="E180" s="10" t="s">
        <v>65</v>
      </c>
      <c r="F180" s="10" t="str">
        <f>VLOOKUP(_xlfn.CONCAT(D180,E180),Codes!$C$3:$D$12,2,FALSE)</f>
        <v>F</v>
      </c>
      <c r="G180" s="23" t="s">
        <v>67</v>
      </c>
      <c r="H180" s="12" t="str">
        <f>VLOOKUP(G180,Codes!$E$3:$G$1002,3,FALSE)</f>
        <v>004</v>
      </c>
      <c r="I180" s="10" t="s">
        <v>46</v>
      </c>
      <c r="J180" s="10">
        <v>4</v>
      </c>
      <c r="K180" s="10" t="str">
        <f>VLOOKUP(I180,Codes!$J$3:$Q$9,2,FALSE)</f>
        <v>A</v>
      </c>
      <c r="L180" s="11" t="s">
        <v>31</v>
      </c>
      <c r="M180" s="10" t="str">
        <f>VLOOKUP(L180,Codes!$H$3:$I$262,2,FALSE)</f>
        <v>AA</v>
      </c>
      <c r="N180" s="10">
        <v>4</v>
      </c>
      <c r="O180" s="10" t="s">
        <v>83</v>
      </c>
      <c r="P180" t="str">
        <f>VLOOKUP(O180,Codes!$R$3:$S$28,2,FALSE)</f>
        <v>M</v>
      </c>
      <c r="Q180" s="53" t="s">
        <v>48</v>
      </c>
      <c r="R180" t="s">
        <v>29</v>
      </c>
      <c r="S180" t="s">
        <v>29</v>
      </c>
      <c r="T180" s="21" t="str">
        <f t="shared" si="11"/>
        <v>F-AA-004-EC25-TP1-DMSO-NA-4-NA</v>
      </c>
      <c r="U180" s="21" t="str">
        <f t="shared" si="8"/>
        <v>F-AA-004-EC25-TP1-DMSO</v>
      </c>
      <c r="V180" s="35" t="str">
        <f t="shared" si="9"/>
        <v>F.AA.004.M.A.4</v>
      </c>
      <c r="W180" s="15" t="str">
        <f t="shared" si="10"/>
        <v>FAA004MA4</v>
      </c>
      <c r="X180" t="s">
        <v>1580</v>
      </c>
    </row>
    <row r="181" spans="1:24">
      <c r="A181" s="10">
        <v>520049</v>
      </c>
      <c r="B181" t="s">
        <v>1581</v>
      </c>
      <c r="C181" t="s">
        <v>1582</v>
      </c>
      <c r="D181" t="s">
        <v>26</v>
      </c>
      <c r="E181" s="10" t="s">
        <v>65</v>
      </c>
      <c r="F181" s="10" t="str">
        <f>VLOOKUP(_xlfn.CONCAT(D181,E181),Codes!$C$3:$D$12,2,FALSE)</f>
        <v>F</v>
      </c>
      <c r="G181" s="23" t="s">
        <v>67</v>
      </c>
      <c r="H181" s="12" t="str">
        <f>VLOOKUP(G181,Codes!$E$3:$G$1002,3,FALSE)</f>
        <v>004</v>
      </c>
      <c r="I181" s="10" t="s">
        <v>57</v>
      </c>
      <c r="J181" s="10">
        <v>8</v>
      </c>
      <c r="K181" s="10" t="str">
        <f>VLOOKUP(I181,Codes!$J$3:$Q$9,2,FALSE)</f>
        <v>B</v>
      </c>
      <c r="L181" s="11" t="s">
        <v>31</v>
      </c>
      <c r="M181" s="10" t="str">
        <f>VLOOKUP(L181,Codes!$H$3:$I$262,2,FALSE)</f>
        <v>AA</v>
      </c>
      <c r="N181" s="10">
        <v>1</v>
      </c>
      <c r="O181" s="10" t="s">
        <v>83</v>
      </c>
      <c r="P181" t="str">
        <f>VLOOKUP(O181,Codes!$R$3:$S$28,2,FALSE)</f>
        <v>M</v>
      </c>
      <c r="Q181" s="53" t="s">
        <v>48</v>
      </c>
      <c r="R181" t="s">
        <v>29</v>
      </c>
      <c r="S181" t="s">
        <v>29</v>
      </c>
      <c r="T181" s="21" t="str">
        <f t="shared" si="11"/>
        <v>F-AA-004-EC25-TP2-DMSO-NA-1-NA</v>
      </c>
      <c r="U181" s="21" t="str">
        <f t="shared" si="8"/>
        <v>F-AA-004-EC25-TP2-DMSO</v>
      </c>
      <c r="V181" s="35" t="str">
        <f t="shared" si="9"/>
        <v>F.AA.004.M.B.1</v>
      </c>
      <c r="W181" s="15" t="str">
        <f t="shared" si="10"/>
        <v>FAA004MB1</v>
      </c>
      <c r="X181" t="s">
        <v>1582</v>
      </c>
    </row>
    <row r="182" spans="1:24">
      <c r="A182" s="10">
        <v>520050</v>
      </c>
      <c r="B182" t="s">
        <v>1581</v>
      </c>
      <c r="C182" t="s">
        <v>1583</v>
      </c>
      <c r="D182" t="s">
        <v>26</v>
      </c>
      <c r="E182" s="10" t="s">
        <v>65</v>
      </c>
      <c r="F182" s="10" t="str">
        <f>VLOOKUP(_xlfn.CONCAT(D182,E182),Codes!$C$3:$D$12,2,FALSE)</f>
        <v>F</v>
      </c>
      <c r="G182" s="23" t="s">
        <v>67</v>
      </c>
      <c r="H182" s="12" t="str">
        <f>VLOOKUP(G182,Codes!$E$3:$G$1002,3,FALSE)</f>
        <v>004</v>
      </c>
      <c r="I182" s="10" t="s">
        <v>57</v>
      </c>
      <c r="J182" s="10">
        <v>8</v>
      </c>
      <c r="K182" s="10" t="str">
        <f>VLOOKUP(I182,Codes!$J$3:$Q$9,2,FALSE)</f>
        <v>B</v>
      </c>
      <c r="L182" s="11" t="s">
        <v>31</v>
      </c>
      <c r="M182" s="10" t="str">
        <f>VLOOKUP(L182,Codes!$H$3:$I$262,2,FALSE)</f>
        <v>AA</v>
      </c>
      <c r="N182" s="10">
        <v>2</v>
      </c>
      <c r="O182" s="10" t="s">
        <v>83</v>
      </c>
      <c r="P182" t="str">
        <f>VLOOKUP(O182,Codes!$R$3:$S$28,2,FALSE)</f>
        <v>M</v>
      </c>
      <c r="Q182" s="53" t="s">
        <v>48</v>
      </c>
      <c r="R182" t="s">
        <v>29</v>
      </c>
      <c r="S182" t="s">
        <v>29</v>
      </c>
      <c r="T182" s="21" t="str">
        <f t="shared" si="11"/>
        <v>F-AA-004-EC25-TP2-DMSO-NA-2-NA</v>
      </c>
      <c r="U182" s="21" t="str">
        <f t="shared" si="8"/>
        <v>F-AA-004-EC25-TP2-DMSO</v>
      </c>
      <c r="V182" s="35" t="str">
        <f t="shared" si="9"/>
        <v>F.AA.004.M.B.2</v>
      </c>
      <c r="W182" s="15" t="str">
        <f t="shared" si="10"/>
        <v>FAA004MB2</v>
      </c>
      <c r="X182" t="s">
        <v>1583</v>
      </c>
    </row>
    <row r="183" spans="1:24">
      <c r="A183" s="10">
        <v>520051</v>
      </c>
      <c r="B183" t="s">
        <v>1581</v>
      </c>
      <c r="C183" t="s">
        <v>1584</v>
      </c>
      <c r="D183" t="s">
        <v>26</v>
      </c>
      <c r="E183" s="10" t="s">
        <v>65</v>
      </c>
      <c r="F183" s="10" t="str">
        <f>VLOOKUP(_xlfn.CONCAT(D183,E183),Codes!$C$3:$D$12,2,FALSE)</f>
        <v>F</v>
      </c>
      <c r="G183" s="23" t="s">
        <v>67</v>
      </c>
      <c r="H183" s="12" t="str">
        <f>VLOOKUP(G183,Codes!$E$3:$G$1002,3,FALSE)</f>
        <v>004</v>
      </c>
      <c r="I183" s="10" t="s">
        <v>57</v>
      </c>
      <c r="J183" s="10">
        <v>8</v>
      </c>
      <c r="K183" s="10" t="str">
        <f>VLOOKUP(I183,Codes!$J$3:$Q$9,2,FALSE)</f>
        <v>B</v>
      </c>
      <c r="L183" s="11" t="s">
        <v>31</v>
      </c>
      <c r="M183" s="10" t="str">
        <f>VLOOKUP(L183,Codes!$H$3:$I$262,2,FALSE)</f>
        <v>AA</v>
      </c>
      <c r="N183" s="10">
        <v>3</v>
      </c>
      <c r="O183" s="10" t="s">
        <v>83</v>
      </c>
      <c r="P183" t="str">
        <f>VLOOKUP(O183,Codes!$R$3:$S$28,2,FALSE)</f>
        <v>M</v>
      </c>
      <c r="Q183" s="53" t="s">
        <v>48</v>
      </c>
      <c r="R183" t="s">
        <v>29</v>
      </c>
      <c r="S183" t="s">
        <v>29</v>
      </c>
      <c r="T183" s="21" t="str">
        <f t="shared" si="11"/>
        <v>F-AA-004-EC25-TP2-DMSO-NA-3-NA</v>
      </c>
      <c r="U183" s="21" t="str">
        <f t="shared" si="8"/>
        <v>F-AA-004-EC25-TP2-DMSO</v>
      </c>
      <c r="V183" s="35" t="str">
        <f t="shared" si="9"/>
        <v>F.AA.004.M.B.3</v>
      </c>
      <c r="W183" s="15" t="str">
        <f t="shared" si="10"/>
        <v>FAA004MB3</v>
      </c>
      <c r="X183" t="s">
        <v>1584</v>
      </c>
    </row>
    <row r="184" spans="1:24">
      <c r="A184" s="10">
        <v>520053</v>
      </c>
      <c r="B184" t="s">
        <v>1581</v>
      </c>
      <c r="C184" t="s">
        <v>1585</v>
      </c>
      <c r="D184" t="s">
        <v>26</v>
      </c>
      <c r="E184" s="10" t="s">
        <v>65</v>
      </c>
      <c r="F184" s="10" t="str">
        <f>VLOOKUP(_xlfn.CONCAT(D184,E184),Codes!$C$3:$D$12,2,FALSE)</f>
        <v>F</v>
      </c>
      <c r="G184" s="23" t="s">
        <v>67</v>
      </c>
      <c r="H184" s="12" t="str">
        <f>VLOOKUP(G184,Codes!$E$3:$G$1002,3,FALSE)</f>
        <v>004</v>
      </c>
      <c r="I184" s="10" t="s">
        <v>57</v>
      </c>
      <c r="J184" s="10">
        <v>8</v>
      </c>
      <c r="K184" s="10" t="str">
        <f>VLOOKUP(I184,Codes!$J$3:$Q$9,2,FALSE)</f>
        <v>B</v>
      </c>
      <c r="L184" s="11" t="s">
        <v>31</v>
      </c>
      <c r="M184" s="10" t="str">
        <f>VLOOKUP(L184,Codes!$H$3:$I$262,2,FALSE)</f>
        <v>AA</v>
      </c>
      <c r="N184" s="10">
        <v>5</v>
      </c>
      <c r="O184" s="10" t="s">
        <v>83</v>
      </c>
      <c r="P184" t="str">
        <f>VLOOKUP(O184,Codes!$R$3:$S$28,2,FALSE)</f>
        <v>M</v>
      </c>
      <c r="Q184" s="53" t="s">
        <v>48</v>
      </c>
      <c r="R184" t="s">
        <v>29</v>
      </c>
      <c r="S184" t="s">
        <v>29</v>
      </c>
      <c r="T184" s="21" t="str">
        <f t="shared" si="11"/>
        <v>F-AA-004-EC25-TP2-DMSO-NA-5-NA</v>
      </c>
      <c r="U184" s="21" t="str">
        <f t="shared" si="8"/>
        <v>F-AA-004-EC25-TP2-DMSO</v>
      </c>
      <c r="V184" s="35" t="str">
        <f t="shared" si="9"/>
        <v>F.AA.004.M.B.5</v>
      </c>
      <c r="W184" s="15" t="str">
        <f t="shared" si="10"/>
        <v>FAA004MB5</v>
      </c>
      <c r="X184" t="s">
        <v>6930</v>
      </c>
    </row>
    <row r="185" spans="1:24">
      <c r="A185" s="10">
        <v>520057</v>
      </c>
      <c r="B185" t="s">
        <v>1586</v>
      </c>
      <c r="C185" t="s">
        <v>1587</v>
      </c>
      <c r="D185" t="s">
        <v>26</v>
      </c>
      <c r="E185" s="10" t="s">
        <v>65</v>
      </c>
      <c r="F185" s="10" t="str">
        <f>VLOOKUP(_xlfn.CONCAT(D185,E185),Codes!$C$3:$D$12,2,FALSE)</f>
        <v>F</v>
      </c>
      <c r="G185" s="23" t="s">
        <v>67</v>
      </c>
      <c r="H185" s="12" t="str">
        <f>VLOOKUP(G185,Codes!$E$3:$G$1002,3,FALSE)</f>
        <v>004</v>
      </c>
      <c r="I185" s="10" t="s">
        <v>64</v>
      </c>
      <c r="J185" s="10">
        <v>24</v>
      </c>
      <c r="K185" s="10" t="str">
        <f>VLOOKUP(I185,Codes!$J$3:$Q$9,2,FALSE)</f>
        <v>C</v>
      </c>
      <c r="L185" s="11" t="s">
        <v>31</v>
      </c>
      <c r="M185" s="10" t="str">
        <f>VLOOKUP(L185,Codes!$H$3:$I$262,2,FALSE)</f>
        <v>AA</v>
      </c>
      <c r="N185" s="10">
        <v>1</v>
      </c>
      <c r="O185" s="10" t="s">
        <v>83</v>
      </c>
      <c r="P185" t="str">
        <f>VLOOKUP(O185,Codes!$R$3:$S$28,2,FALSE)</f>
        <v>M</v>
      </c>
      <c r="Q185" s="53" t="s">
        <v>48</v>
      </c>
      <c r="R185" t="s">
        <v>29</v>
      </c>
      <c r="S185" t="s">
        <v>29</v>
      </c>
      <c r="T185" s="21" t="str">
        <f t="shared" si="11"/>
        <v>F-AA-004-EC25-TP3-DMSO-NA-1-NA</v>
      </c>
      <c r="U185" s="21" t="str">
        <f t="shared" si="8"/>
        <v>F-AA-004-EC25-TP3-DMSO</v>
      </c>
      <c r="V185" s="35" t="str">
        <f t="shared" si="9"/>
        <v>F.AA.004.M.C.1</v>
      </c>
      <c r="W185" s="15" t="str">
        <f t="shared" si="10"/>
        <v>FAA004MC1</v>
      </c>
      <c r="X185" t="s">
        <v>1587</v>
      </c>
    </row>
    <row r="186" spans="1:24">
      <c r="A186" s="10">
        <v>520058</v>
      </c>
      <c r="B186" t="s">
        <v>1586</v>
      </c>
      <c r="C186" t="s">
        <v>1588</v>
      </c>
      <c r="D186" t="s">
        <v>26</v>
      </c>
      <c r="E186" s="10" t="s">
        <v>65</v>
      </c>
      <c r="F186" s="10" t="str">
        <f>VLOOKUP(_xlfn.CONCAT(D186,E186),Codes!$C$3:$D$12,2,FALSE)</f>
        <v>F</v>
      </c>
      <c r="G186" s="23" t="s">
        <v>67</v>
      </c>
      <c r="H186" s="12" t="str">
        <f>VLOOKUP(G186,Codes!$E$3:$G$1002,3,FALSE)</f>
        <v>004</v>
      </c>
      <c r="I186" s="10" t="s">
        <v>64</v>
      </c>
      <c r="J186" s="10">
        <v>24</v>
      </c>
      <c r="K186" s="10" t="str">
        <f>VLOOKUP(I186,Codes!$J$3:$Q$9,2,FALSE)</f>
        <v>C</v>
      </c>
      <c r="L186" s="11" t="s">
        <v>31</v>
      </c>
      <c r="M186" s="10" t="str">
        <f>VLOOKUP(L186,Codes!$H$3:$I$262,2,FALSE)</f>
        <v>AA</v>
      </c>
      <c r="N186" s="10">
        <v>2</v>
      </c>
      <c r="O186" s="10" t="s">
        <v>83</v>
      </c>
      <c r="P186" t="str">
        <f>VLOOKUP(O186,Codes!$R$3:$S$28,2,FALSE)</f>
        <v>M</v>
      </c>
      <c r="Q186" s="53" t="s">
        <v>48</v>
      </c>
      <c r="R186" t="s">
        <v>29</v>
      </c>
      <c r="S186" t="s">
        <v>29</v>
      </c>
      <c r="T186" s="21" t="str">
        <f t="shared" si="11"/>
        <v>F-AA-004-EC25-TP3-DMSO-NA-2-NA</v>
      </c>
      <c r="U186" s="21" t="str">
        <f t="shared" si="8"/>
        <v>F-AA-004-EC25-TP3-DMSO</v>
      </c>
      <c r="V186" s="35" t="str">
        <f t="shared" si="9"/>
        <v>F.AA.004.M.C.2</v>
      </c>
      <c r="W186" s="15" t="str">
        <f t="shared" si="10"/>
        <v>FAA004MC2</v>
      </c>
      <c r="X186" t="s">
        <v>1588</v>
      </c>
    </row>
    <row r="187" spans="1:24">
      <c r="A187" s="10">
        <v>520059</v>
      </c>
      <c r="B187" t="s">
        <v>1586</v>
      </c>
      <c r="C187" t="s">
        <v>1589</v>
      </c>
      <c r="D187" t="s">
        <v>26</v>
      </c>
      <c r="E187" s="10" t="s">
        <v>65</v>
      </c>
      <c r="F187" s="10" t="str">
        <f>VLOOKUP(_xlfn.CONCAT(D187,E187),Codes!$C$3:$D$12,2,FALSE)</f>
        <v>F</v>
      </c>
      <c r="G187" s="23" t="s">
        <v>67</v>
      </c>
      <c r="H187" s="12" t="str">
        <f>VLOOKUP(G187,Codes!$E$3:$G$1002,3,FALSE)</f>
        <v>004</v>
      </c>
      <c r="I187" s="10" t="s">
        <v>64</v>
      </c>
      <c r="J187" s="10">
        <v>24</v>
      </c>
      <c r="K187" s="10" t="str">
        <f>VLOOKUP(I187,Codes!$J$3:$Q$9,2,FALSE)</f>
        <v>C</v>
      </c>
      <c r="L187" s="11" t="s">
        <v>31</v>
      </c>
      <c r="M187" s="10" t="str">
        <f>VLOOKUP(L187,Codes!$H$3:$I$262,2,FALSE)</f>
        <v>AA</v>
      </c>
      <c r="N187" s="10">
        <v>3</v>
      </c>
      <c r="O187" s="10" t="s">
        <v>83</v>
      </c>
      <c r="P187" t="str">
        <f>VLOOKUP(O187,Codes!$R$3:$S$28,2,FALSE)</f>
        <v>M</v>
      </c>
      <c r="Q187" s="53" t="s">
        <v>48</v>
      </c>
      <c r="R187" t="s">
        <v>29</v>
      </c>
      <c r="S187" t="s">
        <v>29</v>
      </c>
      <c r="T187" s="21" t="str">
        <f t="shared" si="11"/>
        <v>F-AA-004-EC25-TP3-DMSO-NA-3-NA</v>
      </c>
      <c r="U187" s="21" t="str">
        <f t="shared" si="8"/>
        <v>F-AA-004-EC25-TP3-DMSO</v>
      </c>
      <c r="V187" s="35" t="str">
        <f t="shared" si="9"/>
        <v>F.AA.004.M.C.3</v>
      </c>
      <c r="W187" s="15" t="str">
        <f t="shared" si="10"/>
        <v>FAA004MC3</v>
      </c>
      <c r="X187" t="s">
        <v>1589</v>
      </c>
    </row>
    <row r="188" spans="1:24">
      <c r="A188" s="10">
        <v>520064</v>
      </c>
      <c r="B188" t="s">
        <v>1586</v>
      </c>
      <c r="C188" t="s">
        <v>1590</v>
      </c>
      <c r="D188" t="s">
        <v>26</v>
      </c>
      <c r="E188" s="10" t="s">
        <v>65</v>
      </c>
      <c r="F188" s="10" t="str">
        <f>VLOOKUP(_xlfn.CONCAT(D188,E188),Codes!$C$3:$D$12,2,FALSE)</f>
        <v>F</v>
      </c>
      <c r="G188" s="23" t="s">
        <v>67</v>
      </c>
      <c r="H188" s="12" t="str">
        <f>VLOOKUP(G188,Codes!$E$3:$G$1002,3,FALSE)</f>
        <v>004</v>
      </c>
      <c r="I188" s="10" t="s">
        <v>64</v>
      </c>
      <c r="J188" s="10">
        <v>24</v>
      </c>
      <c r="K188" s="10" t="str">
        <f>VLOOKUP(I188,Codes!$J$3:$Q$9,2,FALSE)</f>
        <v>C</v>
      </c>
      <c r="L188" s="11" t="s">
        <v>31</v>
      </c>
      <c r="M188" s="10" t="str">
        <f>VLOOKUP(L188,Codes!$H$3:$I$262,2,FALSE)</f>
        <v>AA</v>
      </c>
      <c r="N188" s="10">
        <v>8</v>
      </c>
      <c r="O188" s="10" t="s">
        <v>83</v>
      </c>
      <c r="P188" t="str">
        <f>VLOOKUP(O188,Codes!$R$3:$S$28,2,FALSE)</f>
        <v>M</v>
      </c>
      <c r="Q188" s="53" t="s">
        <v>48</v>
      </c>
      <c r="R188" t="s">
        <v>29</v>
      </c>
      <c r="S188" t="s">
        <v>29</v>
      </c>
      <c r="T188" s="21" t="str">
        <f t="shared" si="11"/>
        <v>F-AA-004-EC25-TP3-DMSO-NA-8-NA</v>
      </c>
      <c r="U188" s="21" t="str">
        <f t="shared" si="8"/>
        <v>F-AA-004-EC25-TP3-DMSO</v>
      </c>
      <c r="V188" s="35" t="str">
        <f t="shared" si="9"/>
        <v>F.AA.004.M.C.8</v>
      </c>
      <c r="W188" s="15" t="str">
        <f t="shared" si="10"/>
        <v>FAA004MC8</v>
      </c>
      <c r="X188" t="s">
        <v>6931</v>
      </c>
    </row>
    <row r="189" spans="1:24">
      <c r="A189" s="10">
        <v>520065</v>
      </c>
      <c r="B189" t="s">
        <v>1591</v>
      </c>
      <c r="C189" t="s">
        <v>1592</v>
      </c>
      <c r="D189" t="s">
        <v>26</v>
      </c>
      <c r="E189" s="10" t="s">
        <v>65</v>
      </c>
      <c r="F189" s="10" t="str">
        <f>VLOOKUP(_xlfn.CONCAT(D189,E189),Codes!$C$3:$D$12,2,FALSE)</f>
        <v>F</v>
      </c>
      <c r="G189" s="23" t="s">
        <v>67</v>
      </c>
      <c r="H189" s="12" t="str">
        <f>VLOOKUP(G189,Codes!$E$3:$G$1002,3,FALSE)</f>
        <v>004</v>
      </c>
      <c r="I189" s="10" t="s">
        <v>70</v>
      </c>
      <c r="J189" s="10">
        <v>32</v>
      </c>
      <c r="K189" s="10" t="str">
        <f>VLOOKUP(I189,Codes!$J$3:$Q$9,2,FALSE)</f>
        <v>D</v>
      </c>
      <c r="L189" s="11" t="s">
        <v>31</v>
      </c>
      <c r="M189" s="10" t="str">
        <f>VLOOKUP(L189,Codes!$H$3:$I$262,2,FALSE)</f>
        <v>AA</v>
      </c>
      <c r="N189" s="10">
        <v>1</v>
      </c>
      <c r="O189" s="10" t="s">
        <v>83</v>
      </c>
      <c r="P189" t="str">
        <f>VLOOKUP(O189,Codes!$R$3:$S$28,2,FALSE)</f>
        <v>M</v>
      </c>
      <c r="Q189" s="53" t="s">
        <v>48</v>
      </c>
      <c r="R189" t="s">
        <v>29</v>
      </c>
      <c r="S189" t="s">
        <v>29</v>
      </c>
      <c r="T189" s="21" t="str">
        <f t="shared" si="11"/>
        <v>F-AA-004-EC25-TP4-DMSO-NA-1-NA</v>
      </c>
      <c r="U189" s="21" t="str">
        <f t="shared" si="8"/>
        <v>F-AA-004-EC25-TP4-DMSO</v>
      </c>
      <c r="V189" s="35" t="str">
        <f t="shared" si="9"/>
        <v>F.AA.004.M.D.1</v>
      </c>
      <c r="W189" s="15" t="str">
        <f t="shared" si="10"/>
        <v>FAA004MD1</v>
      </c>
      <c r="X189" t="s">
        <v>1592</v>
      </c>
    </row>
    <row r="190" spans="1:24">
      <c r="A190" s="10">
        <v>520067</v>
      </c>
      <c r="B190" t="s">
        <v>1591</v>
      </c>
      <c r="C190" t="s">
        <v>1593</v>
      </c>
      <c r="D190" t="s">
        <v>26</v>
      </c>
      <c r="E190" s="10" t="s">
        <v>65</v>
      </c>
      <c r="F190" s="10" t="str">
        <f>VLOOKUP(_xlfn.CONCAT(D190,E190),Codes!$C$3:$D$12,2,FALSE)</f>
        <v>F</v>
      </c>
      <c r="G190" s="23" t="s">
        <v>67</v>
      </c>
      <c r="H190" s="12" t="str">
        <f>VLOOKUP(G190,Codes!$E$3:$G$1002,3,FALSE)</f>
        <v>004</v>
      </c>
      <c r="I190" s="10" t="s">
        <v>70</v>
      </c>
      <c r="J190" s="10">
        <v>32</v>
      </c>
      <c r="K190" s="10" t="str">
        <f>VLOOKUP(I190,Codes!$J$3:$Q$9,2,FALSE)</f>
        <v>D</v>
      </c>
      <c r="L190" s="11" t="s">
        <v>31</v>
      </c>
      <c r="M190" s="10" t="str">
        <f>VLOOKUP(L190,Codes!$H$3:$I$262,2,FALSE)</f>
        <v>AA</v>
      </c>
      <c r="N190" s="10">
        <v>3</v>
      </c>
      <c r="O190" s="10" t="s">
        <v>83</v>
      </c>
      <c r="P190" t="str">
        <f>VLOOKUP(O190,Codes!$R$3:$S$28,2,FALSE)</f>
        <v>M</v>
      </c>
      <c r="Q190" s="53" t="s">
        <v>48</v>
      </c>
      <c r="R190" t="s">
        <v>29</v>
      </c>
      <c r="S190" t="s">
        <v>29</v>
      </c>
      <c r="T190" s="21" t="str">
        <f t="shared" si="11"/>
        <v>F-AA-004-EC25-TP4-DMSO-NA-3-NA</v>
      </c>
      <c r="U190" s="21" t="str">
        <f t="shared" si="8"/>
        <v>F-AA-004-EC25-TP4-DMSO</v>
      </c>
      <c r="V190" s="35" t="str">
        <f t="shared" si="9"/>
        <v>F.AA.004.M.D.3</v>
      </c>
      <c r="W190" s="15" t="str">
        <f t="shared" si="10"/>
        <v>FAA004MD3</v>
      </c>
      <c r="X190" t="s">
        <v>1594</v>
      </c>
    </row>
    <row r="191" spans="1:24">
      <c r="A191" s="10">
        <v>520068</v>
      </c>
      <c r="B191" t="s">
        <v>1591</v>
      </c>
      <c r="C191" t="s">
        <v>1594</v>
      </c>
      <c r="D191" t="s">
        <v>26</v>
      </c>
      <c r="E191" s="10" t="s">
        <v>65</v>
      </c>
      <c r="F191" s="10" t="str">
        <f>VLOOKUP(_xlfn.CONCAT(D191,E191),Codes!$C$3:$D$12,2,FALSE)</f>
        <v>F</v>
      </c>
      <c r="G191" s="23" t="s">
        <v>67</v>
      </c>
      <c r="H191" s="12" t="str">
        <f>VLOOKUP(G191,Codes!$E$3:$G$1002,3,FALSE)</f>
        <v>004</v>
      </c>
      <c r="I191" s="10" t="s">
        <v>70</v>
      </c>
      <c r="J191" s="10">
        <v>32</v>
      </c>
      <c r="K191" s="10" t="str">
        <f>VLOOKUP(I191,Codes!$J$3:$Q$9,2,FALSE)</f>
        <v>D</v>
      </c>
      <c r="L191" s="11" t="s">
        <v>31</v>
      </c>
      <c r="M191" s="10" t="str">
        <f>VLOOKUP(L191,Codes!$H$3:$I$262,2,FALSE)</f>
        <v>AA</v>
      </c>
      <c r="N191" s="10">
        <v>4</v>
      </c>
      <c r="O191" s="10" t="s">
        <v>83</v>
      </c>
      <c r="P191" t="str">
        <f>VLOOKUP(O191,Codes!$R$3:$S$28,2,FALSE)</f>
        <v>M</v>
      </c>
      <c r="Q191" s="53" t="s">
        <v>48</v>
      </c>
      <c r="R191" t="s">
        <v>29</v>
      </c>
      <c r="S191" t="s">
        <v>29</v>
      </c>
      <c r="T191" s="21" t="str">
        <f t="shared" si="11"/>
        <v>F-AA-004-EC25-TP4-DMSO-NA-4-NA</v>
      </c>
      <c r="U191" s="21" t="str">
        <f t="shared" si="8"/>
        <v>F-AA-004-EC25-TP4-DMSO</v>
      </c>
      <c r="V191" s="35" t="str">
        <f t="shared" si="9"/>
        <v>F.AA.004.M.D.4</v>
      </c>
      <c r="W191" s="15" t="str">
        <f t="shared" si="10"/>
        <v>FAA004MD4</v>
      </c>
      <c r="X191" t="s">
        <v>1595</v>
      </c>
    </row>
    <row r="192" spans="1:24">
      <c r="A192" s="10">
        <v>520072</v>
      </c>
      <c r="B192" t="s">
        <v>1591</v>
      </c>
      <c r="C192" t="s">
        <v>1595</v>
      </c>
      <c r="D192" t="s">
        <v>26</v>
      </c>
      <c r="E192" s="10" t="s">
        <v>65</v>
      </c>
      <c r="F192" s="10" t="str">
        <f>VLOOKUP(_xlfn.CONCAT(D192,E192),Codes!$C$3:$D$12,2,FALSE)</f>
        <v>F</v>
      </c>
      <c r="G192" s="23" t="s">
        <v>67</v>
      </c>
      <c r="H192" s="12" t="str">
        <f>VLOOKUP(G192,Codes!$E$3:$G$1002,3,FALSE)</f>
        <v>004</v>
      </c>
      <c r="I192" s="10" t="s">
        <v>70</v>
      </c>
      <c r="J192" s="10">
        <v>32</v>
      </c>
      <c r="K192" s="10" t="str">
        <f>VLOOKUP(I192,Codes!$J$3:$Q$9,2,FALSE)</f>
        <v>D</v>
      </c>
      <c r="L192" s="11" t="s">
        <v>31</v>
      </c>
      <c r="M192" s="10" t="str">
        <f>VLOOKUP(L192,Codes!$H$3:$I$262,2,FALSE)</f>
        <v>AA</v>
      </c>
      <c r="N192" s="10">
        <v>8</v>
      </c>
      <c r="O192" s="10" t="s">
        <v>83</v>
      </c>
      <c r="P192" t="str">
        <f>VLOOKUP(O192,Codes!$R$3:$S$28,2,FALSE)</f>
        <v>M</v>
      </c>
      <c r="Q192" s="53" t="s">
        <v>48</v>
      </c>
      <c r="R192" t="s">
        <v>29</v>
      </c>
      <c r="S192" t="s">
        <v>29</v>
      </c>
      <c r="T192" s="21" t="str">
        <f t="shared" si="11"/>
        <v>F-AA-004-EC25-TP4-DMSO-NA-8-NA</v>
      </c>
      <c r="U192" s="21" t="str">
        <f t="shared" si="8"/>
        <v>F-AA-004-EC25-TP4-DMSO</v>
      </c>
      <c r="V192" s="35" t="str">
        <f t="shared" si="9"/>
        <v>F.AA.004.M.D.8</v>
      </c>
      <c r="W192" s="15" t="str">
        <f t="shared" si="10"/>
        <v>FAA004MD8</v>
      </c>
      <c r="X192" t="s">
        <v>6932</v>
      </c>
    </row>
    <row r="193" spans="1:24">
      <c r="A193" s="10">
        <v>520073</v>
      </c>
      <c r="B193" t="s">
        <v>1596</v>
      </c>
      <c r="C193" t="s">
        <v>1597</v>
      </c>
      <c r="D193" t="s">
        <v>26</v>
      </c>
      <c r="E193" s="10" t="s">
        <v>65</v>
      </c>
      <c r="F193" s="10" t="str">
        <f>VLOOKUP(_xlfn.CONCAT(D193,E193),Codes!$C$3:$D$12,2,FALSE)</f>
        <v>F</v>
      </c>
      <c r="G193" s="23" t="s">
        <v>67</v>
      </c>
      <c r="H193" s="12" t="str">
        <f>VLOOKUP(G193,Codes!$E$3:$G$1002,3,FALSE)</f>
        <v>004</v>
      </c>
      <c r="I193" s="10" t="s">
        <v>76</v>
      </c>
      <c r="J193" s="10">
        <v>48</v>
      </c>
      <c r="K193" s="10" t="str">
        <f>VLOOKUP(I193,Codes!$J$3:$Q$9,2,FALSE)</f>
        <v>E</v>
      </c>
      <c r="L193" s="11" t="s">
        <v>31</v>
      </c>
      <c r="M193" s="10" t="str">
        <f>VLOOKUP(L193,Codes!$H$3:$I$262,2,FALSE)</f>
        <v>AA</v>
      </c>
      <c r="N193" s="10">
        <v>1</v>
      </c>
      <c r="O193" s="10" t="s">
        <v>83</v>
      </c>
      <c r="P193" t="str">
        <f>VLOOKUP(O193,Codes!$R$3:$S$28,2,FALSE)</f>
        <v>M</v>
      </c>
      <c r="Q193" s="53" t="s">
        <v>48</v>
      </c>
      <c r="R193" t="s">
        <v>29</v>
      </c>
      <c r="S193" t="s">
        <v>29</v>
      </c>
      <c r="T193" s="21" t="str">
        <f t="shared" si="11"/>
        <v>F-AA-004-EC25-TP5-DMSO-NA-1-NA</v>
      </c>
      <c r="U193" s="21" t="str">
        <f t="shared" si="8"/>
        <v>F-AA-004-EC25-TP5-DMSO</v>
      </c>
      <c r="V193" s="35" t="str">
        <f t="shared" si="9"/>
        <v>F.AA.004.M.E.1</v>
      </c>
      <c r="W193" s="15" t="str">
        <f t="shared" si="10"/>
        <v>FAA004ME1</v>
      </c>
      <c r="X193" t="s">
        <v>1597</v>
      </c>
    </row>
    <row r="194" spans="1:24">
      <c r="A194" s="10">
        <v>520076</v>
      </c>
      <c r="B194" t="s">
        <v>1596</v>
      </c>
      <c r="C194" t="s">
        <v>1598</v>
      </c>
      <c r="D194" t="s">
        <v>26</v>
      </c>
      <c r="E194" s="10" t="s">
        <v>65</v>
      </c>
      <c r="F194" s="10" t="str">
        <f>VLOOKUP(_xlfn.CONCAT(D194,E194),Codes!$C$3:$D$12,2,FALSE)</f>
        <v>F</v>
      </c>
      <c r="G194" s="23" t="s">
        <v>67</v>
      </c>
      <c r="H194" s="12" t="str">
        <f>VLOOKUP(G194,Codes!$E$3:$G$1002,3,FALSE)</f>
        <v>004</v>
      </c>
      <c r="I194" s="10" t="s">
        <v>76</v>
      </c>
      <c r="J194" s="10">
        <v>48</v>
      </c>
      <c r="K194" s="10" t="str">
        <f>VLOOKUP(I194,Codes!$J$3:$Q$9,2,FALSE)</f>
        <v>E</v>
      </c>
      <c r="L194" s="11" t="s">
        <v>31</v>
      </c>
      <c r="M194" s="10" t="str">
        <f>VLOOKUP(L194,Codes!$H$3:$I$262,2,FALSE)</f>
        <v>AA</v>
      </c>
      <c r="N194" s="10">
        <v>4</v>
      </c>
      <c r="O194" s="10" t="s">
        <v>83</v>
      </c>
      <c r="P194" t="str">
        <f>VLOOKUP(O194,Codes!$R$3:$S$28,2,FALSE)</f>
        <v>M</v>
      </c>
      <c r="Q194" s="53" t="s">
        <v>48</v>
      </c>
      <c r="R194" t="s">
        <v>29</v>
      </c>
      <c r="S194" t="s">
        <v>29</v>
      </c>
      <c r="T194" s="21" t="str">
        <f t="shared" si="11"/>
        <v>F-AA-004-EC25-TP5-DMSO-NA-4-NA</v>
      </c>
      <c r="U194" s="21" t="str">
        <f t="shared" ref="U194:U257" si="12">CONCATENATE(F194,"-",M194,"-",H194,"-", O194,"-",I194,"-",Q194)</f>
        <v>F-AA-004-EC25-TP5-DMSO</v>
      </c>
      <c r="V194" s="35" t="str">
        <f t="shared" ref="V194:V257" si="13">_xlfn.CONCAT(F194,".",M194,".",H194,".",P194,".",K194,".",N194)</f>
        <v>F.AA.004.M.E.4</v>
      </c>
      <c r="W194" s="15" t="str">
        <f t="shared" ref="W194:W257" si="14">SUBSTITUTE(V194,".","")</f>
        <v>FAA004ME4</v>
      </c>
      <c r="X194" t="s">
        <v>1600</v>
      </c>
    </row>
    <row r="195" spans="1:24">
      <c r="A195" s="10">
        <v>520078</v>
      </c>
      <c r="B195" t="s">
        <v>1596</v>
      </c>
      <c r="C195" t="s">
        <v>1599</v>
      </c>
      <c r="D195" t="s">
        <v>26</v>
      </c>
      <c r="E195" s="10" t="s">
        <v>65</v>
      </c>
      <c r="F195" s="10" t="str">
        <f>VLOOKUP(_xlfn.CONCAT(D195,E195),Codes!$C$3:$D$12,2,FALSE)</f>
        <v>F</v>
      </c>
      <c r="G195" s="23" t="s">
        <v>67</v>
      </c>
      <c r="H195" s="12" t="str">
        <f>VLOOKUP(G195,Codes!$E$3:$G$1002,3,FALSE)</f>
        <v>004</v>
      </c>
      <c r="I195" s="10" t="s">
        <v>76</v>
      </c>
      <c r="J195" s="10">
        <v>48</v>
      </c>
      <c r="K195" s="10" t="str">
        <f>VLOOKUP(I195,Codes!$J$3:$Q$9,2,FALSE)</f>
        <v>E</v>
      </c>
      <c r="L195" s="11" t="s">
        <v>31</v>
      </c>
      <c r="M195" s="10" t="str">
        <f>VLOOKUP(L195,Codes!$H$3:$I$262,2,FALSE)</f>
        <v>AA</v>
      </c>
      <c r="N195" s="10">
        <v>6</v>
      </c>
      <c r="O195" s="10" t="s">
        <v>83</v>
      </c>
      <c r="P195" t="str">
        <f>VLOOKUP(O195,Codes!$R$3:$S$28,2,FALSE)</f>
        <v>M</v>
      </c>
      <c r="Q195" s="53" t="s">
        <v>48</v>
      </c>
      <c r="R195" t="s">
        <v>29</v>
      </c>
      <c r="S195" t="s">
        <v>29</v>
      </c>
      <c r="T195" s="21" t="str">
        <f t="shared" ref="T195:T258" si="15">CONCATENATE(F195,"-",M195,"-",H195,"-", O195,"-",I195,"-",Q195,"-",R195,"-",N195,"-",S195)</f>
        <v>F-AA-004-EC25-TP5-DMSO-NA-6-NA</v>
      </c>
      <c r="U195" s="21" t="str">
        <f t="shared" si="12"/>
        <v>F-AA-004-EC25-TP5-DMSO</v>
      </c>
      <c r="V195" s="35" t="str">
        <f t="shared" si="13"/>
        <v>F.AA.004.M.E.6</v>
      </c>
      <c r="W195" s="15" t="str">
        <f t="shared" si="14"/>
        <v>FAA004ME6</v>
      </c>
      <c r="X195" t="s">
        <v>6933</v>
      </c>
    </row>
    <row r="196" spans="1:24">
      <c r="A196" s="10">
        <v>520080</v>
      </c>
      <c r="B196" t="s">
        <v>1596</v>
      </c>
      <c r="C196" t="s">
        <v>1600</v>
      </c>
      <c r="D196" t="s">
        <v>26</v>
      </c>
      <c r="E196" s="10" t="s">
        <v>65</v>
      </c>
      <c r="F196" s="10" t="str">
        <f>VLOOKUP(_xlfn.CONCAT(D196,E196),Codes!$C$3:$D$12,2,FALSE)</f>
        <v>F</v>
      </c>
      <c r="G196" s="23" t="s">
        <v>67</v>
      </c>
      <c r="H196" s="12" t="str">
        <f>VLOOKUP(G196,Codes!$E$3:$G$1002,3,FALSE)</f>
        <v>004</v>
      </c>
      <c r="I196" s="10" t="s">
        <v>76</v>
      </c>
      <c r="J196" s="10">
        <v>48</v>
      </c>
      <c r="K196" s="10" t="str">
        <f>VLOOKUP(I196,Codes!$J$3:$Q$9,2,FALSE)</f>
        <v>E</v>
      </c>
      <c r="L196" s="11" t="s">
        <v>31</v>
      </c>
      <c r="M196" s="10" t="str">
        <f>VLOOKUP(L196,Codes!$H$3:$I$262,2,FALSE)</f>
        <v>AA</v>
      </c>
      <c r="N196" s="10">
        <v>8</v>
      </c>
      <c r="O196" s="10" t="s">
        <v>83</v>
      </c>
      <c r="P196" t="str">
        <f>VLOOKUP(O196,Codes!$R$3:$S$28,2,FALSE)</f>
        <v>M</v>
      </c>
      <c r="Q196" s="53" t="s">
        <v>48</v>
      </c>
      <c r="R196" t="s">
        <v>29</v>
      </c>
      <c r="S196" t="s">
        <v>29</v>
      </c>
      <c r="T196" s="21" t="str">
        <f t="shared" si="15"/>
        <v>F-AA-004-EC25-TP5-DMSO-NA-8-NA</v>
      </c>
      <c r="U196" s="21" t="str">
        <f t="shared" si="12"/>
        <v>F-AA-004-EC25-TP5-DMSO</v>
      </c>
      <c r="V196" s="35" t="str">
        <f t="shared" si="13"/>
        <v>F.AA.004.M.E.8</v>
      </c>
      <c r="W196" s="15" t="str">
        <f t="shared" si="14"/>
        <v>FAA004ME8</v>
      </c>
      <c r="X196" t="s">
        <v>6934</v>
      </c>
    </row>
    <row r="197" spans="1:24">
      <c r="A197" s="10" t="s">
        <v>1402</v>
      </c>
      <c r="B197" t="s">
        <v>1403</v>
      </c>
      <c r="C197" t="e">
        <v>#N/A</v>
      </c>
      <c r="D197" t="s">
        <v>26</v>
      </c>
      <c r="E197" s="10" t="s">
        <v>65</v>
      </c>
      <c r="F197" s="10" t="str">
        <f>VLOOKUP(_xlfn.CONCAT(D197,E197),Codes!$C$3:$D$12,2,FALSE)</f>
        <v>F</v>
      </c>
      <c r="G197" s="18" t="s">
        <v>1350</v>
      </c>
      <c r="H197" s="12" t="str">
        <f>VLOOKUP(G197,Codes!$E$3:$G$1002,3,FALSE)</f>
        <v>998</v>
      </c>
      <c r="I197" s="10" t="s">
        <v>29</v>
      </c>
      <c r="J197" s="10" t="s">
        <v>29</v>
      </c>
      <c r="K197" s="10" t="str">
        <f>VLOOKUP(I197,Codes!$J$3:$Q$9,2,FALSE)</f>
        <v>-</v>
      </c>
      <c r="L197" s="11" t="s">
        <v>31</v>
      </c>
      <c r="M197" s="10" t="str">
        <f>VLOOKUP(L197,Codes!$H$3:$I$262,2,FALSE)</f>
        <v>AA</v>
      </c>
      <c r="N197" s="10">
        <v>4</v>
      </c>
      <c r="O197" s="10" t="s">
        <v>29</v>
      </c>
      <c r="P197" t="str">
        <f>VLOOKUP(O197,Codes!$R$3:$S$28,2,FALSE)</f>
        <v>-</v>
      </c>
      <c r="Q197" s="53" t="s">
        <v>29</v>
      </c>
      <c r="R197" t="s">
        <v>29</v>
      </c>
      <c r="S197" t="s">
        <v>29</v>
      </c>
      <c r="T197" s="21" t="str">
        <f t="shared" si="15"/>
        <v>F-AA-998-NA-NA-NA-NA-4-NA</v>
      </c>
      <c r="U197" s="21" t="str">
        <f t="shared" si="12"/>
        <v>F-AA-998-NA-NA-NA</v>
      </c>
      <c r="V197" s="35" t="str">
        <f t="shared" si="13"/>
        <v>F.AA.998.-.-.4</v>
      </c>
      <c r="W197" s="15" t="str">
        <f t="shared" si="14"/>
        <v>FAA998--4</v>
      </c>
      <c r="X197" t="s">
        <v>6935</v>
      </c>
    </row>
    <row r="198" spans="1:24">
      <c r="A198" s="10" t="s">
        <v>1402</v>
      </c>
      <c r="B198" t="s">
        <v>1403</v>
      </c>
      <c r="C198" t="e">
        <v>#N/A</v>
      </c>
      <c r="D198" t="s">
        <v>26</v>
      </c>
      <c r="E198" s="10" t="s">
        <v>65</v>
      </c>
      <c r="F198" s="10" t="str">
        <f>VLOOKUP(_xlfn.CONCAT(D198,E198),Codes!$C$3:$D$12,2,FALSE)</f>
        <v>F</v>
      </c>
      <c r="G198" s="18" t="s">
        <v>1350</v>
      </c>
      <c r="H198" s="12" t="str">
        <f>VLOOKUP(G198,Codes!$E$3:$G$1002,3,FALSE)</f>
        <v>998</v>
      </c>
      <c r="I198" s="10" t="s">
        <v>29</v>
      </c>
      <c r="J198" s="10" t="s">
        <v>29</v>
      </c>
      <c r="K198" s="10" t="str">
        <f>VLOOKUP(I198,Codes!$J$3:$Q$9,2,FALSE)</f>
        <v>-</v>
      </c>
      <c r="L198" s="11" t="s">
        <v>31</v>
      </c>
      <c r="M198" s="10" t="str">
        <f>VLOOKUP(L198,Codes!$H$3:$I$262,2,FALSE)</f>
        <v>AA</v>
      </c>
      <c r="N198" s="10">
        <v>5</v>
      </c>
      <c r="O198" s="10" t="s">
        <v>29</v>
      </c>
      <c r="P198" t="str">
        <f>VLOOKUP(O198,Codes!$R$3:$S$28,2,FALSE)</f>
        <v>-</v>
      </c>
      <c r="Q198" s="53" t="s">
        <v>29</v>
      </c>
      <c r="R198" t="s">
        <v>29</v>
      </c>
      <c r="S198" t="s">
        <v>29</v>
      </c>
      <c r="T198" s="21" t="str">
        <f t="shared" si="15"/>
        <v>F-AA-998-NA-NA-NA-NA-5-NA</v>
      </c>
      <c r="U198" s="21" t="str">
        <f t="shared" si="12"/>
        <v>F-AA-998-NA-NA-NA</v>
      </c>
      <c r="V198" s="35" t="str">
        <f t="shared" si="13"/>
        <v>F.AA.998.-.-.5</v>
      </c>
      <c r="W198" s="15" t="str">
        <f t="shared" si="14"/>
        <v>FAA998--5</v>
      </c>
      <c r="X198" t="s">
        <v>6936</v>
      </c>
    </row>
    <row r="199" spans="1:24">
      <c r="A199" s="10" t="s">
        <v>1402</v>
      </c>
      <c r="B199" t="s">
        <v>1403</v>
      </c>
      <c r="C199" t="e">
        <v>#N/A</v>
      </c>
      <c r="D199" t="s">
        <v>26</v>
      </c>
      <c r="E199" s="10" t="s">
        <v>65</v>
      </c>
      <c r="F199" s="10" t="str">
        <f>VLOOKUP(_xlfn.CONCAT(D199,E199),Codes!$C$3:$D$12,2,FALSE)</f>
        <v>F</v>
      </c>
      <c r="G199" s="18" t="s">
        <v>1350</v>
      </c>
      <c r="H199" s="12" t="str">
        <f>VLOOKUP(G199,Codes!$E$3:$G$1002,3,FALSE)</f>
        <v>998</v>
      </c>
      <c r="I199" s="10" t="s">
        <v>29</v>
      </c>
      <c r="J199" s="10" t="s">
        <v>29</v>
      </c>
      <c r="K199" s="10" t="str">
        <f>VLOOKUP(I199,Codes!$J$3:$Q$9,2,FALSE)</f>
        <v>-</v>
      </c>
      <c r="L199" s="11" t="s">
        <v>31</v>
      </c>
      <c r="M199" s="10" t="str">
        <f>VLOOKUP(L199,Codes!$H$3:$I$262,2,FALSE)</f>
        <v>AA</v>
      </c>
      <c r="N199" s="10">
        <v>6</v>
      </c>
      <c r="O199" s="10" t="s">
        <v>29</v>
      </c>
      <c r="P199" t="str">
        <f>VLOOKUP(O199,Codes!$R$3:$S$28,2,FALSE)</f>
        <v>-</v>
      </c>
      <c r="Q199" s="53" t="s">
        <v>29</v>
      </c>
      <c r="R199" t="s">
        <v>29</v>
      </c>
      <c r="S199" t="s">
        <v>29</v>
      </c>
      <c r="T199" s="21" t="str">
        <f t="shared" si="15"/>
        <v>F-AA-998-NA-NA-NA-NA-6-NA</v>
      </c>
      <c r="U199" s="21" t="str">
        <f t="shared" si="12"/>
        <v>F-AA-998-NA-NA-NA</v>
      </c>
      <c r="V199" s="35" t="str">
        <f t="shared" si="13"/>
        <v>F.AA.998.-.-.6</v>
      </c>
      <c r="W199" s="15" t="str">
        <f t="shared" si="14"/>
        <v>FAA998--6</v>
      </c>
      <c r="X199" t="s">
        <v>6937</v>
      </c>
    </row>
    <row r="200" spans="1:24">
      <c r="A200" s="10">
        <v>650041</v>
      </c>
      <c r="B200" t="s">
        <v>1552</v>
      </c>
      <c r="C200" t="s">
        <v>1601</v>
      </c>
      <c r="D200" t="s">
        <v>26</v>
      </c>
      <c r="E200" s="10" t="s">
        <v>65</v>
      </c>
      <c r="F200" s="10" t="str">
        <f>VLOOKUP(_xlfn.CONCAT(D200,E200),Codes!$C$3:$D$12,2,FALSE)</f>
        <v>F</v>
      </c>
      <c r="G200" s="23" t="s">
        <v>67</v>
      </c>
      <c r="H200" s="12" t="str">
        <f>VLOOKUP(G200,Codes!$E$3:$G$1002,3,FALSE)</f>
        <v>004</v>
      </c>
      <c r="I200" s="10" t="s">
        <v>46</v>
      </c>
      <c r="J200" s="10">
        <v>4</v>
      </c>
      <c r="K200" s="10" t="str">
        <f>VLOOKUP(I200,Codes!$J$3:$Q$9,2,FALSE)</f>
        <v>A</v>
      </c>
      <c r="L200" s="11" t="s">
        <v>55</v>
      </c>
      <c r="M200" s="10" t="str">
        <f>VLOOKUP(L200,Codes!$H$3:$I$262,2,FALSE)</f>
        <v>AC</v>
      </c>
      <c r="N200" s="10">
        <v>1</v>
      </c>
      <c r="O200" s="10" t="s">
        <v>35</v>
      </c>
      <c r="P200" t="str">
        <f>VLOOKUP(O200,Codes!$R$3:$S$28,2,FALSE)</f>
        <v>L</v>
      </c>
      <c r="Q200" s="53" t="s">
        <v>48</v>
      </c>
      <c r="R200" t="s">
        <v>29</v>
      </c>
      <c r="S200" t="s">
        <v>29</v>
      </c>
      <c r="T200" s="21" t="str">
        <f t="shared" si="15"/>
        <v>F-AC-004-EC10-TP1-DMSO-NA-1-NA</v>
      </c>
      <c r="U200" s="21" t="str">
        <f t="shared" si="12"/>
        <v>F-AC-004-EC10-TP1-DMSO</v>
      </c>
      <c r="V200" s="35" t="str">
        <f t="shared" si="13"/>
        <v>F.AC.004.L.A.1</v>
      </c>
      <c r="W200" s="15" t="str">
        <f t="shared" si="14"/>
        <v>FAC004LA1</v>
      </c>
      <c r="X200" t="s">
        <v>1601</v>
      </c>
    </row>
    <row r="201" spans="1:24">
      <c r="A201" s="10">
        <v>650042</v>
      </c>
      <c r="B201" t="s">
        <v>1552</v>
      </c>
      <c r="C201" t="s">
        <v>1602</v>
      </c>
      <c r="D201" t="s">
        <v>26</v>
      </c>
      <c r="E201" s="10" t="s">
        <v>65</v>
      </c>
      <c r="F201" s="10" t="str">
        <f>VLOOKUP(_xlfn.CONCAT(D201,E201),Codes!$C$3:$D$12,2,FALSE)</f>
        <v>F</v>
      </c>
      <c r="G201" s="23" t="s">
        <v>67</v>
      </c>
      <c r="H201" s="12" t="str">
        <f>VLOOKUP(G201,Codes!$E$3:$G$1002,3,FALSE)</f>
        <v>004</v>
      </c>
      <c r="I201" s="10" t="s">
        <v>46</v>
      </c>
      <c r="J201" s="10">
        <v>4</v>
      </c>
      <c r="K201" s="10" t="str">
        <f>VLOOKUP(I201,Codes!$J$3:$Q$9,2,FALSE)</f>
        <v>A</v>
      </c>
      <c r="L201" s="11" t="s">
        <v>55</v>
      </c>
      <c r="M201" s="10" t="str">
        <f>VLOOKUP(L201,Codes!$H$3:$I$262,2,FALSE)</f>
        <v>AC</v>
      </c>
      <c r="N201" s="10">
        <v>2</v>
      </c>
      <c r="O201" s="10" t="s">
        <v>35</v>
      </c>
      <c r="P201" t="str">
        <f>VLOOKUP(O201,Codes!$R$3:$S$28,2,FALSE)</f>
        <v>L</v>
      </c>
      <c r="Q201" s="53" t="s">
        <v>48</v>
      </c>
      <c r="R201" t="s">
        <v>29</v>
      </c>
      <c r="S201" t="s">
        <v>29</v>
      </c>
      <c r="T201" s="21" t="str">
        <f t="shared" si="15"/>
        <v>F-AC-004-EC10-TP1-DMSO-NA-2-NA</v>
      </c>
      <c r="U201" s="21" t="str">
        <f t="shared" si="12"/>
        <v>F-AC-004-EC10-TP1-DMSO</v>
      </c>
      <c r="V201" s="35" t="str">
        <f t="shared" si="13"/>
        <v>F.AC.004.L.A.2</v>
      </c>
      <c r="W201" s="15" t="str">
        <f t="shared" si="14"/>
        <v>FAC004LA2</v>
      </c>
      <c r="X201" t="s">
        <v>1602</v>
      </c>
    </row>
    <row r="202" spans="1:24">
      <c r="A202" s="10">
        <v>650043</v>
      </c>
      <c r="B202" t="s">
        <v>1552</v>
      </c>
      <c r="C202" t="s">
        <v>1603</v>
      </c>
      <c r="D202" t="s">
        <v>26</v>
      </c>
      <c r="E202" s="10" t="s">
        <v>65</v>
      </c>
      <c r="F202" s="10" t="str">
        <f>VLOOKUP(_xlfn.CONCAT(D202,E202),Codes!$C$3:$D$12,2,FALSE)</f>
        <v>F</v>
      </c>
      <c r="G202" s="23" t="s">
        <v>67</v>
      </c>
      <c r="H202" s="12" t="str">
        <f>VLOOKUP(G202,Codes!$E$3:$G$1002,3,FALSE)</f>
        <v>004</v>
      </c>
      <c r="I202" s="10" t="s">
        <v>46</v>
      </c>
      <c r="J202" s="10">
        <v>4</v>
      </c>
      <c r="K202" s="10" t="str">
        <f>VLOOKUP(I202,Codes!$J$3:$Q$9,2,FALSE)</f>
        <v>A</v>
      </c>
      <c r="L202" s="11" t="s">
        <v>55</v>
      </c>
      <c r="M202" s="10" t="str">
        <f>VLOOKUP(L202,Codes!$H$3:$I$262,2,FALSE)</f>
        <v>AC</v>
      </c>
      <c r="N202" s="10">
        <v>3</v>
      </c>
      <c r="O202" s="10" t="s">
        <v>35</v>
      </c>
      <c r="P202" t="str">
        <f>VLOOKUP(O202,Codes!$R$3:$S$28,2,FALSE)</f>
        <v>L</v>
      </c>
      <c r="Q202" s="53" t="s">
        <v>48</v>
      </c>
      <c r="R202" t="s">
        <v>29</v>
      </c>
      <c r="S202" t="s">
        <v>29</v>
      </c>
      <c r="T202" s="21" t="str">
        <f t="shared" si="15"/>
        <v>F-AC-004-EC10-TP1-DMSO-NA-3-NA</v>
      </c>
      <c r="U202" s="21" t="str">
        <f t="shared" si="12"/>
        <v>F-AC-004-EC10-TP1-DMSO</v>
      </c>
      <c r="V202" s="35" t="str">
        <f t="shared" si="13"/>
        <v>F.AC.004.L.A.3</v>
      </c>
      <c r="W202" s="15" t="str">
        <f t="shared" si="14"/>
        <v>FAC004LA3</v>
      </c>
      <c r="X202" t="s">
        <v>1603</v>
      </c>
    </row>
    <row r="203" spans="1:24">
      <c r="A203" s="10">
        <v>650045</v>
      </c>
      <c r="B203" t="s">
        <v>1552</v>
      </c>
      <c r="C203" t="s">
        <v>1604</v>
      </c>
      <c r="D203" t="s">
        <v>26</v>
      </c>
      <c r="E203" s="10" t="s">
        <v>65</v>
      </c>
      <c r="F203" s="10" t="str">
        <f>VLOOKUP(_xlfn.CONCAT(D203,E203),Codes!$C$3:$D$12,2,FALSE)</f>
        <v>F</v>
      </c>
      <c r="G203" s="23" t="s">
        <v>67</v>
      </c>
      <c r="H203" s="12" t="str">
        <f>VLOOKUP(G203,Codes!$E$3:$G$1002,3,FALSE)</f>
        <v>004</v>
      </c>
      <c r="I203" s="10" t="s">
        <v>46</v>
      </c>
      <c r="J203" s="10">
        <v>4</v>
      </c>
      <c r="K203" s="10" t="str">
        <f>VLOOKUP(I203,Codes!$J$3:$Q$9,2,FALSE)</f>
        <v>A</v>
      </c>
      <c r="L203" s="11" t="s">
        <v>55</v>
      </c>
      <c r="M203" s="10" t="str">
        <f>VLOOKUP(L203,Codes!$H$3:$I$262,2,FALSE)</f>
        <v>AC</v>
      </c>
      <c r="N203" s="10">
        <v>5</v>
      </c>
      <c r="O203" s="10" t="s">
        <v>35</v>
      </c>
      <c r="P203" t="str">
        <f>VLOOKUP(O203,Codes!$R$3:$S$28,2,FALSE)</f>
        <v>L</v>
      </c>
      <c r="Q203" s="53" t="s">
        <v>48</v>
      </c>
      <c r="R203" t="s">
        <v>29</v>
      </c>
      <c r="S203" t="s">
        <v>29</v>
      </c>
      <c r="T203" s="21" t="str">
        <f t="shared" si="15"/>
        <v>F-AC-004-EC10-TP1-DMSO-NA-5-NA</v>
      </c>
      <c r="U203" s="21" t="str">
        <f t="shared" si="12"/>
        <v>F-AC-004-EC10-TP1-DMSO</v>
      </c>
      <c r="V203" s="35" t="str">
        <f t="shared" si="13"/>
        <v>F.AC.004.L.A.5</v>
      </c>
      <c r="W203" s="15" t="str">
        <f t="shared" si="14"/>
        <v>FAC004LA5</v>
      </c>
      <c r="X203" t="s">
        <v>6938</v>
      </c>
    </row>
    <row r="204" spans="1:24">
      <c r="A204" s="10">
        <v>650049</v>
      </c>
      <c r="B204" t="s">
        <v>1557</v>
      </c>
      <c r="C204" t="s">
        <v>1605</v>
      </c>
      <c r="D204" t="s">
        <v>26</v>
      </c>
      <c r="E204" s="10" t="s">
        <v>65</v>
      </c>
      <c r="F204" s="10" t="str">
        <f>VLOOKUP(_xlfn.CONCAT(D204,E204),Codes!$C$3:$D$12,2,FALSE)</f>
        <v>F</v>
      </c>
      <c r="G204" s="23" t="s">
        <v>67</v>
      </c>
      <c r="H204" s="12" t="str">
        <f>VLOOKUP(G204,Codes!$E$3:$G$1002,3,FALSE)</f>
        <v>004</v>
      </c>
      <c r="I204" s="10" t="s">
        <v>57</v>
      </c>
      <c r="J204" s="10">
        <v>8</v>
      </c>
      <c r="K204" s="10" t="str">
        <f>VLOOKUP(I204,Codes!$J$3:$Q$9,2,FALSE)</f>
        <v>B</v>
      </c>
      <c r="L204" s="11" t="s">
        <v>55</v>
      </c>
      <c r="M204" s="10" t="str">
        <f>VLOOKUP(L204,Codes!$H$3:$I$262,2,FALSE)</f>
        <v>AC</v>
      </c>
      <c r="N204" s="10">
        <v>1</v>
      </c>
      <c r="O204" s="10" t="s">
        <v>35</v>
      </c>
      <c r="P204" t="str">
        <f>VLOOKUP(O204,Codes!$R$3:$S$28,2,FALSE)</f>
        <v>L</v>
      </c>
      <c r="Q204" s="53" t="s">
        <v>48</v>
      </c>
      <c r="R204" t="s">
        <v>29</v>
      </c>
      <c r="S204" t="s">
        <v>29</v>
      </c>
      <c r="T204" s="21" t="str">
        <f t="shared" si="15"/>
        <v>F-AC-004-EC10-TP2-DMSO-NA-1-NA</v>
      </c>
      <c r="U204" s="21" t="str">
        <f t="shared" si="12"/>
        <v>F-AC-004-EC10-TP2-DMSO</v>
      </c>
      <c r="V204" s="35" t="str">
        <f t="shared" si="13"/>
        <v>F.AC.004.L.B.1</v>
      </c>
      <c r="W204" s="15" t="str">
        <f t="shared" si="14"/>
        <v>FAC004LB1</v>
      </c>
      <c r="X204" t="s">
        <v>1605</v>
      </c>
    </row>
    <row r="205" spans="1:24">
      <c r="A205" s="10">
        <v>650050</v>
      </c>
      <c r="B205" t="s">
        <v>1557</v>
      </c>
      <c r="C205" t="s">
        <v>1606</v>
      </c>
      <c r="D205" t="s">
        <v>26</v>
      </c>
      <c r="E205" s="10" t="s">
        <v>65</v>
      </c>
      <c r="F205" s="10" t="str">
        <f>VLOOKUP(_xlfn.CONCAT(D205,E205),Codes!$C$3:$D$12,2,FALSE)</f>
        <v>F</v>
      </c>
      <c r="G205" s="23" t="s">
        <v>67</v>
      </c>
      <c r="H205" s="12" t="str">
        <f>VLOOKUP(G205,Codes!$E$3:$G$1002,3,FALSE)</f>
        <v>004</v>
      </c>
      <c r="I205" s="10" t="s">
        <v>57</v>
      </c>
      <c r="J205" s="10">
        <v>8</v>
      </c>
      <c r="K205" s="10" t="str">
        <f>VLOOKUP(I205,Codes!$J$3:$Q$9,2,FALSE)</f>
        <v>B</v>
      </c>
      <c r="L205" s="11" t="s">
        <v>55</v>
      </c>
      <c r="M205" s="10" t="str">
        <f>VLOOKUP(L205,Codes!$H$3:$I$262,2,FALSE)</f>
        <v>AC</v>
      </c>
      <c r="N205" s="10">
        <v>2</v>
      </c>
      <c r="O205" s="10" t="s">
        <v>35</v>
      </c>
      <c r="P205" t="str">
        <f>VLOOKUP(O205,Codes!$R$3:$S$28,2,FALSE)</f>
        <v>L</v>
      </c>
      <c r="Q205" s="53" t="s">
        <v>48</v>
      </c>
      <c r="R205" t="s">
        <v>29</v>
      </c>
      <c r="S205" t="s">
        <v>29</v>
      </c>
      <c r="T205" s="21" t="str">
        <f t="shared" si="15"/>
        <v>F-AC-004-EC10-TP2-DMSO-NA-2-NA</v>
      </c>
      <c r="U205" s="21" t="str">
        <f t="shared" si="12"/>
        <v>F-AC-004-EC10-TP2-DMSO</v>
      </c>
      <c r="V205" s="35" t="str">
        <f t="shared" si="13"/>
        <v>F.AC.004.L.B.2</v>
      </c>
      <c r="W205" s="15" t="str">
        <f t="shared" si="14"/>
        <v>FAC004LB2</v>
      </c>
      <c r="X205" t="s">
        <v>1606</v>
      </c>
    </row>
    <row r="206" spans="1:24">
      <c r="A206" s="10">
        <v>650051</v>
      </c>
      <c r="B206" t="s">
        <v>1557</v>
      </c>
      <c r="C206" t="s">
        <v>1607</v>
      </c>
      <c r="D206" t="s">
        <v>26</v>
      </c>
      <c r="E206" s="10" t="s">
        <v>65</v>
      </c>
      <c r="F206" s="10" t="str">
        <f>VLOOKUP(_xlfn.CONCAT(D206,E206),Codes!$C$3:$D$12,2,FALSE)</f>
        <v>F</v>
      </c>
      <c r="G206" s="23" t="s">
        <v>67</v>
      </c>
      <c r="H206" s="12" t="str">
        <f>VLOOKUP(G206,Codes!$E$3:$G$1002,3,FALSE)</f>
        <v>004</v>
      </c>
      <c r="I206" s="10" t="s">
        <v>57</v>
      </c>
      <c r="J206" s="10">
        <v>8</v>
      </c>
      <c r="K206" s="10" t="str">
        <f>VLOOKUP(I206,Codes!$J$3:$Q$9,2,FALSE)</f>
        <v>B</v>
      </c>
      <c r="L206" s="11" t="s">
        <v>55</v>
      </c>
      <c r="M206" s="10" t="str">
        <f>VLOOKUP(L206,Codes!$H$3:$I$262,2,FALSE)</f>
        <v>AC</v>
      </c>
      <c r="N206" s="10">
        <v>3</v>
      </c>
      <c r="O206" s="10" t="s">
        <v>35</v>
      </c>
      <c r="P206" t="str">
        <f>VLOOKUP(O206,Codes!$R$3:$S$28,2,FALSE)</f>
        <v>L</v>
      </c>
      <c r="Q206" s="53" t="s">
        <v>48</v>
      </c>
      <c r="R206" t="s">
        <v>29</v>
      </c>
      <c r="S206" t="s">
        <v>29</v>
      </c>
      <c r="T206" s="21" t="str">
        <f t="shared" si="15"/>
        <v>F-AC-004-EC10-TP2-DMSO-NA-3-NA</v>
      </c>
      <c r="U206" s="21" t="str">
        <f t="shared" si="12"/>
        <v>F-AC-004-EC10-TP2-DMSO</v>
      </c>
      <c r="V206" s="35" t="str">
        <f t="shared" si="13"/>
        <v>F.AC.004.L.B.3</v>
      </c>
      <c r="W206" s="15" t="str">
        <f t="shared" si="14"/>
        <v>FAC004LB3</v>
      </c>
      <c r="X206" t="s">
        <v>1607</v>
      </c>
    </row>
    <row r="207" spans="1:24">
      <c r="A207" s="10">
        <v>650052</v>
      </c>
      <c r="B207" t="s">
        <v>1557</v>
      </c>
      <c r="C207" t="s">
        <v>1608</v>
      </c>
      <c r="D207" t="s">
        <v>26</v>
      </c>
      <c r="E207" s="10" t="s">
        <v>65</v>
      </c>
      <c r="F207" s="10" t="str">
        <f>VLOOKUP(_xlfn.CONCAT(D207,E207),Codes!$C$3:$D$12,2,FALSE)</f>
        <v>F</v>
      </c>
      <c r="G207" s="23" t="s">
        <v>67</v>
      </c>
      <c r="H207" s="12" t="str">
        <f>VLOOKUP(G207,Codes!$E$3:$G$1002,3,FALSE)</f>
        <v>004</v>
      </c>
      <c r="I207" s="10" t="s">
        <v>57</v>
      </c>
      <c r="J207" s="10">
        <v>8</v>
      </c>
      <c r="K207" s="10" t="str">
        <f>VLOOKUP(I207,Codes!$J$3:$Q$9,2,FALSE)</f>
        <v>B</v>
      </c>
      <c r="L207" s="11" t="s">
        <v>55</v>
      </c>
      <c r="M207" s="10" t="str">
        <f>VLOOKUP(L207,Codes!$H$3:$I$262,2,FALSE)</f>
        <v>AC</v>
      </c>
      <c r="N207" s="10">
        <v>4</v>
      </c>
      <c r="O207" s="10" t="s">
        <v>35</v>
      </c>
      <c r="P207" t="str">
        <f>VLOOKUP(O207,Codes!$R$3:$S$28,2,FALSE)</f>
        <v>L</v>
      </c>
      <c r="Q207" s="53" t="s">
        <v>48</v>
      </c>
      <c r="R207" t="s">
        <v>29</v>
      </c>
      <c r="S207" t="s">
        <v>29</v>
      </c>
      <c r="T207" s="21" t="str">
        <f t="shared" si="15"/>
        <v>F-AC-004-EC10-TP2-DMSO-NA-4-NA</v>
      </c>
      <c r="U207" s="21" t="str">
        <f t="shared" si="12"/>
        <v>F-AC-004-EC10-TP2-DMSO</v>
      </c>
      <c r="V207" s="35" t="str">
        <f t="shared" si="13"/>
        <v>F.AC.004.L.B.4</v>
      </c>
      <c r="W207" s="15" t="str">
        <f t="shared" si="14"/>
        <v>FAC004LB4</v>
      </c>
      <c r="X207" t="s">
        <v>1608</v>
      </c>
    </row>
    <row r="208" spans="1:24">
      <c r="A208" s="10">
        <v>650057</v>
      </c>
      <c r="B208" t="s">
        <v>1562</v>
      </c>
      <c r="C208" t="s">
        <v>1609</v>
      </c>
      <c r="D208" t="s">
        <v>26</v>
      </c>
      <c r="E208" s="10" t="s">
        <v>65</v>
      </c>
      <c r="F208" s="10" t="str">
        <f>VLOOKUP(_xlfn.CONCAT(D208,E208),Codes!$C$3:$D$12,2,FALSE)</f>
        <v>F</v>
      </c>
      <c r="G208" s="23" t="s">
        <v>67</v>
      </c>
      <c r="H208" s="12" t="str">
        <f>VLOOKUP(G208,Codes!$E$3:$G$1002,3,FALSE)</f>
        <v>004</v>
      </c>
      <c r="I208" s="10" t="s">
        <v>64</v>
      </c>
      <c r="J208" s="10">
        <v>24</v>
      </c>
      <c r="K208" s="10" t="str">
        <f>VLOOKUP(I208,Codes!$J$3:$Q$9,2,FALSE)</f>
        <v>C</v>
      </c>
      <c r="L208" s="11" t="s">
        <v>55</v>
      </c>
      <c r="M208" s="10" t="str">
        <f>VLOOKUP(L208,Codes!$H$3:$I$262,2,FALSE)</f>
        <v>AC</v>
      </c>
      <c r="N208" s="10">
        <v>1</v>
      </c>
      <c r="O208" s="10" t="s">
        <v>35</v>
      </c>
      <c r="P208" t="str">
        <f>VLOOKUP(O208,Codes!$R$3:$S$28,2,FALSE)</f>
        <v>L</v>
      </c>
      <c r="Q208" s="53" t="s">
        <v>48</v>
      </c>
      <c r="R208" t="s">
        <v>29</v>
      </c>
      <c r="S208" t="s">
        <v>29</v>
      </c>
      <c r="T208" s="21" t="str">
        <f t="shared" si="15"/>
        <v>F-AC-004-EC10-TP3-DMSO-NA-1-NA</v>
      </c>
      <c r="U208" s="21" t="str">
        <f t="shared" si="12"/>
        <v>F-AC-004-EC10-TP3-DMSO</v>
      </c>
      <c r="V208" s="35" t="str">
        <f t="shared" si="13"/>
        <v>F.AC.004.L.C.1</v>
      </c>
      <c r="W208" s="15" t="str">
        <f t="shared" si="14"/>
        <v>FAC004LC1</v>
      </c>
      <c r="X208" t="s">
        <v>1609</v>
      </c>
    </row>
    <row r="209" spans="1:24">
      <c r="A209" s="10">
        <v>650058</v>
      </c>
      <c r="B209" t="s">
        <v>1562</v>
      </c>
      <c r="C209" t="s">
        <v>1610</v>
      </c>
      <c r="D209" t="s">
        <v>26</v>
      </c>
      <c r="E209" s="10" t="s">
        <v>65</v>
      </c>
      <c r="F209" s="10" t="str">
        <f>VLOOKUP(_xlfn.CONCAT(D209,E209),Codes!$C$3:$D$12,2,FALSE)</f>
        <v>F</v>
      </c>
      <c r="G209" s="23" t="s">
        <v>67</v>
      </c>
      <c r="H209" s="12" t="str">
        <f>VLOOKUP(G209,Codes!$E$3:$G$1002,3,FALSE)</f>
        <v>004</v>
      </c>
      <c r="I209" s="10" t="s">
        <v>64</v>
      </c>
      <c r="J209" s="10">
        <v>24</v>
      </c>
      <c r="K209" s="10" t="str">
        <f>VLOOKUP(I209,Codes!$J$3:$Q$9,2,FALSE)</f>
        <v>C</v>
      </c>
      <c r="L209" s="11" t="s">
        <v>55</v>
      </c>
      <c r="M209" s="10" t="str">
        <f>VLOOKUP(L209,Codes!$H$3:$I$262,2,FALSE)</f>
        <v>AC</v>
      </c>
      <c r="N209" s="10">
        <v>2</v>
      </c>
      <c r="O209" s="10" t="s">
        <v>35</v>
      </c>
      <c r="P209" t="str">
        <f>VLOOKUP(O209,Codes!$R$3:$S$28,2,FALSE)</f>
        <v>L</v>
      </c>
      <c r="Q209" s="53" t="s">
        <v>48</v>
      </c>
      <c r="R209" t="s">
        <v>29</v>
      </c>
      <c r="S209" t="s">
        <v>29</v>
      </c>
      <c r="T209" s="21" t="str">
        <f t="shared" si="15"/>
        <v>F-AC-004-EC10-TP3-DMSO-NA-2-NA</v>
      </c>
      <c r="U209" s="21" t="str">
        <f t="shared" si="12"/>
        <v>F-AC-004-EC10-TP3-DMSO</v>
      </c>
      <c r="V209" s="35" t="str">
        <f t="shared" si="13"/>
        <v>F.AC.004.L.C.2</v>
      </c>
      <c r="W209" s="15" t="str">
        <f t="shared" si="14"/>
        <v>FAC004LC2</v>
      </c>
      <c r="X209" t="s">
        <v>1610</v>
      </c>
    </row>
    <row r="210" spans="1:24">
      <c r="A210" s="10">
        <v>650060</v>
      </c>
      <c r="B210" t="s">
        <v>1562</v>
      </c>
      <c r="C210" t="s">
        <v>1611</v>
      </c>
      <c r="D210" t="s">
        <v>26</v>
      </c>
      <c r="E210" s="10" t="s">
        <v>65</v>
      </c>
      <c r="F210" s="10" t="str">
        <f>VLOOKUP(_xlfn.CONCAT(D210,E210),Codes!$C$3:$D$12,2,FALSE)</f>
        <v>F</v>
      </c>
      <c r="G210" s="23" t="s">
        <v>67</v>
      </c>
      <c r="H210" s="12" t="str">
        <f>VLOOKUP(G210,Codes!$E$3:$G$1002,3,FALSE)</f>
        <v>004</v>
      </c>
      <c r="I210" s="10" t="s">
        <v>64</v>
      </c>
      <c r="J210" s="10">
        <v>24</v>
      </c>
      <c r="K210" s="10" t="str">
        <f>VLOOKUP(I210,Codes!$J$3:$Q$9,2,FALSE)</f>
        <v>C</v>
      </c>
      <c r="L210" s="11" t="s">
        <v>55</v>
      </c>
      <c r="M210" s="10" t="str">
        <f>VLOOKUP(L210,Codes!$H$3:$I$262,2,FALSE)</f>
        <v>AC</v>
      </c>
      <c r="N210" s="10">
        <v>4</v>
      </c>
      <c r="O210" s="10" t="s">
        <v>35</v>
      </c>
      <c r="P210" t="str">
        <f>VLOOKUP(O210,Codes!$R$3:$S$28,2,FALSE)</f>
        <v>L</v>
      </c>
      <c r="Q210" s="53" t="s">
        <v>48</v>
      </c>
      <c r="R210" t="s">
        <v>29</v>
      </c>
      <c r="S210" t="s">
        <v>29</v>
      </c>
      <c r="T210" s="21" t="str">
        <f t="shared" si="15"/>
        <v>F-AC-004-EC10-TP3-DMSO-NA-4-NA</v>
      </c>
      <c r="U210" s="21" t="str">
        <f t="shared" si="12"/>
        <v>F-AC-004-EC10-TP3-DMSO</v>
      </c>
      <c r="V210" s="35" t="str">
        <f t="shared" si="13"/>
        <v>F.AC.004.L.C.4</v>
      </c>
      <c r="W210" s="15" t="str">
        <f t="shared" si="14"/>
        <v>FAC004LC4</v>
      </c>
      <c r="X210" t="s">
        <v>1612</v>
      </c>
    </row>
    <row r="211" spans="1:24">
      <c r="A211" s="10">
        <v>650061</v>
      </c>
      <c r="B211" t="s">
        <v>1562</v>
      </c>
      <c r="C211" t="s">
        <v>1612</v>
      </c>
      <c r="D211" t="s">
        <v>26</v>
      </c>
      <c r="E211" s="10" t="s">
        <v>65</v>
      </c>
      <c r="F211" s="10" t="str">
        <f>VLOOKUP(_xlfn.CONCAT(D211,E211),Codes!$C$3:$D$12,2,FALSE)</f>
        <v>F</v>
      </c>
      <c r="G211" s="23" t="s">
        <v>67</v>
      </c>
      <c r="H211" s="12" t="str">
        <f>VLOOKUP(G211,Codes!$E$3:$G$1002,3,FALSE)</f>
        <v>004</v>
      </c>
      <c r="I211" s="10" t="s">
        <v>64</v>
      </c>
      <c r="J211" s="10">
        <v>24</v>
      </c>
      <c r="K211" s="10" t="str">
        <f>VLOOKUP(I211,Codes!$J$3:$Q$9,2,FALSE)</f>
        <v>C</v>
      </c>
      <c r="L211" s="11" t="s">
        <v>55</v>
      </c>
      <c r="M211" s="10" t="str">
        <f>VLOOKUP(L211,Codes!$H$3:$I$262,2,FALSE)</f>
        <v>AC</v>
      </c>
      <c r="N211" s="10">
        <v>5</v>
      </c>
      <c r="O211" s="10" t="s">
        <v>35</v>
      </c>
      <c r="P211" t="str">
        <f>VLOOKUP(O211,Codes!$R$3:$S$28,2,FALSE)</f>
        <v>L</v>
      </c>
      <c r="Q211" s="53" t="s">
        <v>48</v>
      </c>
      <c r="R211" t="s">
        <v>29</v>
      </c>
      <c r="S211" t="s">
        <v>29</v>
      </c>
      <c r="T211" s="21" t="str">
        <f t="shared" si="15"/>
        <v>F-AC-004-EC10-TP3-DMSO-NA-5-NA</v>
      </c>
      <c r="U211" s="21" t="str">
        <f t="shared" si="12"/>
        <v>F-AC-004-EC10-TP3-DMSO</v>
      </c>
      <c r="V211" s="35" t="str">
        <f t="shared" si="13"/>
        <v>F.AC.004.L.C.5</v>
      </c>
      <c r="W211" s="15" t="str">
        <f t="shared" si="14"/>
        <v>FAC004LC5</v>
      </c>
      <c r="X211" t="s">
        <v>6939</v>
      </c>
    </row>
    <row r="212" spans="1:24">
      <c r="A212" s="10">
        <v>650065</v>
      </c>
      <c r="B212" t="s">
        <v>1567</v>
      </c>
      <c r="C212" t="s">
        <v>1613</v>
      </c>
      <c r="D212" t="s">
        <v>26</v>
      </c>
      <c r="E212" s="10" t="s">
        <v>65</v>
      </c>
      <c r="F212" s="10" t="str">
        <f>VLOOKUP(_xlfn.CONCAT(D212,E212),Codes!$C$3:$D$12,2,FALSE)</f>
        <v>F</v>
      </c>
      <c r="G212" s="23" t="s">
        <v>67</v>
      </c>
      <c r="H212" s="12" t="str">
        <f>VLOOKUP(G212,Codes!$E$3:$G$1002,3,FALSE)</f>
        <v>004</v>
      </c>
      <c r="I212" s="10" t="s">
        <v>70</v>
      </c>
      <c r="J212" s="10">
        <v>32</v>
      </c>
      <c r="K212" s="10" t="str">
        <f>VLOOKUP(I212,Codes!$J$3:$Q$9,2,FALSE)</f>
        <v>D</v>
      </c>
      <c r="L212" s="11" t="s">
        <v>55</v>
      </c>
      <c r="M212" s="10" t="str">
        <f>VLOOKUP(L212,Codes!$H$3:$I$262,2,FALSE)</f>
        <v>AC</v>
      </c>
      <c r="N212" s="10">
        <v>1</v>
      </c>
      <c r="O212" s="10" t="s">
        <v>35</v>
      </c>
      <c r="P212" t="str">
        <f>VLOOKUP(O212,Codes!$R$3:$S$28,2,FALSE)</f>
        <v>L</v>
      </c>
      <c r="Q212" s="53" t="s">
        <v>48</v>
      </c>
      <c r="R212" t="s">
        <v>29</v>
      </c>
      <c r="S212" t="s">
        <v>29</v>
      </c>
      <c r="T212" s="21" t="str">
        <f t="shared" si="15"/>
        <v>F-AC-004-EC10-TP4-DMSO-NA-1-NA</v>
      </c>
      <c r="U212" s="21" t="str">
        <f t="shared" si="12"/>
        <v>F-AC-004-EC10-TP4-DMSO</v>
      </c>
      <c r="V212" s="35" t="str">
        <f t="shared" si="13"/>
        <v>F.AC.004.L.D.1</v>
      </c>
      <c r="W212" s="15" t="str">
        <f t="shared" si="14"/>
        <v>FAC004LD1</v>
      </c>
      <c r="X212" t="s">
        <v>1613</v>
      </c>
    </row>
    <row r="213" spans="1:24">
      <c r="A213" s="10">
        <v>650066</v>
      </c>
      <c r="B213" t="s">
        <v>1567</v>
      </c>
      <c r="C213" t="s">
        <v>1614</v>
      </c>
      <c r="D213" t="s">
        <v>26</v>
      </c>
      <c r="E213" s="10" t="s">
        <v>65</v>
      </c>
      <c r="F213" s="10" t="str">
        <f>VLOOKUP(_xlfn.CONCAT(D213,E213),Codes!$C$3:$D$12,2,FALSE)</f>
        <v>F</v>
      </c>
      <c r="G213" s="23" t="s">
        <v>67</v>
      </c>
      <c r="H213" s="12" t="str">
        <f>VLOOKUP(G213,Codes!$E$3:$G$1002,3,FALSE)</f>
        <v>004</v>
      </c>
      <c r="I213" s="10" t="s">
        <v>70</v>
      </c>
      <c r="J213" s="10">
        <v>32</v>
      </c>
      <c r="K213" s="10" t="str">
        <f>VLOOKUP(I213,Codes!$J$3:$Q$9,2,FALSE)</f>
        <v>D</v>
      </c>
      <c r="L213" s="11" t="s">
        <v>55</v>
      </c>
      <c r="M213" s="10" t="str">
        <f>VLOOKUP(L213,Codes!$H$3:$I$262,2,FALSE)</f>
        <v>AC</v>
      </c>
      <c r="N213" s="10">
        <v>2</v>
      </c>
      <c r="O213" s="10" t="s">
        <v>35</v>
      </c>
      <c r="P213" t="str">
        <f>VLOOKUP(O213,Codes!$R$3:$S$28,2,FALSE)</f>
        <v>L</v>
      </c>
      <c r="Q213" s="53" t="s">
        <v>48</v>
      </c>
      <c r="R213" t="s">
        <v>29</v>
      </c>
      <c r="S213" t="s">
        <v>29</v>
      </c>
      <c r="T213" s="21" t="str">
        <f t="shared" si="15"/>
        <v>F-AC-004-EC10-TP4-DMSO-NA-2-NA</v>
      </c>
      <c r="U213" s="21" t="str">
        <f t="shared" si="12"/>
        <v>F-AC-004-EC10-TP4-DMSO</v>
      </c>
      <c r="V213" s="35" t="str">
        <f t="shared" si="13"/>
        <v>F.AC.004.L.D.2</v>
      </c>
      <c r="W213" s="15" t="str">
        <f t="shared" si="14"/>
        <v>FAC004LD2</v>
      </c>
      <c r="X213" t="s">
        <v>1614</v>
      </c>
    </row>
    <row r="214" spans="1:24">
      <c r="A214" s="10">
        <v>650067</v>
      </c>
      <c r="B214" t="s">
        <v>1567</v>
      </c>
      <c r="C214" t="s">
        <v>1615</v>
      </c>
      <c r="D214" t="s">
        <v>26</v>
      </c>
      <c r="E214" s="10" t="s">
        <v>65</v>
      </c>
      <c r="F214" s="10" t="str">
        <f>VLOOKUP(_xlfn.CONCAT(D214,E214),Codes!$C$3:$D$12,2,FALSE)</f>
        <v>F</v>
      </c>
      <c r="G214" s="23" t="s">
        <v>67</v>
      </c>
      <c r="H214" s="12" t="str">
        <f>VLOOKUP(G214,Codes!$E$3:$G$1002,3,FALSE)</f>
        <v>004</v>
      </c>
      <c r="I214" s="10" t="s">
        <v>70</v>
      </c>
      <c r="J214" s="10">
        <v>32</v>
      </c>
      <c r="K214" s="10" t="str">
        <f>VLOOKUP(I214,Codes!$J$3:$Q$9,2,FALSE)</f>
        <v>D</v>
      </c>
      <c r="L214" s="11" t="s">
        <v>55</v>
      </c>
      <c r="M214" s="10" t="str">
        <f>VLOOKUP(L214,Codes!$H$3:$I$262,2,FALSE)</f>
        <v>AC</v>
      </c>
      <c r="N214" s="10">
        <v>3</v>
      </c>
      <c r="O214" s="10" t="s">
        <v>35</v>
      </c>
      <c r="P214" t="str">
        <f>VLOOKUP(O214,Codes!$R$3:$S$28,2,FALSE)</f>
        <v>L</v>
      </c>
      <c r="Q214" s="53" t="s">
        <v>48</v>
      </c>
      <c r="R214" t="s">
        <v>29</v>
      </c>
      <c r="S214" t="s">
        <v>29</v>
      </c>
      <c r="T214" s="21" t="str">
        <f t="shared" si="15"/>
        <v>F-AC-004-EC10-TP4-DMSO-NA-3-NA</v>
      </c>
      <c r="U214" s="21" t="str">
        <f t="shared" si="12"/>
        <v>F-AC-004-EC10-TP4-DMSO</v>
      </c>
      <c r="V214" s="35" t="str">
        <f t="shared" si="13"/>
        <v>F.AC.004.L.D.3</v>
      </c>
      <c r="W214" s="15" t="str">
        <f t="shared" si="14"/>
        <v>FAC004LD3</v>
      </c>
      <c r="X214" t="s">
        <v>1615</v>
      </c>
    </row>
    <row r="215" spans="1:24">
      <c r="A215" s="10">
        <v>650069</v>
      </c>
      <c r="B215" t="s">
        <v>1567</v>
      </c>
      <c r="C215" t="s">
        <v>1616</v>
      </c>
      <c r="D215" t="s">
        <v>26</v>
      </c>
      <c r="E215" s="10" t="s">
        <v>65</v>
      </c>
      <c r="F215" s="10" t="str">
        <f>VLOOKUP(_xlfn.CONCAT(D215,E215),Codes!$C$3:$D$12,2,FALSE)</f>
        <v>F</v>
      </c>
      <c r="G215" s="23" t="s">
        <v>67</v>
      </c>
      <c r="H215" s="12" t="str">
        <f>VLOOKUP(G215,Codes!$E$3:$G$1002,3,FALSE)</f>
        <v>004</v>
      </c>
      <c r="I215" s="10" t="s">
        <v>70</v>
      </c>
      <c r="J215" s="10">
        <v>32</v>
      </c>
      <c r="K215" s="10" t="str">
        <f>VLOOKUP(I215,Codes!$J$3:$Q$9,2,FALSE)</f>
        <v>D</v>
      </c>
      <c r="L215" s="11" t="s">
        <v>55</v>
      </c>
      <c r="M215" s="10" t="str">
        <f>VLOOKUP(L215,Codes!$H$3:$I$262,2,FALSE)</f>
        <v>AC</v>
      </c>
      <c r="N215" s="10">
        <v>5</v>
      </c>
      <c r="O215" s="10" t="s">
        <v>35</v>
      </c>
      <c r="P215" t="str">
        <f>VLOOKUP(O215,Codes!$R$3:$S$28,2,FALSE)</f>
        <v>L</v>
      </c>
      <c r="Q215" s="53" t="s">
        <v>48</v>
      </c>
      <c r="R215" t="s">
        <v>29</v>
      </c>
      <c r="S215" t="s">
        <v>29</v>
      </c>
      <c r="T215" s="21" t="str">
        <f t="shared" si="15"/>
        <v>F-AC-004-EC10-TP4-DMSO-NA-5-NA</v>
      </c>
      <c r="U215" s="21" t="str">
        <f t="shared" si="12"/>
        <v>F-AC-004-EC10-TP4-DMSO</v>
      </c>
      <c r="V215" s="35" t="str">
        <f t="shared" si="13"/>
        <v>F.AC.004.L.D.5</v>
      </c>
      <c r="W215" s="15" t="str">
        <f t="shared" si="14"/>
        <v>FAC004LD5</v>
      </c>
      <c r="X215" t="s">
        <v>6940</v>
      </c>
    </row>
    <row r="216" spans="1:24">
      <c r="A216" s="10">
        <v>650075</v>
      </c>
      <c r="B216" t="s">
        <v>1572</v>
      </c>
      <c r="C216" t="s">
        <v>1617</v>
      </c>
      <c r="D216" t="s">
        <v>26</v>
      </c>
      <c r="E216" s="10" t="s">
        <v>65</v>
      </c>
      <c r="F216" s="10" t="str">
        <f>VLOOKUP(_xlfn.CONCAT(D216,E216),Codes!$C$3:$D$12,2,FALSE)</f>
        <v>F</v>
      </c>
      <c r="G216" s="23" t="s">
        <v>67</v>
      </c>
      <c r="H216" s="12" t="str">
        <f>VLOOKUP(G216,Codes!$E$3:$G$1002,3,FALSE)</f>
        <v>004</v>
      </c>
      <c r="I216" s="10" t="s">
        <v>76</v>
      </c>
      <c r="J216" s="10">
        <v>48</v>
      </c>
      <c r="K216" s="10" t="str">
        <f>VLOOKUP(I216,Codes!$J$3:$Q$9,2,FALSE)</f>
        <v>E</v>
      </c>
      <c r="L216" s="11" t="s">
        <v>55</v>
      </c>
      <c r="M216" s="10" t="str">
        <f>VLOOKUP(L216,Codes!$H$3:$I$262,2,FALSE)</f>
        <v>AC</v>
      </c>
      <c r="N216" s="10">
        <v>3</v>
      </c>
      <c r="O216" s="10" t="s">
        <v>35</v>
      </c>
      <c r="P216" t="str">
        <f>VLOOKUP(O216,Codes!$R$3:$S$28,2,FALSE)</f>
        <v>L</v>
      </c>
      <c r="Q216" s="53" t="s">
        <v>48</v>
      </c>
      <c r="R216" t="s">
        <v>29</v>
      </c>
      <c r="S216" t="s">
        <v>29</v>
      </c>
      <c r="T216" s="21" t="str">
        <f t="shared" si="15"/>
        <v>F-AC-004-EC10-TP5-DMSO-NA-3-NA</v>
      </c>
      <c r="U216" s="21" t="str">
        <f t="shared" si="12"/>
        <v>F-AC-004-EC10-TP5-DMSO</v>
      </c>
      <c r="V216" s="35" t="str">
        <f t="shared" si="13"/>
        <v>F.AC.004.L.E.3</v>
      </c>
      <c r="W216" s="15" t="str">
        <f t="shared" si="14"/>
        <v>FAC004LE3</v>
      </c>
      <c r="X216" t="s">
        <v>1619</v>
      </c>
    </row>
    <row r="217" spans="1:24">
      <c r="A217" s="10">
        <v>650076</v>
      </c>
      <c r="B217" t="s">
        <v>1572</v>
      </c>
      <c r="C217" t="s">
        <v>1618</v>
      </c>
      <c r="D217" t="s">
        <v>26</v>
      </c>
      <c r="E217" s="10" t="s">
        <v>65</v>
      </c>
      <c r="F217" s="10" t="str">
        <f>VLOOKUP(_xlfn.CONCAT(D217,E217),Codes!$C$3:$D$12,2,FALSE)</f>
        <v>F</v>
      </c>
      <c r="G217" s="23" t="s">
        <v>67</v>
      </c>
      <c r="H217" s="12" t="str">
        <f>VLOOKUP(G217,Codes!$E$3:$G$1002,3,FALSE)</f>
        <v>004</v>
      </c>
      <c r="I217" s="10" t="s">
        <v>76</v>
      </c>
      <c r="J217" s="10">
        <v>48</v>
      </c>
      <c r="K217" s="10" t="str">
        <f>VLOOKUP(I217,Codes!$J$3:$Q$9,2,FALSE)</f>
        <v>E</v>
      </c>
      <c r="L217" s="11" t="s">
        <v>55</v>
      </c>
      <c r="M217" s="10" t="str">
        <f>VLOOKUP(L217,Codes!$H$3:$I$262,2,FALSE)</f>
        <v>AC</v>
      </c>
      <c r="N217" s="10">
        <v>4</v>
      </c>
      <c r="O217" s="10" t="s">
        <v>35</v>
      </c>
      <c r="P217" t="str">
        <f>VLOOKUP(O217,Codes!$R$3:$S$28,2,FALSE)</f>
        <v>L</v>
      </c>
      <c r="Q217" s="53" t="s">
        <v>48</v>
      </c>
      <c r="R217" t="s">
        <v>29</v>
      </c>
      <c r="S217" t="s">
        <v>29</v>
      </c>
      <c r="T217" s="21" t="str">
        <f t="shared" si="15"/>
        <v>F-AC-004-EC10-TP5-DMSO-NA-4-NA</v>
      </c>
      <c r="U217" s="21" t="str">
        <f t="shared" si="12"/>
        <v>F-AC-004-EC10-TP5-DMSO</v>
      </c>
      <c r="V217" s="35" t="str">
        <f t="shared" si="13"/>
        <v>F.AC.004.L.E.4</v>
      </c>
      <c r="W217" s="15" t="str">
        <f t="shared" si="14"/>
        <v>FAC004LE4</v>
      </c>
      <c r="X217" t="s">
        <v>1620</v>
      </c>
    </row>
    <row r="218" spans="1:24">
      <c r="A218" s="10">
        <v>650077</v>
      </c>
      <c r="B218" t="s">
        <v>1572</v>
      </c>
      <c r="C218" t="s">
        <v>1619</v>
      </c>
      <c r="D218" t="s">
        <v>26</v>
      </c>
      <c r="E218" s="10" t="s">
        <v>65</v>
      </c>
      <c r="F218" s="10" t="str">
        <f>VLOOKUP(_xlfn.CONCAT(D218,E218),Codes!$C$3:$D$12,2,FALSE)</f>
        <v>F</v>
      </c>
      <c r="G218" s="23" t="s">
        <v>67</v>
      </c>
      <c r="H218" s="12" t="str">
        <f>VLOOKUP(G218,Codes!$E$3:$G$1002,3,FALSE)</f>
        <v>004</v>
      </c>
      <c r="I218" s="10" t="s">
        <v>76</v>
      </c>
      <c r="J218" s="10">
        <v>48</v>
      </c>
      <c r="K218" s="10" t="str">
        <f>VLOOKUP(I218,Codes!$J$3:$Q$9,2,FALSE)</f>
        <v>E</v>
      </c>
      <c r="L218" s="11" t="s">
        <v>55</v>
      </c>
      <c r="M218" s="10" t="str">
        <f>VLOOKUP(L218,Codes!$H$3:$I$262,2,FALSE)</f>
        <v>AC</v>
      </c>
      <c r="N218" s="10">
        <v>5</v>
      </c>
      <c r="O218" s="10" t="s">
        <v>35</v>
      </c>
      <c r="P218" t="str">
        <f>VLOOKUP(O218,Codes!$R$3:$S$28,2,FALSE)</f>
        <v>L</v>
      </c>
      <c r="Q218" s="53" t="s">
        <v>48</v>
      </c>
      <c r="R218" t="s">
        <v>29</v>
      </c>
      <c r="S218" t="s">
        <v>29</v>
      </c>
      <c r="T218" s="21" t="str">
        <f t="shared" si="15"/>
        <v>F-AC-004-EC10-TP5-DMSO-NA-5-NA</v>
      </c>
      <c r="U218" s="21" t="str">
        <f t="shared" si="12"/>
        <v>F-AC-004-EC10-TP5-DMSO</v>
      </c>
      <c r="V218" s="35" t="str">
        <f t="shared" si="13"/>
        <v>F.AC.004.L.E.5</v>
      </c>
      <c r="W218" s="15" t="str">
        <f t="shared" si="14"/>
        <v>FAC004LE5</v>
      </c>
      <c r="X218" t="s">
        <v>6941</v>
      </c>
    </row>
    <row r="219" spans="1:24">
      <c r="A219" s="10">
        <v>650080</v>
      </c>
      <c r="B219" t="s">
        <v>1572</v>
      </c>
      <c r="C219" t="s">
        <v>1620</v>
      </c>
      <c r="D219" t="s">
        <v>26</v>
      </c>
      <c r="E219" s="10" t="s">
        <v>65</v>
      </c>
      <c r="F219" s="10" t="str">
        <f>VLOOKUP(_xlfn.CONCAT(D219,E219),Codes!$C$3:$D$12,2,FALSE)</f>
        <v>F</v>
      </c>
      <c r="G219" s="23" t="s">
        <v>67</v>
      </c>
      <c r="H219" s="12" t="str">
        <f>VLOOKUP(G219,Codes!$E$3:$G$1002,3,FALSE)</f>
        <v>004</v>
      </c>
      <c r="I219" s="10" t="s">
        <v>76</v>
      </c>
      <c r="J219" s="10">
        <v>48</v>
      </c>
      <c r="K219" s="10" t="str">
        <f>VLOOKUP(I219,Codes!$J$3:$Q$9,2,FALSE)</f>
        <v>E</v>
      </c>
      <c r="L219" s="11" t="s">
        <v>55</v>
      </c>
      <c r="M219" s="10" t="str">
        <f>VLOOKUP(L219,Codes!$H$3:$I$262,2,FALSE)</f>
        <v>AC</v>
      </c>
      <c r="N219" s="10">
        <v>8</v>
      </c>
      <c r="O219" s="10" t="s">
        <v>35</v>
      </c>
      <c r="P219" t="str">
        <f>VLOOKUP(O219,Codes!$R$3:$S$28,2,FALSE)</f>
        <v>L</v>
      </c>
      <c r="Q219" s="53" t="s">
        <v>48</v>
      </c>
      <c r="R219" t="s">
        <v>29</v>
      </c>
      <c r="S219" t="s">
        <v>29</v>
      </c>
      <c r="T219" s="21" t="str">
        <f t="shared" si="15"/>
        <v>F-AC-004-EC10-TP5-DMSO-NA-8-NA</v>
      </c>
      <c r="U219" s="21" t="str">
        <f t="shared" si="12"/>
        <v>F-AC-004-EC10-TP5-DMSO</v>
      </c>
      <c r="V219" s="35" t="str">
        <f t="shared" si="13"/>
        <v>F.AC.004.L.E.8</v>
      </c>
      <c r="W219" s="15" t="str">
        <f t="shared" si="14"/>
        <v>FAC004LE8</v>
      </c>
      <c r="X219" t="s">
        <v>6942</v>
      </c>
    </row>
    <row r="220" spans="1:24">
      <c r="A220" s="10">
        <v>650083</v>
      </c>
      <c r="B220" t="s">
        <v>1576</v>
      </c>
      <c r="C220" t="s">
        <v>1621</v>
      </c>
      <c r="D220" t="s">
        <v>26</v>
      </c>
      <c r="E220" s="10" t="s">
        <v>65</v>
      </c>
      <c r="F220" s="10" t="str">
        <f>VLOOKUP(_xlfn.CONCAT(D220,E220),Codes!$C$3:$D$12,2,FALSE)</f>
        <v>F</v>
      </c>
      <c r="G220" s="23" t="s">
        <v>67</v>
      </c>
      <c r="H220" s="12" t="str">
        <f>VLOOKUP(G220,Codes!$E$3:$G$1002,3,FALSE)</f>
        <v>004</v>
      </c>
      <c r="I220" s="10" t="s">
        <v>46</v>
      </c>
      <c r="J220" s="10">
        <v>4</v>
      </c>
      <c r="K220" s="10" t="str">
        <f>VLOOKUP(I220,Codes!$J$3:$Q$9,2,FALSE)</f>
        <v>A</v>
      </c>
      <c r="L220" s="11" t="s">
        <v>55</v>
      </c>
      <c r="M220" s="10" t="str">
        <f>VLOOKUP(L220,Codes!$H$3:$I$262,2,FALSE)</f>
        <v>AC</v>
      </c>
      <c r="N220" s="10">
        <v>3</v>
      </c>
      <c r="O220" s="10" t="s">
        <v>83</v>
      </c>
      <c r="P220" t="str">
        <f>VLOOKUP(O220,Codes!$R$3:$S$28,2,FALSE)</f>
        <v>M</v>
      </c>
      <c r="Q220" s="53" t="s">
        <v>48</v>
      </c>
      <c r="R220" t="s">
        <v>29</v>
      </c>
      <c r="S220" t="s">
        <v>29</v>
      </c>
      <c r="T220" s="21" t="str">
        <f t="shared" si="15"/>
        <v>F-AC-004-EC25-TP1-DMSO-NA-3-NA</v>
      </c>
      <c r="U220" s="21" t="str">
        <f t="shared" si="12"/>
        <v>F-AC-004-EC25-TP1-DMSO</v>
      </c>
      <c r="V220" s="35" t="str">
        <f t="shared" si="13"/>
        <v>F.AC.004.M.A.3</v>
      </c>
      <c r="W220" s="15" t="str">
        <f t="shared" si="14"/>
        <v>FAC004MA3</v>
      </c>
      <c r="X220" t="s">
        <v>1623</v>
      </c>
    </row>
    <row r="221" spans="1:24">
      <c r="A221" s="10">
        <v>650084</v>
      </c>
      <c r="B221" t="s">
        <v>1576</v>
      </c>
      <c r="C221" t="s">
        <v>1622</v>
      </c>
      <c r="D221" t="s">
        <v>26</v>
      </c>
      <c r="E221" s="10" t="s">
        <v>65</v>
      </c>
      <c r="F221" s="10" t="str">
        <f>VLOOKUP(_xlfn.CONCAT(D221,E221),Codes!$C$3:$D$12,2,FALSE)</f>
        <v>F</v>
      </c>
      <c r="G221" s="23" t="s">
        <v>67</v>
      </c>
      <c r="H221" s="12" t="str">
        <f>VLOOKUP(G221,Codes!$E$3:$G$1002,3,FALSE)</f>
        <v>004</v>
      </c>
      <c r="I221" s="10" t="s">
        <v>46</v>
      </c>
      <c r="J221" s="10">
        <v>4</v>
      </c>
      <c r="K221" s="10" t="str">
        <f>VLOOKUP(I221,Codes!$J$3:$Q$9,2,FALSE)</f>
        <v>A</v>
      </c>
      <c r="L221" s="11" t="s">
        <v>55</v>
      </c>
      <c r="M221" s="10" t="str">
        <f>VLOOKUP(L221,Codes!$H$3:$I$262,2,FALSE)</f>
        <v>AC</v>
      </c>
      <c r="N221" s="10">
        <v>4</v>
      </c>
      <c r="O221" s="10" t="s">
        <v>83</v>
      </c>
      <c r="P221" t="str">
        <f>VLOOKUP(O221,Codes!$R$3:$S$28,2,FALSE)</f>
        <v>M</v>
      </c>
      <c r="Q221" s="53" t="s">
        <v>48</v>
      </c>
      <c r="R221" t="s">
        <v>29</v>
      </c>
      <c r="S221" t="s">
        <v>29</v>
      </c>
      <c r="T221" s="21" t="str">
        <f t="shared" si="15"/>
        <v>F-AC-004-EC25-TP1-DMSO-NA-4-NA</v>
      </c>
      <c r="U221" s="21" t="str">
        <f t="shared" si="12"/>
        <v>F-AC-004-EC25-TP1-DMSO</v>
      </c>
      <c r="V221" s="35" t="str">
        <f t="shared" si="13"/>
        <v>F.AC.004.M.A.4</v>
      </c>
      <c r="W221" s="15" t="str">
        <f t="shared" si="14"/>
        <v>FAC004MA4</v>
      </c>
      <c r="X221" t="s">
        <v>1624</v>
      </c>
    </row>
    <row r="222" spans="1:24">
      <c r="A222" s="10">
        <v>650085</v>
      </c>
      <c r="B222" t="s">
        <v>1576</v>
      </c>
      <c r="C222" t="s">
        <v>1623</v>
      </c>
      <c r="D222" t="s">
        <v>26</v>
      </c>
      <c r="E222" s="10" t="s">
        <v>65</v>
      </c>
      <c r="F222" s="10" t="str">
        <f>VLOOKUP(_xlfn.CONCAT(D222,E222),Codes!$C$3:$D$12,2,FALSE)</f>
        <v>F</v>
      </c>
      <c r="G222" s="23" t="s">
        <v>67</v>
      </c>
      <c r="H222" s="12" t="str">
        <f>VLOOKUP(G222,Codes!$E$3:$G$1002,3,FALSE)</f>
        <v>004</v>
      </c>
      <c r="I222" s="10" t="s">
        <v>46</v>
      </c>
      <c r="J222" s="10">
        <v>4</v>
      </c>
      <c r="K222" s="10" t="str">
        <f>VLOOKUP(I222,Codes!$J$3:$Q$9,2,FALSE)</f>
        <v>A</v>
      </c>
      <c r="L222" s="11" t="s">
        <v>55</v>
      </c>
      <c r="M222" s="10" t="str">
        <f>VLOOKUP(L222,Codes!$H$3:$I$262,2,FALSE)</f>
        <v>AC</v>
      </c>
      <c r="N222" s="10">
        <v>5</v>
      </c>
      <c r="O222" s="10" t="s">
        <v>83</v>
      </c>
      <c r="P222" t="str">
        <f>VLOOKUP(O222,Codes!$R$3:$S$28,2,FALSE)</f>
        <v>M</v>
      </c>
      <c r="Q222" s="53" t="s">
        <v>48</v>
      </c>
      <c r="R222" t="s">
        <v>29</v>
      </c>
      <c r="S222" t="s">
        <v>29</v>
      </c>
      <c r="T222" s="21" t="str">
        <f t="shared" si="15"/>
        <v>F-AC-004-EC25-TP1-DMSO-NA-5-NA</v>
      </c>
      <c r="U222" s="21" t="str">
        <f t="shared" si="12"/>
        <v>F-AC-004-EC25-TP1-DMSO</v>
      </c>
      <c r="V222" s="35" t="str">
        <f t="shared" si="13"/>
        <v>F.AC.004.M.A.5</v>
      </c>
      <c r="W222" s="15" t="str">
        <f t="shared" si="14"/>
        <v>FAC004MA5</v>
      </c>
      <c r="X222" t="s">
        <v>6943</v>
      </c>
    </row>
    <row r="223" spans="1:24">
      <c r="A223" s="10">
        <v>650086</v>
      </c>
      <c r="B223" t="s">
        <v>1576</v>
      </c>
      <c r="C223" t="s">
        <v>1624</v>
      </c>
      <c r="D223" t="s">
        <v>26</v>
      </c>
      <c r="E223" s="10" t="s">
        <v>65</v>
      </c>
      <c r="F223" s="10" t="str">
        <f>VLOOKUP(_xlfn.CONCAT(D223,E223),Codes!$C$3:$D$12,2,FALSE)</f>
        <v>F</v>
      </c>
      <c r="G223" s="23" t="s">
        <v>67</v>
      </c>
      <c r="H223" s="12" t="str">
        <f>VLOOKUP(G223,Codes!$E$3:$G$1002,3,FALSE)</f>
        <v>004</v>
      </c>
      <c r="I223" s="10" t="s">
        <v>46</v>
      </c>
      <c r="J223" s="10">
        <v>4</v>
      </c>
      <c r="K223" s="10" t="str">
        <f>VLOOKUP(I223,Codes!$J$3:$Q$9,2,FALSE)</f>
        <v>A</v>
      </c>
      <c r="L223" s="11" t="s">
        <v>55</v>
      </c>
      <c r="M223" s="10" t="str">
        <f>VLOOKUP(L223,Codes!$H$3:$I$262,2,FALSE)</f>
        <v>AC</v>
      </c>
      <c r="N223" s="10">
        <v>6</v>
      </c>
      <c r="O223" s="10" t="s">
        <v>83</v>
      </c>
      <c r="P223" t="str">
        <f>VLOOKUP(O223,Codes!$R$3:$S$28,2,FALSE)</f>
        <v>M</v>
      </c>
      <c r="Q223" s="53" t="s">
        <v>48</v>
      </c>
      <c r="R223" t="s">
        <v>29</v>
      </c>
      <c r="S223" t="s">
        <v>29</v>
      </c>
      <c r="T223" s="21" t="str">
        <f t="shared" si="15"/>
        <v>F-AC-004-EC25-TP1-DMSO-NA-6-NA</v>
      </c>
      <c r="U223" s="21" t="str">
        <f t="shared" si="12"/>
        <v>F-AC-004-EC25-TP1-DMSO</v>
      </c>
      <c r="V223" s="35" t="str">
        <f t="shared" si="13"/>
        <v>F.AC.004.M.A.6</v>
      </c>
      <c r="W223" s="15" t="str">
        <f t="shared" si="14"/>
        <v>FAC004MA6</v>
      </c>
      <c r="X223" t="s">
        <v>6944</v>
      </c>
    </row>
    <row r="224" spans="1:24">
      <c r="A224" s="10">
        <v>650089</v>
      </c>
      <c r="B224" s="54" t="s">
        <v>1581</v>
      </c>
      <c r="C224" s="54" t="s">
        <v>1625</v>
      </c>
      <c r="D224" t="s">
        <v>26</v>
      </c>
      <c r="E224" s="10" t="s">
        <v>65</v>
      </c>
      <c r="F224" s="10" t="str">
        <f>VLOOKUP(_xlfn.CONCAT(D224,E224),Codes!$C$3:$D$12,2,FALSE)</f>
        <v>F</v>
      </c>
      <c r="G224" s="23" t="s">
        <v>67</v>
      </c>
      <c r="H224" s="12" t="str">
        <f>VLOOKUP(G224,Codes!$E$3:$G$1002,3,FALSE)</f>
        <v>004</v>
      </c>
      <c r="I224" s="10" t="s">
        <v>57</v>
      </c>
      <c r="J224" s="10">
        <v>8</v>
      </c>
      <c r="K224" s="10" t="str">
        <f>VLOOKUP(I224,Codes!$J$3:$Q$9,2,FALSE)</f>
        <v>B</v>
      </c>
      <c r="L224" s="11" t="s">
        <v>55</v>
      </c>
      <c r="M224" s="10" t="str">
        <f>VLOOKUP(L224,Codes!$H$3:$I$262,2,FALSE)</f>
        <v>AC</v>
      </c>
      <c r="N224" s="10">
        <v>1</v>
      </c>
      <c r="O224" s="10" t="s">
        <v>83</v>
      </c>
      <c r="P224" t="str">
        <f>VLOOKUP(O224,Codes!$R$3:$S$28,2,FALSE)</f>
        <v>M</v>
      </c>
      <c r="Q224" s="53" t="s">
        <v>48</v>
      </c>
      <c r="R224" t="s">
        <v>29</v>
      </c>
      <c r="S224" t="s">
        <v>29</v>
      </c>
      <c r="T224" s="21" t="str">
        <f t="shared" si="15"/>
        <v>F-AC-004-EC25-TP2-DMSO-NA-1-NA</v>
      </c>
      <c r="U224" s="21" t="str">
        <f t="shared" si="12"/>
        <v>F-AC-004-EC25-TP2-DMSO</v>
      </c>
      <c r="V224" s="35" t="str">
        <f t="shared" si="13"/>
        <v>F.AC.004.M.B.1</v>
      </c>
      <c r="W224" s="15" t="str">
        <f t="shared" si="14"/>
        <v>FAC004MB1</v>
      </c>
      <c r="X224" t="s">
        <v>1625</v>
      </c>
    </row>
    <row r="225" spans="1:24">
      <c r="A225" s="10">
        <v>650090</v>
      </c>
      <c r="B225" s="54" t="s">
        <v>1581</v>
      </c>
      <c r="C225" s="54" t="s">
        <v>1626</v>
      </c>
      <c r="D225" t="s">
        <v>26</v>
      </c>
      <c r="E225" s="10" t="s">
        <v>65</v>
      </c>
      <c r="F225" s="10" t="str">
        <f>VLOOKUP(_xlfn.CONCAT(D225,E225),Codes!$C$3:$D$12,2,FALSE)</f>
        <v>F</v>
      </c>
      <c r="G225" s="23" t="s">
        <v>67</v>
      </c>
      <c r="H225" s="12" t="str">
        <f>VLOOKUP(G225,Codes!$E$3:$G$1002,3,FALSE)</f>
        <v>004</v>
      </c>
      <c r="I225" s="10" t="s">
        <v>57</v>
      </c>
      <c r="J225" s="10">
        <v>8</v>
      </c>
      <c r="K225" s="10" t="str">
        <f>VLOOKUP(I225,Codes!$J$3:$Q$9,2,FALSE)</f>
        <v>B</v>
      </c>
      <c r="L225" s="11" t="s">
        <v>55</v>
      </c>
      <c r="M225" s="10" t="str">
        <f>VLOOKUP(L225,Codes!$H$3:$I$262,2,FALSE)</f>
        <v>AC</v>
      </c>
      <c r="N225" s="10">
        <v>2</v>
      </c>
      <c r="O225" s="10" t="s">
        <v>83</v>
      </c>
      <c r="P225" t="str">
        <f>VLOOKUP(O225,Codes!$R$3:$S$28,2,FALSE)</f>
        <v>M</v>
      </c>
      <c r="Q225" s="53" t="s">
        <v>48</v>
      </c>
      <c r="R225" t="s">
        <v>29</v>
      </c>
      <c r="S225" t="s">
        <v>29</v>
      </c>
      <c r="T225" s="21" t="str">
        <f t="shared" si="15"/>
        <v>F-AC-004-EC25-TP2-DMSO-NA-2-NA</v>
      </c>
      <c r="U225" s="21" t="str">
        <f t="shared" si="12"/>
        <v>F-AC-004-EC25-TP2-DMSO</v>
      </c>
      <c r="V225" s="35" t="str">
        <f t="shared" si="13"/>
        <v>F.AC.004.M.B.2</v>
      </c>
      <c r="W225" s="15" t="str">
        <f t="shared" si="14"/>
        <v>FAC004MB2</v>
      </c>
      <c r="X225" t="s">
        <v>1626</v>
      </c>
    </row>
    <row r="226" spans="1:24">
      <c r="A226" s="10">
        <v>650091</v>
      </c>
      <c r="B226" s="54" t="s">
        <v>1581</v>
      </c>
      <c r="C226" s="54" t="s">
        <v>1627</v>
      </c>
      <c r="D226" t="s">
        <v>26</v>
      </c>
      <c r="E226" s="10" t="s">
        <v>65</v>
      </c>
      <c r="F226" s="10" t="str">
        <f>VLOOKUP(_xlfn.CONCAT(D226,E226),Codes!$C$3:$D$12,2,FALSE)</f>
        <v>F</v>
      </c>
      <c r="G226" s="23" t="s">
        <v>67</v>
      </c>
      <c r="H226" s="12" t="str">
        <f>VLOOKUP(G226,Codes!$E$3:$G$1002,3,FALSE)</f>
        <v>004</v>
      </c>
      <c r="I226" s="10" t="s">
        <v>57</v>
      </c>
      <c r="J226" s="10">
        <v>8</v>
      </c>
      <c r="K226" s="10" t="str">
        <f>VLOOKUP(I226,Codes!$J$3:$Q$9,2,FALSE)</f>
        <v>B</v>
      </c>
      <c r="L226" s="11" t="s">
        <v>55</v>
      </c>
      <c r="M226" s="10" t="str">
        <f>VLOOKUP(L226,Codes!$H$3:$I$262,2,FALSE)</f>
        <v>AC</v>
      </c>
      <c r="N226" s="10">
        <v>3</v>
      </c>
      <c r="O226" s="10" t="s">
        <v>83</v>
      </c>
      <c r="P226" t="str">
        <f>VLOOKUP(O226,Codes!$R$3:$S$28,2,FALSE)</f>
        <v>M</v>
      </c>
      <c r="Q226" s="53" t="s">
        <v>48</v>
      </c>
      <c r="R226" t="s">
        <v>29</v>
      </c>
      <c r="S226" t="s">
        <v>29</v>
      </c>
      <c r="T226" s="21" t="str">
        <f t="shared" si="15"/>
        <v>F-AC-004-EC25-TP2-DMSO-NA-3-NA</v>
      </c>
      <c r="U226" s="21" t="str">
        <f t="shared" si="12"/>
        <v>F-AC-004-EC25-TP2-DMSO</v>
      </c>
      <c r="V226" s="35" t="str">
        <f t="shared" si="13"/>
        <v>F.AC.004.M.B.3</v>
      </c>
      <c r="W226" s="15" t="str">
        <f t="shared" si="14"/>
        <v>FAC004MB3</v>
      </c>
      <c r="X226" t="s">
        <v>1627</v>
      </c>
    </row>
    <row r="227" spans="1:24">
      <c r="A227" s="10">
        <v>650092</v>
      </c>
      <c r="B227" s="54" t="s">
        <v>1581</v>
      </c>
      <c r="C227" s="54" t="s">
        <v>1628</v>
      </c>
      <c r="D227" t="s">
        <v>26</v>
      </c>
      <c r="E227" s="10" t="s">
        <v>65</v>
      </c>
      <c r="F227" s="10" t="str">
        <f>VLOOKUP(_xlfn.CONCAT(D227,E227),Codes!$C$3:$D$12,2,FALSE)</f>
        <v>F</v>
      </c>
      <c r="G227" s="23" t="s">
        <v>67</v>
      </c>
      <c r="H227" s="12" t="str">
        <f>VLOOKUP(G227,Codes!$E$3:$G$1002,3,FALSE)</f>
        <v>004</v>
      </c>
      <c r="I227" s="10" t="s">
        <v>57</v>
      </c>
      <c r="J227" s="10">
        <v>8</v>
      </c>
      <c r="K227" s="10" t="str">
        <f>VLOOKUP(I227,Codes!$J$3:$Q$9,2,FALSE)</f>
        <v>B</v>
      </c>
      <c r="L227" s="11" t="s">
        <v>55</v>
      </c>
      <c r="M227" s="10" t="str">
        <f>VLOOKUP(L227,Codes!$H$3:$I$262,2,FALSE)</f>
        <v>AC</v>
      </c>
      <c r="N227" s="10">
        <v>4</v>
      </c>
      <c r="O227" s="10" t="s">
        <v>83</v>
      </c>
      <c r="P227" t="str">
        <f>VLOOKUP(O227,Codes!$R$3:$S$28,2,FALSE)</f>
        <v>M</v>
      </c>
      <c r="Q227" s="53" t="s">
        <v>48</v>
      </c>
      <c r="R227" t="s">
        <v>29</v>
      </c>
      <c r="S227" t="s">
        <v>29</v>
      </c>
      <c r="T227" s="21" t="str">
        <f t="shared" si="15"/>
        <v>F-AC-004-EC25-TP2-DMSO-NA-4-NA</v>
      </c>
      <c r="U227" s="21" t="str">
        <f t="shared" si="12"/>
        <v>F-AC-004-EC25-TP2-DMSO</v>
      </c>
      <c r="V227" s="35" t="str">
        <f t="shared" si="13"/>
        <v>F.AC.004.M.B.4</v>
      </c>
      <c r="W227" s="15" t="str">
        <f t="shared" si="14"/>
        <v>FAC004MB4</v>
      </c>
      <c r="X227" t="s">
        <v>1628</v>
      </c>
    </row>
    <row r="228" spans="1:24">
      <c r="A228" s="10">
        <v>650097</v>
      </c>
      <c r="B228" t="s">
        <v>1586</v>
      </c>
      <c r="C228" t="s">
        <v>1629</v>
      </c>
      <c r="D228" t="s">
        <v>26</v>
      </c>
      <c r="E228" s="10" t="s">
        <v>65</v>
      </c>
      <c r="F228" s="10" t="str">
        <f>VLOOKUP(_xlfn.CONCAT(D228,E228),Codes!$C$3:$D$12,2,FALSE)</f>
        <v>F</v>
      </c>
      <c r="G228" s="23" t="s">
        <v>67</v>
      </c>
      <c r="H228" s="12" t="str">
        <f>VLOOKUP(G228,Codes!$E$3:$G$1002,3,FALSE)</f>
        <v>004</v>
      </c>
      <c r="I228" s="10" t="s">
        <v>64</v>
      </c>
      <c r="J228" s="10">
        <v>24</v>
      </c>
      <c r="K228" s="10" t="str">
        <f>VLOOKUP(I228,Codes!$J$3:$Q$9,2,FALSE)</f>
        <v>C</v>
      </c>
      <c r="L228" s="11" t="s">
        <v>55</v>
      </c>
      <c r="M228" s="10" t="str">
        <f>VLOOKUP(L228,Codes!$H$3:$I$262,2,FALSE)</f>
        <v>AC</v>
      </c>
      <c r="N228" s="10">
        <v>1</v>
      </c>
      <c r="O228" s="10" t="s">
        <v>83</v>
      </c>
      <c r="P228" t="str">
        <f>VLOOKUP(O228,Codes!$R$3:$S$28,2,FALSE)</f>
        <v>M</v>
      </c>
      <c r="Q228" s="53" t="s">
        <v>48</v>
      </c>
      <c r="R228" t="s">
        <v>29</v>
      </c>
      <c r="S228" t="s">
        <v>29</v>
      </c>
      <c r="T228" s="21" t="str">
        <f t="shared" si="15"/>
        <v>F-AC-004-EC25-TP3-DMSO-NA-1-NA</v>
      </c>
      <c r="U228" s="21" t="str">
        <f t="shared" si="12"/>
        <v>F-AC-004-EC25-TP3-DMSO</v>
      </c>
      <c r="V228" s="35" t="str">
        <f t="shared" si="13"/>
        <v>F.AC.004.M.C.1</v>
      </c>
      <c r="W228" s="15" t="str">
        <f t="shared" si="14"/>
        <v>FAC004MC1</v>
      </c>
      <c r="X228" t="s">
        <v>1629</v>
      </c>
    </row>
    <row r="229" spans="1:24">
      <c r="A229" s="10">
        <v>650099</v>
      </c>
      <c r="B229" t="s">
        <v>1586</v>
      </c>
      <c r="C229" t="s">
        <v>1630</v>
      </c>
      <c r="D229" t="s">
        <v>26</v>
      </c>
      <c r="E229" s="10" t="s">
        <v>65</v>
      </c>
      <c r="F229" s="10" t="str">
        <f>VLOOKUP(_xlfn.CONCAT(D229,E229),Codes!$C$3:$D$12,2,FALSE)</f>
        <v>F</v>
      </c>
      <c r="G229" s="23" t="s">
        <v>67</v>
      </c>
      <c r="H229" s="12" t="str">
        <f>VLOOKUP(G229,Codes!$E$3:$G$1002,3,FALSE)</f>
        <v>004</v>
      </c>
      <c r="I229" s="10" t="s">
        <v>64</v>
      </c>
      <c r="J229" s="10">
        <v>24</v>
      </c>
      <c r="K229" s="10" t="str">
        <f>VLOOKUP(I229,Codes!$J$3:$Q$9,2,FALSE)</f>
        <v>C</v>
      </c>
      <c r="L229" s="11" t="s">
        <v>55</v>
      </c>
      <c r="M229" s="10" t="str">
        <f>VLOOKUP(L229,Codes!$H$3:$I$262,2,FALSE)</f>
        <v>AC</v>
      </c>
      <c r="N229" s="10">
        <v>3</v>
      </c>
      <c r="O229" s="10" t="s">
        <v>83</v>
      </c>
      <c r="P229" t="str">
        <f>VLOOKUP(O229,Codes!$R$3:$S$28,2,FALSE)</f>
        <v>M</v>
      </c>
      <c r="Q229" s="53" t="s">
        <v>48</v>
      </c>
      <c r="R229" t="s">
        <v>29</v>
      </c>
      <c r="S229" t="s">
        <v>29</v>
      </c>
      <c r="T229" s="21" t="str">
        <f t="shared" si="15"/>
        <v>F-AC-004-EC25-TP3-DMSO-NA-3-NA</v>
      </c>
      <c r="U229" s="21" t="str">
        <f t="shared" si="12"/>
        <v>F-AC-004-EC25-TP3-DMSO</v>
      </c>
      <c r="V229" s="35" t="str">
        <f t="shared" si="13"/>
        <v>F.AC.004.M.C.3</v>
      </c>
      <c r="W229" s="15" t="str">
        <f t="shared" si="14"/>
        <v>FAC004MC3</v>
      </c>
      <c r="X229" t="s">
        <v>1631</v>
      </c>
    </row>
    <row r="230" spans="1:24">
      <c r="A230" s="10">
        <v>650100</v>
      </c>
      <c r="B230" t="s">
        <v>1586</v>
      </c>
      <c r="C230" t="s">
        <v>1631</v>
      </c>
      <c r="D230" t="s">
        <v>26</v>
      </c>
      <c r="E230" s="10" t="s">
        <v>65</v>
      </c>
      <c r="F230" s="10" t="str">
        <f>VLOOKUP(_xlfn.CONCAT(D230,E230),Codes!$C$3:$D$12,2,FALSE)</f>
        <v>F</v>
      </c>
      <c r="G230" s="23" t="s">
        <v>67</v>
      </c>
      <c r="H230" s="12" t="str">
        <f>VLOOKUP(G230,Codes!$E$3:$G$1002,3,FALSE)</f>
        <v>004</v>
      </c>
      <c r="I230" s="10" t="s">
        <v>64</v>
      </c>
      <c r="J230" s="10">
        <v>24</v>
      </c>
      <c r="K230" s="10" t="str">
        <f>VLOOKUP(I230,Codes!$J$3:$Q$9,2,FALSE)</f>
        <v>C</v>
      </c>
      <c r="L230" s="11" t="s">
        <v>55</v>
      </c>
      <c r="M230" s="10" t="str">
        <f>VLOOKUP(L230,Codes!$H$3:$I$262,2,FALSE)</f>
        <v>AC</v>
      </c>
      <c r="N230" s="10">
        <v>4</v>
      </c>
      <c r="O230" s="10" t="s">
        <v>83</v>
      </c>
      <c r="P230" t="str">
        <f>VLOOKUP(O230,Codes!$R$3:$S$28,2,FALSE)</f>
        <v>M</v>
      </c>
      <c r="Q230" s="53" t="s">
        <v>48</v>
      </c>
      <c r="R230" t="s">
        <v>29</v>
      </c>
      <c r="S230" t="s">
        <v>29</v>
      </c>
      <c r="T230" s="21" t="str">
        <f t="shared" si="15"/>
        <v>F-AC-004-EC25-TP3-DMSO-NA-4-NA</v>
      </c>
      <c r="U230" s="21" t="str">
        <f t="shared" si="12"/>
        <v>F-AC-004-EC25-TP3-DMSO</v>
      </c>
      <c r="V230" s="35" t="str">
        <f t="shared" si="13"/>
        <v>F.AC.004.M.C.4</v>
      </c>
      <c r="W230" s="15" t="str">
        <f t="shared" si="14"/>
        <v>FAC004MC4</v>
      </c>
      <c r="X230" t="s">
        <v>1632</v>
      </c>
    </row>
    <row r="231" spans="1:24">
      <c r="A231" s="10">
        <v>650101</v>
      </c>
      <c r="B231" t="s">
        <v>1586</v>
      </c>
      <c r="C231" t="s">
        <v>1632</v>
      </c>
      <c r="D231" t="s">
        <v>26</v>
      </c>
      <c r="E231" s="10" t="s">
        <v>65</v>
      </c>
      <c r="F231" s="10" t="str">
        <f>VLOOKUP(_xlfn.CONCAT(D231,E231),Codes!$C$3:$D$12,2,FALSE)</f>
        <v>F</v>
      </c>
      <c r="G231" s="23" t="s">
        <v>67</v>
      </c>
      <c r="H231" s="12" t="str">
        <f>VLOOKUP(G231,Codes!$E$3:$G$1002,3,FALSE)</f>
        <v>004</v>
      </c>
      <c r="I231" s="10" t="s">
        <v>64</v>
      </c>
      <c r="J231" s="10">
        <v>24</v>
      </c>
      <c r="K231" s="10" t="str">
        <f>VLOOKUP(I231,Codes!$J$3:$Q$9,2,FALSE)</f>
        <v>C</v>
      </c>
      <c r="L231" s="11" t="s">
        <v>55</v>
      </c>
      <c r="M231" s="10" t="str">
        <f>VLOOKUP(L231,Codes!$H$3:$I$262,2,FALSE)</f>
        <v>AC</v>
      </c>
      <c r="N231" s="10">
        <v>5</v>
      </c>
      <c r="O231" s="10" t="s">
        <v>83</v>
      </c>
      <c r="P231" t="str">
        <f>VLOOKUP(O231,Codes!$R$3:$S$28,2,FALSE)</f>
        <v>M</v>
      </c>
      <c r="Q231" s="53" t="s">
        <v>48</v>
      </c>
      <c r="R231" t="s">
        <v>29</v>
      </c>
      <c r="S231" t="s">
        <v>29</v>
      </c>
      <c r="T231" s="21" t="str">
        <f t="shared" si="15"/>
        <v>F-AC-004-EC25-TP3-DMSO-NA-5-NA</v>
      </c>
      <c r="U231" s="21" t="str">
        <f t="shared" si="12"/>
        <v>F-AC-004-EC25-TP3-DMSO</v>
      </c>
      <c r="V231" s="35" t="str">
        <f t="shared" si="13"/>
        <v>F.AC.004.M.C.5</v>
      </c>
      <c r="W231" s="15" t="str">
        <f t="shared" si="14"/>
        <v>FAC004MC5</v>
      </c>
      <c r="X231" t="s">
        <v>6945</v>
      </c>
    </row>
    <row r="232" spans="1:24">
      <c r="A232" s="10">
        <v>650106</v>
      </c>
      <c r="B232" t="s">
        <v>1591</v>
      </c>
      <c r="C232" t="s">
        <v>1633</v>
      </c>
      <c r="D232" t="s">
        <v>26</v>
      </c>
      <c r="E232" s="10" t="s">
        <v>65</v>
      </c>
      <c r="F232" s="10" t="str">
        <f>VLOOKUP(_xlfn.CONCAT(D232,E232),Codes!$C$3:$D$12,2,FALSE)</f>
        <v>F</v>
      </c>
      <c r="G232" s="23" t="s">
        <v>67</v>
      </c>
      <c r="H232" s="12" t="str">
        <f>VLOOKUP(G232,Codes!$E$3:$G$1002,3,FALSE)</f>
        <v>004</v>
      </c>
      <c r="I232" s="10" t="s">
        <v>70</v>
      </c>
      <c r="J232" s="10">
        <v>32</v>
      </c>
      <c r="K232" s="10" t="str">
        <f>VLOOKUP(I232,Codes!$J$3:$Q$9,2,FALSE)</f>
        <v>D</v>
      </c>
      <c r="L232" s="11" t="s">
        <v>55</v>
      </c>
      <c r="M232" s="10" t="str">
        <f>VLOOKUP(L232,Codes!$H$3:$I$262,2,FALSE)</f>
        <v>AC</v>
      </c>
      <c r="N232" s="10">
        <v>2</v>
      </c>
      <c r="O232" s="10" t="s">
        <v>83</v>
      </c>
      <c r="P232" t="str">
        <f>VLOOKUP(O232,Codes!$R$3:$S$28,2,FALSE)</f>
        <v>M</v>
      </c>
      <c r="Q232" s="53" t="s">
        <v>48</v>
      </c>
      <c r="R232" t="s">
        <v>29</v>
      </c>
      <c r="S232" t="s">
        <v>29</v>
      </c>
      <c r="T232" s="21" t="str">
        <f t="shared" si="15"/>
        <v>F-AC-004-EC25-TP4-DMSO-NA-2-NA</v>
      </c>
      <c r="U232" s="21" t="str">
        <f t="shared" si="12"/>
        <v>F-AC-004-EC25-TP4-DMSO</v>
      </c>
      <c r="V232" s="35" t="str">
        <f t="shared" si="13"/>
        <v>F.AC.004.M.D.2</v>
      </c>
      <c r="W232" s="15" t="str">
        <f t="shared" si="14"/>
        <v>FAC004MD2</v>
      </c>
      <c r="X232" t="s">
        <v>1634</v>
      </c>
    </row>
    <row r="233" spans="1:24">
      <c r="A233" s="10">
        <v>650107</v>
      </c>
      <c r="B233" t="s">
        <v>1591</v>
      </c>
      <c r="C233" t="s">
        <v>1634</v>
      </c>
      <c r="D233" t="s">
        <v>26</v>
      </c>
      <c r="E233" s="10" t="s">
        <v>65</v>
      </c>
      <c r="F233" s="10" t="str">
        <f>VLOOKUP(_xlfn.CONCAT(D233,E233),Codes!$C$3:$D$12,2,FALSE)</f>
        <v>F</v>
      </c>
      <c r="G233" s="23" t="s">
        <v>67</v>
      </c>
      <c r="H233" s="12" t="str">
        <f>VLOOKUP(G233,Codes!$E$3:$G$1002,3,FALSE)</f>
        <v>004</v>
      </c>
      <c r="I233" s="10" t="s">
        <v>70</v>
      </c>
      <c r="J233" s="10">
        <v>32</v>
      </c>
      <c r="K233" s="10" t="str">
        <f>VLOOKUP(I233,Codes!$J$3:$Q$9,2,FALSE)</f>
        <v>D</v>
      </c>
      <c r="L233" s="11" t="s">
        <v>55</v>
      </c>
      <c r="M233" s="10" t="str">
        <f>VLOOKUP(L233,Codes!$H$3:$I$262,2,FALSE)</f>
        <v>AC</v>
      </c>
      <c r="N233" s="10">
        <v>3</v>
      </c>
      <c r="O233" s="10" t="s">
        <v>83</v>
      </c>
      <c r="P233" t="str">
        <f>VLOOKUP(O233,Codes!$R$3:$S$28,2,FALSE)</f>
        <v>M</v>
      </c>
      <c r="Q233" s="53" t="s">
        <v>48</v>
      </c>
      <c r="R233" t="s">
        <v>29</v>
      </c>
      <c r="S233" t="s">
        <v>29</v>
      </c>
      <c r="T233" s="21" t="str">
        <f t="shared" si="15"/>
        <v>F-AC-004-EC25-TP4-DMSO-NA-3-NA</v>
      </c>
      <c r="U233" s="21" t="str">
        <f t="shared" si="12"/>
        <v>F-AC-004-EC25-TP4-DMSO</v>
      </c>
      <c r="V233" s="35" t="str">
        <f t="shared" si="13"/>
        <v>F.AC.004.M.D.3</v>
      </c>
      <c r="W233" s="15" t="str">
        <f t="shared" si="14"/>
        <v>FAC004MD3</v>
      </c>
      <c r="X233" t="s">
        <v>1635</v>
      </c>
    </row>
    <row r="234" spans="1:24">
      <c r="A234" s="10">
        <v>650109</v>
      </c>
      <c r="B234" t="s">
        <v>1591</v>
      </c>
      <c r="C234" t="s">
        <v>1635</v>
      </c>
      <c r="D234" t="s">
        <v>26</v>
      </c>
      <c r="E234" s="10" t="s">
        <v>65</v>
      </c>
      <c r="F234" s="10" t="str">
        <f>VLOOKUP(_xlfn.CONCAT(D234,E234),Codes!$C$3:$D$12,2,FALSE)</f>
        <v>F</v>
      </c>
      <c r="G234" s="23" t="s">
        <v>67</v>
      </c>
      <c r="H234" s="12" t="str">
        <f>VLOOKUP(G234,Codes!$E$3:$G$1002,3,FALSE)</f>
        <v>004</v>
      </c>
      <c r="I234" s="10" t="s">
        <v>70</v>
      </c>
      <c r="J234" s="10">
        <v>32</v>
      </c>
      <c r="K234" s="10" t="str">
        <f>VLOOKUP(I234,Codes!$J$3:$Q$9,2,FALSE)</f>
        <v>D</v>
      </c>
      <c r="L234" s="11" t="s">
        <v>55</v>
      </c>
      <c r="M234" s="10" t="str">
        <f>VLOOKUP(L234,Codes!$H$3:$I$262,2,FALSE)</f>
        <v>AC</v>
      </c>
      <c r="N234" s="10">
        <v>5</v>
      </c>
      <c r="O234" s="10" t="s">
        <v>83</v>
      </c>
      <c r="P234" t="str">
        <f>VLOOKUP(O234,Codes!$R$3:$S$28,2,FALSE)</f>
        <v>M</v>
      </c>
      <c r="Q234" s="53" t="s">
        <v>48</v>
      </c>
      <c r="R234" t="s">
        <v>29</v>
      </c>
      <c r="S234" t="s">
        <v>29</v>
      </c>
      <c r="T234" s="21" t="str">
        <f t="shared" si="15"/>
        <v>F-AC-004-EC25-TP4-DMSO-NA-5-NA</v>
      </c>
      <c r="U234" s="21" t="str">
        <f t="shared" si="12"/>
        <v>F-AC-004-EC25-TP4-DMSO</v>
      </c>
      <c r="V234" s="35" t="str">
        <f t="shared" si="13"/>
        <v>F.AC.004.M.D.5</v>
      </c>
      <c r="W234" s="15" t="str">
        <f t="shared" si="14"/>
        <v>FAC004MD5</v>
      </c>
      <c r="X234" t="s">
        <v>6946</v>
      </c>
    </row>
    <row r="235" spans="1:24">
      <c r="A235" s="10">
        <v>650110</v>
      </c>
      <c r="B235" t="s">
        <v>1591</v>
      </c>
      <c r="C235" t="s">
        <v>1636</v>
      </c>
      <c r="D235" t="s">
        <v>26</v>
      </c>
      <c r="E235" s="10" t="s">
        <v>65</v>
      </c>
      <c r="F235" s="10" t="str">
        <f>VLOOKUP(_xlfn.CONCAT(D235,E235),Codes!$C$3:$D$12,2,FALSE)</f>
        <v>F</v>
      </c>
      <c r="G235" s="23" t="s">
        <v>67</v>
      </c>
      <c r="H235" s="12" t="str">
        <f>VLOOKUP(G235,Codes!$E$3:$G$1002,3,FALSE)</f>
        <v>004</v>
      </c>
      <c r="I235" s="10" t="s">
        <v>70</v>
      </c>
      <c r="J235" s="10">
        <v>32</v>
      </c>
      <c r="K235" s="10" t="str">
        <f>VLOOKUP(I235,Codes!$J$3:$Q$9,2,FALSE)</f>
        <v>D</v>
      </c>
      <c r="L235" s="11" t="s">
        <v>55</v>
      </c>
      <c r="M235" s="10" t="str">
        <f>VLOOKUP(L235,Codes!$H$3:$I$262,2,FALSE)</f>
        <v>AC</v>
      </c>
      <c r="N235" s="10">
        <v>6</v>
      </c>
      <c r="O235" s="10" t="s">
        <v>83</v>
      </c>
      <c r="P235" t="str">
        <f>VLOOKUP(O235,Codes!$R$3:$S$28,2,FALSE)</f>
        <v>M</v>
      </c>
      <c r="Q235" s="53" t="s">
        <v>48</v>
      </c>
      <c r="R235" t="s">
        <v>29</v>
      </c>
      <c r="S235" t="s">
        <v>29</v>
      </c>
      <c r="T235" s="21" t="str">
        <f t="shared" si="15"/>
        <v>F-AC-004-EC25-TP4-DMSO-NA-6-NA</v>
      </c>
      <c r="U235" s="21" t="str">
        <f t="shared" si="12"/>
        <v>F-AC-004-EC25-TP4-DMSO</v>
      </c>
      <c r="V235" s="35" t="str">
        <f t="shared" si="13"/>
        <v>F.AC.004.M.D.6</v>
      </c>
      <c r="W235" s="15" t="str">
        <f t="shared" si="14"/>
        <v>FAC004MD6</v>
      </c>
      <c r="X235" t="s">
        <v>6947</v>
      </c>
    </row>
    <row r="236" spans="1:24">
      <c r="A236" s="10">
        <v>650114</v>
      </c>
      <c r="B236" t="s">
        <v>1596</v>
      </c>
      <c r="C236" t="s">
        <v>1637</v>
      </c>
      <c r="D236" t="s">
        <v>26</v>
      </c>
      <c r="E236" s="10" t="s">
        <v>65</v>
      </c>
      <c r="F236" s="10" t="str">
        <f>VLOOKUP(_xlfn.CONCAT(D236,E236),Codes!$C$3:$D$12,2,FALSE)</f>
        <v>F</v>
      </c>
      <c r="G236" s="23" t="s">
        <v>67</v>
      </c>
      <c r="H236" s="12" t="str">
        <f>VLOOKUP(G236,Codes!$E$3:$G$1002,3,FALSE)</f>
        <v>004</v>
      </c>
      <c r="I236" s="10" t="s">
        <v>76</v>
      </c>
      <c r="J236" s="10">
        <v>48</v>
      </c>
      <c r="K236" s="10" t="str">
        <f>VLOOKUP(I236,Codes!$J$3:$Q$9,2,FALSE)</f>
        <v>E</v>
      </c>
      <c r="L236" s="11" t="s">
        <v>55</v>
      </c>
      <c r="M236" s="10" t="str">
        <f>VLOOKUP(L236,Codes!$H$3:$I$262,2,FALSE)</f>
        <v>AC</v>
      </c>
      <c r="N236" s="10">
        <v>2</v>
      </c>
      <c r="O236" s="10" t="s">
        <v>83</v>
      </c>
      <c r="P236" t="str">
        <f>VLOOKUP(O236,Codes!$R$3:$S$28,2,FALSE)</f>
        <v>M</v>
      </c>
      <c r="Q236" s="53" t="s">
        <v>48</v>
      </c>
      <c r="R236" t="s">
        <v>29</v>
      </c>
      <c r="S236" t="s">
        <v>29</v>
      </c>
      <c r="T236" s="21" t="str">
        <f t="shared" si="15"/>
        <v>F-AC-004-EC25-TP5-DMSO-NA-2-NA</v>
      </c>
      <c r="U236" s="21" t="str">
        <f t="shared" si="12"/>
        <v>F-AC-004-EC25-TP5-DMSO</v>
      </c>
      <c r="V236" s="35" t="str">
        <f t="shared" si="13"/>
        <v>F.AC.004.M.E.2</v>
      </c>
      <c r="W236" s="15" t="str">
        <f t="shared" si="14"/>
        <v>FAC004ME2</v>
      </c>
      <c r="X236" t="s">
        <v>1638</v>
      </c>
    </row>
    <row r="237" spans="1:24">
      <c r="A237" s="10">
        <v>650115</v>
      </c>
      <c r="B237" t="s">
        <v>1596</v>
      </c>
      <c r="C237" t="s">
        <v>1638</v>
      </c>
      <c r="D237" t="s">
        <v>26</v>
      </c>
      <c r="E237" s="10" t="s">
        <v>65</v>
      </c>
      <c r="F237" s="10" t="str">
        <f>VLOOKUP(_xlfn.CONCAT(D237,E237),Codes!$C$3:$D$12,2,FALSE)</f>
        <v>F</v>
      </c>
      <c r="G237" s="23" t="s">
        <v>67</v>
      </c>
      <c r="H237" s="12" t="str">
        <f>VLOOKUP(G237,Codes!$E$3:$G$1002,3,FALSE)</f>
        <v>004</v>
      </c>
      <c r="I237" s="10" t="s">
        <v>76</v>
      </c>
      <c r="J237" s="10">
        <v>48</v>
      </c>
      <c r="K237" s="10" t="str">
        <f>VLOOKUP(I237,Codes!$J$3:$Q$9,2,FALSE)</f>
        <v>E</v>
      </c>
      <c r="L237" s="11" t="s">
        <v>55</v>
      </c>
      <c r="M237" s="10" t="str">
        <f>VLOOKUP(L237,Codes!$H$3:$I$262,2,FALSE)</f>
        <v>AC</v>
      </c>
      <c r="N237" s="10">
        <v>3</v>
      </c>
      <c r="O237" s="10" t="s">
        <v>83</v>
      </c>
      <c r="P237" t="str">
        <f>VLOOKUP(O237,Codes!$R$3:$S$28,2,FALSE)</f>
        <v>M</v>
      </c>
      <c r="Q237" s="53" t="s">
        <v>48</v>
      </c>
      <c r="R237" t="s">
        <v>29</v>
      </c>
      <c r="S237" t="s">
        <v>29</v>
      </c>
      <c r="T237" s="21" t="str">
        <f t="shared" si="15"/>
        <v>F-AC-004-EC25-TP5-DMSO-NA-3-NA</v>
      </c>
      <c r="U237" s="21" t="str">
        <f t="shared" si="12"/>
        <v>F-AC-004-EC25-TP5-DMSO</v>
      </c>
      <c r="V237" s="35" t="str">
        <f t="shared" si="13"/>
        <v>F.AC.004.M.E.3</v>
      </c>
      <c r="W237" s="15" t="str">
        <f t="shared" si="14"/>
        <v>FAC004ME3</v>
      </c>
      <c r="X237" t="s">
        <v>1639</v>
      </c>
    </row>
    <row r="238" spans="1:24">
      <c r="A238" s="10">
        <v>650116</v>
      </c>
      <c r="B238" t="s">
        <v>1596</v>
      </c>
      <c r="C238" t="s">
        <v>1639</v>
      </c>
      <c r="D238" t="s">
        <v>26</v>
      </c>
      <c r="E238" s="10" t="s">
        <v>65</v>
      </c>
      <c r="F238" s="10" t="str">
        <f>VLOOKUP(_xlfn.CONCAT(D238,E238),Codes!$C$3:$D$12,2,FALSE)</f>
        <v>F</v>
      </c>
      <c r="G238" s="23" t="s">
        <v>67</v>
      </c>
      <c r="H238" s="12" t="str">
        <f>VLOOKUP(G238,Codes!$E$3:$G$1002,3,FALSE)</f>
        <v>004</v>
      </c>
      <c r="I238" s="10" t="s">
        <v>76</v>
      </c>
      <c r="J238" s="10">
        <v>48</v>
      </c>
      <c r="K238" s="10" t="str">
        <f>VLOOKUP(I238,Codes!$J$3:$Q$9,2,FALSE)</f>
        <v>E</v>
      </c>
      <c r="L238" s="11" t="s">
        <v>55</v>
      </c>
      <c r="M238" s="10" t="str">
        <f>VLOOKUP(L238,Codes!$H$3:$I$262,2,FALSE)</f>
        <v>AC</v>
      </c>
      <c r="N238" s="10">
        <v>4</v>
      </c>
      <c r="O238" s="10" t="s">
        <v>83</v>
      </c>
      <c r="P238" t="str">
        <f>VLOOKUP(O238,Codes!$R$3:$S$28,2,FALSE)</f>
        <v>M</v>
      </c>
      <c r="Q238" s="53" t="s">
        <v>48</v>
      </c>
      <c r="R238" t="s">
        <v>29</v>
      </c>
      <c r="S238" t="s">
        <v>29</v>
      </c>
      <c r="T238" s="21" t="str">
        <f t="shared" si="15"/>
        <v>F-AC-004-EC25-TP5-DMSO-NA-4-NA</v>
      </c>
      <c r="U238" s="21" t="str">
        <f t="shared" si="12"/>
        <v>F-AC-004-EC25-TP5-DMSO</v>
      </c>
      <c r="V238" s="35" t="str">
        <f t="shared" si="13"/>
        <v>F.AC.004.M.E.4</v>
      </c>
      <c r="W238" s="15" t="str">
        <f t="shared" si="14"/>
        <v>FAC004ME4</v>
      </c>
      <c r="X238" t="s">
        <v>1640</v>
      </c>
    </row>
    <row r="239" spans="1:24">
      <c r="A239" s="10">
        <v>650117</v>
      </c>
      <c r="B239" t="s">
        <v>1596</v>
      </c>
      <c r="C239" t="s">
        <v>1640</v>
      </c>
      <c r="D239" t="s">
        <v>26</v>
      </c>
      <c r="E239" s="10" t="s">
        <v>65</v>
      </c>
      <c r="F239" s="10" t="str">
        <f>VLOOKUP(_xlfn.CONCAT(D239,E239),Codes!$C$3:$D$12,2,FALSE)</f>
        <v>F</v>
      </c>
      <c r="G239" s="23" t="s">
        <v>67</v>
      </c>
      <c r="H239" s="12" t="str">
        <f>VLOOKUP(G239,Codes!$E$3:$G$1002,3,FALSE)</f>
        <v>004</v>
      </c>
      <c r="I239" s="10" t="s">
        <v>76</v>
      </c>
      <c r="J239" s="10">
        <v>48</v>
      </c>
      <c r="K239" s="10" t="str">
        <f>VLOOKUP(I239,Codes!$J$3:$Q$9,2,FALSE)</f>
        <v>E</v>
      </c>
      <c r="L239" s="11" t="s">
        <v>55</v>
      </c>
      <c r="M239" s="10" t="str">
        <f>VLOOKUP(L239,Codes!$H$3:$I$262,2,FALSE)</f>
        <v>AC</v>
      </c>
      <c r="N239" s="10">
        <v>5</v>
      </c>
      <c r="O239" s="10" t="s">
        <v>83</v>
      </c>
      <c r="P239" t="str">
        <f>VLOOKUP(O239,Codes!$R$3:$S$28,2,FALSE)</f>
        <v>M</v>
      </c>
      <c r="Q239" s="53" t="s">
        <v>48</v>
      </c>
      <c r="R239" t="s">
        <v>29</v>
      </c>
      <c r="S239" t="s">
        <v>29</v>
      </c>
      <c r="T239" s="21" t="str">
        <f t="shared" si="15"/>
        <v>F-AC-004-EC25-TP5-DMSO-NA-5-NA</v>
      </c>
      <c r="U239" s="21" t="str">
        <f t="shared" si="12"/>
        <v>F-AC-004-EC25-TP5-DMSO</v>
      </c>
      <c r="V239" s="35" t="str">
        <f t="shared" si="13"/>
        <v>F.AC.004.M.E.5</v>
      </c>
      <c r="W239" s="15" t="str">
        <f t="shared" si="14"/>
        <v>FAC004ME5</v>
      </c>
      <c r="X239" t="s">
        <v>6948</v>
      </c>
    </row>
    <row r="240" spans="1:24">
      <c r="A240" s="10" t="s">
        <v>1402</v>
      </c>
      <c r="B240" t="s">
        <v>1403</v>
      </c>
      <c r="C240" t="e">
        <v>#N/A</v>
      </c>
      <c r="D240" t="s">
        <v>26</v>
      </c>
      <c r="E240" s="10" t="s">
        <v>65</v>
      </c>
      <c r="F240" s="10" t="str">
        <f>VLOOKUP(_xlfn.CONCAT(D240,E240),Codes!$C$3:$D$12,2,FALSE)</f>
        <v>F</v>
      </c>
      <c r="G240" s="18" t="s">
        <v>1350</v>
      </c>
      <c r="H240" s="12" t="str">
        <f>VLOOKUP(G240,Codes!$E$3:$G$1002,3,FALSE)</f>
        <v>998</v>
      </c>
      <c r="I240" s="10" t="s">
        <v>29</v>
      </c>
      <c r="J240" s="10" t="s">
        <v>29</v>
      </c>
      <c r="K240" s="10" t="str">
        <f>VLOOKUP(I240,Codes!$J$3:$Q$9,2,FALSE)</f>
        <v>-</v>
      </c>
      <c r="L240" s="11" t="s">
        <v>55</v>
      </c>
      <c r="M240" s="10" t="str">
        <f>VLOOKUP(L240,Codes!$H$3:$I$262,2,FALSE)</f>
        <v>AC</v>
      </c>
      <c r="N240" s="10">
        <v>7</v>
      </c>
      <c r="O240" s="10" t="s">
        <v>29</v>
      </c>
      <c r="P240" t="str">
        <f>VLOOKUP(O240,Codes!$R$3:$S$28,2,FALSE)</f>
        <v>-</v>
      </c>
      <c r="Q240" s="53" t="s">
        <v>29</v>
      </c>
      <c r="R240" t="s">
        <v>29</v>
      </c>
      <c r="S240" t="s">
        <v>29</v>
      </c>
      <c r="T240" s="21" t="str">
        <f t="shared" si="15"/>
        <v>F-AC-998-NA-NA-NA-NA-7-NA</v>
      </c>
      <c r="U240" s="21" t="str">
        <f t="shared" si="12"/>
        <v>F-AC-998-NA-NA-NA</v>
      </c>
      <c r="V240" s="35" t="str">
        <f t="shared" si="13"/>
        <v>F.AC.998.-.-.7</v>
      </c>
      <c r="W240" s="15" t="str">
        <f t="shared" si="14"/>
        <v>FAC998--7</v>
      </c>
      <c r="X240" t="s">
        <v>6949</v>
      </c>
    </row>
    <row r="241" spans="1:24">
      <c r="A241" s="10" t="s">
        <v>1402</v>
      </c>
      <c r="B241" t="s">
        <v>1403</v>
      </c>
      <c r="C241" t="e">
        <v>#N/A</v>
      </c>
      <c r="D241" t="s">
        <v>26</v>
      </c>
      <c r="E241" s="10" t="s">
        <v>65</v>
      </c>
      <c r="F241" s="10" t="str">
        <f>VLOOKUP(_xlfn.CONCAT(D241,E241),Codes!$C$3:$D$12,2,FALSE)</f>
        <v>F</v>
      </c>
      <c r="G241" s="18" t="s">
        <v>1350</v>
      </c>
      <c r="H241" s="12" t="str">
        <f>VLOOKUP(G241,Codes!$E$3:$G$1002,3,FALSE)</f>
        <v>998</v>
      </c>
      <c r="I241" s="10" t="s">
        <v>29</v>
      </c>
      <c r="J241" s="10" t="s">
        <v>29</v>
      </c>
      <c r="K241" s="10" t="str">
        <f>VLOOKUP(I241,Codes!$J$3:$Q$9,2,FALSE)</f>
        <v>-</v>
      </c>
      <c r="L241" s="11" t="s">
        <v>55</v>
      </c>
      <c r="M241" s="10" t="str">
        <f>VLOOKUP(L241,Codes!$H$3:$I$262,2,FALSE)</f>
        <v>AC</v>
      </c>
      <c r="N241" s="10">
        <v>8</v>
      </c>
      <c r="O241" s="10" t="s">
        <v>29</v>
      </c>
      <c r="P241" t="str">
        <f>VLOOKUP(O241,Codes!$R$3:$S$28,2,FALSE)</f>
        <v>-</v>
      </c>
      <c r="Q241" s="53" t="s">
        <v>29</v>
      </c>
      <c r="R241" t="s">
        <v>29</v>
      </c>
      <c r="S241" t="s">
        <v>29</v>
      </c>
      <c r="T241" s="21" t="str">
        <f t="shared" si="15"/>
        <v>F-AC-998-NA-NA-NA-NA-8-NA</v>
      </c>
      <c r="U241" s="21" t="str">
        <f t="shared" si="12"/>
        <v>F-AC-998-NA-NA-NA</v>
      </c>
      <c r="V241" s="35" t="str">
        <f t="shared" si="13"/>
        <v>F.AC.998.-.-.8</v>
      </c>
      <c r="W241" s="15" t="str">
        <f t="shared" si="14"/>
        <v>FAC998--8</v>
      </c>
      <c r="X241" t="s">
        <v>6950</v>
      </c>
    </row>
    <row r="242" spans="1:24">
      <c r="A242" s="10" t="s">
        <v>1402</v>
      </c>
      <c r="B242" t="s">
        <v>1403</v>
      </c>
      <c r="C242" t="e">
        <v>#N/A</v>
      </c>
      <c r="D242" t="s">
        <v>26</v>
      </c>
      <c r="E242" s="10" t="s">
        <v>65</v>
      </c>
      <c r="F242" s="10" t="str">
        <f>VLOOKUP(_xlfn.CONCAT(D242,E242),Codes!$C$3:$D$12,2,FALSE)</f>
        <v>F</v>
      </c>
      <c r="G242" s="18" t="s">
        <v>1350</v>
      </c>
      <c r="H242" s="12" t="str">
        <f>VLOOKUP(G242,Codes!$E$3:$G$1002,3,FALSE)</f>
        <v>998</v>
      </c>
      <c r="I242" s="10" t="s">
        <v>29</v>
      </c>
      <c r="J242" s="10" t="s">
        <v>29</v>
      </c>
      <c r="K242" s="10" t="str">
        <f>VLOOKUP(I242,Codes!$J$3:$Q$9,2,FALSE)</f>
        <v>-</v>
      </c>
      <c r="L242" s="11" t="s">
        <v>55</v>
      </c>
      <c r="M242" s="10" t="str">
        <f>VLOOKUP(L242,Codes!$H$3:$I$262,2,FALSE)</f>
        <v>AC</v>
      </c>
      <c r="N242" s="10">
        <v>9</v>
      </c>
      <c r="O242" s="10" t="s">
        <v>29</v>
      </c>
      <c r="P242" t="str">
        <f>VLOOKUP(O242,Codes!$R$3:$S$28,2,FALSE)</f>
        <v>-</v>
      </c>
      <c r="Q242" s="53" t="s">
        <v>29</v>
      </c>
      <c r="R242" t="s">
        <v>29</v>
      </c>
      <c r="S242" t="s">
        <v>29</v>
      </c>
      <c r="T242" s="21" t="str">
        <f t="shared" si="15"/>
        <v>F-AC-998-NA-NA-NA-NA-9-NA</v>
      </c>
      <c r="U242" s="21" t="str">
        <f t="shared" si="12"/>
        <v>F-AC-998-NA-NA-NA</v>
      </c>
      <c r="V242" s="35" t="str">
        <f t="shared" si="13"/>
        <v>F.AC.998.-.-.9</v>
      </c>
      <c r="W242" s="15" t="str">
        <f t="shared" si="14"/>
        <v>FAC998--9</v>
      </c>
      <c r="X242" t="s">
        <v>6951</v>
      </c>
    </row>
    <row r="243" spans="1:24">
      <c r="A243" s="10">
        <v>530041</v>
      </c>
      <c r="B243" t="s">
        <v>1641</v>
      </c>
      <c r="C243" t="s">
        <v>1642</v>
      </c>
      <c r="D243" t="s">
        <v>26</v>
      </c>
      <c r="E243" s="10" t="s">
        <v>65</v>
      </c>
      <c r="F243" s="10" t="str">
        <f>VLOOKUP(_xlfn.CONCAT(D243,E243),Codes!$C$3:$D$12,2,FALSE)</f>
        <v>F</v>
      </c>
      <c r="G243" s="23" t="s">
        <v>79</v>
      </c>
      <c r="H243" s="12" t="str">
        <f>VLOOKUP(G243,Codes!$E$3:$G$1002,3,FALSE)</f>
        <v>006</v>
      </c>
      <c r="I243" s="10" t="s">
        <v>46</v>
      </c>
      <c r="J243" s="10">
        <v>4</v>
      </c>
      <c r="K243" s="10" t="str">
        <f>VLOOKUP(I243,Codes!$J$3:$Q$9,2,FALSE)</f>
        <v>A</v>
      </c>
      <c r="L243" s="11" t="s">
        <v>31</v>
      </c>
      <c r="M243" s="10" t="str">
        <f>VLOOKUP(L243,Codes!$H$3:$I$262,2,FALSE)</f>
        <v>AA</v>
      </c>
      <c r="N243" s="10">
        <v>1</v>
      </c>
      <c r="O243" s="10" t="s">
        <v>35</v>
      </c>
      <c r="P243" t="str">
        <f>VLOOKUP(O243,Codes!$R$3:$S$28,2,FALSE)</f>
        <v>L</v>
      </c>
      <c r="Q243" s="53" t="s">
        <v>38</v>
      </c>
      <c r="R243" t="s">
        <v>29</v>
      </c>
      <c r="S243" t="s">
        <v>29</v>
      </c>
      <c r="T243" s="21" t="str">
        <f t="shared" si="15"/>
        <v>F-AA-006-EC10-TP1-Water-NA-1-NA</v>
      </c>
      <c r="U243" s="21" t="str">
        <f t="shared" si="12"/>
        <v>F-AA-006-EC10-TP1-Water</v>
      </c>
      <c r="V243" s="35" t="str">
        <f t="shared" si="13"/>
        <v>F.AA.006.L.A.1</v>
      </c>
      <c r="W243" s="15" t="str">
        <f t="shared" si="14"/>
        <v>FAA006LA1</v>
      </c>
      <c r="X243" t="s">
        <v>1642</v>
      </c>
    </row>
    <row r="244" spans="1:24">
      <c r="A244" s="10">
        <v>530042</v>
      </c>
      <c r="B244" t="s">
        <v>1641</v>
      </c>
      <c r="C244" t="s">
        <v>1643</v>
      </c>
      <c r="D244" t="s">
        <v>26</v>
      </c>
      <c r="E244" s="10" t="s">
        <v>65</v>
      </c>
      <c r="F244" s="10" t="str">
        <f>VLOOKUP(_xlfn.CONCAT(D244,E244),Codes!$C$3:$D$12,2,FALSE)</f>
        <v>F</v>
      </c>
      <c r="G244" s="23" t="s">
        <v>79</v>
      </c>
      <c r="H244" s="12" t="str">
        <f>VLOOKUP(G244,Codes!$E$3:$G$1002,3,FALSE)</f>
        <v>006</v>
      </c>
      <c r="I244" s="10" t="s">
        <v>46</v>
      </c>
      <c r="J244" s="10">
        <v>4</v>
      </c>
      <c r="K244" s="10" t="str">
        <f>VLOOKUP(I244,Codes!$J$3:$Q$9,2,FALSE)</f>
        <v>A</v>
      </c>
      <c r="L244" s="11" t="s">
        <v>31</v>
      </c>
      <c r="M244" s="10" t="str">
        <f>VLOOKUP(L244,Codes!$H$3:$I$262,2,FALSE)</f>
        <v>AA</v>
      </c>
      <c r="N244" s="10">
        <v>2</v>
      </c>
      <c r="O244" s="10" t="s">
        <v>35</v>
      </c>
      <c r="P244" t="str">
        <f>VLOOKUP(O244,Codes!$R$3:$S$28,2,FALSE)</f>
        <v>L</v>
      </c>
      <c r="Q244" s="53" t="s">
        <v>38</v>
      </c>
      <c r="R244" t="s">
        <v>29</v>
      </c>
      <c r="S244" t="s">
        <v>29</v>
      </c>
      <c r="T244" s="21" t="str">
        <f t="shared" si="15"/>
        <v>F-AA-006-EC10-TP1-Water-NA-2-NA</v>
      </c>
      <c r="U244" s="21" t="str">
        <f t="shared" si="12"/>
        <v>F-AA-006-EC10-TP1-Water</v>
      </c>
      <c r="V244" s="35" t="str">
        <f t="shared" si="13"/>
        <v>F.AA.006.L.A.2</v>
      </c>
      <c r="W244" s="15" t="str">
        <f t="shared" si="14"/>
        <v>FAA006LA2</v>
      </c>
      <c r="X244" t="s">
        <v>1643</v>
      </c>
    </row>
    <row r="245" spans="1:24">
      <c r="A245" s="10">
        <v>530043</v>
      </c>
      <c r="B245" t="s">
        <v>1641</v>
      </c>
      <c r="C245" t="s">
        <v>1644</v>
      </c>
      <c r="D245" t="s">
        <v>26</v>
      </c>
      <c r="E245" s="10" t="s">
        <v>65</v>
      </c>
      <c r="F245" s="10" t="str">
        <f>VLOOKUP(_xlfn.CONCAT(D245,E245),Codes!$C$3:$D$12,2,FALSE)</f>
        <v>F</v>
      </c>
      <c r="G245" s="23" t="s">
        <v>79</v>
      </c>
      <c r="H245" s="12" t="str">
        <f>VLOOKUP(G245,Codes!$E$3:$G$1002,3,FALSE)</f>
        <v>006</v>
      </c>
      <c r="I245" s="10" t="s">
        <v>46</v>
      </c>
      <c r="J245" s="10">
        <v>4</v>
      </c>
      <c r="K245" s="10" t="str">
        <f>VLOOKUP(I245,Codes!$J$3:$Q$9,2,FALSE)</f>
        <v>A</v>
      </c>
      <c r="L245" s="11" t="s">
        <v>31</v>
      </c>
      <c r="M245" s="10" t="str">
        <f>VLOOKUP(L245,Codes!$H$3:$I$262,2,FALSE)</f>
        <v>AA</v>
      </c>
      <c r="N245" s="10">
        <v>3</v>
      </c>
      <c r="O245" s="10" t="s">
        <v>35</v>
      </c>
      <c r="P245" t="str">
        <f>VLOOKUP(O245,Codes!$R$3:$S$28,2,FALSE)</f>
        <v>L</v>
      </c>
      <c r="Q245" s="53" t="s">
        <v>38</v>
      </c>
      <c r="R245" t="s">
        <v>29</v>
      </c>
      <c r="S245" t="s">
        <v>29</v>
      </c>
      <c r="T245" s="21" t="str">
        <f t="shared" si="15"/>
        <v>F-AA-006-EC10-TP1-Water-NA-3-NA</v>
      </c>
      <c r="U245" s="21" t="str">
        <f t="shared" si="12"/>
        <v>F-AA-006-EC10-TP1-Water</v>
      </c>
      <c r="V245" s="35" t="str">
        <f t="shared" si="13"/>
        <v>F.AA.006.L.A.3</v>
      </c>
      <c r="W245" s="15" t="str">
        <f t="shared" si="14"/>
        <v>FAA006LA3</v>
      </c>
      <c r="X245" t="s">
        <v>1644</v>
      </c>
    </row>
    <row r="246" spans="1:24">
      <c r="A246" s="10">
        <v>530044</v>
      </c>
      <c r="B246" t="s">
        <v>1641</v>
      </c>
      <c r="C246" t="s">
        <v>1645</v>
      </c>
      <c r="D246" t="s">
        <v>26</v>
      </c>
      <c r="E246" s="10" t="s">
        <v>65</v>
      </c>
      <c r="F246" s="10" t="str">
        <f>VLOOKUP(_xlfn.CONCAT(D246,E246),Codes!$C$3:$D$12,2,FALSE)</f>
        <v>F</v>
      </c>
      <c r="G246" s="23" t="s">
        <v>79</v>
      </c>
      <c r="H246" s="12" t="str">
        <f>VLOOKUP(G246,Codes!$E$3:$G$1002,3,FALSE)</f>
        <v>006</v>
      </c>
      <c r="I246" s="10" t="s">
        <v>46</v>
      </c>
      <c r="J246" s="10">
        <v>4</v>
      </c>
      <c r="K246" s="10" t="str">
        <f>VLOOKUP(I246,Codes!$J$3:$Q$9,2,FALSE)</f>
        <v>A</v>
      </c>
      <c r="L246" s="11" t="s">
        <v>31</v>
      </c>
      <c r="M246" s="10" t="str">
        <f>VLOOKUP(L246,Codes!$H$3:$I$262,2,FALSE)</f>
        <v>AA</v>
      </c>
      <c r="N246" s="10">
        <v>4</v>
      </c>
      <c r="O246" s="10" t="s">
        <v>35</v>
      </c>
      <c r="P246" t="str">
        <f>VLOOKUP(O246,Codes!$R$3:$S$28,2,FALSE)</f>
        <v>L</v>
      </c>
      <c r="Q246" s="53" t="s">
        <v>38</v>
      </c>
      <c r="R246" t="s">
        <v>29</v>
      </c>
      <c r="S246" t="s">
        <v>29</v>
      </c>
      <c r="T246" s="21" t="str">
        <f t="shared" si="15"/>
        <v>F-AA-006-EC10-TP1-Water-NA-4-NA</v>
      </c>
      <c r="U246" s="21" t="str">
        <f t="shared" si="12"/>
        <v>F-AA-006-EC10-TP1-Water</v>
      </c>
      <c r="V246" s="35" t="str">
        <f t="shared" si="13"/>
        <v>F.AA.006.L.A.4</v>
      </c>
      <c r="W246" s="15" t="str">
        <f t="shared" si="14"/>
        <v>FAA006LA4</v>
      </c>
      <c r="X246" t="s">
        <v>1645</v>
      </c>
    </row>
    <row r="247" spans="1:24">
      <c r="A247" s="10">
        <v>530049</v>
      </c>
      <c r="B247" t="s">
        <v>1646</v>
      </c>
      <c r="C247" t="s">
        <v>1647</v>
      </c>
      <c r="D247" t="s">
        <v>26</v>
      </c>
      <c r="E247" s="10" t="s">
        <v>65</v>
      </c>
      <c r="F247" s="10" t="str">
        <f>VLOOKUP(_xlfn.CONCAT(D247,E247),Codes!$C$3:$D$12,2,FALSE)</f>
        <v>F</v>
      </c>
      <c r="G247" s="23" t="s">
        <v>79</v>
      </c>
      <c r="H247" s="12" t="str">
        <f>VLOOKUP(G247,Codes!$E$3:$G$1002,3,FALSE)</f>
        <v>006</v>
      </c>
      <c r="I247" s="10" t="s">
        <v>57</v>
      </c>
      <c r="J247" s="10">
        <v>8</v>
      </c>
      <c r="K247" s="10" t="str">
        <f>VLOOKUP(I247,Codes!$J$3:$Q$9,2,FALSE)</f>
        <v>B</v>
      </c>
      <c r="L247" s="11" t="s">
        <v>31</v>
      </c>
      <c r="M247" s="10" t="str">
        <f>VLOOKUP(L247,Codes!$H$3:$I$262,2,FALSE)</f>
        <v>AA</v>
      </c>
      <c r="N247" s="10">
        <v>2</v>
      </c>
      <c r="O247" s="10" t="s">
        <v>35</v>
      </c>
      <c r="P247" t="str">
        <f>VLOOKUP(O247,Codes!$R$3:$S$28,2,FALSE)</f>
        <v>L</v>
      </c>
      <c r="Q247" s="53" t="s">
        <v>38</v>
      </c>
      <c r="R247" t="s">
        <v>29</v>
      </c>
      <c r="S247" t="s">
        <v>29</v>
      </c>
      <c r="T247" s="21" t="str">
        <f t="shared" si="15"/>
        <v>F-AA-006-EC10-TP2-Water-NA-2-NA</v>
      </c>
      <c r="U247" s="21" t="str">
        <f t="shared" si="12"/>
        <v>F-AA-006-EC10-TP2-Water</v>
      </c>
      <c r="V247" s="35" t="str">
        <f t="shared" si="13"/>
        <v>F.AA.006.L.B.2</v>
      </c>
      <c r="W247" s="15" t="str">
        <f t="shared" si="14"/>
        <v>FAA006LB2</v>
      </c>
      <c r="X247" t="s">
        <v>1648</v>
      </c>
    </row>
    <row r="248" spans="1:24">
      <c r="A248" s="10">
        <v>530051</v>
      </c>
      <c r="B248" t="s">
        <v>1646</v>
      </c>
      <c r="C248" t="s">
        <v>1648</v>
      </c>
      <c r="D248" t="s">
        <v>26</v>
      </c>
      <c r="E248" s="10" t="s">
        <v>65</v>
      </c>
      <c r="F248" s="10" t="str">
        <f>VLOOKUP(_xlfn.CONCAT(D248,E248),Codes!$C$3:$D$12,2,FALSE)</f>
        <v>F</v>
      </c>
      <c r="G248" s="23" t="s">
        <v>79</v>
      </c>
      <c r="H248" s="12" t="str">
        <f>VLOOKUP(G248,Codes!$E$3:$G$1002,3,FALSE)</f>
        <v>006</v>
      </c>
      <c r="I248" s="10" t="s">
        <v>57</v>
      </c>
      <c r="J248" s="10">
        <v>8</v>
      </c>
      <c r="K248" s="10" t="str">
        <f>VLOOKUP(I248,Codes!$J$3:$Q$9,2,FALSE)</f>
        <v>B</v>
      </c>
      <c r="L248" s="11" t="s">
        <v>31</v>
      </c>
      <c r="M248" s="10" t="str">
        <f>VLOOKUP(L248,Codes!$H$3:$I$262,2,FALSE)</f>
        <v>AA</v>
      </c>
      <c r="N248" s="10">
        <v>4</v>
      </c>
      <c r="O248" s="10" t="s">
        <v>35</v>
      </c>
      <c r="P248" t="str">
        <f>VLOOKUP(O248,Codes!$R$3:$S$28,2,FALSE)</f>
        <v>L</v>
      </c>
      <c r="Q248" s="53" t="s">
        <v>38</v>
      </c>
      <c r="R248" t="s">
        <v>29</v>
      </c>
      <c r="S248" t="s">
        <v>29</v>
      </c>
      <c r="T248" s="21" t="str">
        <f t="shared" si="15"/>
        <v>F-AA-006-EC10-TP2-Water-NA-4-NA</v>
      </c>
      <c r="U248" s="21" t="str">
        <f t="shared" si="12"/>
        <v>F-AA-006-EC10-TP2-Water</v>
      </c>
      <c r="V248" s="35" t="str">
        <f t="shared" si="13"/>
        <v>F.AA.006.L.B.4</v>
      </c>
      <c r="W248" s="15" t="str">
        <f t="shared" si="14"/>
        <v>FAA006LB4</v>
      </c>
      <c r="X248" t="s">
        <v>1650</v>
      </c>
    </row>
    <row r="249" spans="1:24">
      <c r="A249" s="10">
        <v>530052</v>
      </c>
      <c r="B249" t="s">
        <v>1646</v>
      </c>
      <c r="C249" t="s">
        <v>1649</v>
      </c>
      <c r="D249" t="s">
        <v>26</v>
      </c>
      <c r="E249" s="10" t="s">
        <v>65</v>
      </c>
      <c r="F249" s="10" t="str">
        <f>VLOOKUP(_xlfn.CONCAT(D249,E249),Codes!$C$3:$D$12,2,FALSE)</f>
        <v>F</v>
      </c>
      <c r="G249" s="23" t="s">
        <v>79</v>
      </c>
      <c r="H249" s="12" t="str">
        <f>VLOOKUP(G249,Codes!$E$3:$G$1002,3,FALSE)</f>
        <v>006</v>
      </c>
      <c r="I249" s="10" t="s">
        <v>57</v>
      </c>
      <c r="J249" s="10">
        <v>8</v>
      </c>
      <c r="K249" s="10" t="str">
        <f>VLOOKUP(I249,Codes!$J$3:$Q$9,2,FALSE)</f>
        <v>B</v>
      </c>
      <c r="L249" s="11" t="s">
        <v>31</v>
      </c>
      <c r="M249" s="10" t="str">
        <f>VLOOKUP(L249,Codes!$H$3:$I$262,2,FALSE)</f>
        <v>AA</v>
      </c>
      <c r="N249" s="10">
        <v>5</v>
      </c>
      <c r="O249" s="10" t="s">
        <v>35</v>
      </c>
      <c r="P249" t="str">
        <f>VLOOKUP(O249,Codes!$R$3:$S$28,2,FALSE)</f>
        <v>L</v>
      </c>
      <c r="Q249" s="53" t="s">
        <v>38</v>
      </c>
      <c r="R249" t="s">
        <v>29</v>
      </c>
      <c r="S249" t="s">
        <v>29</v>
      </c>
      <c r="T249" s="21" t="str">
        <f t="shared" si="15"/>
        <v>F-AA-006-EC10-TP2-Water-NA-5-NA</v>
      </c>
      <c r="U249" s="21" t="str">
        <f t="shared" si="12"/>
        <v>F-AA-006-EC10-TP2-Water</v>
      </c>
      <c r="V249" s="35" t="str">
        <f t="shared" si="13"/>
        <v>F.AA.006.L.B.5</v>
      </c>
      <c r="W249" s="15" t="str">
        <f t="shared" si="14"/>
        <v>FAA006LB5</v>
      </c>
      <c r="X249" t="s">
        <v>6952</v>
      </c>
    </row>
    <row r="250" spans="1:24">
      <c r="A250" s="10">
        <v>530056</v>
      </c>
      <c r="B250" t="s">
        <v>1646</v>
      </c>
      <c r="C250" t="s">
        <v>1650</v>
      </c>
      <c r="D250" t="s">
        <v>26</v>
      </c>
      <c r="E250" s="10" t="s">
        <v>65</v>
      </c>
      <c r="F250" s="10" t="str">
        <f>VLOOKUP(_xlfn.CONCAT(D250,E250),Codes!$C$3:$D$12,2,FALSE)</f>
        <v>F</v>
      </c>
      <c r="G250" s="23" t="s">
        <v>79</v>
      </c>
      <c r="H250" s="12" t="str">
        <f>VLOOKUP(G250,Codes!$E$3:$G$1002,3,FALSE)</f>
        <v>006</v>
      </c>
      <c r="I250" s="10" t="s">
        <v>57</v>
      </c>
      <c r="J250" s="10">
        <v>8</v>
      </c>
      <c r="K250" s="10" t="str">
        <f>VLOOKUP(I250,Codes!$J$3:$Q$9,2,FALSE)</f>
        <v>B</v>
      </c>
      <c r="L250" s="11" t="s">
        <v>31</v>
      </c>
      <c r="M250" s="10" t="str">
        <f>VLOOKUP(L250,Codes!$H$3:$I$262,2,FALSE)</f>
        <v>AA</v>
      </c>
      <c r="N250" s="10">
        <v>9</v>
      </c>
      <c r="O250" s="10" t="s">
        <v>35</v>
      </c>
      <c r="P250" t="str">
        <f>VLOOKUP(O250,Codes!$R$3:$S$28,2,FALSE)</f>
        <v>L</v>
      </c>
      <c r="Q250" s="53" t="s">
        <v>38</v>
      </c>
      <c r="R250" t="s">
        <v>29</v>
      </c>
      <c r="S250" t="s">
        <v>29</v>
      </c>
      <c r="T250" s="21" t="str">
        <f t="shared" si="15"/>
        <v>F-AA-006-EC10-TP2-Water-NA-9-NA</v>
      </c>
      <c r="U250" s="21" t="str">
        <f t="shared" si="12"/>
        <v>F-AA-006-EC10-TP2-Water</v>
      </c>
      <c r="V250" s="35" t="str">
        <f t="shared" si="13"/>
        <v>F.AA.006.L.B.9</v>
      </c>
      <c r="W250" s="15" t="str">
        <f t="shared" si="14"/>
        <v>FAA006LB9</v>
      </c>
      <c r="X250" t="s">
        <v>6953</v>
      </c>
    </row>
    <row r="251" spans="1:24">
      <c r="A251" s="10">
        <v>530057</v>
      </c>
      <c r="B251" t="s">
        <v>1651</v>
      </c>
      <c r="C251" t="s">
        <v>1652</v>
      </c>
      <c r="D251" t="s">
        <v>26</v>
      </c>
      <c r="E251" s="10" t="s">
        <v>65</v>
      </c>
      <c r="F251" s="10" t="str">
        <f>VLOOKUP(_xlfn.CONCAT(D251,E251),Codes!$C$3:$D$12,2,FALSE)</f>
        <v>F</v>
      </c>
      <c r="G251" s="23" t="s">
        <v>79</v>
      </c>
      <c r="H251" s="12" t="str">
        <f>VLOOKUP(G251,Codes!$E$3:$G$1002,3,FALSE)</f>
        <v>006</v>
      </c>
      <c r="I251" s="10" t="s">
        <v>64</v>
      </c>
      <c r="J251" s="10">
        <v>24</v>
      </c>
      <c r="K251" s="10" t="str">
        <f>VLOOKUP(I251,Codes!$J$3:$Q$9,2,FALSE)</f>
        <v>C</v>
      </c>
      <c r="L251" s="11" t="s">
        <v>31</v>
      </c>
      <c r="M251" s="10" t="str">
        <f>VLOOKUP(L251,Codes!$H$3:$I$262,2,FALSE)</f>
        <v>AA</v>
      </c>
      <c r="N251" s="10">
        <v>1</v>
      </c>
      <c r="O251" s="10" t="s">
        <v>35</v>
      </c>
      <c r="P251" t="str">
        <f>VLOOKUP(O251,Codes!$R$3:$S$28,2,FALSE)</f>
        <v>L</v>
      </c>
      <c r="Q251" s="53" t="s">
        <v>38</v>
      </c>
      <c r="R251" t="s">
        <v>29</v>
      </c>
      <c r="S251" t="s">
        <v>29</v>
      </c>
      <c r="T251" s="21" t="str">
        <f t="shared" si="15"/>
        <v>F-AA-006-EC10-TP3-Water-NA-1-NA</v>
      </c>
      <c r="U251" s="21" t="str">
        <f t="shared" si="12"/>
        <v>F-AA-006-EC10-TP3-Water</v>
      </c>
      <c r="V251" s="35" t="str">
        <f t="shared" si="13"/>
        <v>F.AA.006.L.C.1</v>
      </c>
      <c r="W251" s="15" t="str">
        <f t="shared" si="14"/>
        <v>FAA006LC1</v>
      </c>
      <c r="X251" t="s">
        <v>1652</v>
      </c>
    </row>
    <row r="252" spans="1:24">
      <c r="A252" s="10">
        <v>530059</v>
      </c>
      <c r="B252" t="s">
        <v>1651</v>
      </c>
      <c r="C252" t="s">
        <v>1653</v>
      </c>
      <c r="D252" t="s">
        <v>26</v>
      </c>
      <c r="E252" s="10" t="s">
        <v>65</v>
      </c>
      <c r="F252" s="10" t="str">
        <f>VLOOKUP(_xlfn.CONCAT(D252,E252),Codes!$C$3:$D$12,2,FALSE)</f>
        <v>F</v>
      </c>
      <c r="G252" s="23" t="s">
        <v>79</v>
      </c>
      <c r="H252" s="12" t="str">
        <f>VLOOKUP(G252,Codes!$E$3:$G$1002,3,FALSE)</f>
        <v>006</v>
      </c>
      <c r="I252" s="10" t="s">
        <v>64</v>
      </c>
      <c r="J252" s="10">
        <v>24</v>
      </c>
      <c r="K252" s="10" t="str">
        <f>VLOOKUP(I252,Codes!$J$3:$Q$9,2,FALSE)</f>
        <v>C</v>
      </c>
      <c r="L252" s="11" t="s">
        <v>31</v>
      </c>
      <c r="M252" s="10" t="str">
        <f>VLOOKUP(L252,Codes!$H$3:$I$262,2,FALSE)</f>
        <v>AA</v>
      </c>
      <c r="N252" s="10">
        <v>3</v>
      </c>
      <c r="O252" s="10" t="s">
        <v>35</v>
      </c>
      <c r="P252" t="str">
        <f>VLOOKUP(O252,Codes!$R$3:$S$28,2,FALSE)</f>
        <v>L</v>
      </c>
      <c r="Q252" s="53" t="s">
        <v>38</v>
      </c>
      <c r="R252" t="s">
        <v>29</v>
      </c>
      <c r="S252" t="s">
        <v>29</v>
      </c>
      <c r="T252" s="21" t="str">
        <f t="shared" si="15"/>
        <v>F-AA-006-EC10-TP3-Water-NA-3-NA</v>
      </c>
      <c r="U252" s="21" t="str">
        <f t="shared" si="12"/>
        <v>F-AA-006-EC10-TP3-Water</v>
      </c>
      <c r="V252" s="35" t="str">
        <f t="shared" si="13"/>
        <v>F.AA.006.L.C.3</v>
      </c>
      <c r="W252" s="15" t="str">
        <f t="shared" si="14"/>
        <v>FAA006LC3</v>
      </c>
      <c r="X252" t="s">
        <v>1654</v>
      </c>
    </row>
    <row r="253" spans="1:24">
      <c r="A253" s="10">
        <v>530060</v>
      </c>
      <c r="B253" t="s">
        <v>1651</v>
      </c>
      <c r="C253" t="s">
        <v>1654</v>
      </c>
      <c r="D253" t="s">
        <v>26</v>
      </c>
      <c r="E253" s="10" t="s">
        <v>65</v>
      </c>
      <c r="F253" s="10" t="str">
        <f>VLOOKUP(_xlfn.CONCAT(D253,E253),Codes!$C$3:$D$12,2,FALSE)</f>
        <v>F</v>
      </c>
      <c r="G253" s="23" t="s">
        <v>79</v>
      </c>
      <c r="H253" s="12" t="str">
        <f>VLOOKUP(G253,Codes!$E$3:$G$1002,3,FALSE)</f>
        <v>006</v>
      </c>
      <c r="I253" s="10" t="s">
        <v>64</v>
      </c>
      <c r="J253" s="10">
        <v>24</v>
      </c>
      <c r="K253" s="10" t="str">
        <f>VLOOKUP(I253,Codes!$J$3:$Q$9,2,FALSE)</f>
        <v>C</v>
      </c>
      <c r="L253" s="11" t="s">
        <v>31</v>
      </c>
      <c r="M253" s="10" t="str">
        <f>VLOOKUP(L253,Codes!$H$3:$I$262,2,FALSE)</f>
        <v>AA</v>
      </c>
      <c r="N253" s="10">
        <v>4</v>
      </c>
      <c r="O253" s="10" t="s">
        <v>35</v>
      </c>
      <c r="P253" t="str">
        <f>VLOOKUP(O253,Codes!$R$3:$S$28,2,FALSE)</f>
        <v>L</v>
      </c>
      <c r="Q253" s="53" t="s">
        <v>38</v>
      </c>
      <c r="R253" t="s">
        <v>29</v>
      </c>
      <c r="S253" t="s">
        <v>29</v>
      </c>
      <c r="T253" s="21" t="str">
        <f t="shared" si="15"/>
        <v>F-AA-006-EC10-TP3-Water-NA-4-NA</v>
      </c>
      <c r="U253" s="21" t="str">
        <f t="shared" si="12"/>
        <v>F-AA-006-EC10-TP3-Water</v>
      </c>
      <c r="V253" s="35" t="str">
        <f t="shared" si="13"/>
        <v>F.AA.006.L.C.4</v>
      </c>
      <c r="W253" s="15" t="str">
        <f t="shared" si="14"/>
        <v>FAA006LC4</v>
      </c>
      <c r="X253" t="s">
        <v>1655</v>
      </c>
    </row>
    <row r="254" spans="1:24">
      <c r="A254" s="10">
        <v>530063</v>
      </c>
      <c r="B254" t="s">
        <v>1651</v>
      </c>
      <c r="C254" t="s">
        <v>1655</v>
      </c>
      <c r="D254" t="s">
        <v>26</v>
      </c>
      <c r="E254" s="10" t="s">
        <v>65</v>
      </c>
      <c r="F254" s="10" t="str">
        <f>VLOOKUP(_xlfn.CONCAT(D254,E254),Codes!$C$3:$D$12,2,FALSE)</f>
        <v>F</v>
      </c>
      <c r="G254" s="23" t="s">
        <v>79</v>
      </c>
      <c r="H254" s="12" t="str">
        <f>VLOOKUP(G254,Codes!$E$3:$G$1002,3,FALSE)</f>
        <v>006</v>
      </c>
      <c r="I254" s="10" t="s">
        <v>64</v>
      </c>
      <c r="J254" s="10">
        <v>24</v>
      </c>
      <c r="K254" s="10" t="str">
        <f>VLOOKUP(I254,Codes!$J$3:$Q$9,2,FALSE)</f>
        <v>C</v>
      </c>
      <c r="L254" s="11" t="s">
        <v>31</v>
      </c>
      <c r="M254" s="10" t="str">
        <f>VLOOKUP(L254,Codes!$H$3:$I$262,2,FALSE)</f>
        <v>AA</v>
      </c>
      <c r="N254" s="10">
        <v>7</v>
      </c>
      <c r="O254" s="10" t="s">
        <v>35</v>
      </c>
      <c r="P254" t="str">
        <f>VLOOKUP(O254,Codes!$R$3:$S$28,2,FALSE)</f>
        <v>L</v>
      </c>
      <c r="Q254" s="53" t="s">
        <v>38</v>
      </c>
      <c r="R254" t="s">
        <v>29</v>
      </c>
      <c r="S254" t="s">
        <v>29</v>
      </c>
      <c r="T254" s="21" t="str">
        <f t="shared" si="15"/>
        <v>F-AA-006-EC10-TP3-Water-NA-7-NA</v>
      </c>
      <c r="U254" s="21" t="str">
        <f t="shared" si="12"/>
        <v>F-AA-006-EC10-TP3-Water</v>
      </c>
      <c r="V254" s="35" t="str">
        <f t="shared" si="13"/>
        <v>F.AA.006.L.C.7</v>
      </c>
      <c r="W254" s="15" t="str">
        <f t="shared" si="14"/>
        <v>FAA006LC7</v>
      </c>
      <c r="X254" t="s">
        <v>6954</v>
      </c>
    </row>
    <row r="255" spans="1:24">
      <c r="A255" s="10">
        <v>530065</v>
      </c>
      <c r="B255" t="s">
        <v>1656</v>
      </c>
      <c r="C255" t="s">
        <v>1657</v>
      </c>
      <c r="D255" t="s">
        <v>26</v>
      </c>
      <c r="E255" s="10" t="s">
        <v>65</v>
      </c>
      <c r="F255" s="10" t="str">
        <f>VLOOKUP(_xlfn.CONCAT(D255,E255),Codes!$C$3:$D$12,2,FALSE)</f>
        <v>F</v>
      </c>
      <c r="G255" s="23" t="s">
        <v>79</v>
      </c>
      <c r="H255" s="12" t="str">
        <f>VLOOKUP(G255,Codes!$E$3:$G$1002,3,FALSE)</f>
        <v>006</v>
      </c>
      <c r="I255" s="10" t="s">
        <v>70</v>
      </c>
      <c r="J255" s="10">
        <v>32</v>
      </c>
      <c r="K255" s="10" t="str">
        <f>VLOOKUP(I255,Codes!$J$3:$Q$9,2,FALSE)</f>
        <v>D</v>
      </c>
      <c r="L255" s="11" t="s">
        <v>31</v>
      </c>
      <c r="M255" s="10" t="str">
        <f>VLOOKUP(L255,Codes!$H$3:$I$262,2,FALSE)</f>
        <v>AA</v>
      </c>
      <c r="N255" s="10">
        <v>1</v>
      </c>
      <c r="O255" s="10" t="s">
        <v>35</v>
      </c>
      <c r="P255" t="str">
        <f>VLOOKUP(O255,Codes!$R$3:$S$28,2,FALSE)</f>
        <v>L</v>
      </c>
      <c r="Q255" s="53" t="s">
        <v>38</v>
      </c>
      <c r="R255" t="s">
        <v>29</v>
      </c>
      <c r="S255" t="s">
        <v>29</v>
      </c>
      <c r="T255" s="21" t="str">
        <f t="shared" si="15"/>
        <v>F-AA-006-EC10-TP4-Water-NA-1-NA</v>
      </c>
      <c r="U255" s="21" t="str">
        <f t="shared" si="12"/>
        <v>F-AA-006-EC10-TP4-Water</v>
      </c>
      <c r="V255" s="35" t="str">
        <f t="shared" si="13"/>
        <v>F.AA.006.L.D.1</v>
      </c>
      <c r="W255" s="15" t="str">
        <f t="shared" si="14"/>
        <v>FAA006LD1</v>
      </c>
      <c r="X255" t="s">
        <v>1657</v>
      </c>
    </row>
    <row r="256" spans="1:24">
      <c r="A256" s="10">
        <v>530066</v>
      </c>
      <c r="B256" t="s">
        <v>1656</v>
      </c>
      <c r="C256" t="s">
        <v>1658</v>
      </c>
      <c r="D256" t="s">
        <v>26</v>
      </c>
      <c r="E256" s="10" t="s">
        <v>65</v>
      </c>
      <c r="F256" s="10" t="str">
        <f>VLOOKUP(_xlfn.CONCAT(D256,E256),Codes!$C$3:$D$12,2,FALSE)</f>
        <v>F</v>
      </c>
      <c r="G256" s="23" t="s">
        <v>79</v>
      </c>
      <c r="H256" s="12" t="str">
        <f>VLOOKUP(G256,Codes!$E$3:$G$1002,3,FALSE)</f>
        <v>006</v>
      </c>
      <c r="I256" s="10" t="s">
        <v>70</v>
      </c>
      <c r="J256" s="10">
        <v>32</v>
      </c>
      <c r="K256" s="10" t="str">
        <f>VLOOKUP(I256,Codes!$J$3:$Q$9,2,FALSE)</f>
        <v>D</v>
      </c>
      <c r="L256" s="11" t="s">
        <v>31</v>
      </c>
      <c r="M256" s="10" t="str">
        <f>VLOOKUP(L256,Codes!$H$3:$I$262,2,FALSE)</f>
        <v>AA</v>
      </c>
      <c r="N256" s="10">
        <v>2</v>
      </c>
      <c r="O256" s="10" t="s">
        <v>35</v>
      </c>
      <c r="P256" t="str">
        <f>VLOOKUP(O256,Codes!$R$3:$S$28,2,FALSE)</f>
        <v>L</v>
      </c>
      <c r="Q256" s="53" t="s">
        <v>38</v>
      </c>
      <c r="R256" t="s">
        <v>29</v>
      </c>
      <c r="S256" t="s">
        <v>29</v>
      </c>
      <c r="T256" s="21" t="str">
        <f t="shared" si="15"/>
        <v>F-AA-006-EC10-TP4-Water-NA-2-NA</v>
      </c>
      <c r="U256" s="21" t="str">
        <f t="shared" si="12"/>
        <v>F-AA-006-EC10-TP4-Water</v>
      </c>
      <c r="V256" s="35" t="str">
        <f t="shared" si="13"/>
        <v>F.AA.006.L.D.2</v>
      </c>
      <c r="W256" s="15" t="str">
        <f t="shared" si="14"/>
        <v>FAA006LD2</v>
      </c>
      <c r="X256" t="s">
        <v>1658</v>
      </c>
    </row>
    <row r="257" spans="1:24">
      <c r="A257" s="10">
        <v>530068</v>
      </c>
      <c r="B257" t="s">
        <v>1656</v>
      </c>
      <c r="C257" t="s">
        <v>1659</v>
      </c>
      <c r="D257" t="s">
        <v>26</v>
      </c>
      <c r="E257" s="10" t="s">
        <v>65</v>
      </c>
      <c r="F257" s="10" t="str">
        <f>VLOOKUP(_xlfn.CONCAT(D257,E257),Codes!$C$3:$D$12,2,FALSE)</f>
        <v>F</v>
      </c>
      <c r="G257" s="23" t="s">
        <v>79</v>
      </c>
      <c r="H257" s="12" t="str">
        <f>VLOOKUP(G257,Codes!$E$3:$G$1002,3,FALSE)</f>
        <v>006</v>
      </c>
      <c r="I257" s="10" t="s">
        <v>70</v>
      </c>
      <c r="J257" s="10">
        <v>32</v>
      </c>
      <c r="K257" s="10" t="str">
        <f>VLOOKUP(I257,Codes!$J$3:$Q$9,2,FALSE)</f>
        <v>D</v>
      </c>
      <c r="L257" s="11" t="s">
        <v>31</v>
      </c>
      <c r="M257" s="10" t="str">
        <f>VLOOKUP(L257,Codes!$H$3:$I$262,2,FALSE)</f>
        <v>AA</v>
      </c>
      <c r="N257" s="10">
        <v>4</v>
      </c>
      <c r="O257" s="10" t="s">
        <v>35</v>
      </c>
      <c r="P257" t="str">
        <f>VLOOKUP(O257,Codes!$R$3:$S$28,2,FALSE)</f>
        <v>L</v>
      </c>
      <c r="Q257" s="53" t="s">
        <v>38</v>
      </c>
      <c r="R257" t="s">
        <v>29</v>
      </c>
      <c r="S257" t="s">
        <v>29</v>
      </c>
      <c r="T257" s="21" t="str">
        <f t="shared" si="15"/>
        <v>F-AA-006-EC10-TP4-Water-NA-4-NA</v>
      </c>
      <c r="U257" s="21" t="str">
        <f t="shared" si="12"/>
        <v>F-AA-006-EC10-TP4-Water</v>
      </c>
      <c r="V257" s="35" t="str">
        <f t="shared" si="13"/>
        <v>F.AA.006.L.D.4</v>
      </c>
      <c r="W257" s="15" t="str">
        <f t="shared" si="14"/>
        <v>FAA006LD4</v>
      </c>
      <c r="X257" t="s">
        <v>1660</v>
      </c>
    </row>
    <row r="258" spans="1:24">
      <c r="A258" s="10">
        <v>530069</v>
      </c>
      <c r="B258" t="s">
        <v>1656</v>
      </c>
      <c r="C258" t="s">
        <v>1660</v>
      </c>
      <c r="D258" t="s">
        <v>26</v>
      </c>
      <c r="E258" s="10" t="s">
        <v>65</v>
      </c>
      <c r="F258" s="10" t="str">
        <f>VLOOKUP(_xlfn.CONCAT(D258,E258),Codes!$C$3:$D$12,2,FALSE)</f>
        <v>F</v>
      </c>
      <c r="G258" s="23" t="s">
        <v>79</v>
      </c>
      <c r="H258" s="12" t="str">
        <f>VLOOKUP(G258,Codes!$E$3:$G$1002,3,FALSE)</f>
        <v>006</v>
      </c>
      <c r="I258" s="10" t="s">
        <v>70</v>
      </c>
      <c r="J258" s="10">
        <v>32</v>
      </c>
      <c r="K258" s="10" t="str">
        <f>VLOOKUP(I258,Codes!$J$3:$Q$9,2,FALSE)</f>
        <v>D</v>
      </c>
      <c r="L258" s="11" t="s">
        <v>31</v>
      </c>
      <c r="M258" s="10" t="str">
        <f>VLOOKUP(L258,Codes!$H$3:$I$262,2,FALSE)</f>
        <v>AA</v>
      </c>
      <c r="N258" s="10">
        <v>5</v>
      </c>
      <c r="O258" s="10" t="s">
        <v>35</v>
      </c>
      <c r="P258" t="str">
        <f>VLOOKUP(O258,Codes!$R$3:$S$28,2,FALSE)</f>
        <v>L</v>
      </c>
      <c r="Q258" s="53" t="s">
        <v>38</v>
      </c>
      <c r="R258" t="s">
        <v>29</v>
      </c>
      <c r="S258" t="s">
        <v>29</v>
      </c>
      <c r="T258" s="21" t="str">
        <f t="shared" si="15"/>
        <v>F-AA-006-EC10-TP4-Water-NA-5-NA</v>
      </c>
      <c r="U258" s="21" t="str">
        <f t="shared" ref="U258:U273" si="16">CONCATENATE(F258,"-",M258,"-",H258,"-", O258,"-",I258,"-",Q258)</f>
        <v>F-AA-006-EC10-TP4-Water</v>
      </c>
      <c r="V258" s="35" t="str">
        <f t="shared" ref="V258:V274" si="17">_xlfn.CONCAT(F258,".",M258,".",H258,".",P258,".",K258,".",N258)</f>
        <v>F.AA.006.L.D.5</v>
      </c>
      <c r="W258" s="15" t="str">
        <f t="shared" ref="W258:W274" si="18">SUBSTITUTE(V258,".","")</f>
        <v>FAA006LD5</v>
      </c>
      <c r="X258" t="s">
        <v>6955</v>
      </c>
    </row>
    <row r="259" spans="1:24">
      <c r="A259" s="10">
        <v>530073</v>
      </c>
      <c r="B259" t="s">
        <v>1661</v>
      </c>
      <c r="C259" t="s">
        <v>1662</v>
      </c>
      <c r="D259" t="s">
        <v>26</v>
      </c>
      <c r="E259" s="10" t="s">
        <v>65</v>
      </c>
      <c r="F259" s="10" t="str">
        <f>VLOOKUP(_xlfn.CONCAT(D259,E259),Codes!$C$3:$D$12,2,FALSE)</f>
        <v>F</v>
      </c>
      <c r="G259" s="23" t="s">
        <v>79</v>
      </c>
      <c r="H259" s="12" t="str">
        <f>VLOOKUP(G259,Codes!$E$3:$G$1002,3,FALSE)</f>
        <v>006</v>
      </c>
      <c r="I259" s="10" t="s">
        <v>76</v>
      </c>
      <c r="J259" s="10">
        <v>48</v>
      </c>
      <c r="K259" s="10" t="str">
        <f>VLOOKUP(I259,Codes!$J$3:$Q$9,2,FALSE)</f>
        <v>E</v>
      </c>
      <c r="L259" s="11" t="s">
        <v>31</v>
      </c>
      <c r="M259" s="10" t="str">
        <f>VLOOKUP(L259,Codes!$H$3:$I$262,2,FALSE)</f>
        <v>AA</v>
      </c>
      <c r="N259" s="10">
        <v>1</v>
      </c>
      <c r="O259" s="10" t="s">
        <v>35</v>
      </c>
      <c r="P259" t="str">
        <f>VLOOKUP(O259,Codes!$R$3:$S$28,2,FALSE)</f>
        <v>L</v>
      </c>
      <c r="Q259" s="53" t="s">
        <v>38</v>
      </c>
      <c r="R259" t="s">
        <v>29</v>
      </c>
      <c r="S259" t="s">
        <v>29</v>
      </c>
      <c r="T259" s="21" t="str">
        <f t="shared" ref="T259:T322" si="19">CONCATENATE(F259,"-",M259,"-",H259,"-", O259,"-",I259,"-",Q259,"-",R259,"-",N259,"-",S259)</f>
        <v>F-AA-006-EC10-TP5-Water-NA-1-NA</v>
      </c>
      <c r="U259" s="21" t="str">
        <f t="shared" si="16"/>
        <v>F-AA-006-EC10-TP5-Water</v>
      </c>
      <c r="V259" s="35" t="str">
        <f t="shared" si="17"/>
        <v>F.AA.006.L.E.1</v>
      </c>
      <c r="W259" s="15" t="str">
        <f t="shared" si="18"/>
        <v>FAA006LE1</v>
      </c>
      <c r="X259" t="s">
        <v>1662</v>
      </c>
    </row>
    <row r="260" spans="1:24">
      <c r="A260" s="10">
        <v>530075</v>
      </c>
      <c r="B260" t="s">
        <v>1661</v>
      </c>
      <c r="C260" t="s">
        <v>1663</v>
      </c>
      <c r="D260" t="s">
        <v>26</v>
      </c>
      <c r="E260" s="10" t="s">
        <v>65</v>
      </c>
      <c r="F260" s="10" t="str">
        <f>VLOOKUP(_xlfn.CONCAT(D260,E260),Codes!$C$3:$D$12,2,FALSE)</f>
        <v>F</v>
      </c>
      <c r="G260" s="23" t="s">
        <v>79</v>
      </c>
      <c r="H260" s="12" t="str">
        <f>VLOOKUP(G260,Codes!$E$3:$G$1002,3,FALSE)</f>
        <v>006</v>
      </c>
      <c r="I260" s="10" t="s">
        <v>76</v>
      </c>
      <c r="J260" s="10">
        <v>48</v>
      </c>
      <c r="K260" s="10" t="str">
        <f>VLOOKUP(I260,Codes!$J$3:$Q$9,2,FALSE)</f>
        <v>E</v>
      </c>
      <c r="L260" s="11" t="s">
        <v>31</v>
      </c>
      <c r="M260" s="10" t="str">
        <f>VLOOKUP(L260,Codes!$H$3:$I$262,2,FALSE)</f>
        <v>AA</v>
      </c>
      <c r="N260" s="10">
        <v>3</v>
      </c>
      <c r="O260" s="10" t="s">
        <v>35</v>
      </c>
      <c r="P260" t="str">
        <f>VLOOKUP(O260,Codes!$R$3:$S$28,2,FALSE)</f>
        <v>L</v>
      </c>
      <c r="Q260" s="53" t="s">
        <v>38</v>
      </c>
      <c r="R260" t="s">
        <v>29</v>
      </c>
      <c r="S260" t="s">
        <v>29</v>
      </c>
      <c r="T260" s="21" t="str">
        <f t="shared" si="19"/>
        <v>F-AA-006-EC10-TP5-Water-NA-3-NA</v>
      </c>
      <c r="U260" s="21" t="str">
        <f t="shared" si="16"/>
        <v>F-AA-006-EC10-TP5-Water</v>
      </c>
      <c r="V260" s="35" t="str">
        <f t="shared" si="17"/>
        <v>F.AA.006.L.E.3</v>
      </c>
      <c r="W260" s="15" t="str">
        <f t="shared" si="18"/>
        <v>FAA006LE3</v>
      </c>
      <c r="X260" t="s">
        <v>1664</v>
      </c>
    </row>
    <row r="261" spans="1:24">
      <c r="A261" s="10">
        <v>530076</v>
      </c>
      <c r="B261" t="s">
        <v>1661</v>
      </c>
      <c r="C261" t="s">
        <v>1664</v>
      </c>
      <c r="D261" t="s">
        <v>26</v>
      </c>
      <c r="E261" s="10" t="s">
        <v>65</v>
      </c>
      <c r="F261" s="10" t="str">
        <f>VLOOKUP(_xlfn.CONCAT(D261,E261),Codes!$C$3:$D$12,2,FALSE)</f>
        <v>F</v>
      </c>
      <c r="G261" s="23" t="s">
        <v>79</v>
      </c>
      <c r="H261" s="12" t="str">
        <f>VLOOKUP(G261,Codes!$E$3:$G$1002,3,FALSE)</f>
        <v>006</v>
      </c>
      <c r="I261" s="10" t="s">
        <v>76</v>
      </c>
      <c r="J261" s="10">
        <v>48</v>
      </c>
      <c r="K261" s="10" t="str">
        <f>VLOOKUP(I261,Codes!$J$3:$Q$9,2,FALSE)</f>
        <v>E</v>
      </c>
      <c r="L261" s="11" t="s">
        <v>31</v>
      </c>
      <c r="M261" s="10" t="str">
        <f>VLOOKUP(L261,Codes!$H$3:$I$262,2,FALSE)</f>
        <v>AA</v>
      </c>
      <c r="N261" s="10">
        <v>4</v>
      </c>
      <c r="O261" s="10" t="s">
        <v>35</v>
      </c>
      <c r="P261" t="str">
        <f>VLOOKUP(O261,Codes!$R$3:$S$28,2,FALSE)</f>
        <v>L</v>
      </c>
      <c r="Q261" s="53" t="s">
        <v>38</v>
      </c>
      <c r="R261" t="s">
        <v>29</v>
      </c>
      <c r="S261" t="s">
        <v>29</v>
      </c>
      <c r="T261" s="21" t="str">
        <f t="shared" si="19"/>
        <v>F-AA-006-EC10-TP5-Water-NA-4-NA</v>
      </c>
      <c r="U261" s="21" t="str">
        <f t="shared" si="16"/>
        <v>F-AA-006-EC10-TP5-Water</v>
      </c>
      <c r="V261" s="35" t="str">
        <f t="shared" si="17"/>
        <v>F.AA.006.L.E.4</v>
      </c>
      <c r="W261" s="15" t="str">
        <f t="shared" si="18"/>
        <v>FAA006LE4</v>
      </c>
      <c r="X261" t="s">
        <v>1665</v>
      </c>
    </row>
    <row r="262" spans="1:24">
      <c r="A262" s="10">
        <v>530077</v>
      </c>
      <c r="B262" t="s">
        <v>1661</v>
      </c>
      <c r="C262" t="s">
        <v>1665</v>
      </c>
      <c r="D262" t="s">
        <v>26</v>
      </c>
      <c r="E262" s="10" t="s">
        <v>65</v>
      </c>
      <c r="F262" s="10" t="str">
        <f>VLOOKUP(_xlfn.CONCAT(D262,E262),Codes!$C$3:$D$12,2,FALSE)</f>
        <v>F</v>
      </c>
      <c r="G262" s="23" t="s">
        <v>79</v>
      </c>
      <c r="H262" s="12" t="str">
        <f>VLOOKUP(G262,Codes!$E$3:$G$1002,3,FALSE)</f>
        <v>006</v>
      </c>
      <c r="I262" s="10" t="s">
        <v>76</v>
      </c>
      <c r="J262" s="10">
        <v>48</v>
      </c>
      <c r="K262" s="10" t="str">
        <f>VLOOKUP(I262,Codes!$J$3:$Q$9,2,FALSE)</f>
        <v>E</v>
      </c>
      <c r="L262" s="11" t="s">
        <v>31</v>
      </c>
      <c r="M262" s="10" t="str">
        <f>VLOOKUP(L262,Codes!$H$3:$I$262,2,FALSE)</f>
        <v>AA</v>
      </c>
      <c r="N262" s="10">
        <v>5</v>
      </c>
      <c r="O262" s="10" t="s">
        <v>35</v>
      </c>
      <c r="P262" t="str">
        <f>VLOOKUP(O262,Codes!$R$3:$S$28,2,FALSE)</f>
        <v>L</v>
      </c>
      <c r="Q262" s="53" t="s">
        <v>38</v>
      </c>
      <c r="R262" t="s">
        <v>29</v>
      </c>
      <c r="S262" t="s">
        <v>29</v>
      </c>
      <c r="T262" s="21" t="str">
        <f t="shared" si="19"/>
        <v>F-AA-006-EC10-TP5-Water-NA-5-NA</v>
      </c>
      <c r="U262" s="21" t="str">
        <f t="shared" si="16"/>
        <v>F-AA-006-EC10-TP5-Water</v>
      </c>
      <c r="V262" s="35" t="str">
        <f t="shared" si="17"/>
        <v>F.AA.006.L.E.5</v>
      </c>
      <c r="W262" s="15" t="str">
        <f t="shared" si="18"/>
        <v>FAA006LE5</v>
      </c>
      <c r="X262" t="s">
        <v>6956</v>
      </c>
    </row>
    <row r="263" spans="1:24">
      <c r="A263" s="10">
        <v>530081</v>
      </c>
      <c r="B263" t="s">
        <v>1666</v>
      </c>
      <c r="C263" t="s">
        <v>1667</v>
      </c>
      <c r="D263" t="s">
        <v>26</v>
      </c>
      <c r="E263" s="10" t="s">
        <v>65</v>
      </c>
      <c r="F263" s="10" t="str">
        <f>VLOOKUP(_xlfn.CONCAT(D263,E263),Codes!$C$3:$D$12,2,FALSE)</f>
        <v>F</v>
      </c>
      <c r="G263" s="23" t="s">
        <v>79</v>
      </c>
      <c r="H263" s="12" t="str">
        <f>VLOOKUP(G263,Codes!$E$3:$G$1002,3,FALSE)</f>
        <v>006</v>
      </c>
      <c r="I263" s="10" t="s">
        <v>46</v>
      </c>
      <c r="J263" s="10">
        <v>4</v>
      </c>
      <c r="K263" s="10" t="str">
        <f>VLOOKUP(I263,Codes!$J$3:$Q$9,2,FALSE)</f>
        <v>A</v>
      </c>
      <c r="L263" s="11" t="s">
        <v>31</v>
      </c>
      <c r="M263" s="10" t="str">
        <f>VLOOKUP(L263,Codes!$H$3:$I$262,2,FALSE)</f>
        <v>AA</v>
      </c>
      <c r="N263" s="10">
        <v>1</v>
      </c>
      <c r="O263" s="10" t="s">
        <v>83</v>
      </c>
      <c r="P263" t="str">
        <f>VLOOKUP(O263,Codes!$R$3:$S$28,2,FALSE)</f>
        <v>M</v>
      </c>
      <c r="Q263" s="53" t="s">
        <v>38</v>
      </c>
      <c r="R263" t="s">
        <v>29</v>
      </c>
      <c r="S263" t="s">
        <v>29</v>
      </c>
      <c r="T263" s="21" t="str">
        <f t="shared" si="19"/>
        <v>F-AA-006-EC25-TP1-Water-NA-1-NA</v>
      </c>
      <c r="U263" s="21" t="str">
        <f t="shared" si="16"/>
        <v>F-AA-006-EC25-TP1-Water</v>
      </c>
      <c r="V263" s="35" t="str">
        <f t="shared" si="17"/>
        <v>F.AA.006.M.A.1</v>
      </c>
      <c r="W263" s="15" t="str">
        <f t="shared" si="18"/>
        <v>FAA006MA1</v>
      </c>
      <c r="X263" t="s">
        <v>1667</v>
      </c>
    </row>
    <row r="264" spans="1:24">
      <c r="A264" s="10">
        <v>530082</v>
      </c>
      <c r="B264" t="s">
        <v>1666</v>
      </c>
      <c r="C264" t="s">
        <v>1668</v>
      </c>
      <c r="D264" t="s">
        <v>26</v>
      </c>
      <c r="E264" s="10" t="s">
        <v>65</v>
      </c>
      <c r="F264" s="10" t="str">
        <f>VLOOKUP(_xlfn.CONCAT(D264,E264),Codes!$C$3:$D$12,2,FALSE)</f>
        <v>F</v>
      </c>
      <c r="G264" s="23" t="s">
        <v>79</v>
      </c>
      <c r="H264" s="12" t="str">
        <f>VLOOKUP(G264,Codes!$E$3:$G$1002,3,FALSE)</f>
        <v>006</v>
      </c>
      <c r="I264" s="10" t="s">
        <v>46</v>
      </c>
      <c r="J264" s="10">
        <v>4</v>
      </c>
      <c r="K264" s="10" t="str">
        <f>VLOOKUP(I264,Codes!$J$3:$Q$9,2,FALSE)</f>
        <v>A</v>
      </c>
      <c r="L264" s="11" t="s">
        <v>31</v>
      </c>
      <c r="M264" s="10" t="str">
        <f>VLOOKUP(L264,Codes!$H$3:$I$262,2,FALSE)</f>
        <v>AA</v>
      </c>
      <c r="N264" s="10">
        <v>2</v>
      </c>
      <c r="O264" s="10" t="s">
        <v>83</v>
      </c>
      <c r="P264" t="str">
        <f>VLOOKUP(O264,Codes!$R$3:$S$28,2,FALSE)</f>
        <v>M</v>
      </c>
      <c r="Q264" s="53" t="s">
        <v>38</v>
      </c>
      <c r="R264" t="s">
        <v>29</v>
      </c>
      <c r="S264" t="s">
        <v>29</v>
      </c>
      <c r="T264" s="21" t="str">
        <f t="shared" si="19"/>
        <v>F-AA-006-EC25-TP1-Water-NA-2-NA</v>
      </c>
      <c r="U264" s="21" t="str">
        <f t="shared" si="16"/>
        <v>F-AA-006-EC25-TP1-Water</v>
      </c>
      <c r="V264" s="35" t="str">
        <f t="shared" si="17"/>
        <v>F.AA.006.M.A.2</v>
      </c>
      <c r="W264" s="15" t="str">
        <f t="shared" si="18"/>
        <v>FAA006MA2</v>
      </c>
      <c r="X264" t="s">
        <v>1668</v>
      </c>
    </row>
    <row r="265" spans="1:24">
      <c r="A265" s="10">
        <v>530084</v>
      </c>
      <c r="B265" t="s">
        <v>1666</v>
      </c>
      <c r="C265" t="s">
        <v>1669</v>
      </c>
      <c r="D265" t="s">
        <v>26</v>
      </c>
      <c r="E265" s="10" t="s">
        <v>65</v>
      </c>
      <c r="F265" s="10" t="str">
        <f>VLOOKUP(_xlfn.CONCAT(D265,E265),Codes!$C$3:$D$12,2,FALSE)</f>
        <v>F</v>
      </c>
      <c r="G265" s="23" t="s">
        <v>79</v>
      </c>
      <c r="H265" s="12" t="str">
        <f>VLOOKUP(G265,Codes!$E$3:$G$1002,3,FALSE)</f>
        <v>006</v>
      </c>
      <c r="I265" s="10" t="s">
        <v>46</v>
      </c>
      <c r="J265" s="10">
        <v>4</v>
      </c>
      <c r="K265" s="10" t="str">
        <f>VLOOKUP(I265,Codes!$J$3:$Q$9,2,FALSE)</f>
        <v>A</v>
      </c>
      <c r="L265" s="11" t="s">
        <v>31</v>
      </c>
      <c r="M265" s="10" t="str">
        <f>VLOOKUP(L265,Codes!$H$3:$I$262,2,FALSE)</f>
        <v>AA</v>
      </c>
      <c r="N265" s="10">
        <v>4</v>
      </c>
      <c r="O265" s="10" t="s">
        <v>83</v>
      </c>
      <c r="P265" t="str">
        <f>VLOOKUP(O265,Codes!$R$3:$S$28,2,FALSE)</f>
        <v>M</v>
      </c>
      <c r="Q265" s="53" t="s">
        <v>38</v>
      </c>
      <c r="R265" t="s">
        <v>29</v>
      </c>
      <c r="S265" t="s">
        <v>29</v>
      </c>
      <c r="T265" s="21" t="str">
        <f t="shared" si="19"/>
        <v>F-AA-006-EC25-TP1-Water-NA-4-NA</v>
      </c>
      <c r="U265" s="21" t="str">
        <f t="shared" si="16"/>
        <v>F-AA-006-EC25-TP1-Water</v>
      </c>
      <c r="V265" s="35" t="str">
        <f t="shared" si="17"/>
        <v>F.AA.006.M.A.4</v>
      </c>
      <c r="W265" s="15" t="str">
        <f t="shared" si="18"/>
        <v>FAA006MA4</v>
      </c>
      <c r="X265" t="s">
        <v>1670</v>
      </c>
    </row>
    <row r="266" spans="1:24">
      <c r="A266" s="10">
        <v>530088</v>
      </c>
      <c r="B266" t="s">
        <v>1666</v>
      </c>
      <c r="C266" t="s">
        <v>1670</v>
      </c>
      <c r="D266" t="s">
        <v>26</v>
      </c>
      <c r="E266" s="10" t="s">
        <v>65</v>
      </c>
      <c r="F266" s="10" t="str">
        <f>VLOOKUP(_xlfn.CONCAT(D266,E266),Codes!$C$3:$D$12,2,FALSE)</f>
        <v>F</v>
      </c>
      <c r="G266" s="23" t="s">
        <v>79</v>
      </c>
      <c r="H266" s="12" t="str">
        <f>VLOOKUP(G266,Codes!$E$3:$G$1002,3,FALSE)</f>
        <v>006</v>
      </c>
      <c r="I266" s="10" t="s">
        <v>46</v>
      </c>
      <c r="J266" s="10">
        <v>4</v>
      </c>
      <c r="K266" s="10" t="str">
        <f>VLOOKUP(I266,Codes!$J$3:$Q$9,2,FALSE)</f>
        <v>A</v>
      </c>
      <c r="L266" s="11" t="s">
        <v>31</v>
      </c>
      <c r="M266" s="10" t="str">
        <f>VLOOKUP(L266,Codes!$H$3:$I$262,2,FALSE)</f>
        <v>AA</v>
      </c>
      <c r="N266" s="10">
        <v>8</v>
      </c>
      <c r="O266" s="10" t="s">
        <v>83</v>
      </c>
      <c r="P266" t="str">
        <f>VLOOKUP(O266,Codes!$R$3:$S$28,2,FALSE)</f>
        <v>M</v>
      </c>
      <c r="Q266" s="53" t="s">
        <v>38</v>
      </c>
      <c r="R266" t="s">
        <v>29</v>
      </c>
      <c r="S266" t="s">
        <v>29</v>
      </c>
      <c r="T266" s="21" t="str">
        <f t="shared" si="19"/>
        <v>F-AA-006-EC25-TP1-Water-NA-8-NA</v>
      </c>
      <c r="U266" s="21" t="str">
        <f t="shared" si="16"/>
        <v>F-AA-006-EC25-TP1-Water</v>
      </c>
      <c r="V266" s="35" t="str">
        <f t="shared" si="17"/>
        <v>F.AA.006.M.A.8</v>
      </c>
      <c r="W266" s="15" t="str">
        <f t="shared" si="18"/>
        <v>FAA006MA8</v>
      </c>
      <c r="X266" t="s">
        <v>6957</v>
      </c>
    </row>
    <row r="267" spans="1:24">
      <c r="A267" s="10">
        <v>530089</v>
      </c>
      <c r="B267" t="s">
        <v>1671</v>
      </c>
      <c r="C267" t="s">
        <v>1672</v>
      </c>
      <c r="D267" t="s">
        <v>26</v>
      </c>
      <c r="E267" s="10" t="s">
        <v>65</v>
      </c>
      <c r="F267" s="10" t="str">
        <f>VLOOKUP(_xlfn.CONCAT(D267,E267),Codes!$C$3:$D$12,2,FALSE)</f>
        <v>F</v>
      </c>
      <c r="G267" s="23" t="s">
        <v>79</v>
      </c>
      <c r="H267" s="12" t="str">
        <f>VLOOKUP(G267,Codes!$E$3:$G$1002,3,FALSE)</f>
        <v>006</v>
      </c>
      <c r="I267" s="10" t="s">
        <v>57</v>
      </c>
      <c r="J267" s="10">
        <v>8</v>
      </c>
      <c r="K267" s="10" t="str">
        <f>VLOOKUP(I267,Codes!$J$3:$Q$9,2,FALSE)</f>
        <v>B</v>
      </c>
      <c r="L267" s="11" t="s">
        <v>31</v>
      </c>
      <c r="M267" s="10" t="str">
        <f>VLOOKUP(L267,Codes!$H$3:$I$262,2,FALSE)</f>
        <v>AA</v>
      </c>
      <c r="N267" s="10">
        <v>1</v>
      </c>
      <c r="O267" s="10" t="s">
        <v>83</v>
      </c>
      <c r="P267" t="str">
        <f>VLOOKUP(O267,Codes!$R$3:$S$28,2,FALSE)</f>
        <v>M</v>
      </c>
      <c r="Q267" s="53" t="s">
        <v>38</v>
      </c>
      <c r="R267" t="s">
        <v>29</v>
      </c>
      <c r="S267" t="s">
        <v>29</v>
      </c>
      <c r="T267" s="21" t="str">
        <f t="shared" si="19"/>
        <v>F-AA-006-EC25-TP2-Water-NA-1-NA</v>
      </c>
      <c r="U267" s="21" t="str">
        <f t="shared" si="16"/>
        <v>F-AA-006-EC25-TP2-Water</v>
      </c>
      <c r="V267" s="35" t="str">
        <f t="shared" si="17"/>
        <v>F.AA.006.M.B.1</v>
      </c>
      <c r="W267" s="15" t="str">
        <f t="shared" si="18"/>
        <v>FAA006MB1</v>
      </c>
      <c r="X267" t="s">
        <v>1672</v>
      </c>
    </row>
    <row r="268" spans="1:24">
      <c r="A268" s="10">
        <v>530090</v>
      </c>
      <c r="B268" t="s">
        <v>1671</v>
      </c>
      <c r="C268" t="s">
        <v>1673</v>
      </c>
      <c r="D268" t="s">
        <v>26</v>
      </c>
      <c r="E268" s="10" t="s">
        <v>65</v>
      </c>
      <c r="F268" s="10" t="str">
        <f>VLOOKUP(_xlfn.CONCAT(D268,E268),Codes!$C$3:$D$12,2,FALSE)</f>
        <v>F</v>
      </c>
      <c r="G268" s="23" t="s">
        <v>79</v>
      </c>
      <c r="H268" s="12" t="str">
        <f>VLOOKUP(G268,Codes!$E$3:$G$1002,3,FALSE)</f>
        <v>006</v>
      </c>
      <c r="I268" s="10" t="s">
        <v>57</v>
      </c>
      <c r="J268" s="10">
        <v>8</v>
      </c>
      <c r="K268" s="10" t="str">
        <f>VLOOKUP(I268,Codes!$J$3:$Q$9,2,FALSE)</f>
        <v>B</v>
      </c>
      <c r="L268" s="11" t="s">
        <v>31</v>
      </c>
      <c r="M268" s="10" t="str">
        <f>VLOOKUP(L268,Codes!$H$3:$I$262,2,FALSE)</f>
        <v>AA</v>
      </c>
      <c r="N268" s="10">
        <v>2</v>
      </c>
      <c r="O268" s="10" t="s">
        <v>83</v>
      </c>
      <c r="P268" t="str">
        <f>VLOOKUP(O268,Codes!$R$3:$S$28,2,FALSE)</f>
        <v>M</v>
      </c>
      <c r="Q268" s="53" t="s">
        <v>38</v>
      </c>
      <c r="R268" t="s">
        <v>29</v>
      </c>
      <c r="S268" t="s">
        <v>29</v>
      </c>
      <c r="T268" s="21" t="str">
        <f t="shared" si="19"/>
        <v>F-AA-006-EC25-TP2-Water-NA-2-NA</v>
      </c>
      <c r="U268" s="21" t="str">
        <f t="shared" si="16"/>
        <v>F-AA-006-EC25-TP2-Water</v>
      </c>
      <c r="V268" s="35" t="str">
        <f t="shared" si="17"/>
        <v>F.AA.006.M.B.2</v>
      </c>
      <c r="W268" s="15" t="str">
        <f t="shared" si="18"/>
        <v>FAA006MB2</v>
      </c>
      <c r="X268" t="s">
        <v>1673</v>
      </c>
    </row>
    <row r="269" spans="1:24">
      <c r="A269" s="10">
        <v>530091</v>
      </c>
      <c r="B269" t="s">
        <v>1671</v>
      </c>
      <c r="C269" t="s">
        <v>1674</v>
      </c>
      <c r="D269" t="s">
        <v>26</v>
      </c>
      <c r="E269" s="10" t="s">
        <v>65</v>
      </c>
      <c r="F269" s="10" t="str">
        <f>VLOOKUP(_xlfn.CONCAT(D269,E269),Codes!$C$3:$D$12,2,FALSE)</f>
        <v>F</v>
      </c>
      <c r="G269" s="23" t="s">
        <v>79</v>
      </c>
      <c r="H269" s="12" t="str">
        <f>VLOOKUP(G269,Codes!$E$3:$G$1002,3,FALSE)</f>
        <v>006</v>
      </c>
      <c r="I269" s="10" t="s">
        <v>57</v>
      </c>
      <c r="J269" s="10">
        <v>8</v>
      </c>
      <c r="K269" s="10" t="str">
        <f>VLOOKUP(I269,Codes!$J$3:$Q$9,2,FALSE)</f>
        <v>B</v>
      </c>
      <c r="L269" s="11" t="s">
        <v>31</v>
      </c>
      <c r="M269" s="10" t="str">
        <f>VLOOKUP(L269,Codes!$H$3:$I$262,2,FALSE)</f>
        <v>AA</v>
      </c>
      <c r="N269" s="10">
        <v>3</v>
      </c>
      <c r="O269" s="10" t="s">
        <v>83</v>
      </c>
      <c r="P269" t="str">
        <f>VLOOKUP(O269,Codes!$R$3:$S$28,2,FALSE)</f>
        <v>M</v>
      </c>
      <c r="Q269" s="53" t="s">
        <v>38</v>
      </c>
      <c r="R269" t="s">
        <v>29</v>
      </c>
      <c r="S269" t="s">
        <v>29</v>
      </c>
      <c r="T269" s="21" t="str">
        <f t="shared" si="19"/>
        <v>F-AA-006-EC25-TP2-Water-NA-3-NA</v>
      </c>
      <c r="U269" s="21" t="str">
        <f t="shared" si="16"/>
        <v>F-AA-006-EC25-TP2-Water</v>
      </c>
      <c r="V269" s="35" t="str">
        <f t="shared" si="17"/>
        <v>F.AA.006.M.B.3</v>
      </c>
      <c r="W269" s="15" t="str">
        <f t="shared" si="18"/>
        <v>FAA006MB3</v>
      </c>
      <c r="X269" t="s">
        <v>1674</v>
      </c>
    </row>
    <row r="270" spans="1:24">
      <c r="A270" s="10">
        <v>530093</v>
      </c>
      <c r="B270" t="s">
        <v>1671</v>
      </c>
      <c r="C270" t="s">
        <v>1675</v>
      </c>
      <c r="D270" t="s">
        <v>26</v>
      </c>
      <c r="E270" s="10" t="s">
        <v>65</v>
      </c>
      <c r="F270" s="10" t="str">
        <f>VLOOKUP(_xlfn.CONCAT(D270,E270),Codes!$C$3:$D$12,2,FALSE)</f>
        <v>F</v>
      </c>
      <c r="G270" s="23" t="s">
        <v>79</v>
      </c>
      <c r="H270" s="12" t="str">
        <f>VLOOKUP(G270,Codes!$E$3:$G$1002,3,FALSE)</f>
        <v>006</v>
      </c>
      <c r="I270" s="10" t="s">
        <v>57</v>
      </c>
      <c r="J270" s="10">
        <v>8</v>
      </c>
      <c r="K270" s="10" t="str">
        <f>VLOOKUP(I270,Codes!$J$3:$Q$9,2,FALSE)</f>
        <v>B</v>
      </c>
      <c r="L270" s="11" t="s">
        <v>31</v>
      </c>
      <c r="M270" s="10" t="str">
        <f>VLOOKUP(L270,Codes!$H$3:$I$262,2,FALSE)</f>
        <v>AA</v>
      </c>
      <c r="N270" s="10">
        <v>5</v>
      </c>
      <c r="O270" s="10" t="s">
        <v>83</v>
      </c>
      <c r="P270" t="str">
        <f>VLOOKUP(O270,Codes!$R$3:$S$28,2,FALSE)</f>
        <v>M</v>
      </c>
      <c r="Q270" s="53" t="s">
        <v>38</v>
      </c>
      <c r="R270" t="s">
        <v>29</v>
      </c>
      <c r="S270" t="s">
        <v>29</v>
      </c>
      <c r="T270" s="21" t="str">
        <f t="shared" si="19"/>
        <v>F-AA-006-EC25-TP2-Water-NA-5-NA</v>
      </c>
      <c r="U270" s="21" t="str">
        <f t="shared" si="16"/>
        <v>F-AA-006-EC25-TP2-Water</v>
      </c>
      <c r="V270" s="35" t="str">
        <f t="shared" si="17"/>
        <v>F.AA.006.M.B.5</v>
      </c>
      <c r="W270" s="15" t="str">
        <f t="shared" si="18"/>
        <v>FAA006MB5</v>
      </c>
      <c r="X270" t="s">
        <v>6958</v>
      </c>
    </row>
    <row r="271" spans="1:24">
      <c r="A271" s="10">
        <v>530097</v>
      </c>
      <c r="B271" t="s">
        <v>1676</v>
      </c>
      <c r="C271" t="s">
        <v>1677</v>
      </c>
      <c r="D271" t="s">
        <v>26</v>
      </c>
      <c r="E271" s="10" t="s">
        <v>65</v>
      </c>
      <c r="F271" s="10" t="str">
        <f>VLOOKUP(_xlfn.CONCAT(D271,E271),Codes!$C$3:$D$12,2,FALSE)</f>
        <v>F</v>
      </c>
      <c r="G271" s="23" t="s">
        <v>79</v>
      </c>
      <c r="H271" s="12" t="str">
        <f>VLOOKUP(G271,Codes!$E$3:$G$1002,3,FALSE)</f>
        <v>006</v>
      </c>
      <c r="I271" s="10" t="s">
        <v>64</v>
      </c>
      <c r="J271" s="10">
        <v>24</v>
      </c>
      <c r="K271" s="10" t="str">
        <f>VLOOKUP(I271,Codes!$J$3:$Q$9,2,FALSE)</f>
        <v>C</v>
      </c>
      <c r="L271" s="11" t="s">
        <v>31</v>
      </c>
      <c r="M271" s="10" t="str">
        <f>VLOOKUP(L271,Codes!$H$3:$I$262,2,FALSE)</f>
        <v>AA</v>
      </c>
      <c r="N271" s="10">
        <v>1</v>
      </c>
      <c r="O271" s="10" t="s">
        <v>83</v>
      </c>
      <c r="P271" t="str">
        <f>VLOOKUP(O271,Codes!$R$3:$S$28,2,FALSE)</f>
        <v>M</v>
      </c>
      <c r="Q271" s="53" t="s">
        <v>38</v>
      </c>
      <c r="R271" t="s">
        <v>29</v>
      </c>
      <c r="S271" t="s">
        <v>29</v>
      </c>
      <c r="T271" s="21" t="str">
        <f t="shared" si="19"/>
        <v>F-AA-006-EC25-TP3-Water-NA-1-NA</v>
      </c>
      <c r="U271" s="21" t="str">
        <f t="shared" si="16"/>
        <v>F-AA-006-EC25-TP3-Water</v>
      </c>
      <c r="V271" s="35" t="str">
        <f t="shared" si="17"/>
        <v>F.AA.006.M.C.1</v>
      </c>
      <c r="W271" s="15" t="str">
        <f t="shared" si="18"/>
        <v>FAA006MC1</v>
      </c>
      <c r="X271" t="s">
        <v>1677</v>
      </c>
    </row>
    <row r="272" spans="1:24">
      <c r="A272" s="10">
        <v>530098</v>
      </c>
      <c r="B272" s="54" t="s">
        <v>1676</v>
      </c>
      <c r="C272" s="54" t="s">
        <v>1678</v>
      </c>
      <c r="D272" t="s">
        <v>26</v>
      </c>
      <c r="E272" s="10" t="s">
        <v>65</v>
      </c>
      <c r="F272" s="10" t="str">
        <f>VLOOKUP(_xlfn.CONCAT(D272,E272),Codes!$C$3:$D$12,2,FALSE)</f>
        <v>F</v>
      </c>
      <c r="G272" s="23" t="s">
        <v>79</v>
      </c>
      <c r="H272" s="12" t="str">
        <f>VLOOKUP(G272,Codes!$E$3:$G$1002,3,FALSE)</f>
        <v>006</v>
      </c>
      <c r="I272" s="10" t="s">
        <v>64</v>
      </c>
      <c r="J272" s="10">
        <v>24</v>
      </c>
      <c r="K272" s="10" t="str">
        <f>VLOOKUP(I272,Codes!$J$3:$Q$9,2,FALSE)</f>
        <v>C</v>
      </c>
      <c r="L272" s="11" t="s">
        <v>31</v>
      </c>
      <c r="M272" s="10" t="str">
        <f>VLOOKUP(L272,Codes!$H$3:$I$262,2,FALSE)</f>
        <v>AA</v>
      </c>
      <c r="N272" s="10">
        <v>2</v>
      </c>
      <c r="O272" s="10" t="s">
        <v>83</v>
      </c>
      <c r="P272" t="str">
        <f>VLOOKUP(O272,Codes!$R$3:$S$28,2,FALSE)</f>
        <v>M</v>
      </c>
      <c r="Q272" s="53" t="s">
        <v>38</v>
      </c>
      <c r="R272" t="s">
        <v>29</v>
      </c>
      <c r="S272" t="s">
        <v>29</v>
      </c>
      <c r="T272" s="21" t="str">
        <f t="shared" si="19"/>
        <v>F-AA-006-EC25-TP3-Water-NA-2-NA</v>
      </c>
      <c r="U272" s="21" t="str">
        <f>CONCATENATE(F272,"-",M272,"-",H272,"-", O272,"-",I272,"-",Q272)</f>
        <v>F-AA-006-EC25-TP3-Water</v>
      </c>
      <c r="V272" s="35" t="str">
        <f t="shared" si="17"/>
        <v>F.AA.006.M.C.2</v>
      </c>
      <c r="W272" s="15" t="str">
        <f t="shared" si="18"/>
        <v>FAA006MC2</v>
      </c>
      <c r="X272" t="s">
        <v>1678</v>
      </c>
    </row>
    <row r="273" spans="1:24">
      <c r="A273" s="10">
        <v>530100</v>
      </c>
      <c r="B273" s="54" t="s">
        <v>1676</v>
      </c>
      <c r="C273" s="54" t="s">
        <v>1679</v>
      </c>
      <c r="D273" t="s">
        <v>26</v>
      </c>
      <c r="E273" s="10" t="s">
        <v>65</v>
      </c>
      <c r="F273" s="10" t="str">
        <f>VLOOKUP(_xlfn.CONCAT(D273,E273),Codes!$C$3:$D$12,2,FALSE)</f>
        <v>F</v>
      </c>
      <c r="G273" s="23" t="s">
        <v>79</v>
      </c>
      <c r="H273" s="12" t="str">
        <f>VLOOKUP(G273,Codes!$E$3:$G$1002,3,FALSE)</f>
        <v>006</v>
      </c>
      <c r="I273" s="10" t="s">
        <v>64</v>
      </c>
      <c r="J273" s="10">
        <v>24</v>
      </c>
      <c r="K273" s="10" t="str">
        <f>VLOOKUP(I273,Codes!$J$3:$Q$9,2,FALSE)</f>
        <v>C</v>
      </c>
      <c r="L273" s="11" t="s">
        <v>31</v>
      </c>
      <c r="M273" s="10" t="str">
        <f>VLOOKUP(L273,Codes!$H$3:$I$262,2,FALSE)</f>
        <v>AA</v>
      </c>
      <c r="N273" s="10">
        <v>4</v>
      </c>
      <c r="O273" s="10" t="s">
        <v>83</v>
      </c>
      <c r="P273" t="str">
        <f>VLOOKUP(O273,Codes!$R$3:$S$28,2,FALSE)</f>
        <v>M</v>
      </c>
      <c r="Q273" s="53" t="s">
        <v>38</v>
      </c>
      <c r="R273" t="s">
        <v>29</v>
      </c>
      <c r="S273" t="s">
        <v>29</v>
      </c>
      <c r="T273" s="21" t="str">
        <f t="shared" si="19"/>
        <v>F-AA-006-EC25-TP3-Water-NA-4-NA</v>
      </c>
      <c r="U273" s="21" t="str">
        <f t="shared" si="16"/>
        <v>F-AA-006-EC25-TP3-Water</v>
      </c>
      <c r="V273" s="35" t="str">
        <f t="shared" si="17"/>
        <v>F.AA.006.M.C.4</v>
      </c>
      <c r="W273" s="15" t="str">
        <f t="shared" si="18"/>
        <v>FAA006MC4</v>
      </c>
      <c r="X273" t="s">
        <v>1680</v>
      </c>
    </row>
    <row r="274" spans="1:24">
      <c r="A274" s="10">
        <v>530101</v>
      </c>
      <c r="B274" s="54" t="s">
        <v>1676</v>
      </c>
      <c r="C274" s="54" t="s">
        <v>1680</v>
      </c>
      <c r="D274" t="s">
        <v>26</v>
      </c>
      <c r="E274" s="10" t="s">
        <v>65</v>
      </c>
      <c r="F274" s="10" t="str">
        <f>VLOOKUP(_xlfn.CONCAT(D274,E274),Codes!$C$3:$D$12,2,FALSE)</f>
        <v>F</v>
      </c>
      <c r="G274" s="23" t="s">
        <v>79</v>
      </c>
      <c r="H274" s="12" t="str">
        <f>VLOOKUP(G274,Codes!$E$3:$G$1002,3,FALSE)</f>
        <v>006</v>
      </c>
      <c r="I274" s="10" t="s">
        <v>64</v>
      </c>
      <c r="J274" s="10">
        <v>24</v>
      </c>
      <c r="K274" s="10" t="str">
        <f>VLOOKUP(I274,Codes!$J$3:$Q$9,2,FALSE)</f>
        <v>C</v>
      </c>
      <c r="L274" s="11" t="s">
        <v>31</v>
      </c>
      <c r="M274" s="10" t="str">
        <f>VLOOKUP(L274,Codes!$H$3:$I$262,2,FALSE)</f>
        <v>AA</v>
      </c>
      <c r="N274" s="10">
        <v>5</v>
      </c>
      <c r="O274" s="10" t="s">
        <v>83</v>
      </c>
      <c r="P274" t="str">
        <f>VLOOKUP(O274,Codes!$R$3:$S$28,2,FALSE)</f>
        <v>M</v>
      </c>
      <c r="Q274" s="53" t="s">
        <v>38</v>
      </c>
      <c r="R274" t="s">
        <v>29</v>
      </c>
      <c r="S274" t="s">
        <v>29</v>
      </c>
      <c r="T274" s="21" t="str">
        <f t="shared" si="19"/>
        <v>F-AA-006-EC25-TP3-Water-NA-5-NA</v>
      </c>
      <c r="U274" s="21" t="str">
        <f>CONCATENATE(F274,"-",M274,"-",H274,"-", O274,"-",I274,"-",Q274)</f>
        <v>F-AA-006-EC25-TP3-Water</v>
      </c>
      <c r="V274" s="35" t="str">
        <f t="shared" si="17"/>
        <v>F.AA.006.M.C.5</v>
      </c>
      <c r="W274" s="15" t="str">
        <f t="shared" si="18"/>
        <v>FAA006MC5</v>
      </c>
      <c r="X274" t="s">
        <v>6959</v>
      </c>
    </row>
    <row r="275" spans="1:24">
      <c r="A275" s="10">
        <v>530105</v>
      </c>
      <c r="B275" t="s">
        <v>1681</v>
      </c>
      <c r="C275" t="s">
        <v>1682</v>
      </c>
      <c r="D275" t="s">
        <v>26</v>
      </c>
      <c r="E275" s="10" t="s">
        <v>65</v>
      </c>
      <c r="F275" s="10" t="str">
        <f>VLOOKUP(_xlfn.CONCAT(D275,E275),Codes!$C$3:$D$12,2,FALSE)</f>
        <v>F</v>
      </c>
      <c r="G275" s="23" t="s">
        <v>79</v>
      </c>
      <c r="H275" s="12" t="str">
        <f>VLOOKUP(G275,Codes!$E$3:$G$1002,3,FALSE)</f>
        <v>006</v>
      </c>
      <c r="I275" s="10" t="s">
        <v>70</v>
      </c>
      <c r="J275" s="10">
        <v>32</v>
      </c>
      <c r="K275" s="10" t="str">
        <f>VLOOKUP(I275,Codes!$J$3:$Q$9,2,FALSE)</f>
        <v>D</v>
      </c>
      <c r="L275" s="11" t="s">
        <v>31</v>
      </c>
      <c r="M275" s="10" t="str">
        <f>VLOOKUP(L275,Codes!$H$3:$I$262,2,FALSE)</f>
        <v>AA</v>
      </c>
      <c r="N275" s="10">
        <v>1</v>
      </c>
      <c r="O275" s="10" t="s">
        <v>83</v>
      </c>
      <c r="P275" t="str">
        <f>VLOOKUP(O275,Codes!$R$3:$S$28,2,FALSE)</f>
        <v>M</v>
      </c>
      <c r="Q275" s="53" t="s">
        <v>38</v>
      </c>
      <c r="R275" t="s">
        <v>29</v>
      </c>
      <c r="S275" t="s">
        <v>29</v>
      </c>
      <c r="T275" s="21" t="str">
        <f t="shared" si="19"/>
        <v>F-AA-006-EC25-TP4-Water-NA-1-NA</v>
      </c>
      <c r="U275" s="21" t="str">
        <f t="shared" ref="U275:U338" si="20">CONCATENATE(F275,"-",M275,"-",H275,"-", O275,"-",I275,"-",Q275)</f>
        <v>F-AA-006-EC25-TP4-Water</v>
      </c>
      <c r="V275" s="35" t="str">
        <f t="shared" ref="V275:V338" si="21">_xlfn.CONCAT(F275,".",M275,".",H275,".",P275,".",K275,".",N275)</f>
        <v>F.AA.006.M.D.1</v>
      </c>
      <c r="W275" s="15" t="str">
        <f t="shared" ref="W275:W338" si="22">SUBSTITUTE(V275,".","")</f>
        <v>FAA006MD1</v>
      </c>
      <c r="X275" t="s">
        <v>1682</v>
      </c>
    </row>
    <row r="276" spans="1:24">
      <c r="A276" s="10">
        <v>530106</v>
      </c>
      <c r="B276" t="s">
        <v>1681</v>
      </c>
      <c r="C276" t="s">
        <v>1683</v>
      </c>
      <c r="D276" t="s">
        <v>26</v>
      </c>
      <c r="E276" s="10" t="s">
        <v>65</v>
      </c>
      <c r="F276" s="10" t="str">
        <f>VLOOKUP(_xlfn.CONCAT(D276,E276),Codes!$C$3:$D$12,2,FALSE)</f>
        <v>F</v>
      </c>
      <c r="G276" s="23" t="s">
        <v>79</v>
      </c>
      <c r="H276" s="12" t="str">
        <f>VLOOKUP(G276,Codes!$E$3:$G$1002,3,FALSE)</f>
        <v>006</v>
      </c>
      <c r="I276" s="10" t="s">
        <v>70</v>
      </c>
      <c r="J276" s="10">
        <v>32</v>
      </c>
      <c r="K276" s="10" t="str">
        <f>VLOOKUP(I276,Codes!$J$3:$Q$9,2,FALSE)</f>
        <v>D</v>
      </c>
      <c r="L276" s="11" t="s">
        <v>31</v>
      </c>
      <c r="M276" s="10" t="str">
        <f>VLOOKUP(L276,Codes!$H$3:$I$262,2,FALSE)</f>
        <v>AA</v>
      </c>
      <c r="N276" s="10">
        <v>2</v>
      </c>
      <c r="O276" s="10" t="s">
        <v>83</v>
      </c>
      <c r="P276" t="str">
        <f>VLOOKUP(O276,Codes!$R$3:$S$28,2,FALSE)</f>
        <v>M</v>
      </c>
      <c r="Q276" s="53" t="s">
        <v>38</v>
      </c>
      <c r="R276" t="s">
        <v>29</v>
      </c>
      <c r="S276" t="s">
        <v>29</v>
      </c>
      <c r="T276" s="21" t="str">
        <f t="shared" si="19"/>
        <v>F-AA-006-EC25-TP4-Water-NA-2-NA</v>
      </c>
      <c r="U276" s="21" t="str">
        <f t="shared" si="20"/>
        <v>F-AA-006-EC25-TP4-Water</v>
      </c>
      <c r="V276" s="35" t="str">
        <f t="shared" si="21"/>
        <v>F.AA.006.M.D.2</v>
      </c>
      <c r="W276" s="15" t="str">
        <f t="shared" si="22"/>
        <v>FAA006MD2</v>
      </c>
      <c r="X276" t="s">
        <v>1683</v>
      </c>
    </row>
    <row r="277" spans="1:24">
      <c r="A277" s="10">
        <v>530107</v>
      </c>
      <c r="B277" t="s">
        <v>1681</v>
      </c>
      <c r="C277" t="s">
        <v>1684</v>
      </c>
      <c r="D277" t="s">
        <v>26</v>
      </c>
      <c r="E277" s="10" t="s">
        <v>65</v>
      </c>
      <c r="F277" s="10" t="str">
        <f>VLOOKUP(_xlfn.CONCAT(D277,E277),Codes!$C$3:$D$12,2,FALSE)</f>
        <v>F</v>
      </c>
      <c r="G277" s="23" t="s">
        <v>79</v>
      </c>
      <c r="H277" s="12" t="str">
        <f>VLOOKUP(G277,Codes!$E$3:$G$1002,3,FALSE)</f>
        <v>006</v>
      </c>
      <c r="I277" s="10" t="s">
        <v>70</v>
      </c>
      <c r="J277" s="10">
        <v>32</v>
      </c>
      <c r="K277" s="10" t="str">
        <f>VLOOKUP(I277,Codes!$J$3:$Q$9,2,FALSE)</f>
        <v>D</v>
      </c>
      <c r="L277" s="11" t="s">
        <v>31</v>
      </c>
      <c r="M277" s="10" t="str">
        <f>VLOOKUP(L277,Codes!$H$3:$I$262,2,FALSE)</f>
        <v>AA</v>
      </c>
      <c r="N277" s="10">
        <v>3</v>
      </c>
      <c r="O277" s="10" t="s">
        <v>83</v>
      </c>
      <c r="P277" t="str">
        <f>VLOOKUP(O277,Codes!$R$3:$S$28,2,FALSE)</f>
        <v>M</v>
      </c>
      <c r="Q277" s="53" t="s">
        <v>38</v>
      </c>
      <c r="R277" t="s">
        <v>29</v>
      </c>
      <c r="S277" t="s">
        <v>29</v>
      </c>
      <c r="T277" s="21" t="str">
        <f t="shared" si="19"/>
        <v>F-AA-006-EC25-TP4-Water-NA-3-NA</v>
      </c>
      <c r="U277" s="21" t="str">
        <f t="shared" si="20"/>
        <v>F-AA-006-EC25-TP4-Water</v>
      </c>
      <c r="V277" s="35" t="str">
        <f t="shared" si="21"/>
        <v>F.AA.006.M.D.3</v>
      </c>
      <c r="W277" s="15" t="str">
        <f t="shared" si="22"/>
        <v>FAA006MD3</v>
      </c>
      <c r="X277" t="s">
        <v>1684</v>
      </c>
    </row>
    <row r="278" spans="1:24">
      <c r="A278" s="10">
        <v>530108</v>
      </c>
      <c r="B278" t="s">
        <v>1681</v>
      </c>
      <c r="C278" t="s">
        <v>1685</v>
      </c>
      <c r="D278" t="s">
        <v>26</v>
      </c>
      <c r="E278" s="10" t="s">
        <v>65</v>
      </c>
      <c r="F278" s="10" t="str">
        <f>VLOOKUP(_xlfn.CONCAT(D278,E278),Codes!$C$3:$D$12,2,FALSE)</f>
        <v>F</v>
      </c>
      <c r="G278" s="23" t="s">
        <v>79</v>
      </c>
      <c r="H278" s="12" t="str">
        <f>VLOOKUP(G278,Codes!$E$3:$G$1002,3,FALSE)</f>
        <v>006</v>
      </c>
      <c r="I278" s="10" t="s">
        <v>70</v>
      </c>
      <c r="J278" s="10">
        <v>32</v>
      </c>
      <c r="K278" s="10" t="str">
        <f>VLOOKUP(I278,Codes!$J$3:$Q$9,2,FALSE)</f>
        <v>D</v>
      </c>
      <c r="L278" s="11" t="s">
        <v>31</v>
      </c>
      <c r="M278" s="10" t="str">
        <f>VLOOKUP(L278,Codes!$H$3:$I$262,2,FALSE)</f>
        <v>AA</v>
      </c>
      <c r="N278" s="10">
        <v>4</v>
      </c>
      <c r="O278" s="10" t="s">
        <v>83</v>
      </c>
      <c r="P278" t="str">
        <f>VLOOKUP(O278,Codes!$R$3:$S$28,2,FALSE)</f>
        <v>M</v>
      </c>
      <c r="Q278" s="53" t="s">
        <v>38</v>
      </c>
      <c r="R278" t="s">
        <v>29</v>
      </c>
      <c r="S278" t="s">
        <v>29</v>
      </c>
      <c r="T278" s="21" t="str">
        <f t="shared" si="19"/>
        <v>F-AA-006-EC25-TP4-Water-NA-4-NA</v>
      </c>
      <c r="U278" s="21" t="str">
        <f t="shared" si="20"/>
        <v>F-AA-006-EC25-TP4-Water</v>
      </c>
      <c r="V278" s="35" t="str">
        <f t="shared" si="21"/>
        <v>F.AA.006.M.D.4</v>
      </c>
      <c r="W278" s="15" t="str">
        <f t="shared" si="22"/>
        <v>FAA006MD4</v>
      </c>
      <c r="X278" t="s">
        <v>1685</v>
      </c>
    </row>
    <row r="279" spans="1:24">
      <c r="A279" s="10">
        <v>530114</v>
      </c>
      <c r="B279" t="s">
        <v>1686</v>
      </c>
      <c r="C279" t="s">
        <v>1687</v>
      </c>
      <c r="D279" t="s">
        <v>26</v>
      </c>
      <c r="E279" s="10" t="s">
        <v>65</v>
      </c>
      <c r="F279" s="10" t="str">
        <f>VLOOKUP(_xlfn.CONCAT(D279,E279),Codes!$C$3:$D$12,2,FALSE)</f>
        <v>F</v>
      </c>
      <c r="G279" s="23" t="s">
        <v>79</v>
      </c>
      <c r="H279" s="12" t="str">
        <f>VLOOKUP(G279,Codes!$E$3:$G$1002,3,FALSE)</f>
        <v>006</v>
      </c>
      <c r="I279" s="10" t="s">
        <v>76</v>
      </c>
      <c r="J279" s="10">
        <v>48</v>
      </c>
      <c r="K279" s="10" t="str">
        <f>VLOOKUP(I279,Codes!$J$3:$Q$9,2,FALSE)</f>
        <v>E</v>
      </c>
      <c r="L279" s="11" t="s">
        <v>31</v>
      </c>
      <c r="M279" s="10" t="str">
        <f>VLOOKUP(L279,Codes!$H$3:$I$262,2,FALSE)</f>
        <v>AA</v>
      </c>
      <c r="N279" s="10">
        <v>2</v>
      </c>
      <c r="O279" s="10" t="s">
        <v>83</v>
      </c>
      <c r="P279" t="str">
        <f>VLOOKUP(O279,Codes!$R$3:$S$28,2,FALSE)</f>
        <v>M</v>
      </c>
      <c r="Q279" s="53" t="s">
        <v>38</v>
      </c>
      <c r="R279" t="s">
        <v>29</v>
      </c>
      <c r="S279" t="s">
        <v>29</v>
      </c>
      <c r="T279" s="21" t="str">
        <f t="shared" si="19"/>
        <v>F-AA-006-EC25-TP5-Water-NA-2-NA</v>
      </c>
      <c r="U279" s="21" t="str">
        <f t="shared" si="20"/>
        <v>F-AA-006-EC25-TP5-Water</v>
      </c>
      <c r="V279" s="35" t="str">
        <f t="shared" si="21"/>
        <v>F.AA.006.M.E.2</v>
      </c>
      <c r="W279" s="15" t="str">
        <f t="shared" si="22"/>
        <v>FAA006ME2</v>
      </c>
      <c r="X279" t="s">
        <v>1688</v>
      </c>
    </row>
    <row r="280" spans="1:24">
      <c r="A280" s="10">
        <v>530116</v>
      </c>
      <c r="B280" t="s">
        <v>1686</v>
      </c>
      <c r="C280" t="s">
        <v>1688</v>
      </c>
      <c r="D280" t="s">
        <v>26</v>
      </c>
      <c r="E280" s="10" t="s">
        <v>65</v>
      </c>
      <c r="F280" s="10" t="str">
        <f>VLOOKUP(_xlfn.CONCAT(D280,E280),Codes!$C$3:$D$12,2,FALSE)</f>
        <v>F</v>
      </c>
      <c r="G280" s="23" t="s">
        <v>79</v>
      </c>
      <c r="H280" s="12" t="str">
        <f>VLOOKUP(G280,Codes!$E$3:$G$1002,3,FALSE)</f>
        <v>006</v>
      </c>
      <c r="I280" s="10" t="s">
        <v>76</v>
      </c>
      <c r="J280" s="10">
        <v>48</v>
      </c>
      <c r="K280" s="10" t="str">
        <f>VLOOKUP(I280,Codes!$J$3:$Q$9,2,FALSE)</f>
        <v>E</v>
      </c>
      <c r="L280" s="11" t="s">
        <v>31</v>
      </c>
      <c r="M280" s="10" t="str">
        <f>VLOOKUP(L280,Codes!$H$3:$I$262,2,FALSE)</f>
        <v>AA</v>
      </c>
      <c r="N280" s="10">
        <v>4</v>
      </c>
      <c r="O280" s="10" t="s">
        <v>83</v>
      </c>
      <c r="P280" t="str">
        <f>VLOOKUP(O280,Codes!$R$3:$S$28,2,FALSE)</f>
        <v>M</v>
      </c>
      <c r="Q280" s="53" t="s">
        <v>38</v>
      </c>
      <c r="R280" t="s">
        <v>29</v>
      </c>
      <c r="S280" t="s">
        <v>29</v>
      </c>
      <c r="T280" s="21" t="str">
        <f t="shared" si="19"/>
        <v>F-AA-006-EC25-TP5-Water-NA-4-NA</v>
      </c>
      <c r="U280" s="21" t="str">
        <f t="shared" si="20"/>
        <v>F-AA-006-EC25-TP5-Water</v>
      </c>
      <c r="V280" s="35" t="str">
        <f t="shared" si="21"/>
        <v>F.AA.006.M.E.4</v>
      </c>
      <c r="W280" s="15" t="str">
        <f t="shared" si="22"/>
        <v>FAA006ME4</v>
      </c>
      <c r="X280" t="s">
        <v>1690</v>
      </c>
    </row>
    <row r="281" spans="1:24">
      <c r="A281" s="10">
        <v>530118</v>
      </c>
      <c r="B281" t="s">
        <v>1686</v>
      </c>
      <c r="C281" t="s">
        <v>1689</v>
      </c>
      <c r="D281" t="s">
        <v>26</v>
      </c>
      <c r="E281" s="10" t="s">
        <v>65</v>
      </c>
      <c r="F281" s="10" t="str">
        <f>VLOOKUP(_xlfn.CONCAT(D281,E281),Codes!$C$3:$D$12,2,FALSE)</f>
        <v>F</v>
      </c>
      <c r="G281" s="23" t="s">
        <v>79</v>
      </c>
      <c r="H281" s="12" t="str">
        <f>VLOOKUP(G281,Codes!$E$3:$G$1002,3,FALSE)</f>
        <v>006</v>
      </c>
      <c r="I281" s="10" t="s">
        <v>76</v>
      </c>
      <c r="J281" s="10">
        <v>48</v>
      </c>
      <c r="K281" s="10" t="str">
        <f>VLOOKUP(I281,Codes!$J$3:$Q$9,2,FALSE)</f>
        <v>E</v>
      </c>
      <c r="L281" s="11" t="s">
        <v>31</v>
      </c>
      <c r="M281" s="10" t="str">
        <f>VLOOKUP(L281,Codes!$H$3:$I$262,2,FALSE)</f>
        <v>AA</v>
      </c>
      <c r="N281" s="10">
        <v>6</v>
      </c>
      <c r="O281" s="10" t="s">
        <v>83</v>
      </c>
      <c r="P281" t="str">
        <f>VLOOKUP(O281,Codes!$R$3:$S$28,2,FALSE)</f>
        <v>M</v>
      </c>
      <c r="Q281" s="53" t="s">
        <v>38</v>
      </c>
      <c r="R281" t="s">
        <v>29</v>
      </c>
      <c r="S281" t="s">
        <v>29</v>
      </c>
      <c r="T281" s="21" t="str">
        <f t="shared" si="19"/>
        <v>F-AA-006-EC25-TP5-Water-NA-6-NA</v>
      </c>
      <c r="U281" s="21" t="str">
        <f t="shared" si="20"/>
        <v>F-AA-006-EC25-TP5-Water</v>
      </c>
      <c r="V281" s="35" t="str">
        <f t="shared" si="21"/>
        <v>F.AA.006.M.E.6</v>
      </c>
      <c r="W281" s="15" t="str">
        <f t="shared" si="22"/>
        <v>FAA006ME6</v>
      </c>
      <c r="X281" t="s">
        <v>6960</v>
      </c>
    </row>
    <row r="282" spans="1:24">
      <c r="A282" s="10">
        <v>530119</v>
      </c>
      <c r="B282" t="s">
        <v>1686</v>
      </c>
      <c r="C282" t="s">
        <v>1690</v>
      </c>
      <c r="D282" t="s">
        <v>26</v>
      </c>
      <c r="E282" s="10" t="s">
        <v>65</v>
      </c>
      <c r="F282" s="10" t="str">
        <f>VLOOKUP(_xlfn.CONCAT(D282,E282),Codes!$C$3:$D$12,2,FALSE)</f>
        <v>F</v>
      </c>
      <c r="G282" s="23" t="s">
        <v>79</v>
      </c>
      <c r="H282" s="12" t="str">
        <f>VLOOKUP(G282,Codes!$E$3:$G$1002,3,FALSE)</f>
        <v>006</v>
      </c>
      <c r="I282" s="10" t="s">
        <v>76</v>
      </c>
      <c r="J282" s="10">
        <v>48</v>
      </c>
      <c r="K282" s="10" t="str">
        <f>VLOOKUP(I282,Codes!$J$3:$Q$9,2,FALSE)</f>
        <v>E</v>
      </c>
      <c r="L282" s="11" t="s">
        <v>31</v>
      </c>
      <c r="M282" s="10" t="str">
        <f>VLOOKUP(L282,Codes!$H$3:$I$262,2,FALSE)</f>
        <v>AA</v>
      </c>
      <c r="N282" s="10">
        <v>7</v>
      </c>
      <c r="O282" s="10" t="s">
        <v>83</v>
      </c>
      <c r="P282" t="str">
        <f>VLOOKUP(O282,Codes!$R$3:$S$28,2,FALSE)</f>
        <v>M</v>
      </c>
      <c r="Q282" s="53" t="s">
        <v>38</v>
      </c>
      <c r="R282" t="s">
        <v>29</v>
      </c>
      <c r="S282" t="s">
        <v>29</v>
      </c>
      <c r="T282" s="21" t="str">
        <f t="shared" si="19"/>
        <v>F-AA-006-EC25-TP5-Water-NA-7-NA</v>
      </c>
      <c r="U282" s="21" t="str">
        <f t="shared" si="20"/>
        <v>F-AA-006-EC25-TP5-Water</v>
      </c>
      <c r="V282" s="35" t="str">
        <f t="shared" si="21"/>
        <v>F.AA.006.M.E.7</v>
      </c>
      <c r="W282" s="15" t="str">
        <f t="shared" si="22"/>
        <v>FAA006ME7</v>
      </c>
      <c r="X282" t="s">
        <v>6961</v>
      </c>
    </row>
    <row r="283" spans="1:24">
      <c r="A283" s="10" t="s">
        <v>1402</v>
      </c>
      <c r="B283" t="s">
        <v>1403</v>
      </c>
      <c r="C283" t="e">
        <v>#N/A</v>
      </c>
      <c r="D283" t="s">
        <v>26</v>
      </c>
      <c r="E283" s="10" t="s">
        <v>65</v>
      </c>
      <c r="F283" s="10" t="str">
        <f>VLOOKUP(_xlfn.CONCAT(D283,E283),Codes!$C$3:$D$12,2,FALSE)</f>
        <v>F</v>
      </c>
      <c r="G283" s="18" t="s">
        <v>1350</v>
      </c>
      <c r="H283" s="12" t="str">
        <f>VLOOKUP(G283,Codes!$E$3:$G$1002,3,FALSE)</f>
        <v>998</v>
      </c>
      <c r="I283" s="10" t="s">
        <v>29</v>
      </c>
      <c r="J283" s="10" t="s">
        <v>29</v>
      </c>
      <c r="K283" s="10" t="str">
        <f>VLOOKUP(I283,Codes!$J$3:$Q$9,2,FALSE)</f>
        <v>-</v>
      </c>
      <c r="L283" s="11" t="s">
        <v>31</v>
      </c>
      <c r="M283" s="10" t="str">
        <f>VLOOKUP(L283,Codes!$H$3:$I$262,2,FALSE)</f>
        <v>AA</v>
      </c>
      <c r="N283" s="10">
        <v>10</v>
      </c>
      <c r="O283" s="10" t="s">
        <v>29</v>
      </c>
      <c r="P283" t="str">
        <f>VLOOKUP(O283,Codes!$R$3:$S$28,2,FALSE)</f>
        <v>-</v>
      </c>
      <c r="Q283" s="53" t="s">
        <v>29</v>
      </c>
      <c r="R283" t="s">
        <v>29</v>
      </c>
      <c r="S283" t="s">
        <v>29</v>
      </c>
      <c r="T283" s="21" t="str">
        <f t="shared" si="19"/>
        <v>F-AA-998-NA-NA-NA-NA-10-NA</v>
      </c>
      <c r="U283" s="21" t="str">
        <f t="shared" si="20"/>
        <v>F-AA-998-NA-NA-NA</v>
      </c>
      <c r="V283" s="35" t="str">
        <f t="shared" si="21"/>
        <v>F.AA.998.-.-.10</v>
      </c>
      <c r="W283" s="15" t="str">
        <f t="shared" si="22"/>
        <v>FAA998--10</v>
      </c>
      <c r="X283" t="s">
        <v>6962</v>
      </c>
    </row>
    <row r="284" spans="1:24">
      <c r="A284" s="10" t="s">
        <v>1402</v>
      </c>
      <c r="B284" t="s">
        <v>1403</v>
      </c>
      <c r="C284" t="e">
        <v>#N/A</v>
      </c>
      <c r="D284" t="s">
        <v>26</v>
      </c>
      <c r="E284" s="10" t="s">
        <v>65</v>
      </c>
      <c r="F284" s="10" t="str">
        <f>VLOOKUP(_xlfn.CONCAT(D284,E284),Codes!$C$3:$D$12,2,FALSE)</f>
        <v>F</v>
      </c>
      <c r="G284" s="18" t="s">
        <v>1350</v>
      </c>
      <c r="H284" s="12" t="str">
        <f>VLOOKUP(G284,Codes!$E$3:$G$1002,3,FALSE)</f>
        <v>998</v>
      </c>
      <c r="I284" s="10" t="s">
        <v>29</v>
      </c>
      <c r="J284" s="10" t="s">
        <v>29</v>
      </c>
      <c r="K284" s="10" t="str">
        <f>VLOOKUP(I284,Codes!$J$3:$Q$9,2,FALSE)</f>
        <v>-</v>
      </c>
      <c r="L284" s="11" t="s">
        <v>31</v>
      </c>
      <c r="M284" s="10" t="str">
        <f>VLOOKUP(L284,Codes!$H$3:$I$262,2,FALSE)</f>
        <v>AA</v>
      </c>
      <c r="N284" s="10">
        <v>11</v>
      </c>
      <c r="O284" s="10" t="s">
        <v>29</v>
      </c>
      <c r="P284" t="str">
        <f>VLOOKUP(O284,Codes!$R$3:$S$28,2,FALSE)</f>
        <v>-</v>
      </c>
      <c r="Q284" s="53" t="s">
        <v>29</v>
      </c>
      <c r="R284" t="s">
        <v>29</v>
      </c>
      <c r="S284" t="s">
        <v>29</v>
      </c>
      <c r="T284" s="21" t="str">
        <f t="shared" si="19"/>
        <v>F-AA-998-NA-NA-NA-NA-11-NA</v>
      </c>
      <c r="U284" s="21" t="str">
        <f t="shared" si="20"/>
        <v>F-AA-998-NA-NA-NA</v>
      </c>
      <c r="V284" s="35" t="str">
        <f t="shared" si="21"/>
        <v>F.AA.998.-.-.11</v>
      </c>
      <c r="W284" s="15" t="str">
        <f t="shared" si="22"/>
        <v>FAA998--11</v>
      </c>
      <c r="X284" t="s">
        <v>6963</v>
      </c>
    </row>
    <row r="285" spans="1:24">
      <c r="A285" s="10" t="s">
        <v>1402</v>
      </c>
      <c r="B285" t="s">
        <v>1403</v>
      </c>
      <c r="C285" t="e">
        <v>#N/A</v>
      </c>
      <c r="D285" t="s">
        <v>26</v>
      </c>
      <c r="E285" s="10" t="s">
        <v>65</v>
      </c>
      <c r="F285" s="10" t="str">
        <f>VLOOKUP(_xlfn.CONCAT(D285,E285),Codes!$C$3:$D$12,2,FALSE)</f>
        <v>F</v>
      </c>
      <c r="G285" s="18" t="s">
        <v>1350</v>
      </c>
      <c r="H285" s="12" t="str">
        <f>VLOOKUP(G285,Codes!$E$3:$G$1002,3,FALSE)</f>
        <v>998</v>
      </c>
      <c r="I285" s="10" t="s">
        <v>29</v>
      </c>
      <c r="J285" s="10" t="s">
        <v>29</v>
      </c>
      <c r="K285" s="10" t="str">
        <f>VLOOKUP(I285,Codes!$J$3:$Q$9,2,FALSE)</f>
        <v>-</v>
      </c>
      <c r="L285" s="11" t="s">
        <v>31</v>
      </c>
      <c r="M285" s="10" t="str">
        <f>VLOOKUP(L285,Codes!$H$3:$I$262,2,FALSE)</f>
        <v>AA</v>
      </c>
      <c r="N285" s="10">
        <v>12</v>
      </c>
      <c r="O285" s="10" t="s">
        <v>29</v>
      </c>
      <c r="P285" t="str">
        <f>VLOOKUP(O285,Codes!$R$3:$S$28,2,FALSE)</f>
        <v>-</v>
      </c>
      <c r="Q285" s="53" t="s">
        <v>29</v>
      </c>
      <c r="R285" t="s">
        <v>29</v>
      </c>
      <c r="S285" t="s">
        <v>29</v>
      </c>
      <c r="T285" s="21" t="str">
        <f t="shared" si="19"/>
        <v>F-AA-998-NA-NA-NA-NA-12-NA</v>
      </c>
      <c r="U285" s="21" t="str">
        <f t="shared" si="20"/>
        <v>F-AA-998-NA-NA-NA</v>
      </c>
      <c r="V285" s="35" t="str">
        <f t="shared" si="21"/>
        <v>F.AA.998.-.-.12</v>
      </c>
      <c r="W285" s="15" t="str">
        <f t="shared" si="22"/>
        <v>FAA998--12</v>
      </c>
      <c r="X285" t="s">
        <v>6964</v>
      </c>
    </row>
    <row r="286" spans="1:24" hidden="1">
      <c r="A286" s="10">
        <v>560001</v>
      </c>
      <c r="B286" t="s">
        <v>1691</v>
      </c>
      <c r="C286" t="s">
        <v>1692</v>
      </c>
      <c r="D286" t="s">
        <v>26</v>
      </c>
      <c r="E286" s="10" t="s">
        <v>71</v>
      </c>
      <c r="F286" s="10" t="str">
        <f>VLOOKUP(_xlfn.CONCAT(D286,E286),Codes!$C$3:$D$12,2,FALSE)</f>
        <v>M</v>
      </c>
      <c r="G286" s="23" t="s">
        <v>28</v>
      </c>
      <c r="H286" s="12" t="str">
        <f>VLOOKUP(G286,Codes!$E$3:$G$1002,3,FALSE)</f>
        <v>000</v>
      </c>
      <c r="I286" s="10" t="s">
        <v>46</v>
      </c>
      <c r="J286" s="10">
        <v>4</v>
      </c>
      <c r="K286" s="10" t="str">
        <f>VLOOKUP(I286,Codes!$J$3:$Q$9,2,FALSE)</f>
        <v>A</v>
      </c>
      <c r="L286" s="11" t="s">
        <v>44</v>
      </c>
      <c r="M286" s="10" t="str">
        <f>VLOOKUP(L286,Codes!$H$3:$I$262,2,FALSE)</f>
        <v>AB</v>
      </c>
      <c r="N286" s="10">
        <v>1</v>
      </c>
      <c r="O286" s="10">
        <v>0</v>
      </c>
      <c r="P286" t="str">
        <f>VLOOKUP(O286,Codes!$R$3:$S$28,2,FALSE)</f>
        <v>Z</v>
      </c>
      <c r="Q286" s="53" t="s">
        <v>38</v>
      </c>
      <c r="R286" t="s">
        <v>29</v>
      </c>
      <c r="S286" t="s">
        <v>29</v>
      </c>
      <c r="T286" s="21" t="str">
        <f t="shared" si="19"/>
        <v>M-AB-000-0-TP1-Water-NA-1-NA</v>
      </c>
      <c r="U286" s="21" t="str">
        <f t="shared" si="20"/>
        <v>M-AB-000-0-TP1-Water</v>
      </c>
      <c r="V286" s="35" t="str">
        <f t="shared" si="21"/>
        <v>M.AB.000.Z.A.1</v>
      </c>
      <c r="W286" s="15" t="str">
        <f t="shared" si="22"/>
        <v>MAB000ZA1</v>
      </c>
      <c r="X286" t="s">
        <v>1692</v>
      </c>
    </row>
    <row r="287" spans="1:24" hidden="1">
      <c r="A287" s="10">
        <v>560002</v>
      </c>
      <c r="B287" t="s">
        <v>1691</v>
      </c>
      <c r="C287" t="s">
        <v>1693</v>
      </c>
      <c r="D287" t="s">
        <v>26</v>
      </c>
      <c r="E287" s="10" t="s">
        <v>71</v>
      </c>
      <c r="F287" s="10" t="str">
        <f>VLOOKUP(_xlfn.CONCAT(D287,E287),Codes!$C$3:$D$12,2,FALSE)</f>
        <v>M</v>
      </c>
      <c r="G287" s="23" t="s">
        <v>28</v>
      </c>
      <c r="H287" s="12" t="str">
        <f>VLOOKUP(G287,Codes!$E$3:$G$1002,3,FALSE)</f>
        <v>000</v>
      </c>
      <c r="I287" s="10" t="s">
        <v>46</v>
      </c>
      <c r="J287" s="10">
        <v>4</v>
      </c>
      <c r="K287" s="10" t="str">
        <f>VLOOKUP(I287,Codes!$J$3:$Q$9,2,FALSE)</f>
        <v>A</v>
      </c>
      <c r="L287" s="11" t="s">
        <v>44</v>
      </c>
      <c r="M287" s="10" t="str">
        <f>VLOOKUP(L287,Codes!$H$3:$I$262,2,FALSE)</f>
        <v>AB</v>
      </c>
      <c r="N287" s="10">
        <v>2</v>
      </c>
      <c r="O287" s="10">
        <v>0</v>
      </c>
      <c r="P287" t="str">
        <f>VLOOKUP(O287,Codes!$R$3:$S$28,2,FALSE)</f>
        <v>Z</v>
      </c>
      <c r="Q287" s="53" t="s">
        <v>38</v>
      </c>
      <c r="R287" t="s">
        <v>29</v>
      </c>
      <c r="S287" t="s">
        <v>29</v>
      </c>
      <c r="T287" s="21" t="str">
        <f t="shared" si="19"/>
        <v>M-AB-000-0-TP1-Water-NA-2-NA</v>
      </c>
      <c r="U287" s="21" t="str">
        <f t="shared" si="20"/>
        <v>M-AB-000-0-TP1-Water</v>
      </c>
      <c r="V287" s="35" t="str">
        <f t="shared" si="21"/>
        <v>M.AB.000.Z.A.2</v>
      </c>
      <c r="W287" s="15" t="str">
        <f t="shared" si="22"/>
        <v>MAB000ZA2</v>
      </c>
      <c r="X287" t="s">
        <v>1693</v>
      </c>
    </row>
    <row r="288" spans="1:24" hidden="1">
      <c r="A288" s="10">
        <v>560003</v>
      </c>
      <c r="B288" t="s">
        <v>1691</v>
      </c>
      <c r="C288" t="s">
        <v>1694</v>
      </c>
      <c r="D288" t="s">
        <v>26</v>
      </c>
      <c r="E288" s="10" t="s">
        <v>71</v>
      </c>
      <c r="F288" s="10" t="str">
        <f>VLOOKUP(_xlfn.CONCAT(D288,E288),Codes!$C$3:$D$12,2,FALSE)</f>
        <v>M</v>
      </c>
      <c r="G288" s="23" t="s">
        <v>28</v>
      </c>
      <c r="H288" s="12" t="str">
        <f>VLOOKUP(G288,Codes!$E$3:$G$1002,3,FALSE)</f>
        <v>000</v>
      </c>
      <c r="I288" s="10" t="s">
        <v>46</v>
      </c>
      <c r="J288" s="10">
        <v>4</v>
      </c>
      <c r="K288" s="10" t="str">
        <f>VLOOKUP(I288,Codes!$J$3:$Q$9,2,FALSE)</f>
        <v>A</v>
      </c>
      <c r="L288" s="11" t="s">
        <v>44</v>
      </c>
      <c r="M288" s="10" t="str">
        <f>VLOOKUP(L288,Codes!$H$3:$I$262,2,FALSE)</f>
        <v>AB</v>
      </c>
      <c r="N288" s="10">
        <v>3</v>
      </c>
      <c r="O288" s="10">
        <v>0</v>
      </c>
      <c r="P288" t="str">
        <f>VLOOKUP(O288,Codes!$R$3:$S$28,2,FALSE)</f>
        <v>Z</v>
      </c>
      <c r="Q288" s="53" t="s">
        <v>38</v>
      </c>
      <c r="R288" t="s">
        <v>29</v>
      </c>
      <c r="S288" t="s">
        <v>29</v>
      </c>
      <c r="T288" s="21" t="str">
        <f t="shared" si="19"/>
        <v>M-AB-000-0-TP1-Water-NA-3-NA</v>
      </c>
      <c r="U288" s="21" t="str">
        <f t="shared" si="20"/>
        <v>M-AB-000-0-TP1-Water</v>
      </c>
      <c r="V288" s="35" t="str">
        <f t="shared" si="21"/>
        <v>M.AB.000.Z.A.3</v>
      </c>
      <c r="W288" s="15" t="str">
        <f t="shared" si="22"/>
        <v>MAB000ZA3</v>
      </c>
      <c r="X288" t="s">
        <v>1694</v>
      </c>
    </row>
    <row r="289" spans="1:24" hidden="1">
      <c r="A289" s="10">
        <v>560004</v>
      </c>
      <c r="B289" t="s">
        <v>1691</v>
      </c>
      <c r="C289" t="s">
        <v>1695</v>
      </c>
      <c r="D289" t="s">
        <v>26</v>
      </c>
      <c r="E289" s="10" t="s">
        <v>71</v>
      </c>
      <c r="F289" s="10" t="str">
        <f>VLOOKUP(_xlfn.CONCAT(D289,E289),Codes!$C$3:$D$12,2,FALSE)</f>
        <v>M</v>
      </c>
      <c r="G289" s="23" t="s">
        <v>28</v>
      </c>
      <c r="H289" s="12" t="str">
        <f>VLOOKUP(G289,Codes!$E$3:$G$1002,3,FALSE)</f>
        <v>000</v>
      </c>
      <c r="I289" s="10" t="s">
        <v>46</v>
      </c>
      <c r="J289" s="10">
        <v>4</v>
      </c>
      <c r="K289" s="10" t="str">
        <f>VLOOKUP(I289,Codes!$J$3:$Q$9,2,FALSE)</f>
        <v>A</v>
      </c>
      <c r="L289" s="11" t="s">
        <v>44</v>
      </c>
      <c r="M289" s="10" t="str">
        <f>VLOOKUP(L289,Codes!$H$3:$I$262,2,FALSE)</f>
        <v>AB</v>
      </c>
      <c r="N289" s="10">
        <v>4</v>
      </c>
      <c r="O289" s="10">
        <v>0</v>
      </c>
      <c r="P289" t="str">
        <f>VLOOKUP(O289,Codes!$R$3:$S$28,2,FALSE)</f>
        <v>Z</v>
      </c>
      <c r="Q289" s="53" t="s">
        <v>38</v>
      </c>
      <c r="R289" t="s">
        <v>29</v>
      </c>
      <c r="S289" t="s">
        <v>29</v>
      </c>
      <c r="T289" s="21" t="str">
        <f t="shared" si="19"/>
        <v>M-AB-000-0-TP1-Water-NA-4-NA</v>
      </c>
      <c r="U289" s="21" t="str">
        <f t="shared" si="20"/>
        <v>M-AB-000-0-TP1-Water</v>
      </c>
      <c r="V289" s="35" t="str">
        <f t="shared" si="21"/>
        <v>M.AB.000.Z.A.4</v>
      </c>
      <c r="W289" s="15" t="str">
        <f t="shared" si="22"/>
        <v>MAB000ZA4</v>
      </c>
      <c r="X289" t="s">
        <v>1695</v>
      </c>
    </row>
    <row r="290" spans="1:24" hidden="1">
      <c r="A290" s="10">
        <v>560009</v>
      </c>
      <c r="B290" t="s">
        <v>1696</v>
      </c>
      <c r="C290" t="s">
        <v>1697</v>
      </c>
      <c r="D290" t="s">
        <v>26</v>
      </c>
      <c r="E290" s="10" t="s">
        <v>71</v>
      </c>
      <c r="F290" s="10" t="str">
        <f>VLOOKUP(_xlfn.CONCAT(D290,E290),Codes!$C$3:$D$12,2,FALSE)</f>
        <v>M</v>
      </c>
      <c r="G290" s="23" t="s">
        <v>28</v>
      </c>
      <c r="H290" s="12" t="str">
        <f>VLOOKUP(G290,Codes!$E$3:$G$1002,3,FALSE)</f>
        <v>000</v>
      </c>
      <c r="I290" s="10" t="s">
        <v>57</v>
      </c>
      <c r="J290" s="10">
        <v>8</v>
      </c>
      <c r="K290" s="10" t="str">
        <f>VLOOKUP(I290,Codes!$J$3:$Q$9,2,FALSE)</f>
        <v>B</v>
      </c>
      <c r="L290" s="11" t="s">
        <v>44</v>
      </c>
      <c r="M290" s="10" t="str">
        <f>VLOOKUP(L290,Codes!$H$3:$I$262,2,FALSE)</f>
        <v>AB</v>
      </c>
      <c r="N290" s="10">
        <v>1</v>
      </c>
      <c r="O290" s="10">
        <v>0</v>
      </c>
      <c r="P290" t="str">
        <f>VLOOKUP(O290,Codes!$R$3:$S$28,2,FALSE)</f>
        <v>Z</v>
      </c>
      <c r="Q290" s="53" t="s">
        <v>38</v>
      </c>
      <c r="R290" t="s">
        <v>29</v>
      </c>
      <c r="S290" t="s">
        <v>29</v>
      </c>
      <c r="T290" s="21" t="str">
        <f t="shared" si="19"/>
        <v>M-AB-000-0-TP2-Water-NA-1-NA</v>
      </c>
      <c r="U290" s="21" t="str">
        <f t="shared" si="20"/>
        <v>M-AB-000-0-TP2-Water</v>
      </c>
      <c r="V290" s="35" t="str">
        <f t="shared" si="21"/>
        <v>M.AB.000.Z.B.1</v>
      </c>
      <c r="W290" s="15" t="str">
        <f t="shared" si="22"/>
        <v>MAB000ZB1</v>
      </c>
      <c r="X290" t="s">
        <v>1697</v>
      </c>
    </row>
    <row r="291" spans="1:24" hidden="1">
      <c r="A291" s="10">
        <v>560010</v>
      </c>
      <c r="B291" t="s">
        <v>1696</v>
      </c>
      <c r="C291" t="s">
        <v>1698</v>
      </c>
      <c r="D291" t="s">
        <v>26</v>
      </c>
      <c r="E291" s="10" t="s">
        <v>71</v>
      </c>
      <c r="F291" s="10" t="str">
        <f>VLOOKUP(_xlfn.CONCAT(D291,E291),Codes!$C$3:$D$12,2,FALSE)</f>
        <v>M</v>
      </c>
      <c r="G291" s="23" t="s">
        <v>28</v>
      </c>
      <c r="H291" s="12" t="str">
        <f>VLOOKUP(G291,Codes!$E$3:$G$1002,3,FALSE)</f>
        <v>000</v>
      </c>
      <c r="I291" s="10" t="s">
        <v>57</v>
      </c>
      <c r="J291" s="10">
        <v>8</v>
      </c>
      <c r="K291" s="10" t="str">
        <f>VLOOKUP(I291,Codes!$J$3:$Q$9,2,FALSE)</f>
        <v>B</v>
      </c>
      <c r="L291" s="11" t="s">
        <v>44</v>
      </c>
      <c r="M291" s="10" t="str">
        <f>VLOOKUP(L291,Codes!$H$3:$I$262,2,FALSE)</f>
        <v>AB</v>
      </c>
      <c r="N291" s="10">
        <v>2</v>
      </c>
      <c r="O291" s="10">
        <v>0</v>
      </c>
      <c r="P291" t="str">
        <f>VLOOKUP(O291,Codes!$R$3:$S$28,2,FALSE)</f>
        <v>Z</v>
      </c>
      <c r="Q291" s="53" t="s">
        <v>38</v>
      </c>
      <c r="R291" t="s">
        <v>29</v>
      </c>
      <c r="S291" t="s">
        <v>29</v>
      </c>
      <c r="T291" s="21" t="str">
        <f t="shared" si="19"/>
        <v>M-AB-000-0-TP2-Water-NA-2-NA</v>
      </c>
      <c r="U291" s="21" t="str">
        <f t="shared" si="20"/>
        <v>M-AB-000-0-TP2-Water</v>
      </c>
      <c r="V291" s="35" t="str">
        <f t="shared" si="21"/>
        <v>M.AB.000.Z.B.2</v>
      </c>
      <c r="W291" s="15" t="str">
        <f t="shared" si="22"/>
        <v>MAB000ZB2</v>
      </c>
      <c r="X291" t="s">
        <v>1698</v>
      </c>
    </row>
    <row r="292" spans="1:24" hidden="1">
      <c r="A292" s="10">
        <v>560011</v>
      </c>
      <c r="B292" t="s">
        <v>1696</v>
      </c>
      <c r="C292" t="s">
        <v>1699</v>
      </c>
      <c r="D292" t="s">
        <v>26</v>
      </c>
      <c r="E292" s="10" t="s">
        <v>71</v>
      </c>
      <c r="F292" s="10" t="str">
        <f>VLOOKUP(_xlfn.CONCAT(D292,E292),Codes!$C$3:$D$12,2,FALSE)</f>
        <v>M</v>
      </c>
      <c r="G292" s="23" t="s">
        <v>28</v>
      </c>
      <c r="H292" s="12" t="str">
        <f>VLOOKUP(G292,Codes!$E$3:$G$1002,3,FALSE)</f>
        <v>000</v>
      </c>
      <c r="I292" s="10" t="s">
        <v>57</v>
      </c>
      <c r="J292" s="10">
        <v>8</v>
      </c>
      <c r="K292" s="10" t="str">
        <f>VLOOKUP(I292,Codes!$J$3:$Q$9,2,FALSE)</f>
        <v>B</v>
      </c>
      <c r="L292" s="11" t="s">
        <v>44</v>
      </c>
      <c r="M292" s="10" t="str">
        <f>VLOOKUP(L292,Codes!$H$3:$I$262,2,FALSE)</f>
        <v>AB</v>
      </c>
      <c r="N292" s="10">
        <v>3</v>
      </c>
      <c r="O292" s="10">
        <v>0</v>
      </c>
      <c r="P292" t="str">
        <f>VLOOKUP(O292,Codes!$R$3:$S$28,2,FALSE)</f>
        <v>Z</v>
      </c>
      <c r="Q292" s="53" t="s">
        <v>38</v>
      </c>
      <c r="R292" t="s">
        <v>29</v>
      </c>
      <c r="S292" t="s">
        <v>29</v>
      </c>
      <c r="T292" s="21" t="str">
        <f t="shared" si="19"/>
        <v>M-AB-000-0-TP2-Water-NA-3-NA</v>
      </c>
      <c r="U292" s="21" t="str">
        <f t="shared" si="20"/>
        <v>M-AB-000-0-TP2-Water</v>
      </c>
      <c r="V292" s="35" t="str">
        <f t="shared" si="21"/>
        <v>M.AB.000.Z.B.3</v>
      </c>
      <c r="W292" s="15" t="str">
        <f t="shared" si="22"/>
        <v>MAB000ZB3</v>
      </c>
      <c r="X292" t="s">
        <v>1699</v>
      </c>
    </row>
    <row r="293" spans="1:24" hidden="1">
      <c r="A293" s="10">
        <v>560012</v>
      </c>
      <c r="B293" t="s">
        <v>1696</v>
      </c>
      <c r="C293" t="s">
        <v>1700</v>
      </c>
      <c r="D293" t="s">
        <v>26</v>
      </c>
      <c r="E293" s="10" t="s">
        <v>71</v>
      </c>
      <c r="F293" s="10" t="str">
        <f>VLOOKUP(_xlfn.CONCAT(D293,E293),Codes!$C$3:$D$12,2,FALSE)</f>
        <v>M</v>
      </c>
      <c r="G293" s="23" t="s">
        <v>28</v>
      </c>
      <c r="H293" s="12" t="str">
        <f>VLOOKUP(G293,Codes!$E$3:$G$1002,3,FALSE)</f>
        <v>000</v>
      </c>
      <c r="I293" s="10" t="s">
        <v>57</v>
      </c>
      <c r="J293" s="10">
        <v>8</v>
      </c>
      <c r="K293" s="10" t="str">
        <f>VLOOKUP(I293,Codes!$J$3:$Q$9,2,FALSE)</f>
        <v>B</v>
      </c>
      <c r="L293" s="11" t="s">
        <v>44</v>
      </c>
      <c r="M293" s="10" t="str">
        <f>VLOOKUP(L293,Codes!$H$3:$I$262,2,FALSE)</f>
        <v>AB</v>
      </c>
      <c r="N293" s="10">
        <v>4</v>
      </c>
      <c r="O293" s="10">
        <v>0</v>
      </c>
      <c r="P293" t="str">
        <f>VLOOKUP(O293,Codes!$R$3:$S$28,2,FALSE)</f>
        <v>Z</v>
      </c>
      <c r="Q293" s="53" t="s">
        <v>38</v>
      </c>
      <c r="R293" t="s">
        <v>29</v>
      </c>
      <c r="S293" t="s">
        <v>29</v>
      </c>
      <c r="T293" s="21" t="str">
        <f t="shared" si="19"/>
        <v>M-AB-000-0-TP2-Water-NA-4-NA</v>
      </c>
      <c r="U293" s="21" t="str">
        <f t="shared" si="20"/>
        <v>M-AB-000-0-TP2-Water</v>
      </c>
      <c r="V293" s="35" t="str">
        <f t="shared" si="21"/>
        <v>M.AB.000.Z.B.4</v>
      </c>
      <c r="W293" s="15" t="str">
        <f t="shared" si="22"/>
        <v>MAB000ZB4</v>
      </c>
      <c r="X293" t="s">
        <v>1700</v>
      </c>
    </row>
    <row r="294" spans="1:24" hidden="1">
      <c r="A294" s="10">
        <v>560017</v>
      </c>
      <c r="B294" t="s">
        <v>1701</v>
      </c>
      <c r="C294" t="s">
        <v>1702</v>
      </c>
      <c r="D294" t="s">
        <v>26</v>
      </c>
      <c r="E294" s="10" t="s">
        <v>71</v>
      </c>
      <c r="F294" s="10" t="str">
        <f>VLOOKUP(_xlfn.CONCAT(D294,E294),Codes!$C$3:$D$12,2,FALSE)</f>
        <v>M</v>
      </c>
      <c r="G294" s="23" t="s">
        <v>28</v>
      </c>
      <c r="H294" s="12" t="str">
        <f>VLOOKUP(G294,Codes!$E$3:$G$1002,3,FALSE)</f>
        <v>000</v>
      </c>
      <c r="I294" s="10" t="s">
        <v>64</v>
      </c>
      <c r="J294" s="10">
        <v>24</v>
      </c>
      <c r="K294" s="10" t="str">
        <f>VLOOKUP(I294,Codes!$J$3:$Q$9,2,FALSE)</f>
        <v>C</v>
      </c>
      <c r="L294" s="11" t="s">
        <v>44</v>
      </c>
      <c r="M294" s="10" t="str">
        <f>VLOOKUP(L294,Codes!$H$3:$I$262,2,FALSE)</f>
        <v>AB</v>
      </c>
      <c r="N294" s="10">
        <v>1</v>
      </c>
      <c r="O294" s="10">
        <v>0</v>
      </c>
      <c r="P294" t="str">
        <f>VLOOKUP(O294,Codes!$R$3:$S$28,2,FALSE)</f>
        <v>Z</v>
      </c>
      <c r="Q294" s="53" t="s">
        <v>38</v>
      </c>
      <c r="R294" t="s">
        <v>29</v>
      </c>
      <c r="S294" t="s">
        <v>29</v>
      </c>
      <c r="T294" s="21" t="str">
        <f t="shared" si="19"/>
        <v>M-AB-000-0-TP3-Water-NA-1-NA</v>
      </c>
      <c r="U294" s="21" t="str">
        <f t="shared" si="20"/>
        <v>M-AB-000-0-TP3-Water</v>
      </c>
      <c r="V294" s="35" t="str">
        <f t="shared" si="21"/>
        <v>M.AB.000.Z.C.1</v>
      </c>
      <c r="W294" s="15" t="str">
        <f t="shared" si="22"/>
        <v>MAB000ZC1</v>
      </c>
      <c r="X294" t="s">
        <v>1702</v>
      </c>
    </row>
    <row r="295" spans="1:24" hidden="1">
      <c r="A295" s="10">
        <v>560018</v>
      </c>
      <c r="B295" t="s">
        <v>1701</v>
      </c>
      <c r="C295" t="s">
        <v>1703</v>
      </c>
      <c r="D295" t="s">
        <v>26</v>
      </c>
      <c r="E295" s="10" t="s">
        <v>71</v>
      </c>
      <c r="F295" s="10" t="str">
        <f>VLOOKUP(_xlfn.CONCAT(D295,E295),Codes!$C$3:$D$12,2,FALSE)</f>
        <v>M</v>
      </c>
      <c r="G295" s="23" t="s">
        <v>28</v>
      </c>
      <c r="H295" s="12" t="str">
        <f>VLOOKUP(G295,Codes!$E$3:$G$1002,3,FALSE)</f>
        <v>000</v>
      </c>
      <c r="I295" s="10" t="s">
        <v>64</v>
      </c>
      <c r="J295" s="10">
        <v>24</v>
      </c>
      <c r="K295" s="10" t="str">
        <f>VLOOKUP(I295,Codes!$J$3:$Q$9,2,FALSE)</f>
        <v>C</v>
      </c>
      <c r="L295" s="11" t="s">
        <v>44</v>
      </c>
      <c r="M295" s="10" t="str">
        <f>VLOOKUP(L295,Codes!$H$3:$I$262,2,FALSE)</f>
        <v>AB</v>
      </c>
      <c r="N295" s="10">
        <v>2</v>
      </c>
      <c r="O295" s="10">
        <v>0</v>
      </c>
      <c r="P295" t="str">
        <f>VLOOKUP(O295,Codes!$R$3:$S$28,2,FALSE)</f>
        <v>Z</v>
      </c>
      <c r="Q295" s="53" t="s">
        <v>38</v>
      </c>
      <c r="R295" t="s">
        <v>29</v>
      </c>
      <c r="S295" t="s">
        <v>29</v>
      </c>
      <c r="T295" s="21" t="str">
        <f t="shared" si="19"/>
        <v>M-AB-000-0-TP3-Water-NA-2-NA</v>
      </c>
      <c r="U295" s="21" t="str">
        <f t="shared" si="20"/>
        <v>M-AB-000-0-TP3-Water</v>
      </c>
      <c r="V295" s="35" t="str">
        <f t="shared" si="21"/>
        <v>M.AB.000.Z.C.2</v>
      </c>
      <c r="W295" s="15" t="str">
        <f t="shared" si="22"/>
        <v>MAB000ZC2</v>
      </c>
      <c r="X295" t="s">
        <v>1703</v>
      </c>
    </row>
    <row r="296" spans="1:24" hidden="1">
      <c r="A296" s="10">
        <v>560019</v>
      </c>
      <c r="B296" t="s">
        <v>1701</v>
      </c>
      <c r="C296" t="s">
        <v>1704</v>
      </c>
      <c r="D296" t="s">
        <v>26</v>
      </c>
      <c r="E296" s="10" t="s">
        <v>71</v>
      </c>
      <c r="F296" s="10" t="str">
        <f>VLOOKUP(_xlfn.CONCAT(D296,E296),Codes!$C$3:$D$12,2,FALSE)</f>
        <v>M</v>
      </c>
      <c r="G296" s="23" t="s">
        <v>28</v>
      </c>
      <c r="H296" s="12" t="str">
        <f>VLOOKUP(G296,Codes!$E$3:$G$1002,3,FALSE)</f>
        <v>000</v>
      </c>
      <c r="I296" s="10" t="s">
        <v>64</v>
      </c>
      <c r="J296" s="10">
        <v>24</v>
      </c>
      <c r="K296" s="10" t="str">
        <f>VLOOKUP(I296,Codes!$J$3:$Q$9,2,FALSE)</f>
        <v>C</v>
      </c>
      <c r="L296" s="11" t="s">
        <v>44</v>
      </c>
      <c r="M296" s="10" t="str">
        <f>VLOOKUP(L296,Codes!$H$3:$I$262,2,FALSE)</f>
        <v>AB</v>
      </c>
      <c r="N296" s="10">
        <v>3</v>
      </c>
      <c r="O296" s="10">
        <v>0</v>
      </c>
      <c r="P296" t="str">
        <f>VLOOKUP(O296,Codes!$R$3:$S$28,2,FALSE)</f>
        <v>Z</v>
      </c>
      <c r="Q296" s="53" t="s">
        <v>38</v>
      </c>
      <c r="R296" t="s">
        <v>29</v>
      </c>
      <c r="S296" t="s">
        <v>29</v>
      </c>
      <c r="T296" s="21" t="str">
        <f t="shared" si="19"/>
        <v>M-AB-000-0-TP3-Water-NA-3-NA</v>
      </c>
      <c r="U296" s="21" t="str">
        <f t="shared" si="20"/>
        <v>M-AB-000-0-TP3-Water</v>
      </c>
      <c r="V296" s="35" t="str">
        <f t="shared" si="21"/>
        <v>M.AB.000.Z.C.3</v>
      </c>
      <c r="W296" s="15" t="str">
        <f t="shared" si="22"/>
        <v>MAB000ZC3</v>
      </c>
      <c r="X296" t="s">
        <v>1704</v>
      </c>
    </row>
    <row r="297" spans="1:24" hidden="1">
      <c r="A297" s="10">
        <v>560020</v>
      </c>
      <c r="B297" t="s">
        <v>1701</v>
      </c>
      <c r="C297" t="s">
        <v>1705</v>
      </c>
      <c r="D297" t="s">
        <v>26</v>
      </c>
      <c r="E297" s="10" t="s">
        <v>71</v>
      </c>
      <c r="F297" s="10" t="str">
        <f>VLOOKUP(_xlfn.CONCAT(D297,E297),Codes!$C$3:$D$12,2,FALSE)</f>
        <v>M</v>
      </c>
      <c r="G297" s="23" t="s">
        <v>28</v>
      </c>
      <c r="H297" s="12" t="str">
        <f>VLOOKUP(G297,Codes!$E$3:$G$1002,3,FALSE)</f>
        <v>000</v>
      </c>
      <c r="I297" s="10" t="s">
        <v>64</v>
      </c>
      <c r="J297" s="10">
        <v>24</v>
      </c>
      <c r="K297" s="10" t="str">
        <f>VLOOKUP(I297,Codes!$J$3:$Q$9,2,FALSE)</f>
        <v>C</v>
      </c>
      <c r="L297" s="11" t="s">
        <v>44</v>
      </c>
      <c r="M297" s="10" t="str">
        <f>VLOOKUP(L297,Codes!$H$3:$I$262,2,FALSE)</f>
        <v>AB</v>
      </c>
      <c r="N297" s="10">
        <v>4</v>
      </c>
      <c r="O297" s="10">
        <v>0</v>
      </c>
      <c r="P297" t="str">
        <f>VLOOKUP(O297,Codes!$R$3:$S$28,2,FALSE)</f>
        <v>Z</v>
      </c>
      <c r="Q297" s="53" t="s">
        <v>38</v>
      </c>
      <c r="R297" t="s">
        <v>29</v>
      </c>
      <c r="S297" t="s">
        <v>29</v>
      </c>
      <c r="T297" s="21" t="str">
        <f t="shared" si="19"/>
        <v>M-AB-000-0-TP3-Water-NA-4-NA</v>
      </c>
      <c r="U297" s="21" t="str">
        <f t="shared" si="20"/>
        <v>M-AB-000-0-TP3-Water</v>
      </c>
      <c r="V297" s="35" t="str">
        <f t="shared" si="21"/>
        <v>M.AB.000.Z.C.4</v>
      </c>
      <c r="W297" s="15" t="str">
        <f t="shared" si="22"/>
        <v>MAB000ZC4</v>
      </c>
      <c r="X297" t="s">
        <v>1705</v>
      </c>
    </row>
    <row r="298" spans="1:24" hidden="1">
      <c r="A298" s="10">
        <v>560025</v>
      </c>
      <c r="B298" t="s">
        <v>1706</v>
      </c>
      <c r="C298" t="s">
        <v>1707</v>
      </c>
      <c r="D298" t="s">
        <v>26</v>
      </c>
      <c r="E298" s="10" t="s">
        <v>71</v>
      </c>
      <c r="F298" s="10" t="str">
        <f>VLOOKUP(_xlfn.CONCAT(D298,E298),Codes!$C$3:$D$12,2,FALSE)</f>
        <v>M</v>
      </c>
      <c r="G298" s="23" t="s">
        <v>28</v>
      </c>
      <c r="H298" s="12" t="str">
        <f>VLOOKUP(G298,Codes!$E$3:$G$1002,3,FALSE)</f>
        <v>000</v>
      </c>
      <c r="I298" s="10" t="s">
        <v>70</v>
      </c>
      <c r="J298" s="10">
        <v>32</v>
      </c>
      <c r="K298" s="10" t="str">
        <f>VLOOKUP(I298,Codes!$J$3:$Q$9,2,FALSE)</f>
        <v>D</v>
      </c>
      <c r="L298" s="11" t="s">
        <v>44</v>
      </c>
      <c r="M298" s="10" t="str">
        <f>VLOOKUP(L298,Codes!$H$3:$I$262,2,FALSE)</f>
        <v>AB</v>
      </c>
      <c r="N298" s="10">
        <v>1</v>
      </c>
      <c r="O298" s="10">
        <v>0</v>
      </c>
      <c r="P298" t="str">
        <f>VLOOKUP(O298,Codes!$R$3:$S$28,2,FALSE)</f>
        <v>Z</v>
      </c>
      <c r="Q298" s="53" t="s">
        <v>38</v>
      </c>
      <c r="R298" t="s">
        <v>29</v>
      </c>
      <c r="S298" t="s">
        <v>29</v>
      </c>
      <c r="T298" s="21" t="str">
        <f t="shared" si="19"/>
        <v>M-AB-000-0-TP4-Water-NA-1-NA</v>
      </c>
      <c r="U298" s="21" t="str">
        <f t="shared" si="20"/>
        <v>M-AB-000-0-TP4-Water</v>
      </c>
      <c r="V298" s="35" t="str">
        <f t="shared" si="21"/>
        <v>M.AB.000.Z.D.1</v>
      </c>
      <c r="W298" s="15" t="str">
        <f t="shared" si="22"/>
        <v>MAB000ZD1</v>
      </c>
      <c r="X298" t="s">
        <v>1707</v>
      </c>
    </row>
    <row r="299" spans="1:24" hidden="1">
      <c r="A299" s="10">
        <v>560026</v>
      </c>
      <c r="B299" t="s">
        <v>1706</v>
      </c>
      <c r="C299" t="s">
        <v>1708</v>
      </c>
      <c r="D299" t="s">
        <v>26</v>
      </c>
      <c r="E299" s="10" t="s">
        <v>71</v>
      </c>
      <c r="F299" s="10" t="str">
        <f>VLOOKUP(_xlfn.CONCAT(D299,E299),Codes!$C$3:$D$12,2,FALSE)</f>
        <v>M</v>
      </c>
      <c r="G299" s="23" t="s">
        <v>28</v>
      </c>
      <c r="H299" s="12" t="str">
        <f>VLOOKUP(G299,Codes!$E$3:$G$1002,3,FALSE)</f>
        <v>000</v>
      </c>
      <c r="I299" s="10" t="s">
        <v>70</v>
      </c>
      <c r="J299" s="10">
        <v>32</v>
      </c>
      <c r="K299" s="10" t="str">
        <f>VLOOKUP(I299,Codes!$J$3:$Q$9,2,FALSE)</f>
        <v>D</v>
      </c>
      <c r="L299" s="11" t="s">
        <v>44</v>
      </c>
      <c r="M299" s="10" t="str">
        <f>VLOOKUP(L299,Codes!$H$3:$I$262,2,FALSE)</f>
        <v>AB</v>
      </c>
      <c r="N299" s="10">
        <v>2</v>
      </c>
      <c r="O299" s="10">
        <v>0</v>
      </c>
      <c r="P299" t="str">
        <f>VLOOKUP(O299,Codes!$R$3:$S$28,2,FALSE)</f>
        <v>Z</v>
      </c>
      <c r="Q299" s="53" t="s">
        <v>38</v>
      </c>
      <c r="R299" t="s">
        <v>29</v>
      </c>
      <c r="S299" t="s">
        <v>29</v>
      </c>
      <c r="T299" s="21" t="str">
        <f t="shared" si="19"/>
        <v>M-AB-000-0-TP4-Water-NA-2-NA</v>
      </c>
      <c r="U299" s="21" t="str">
        <f t="shared" si="20"/>
        <v>M-AB-000-0-TP4-Water</v>
      </c>
      <c r="V299" s="35" t="str">
        <f t="shared" si="21"/>
        <v>M.AB.000.Z.D.2</v>
      </c>
      <c r="W299" s="15" t="str">
        <f t="shared" si="22"/>
        <v>MAB000ZD2</v>
      </c>
      <c r="X299" t="s">
        <v>1708</v>
      </c>
    </row>
    <row r="300" spans="1:24" hidden="1">
      <c r="A300" s="10">
        <v>560027</v>
      </c>
      <c r="B300" t="s">
        <v>1706</v>
      </c>
      <c r="C300" t="s">
        <v>1709</v>
      </c>
      <c r="D300" t="s">
        <v>26</v>
      </c>
      <c r="E300" s="10" t="s">
        <v>71</v>
      </c>
      <c r="F300" s="10" t="str">
        <f>VLOOKUP(_xlfn.CONCAT(D300,E300),Codes!$C$3:$D$12,2,FALSE)</f>
        <v>M</v>
      </c>
      <c r="G300" s="23" t="s">
        <v>28</v>
      </c>
      <c r="H300" s="12" t="str">
        <f>VLOOKUP(G300,Codes!$E$3:$G$1002,3,FALSE)</f>
        <v>000</v>
      </c>
      <c r="I300" s="10" t="s">
        <v>70</v>
      </c>
      <c r="J300" s="10">
        <v>32</v>
      </c>
      <c r="K300" s="10" t="str">
        <f>VLOOKUP(I300,Codes!$J$3:$Q$9,2,FALSE)</f>
        <v>D</v>
      </c>
      <c r="L300" s="11" t="s">
        <v>44</v>
      </c>
      <c r="M300" s="10" t="str">
        <f>VLOOKUP(L300,Codes!$H$3:$I$262,2,FALSE)</f>
        <v>AB</v>
      </c>
      <c r="N300" s="10">
        <v>3</v>
      </c>
      <c r="O300" s="10">
        <v>0</v>
      </c>
      <c r="P300" t="str">
        <f>VLOOKUP(O300,Codes!$R$3:$S$28,2,FALSE)</f>
        <v>Z</v>
      </c>
      <c r="Q300" s="53" t="s">
        <v>38</v>
      </c>
      <c r="R300" t="s">
        <v>29</v>
      </c>
      <c r="S300" t="s">
        <v>29</v>
      </c>
      <c r="T300" s="21" t="str">
        <f t="shared" si="19"/>
        <v>M-AB-000-0-TP4-Water-NA-3-NA</v>
      </c>
      <c r="U300" s="21" t="str">
        <f t="shared" si="20"/>
        <v>M-AB-000-0-TP4-Water</v>
      </c>
      <c r="V300" s="35" t="str">
        <f t="shared" si="21"/>
        <v>M.AB.000.Z.D.3</v>
      </c>
      <c r="W300" s="15" t="str">
        <f t="shared" si="22"/>
        <v>MAB000ZD3</v>
      </c>
      <c r="X300" t="s">
        <v>1709</v>
      </c>
    </row>
    <row r="301" spans="1:24" hidden="1">
      <c r="A301" s="10">
        <v>560028</v>
      </c>
      <c r="B301" t="s">
        <v>1706</v>
      </c>
      <c r="C301" t="s">
        <v>1710</v>
      </c>
      <c r="D301" t="s">
        <v>26</v>
      </c>
      <c r="E301" s="10" t="s">
        <v>71</v>
      </c>
      <c r="F301" s="10" t="str">
        <f>VLOOKUP(_xlfn.CONCAT(D301,E301),Codes!$C$3:$D$12,2,FALSE)</f>
        <v>M</v>
      </c>
      <c r="G301" s="23" t="s">
        <v>28</v>
      </c>
      <c r="H301" s="12" t="str">
        <f>VLOOKUP(G301,Codes!$E$3:$G$1002,3,FALSE)</f>
        <v>000</v>
      </c>
      <c r="I301" s="10" t="s">
        <v>70</v>
      </c>
      <c r="J301" s="10">
        <v>32</v>
      </c>
      <c r="K301" s="10" t="str">
        <f>VLOOKUP(I301,Codes!$J$3:$Q$9,2,FALSE)</f>
        <v>D</v>
      </c>
      <c r="L301" s="11" t="s">
        <v>44</v>
      </c>
      <c r="M301" s="10" t="str">
        <f>VLOOKUP(L301,Codes!$H$3:$I$262,2,FALSE)</f>
        <v>AB</v>
      </c>
      <c r="N301" s="10">
        <v>4</v>
      </c>
      <c r="O301" s="10">
        <v>0</v>
      </c>
      <c r="P301" t="str">
        <f>VLOOKUP(O301,Codes!$R$3:$S$28,2,FALSE)</f>
        <v>Z</v>
      </c>
      <c r="Q301" s="53" t="s">
        <v>38</v>
      </c>
      <c r="R301" t="s">
        <v>29</v>
      </c>
      <c r="S301" t="s">
        <v>29</v>
      </c>
      <c r="T301" s="21" t="str">
        <f t="shared" si="19"/>
        <v>M-AB-000-0-TP4-Water-NA-4-NA</v>
      </c>
      <c r="U301" s="21" t="str">
        <f t="shared" si="20"/>
        <v>M-AB-000-0-TP4-Water</v>
      </c>
      <c r="V301" s="35" t="str">
        <f t="shared" si="21"/>
        <v>M.AB.000.Z.D.4</v>
      </c>
      <c r="W301" s="15" t="str">
        <f t="shared" si="22"/>
        <v>MAB000ZD4</v>
      </c>
      <c r="X301" t="s">
        <v>1710</v>
      </c>
    </row>
    <row r="302" spans="1:24" hidden="1">
      <c r="A302" s="10">
        <v>560033</v>
      </c>
      <c r="B302" t="s">
        <v>1711</v>
      </c>
      <c r="C302" t="s">
        <v>1712</v>
      </c>
      <c r="D302" t="s">
        <v>26</v>
      </c>
      <c r="E302" s="10" t="s">
        <v>71</v>
      </c>
      <c r="F302" s="10" t="str">
        <f>VLOOKUP(_xlfn.CONCAT(D302,E302),Codes!$C$3:$D$12,2,FALSE)</f>
        <v>M</v>
      </c>
      <c r="G302" s="23" t="s">
        <v>28</v>
      </c>
      <c r="H302" s="12" t="str">
        <f>VLOOKUP(G302,Codes!$E$3:$G$1002,3,FALSE)</f>
        <v>000</v>
      </c>
      <c r="I302" s="10" t="s">
        <v>76</v>
      </c>
      <c r="J302" s="10">
        <v>48</v>
      </c>
      <c r="K302" s="10" t="str">
        <f>VLOOKUP(I302,Codes!$J$3:$Q$9,2,FALSE)</f>
        <v>E</v>
      </c>
      <c r="L302" s="11" t="s">
        <v>44</v>
      </c>
      <c r="M302" s="10" t="str">
        <f>VLOOKUP(L302,Codes!$H$3:$I$262,2,FALSE)</f>
        <v>AB</v>
      </c>
      <c r="N302" s="10">
        <v>1</v>
      </c>
      <c r="O302" s="10">
        <v>0</v>
      </c>
      <c r="P302" t="str">
        <f>VLOOKUP(O302,Codes!$R$3:$S$28,2,FALSE)</f>
        <v>Z</v>
      </c>
      <c r="Q302" s="53" t="s">
        <v>38</v>
      </c>
      <c r="R302" t="s">
        <v>29</v>
      </c>
      <c r="S302" t="s">
        <v>29</v>
      </c>
      <c r="T302" s="21" t="str">
        <f t="shared" si="19"/>
        <v>M-AB-000-0-TP5-Water-NA-1-NA</v>
      </c>
      <c r="U302" s="21" t="str">
        <f t="shared" si="20"/>
        <v>M-AB-000-0-TP5-Water</v>
      </c>
      <c r="V302" s="35" t="str">
        <f t="shared" si="21"/>
        <v>M.AB.000.Z.E.1</v>
      </c>
      <c r="W302" s="15" t="str">
        <f t="shared" si="22"/>
        <v>MAB000ZE1</v>
      </c>
      <c r="X302" t="s">
        <v>1712</v>
      </c>
    </row>
    <row r="303" spans="1:24" hidden="1">
      <c r="A303" s="10">
        <v>560034</v>
      </c>
      <c r="B303" t="s">
        <v>1711</v>
      </c>
      <c r="C303" t="s">
        <v>1713</v>
      </c>
      <c r="D303" t="s">
        <v>26</v>
      </c>
      <c r="E303" s="10" t="s">
        <v>71</v>
      </c>
      <c r="F303" s="10" t="str">
        <f>VLOOKUP(_xlfn.CONCAT(D303,E303),Codes!$C$3:$D$12,2,FALSE)</f>
        <v>M</v>
      </c>
      <c r="G303" s="23" t="s">
        <v>28</v>
      </c>
      <c r="H303" s="12" t="str">
        <f>VLOOKUP(G303,Codes!$E$3:$G$1002,3,FALSE)</f>
        <v>000</v>
      </c>
      <c r="I303" s="10" t="s">
        <v>76</v>
      </c>
      <c r="J303" s="10">
        <v>48</v>
      </c>
      <c r="K303" s="10" t="str">
        <f>VLOOKUP(I303,Codes!$J$3:$Q$9,2,FALSE)</f>
        <v>E</v>
      </c>
      <c r="L303" s="11" t="s">
        <v>44</v>
      </c>
      <c r="M303" s="10" t="str">
        <f>VLOOKUP(L303,Codes!$H$3:$I$262,2,FALSE)</f>
        <v>AB</v>
      </c>
      <c r="N303" s="10">
        <v>2</v>
      </c>
      <c r="O303" s="10">
        <v>0</v>
      </c>
      <c r="P303" t="str">
        <f>VLOOKUP(O303,Codes!$R$3:$S$28,2,FALSE)</f>
        <v>Z</v>
      </c>
      <c r="Q303" s="53" t="s">
        <v>38</v>
      </c>
      <c r="R303" t="s">
        <v>29</v>
      </c>
      <c r="S303" t="s">
        <v>29</v>
      </c>
      <c r="T303" s="21" t="str">
        <f t="shared" si="19"/>
        <v>M-AB-000-0-TP5-Water-NA-2-NA</v>
      </c>
      <c r="U303" s="21" t="str">
        <f t="shared" si="20"/>
        <v>M-AB-000-0-TP5-Water</v>
      </c>
      <c r="V303" s="35" t="str">
        <f t="shared" si="21"/>
        <v>M.AB.000.Z.E.2</v>
      </c>
      <c r="W303" s="15" t="str">
        <f t="shared" si="22"/>
        <v>MAB000ZE2</v>
      </c>
      <c r="X303" t="s">
        <v>1713</v>
      </c>
    </row>
    <row r="304" spans="1:24" hidden="1">
      <c r="A304" s="10">
        <v>560035</v>
      </c>
      <c r="B304" t="s">
        <v>1711</v>
      </c>
      <c r="C304" t="s">
        <v>1714</v>
      </c>
      <c r="D304" t="s">
        <v>26</v>
      </c>
      <c r="E304" s="10" t="s">
        <v>71</v>
      </c>
      <c r="F304" s="10" t="str">
        <f>VLOOKUP(_xlfn.CONCAT(D304,E304),Codes!$C$3:$D$12,2,FALSE)</f>
        <v>M</v>
      </c>
      <c r="G304" s="23" t="s">
        <v>28</v>
      </c>
      <c r="H304" s="12" t="str">
        <f>VLOOKUP(G304,Codes!$E$3:$G$1002,3,FALSE)</f>
        <v>000</v>
      </c>
      <c r="I304" s="10" t="s">
        <v>76</v>
      </c>
      <c r="J304" s="10">
        <v>48</v>
      </c>
      <c r="K304" s="10" t="str">
        <f>VLOOKUP(I304,Codes!$J$3:$Q$9,2,FALSE)</f>
        <v>E</v>
      </c>
      <c r="L304" s="11" t="s">
        <v>44</v>
      </c>
      <c r="M304" s="10" t="str">
        <f>VLOOKUP(L304,Codes!$H$3:$I$262,2,FALSE)</f>
        <v>AB</v>
      </c>
      <c r="N304" s="10">
        <v>3</v>
      </c>
      <c r="O304" s="10">
        <v>0</v>
      </c>
      <c r="P304" t="str">
        <f>VLOOKUP(O304,Codes!$R$3:$S$28,2,FALSE)</f>
        <v>Z</v>
      </c>
      <c r="Q304" s="53" t="s">
        <v>38</v>
      </c>
      <c r="R304" t="s">
        <v>29</v>
      </c>
      <c r="S304" t="s">
        <v>29</v>
      </c>
      <c r="T304" s="21" t="str">
        <f t="shared" si="19"/>
        <v>M-AB-000-0-TP5-Water-NA-3-NA</v>
      </c>
      <c r="U304" s="21" t="str">
        <f t="shared" si="20"/>
        <v>M-AB-000-0-TP5-Water</v>
      </c>
      <c r="V304" s="35" t="str">
        <f t="shared" si="21"/>
        <v>M.AB.000.Z.E.3</v>
      </c>
      <c r="W304" s="15" t="str">
        <f t="shared" si="22"/>
        <v>MAB000ZE3</v>
      </c>
      <c r="X304" t="s">
        <v>1714</v>
      </c>
    </row>
    <row r="305" spans="1:24" hidden="1">
      <c r="A305" s="10">
        <v>560036</v>
      </c>
      <c r="B305" t="s">
        <v>1711</v>
      </c>
      <c r="C305" t="s">
        <v>1715</v>
      </c>
      <c r="D305" t="s">
        <v>26</v>
      </c>
      <c r="E305" s="10" t="s">
        <v>71</v>
      </c>
      <c r="F305" s="10" t="str">
        <f>VLOOKUP(_xlfn.CONCAT(D305,E305),Codes!$C$3:$D$12,2,FALSE)</f>
        <v>M</v>
      </c>
      <c r="G305" s="23" t="s">
        <v>28</v>
      </c>
      <c r="H305" s="12" t="str">
        <f>VLOOKUP(G305,Codes!$E$3:$G$1002,3,FALSE)</f>
        <v>000</v>
      </c>
      <c r="I305" s="10" t="s">
        <v>76</v>
      </c>
      <c r="J305" s="10">
        <v>48</v>
      </c>
      <c r="K305" s="10" t="str">
        <f>VLOOKUP(I305,Codes!$J$3:$Q$9,2,FALSE)</f>
        <v>E</v>
      </c>
      <c r="L305" s="11" t="s">
        <v>44</v>
      </c>
      <c r="M305" s="10" t="str">
        <f>VLOOKUP(L305,Codes!$H$3:$I$262,2,FALSE)</f>
        <v>AB</v>
      </c>
      <c r="N305" s="10">
        <v>4</v>
      </c>
      <c r="O305" s="10">
        <v>0</v>
      </c>
      <c r="P305" t="str">
        <f>VLOOKUP(O305,Codes!$R$3:$S$28,2,FALSE)</f>
        <v>Z</v>
      </c>
      <c r="Q305" s="53" t="s">
        <v>38</v>
      </c>
      <c r="R305" t="s">
        <v>29</v>
      </c>
      <c r="S305" t="s">
        <v>29</v>
      </c>
      <c r="T305" s="21" t="str">
        <f t="shared" si="19"/>
        <v>M-AB-000-0-TP5-Water-NA-4-NA</v>
      </c>
      <c r="U305" s="21" t="str">
        <f t="shared" si="20"/>
        <v>M-AB-000-0-TP5-Water</v>
      </c>
      <c r="V305" s="35" t="str">
        <f t="shared" si="21"/>
        <v>M.AB.000.Z.E.4</v>
      </c>
      <c r="W305" s="15" t="str">
        <f t="shared" si="22"/>
        <v>MAB000ZE4</v>
      </c>
      <c r="X305" t="s">
        <v>1715</v>
      </c>
    </row>
    <row r="306" spans="1:24" hidden="1">
      <c r="A306" s="10" t="s">
        <v>1402</v>
      </c>
      <c r="B306" t="s">
        <v>1403</v>
      </c>
      <c r="C306" t="e">
        <v>#N/A</v>
      </c>
      <c r="D306" t="s">
        <v>26</v>
      </c>
      <c r="E306" s="10" t="s">
        <v>71</v>
      </c>
      <c r="F306" s="10" t="str">
        <f>VLOOKUP(_xlfn.CONCAT(D306,E306),Codes!$C$3:$D$12,2,FALSE)</f>
        <v>M</v>
      </c>
      <c r="G306" s="23" t="s">
        <v>1350</v>
      </c>
      <c r="H306" s="12" t="str">
        <f>VLOOKUP(G306,Codes!$E$3:$G$1002,3,FALSE)</f>
        <v>998</v>
      </c>
      <c r="I306" s="10" t="s">
        <v>29</v>
      </c>
      <c r="J306" s="10" t="s">
        <v>29</v>
      </c>
      <c r="K306" s="10" t="str">
        <f>VLOOKUP(I306,Codes!$J$3:$Q$9,2,FALSE)</f>
        <v>-</v>
      </c>
      <c r="L306" s="11" t="s">
        <v>44</v>
      </c>
      <c r="M306" s="10" t="str">
        <f>VLOOKUP(L306,Codes!$H$3:$I$262,2,FALSE)</f>
        <v>AB</v>
      </c>
      <c r="N306" s="10">
        <v>1</v>
      </c>
      <c r="O306" s="10" t="s">
        <v>29</v>
      </c>
      <c r="P306" t="str">
        <f>VLOOKUP(O306,Codes!$R$3:$S$28,2,FALSE)</f>
        <v>-</v>
      </c>
      <c r="Q306" s="53" t="s">
        <v>29</v>
      </c>
      <c r="R306" t="s">
        <v>29</v>
      </c>
      <c r="S306" t="s">
        <v>29</v>
      </c>
      <c r="T306" s="21" t="str">
        <f t="shared" si="19"/>
        <v>M-AB-998-NA-NA-NA-NA-1-NA</v>
      </c>
      <c r="U306" s="21" t="str">
        <f t="shared" si="20"/>
        <v>M-AB-998-NA-NA-NA</v>
      </c>
      <c r="V306" s="35" t="str">
        <f t="shared" si="21"/>
        <v>M.AB.998.-.-.1</v>
      </c>
      <c r="W306" s="15" t="str">
        <f t="shared" si="22"/>
        <v>MAB998--1</v>
      </c>
      <c r="X306" t="s">
        <v>6965</v>
      </c>
    </row>
    <row r="307" spans="1:24" hidden="1">
      <c r="A307" s="10" t="s">
        <v>1402</v>
      </c>
      <c r="B307" t="s">
        <v>1403</v>
      </c>
      <c r="C307" t="e">
        <v>#N/A</v>
      </c>
      <c r="D307" t="s">
        <v>26</v>
      </c>
      <c r="E307" s="10" t="s">
        <v>71</v>
      </c>
      <c r="F307" s="10" t="str">
        <f>VLOOKUP(_xlfn.CONCAT(D307,E307),Codes!$C$3:$D$12,2,FALSE)</f>
        <v>M</v>
      </c>
      <c r="G307" s="23" t="s">
        <v>1350</v>
      </c>
      <c r="H307" s="12" t="str">
        <f>VLOOKUP(G307,Codes!$E$3:$G$1002,3,FALSE)</f>
        <v>998</v>
      </c>
      <c r="I307" s="10" t="s">
        <v>29</v>
      </c>
      <c r="J307" s="10" t="s">
        <v>29</v>
      </c>
      <c r="K307" s="10" t="str">
        <f>VLOOKUP(I307,Codes!$J$3:$Q$9,2,FALSE)</f>
        <v>-</v>
      </c>
      <c r="L307" s="11" t="s">
        <v>44</v>
      </c>
      <c r="M307" s="10" t="str">
        <f>VLOOKUP(L307,Codes!$H$3:$I$262,2,FALSE)</f>
        <v>AB</v>
      </c>
      <c r="N307" s="10">
        <v>2</v>
      </c>
      <c r="O307" s="10" t="s">
        <v>29</v>
      </c>
      <c r="P307" t="str">
        <f>VLOOKUP(O307,Codes!$R$3:$S$28,2,FALSE)</f>
        <v>-</v>
      </c>
      <c r="Q307" s="53" t="s">
        <v>29</v>
      </c>
      <c r="R307" t="s">
        <v>29</v>
      </c>
      <c r="S307" t="s">
        <v>29</v>
      </c>
      <c r="T307" s="21" t="str">
        <f t="shared" si="19"/>
        <v>M-AB-998-NA-NA-NA-NA-2-NA</v>
      </c>
      <c r="U307" s="21" t="str">
        <f t="shared" si="20"/>
        <v>M-AB-998-NA-NA-NA</v>
      </c>
      <c r="V307" s="35" t="str">
        <f t="shared" si="21"/>
        <v>M.AB.998.-.-.2</v>
      </c>
      <c r="W307" s="15" t="str">
        <f t="shared" si="22"/>
        <v>MAB998--2</v>
      </c>
      <c r="X307" t="s">
        <v>6966</v>
      </c>
    </row>
    <row r="308" spans="1:24" hidden="1">
      <c r="A308" s="10" t="s">
        <v>1402</v>
      </c>
      <c r="B308" t="s">
        <v>1403</v>
      </c>
      <c r="C308" t="e">
        <v>#N/A</v>
      </c>
      <c r="D308" t="s">
        <v>26</v>
      </c>
      <c r="E308" s="10" t="s">
        <v>71</v>
      </c>
      <c r="F308" s="10" t="str">
        <f>VLOOKUP(_xlfn.CONCAT(D308,E308),Codes!$C$3:$D$12,2,FALSE)</f>
        <v>M</v>
      </c>
      <c r="G308" s="23" t="s">
        <v>1350</v>
      </c>
      <c r="H308" s="12" t="str">
        <f>VLOOKUP(G308,Codes!$E$3:$G$1002,3,FALSE)</f>
        <v>998</v>
      </c>
      <c r="I308" s="10" t="s">
        <v>29</v>
      </c>
      <c r="J308" s="10" t="s">
        <v>29</v>
      </c>
      <c r="K308" s="10" t="str">
        <f>VLOOKUP(I308,Codes!$J$3:$Q$9,2,FALSE)</f>
        <v>-</v>
      </c>
      <c r="L308" s="11" t="s">
        <v>44</v>
      </c>
      <c r="M308" s="10" t="str">
        <f>VLOOKUP(L308,Codes!$H$3:$I$262,2,FALSE)</f>
        <v>AB</v>
      </c>
      <c r="N308" s="10">
        <v>3</v>
      </c>
      <c r="O308" s="10" t="s">
        <v>29</v>
      </c>
      <c r="P308" t="str">
        <f>VLOOKUP(O308,Codes!$R$3:$S$28,2,FALSE)</f>
        <v>-</v>
      </c>
      <c r="Q308" s="53" t="s">
        <v>29</v>
      </c>
      <c r="R308" t="s">
        <v>29</v>
      </c>
      <c r="S308" t="s">
        <v>29</v>
      </c>
      <c r="T308" s="21" t="str">
        <f t="shared" si="19"/>
        <v>M-AB-998-NA-NA-NA-NA-3-NA</v>
      </c>
      <c r="U308" s="21" t="str">
        <f t="shared" si="20"/>
        <v>M-AB-998-NA-NA-NA</v>
      </c>
      <c r="V308" s="35" t="str">
        <f t="shared" si="21"/>
        <v>M.AB.998.-.-.3</v>
      </c>
      <c r="W308" s="15" t="str">
        <f t="shared" si="22"/>
        <v>MAB998--3</v>
      </c>
      <c r="X308" t="s">
        <v>6967</v>
      </c>
    </row>
    <row r="309" spans="1:24" hidden="1">
      <c r="A309" s="10">
        <v>680001</v>
      </c>
      <c r="B309" s="53" t="s">
        <v>1716</v>
      </c>
      <c r="C309" t="s">
        <v>1717</v>
      </c>
      <c r="D309" t="s">
        <v>26</v>
      </c>
      <c r="E309" s="10" t="s">
        <v>71</v>
      </c>
      <c r="F309" s="10" t="str">
        <f>VLOOKUP(_xlfn.CONCAT(D309,E309),Codes!$C$3:$D$12,2,FALSE)</f>
        <v>M</v>
      </c>
      <c r="G309" s="23" t="s">
        <v>1352</v>
      </c>
      <c r="H309" s="12" t="str">
        <f>VLOOKUP(G309,Codes!$E$3:$G$1002,3,FALSE)</f>
        <v>999</v>
      </c>
      <c r="I309" s="10" t="s">
        <v>46</v>
      </c>
      <c r="J309" s="10">
        <v>4</v>
      </c>
      <c r="K309" s="10" t="str">
        <f>VLOOKUP(I309,Codes!$J$3:$Q$9,2,FALSE)</f>
        <v>A</v>
      </c>
      <c r="L309" s="11" t="s">
        <v>62</v>
      </c>
      <c r="M309" s="10" t="str">
        <f>VLOOKUP(L309,Codes!$H$3:$I$262,2,FALSE)</f>
        <v>AD</v>
      </c>
      <c r="N309" s="10">
        <v>1</v>
      </c>
      <c r="O309" s="10">
        <v>0</v>
      </c>
      <c r="P309" t="str">
        <f>VLOOKUP(O309,Codes!$R$3:$S$28,2,FALSE)</f>
        <v>Z</v>
      </c>
      <c r="Q309" s="53" t="s">
        <v>48</v>
      </c>
      <c r="R309" t="s">
        <v>29</v>
      </c>
      <c r="S309" t="s">
        <v>29</v>
      </c>
      <c r="T309" s="21" t="str">
        <f t="shared" si="19"/>
        <v>M-AD-999-0-TP1-DMSO-NA-1-NA</v>
      </c>
      <c r="U309" s="21" t="str">
        <f t="shared" si="20"/>
        <v>M-AD-999-0-TP1-DMSO</v>
      </c>
      <c r="V309" s="35" t="str">
        <f t="shared" si="21"/>
        <v>M.AD.999.Z.A.1</v>
      </c>
      <c r="W309" s="15" t="str">
        <f t="shared" si="22"/>
        <v>MAD999ZA1</v>
      </c>
      <c r="X309" t="s">
        <v>6968</v>
      </c>
    </row>
    <row r="310" spans="1:24" hidden="1">
      <c r="A310" s="10">
        <v>680002</v>
      </c>
      <c r="B310" s="53" t="s">
        <v>1716</v>
      </c>
      <c r="C310" t="s">
        <v>1718</v>
      </c>
      <c r="D310" t="s">
        <v>26</v>
      </c>
      <c r="E310" s="10" t="s">
        <v>71</v>
      </c>
      <c r="F310" s="10" t="str">
        <f>VLOOKUP(_xlfn.CONCAT(D310,E310),Codes!$C$3:$D$12,2,FALSE)</f>
        <v>M</v>
      </c>
      <c r="G310" s="23" t="s">
        <v>1352</v>
      </c>
      <c r="H310" s="12" t="str">
        <f>VLOOKUP(G310,Codes!$E$3:$G$1002,3,FALSE)</f>
        <v>999</v>
      </c>
      <c r="I310" s="10" t="s">
        <v>46</v>
      </c>
      <c r="J310" s="10">
        <v>4</v>
      </c>
      <c r="K310" s="10" t="str">
        <f>VLOOKUP(I310,Codes!$J$3:$Q$9,2,FALSE)</f>
        <v>A</v>
      </c>
      <c r="L310" s="11" t="s">
        <v>62</v>
      </c>
      <c r="M310" s="10" t="str">
        <f>VLOOKUP(L310,Codes!$H$3:$I$262,2,FALSE)</f>
        <v>AD</v>
      </c>
      <c r="N310" s="10">
        <v>2</v>
      </c>
      <c r="O310" s="10">
        <v>0</v>
      </c>
      <c r="P310" t="str">
        <f>VLOOKUP(O310,Codes!$R$3:$S$28,2,FALSE)</f>
        <v>Z</v>
      </c>
      <c r="Q310" s="53" t="s">
        <v>48</v>
      </c>
      <c r="R310" t="s">
        <v>29</v>
      </c>
      <c r="S310" t="s">
        <v>29</v>
      </c>
      <c r="T310" s="21" t="str">
        <f t="shared" si="19"/>
        <v>M-AD-999-0-TP1-DMSO-NA-2-NA</v>
      </c>
      <c r="U310" s="21" t="str">
        <f t="shared" si="20"/>
        <v>M-AD-999-0-TP1-DMSO</v>
      </c>
      <c r="V310" s="35" t="str">
        <f t="shared" si="21"/>
        <v>M.AD.999.Z.A.2</v>
      </c>
      <c r="W310" s="15" t="str">
        <f t="shared" si="22"/>
        <v>MAD999ZA2</v>
      </c>
      <c r="X310" t="s">
        <v>6969</v>
      </c>
    </row>
    <row r="311" spans="1:24" hidden="1">
      <c r="A311" s="10">
        <v>680003</v>
      </c>
      <c r="B311" s="53" t="s">
        <v>1716</v>
      </c>
      <c r="C311" t="s">
        <v>1719</v>
      </c>
      <c r="D311" t="s">
        <v>26</v>
      </c>
      <c r="E311" s="10" t="s">
        <v>71</v>
      </c>
      <c r="F311" s="10" t="str">
        <f>VLOOKUP(_xlfn.CONCAT(D311,E311),Codes!$C$3:$D$12,2,FALSE)</f>
        <v>M</v>
      </c>
      <c r="G311" s="23" t="s">
        <v>1352</v>
      </c>
      <c r="H311" s="12" t="str">
        <f>VLOOKUP(G311,Codes!$E$3:$G$1002,3,FALSE)</f>
        <v>999</v>
      </c>
      <c r="I311" s="10" t="s">
        <v>46</v>
      </c>
      <c r="J311" s="10">
        <v>4</v>
      </c>
      <c r="K311" s="10" t="str">
        <f>VLOOKUP(I311,Codes!$J$3:$Q$9,2,FALSE)</f>
        <v>A</v>
      </c>
      <c r="L311" s="11" t="s">
        <v>62</v>
      </c>
      <c r="M311" s="10" t="str">
        <f>VLOOKUP(L311,Codes!$H$3:$I$262,2,FALSE)</f>
        <v>AD</v>
      </c>
      <c r="N311" s="10">
        <v>3</v>
      </c>
      <c r="O311" s="10">
        <v>0</v>
      </c>
      <c r="P311" t="str">
        <f>VLOOKUP(O311,Codes!$R$3:$S$28,2,FALSE)</f>
        <v>Z</v>
      </c>
      <c r="Q311" s="53" t="s">
        <v>48</v>
      </c>
      <c r="R311" t="s">
        <v>29</v>
      </c>
      <c r="S311" t="s">
        <v>29</v>
      </c>
      <c r="T311" s="21" t="str">
        <f t="shared" si="19"/>
        <v>M-AD-999-0-TP1-DMSO-NA-3-NA</v>
      </c>
      <c r="U311" s="21" t="str">
        <f t="shared" si="20"/>
        <v>M-AD-999-0-TP1-DMSO</v>
      </c>
      <c r="V311" s="35" t="str">
        <f t="shared" si="21"/>
        <v>M.AD.999.Z.A.3</v>
      </c>
      <c r="W311" s="15" t="str">
        <f t="shared" si="22"/>
        <v>MAD999ZA3</v>
      </c>
      <c r="X311" t="s">
        <v>6970</v>
      </c>
    </row>
    <row r="312" spans="1:24" hidden="1">
      <c r="A312" s="10">
        <v>680004</v>
      </c>
      <c r="B312" s="53" t="s">
        <v>1716</v>
      </c>
      <c r="C312" t="s">
        <v>1720</v>
      </c>
      <c r="D312" t="s">
        <v>26</v>
      </c>
      <c r="E312" s="10" t="s">
        <v>71</v>
      </c>
      <c r="F312" s="10" t="str">
        <f>VLOOKUP(_xlfn.CONCAT(D312,E312),Codes!$C$3:$D$12,2,FALSE)</f>
        <v>M</v>
      </c>
      <c r="G312" s="23" t="s">
        <v>1352</v>
      </c>
      <c r="H312" s="12" t="str">
        <f>VLOOKUP(G312,Codes!$E$3:$G$1002,3,FALSE)</f>
        <v>999</v>
      </c>
      <c r="I312" s="10" t="s">
        <v>46</v>
      </c>
      <c r="J312" s="10">
        <v>4</v>
      </c>
      <c r="K312" s="10" t="str">
        <f>VLOOKUP(I312,Codes!$J$3:$Q$9,2,FALSE)</f>
        <v>A</v>
      </c>
      <c r="L312" s="11" t="s">
        <v>62</v>
      </c>
      <c r="M312" s="10" t="str">
        <f>VLOOKUP(L312,Codes!$H$3:$I$262,2,FALSE)</f>
        <v>AD</v>
      </c>
      <c r="N312" s="10">
        <v>4</v>
      </c>
      <c r="O312" s="10">
        <v>0</v>
      </c>
      <c r="P312" t="str">
        <f>VLOOKUP(O312,Codes!$R$3:$S$28,2,FALSE)</f>
        <v>Z</v>
      </c>
      <c r="Q312" s="53" t="s">
        <v>48</v>
      </c>
      <c r="R312" t="s">
        <v>29</v>
      </c>
      <c r="S312" t="s">
        <v>29</v>
      </c>
      <c r="T312" s="21" t="str">
        <f t="shared" si="19"/>
        <v>M-AD-999-0-TP1-DMSO-NA-4-NA</v>
      </c>
      <c r="U312" s="21" t="str">
        <f t="shared" si="20"/>
        <v>M-AD-999-0-TP1-DMSO</v>
      </c>
      <c r="V312" s="35" t="str">
        <f t="shared" si="21"/>
        <v>M.AD.999.Z.A.4</v>
      </c>
      <c r="W312" s="15" t="str">
        <f t="shared" si="22"/>
        <v>MAD999ZA4</v>
      </c>
      <c r="X312" t="s">
        <v>6971</v>
      </c>
    </row>
    <row r="313" spans="1:24" hidden="1">
      <c r="A313" s="10">
        <v>680009</v>
      </c>
      <c r="B313" s="53" t="s">
        <v>1721</v>
      </c>
      <c r="C313" t="s">
        <v>1722</v>
      </c>
      <c r="D313" t="s">
        <v>26</v>
      </c>
      <c r="E313" s="10" t="s">
        <v>71</v>
      </c>
      <c r="F313" s="10" t="str">
        <f>VLOOKUP(_xlfn.CONCAT(D313,E313),Codes!$C$3:$D$12,2,FALSE)</f>
        <v>M</v>
      </c>
      <c r="G313" s="23" t="s">
        <v>1352</v>
      </c>
      <c r="H313" s="12" t="str">
        <f>VLOOKUP(G313,Codes!$E$3:$G$1002,3,FALSE)</f>
        <v>999</v>
      </c>
      <c r="I313" s="10" t="s">
        <v>57</v>
      </c>
      <c r="J313" s="10">
        <v>8</v>
      </c>
      <c r="K313" s="10" t="str">
        <f>VLOOKUP(I313,Codes!$J$3:$Q$9,2,FALSE)</f>
        <v>B</v>
      </c>
      <c r="L313" s="11" t="s">
        <v>62</v>
      </c>
      <c r="M313" s="10" t="str">
        <f>VLOOKUP(L313,Codes!$H$3:$I$262,2,FALSE)</f>
        <v>AD</v>
      </c>
      <c r="N313" s="10">
        <v>1</v>
      </c>
      <c r="O313" s="10">
        <v>0</v>
      </c>
      <c r="P313" t="str">
        <f>VLOOKUP(O313,Codes!$R$3:$S$28,2,FALSE)</f>
        <v>Z</v>
      </c>
      <c r="Q313" s="53" t="s">
        <v>48</v>
      </c>
      <c r="R313" t="s">
        <v>29</v>
      </c>
      <c r="S313" t="s">
        <v>29</v>
      </c>
      <c r="T313" s="21" t="str">
        <f t="shared" si="19"/>
        <v>M-AD-999-0-TP2-DMSO-NA-1-NA</v>
      </c>
      <c r="U313" s="21" t="str">
        <f t="shared" si="20"/>
        <v>M-AD-999-0-TP2-DMSO</v>
      </c>
      <c r="V313" s="35" t="str">
        <f t="shared" si="21"/>
        <v>M.AD.999.Z.B.1</v>
      </c>
      <c r="W313" s="15" t="str">
        <f t="shared" si="22"/>
        <v>MAD999ZB1</v>
      </c>
      <c r="X313" t="s">
        <v>6972</v>
      </c>
    </row>
    <row r="314" spans="1:24" hidden="1">
      <c r="A314" s="10">
        <v>680010</v>
      </c>
      <c r="B314" s="53" t="s">
        <v>1721</v>
      </c>
      <c r="C314" t="s">
        <v>1723</v>
      </c>
      <c r="D314" t="s">
        <v>26</v>
      </c>
      <c r="E314" s="10" t="s">
        <v>71</v>
      </c>
      <c r="F314" s="10" t="str">
        <f>VLOOKUP(_xlfn.CONCAT(D314,E314),Codes!$C$3:$D$12,2,FALSE)</f>
        <v>M</v>
      </c>
      <c r="G314" s="23" t="s">
        <v>1352</v>
      </c>
      <c r="H314" s="12" t="str">
        <f>VLOOKUP(G314,Codes!$E$3:$G$1002,3,FALSE)</f>
        <v>999</v>
      </c>
      <c r="I314" s="10" t="s">
        <v>57</v>
      </c>
      <c r="J314" s="10">
        <v>8</v>
      </c>
      <c r="K314" s="10" t="str">
        <f>VLOOKUP(I314,Codes!$J$3:$Q$9,2,FALSE)</f>
        <v>B</v>
      </c>
      <c r="L314" s="11" t="s">
        <v>62</v>
      </c>
      <c r="M314" s="10" t="str">
        <f>VLOOKUP(L314,Codes!$H$3:$I$262,2,FALSE)</f>
        <v>AD</v>
      </c>
      <c r="N314" s="10">
        <v>2</v>
      </c>
      <c r="O314" s="10">
        <v>0</v>
      </c>
      <c r="P314" t="str">
        <f>VLOOKUP(O314,Codes!$R$3:$S$28,2,FALSE)</f>
        <v>Z</v>
      </c>
      <c r="Q314" s="53" t="s">
        <v>48</v>
      </c>
      <c r="R314" t="s">
        <v>29</v>
      </c>
      <c r="S314" t="s">
        <v>29</v>
      </c>
      <c r="T314" s="21" t="str">
        <f t="shared" si="19"/>
        <v>M-AD-999-0-TP2-DMSO-NA-2-NA</v>
      </c>
      <c r="U314" s="21" t="str">
        <f t="shared" si="20"/>
        <v>M-AD-999-0-TP2-DMSO</v>
      </c>
      <c r="V314" s="35" t="str">
        <f t="shared" si="21"/>
        <v>M.AD.999.Z.B.2</v>
      </c>
      <c r="W314" s="15" t="str">
        <f t="shared" si="22"/>
        <v>MAD999ZB2</v>
      </c>
      <c r="X314" t="s">
        <v>6973</v>
      </c>
    </row>
    <row r="315" spans="1:24" hidden="1">
      <c r="A315" s="10">
        <v>680012</v>
      </c>
      <c r="B315" s="53" t="s">
        <v>1721</v>
      </c>
      <c r="C315" t="s">
        <v>1724</v>
      </c>
      <c r="D315" t="s">
        <v>26</v>
      </c>
      <c r="E315" s="10" t="s">
        <v>71</v>
      </c>
      <c r="F315" s="10" t="str">
        <f>VLOOKUP(_xlfn.CONCAT(D315,E315),Codes!$C$3:$D$12,2,FALSE)</f>
        <v>M</v>
      </c>
      <c r="G315" s="23" t="s">
        <v>1352</v>
      </c>
      <c r="H315" s="12" t="str">
        <f>VLOOKUP(G315,Codes!$E$3:$G$1002,3,FALSE)</f>
        <v>999</v>
      </c>
      <c r="I315" s="10" t="s">
        <v>57</v>
      </c>
      <c r="J315" s="10">
        <v>8</v>
      </c>
      <c r="K315" s="10" t="str">
        <f>VLOOKUP(I315,Codes!$J$3:$Q$9,2,FALSE)</f>
        <v>B</v>
      </c>
      <c r="L315" s="11" t="s">
        <v>62</v>
      </c>
      <c r="M315" s="10" t="str">
        <f>VLOOKUP(L315,Codes!$H$3:$I$262,2,FALSE)</f>
        <v>AD</v>
      </c>
      <c r="N315" s="10">
        <v>4</v>
      </c>
      <c r="O315" s="10">
        <v>0</v>
      </c>
      <c r="P315" t="str">
        <f>VLOOKUP(O315,Codes!$R$3:$S$28,2,FALSE)</f>
        <v>Z</v>
      </c>
      <c r="Q315" s="53" t="s">
        <v>48</v>
      </c>
      <c r="R315" t="s">
        <v>29</v>
      </c>
      <c r="S315" t="s">
        <v>29</v>
      </c>
      <c r="T315" s="21" t="str">
        <f t="shared" si="19"/>
        <v>M-AD-999-0-TP2-DMSO-NA-4-NA</v>
      </c>
      <c r="U315" s="21" t="str">
        <f t="shared" si="20"/>
        <v>M-AD-999-0-TP2-DMSO</v>
      </c>
      <c r="V315" s="35" t="str">
        <f t="shared" si="21"/>
        <v>M.AD.999.Z.B.4</v>
      </c>
      <c r="W315" s="15" t="str">
        <f t="shared" si="22"/>
        <v>MAD999ZB4</v>
      </c>
      <c r="X315" t="s">
        <v>6974</v>
      </c>
    </row>
    <row r="316" spans="1:24" hidden="1">
      <c r="A316" s="10">
        <v>680016</v>
      </c>
      <c r="B316" s="53" t="s">
        <v>1721</v>
      </c>
      <c r="C316" t="s">
        <v>1725</v>
      </c>
      <c r="D316" t="s">
        <v>26</v>
      </c>
      <c r="E316" s="10" t="s">
        <v>71</v>
      </c>
      <c r="F316" s="10" t="str">
        <f>VLOOKUP(_xlfn.CONCAT(D316,E316),Codes!$C$3:$D$12,2,FALSE)</f>
        <v>M</v>
      </c>
      <c r="G316" s="23" t="s">
        <v>1352</v>
      </c>
      <c r="H316" s="12" t="str">
        <f>VLOOKUP(G316,Codes!$E$3:$G$1002,3,FALSE)</f>
        <v>999</v>
      </c>
      <c r="I316" s="10" t="s">
        <v>57</v>
      </c>
      <c r="J316" s="10">
        <v>8</v>
      </c>
      <c r="K316" s="10" t="str">
        <f>VLOOKUP(I316,Codes!$J$3:$Q$9,2,FALSE)</f>
        <v>B</v>
      </c>
      <c r="L316" s="11" t="s">
        <v>62</v>
      </c>
      <c r="M316" s="10" t="str">
        <f>VLOOKUP(L316,Codes!$H$3:$I$262,2,FALSE)</f>
        <v>AD</v>
      </c>
      <c r="N316" s="10">
        <v>8</v>
      </c>
      <c r="O316" s="10">
        <v>0</v>
      </c>
      <c r="P316" t="str">
        <f>VLOOKUP(O316,Codes!$R$3:$S$28,2,FALSE)</f>
        <v>Z</v>
      </c>
      <c r="Q316" s="53" t="s">
        <v>48</v>
      </c>
      <c r="R316" t="s">
        <v>29</v>
      </c>
      <c r="S316" t="s">
        <v>29</v>
      </c>
      <c r="T316" s="21" t="str">
        <f t="shared" si="19"/>
        <v>M-AD-999-0-TP2-DMSO-NA-8-NA</v>
      </c>
      <c r="U316" s="21" t="str">
        <f t="shared" si="20"/>
        <v>M-AD-999-0-TP2-DMSO</v>
      </c>
      <c r="V316" s="35" t="str">
        <f t="shared" si="21"/>
        <v>M.AD.999.Z.B.8</v>
      </c>
      <c r="W316" s="15" t="str">
        <f t="shared" si="22"/>
        <v>MAD999ZB8</v>
      </c>
      <c r="X316" t="s">
        <v>6975</v>
      </c>
    </row>
    <row r="317" spans="1:24" hidden="1">
      <c r="A317" s="10">
        <v>680017</v>
      </c>
      <c r="B317" s="53" t="s">
        <v>1726</v>
      </c>
      <c r="C317" t="s">
        <v>1727</v>
      </c>
      <c r="D317" t="s">
        <v>26</v>
      </c>
      <c r="E317" s="10" t="s">
        <v>71</v>
      </c>
      <c r="F317" s="10" t="str">
        <f>VLOOKUP(_xlfn.CONCAT(D317,E317),Codes!$C$3:$D$12,2,FALSE)</f>
        <v>M</v>
      </c>
      <c r="G317" s="23" t="s">
        <v>1352</v>
      </c>
      <c r="H317" s="12" t="str">
        <f>VLOOKUP(G317,Codes!$E$3:$G$1002,3,FALSE)</f>
        <v>999</v>
      </c>
      <c r="I317" s="10" t="s">
        <v>64</v>
      </c>
      <c r="J317" s="10">
        <v>24</v>
      </c>
      <c r="K317" s="10" t="str">
        <f>VLOOKUP(I317,Codes!$J$3:$Q$9,2,FALSE)</f>
        <v>C</v>
      </c>
      <c r="L317" s="11" t="s">
        <v>62</v>
      </c>
      <c r="M317" s="10" t="str">
        <f>VLOOKUP(L317,Codes!$H$3:$I$262,2,FALSE)</f>
        <v>AD</v>
      </c>
      <c r="N317" s="10">
        <v>1</v>
      </c>
      <c r="O317" s="10">
        <v>0</v>
      </c>
      <c r="P317" t="str">
        <f>VLOOKUP(O317,Codes!$R$3:$S$28,2,FALSE)</f>
        <v>Z</v>
      </c>
      <c r="Q317" s="53" t="s">
        <v>48</v>
      </c>
      <c r="R317" t="s">
        <v>29</v>
      </c>
      <c r="S317" t="s">
        <v>29</v>
      </c>
      <c r="T317" s="21" t="str">
        <f t="shared" si="19"/>
        <v>M-AD-999-0-TP3-DMSO-NA-1-NA</v>
      </c>
      <c r="U317" s="21" t="str">
        <f t="shared" si="20"/>
        <v>M-AD-999-0-TP3-DMSO</v>
      </c>
      <c r="V317" s="35" t="str">
        <f t="shared" si="21"/>
        <v>M.AD.999.Z.C.1</v>
      </c>
      <c r="W317" s="15" t="str">
        <f t="shared" si="22"/>
        <v>MAD999ZC1</v>
      </c>
      <c r="X317" t="s">
        <v>6976</v>
      </c>
    </row>
    <row r="318" spans="1:24" hidden="1">
      <c r="A318" s="10">
        <v>680018</v>
      </c>
      <c r="B318" s="53" t="s">
        <v>1726</v>
      </c>
      <c r="C318" t="s">
        <v>1728</v>
      </c>
      <c r="D318" t="s">
        <v>26</v>
      </c>
      <c r="E318" s="10" t="s">
        <v>71</v>
      </c>
      <c r="F318" s="10" t="str">
        <f>VLOOKUP(_xlfn.CONCAT(D318,E318),Codes!$C$3:$D$12,2,FALSE)</f>
        <v>M</v>
      </c>
      <c r="G318" s="23" t="s">
        <v>1352</v>
      </c>
      <c r="H318" s="12" t="str">
        <f>VLOOKUP(G318,Codes!$E$3:$G$1002,3,FALSE)</f>
        <v>999</v>
      </c>
      <c r="I318" s="10" t="s">
        <v>64</v>
      </c>
      <c r="J318" s="10">
        <v>24</v>
      </c>
      <c r="K318" s="10" t="str">
        <f>VLOOKUP(I318,Codes!$J$3:$Q$9,2,FALSE)</f>
        <v>C</v>
      </c>
      <c r="L318" s="11" t="s">
        <v>62</v>
      </c>
      <c r="M318" s="10" t="str">
        <f>VLOOKUP(L318,Codes!$H$3:$I$262,2,FALSE)</f>
        <v>AD</v>
      </c>
      <c r="N318" s="10">
        <v>2</v>
      </c>
      <c r="O318" s="10">
        <v>0</v>
      </c>
      <c r="P318" t="str">
        <f>VLOOKUP(O318,Codes!$R$3:$S$28,2,FALSE)</f>
        <v>Z</v>
      </c>
      <c r="Q318" s="53" t="s">
        <v>48</v>
      </c>
      <c r="R318" t="s">
        <v>29</v>
      </c>
      <c r="S318" t="s">
        <v>29</v>
      </c>
      <c r="T318" s="21" t="str">
        <f t="shared" si="19"/>
        <v>M-AD-999-0-TP3-DMSO-NA-2-NA</v>
      </c>
      <c r="U318" s="21" t="str">
        <f t="shared" si="20"/>
        <v>M-AD-999-0-TP3-DMSO</v>
      </c>
      <c r="V318" s="35" t="str">
        <f t="shared" si="21"/>
        <v>M.AD.999.Z.C.2</v>
      </c>
      <c r="W318" s="15" t="str">
        <f t="shared" si="22"/>
        <v>MAD999ZC2</v>
      </c>
      <c r="X318" t="s">
        <v>6977</v>
      </c>
    </row>
    <row r="319" spans="1:24" hidden="1">
      <c r="A319" s="10">
        <v>680019</v>
      </c>
      <c r="B319" s="53" t="s">
        <v>1726</v>
      </c>
      <c r="C319" t="s">
        <v>1729</v>
      </c>
      <c r="D319" t="s">
        <v>26</v>
      </c>
      <c r="E319" s="10" t="s">
        <v>71</v>
      </c>
      <c r="F319" s="10" t="str">
        <f>VLOOKUP(_xlfn.CONCAT(D319,E319),Codes!$C$3:$D$12,2,FALSE)</f>
        <v>M</v>
      </c>
      <c r="G319" s="23" t="s">
        <v>1352</v>
      </c>
      <c r="H319" s="12" t="str">
        <f>VLOOKUP(G319,Codes!$E$3:$G$1002,3,FALSE)</f>
        <v>999</v>
      </c>
      <c r="I319" s="10" t="s">
        <v>64</v>
      </c>
      <c r="J319" s="10">
        <v>24</v>
      </c>
      <c r="K319" s="10" t="str">
        <f>VLOOKUP(I319,Codes!$J$3:$Q$9,2,FALSE)</f>
        <v>C</v>
      </c>
      <c r="L319" s="11" t="s">
        <v>62</v>
      </c>
      <c r="M319" s="10" t="str">
        <f>VLOOKUP(L319,Codes!$H$3:$I$262,2,FALSE)</f>
        <v>AD</v>
      </c>
      <c r="N319" s="10">
        <v>3</v>
      </c>
      <c r="O319" s="10">
        <v>0</v>
      </c>
      <c r="P319" t="str">
        <f>VLOOKUP(O319,Codes!$R$3:$S$28,2,FALSE)</f>
        <v>Z</v>
      </c>
      <c r="Q319" s="53" t="s">
        <v>48</v>
      </c>
      <c r="R319" t="s">
        <v>29</v>
      </c>
      <c r="S319" t="s">
        <v>29</v>
      </c>
      <c r="T319" s="21" t="str">
        <f t="shared" si="19"/>
        <v>M-AD-999-0-TP3-DMSO-NA-3-NA</v>
      </c>
      <c r="U319" s="21" t="str">
        <f t="shared" si="20"/>
        <v>M-AD-999-0-TP3-DMSO</v>
      </c>
      <c r="V319" s="35" t="str">
        <f t="shared" si="21"/>
        <v>M.AD.999.Z.C.3</v>
      </c>
      <c r="W319" s="15" t="str">
        <f t="shared" si="22"/>
        <v>MAD999ZC3</v>
      </c>
      <c r="X319" t="s">
        <v>6978</v>
      </c>
    </row>
    <row r="320" spans="1:24" hidden="1">
      <c r="A320" s="10">
        <v>680020</v>
      </c>
      <c r="B320" s="53" t="s">
        <v>1726</v>
      </c>
      <c r="C320" t="s">
        <v>1730</v>
      </c>
      <c r="D320" t="s">
        <v>26</v>
      </c>
      <c r="E320" s="10" t="s">
        <v>71</v>
      </c>
      <c r="F320" s="10" t="str">
        <f>VLOOKUP(_xlfn.CONCAT(D320,E320),Codes!$C$3:$D$12,2,FALSE)</f>
        <v>M</v>
      </c>
      <c r="G320" s="23" t="s">
        <v>1352</v>
      </c>
      <c r="H320" s="12" t="str">
        <f>VLOOKUP(G320,Codes!$E$3:$G$1002,3,FALSE)</f>
        <v>999</v>
      </c>
      <c r="I320" s="10" t="s">
        <v>64</v>
      </c>
      <c r="J320" s="10">
        <v>24</v>
      </c>
      <c r="K320" s="10" t="str">
        <f>VLOOKUP(I320,Codes!$J$3:$Q$9,2,FALSE)</f>
        <v>C</v>
      </c>
      <c r="L320" s="11" t="s">
        <v>62</v>
      </c>
      <c r="M320" s="10" t="str">
        <f>VLOOKUP(L320,Codes!$H$3:$I$262,2,FALSE)</f>
        <v>AD</v>
      </c>
      <c r="N320" s="10">
        <v>4</v>
      </c>
      <c r="O320" s="10">
        <v>0</v>
      </c>
      <c r="P320" t="str">
        <f>VLOOKUP(O320,Codes!$R$3:$S$28,2,FALSE)</f>
        <v>Z</v>
      </c>
      <c r="Q320" s="53" t="s">
        <v>48</v>
      </c>
      <c r="R320" t="s">
        <v>29</v>
      </c>
      <c r="S320" t="s">
        <v>29</v>
      </c>
      <c r="T320" s="21" t="str">
        <f t="shared" si="19"/>
        <v>M-AD-999-0-TP3-DMSO-NA-4-NA</v>
      </c>
      <c r="U320" s="21" t="str">
        <f t="shared" si="20"/>
        <v>M-AD-999-0-TP3-DMSO</v>
      </c>
      <c r="V320" s="35" t="str">
        <f t="shared" si="21"/>
        <v>M.AD.999.Z.C.4</v>
      </c>
      <c r="W320" s="15" t="str">
        <f t="shared" si="22"/>
        <v>MAD999ZC4</v>
      </c>
      <c r="X320" t="s">
        <v>6979</v>
      </c>
    </row>
    <row r="321" spans="1:24" hidden="1">
      <c r="A321" s="10">
        <v>680025</v>
      </c>
      <c r="B321" s="53" t="s">
        <v>1731</v>
      </c>
      <c r="C321" t="s">
        <v>1732</v>
      </c>
      <c r="D321" t="s">
        <v>26</v>
      </c>
      <c r="E321" s="10" t="s">
        <v>71</v>
      </c>
      <c r="F321" s="10" t="str">
        <f>VLOOKUP(_xlfn.CONCAT(D321,E321),Codes!$C$3:$D$12,2,FALSE)</f>
        <v>M</v>
      </c>
      <c r="G321" s="23" t="s">
        <v>1352</v>
      </c>
      <c r="H321" s="12" t="str">
        <f>VLOOKUP(G321,Codes!$E$3:$G$1002,3,FALSE)</f>
        <v>999</v>
      </c>
      <c r="I321" s="10" t="s">
        <v>70</v>
      </c>
      <c r="J321" s="10">
        <v>32</v>
      </c>
      <c r="K321" s="10" t="str">
        <f>VLOOKUP(I321,Codes!$J$3:$Q$9,2,FALSE)</f>
        <v>D</v>
      </c>
      <c r="L321" s="11" t="s">
        <v>62</v>
      </c>
      <c r="M321" s="10" t="str">
        <f>VLOOKUP(L321,Codes!$H$3:$I$262,2,FALSE)</f>
        <v>AD</v>
      </c>
      <c r="N321" s="10">
        <v>1</v>
      </c>
      <c r="O321" s="10">
        <v>0</v>
      </c>
      <c r="P321" t="str">
        <f>VLOOKUP(O321,Codes!$R$3:$S$28,2,FALSE)</f>
        <v>Z</v>
      </c>
      <c r="Q321" s="53" t="s">
        <v>48</v>
      </c>
      <c r="R321" t="s">
        <v>29</v>
      </c>
      <c r="S321" t="s">
        <v>29</v>
      </c>
      <c r="T321" s="21" t="str">
        <f t="shared" si="19"/>
        <v>M-AD-999-0-TP4-DMSO-NA-1-NA</v>
      </c>
      <c r="U321" s="21" t="str">
        <f t="shared" si="20"/>
        <v>M-AD-999-0-TP4-DMSO</v>
      </c>
      <c r="V321" s="35" t="str">
        <f t="shared" si="21"/>
        <v>M.AD.999.Z.D.1</v>
      </c>
      <c r="W321" s="15" t="str">
        <f t="shared" si="22"/>
        <v>MAD999ZD1</v>
      </c>
      <c r="X321" t="s">
        <v>6980</v>
      </c>
    </row>
    <row r="322" spans="1:24" hidden="1">
      <c r="A322" s="10">
        <v>680026</v>
      </c>
      <c r="B322" s="53" t="s">
        <v>1731</v>
      </c>
      <c r="C322" t="s">
        <v>1733</v>
      </c>
      <c r="D322" t="s">
        <v>26</v>
      </c>
      <c r="E322" s="10" t="s">
        <v>71</v>
      </c>
      <c r="F322" s="10" t="str">
        <f>VLOOKUP(_xlfn.CONCAT(D322,E322),Codes!$C$3:$D$12,2,FALSE)</f>
        <v>M</v>
      </c>
      <c r="G322" s="23" t="s">
        <v>1352</v>
      </c>
      <c r="H322" s="12" t="str">
        <f>VLOOKUP(G322,Codes!$E$3:$G$1002,3,FALSE)</f>
        <v>999</v>
      </c>
      <c r="I322" s="10" t="s">
        <v>70</v>
      </c>
      <c r="J322" s="10">
        <v>32</v>
      </c>
      <c r="K322" s="10" t="str">
        <f>VLOOKUP(I322,Codes!$J$3:$Q$9,2,FALSE)</f>
        <v>D</v>
      </c>
      <c r="L322" s="11" t="s">
        <v>62</v>
      </c>
      <c r="M322" s="10" t="str">
        <f>VLOOKUP(L322,Codes!$H$3:$I$262,2,FALSE)</f>
        <v>AD</v>
      </c>
      <c r="N322" s="10">
        <v>2</v>
      </c>
      <c r="O322" s="10">
        <v>0</v>
      </c>
      <c r="P322" t="str">
        <f>VLOOKUP(O322,Codes!$R$3:$S$28,2,FALSE)</f>
        <v>Z</v>
      </c>
      <c r="Q322" s="53" t="s">
        <v>48</v>
      </c>
      <c r="R322" t="s">
        <v>29</v>
      </c>
      <c r="S322" t="s">
        <v>29</v>
      </c>
      <c r="T322" s="21" t="str">
        <f t="shared" si="19"/>
        <v>M-AD-999-0-TP4-DMSO-NA-2-NA</v>
      </c>
      <c r="U322" s="21" t="str">
        <f t="shared" si="20"/>
        <v>M-AD-999-0-TP4-DMSO</v>
      </c>
      <c r="V322" s="35" t="str">
        <f t="shared" si="21"/>
        <v>M.AD.999.Z.D.2</v>
      </c>
      <c r="W322" s="15" t="str">
        <f t="shared" si="22"/>
        <v>MAD999ZD2</v>
      </c>
      <c r="X322" t="s">
        <v>6981</v>
      </c>
    </row>
    <row r="323" spans="1:24" hidden="1">
      <c r="A323" s="10">
        <v>680028</v>
      </c>
      <c r="B323" s="53" t="s">
        <v>1731</v>
      </c>
      <c r="C323" t="s">
        <v>1734</v>
      </c>
      <c r="D323" t="s">
        <v>26</v>
      </c>
      <c r="E323" s="10" t="s">
        <v>71</v>
      </c>
      <c r="F323" s="10" t="str">
        <f>VLOOKUP(_xlfn.CONCAT(D323,E323),Codes!$C$3:$D$12,2,FALSE)</f>
        <v>M</v>
      </c>
      <c r="G323" s="23" t="s">
        <v>1352</v>
      </c>
      <c r="H323" s="12" t="str">
        <f>VLOOKUP(G323,Codes!$E$3:$G$1002,3,FALSE)</f>
        <v>999</v>
      </c>
      <c r="I323" s="10" t="s">
        <v>70</v>
      </c>
      <c r="J323" s="10">
        <v>32</v>
      </c>
      <c r="K323" s="10" t="str">
        <f>VLOOKUP(I323,Codes!$J$3:$Q$9,2,FALSE)</f>
        <v>D</v>
      </c>
      <c r="L323" s="11" t="s">
        <v>62</v>
      </c>
      <c r="M323" s="10" t="str">
        <f>VLOOKUP(L323,Codes!$H$3:$I$262,2,FALSE)</f>
        <v>AD</v>
      </c>
      <c r="N323" s="10">
        <v>3</v>
      </c>
      <c r="O323" s="10">
        <v>0</v>
      </c>
      <c r="P323" t="str">
        <f>VLOOKUP(O323,Codes!$R$3:$S$28,2,FALSE)</f>
        <v>Z</v>
      </c>
      <c r="Q323" s="53" t="s">
        <v>48</v>
      </c>
      <c r="R323" t="s">
        <v>29</v>
      </c>
      <c r="S323" t="s">
        <v>29</v>
      </c>
      <c r="T323" s="21" t="str">
        <f t="shared" ref="T323:T386" si="23">CONCATENATE(F323,"-",M323,"-",H323,"-", O323,"-",I323,"-",Q323,"-",R323,"-",N323,"-",S323)</f>
        <v>M-AD-999-0-TP4-DMSO-NA-3-NA</v>
      </c>
      <c r="U323" s="21" t="str">
        <f t="shared" si="20"/>
        <v>M-AD-999-0-TP4-DMSO</v>
      </c>
      <c r="V323" s="35" t="str">
        <f t="shared" si="21"/>
        <v>M.AD.999.Z.D.3</v>
      </c>
      <c r="W323" s="15" t="str">
        <f t="shared" si="22"/>
        <v>MAD999ZD3</v>
      </c>
      <c r="X323" t="s">
        <v>6982</v>
      </c>
    </row>
    <row r="324" spans="1:24" hidden="1">
      <c r="A324" s="10">
        <v>680029</v>
      </c>
      <c r="B324" s="53" t="s">
        <v>1731</v>
      </c>
      <c r="C324" t="s">
        <v>1735</v>
      </c>
      <c r="D324" t="s">
        <v>26</v>
      </c>
      <c r="E324" s="10" t="s">
        <v>71</v>
      </c>
      <c r="F324" s="10" t="str">
        <f>VLOOKUP(_xlfn.CONCAT(D324,E324),Codes!$C$3:$D$12,2,FALSE)</f>
        <v>M</v>
      </c>
      <c r="G324" s="23" t="s">
        <v>1352</v>
      </c>
      <c r="H324" s="12" t="str">
        <f>VLOOKUP(G324,Codes!$E$3:$G$1002,3,FALSE)</f>
        <v>999</v>
      </c>
      <c r="I324" s="10" t="s">
        <v>70</v>
      </c>
      <c r="J324" s="10">
        <v>32</v>
      </c>
      <c r="K324" s="10" t="str">
        <f>VLOOKUP(I324,Codes!$J$3:$Q$9,2,FALSE)</f>
        <v>D</v>
      </c>
      <c r="L324" s="11" t="s">
        <v>62</v>
      </c>
      <c r="M324" s="10" t="str">
        <f>VLOOKUP(L324,Codes!$H$3:$I$262,2,FALSE)</f>
        <v>AD</v>
      </c>
      <c r="N324" s="10">
        <v>4</v>
      </c>
      <c r="O324" s="10">
        <v>0</v>
      </c>
      <c r="P324" t="str">
        <f>VLOOKUP(O324,Codes!$R$3:$S$28,2,FALSE)</f>
        <v>Z</v>
      </c>
      <c r="Q324" s="53" t="s">
        <v>48</v>
      </c>
      <c r="R324" t="s">
        <v>29</v>
      </c>
      <c r="S324" t="s">
        <v>29</v>
      </c>
      <c r="T324" s="21" t="str">
        <f t="shared" si="23"/>
        <v>M-AD-999-0-TP4-DMSO-NA-4-NA</v>
      </c>
      <c r="U324" s="21" t="str">
        <f t="shared" si="20"/>
        <v>M-AD-999-0-TP4-DMSO</v>
      </c>
      <c r="V324" s="35" t="str">
        <f t="shared" si="21"/>
        <v>M.AD.999.Z.D.4</v>
      </c>
      <c r="W324" s="15" t="str">
        <f t="shared" si="22"/>
        <v>MAD999ZD4</v>
      </c>
      <c r="X324" t="s">
        <v>6983</v>
      </c>
    </row>
    <row r="325" spans="1:24" hidden="1">
      <c r="A325" s="10">
        <v>680033</v>
      </c>
      <c r="B325" s="53" t="s">
        <v>1736</v>
      </c>
      <c r="C325" t="s">
        <v>1737</v>
      </c>
      <c r="D325" t="s">
        <v>26</v>
      </c>
      <c r="E325" s="10" t="s">
        <v>71</v>
      </c>
      <c r="F325" s="10" t="str">
        <f>VLOOKUP(_xlfn.CONCAT(D325,E325),Codes!$C$3:$D$12,2,FALSE)</f>
        <v>M</v>
      </c>
      <c r="G325" s="23" t="s">
        <v>1352</v>
      </c>
      <c r="H325" s="12" t="str">
        <f>VLOOKUP(G325,Codes!$E$3:$G$1002,3,FALSE)</f>
        <v>999</v>
      </c>
      <c r="I325" s="10" t="s">
        <v>76</v>
      </c>
      <c r="J325" s="10">
        <v>48</v>
      </c>
      <c r="K325" s="10" t="str">
        <f>VLOOKUP(I325,Codes!$J$3:$Q$9,2,FALSE)</f>
        <v>E</v>
      </c>
      <c r="L325" s="11" t="s">
        <v>62</v>
      </c>
      <c r="M325" s="10" t="str">
        <f>VLOOKUP(L325,Codes!$H$3:$I$262,2,FALSE)</f>
        <v>AD</v>
      </c>
      <c r="N325" s="10">
        <v>1</v>
      </c>
      <c r="O325" s="10">
        <v>0</v>
      </c>
      <c r="P325" t="str">
        <f>VLOOKUP(O325,Codes!$R$3:$S$28,2,FALSE)</f>
        <v>Z</v>
      </c>
      <c r="Q325" s="53" t="s">
        <v>48</v>
      </c>
      <c r="R325" t="s">
        <v>29</v>
      </c>
      <c r="S325" t="s">
        <v>29</v>
      </c>
      <c r="T325" s="21" t="str">
        <f t="shared" si="23"/>
        <v>M-AD-999-0-TP5-DMSO-NA-1-NA</v>
      </c>
      <c r="U325" s="21" t="str">
        <f t="shared" si="20"/>
        <v>M-AD-999-0-TP5-DMSO</v>
      </c>
      <c r="V325" s="35" t="str">
        <f t="shared" si="21"/>
        <v>M.AD.999.Z.E.1</v>
      </c>
      <c r="W325" s="15" t="str">
        <f t="shared" si="22"/>
        <v>MAD999ZE1</v>
      </c>
      <c r="X325" t="s">
        <v>6984</v>
      </c>
    </row>
    <row r="326" spans="1:24" hidden="1">
      <c r="A326" s="10">
        <v>680034</v>
      </c>
      <c r="B326" s="53" t="s">
        <v>1736</v>
      </c>
      <c r="C326" t="s">
        <v>1738</v>
      </c>
      <c r="D326" t="s">
        <v>26</v>
      </c>
      <c r="E326" s="10" t="s">
        <v>71</v>
      </c>
      <c r="F326" s="10" t="str">
        <f>VLOOKUP(_xlfn.CONCAT(D326,E326),Codes!$C$3:$D$12,2,FALSE)</f>
        <v>M</v>
      </c>
      <c r="G326" s="23" t="s">
        <v>1352</v>
      </c>
      <c r="H326" s="12" t="str">
        <f>VLOOKUP(G326,Codes!$E$3:$G$1002,3,FALSE)</f>
        <v>999</v>
      </c>
      <c r="I326" s="10" t="s">
        <v>76</v>
      </c>
      <c r="J326" s="10">
        <v>48</v>
      </c>
      <c r="K326" s="10" t="str">
        <f>VLOOKUP(I326,Codes!$J$3:$Q$9,2,FALSE)</f>
        <v>E</v>
      </c>
      <c r="L326" s="11" t="s">
        <v>62</v>
      </c>
      <c r="M326" s="10" t="str">
        <f>VLOOKUP(L326,Codes!$H$3:$I$262,2,FALSE)</f>
        <v>AD</v>
      </c>
      <c r="N326" s="10">
        <v>2</v>
      </c>
      <c r="O326" s="10">
        <v>0</v>
      </c>
      <c r="P326" t="str">
        <f>VLOOKUP(O326,Codes!$R$3:$S$28,2,FALSE)</f>
        <v>Z</v>
      </c>
      <c r="Q326" s="53" t="s">
        <v>48</v>
      </c>
      <c r="R326" t="s">
        <v>29</v>
      </c>
      <c r="S326" t="s">
        <v>29</v>
      </c>
      <c r="T326" s="21" t="str">
        <f t="shared" si="23"/>
        <v>M-AD-999-0-TP5-DMSO-NA-2-NA</v>
      </c>
      <c r="U326" s="21" t="str">
        <f t="shared" si="20"/>
        <v>M-AD-999-0-TP5-DMSO</v>
      </c>
      <c r="V326" s="35" t="str">
        <f t="shared" si="21"/>
        <v>M.AD.999.Z.E.2</v>
      </c>
      <c r="W326" s="15" t="str">
        <f t="shared" si="22"/>
        <v>MAD999ZE2</v>
      </c>
      <c r="X326" t="s">
        <v>6985</v>
      </c>
    </row>
    <row r="327" spans="1:24" hidden="1">
      <c r="A327" s="10">
        <v>680037</v>
      </c>
      <c r="B327" s="53" t="s">
        <v>1736</v>
      </c>
      <c r="C327" t="s">
        <v>1739</v>
      </c>
      <c r="D327" t="s">
        <v>26</v>
      </c>
      <c r="E327" s="10" t="s">
        <v>71</v>
      </c>
      <c r="F327" s="10" t="str">
        <f>VLOOKUP(_xlfn.CONCAT(D327,E327),Codes!$C$3:$D$12,2,FALSE)</f>
        <v>M</v>
      </c>
      <c r="G327" s="23" t="s">
        <v>1352</v>
      </c>
      <c r="H327" s="12" t="str">
        <f>VLOOKUP(G327,Codes!$E$3:$G$1002,3,FALSE)</f>
        <v>999</v>
      </c>
      <c r="I327" s="10" t="s">
        <v>76</v>
      </c>
      <c r="J327" s="10">
        <v>48</v>
      </c>
      <c r="K327" s="10" t="str">
        <f>VLOOKUP(I327,Codes!$J$3:$Q$9,2,FALSE)</f>
        <v>E</v>
      </c>
      <c r="L327" s="11" t="s">
        <v>62</v>
      </c>
      <c r="M327" s="10" t="str">
        <f>VLOOKUP(L327,Codes!$H$3:$I$262,2,FALSE)</f>
        <v>AD</v>
      </c>
      <c r="N327" s="10">
        <v>3</v>
      </c>
      <c r="O327" s="10">
        <v>0</v>
      </c>
      <c r="P327" t="str">
        <f>VLOOKUP(O327,Codes!$R$3:$S$28,2,FALSE)</f>
        <v>Z</v>
      </c>
      <c r="Q327" s="53" t="s">
        <v>48</v>
      </c>
      <c r="R327" t="s">
        <v>29</v>
      </c>
      <c r="S327" t="s">
        <v>29</v>
      </c>
      <c r="T327" s="21" t="str">
        <f t="shared" si="23"/>
        <v>M-AD-999-0-TP5-DMSO-NA-3-NA</v>
      </c>
      <c r="U327" s="21" t="str">
        <f t="shared" si="20"/>
        <v>M-AD-999-0-TP5-DMSO</v>
      </c>
      <c r="V327" s="35" t="str">
        <f t="shared" si="21"/>
        <v>M.AD.999.Z.E.3</v>
      </c>
      <c r="W327" s="15" t="str">
        <f t="shared" si="22"/>
        <v>MAD999ZE3</v>
      </c>
      <c r="X327" t="s">
        <v>6986</v>
      </c>
    </row>
    <row r="328" spans="1:24" hidden="1">
      <c r="A328" s="10">
        <v>680038</v>
      </c>
      <c r="B328" s="53" t="s">
        <v>1736</v>
      </c>
      <c r="C328" t="s">
        <v>1740</v>
      </c>
      <c r="D328" t="s">
        <v>26</v>
      </c>
      <c r="E328" s="10" t="s">
        <v>71</v>
      </c>
      <c r="F328" s="10" t="str">
        <f>VLOOKUP(_xlfn.CONCAT(D328,E328),Codes!$C$3:$D$12,2,FALSE)</f>
        <v>M</v>
      </c>
      <c r="G328" s="23" t="s">
        <v>1352</v>
      </c>
      <c r="H328" s="12" t="str">
        <f>VLOOKUP(G328,Codes!$E$3:$G$1002,3,FALSE)</f>
        <v>999</v>
      </c>
      <c r="I328" s="10" t="s">
        <v>76</v>
      </c>
      <c r="J328" s="10">
        <v>48</v>
      </c>
      <c r="K328" s="10" t="str">
        <f>VLOOKUP(I328,Codes!$J$3:$Q$9,2,FALSE)</f>
        <v>E</v>
      </c>
      <c r="L328" s="11" t="s">
        <v>62</v>
      </c>
      <c r="M328" s="10" t="str">
        <f>VLOOKUP(L328,Codes!$H$3:$I$262,2,FALSE)</f>
        <v>AD</v>
      </c>
      <c r="N328" s="10">
        <v>4</v>
      </c>
      <c r="O328" s="10">
        <v>0</v>
      </c>
      <c r="P328" t="str">
        <f>VLOOKUP(O328,Codes!$R$3:$S$28,2,FALSE)</f>
        <v>Z</v>
      </c>
      <c r="Q328" s="53" t="s">
        <v>48</v>
      </c>
      <c r="R328" t="s">
        <v>29</v>
      </c>
      <c r="S328" t="s">
        <v>29</v>
      </c>
      <c r="T328" s="21" t="str">
        <f t="shared" si="23"/>
        <v>M-AD-999-0-TP5-DMSO-NA-4-NA</v>
      </c>
      <c r="U328" s="21" t="str">
        <f t="shared" si="20"/>
        <v>M-AD-999-0-TP5-DMSO</v>
      </c>
      <c r="V328" s="35" t="str">
        <f t="shared" si="21"/>
        <v>M.AD.999.Z.E.4</v>
      </c>
      <c r="W328" s="15" t="str">
        <f t="shared" si="22"/>
        <v>MAD999ZE4</v>
      </c>
      <c r="X328" t="s">
        <v>6987</v>
      </c>
    </row>
    <row r="329" spans="1:24" hidden="1">
      <c r="A329" s="10" t="s">
        <v>1402</v>
      </c>
      <c r="B329" t="s">
        <v>1403</v>
      </c>
      <c r="C329" t="e">
        <v>#N/A</v>
      </c>
      <c r="D329" t="s">
        <v>26</v>
      </c>
      <c r="E329" s="10" t="s">
        <v>71</v>
      </c>
      <c r="F329" s="10" t="str">
        <f>VLOOKUP(_xlfn.CONCAT(D329,E329),Codes!$C$3:$D$12,2,FALSE)</f>
        <v>M</v>
      </c>
      <c r="G329" s="18" t="s">
        <v>1350</v>
      </c>
      <c r="H329" s="12" t="str">
        <f>VLOOKUP(G329,Codes!$E$3:$G$1002,3,FALSE)</f>
        <v>998</v>
      </c>
      <c r="I329" s="10" t="s">
        <v>29</v>
      </c>
      <c r="J329" s="10" t="s">
        <v>29</v>
      </c>
      <c r="K329" s="10" t="str">
        <f>VLOOKUP(I329,Codes!$J$3:$Q$9,2,FALSE)</f>
        <v>-</v>
      </c>
      <c r="L329" s="11" t="s">
        <v>62</v>
      </c>
      <c r="M329" s="10" t="str">
        <f>VLOOKUP(L329,Codes!$H$3:$I$262,2,FALSE)</f>
        <v>AD</v>
      </c>
      <c r="N329" s="10">
        <v>1</v>
      </c>
      <c r="O329" s="10" t="s">
        <v>29</v>
      </c>
      <c r="P329" t="str">
        <f>VLOOKUP(O329,Codes!$R$3:$S$28,2,FALSE)</f>
        <v>-</v>
      </c>
      <c r="Q329" s="53" t="s">
        <v>29</v>
      </c>
      <c r="R329" t="s">
        <v>29</v>
      </c>
      <c r="S329" t="s">
        <v>29</v>
      </c>
      <c r="T329" s="21" t="str">
        <f t="shared" si="23"/>
        <v>M-AD-998-NA-NA-NA-NA-1-NA</v>
      </c>
      <c r="U329" s="21" t="str">
        <f t="shared" si="20"/>
        <v>M-AD-998-NA-NA-NA</v>
      </c>
      <c r="V329" s="35" t="str">
        <f t="shared" si="21"/>
        <v>M.AD.998.-.-.1</v>
      </c>
      <c r="W329" s="15" t="str">
        <f t="shared" si="22"/>
        <v>MAD998--1</v>
      </c>
      <c r="X329" t="s">
        <v>6988</v>
      </c>
    </row>
    <row r="330" spans="1:24" hidden="1">
      <c r="A330" s="10" t="s">
        <v>1402</v>
      </c>
      <c r="B330" t="s">
        <v>1403</v>
      </c>
      <c r="C330" t="e">
        <v>#N/A</v>
      </c>
      <c r="D330" t="s">
        <v>26</v>
      </c>
      <c r="E330" s="10" t="s">
        <v>71</v>
      </c>
      <c r="F330" s="10" t="str">
        <f>VLOOKUP(_xlfn.CONCAT(D330,E330),Codes!$C$3:$D$12,2,FALSE)</f>
        <v>M</v>
      </c>
      <c r="G330" s="18" t="s">
        <v>1350</v>
      </c>
      <c r="H330" s="12" t="str">
        <f>VLOOKUP(G330,Codes!$E$3:$G$1002,3,FALSE)</f>
        <v>998</v>
      </c>
      <c r="I330" s="10" t="s">
        <v>29</v>
      </c>
      <c r="J330" s="10" t="s">
        <v>29</v>
      </c>
      <c r="K330" s="10" t="str">
        <f>VLOOKUP(I330,Codes!$J$3:$Q$9,2,FALSE)</f>
        <v>-</v>
      </c>
      <c r="L330" s="11" t="s">
        <v>62</v>
      </c>
      <c r="M330" s="10" t="str">
        <f>VLOOKUP(L330,Codes!$H$3:$I$262,2,FALSE)</f>
        <v>AD</v>
      </c>
      <c r="N330" s="10">
        <v>2</v>
      </c>
      <c r="O330" s="10" t="s">
        <v>29</v>
      </c>
      <c r="P330" t="str">
        <f>VLOOKUP(O330,Codes!$R$3:$S$28,2,FALSE)</f>
        <v>-</v>
      </c>
      <c r="Q330" s="53" t="s">
        <v>29</v>
      </c>
      <c r="R330" t="s">
        <v>29</v>
      </c>
      <c r="S330" t="s">
        <v>29</v>
      </c>
      <c r="T330" s="21" t="str">
        <f t="shared" si="23"/>
        <v>M-AD-998-NA-NA-NA-NA-2-NA</v>
      </c>
      <c r="U330" s="21" t="str">
        <f t="shared" si="20"/>
        <v>M-AD-998-NA-NA-NA</v>
      </c>
      <c r="V330" s="35" t="str">
        <f t="shared" si="21"/>
        <v>M.AD.998.-.-.2</v>
      </c>
      <c r="W330" s="15" t="str">
        <f t="shared" si="22"/>
        <v>MAD998--2</v>
      </c>
      <c r="X330" t="s">
        <v>6989</v>
      </c>
    </row>
    <row r="331" spans="1:24" hidden="1">
      <c r="A331" s="10" t="s">
        <v>1402</v>
      </c>
      <c r="B331" t="s">
        <v>1403</v>
      </c>
      <c r="C331" t="e">
        <v>#N/A</v>
      </c>
      <c r="D331" t="s">
        <v>26</v>
      </c>
      <c r="E331" s="10" t="s">
        <v>71</v>
      </c>
      <c r="F331" s="10" t="str">
        <f>VLOOKUP(_xlfn.CONCAT(D331,E331),Codes!$C$3:$D$12,2,FALSE)</f>
        <v>M</v>
      </c>
      <c r="G331" s="18" t="s">
        <v>1350</v>
      </c>
      <c r="H331" s="12" t="str">
        <f>VLOOKUP(G331,Codes!$E$3:$G$1002,3,FALSE)</f>
        <v>998</v>
      </c>
      <c r="I331" s="10" t="s">
        <v>29</v>
      </c>
      <c r="J331" s="10" t="s">
        <v>29</v>
      </c>
      <c r="K331" s="10" t="str">
        <f>VLOOKUP(I331,Codes!$J$3:$Q$9,2,FALSE)</f>
        <v>-</v>
      </c>
      <c r="L331" s="11" t="s">
        <v>62</v>
      </c>
      <c r="M331" s="10" t="str">
        <f>VLOOKUP(L331,Codes!$H$3:$I$262,2,FALSE)</f>
        <v>AD</v>
      </c>
      <c r="N331" s="10">
        <v>3</v>
      </c>
      <c r="O331" s="10" t="s">
        <v>29</v>
      </c>
      <c r="P331" t="str">
        <f>VLOOKUP(O331,Codes!$R$3:$S$28,2,FALSE)</f>
        <v>-</v>
      </c>
      <c r="Q331" s="53" t="s">
        <v>29</v>
      </c>
      <c r="R331" t="s">
        <v>29</v>
      </c>
      <c r="S331" t="s">
        <v>29</v>
      </c>
      <c r="T331" s="21" t="str">
        <f t="shared" si="23"/>
        <v>M-AD-998-NA-NA-NA-NA-3-NA</v>
      </c>
      <c r="U331" s="21" t="str">
        <f t="shared" si="20"/>
        <v>M-AD-998-NA-NA-NA</v>
      </c>
      <c r="V331" s="35" t="str">
        <f t="shared" si="21"/>
        <v>M.AD.998.-.-.3</v>
      </c>
      <c r="W331" s="15" t="str">
        <f t="shared" si="22"/>
        <v>MAD998--3</v>
      </c>
      <c r="X331" t="s">
        <v>6990</v>
      </c>
    </row>
    <row r="332" spans="1:24" hidden="1">
      <c r="A332" s="10">
        <v>540001</v>
      </c>
      <c r="B332" t="s">
        <v>1741</v>
      </c>
      <c r="C332" t="s">
        <v>1742</v>
      </c>
      <c r="D332" t="s">
        <v>26</v>
      </c>
      <c r="E332" s="10" t="s">
        <v>71</v>
      </c>
      <c r="F332" s="10" t="str">
        <f>VLOOKUP(_xlfn.CONCAT(D332,E332),Codes!$C$3:$D$12,2,FALSE)</f>
        <v>M</v>
      </c>
      <c r="G332" s="23" t="s">
        <v>43</v>
      </c>
      <c r="H332" s="12" t="str">
        <f>VLOOKUP(G332,Codes!$E$3:$G$1002,3,FALSE)</f>
        <v>001</v>
      </c>
      <c r="I332" s="10" t="s">
        <v>46</v>
      </c>
      <c r="J332" s="10">
        <v>4</v>
      </c>
      <c r="K332" s="10" t="str">
        <f>VLOOKUP(I332,Codes!$J$3:$Q$9,2,FALSE)</f>
        <v>A</v>
      </c>
      <c r="L332" s="11" t="s">
        <v>44</v>
      </c>
      <c r="M332" s="10" t="str">
        <f>VLOOKUP(L332,Codes!$H$3:$I$262,2,FALSE)</f>
        <v>AB</v>
      </c>
      <c r="N332" s="10">
        <v>1</v>
      </c>
      <c r="O332" s="10" t="s">
        <v>35</v>
      </c>
      <c r="P332" t="str">
        <f>VLOOKUP(O332,Codes!$R$3:$S$28,2,FALSE)</f>
        <v>L</v>
      </c>
      <c r="Q332" s="53" t="s">
        <v>38</v>
      </c>
      <c r="R332" t="s">
        <v>29</v>
      </c>
      <c r="S332" t="s">
        <v>29</v>
      </c>
      <c r="T332" s="21" t="str">
        <f t="shared" si="23"/>
        <v>M-AB-001-EC10-TP1-Water-NA-1-NA</v>
      </c>
      <c r="U332" s="21" t="str">
        <f t="shared" si="20"/>
        <v>M-AB-001-EC10-TP1-Water</v>
      </c>
      <c r="V332" s="35" t="str">
        <f t="shared" si="21"/>
        <v>M.AB.001.L.A.1</v>
      </c>
      <c r="W332" s="15" t="str">
        <f t="shared" si="22"/>
        <v>MAB001LA1</v>
      </c>
      <c r="X332" t="s">
        <v>1742</v>
      </c>
    </row>
    <row r="333" spans="1:24" hidden="1">
      <c r="A333" s="10">
        <v>540002</v>
      </c>
      <c r="B333" t="s">
        <v>1741</v>
      </c>
      <c r="C333" t="s">
        <v>1743</v>
      </c>
      <c r="D333" t="s">
        <v>26</v>
      </c>
      <c r="E333" s="10" t="s">
        <v>71</v>
      </c>
      <c r="F333" s="10" t="str">
        <f>VLOOKUP(_xlfn.CONCAT(D333,E333),Codes!$C$3:$D$12,2,FALSE)</f>
        <v>M</v>
      </c>
      <c r="G333" s="23" t="s">
        <v>43</v>
      </c>
      <c r="H333" s="12" t="str">
        <f>VLOOKUP(G333,Codes!$E$3:$G$1002,3,FALSE)</f>
        <v>001</v>
      </c>
      <c r="I333" s="10" t="s">
        <v>46</v>
      </c>
      <c r="J333" s="10">
        <v>4</v>
      </c>
      <c r="K333" s="10" t="str">
        <f>VLOOKUP(I333,Codes!$J$3:$Q$9,2,FALSE)</f>
        <v>A</v>
      </c>
      <c r="L333" s="11" t="s">
        <v>44</v>
      </c>
      <c r="M333" s="10" t="str">
        <f>VLOOKUP(L333,Codes!$H$3:$I$262,2,FALSE)</f>
        <v>AB</v>
      </c>
      <c r="N333" s="10">
        <v>2</v>
      </c>
      <c r="O333" s="10" t="s">
        <v>35</v>
      </c>
      <c r="P333" t="str">
        <f>VLOOKUP(O333,Codes!$R$3:$S$28,2,FALSE)</f>
        <v>L</v>
      </c>
      <c r="Q333" s="53" t="s">
        <v>38</v>
      </c>
      <c r="R333" t="s">
        <v>29</v>
      </c>
      <c r="S333" t="s">
        <v>29</v>
      </c>
      <c r="T333" s="21" t="str">
        <f t="shared" si="23"/>
        <v>M-AB-001-EC10-TP1-Water-NA-2-NA</v>
      </c>
      <c r="U333" s="21" t="str">
        <f t="shared" si="20"/>
        <v>M-AB-001-EC10-TP1-Water</v>
      </c>
      <c r="V333" s="35" t="str">
        <f t="shared" si="21"/>
        <v>M.AB.001.L.A.2</v>
      </c>
      <c r="W333" s="15" t="str">
        <f t="shared" si="22"/>
        <v>MAB001LA2</v>
      </c>
      <c r="X333" t="s">
        <v>1743</v>
      </c>
    </row>
    <row r="334" spans="1:24" hidden="1">
      <c r="A334" s="10">
        <v>540003</v>
      </c>
      <c r="B334" t="s">
        <v>1741</v>
      </c>
      <c r="C334" t="s">
        <v>1744</v>
      </c>
      <c r="D334" t="s">
        <v>26</v>
      </c>
      <c r="E334" s="10" t="s">
        <v>71</v>
      </c>
      <c r="F334" s="10" t="str">
        <f>VLOOKUP(_xlfn.CONCAT(D334,E334),Codes!$C$3:$D$12,2,FALSE)</f>
        <v>M</v>
      </c>
      <c r="G334" s="23" t="s">
        <v>43</v>
      </c>
      <c r="H334" s="12" t="str">
        <f>VLOOKUP(G334,Codes!$E$3:$G$1002,3,FALSE)</f>
        <v>001</v>
      </c>
      <c r="I334" s="10" t="s">
        <v>46</v>
      </c>
      <c r="J334" s="10">
        <v>4</v>
      </c>
      <c r="K334" s="10" t="str">
        <f>VLOOKUP(I334,Codes!$J$3:$Q$9,2,FALSE)</f>
        <v>A</v>
      </c>
      <c r="L334" s="11" t="s">
        <v>44</v>
      </c>
      <c r="M334" s="10" t="str">
        <f>VLOOKUP(L334,Codes!$H$3:$I$262,2,FALSE)</f>
        <v>AB</v>
      </c>
      <c r="N334" s="10">
        <v>3</v>
      </c>
      <c r="O334" s="10" t="s">
        <v>35</v>
      </c>
      <c r="P334" t="str">
        <f>VLOOKUP(O334,Codes!$R$3:$S$28,2,FALSE)</f>
        <v>L</v>
      </c>
      <c r="Q334" s="53" t="s">
        <v>38</v>
      </c>
      <c r="R334" t="s">
        <v>29</v>
      </c>
      <c r="S334" t="s">
        <v>29</v>
      </c>
      <c r="T334" s="21" t="str">
        <f t="shared" si="23"/>
        <v>M-AB-001-EC10-TP1-Water-NA-3-NA</v>
      </c>
      <c r="U334" s="21" t="str">
        <f t="shared" si="20"/>
        <v>M-AB-001-EC10-TP1-Water</v>
      </c>
      <c r="V334" s="35" t="str">
        <f t="shared" si="21"/>
        <v>M.AB.001.L.A.3</v>
      </c>
      <c r="W334" s="15" t="str">
        <f t="shared" si="22"/>
        <v>MAB001LA3</v>
      </c>
      <c r="X334" t="s">
        <v>1744</v>
      </c>
    </row>
    <row r="335" spans="1:24" hidden="1">
      <c r="A335" s="10">
        <v>540004</v>
      </c>
      <c r="B335" t="s">
        <v>1741</v>
      </c>
      <c r="C335" t="s">
        <v>1745</v>
      </c>
      <c r="D335" t="s">
        <v>26</v>
      </c>
      <c r="E335" s="10" t="s">
        <v>71</v>
      </c>
      <c r="F335" s="10" t="str">
        <f>VLOOKUP(_xlfn.CONCAT(D335,E335),Codes!$C$3:$D$12,2,FALSE)</f>
        <v>M</v>
      </c>
      <c r="G335" s="23" t="s">
        <v>43</v>
      </c>
      <c r="H335" s="12" t="str">
        <f>VLOOKUP(G335,Codes!$E$3:$G$1002,3,FALSE)</f>
        <v>001</v>
      </c>
      <c r="I335" s="10" t="s">
        <v>46</v>
      </c>
      <c r="J335" s="10">
        <v>4</v>
      </c>
      <c r="K335" s="10" t="str">
        <f>VLOOKUP(I335,Codes!$J$3:$Q$9,2,FALSE)</f>
        <v>A</v>
      </c>
      <c r="L335" s="11" t="s">
        <v>44</v>
      </c>
      <c r="M335" s="10" t="str">
        <f>VLOOKUP(L335,Codes!$H$3:$I$262,2,FALSE)</f>
        <v>AB</v>
      </c>
      <c r="N335" s="10">
        <v>4</v>
      </c>
      <c r="O335" s="10" t="s">
        <v>35</v>
      </c>
      <c r="P335" t="str">
        <f>VLOOKUP(O335,Codes!$R$3:$S$28,2,FALSE)</f>
        <v>L</v>
      </c>
      <c r="Q335" s="53" t="s">
        <v>38</v>
      </c>
      <c r="R335" t="s">
        <v>29</v>
      </c>
      <c r="S335" t="s">
        <v>29</v>
      </c>
      <c r="T335" s="21" t="str">
        <f t="shared" si="23"/>
        <v>M-AB-001-EC10-TP1-Water-NA-4-NA</v>
      </c>
      <c r="U335" s="21" t="str">
        <f t="shared" si="20"/>
        <v>M-AB-001-EC10-TP1-Water</v>
      </c>
      <c r="V335" s="35" t="str">
        <f t="shared" si="21"/>
        <v>M.AB.001.L.A.4</v>
      </c>
      <c r="W335" s="15" t="str">
        <f t="shared" si="22"/>
        <v>MAB001LA4</v>
      </c>
      <c r="X335" t="s">
        <v>1745</v>
      </c>
    </row>
    <row r="336" spans="1:24" hidden="1">
      <c r="A336" s="10">
        <v>540009</v>
      </c>
      <c r="B336" t="s">
        <v>1746</v>
      </c>
      <c r="C336" t="s">
        <v>1747</v>
      </c>
      <c r="D336" t="s">
        <v>26</v>
      </c>
      <c r="E336" s="10" t="s">
        <v>71</v>
      </c>
      <c r="F336" s="10" t="str">
        <f>VLOOKUP(_xlfn.CONCAT(D336,E336),Codes!$C$3:$D$12,2,FALSE)</f>
        <v>M</v>
      </c>
      <c r="G336" s="23" t="s">
        <v>43</v>
      </c>
      <c r="H336" s="12" t="str">
        <f>VLOOKUP(G336,Codes!$E$3:$G$1002,3,FALSE)</f>
        <v>001</v>
      </c>
      <c r="I336" s="10" t="s">
        <v>57</v>
      </c>
      <c r="J336" s="10">
        <v>8</v>
      </c>
      <c r="K336" s="10" t="str">
        <f>VLOOKUP(I336,Codes!$J$3:$Q$9,2,FALSE)</f>
        <v>B</v>
      </c>
      <c r="L336" s="11" t="s">
        <v>44</v>
      </c>
      <c r="M336" s="10" t="str">
        <f>VLOOKUP(L336,Codes!$H$3:$I$262,2,FALSE)</f>
        <v>AB</v>
      </c>
      <c r="N336" s="10">
        <v>1</v>
      </c>
      <c r="O336" s="10" t="s">
        <v>35</v>
      </c>
      <c r="P336" t="str">
        <f>VLOOKUP(O336,Codes!$R$3:$S$28,2,FALSE)</f>
        <v>L</v>
      </c>
      <c r="Q336" s="53" t="s">
        <v>38</v>
      </c>
      <c r="R336" t="s">
        <v>29</v>
      </c>
      <c r="S336" t="s">
        <v>29</v>
      </c>
      <c r="T336" s="21" t="str">
        <f t="shared" si="23"/>
        <v>M-AB-001-EC10-TP2-Water-NA-1-NA</v>
      </c>
      <c r="U336" s="21" t="str">
        <f t="shared" si="20"/>
        <v>M-AB-001-EC10-TP2-Water</v>
      </c>
      <c r="V336" s="35" t="str">
        <f t="shared" si="21"/>
        <v>M.AB.001.L.B.1</v>
      </c>
      <c r="W336" s="15" t="str">
        <f t="shared" si="22"/>
        <v>MAB001LB1</v>
      </c>
      <c r="X336" t="s">
        <v>1747</v>
      </c>
    </row>
    <row r="337" spans="1:24" hidden="1">
      <c r="A337" s="10">
        <v>540010</v>
      </c>
      <c r="B337" t="s">
        <v>1746</v>
      </c>
      <c r="C337" t="s">
        <v>1748</v>
      </c>
      <c r="D337" t="s">
        <v>26</v>
      </c>
      <c r="E337" s="10" t="s">
        <v>71</v>
      </c>
      <c r="F337" s="10" t="str">
        <f>VLOOKUP(_xlfn.CONCAT(D337,E337),Codes!$C$3:$D$12,2,FALSE)</f>
        <v>M</v>
      </c>
      <c r="G337" s="23" t="s">
        <v>43</v>
      </c>
      <c r="H337" s="12" t="str">
        <f>VLOOKUP(G337,Codes!$E$3:$G$1002,3,FALSE)</f>
        <v>001</v>
      </c>
      <c r="I337" s="10" t="s">
        <v>57</v>
      </c>
      <c r="J337" s="10">
        <v>8</v>
      </c>
      <c r="K337" s="10" t="str">
        <f>VLOOKUP(I337,Codes!$J$3:$Q$9,2,FALSE)</f>
        <v>B</v>
      </c>
      <c r="L337" s="11" t="s">
        <v>44</v>
      </c>
      <c r="M337" s="10" t="str">
        <f>VLOOKUP(L337,Codes!$H$3:$I$262,2,FALSE)</f>
        <v>AB</v>
      </c>
      <c r="N337" s="10">
        <v>2</v>
      </c>
      <c r="O337" s="10" t="s">
        <v>35</v>
      </c>
      <c r="P337" t="str">
        <f>VLOOKUP(O337,Codes!$R$3:$S$28,2,FALSE)</f>
        <v>L</v>
      </c>
      <c r="Q337" s="53" t="s">
        <v>38</v>
      </c>
      <c r="R337" t="s">
        <v>29</v>
      </c>
      <c r="S337" t="s">
        <v>29</v>
      </c>
      <c r="T337" s="21" t="str">
        <f t="shared" si="23"/>
        <v>M-AB-001-EC10-TP2-Water-NA-2-NA</v>
      </c>
      <c r="U337" s="21" t="str">
        <f t="shared" si="20"/>
        <v>M-AB-001-EC10-TP2-Water</v>
      </c>
      <c r="V337" s="35" t="str">
        <f t="shared" si="21"/>
        <v>M.AB.001.L.B.2</v>
      </c>
      <c r="W337" s="15" t="str">
        <f t="shared" si="22"/>
        <v>MAB001LB2</v>
      </c>
      <c r="X337" t="s">
        <v>1748</v>
      </c>
    </row>
    <row r="338" spans="1:24" hidden="1">
      <c r="A338" s="10">
        <v>540012</v>
      </c>
      <c r="B338" t="s">
        <v>1746</v>
      </c>
      <c r="C338" t="s">
        <v>1749</v>
      </c>
      <c r="D338" t="s">
        <v>26</v>
      </c>
      <c r="E338" s="10" t="s">
        <v>71</v>
      </c>
      <c r="F338" s="10" t="str">
        <f>VLOOKUP(_xlfn.CONCAT(D338,E338),Codes!$C$3:$D$12,2,FALSE)</f>
        <v>M</v>
      </c>
      <c r="G338" s="23" t="s">
        <v>43</v>
      </c>
      <c r="H338" s="12" t="str">
        <f>VLOOKUP(G338,Codes!$E$3:$G$1002,3,FALSE)</f>
        <v>001</v>
      </c>
      <c r="I338" s="10" t="s">
        <v>57</v>
      </c>
      <c r="J338" s="10">
        <v>8</v>
      </c>
      <c r="K338" s="10" t="str">
        <f>VLOOKUP(I338,Codes!$J$3:$Q$9,2,FALSE)</f>
        <v>B</v>
      </c>
      <c r="L338" s="11" t="s">
        <v>44</v>
      </c>
      <c r="M338" s="10" t="str">
        <f>VLOOKUP(L338,Codes!$H$3:$I$262,2,FALSE)</f>
        <v>AB</v>
      </c>
      <c r="N338" s="10">
        <v>4</v>
      </c>
      <c r="O338" s="10" t="s">
        <v>35</v>
      </c>
      <c r="P338" t="str">
        <f>VLOOKUP(O338,Codes!$R$3:$S$28,2,FALSE)</f>
        <v>L</v>
      </c>
      <c r="Q338" s="53" t="s">
        <v>38</v>
      </c>
      <c r="R338" t="s">
        <v>29</v>
      </c>
      <c r="S338" t="s">
        <v>29</v>
      </c>
      <c r="T338" s="21" t="str">
        <f t="shared" si="23"/>
        <v>M-AB-001-EC10-TP2-Water-NA-4-NA</v>
      </c>
      <c r="U338" s="21" t="str">
        <f t="shared" si="20"/>
        <v>M-AB-001-EC10-TP2-Water</v>
      </c>
      <c r="V338" s="35" t="str">
        <f t="shared" si="21"/>
        <v>M.AB.001.L.B.4</v>
      </c>
      <c r="W338" s="15" t="str">
        <f t="shared" si="22"/>
        <v>MAB001LB4</v>
      </c>
      <c r="X338" t="s">
        <v>1750</v>
      </c>
    </row>
    <row r="339" spans="1:24" hidden="1">
      <c r="A339" s="10">
        <v>540014</v>
      </c>
      <c r="B339" t="s">
        <v>1746</v>
      </c>
      <c r="C339" t="s">
        <v>1750</v>
      </c>
      <c r="D339" t="s">
        <v>26</v>
      </c>
      <c r="E339" s="10" t="s">
        <v>71</v>
      </c>
      <c r="F339" s="10" t="str">
        <f>VLOOKUP(_xlfn.CONCAT(D339,E339),Codes!$C$3:$D$12,2,FALSE)</f>
        <v>M</v>
      </c>
      <c r="G339" s="23" t="s">
        <v>43</v>
      </c>
      <c r="H339" s="12" t="str">
        <f>VLOOKUP(G339,Codes!$E$3:$G$1002,3,FALSE)</f>
        <v>001</v>
      </c>
      <c r="I339" s="10" t="s">
        <v>57</v>
      </c>
      <c r="J339" s="10">
        <v>8</v>
      </c>
      <c r="K339" s="10" t="str">
        <f>VLOOKUP(I339,Codes!$J$3:$Q$9,2,FALSE)</f>
        <v>B</v>
      </c>
      <c r="L339" s="11" t="s">
        <v>44</v>
      </c>
      <c r="M339" s="10" t="str">
        <f>VLOOKUP(L339,Codes!$H$3:$I$262,2,FALSE)</f>
        <v>AB</v>
      </c>
      <c r="N339" s="10">
        <v>6</v>
      </c>
      <c r="O339" s="10" t="s">
        <v>35</v>
      </c>
      <c r="P339" t="str">
        <f>VLOOKUP(O339,Codes!$R$3:$S$28,2,FALSE)</f>
        <v>L</v>
      </c>
      <c r="Q339" s="53" t="s">
        <v>38</v>
      </c>
      <c r="R339" t="s">
        <v>29</v>
      </c>
      <c r="S339" t="s">
        <v>29</v>
      </c>
      <c r="T339" s="21" t="str">
        <f t="shared" si="23"/>
        <v>M-AB-001-EC10-TP2-Water-NA-6-NA</v>
      </c>
      <c r="U339" s="21" t="str">
        <f t="shared" ref="U339:U402" si="24">CONCATENATE(F339,"-",M339,"-",H339,"-", O339,"-",I339,"-",Q339)</f>
        <v>M-AB-001-EC10-TP2-Water</v>
      </c>
      <c r="V339" s="35" t="str">
        <f t="shared" ref="V339:V402" si="25">_xlfn.CONCAT(F339,".",M339,".",H339,".",P339,".",K339,".",N339)</f>
        <v>M.AB.001.L.B.6</v>
      </c>
      <c r="W339" s="15" t="str">
        <f t="shared" ref="W339:W402" si="26">SUBSTITUTE(V339,".","")</f>
        <v>MAB001LB6</v>
      </c>
      <c r="X339" t="s">
        <v>6991</v>
      </c>
    </row>
    <row r="340" spans="1:24" hidden="1">
      <c r="A340" s="10">
        <v>540017</v>
      </c>
      <c r="B340" t="s">
        <v>1751</v>
      </c>
      <c r="C340" t="s">
        <v>1752</v>
      </c>
      <c r="D340" t="s">
        <v>26</v>
      </c>
      <c r="E340" s="10" t="s">
        <v>71</v>
      </c>
      <c r="F340" s="10" t="str">
        <f>VLOOKUP(_xlfn.CONCAT(D340,E340),Codes!$C$3:$D$12,2,FALSE)</f>
        <v>M</v>
      </c>
      <c r="G340" s="23" t="s">
        <v>43</v>
      </c>
      <c r="H340" s="12" t="str">
        <f>VLOOKUP(G340,Codes!$E$3:$G$1002,3,FALSE)</f>
        <v>001</v>
      </c>
      <c r="I340" s="10" t="s">
        <v>64</v>
      </c>
      <c r="J340" s="10">
        <v>24</v>
      </c>
      <c r="K340" s="10" t="str">
        <f>VLOOKUP(I340,Codes!$J$3:$Q$9,2,FALSE)</f>
        <v>C</v>
      </c>
      <c r="L340" s="11" t="s">
        <v>44</v>
      </c>
      <c r="M340" s="10" t="str">
        <f>VLOOKUP(L340,Codes!$H$3:$I$262,2,FALSE)</f>
        <v>AB</v>
      </c>
      <c r="N340" s="10">
        <v>1</v>
      </c>
      <c r="O340" s="10" t="s">
        <v>35</v>
      </c>
      <c r="P340" t="str">
        <f>VLOOKUP(O340,Codes!$R$3:$S$28,2,FALSE)</f>
        <v>L</v>
      </c>
      <c r="Q340" s="53" t="s">
        <v>38</v>
      </c>
      <c r="R340" t="s">
        <v>29</v>
      </c>
      <c r="S340" t="s">
        <v>29</v>
      </c>
      <c r="T340" s="21" t="str">
        <f t="shared" si="23"/>
        <v>M-AB-001-EC10-TP3-Water-NA-1-NA</v>
      </c>
      <c r="U340" s="21" t="str">
        <f t="shared" si="24"/>
        <v>M-AB-001-EC10-TP3-Water</v>
      </c>
      <c r="V340" s="35" t="str">
        <f t="shared" si="25"/>
        <v>M.AB.001.L.C.1</v>
      </c>
      <c r="W340" s="15" t="str">
        <f t="shared" si="26"/>
        <v>MAB001LC1</v>
      </c>
      <c r="X340" t="s">
        <v>1752</v>
      </c>
    </row>
    <row r="341" spans="1:24" hidden="1">
      <c r="A341" s="10">
        <v>540019</v>
      </c>
      <c r="B341" t="s">
        <v>1751</v>
      </c>
      <c r="C341" t="s">
        <v>1753</v>
      </c>
      <c r="D341" t="s">
        <v>26</v>
      </c>
      <c r="E341" s="10" t="s">
        <v>71</v>
      </c>
      <c r="F341" s="10" t="str">
        <f>VLOOKUP(_xlfn.CONCAT(D341,E341),Codes!$C$3:$D$12,2,FALSE)</f>
        <v>M</v>
      </c>
      <c r="G341" s="23" t="s">
        <v>43</v>
      </c>
      <c r="H341" s="12" t="str">
        <f>VLOOKUP(G341,Codes!$E$3:$G$1002,3,FALSE)</f>
        <v>001</v>
      </c>
      <c r="I341" s="10" t="s">
        <v>64</v>
      </c>
      <c r="J341" s="10">
        <v>24</v>
      </c>
      <c r="K341" s="10" t="str">
        <f>VLOOKUP(I341,Codes!$J$3:$Q$9,2,FALSE)</f>
        <v>C</v>
      </c>
      <c r="L341" s="11" t="s">
        <v>44</v>
      </c>
      <c r="M341" s="10" t="str">
        <f>VLOOKUP(L341,Codes!$H$3:$I$262,2,FALSE)</f>
        <v>AB</v>
      </c>
      <c r="N341" s="10">
        <v>3</v>
      </c>
      <c r="O341" s="10" t="s">
        <v>35</v>
      </c>
      <c r="P341" t="str">
        <f>VLOOKUP(O341,Codes!$R$3:$S$28,2,FALSE)</f>
        <v>L</v>
      </c>
      <c r="Q341" s="53" t="s">
        <v>38</v>
      </c>
      <c r="R341" t="s">
        <v>29</v>
      </c>
      <c r="S341" t="s">
        <v>29</v>
      </c>
      <c r="T341" s="21" t="str">
        <f t="shared" si="23"/>
        <v>M-AB-001-EC10-TP3-Water-NA-3-NA</v>
      </c>
      <c r="U341" s="21" t="str">
        <f t="shared" si="24"/>
        <v>M-AB-001-EC10-TP3-Water</v>
      </c>
      <c r="V341" s="35" t="str">
        <f t="shared" si="25"/>
        <v>M.AB.001.L.C.3</v>
      </c>
      <c r="W341" s="15" t="str">
        <f t="shared" si="26"/>
        <v>MAB001LC3</v>
      </c>
      <c r="X341" t="s">
        <v>1754</v>
      </c>
    </row>
    <row r="342" spans="1:24" hidden="1">
      <c r="A342" s="10">
        <v>540021</v>
      </c>
      <c r="B342" t="s">
        <v>1751</v>
      </c>
      <c r="C342" t="s">
        <v>1754</v>
      </c>
      <c r="D342" t="s">
        <v>26</v>
      </c>
      <c r="E342" s="10" t="s">
        <v>71</v>
      </c>
      <c r="F342" s="10" t="str">
        <f>VLOOKUP(_xlfn.CONCAT(D342,E342),Codes!$C$3:$D$12,2,FALSE)</f>
        <v>M</v>
      </c>
      <c r="G342" s="23" t="s">
        <v>43</v>
      </c>
      <c r="H342" s="12" t="str">
        <f>VLOOKUP(G342,Codes!$E$3:$G$1002,3,FALSE)</f>
        <v>001</v>
      </c>
      <c r="I342" s="10" t="s">
        <v>64</v>
      </c>
      <c r="J342" s="10">
        <v>24</v>
      </c>
      <c r="K342" s="10" t="str">
        <f>VLOOKUP(I342,Codes!$J$3:$Q$9,2,FALSE)</f>
        <v>C</v>
      </c>
      <c r="L342" s="11" t="s">
        <v>44</v>
      </c>
      <c r="M342" s="10" t="str">
        <f>VLOOKUP(L342,Codes!$H$3:$I$262,2,FALSE)</f>
        <v>AB</v>
      </c>
      <c r="N342" s="10">
        <v>5</v>
      </c>
      <c r="O342" s="10" t="s">
        <v>35</v>
      </c>
      <c r="P342" t="str">
        <f>VLOOKUP(O342,Codes!$R$3:$S$28,2,FALSE)</f>
        <v>L</v>
      </c>
      <c r="Q342" s="53" t="s">
        <v>38</v>
      </c>
      <c r="R342" t="s">
        <v>29</v>
      </c>
      <c r="S342" t="s">
        <v>29</v>
      </c>
      <c r="T342" s="21" t="str">
        <f t="shared" si="23"/>
        <v>M-AB-001-EC10-TP3-Water-NA-5-NA</v>
      </c>
      <c r="U342" s="21" t="str">
        <f t="shared" si="24"/>
        <v>M-AB-001-EC10-TP3-Water</v>
      </c>
      <c r="V342" s="35" t="str">
        <f t="shared" si="25"/>
        <v>M.AB.001.L.C.5</v>
      </c>
      <c r="W342" s="15" t="str">
        <f t="shared" si="26"/>
        <v>MAB001LC5</v>
      </c>
      <c r="X342" t="s">
        <v>6992</v>
      </c>
    </row>
    <row r="343" spans="1:24" hidden="1">
      <c r="A343" s="10">
        <v>540022</v>
      </c>
      <c r="B343" t="s">
        <v>1751</v>
      </c>
      <c r="C343" t="s">
        <v>1755</v>
      </c>
      <c r="D343" t="s">
        <v>26</v>
      </c>
      <c r="E343" s="10" t="s">
        <v>71</v>
      </c>
      <c r="F343" s="10" t="str">
        <f>VLOOKUP(_xlfn.CONCAT(D343,E343),Codes!$C$3:$D$12,2,FALSE)</f>
        <v>M</v>
      </c>
      <c r="G343" s="23" t="s">
        <v>43</v>
      </c>
      <c r="H343" s="12" t="str">
        <f>VLOOKUP(G343,Codes!$E$3:$G$1002,3,FALSE)</f>
        <v>001</v>
      </c>
      <c r="I343" s="10" t="s">
        <v>64</v>
      </c>
      <c r="J343" s="10">
        <v>24</v>
      </c>
      <c r="K343" s="10" t="str">
        <f>VLOOKUP(I343,Codes!$J$3:$Q$9,2,FALSE)</f>
        <v>C</v>
      </c>
      <c r="L343" s="11" t="s">
        <v>44</v>
      </c>
      <c r="M343" s="10" t="str">
        <f>VLOOKUP(L343,Codes!$H$3:$I$262,2,FALSE)</f>
        <v>AB</v>
      </c>
      <c r="N343" s="10">
        <v>6</v>
      </c>
      <c r="O343" s="10" t="s">
        <v>35</v>
      </c>
      <c r="P343" t="str">
        <f>VLOOKUP(O343,Codes!$R$3:$S$28,2,FALSE)</f>
        <v>L</v>
      </c>
      <c r="Q343" s="53" t="s">
        <v>38</v>
      </c>
      <c r="R343" t="s">
        <v>29</v>
      </c>
      <c r="S343" t="s">
        <v>29</v>
      </c>
      <c r="T343" s="21" t="str">
        <f t="shared" si="23"/>
        <v>M-AB-001-EC10-TP3-Water-NA-6-NA</v>
      </c>
      <c r="U343" s="21" t="str">
        <f t="shared" si="24"/>
        <v>M-AB-001-EC10-TP3-Water</v>
      </c>
      <c r="V343" s="35" t="str">
        <f t="shared" si="25"/>
        <v>M.AB.001.L.C.6</v>
      </c>
      <c r="W343" s="15" t="str">
        <f t="shared" si="26"/>
        <v>MAB001LC6</v>
      </c>
      <c r="X343" t="s">
        <v>6993</v>
      </c>
    </row>
    <row r="344" spans="1:24" hidden="1">
      <c r="A344" s="10">
        <v>540026</v>
      </c>
      <c r="B344" t="s">
        <v>1756</v>
      </c>
      <c r="C344" t="s">
        <v>1757</v>
      </c>
      <c r="D344" t="s">
        <v>26</v>
      </c>
      <c r="E344" s="10" t="s">
        <v>71</v>
      </c>
      <c r="F344" s="10" t="str">
        <f>VLOOKUP(_xlfn.CONCAT(D344,E344),Codes!$C$3:$D$12,2,FALSE)</f>
        <v>M</v>
      </c>
      <c r="G344" s="23" t="s">
        <v>43</v>
      </c>
      <c r="H344" s="12" t="str">
        <f>VLOOKUP(G344,Codes!$E$3:$G$1002,3,FALSE)</f>
        <v>001</v>
      </c>
      <c r="I344" s="10" t="s">
        <v>70</v>
      </c>
      <c r="J344" s="10">
        <v>32</v>
      </c>
      <c r="K344" s="10" t="str">
        <f>VLOOKUP(I344,Codes!$J$3:$Q$9,2,FALSE)</f>
        <v>D</v>
      </c>
      <c r="L344" s="11" t="s">
        <v>44</v>
      </c>
      <c r="M344" s="10" t="str">
        <f>VLOOKUP(L344,Codes!$H$3:$I$262,2,FALSE)</f>
        <v>AB</v>
      </c>
      <c r="N344" s="10">
        <v>2</v>
      </c>
      <c r="O344" s="10" t="s">
        <v>35</v>
      </c>
      <c r="P344" t="str">
        <f>VLOOKUP(O344,Codes!$R$3:$S$28,2,FALSE)</f>
        <v>L</v>
      </c>
      <c r="Q344" s="53" t="s">
        <v>38</v>
      </c>
      <c r="R344" t="s">
        <v>29</v>
      </c>
      <c r="S344" t="s">
        <v>29</v>
      </c>
      <c r="T344" s="21" t="str">
        <f t="shared" si="23"/>
        <v>M-AB-001-EC10-TP4-Water-NA-2-NA</v>
      </c>
      <c r="U344" s="21" t="str">
        <f t="shared" si="24"/>
        <v>M-AB-001-EC10-TP4-Water</v>
      </c>
      <c r="V344" s="35" t="str">
        <f t="shared" si="25"/>
        <v>M.AB.001.L.D.2</v>
      </c>
      <c r="W344" s="15" t="str">
        <f t="shared" si="26"/>
        <v>MAB001LD2</v>
      </c>
      <c r="X344" t="s">
        <v>1758</v>
      </c>
    </row>
    <row r="345" spans="1:24" hidden="1">
      <c r="A345" s="10">
        <v>540027</v>
      </c>
      <c r="B345" t="s">
        <v>1756</v>
      </c>
      <c r="C345" t="s">
        <v>1758</v>
      </c>
      <c r="D345" t="s">
        <v>26</v>
      </c>
      <c r="E345" s="10" t="s">
        <v>71</v>
      </c>
      <c r="F345" s="10" t="str">
        <f>VLOOKUP(_xlfn.CONCAT(D345,E345),Codes!$C$3:$D$12,2,FALSE)</f>
        <v>M</v>
      </c>
      <c r="G345" s="23" t="s">
        <v>43</v>
      </c>
      <c r="H345" s="12" t="str">
        <f>VLOOKUP(G345,Codes!$E$3:$G$1002,3,FALSE)</f>
        <v>001</v>
      </c>
      <c r="I345" s="10" t="s">
        <v>70</v>
      </c>
      <c r="J345" s="10">
        <v>32</v>
      </c>
      <c r="K345" s="10" t="str">
        <f>VLOOKUP(I345,Codes!$J$3:$Q$9,2,FALSE)</f>
        <v>D</v>
      </c>
      <c r="L345" s="11" t="s">
        <v>44</v>
      </c>
      <c r="M345" s="10" t="str">
        <f>VLOOKUP(L345,Codes!$H$3:$I$262,2,FALSE)</f>
        <v>AB</v>
      </c>
      <c r="N345" s="10">
        <v>3</v>
      </c>
      <c r="O345" s="10" t="s">
        <v>35</v>
      </c>
      <c r="P345" t="str">
        <f>VLOOKUP(O345,Codes!$R$3:$S$28,2,FALSE)</f>
        <v>L</v>
      </c>
      <c r="Q345" s="53" t="s">
        <v>38</v>
      </c>
      <c r="R345" t="s">
        <v>29</v>
      </c>
      <c r="S345" t="s">
        <v>29</v>
      </c>
      <c r="T345" s="21" t="str">
        <f t="shared" si="23"/>
        <v>M-AB-001-EC10-TP4-Water-NA-3-NA</v>
      </c>
      <c r="U345" s="21" t="str">
        <f t="shared" si="24"/>
        <v>M-AB-001-EC10-TP4-Water</v>
      </c>
      <c r="V345" s="35" t="str">
        <f t="shared" si="25"/>
        <v>M.AB.001.L.D.3</v>
      </c>
      <c r="W345" s="15" t="str">
        <f t="shared" si="26"/>
        <v>MAB001LD3</v>
      </c>
      <c r="X345" t="s">
        <v>1759</v>
      </c>
    </row>
    <row r="346" spans="1:24" hidden="1">
      <c r="A346" s="10">
        <v>540028</v>
      </c>
      <c r="B346" t="s">
        <v>1756</v>
      </c>
      <c r="C346" t="s">
        <v>1759</v>
      </c>
      <c r="D346" t="s">
        <v>26</v>
      </c>
      <c r="E346" s="10" t="s">
        <v>71</v>
      </c>
      <c r="F346" s="10" t="str">
        <f>VLOOKUP(_xlfn.CONCAT(D346,E346),Codes!$C$3:$D$12,2,FALSE)</f>
        <v>M</v>
      </c>
      <c r="G346" s="23" t="s">
        <v>43</v>
      </c>
      <c r="H346" s="12" t="str">
        <f>VLOOKUP(G346,Codes!$E$3:$G$1002,3,FALSE)</f>
        <v>001</v>
      </c>
      <c r="I346" s="10" t="s">
        <v>70</v>
      </c>
      <c r="J346" s="10">
        <v>32</v>
      </c>
      <c r="K346" s="10" t="str">
        <f>VLOOKUP(I346,Codes!$J$3:$Q$9,2,FALSE)</f>
        <v>D</v>
      </c>
      <c r="L346" s="11" t="s">
        <v>44</v>
      </c>
      <c r="M346" s="10" t="str">
        <f>VLOOKUP(L346,Codes!$H$3:$I$262,2,FALSE)</f>
        <v>AB</v>
      </c>
      <c r="N346" s="10">
        <v>4</v>
      </c>
      <c r="O346" s="10" t="s">
        <v>35</v>
      </c>
      <c r="P346" t="str">
        <f>VLOOKUP(O346,Codes!$R$3:$S$28,2,FALSE)</f>
        <v>L</v>
      </c>
      <c r="Q346" s="53" t="s">
        <v>38</v>
      </c>
      <c r="R346" t="s">
        <v>29</v>
      </c>
      <c r="S346" t="s">
        <v>29</v>
      </c>
      <c r="T346" s="21" t="str">
        <f t="shared" si="23"/>
        <v>M-AB-001-EC10-TP4-Water-NA-4-NA</v>
      </c>
      <c r="U346" s="21" t="str">
        <f t="shared" si="24"/>
        <v>M-AB-001-EC10-TP4-Water</v>
      </c>
      <c r="V346" s="35" t="str">
        <f t="shared" si="25"/>
        <v>M.AB.001.L.D.4</v>
      </c>
      <c r="W346" s="15" t="str">
        <f t="shared" si="26"/>
        <v>MAB001LD4</v>
      </c>
      <c r="X346" t="s">
        <v>1760</v>
      </c>
    </row>
    <row r="347" spans="1:24" hidden="1">
      <c r="A347" s="10">
        <v>540030</v>
      </c>
      <c r="B347" t="s">
        <v>1756</v>
      </c>
      <c r="C347" t="s">
        <v>1760</v>
      </c>
      <c r="D347" t="s">
        <v>26</v>
      </c>
      <c r="E347" s="10" t="s">
        <v>71</v>
      </c>
      <c r="F347" s="10" t="str">
        <f>VLOOKUP(_xlfn.CONCAT(D347,E347),Codes!$C$3:$D$12,2,FALSE)</f>
        <v>M</v>
      </c>
      <c r="G347" s="23" t="s">
        <v>43</v>
      </c>
      <c r="H347" s="12" t="str">
        <f>VLOOKUP(G347,Codes!$E$3:$G$1002,3,FALSE)</f>
        <v>001</v>
      </c>
      <c r="I347" s="10" t="s">
        <v>70</v>
      </c>
      <c r="J347" s="10">
        <v>32</v>
      </c>
      <c r="K347" s="10" t="str">
        <f>VLOOKUP(I347,Codes!$J$3:$Q$9,2,FALSE)</f>
        <v>D</v>
      </c>
      <c r="L347" s="11" t="s">
        <v>44</v>
      </c>
      <c r="M347" s="10" t="str">
        <f>VLOOKUP(L347,Codes!$H$3:$I$262,2,FALSE)</f>
        <v>AB</v>
      </c>
      <c r="N347" s="10">
        <v>6</v>
      </c>
      <c r="O347" s="10" t="s">
        <v>35</v>
      </c>
      <c r="P347" t="str">
        <f>VLOOKUP(O347,Codes!$R$3:$S$28,2,FALSE)</f>
        <v>L</v>
      </c>
      <c r="Q347" s="53" t="s">
        <v>38</v>
      </c>
      <c r="R347" t="s">
        <v>29</v>
      </c>
      <c r="S347" t="s">
        <v>29</v>
      </c>
      <c r="T347" s="21" t="str">
        <f t="shared" si="23"/>
        <v>M-AB-001-EC10-TP4-Water-NA-6-NA</v>
      </c>
      <c r="U347" s="21" t="str">
        <f t="shared" si="24"/>
        <v>M-AB-001-EC10-TP4-Water</v>
      </c>
      <c r="V347" s="35" t="str">
        <f t="shared" si="25"/>
        <v>M.AB.001.L.D.6</v>
      </c>
      <c r="W347" s="15" t="str">
        <f t="shared" si="26"/>
        <v>MAB001LD6</v>
      </c>
      <c r="X347" t="s">
        <v>6994</v>
      </c>
    </row>
    <row r="348" spans="1:24" hidden="1">
      <c r="A348" s="10">
        <v>540033</v>
      </c>
      <c r="B348" t="s">
        <v>1761</v>
      </c>
      <c r="C348" t="s">
        <v>1762</v>
      </c>
      <c r="D348" t="s">
        <v>26</v>
      </c>
      <c r="E348" s="10" t="s">
        <v>71</v>
      </c>
      <c r="F348" s="10" t="str">
        <f>VLOOKUP(_xlfn.CONCAT(D348,E348),Codes!$C$3:$D$12,2,FALSE)</f>
        <v>M</v>
      </c>
      <c r="G348" s="23" t="s">
        <v>43</v>
      </c>
      <c r="H348" s="12" t="str">
        <f>VLOOKUP(G348,Codes!$E$3:$G$1002,3,FALSE)</f>
        <v>001</v>
      </c>
      <c r="I348" s="10" t="s">
        <v>76</v>
      </c>
      <c r="J348" s="10">
        <v>48</v>
      </c>
      <c r="K348" s="10" t="str">
        <f>VLOOKUP(I348,Codes!$J$3:$Q$9,2,FALSE)</f>
        <v>E</v>
      </c>
      <c r="L348" s="11" t="s">
        <v>44</v>
      </c>
      <c r="M348" s="10" t="str">
        <f>VLOOKUP(L348,Codes!$H$3:$I$262,2,FALSE)</f>
        <v>AB</v>
      </c>
      <c r="N348" s="10">
        <v>1</v>
      </c>
      <c r="O348" s="10" t="s">
        <v>35</v>
      </c>
      <c r="P348" t="str">
        <f>VLOOKUP(O348,Codes!$R$3:$S$28,2,FALSE)</f>
        <v>L</v>
      </c>
      <c r="Q348" s="53" t="s">
        <v>38</v>
      </c>
      <c r="R348" t="s">
        <v>29</v>
      </c>
      <c r="S348" t="s">
        <v>29</v>
      </c>
      <c r="T348" s="21" t="str">
        <f t="shared" si="23"/>
        <v>M-AB-001-EC10-TP5-Water-NA-1-NA</v>
      </c>
      <c r="U348" s="21" t="str">
        <f t="shared" si="24"/>
        <v>M-AB-001-EC10-TP5-Water</v>
      </c>
      <c r="V348" s="35" t="str">
        <f t="shared" si="25"/>
        <v>M.AB.001.L.E.1</v>
      </c>
      <c r="W348" s="15" t="str">
        <f t="shared" si="26"/>
        <v>MAB001LE1</v>
      </c>
      <c r="X348" t="s">
        <v>1762</v>
      </c>
    </row>
    <row r="349" spans="1:24" hidden="1">
      <c r="A349" s="10">
        <v>540034</v>
      </c>
      <c r="B349" t="s">
        <v>1761</v>
      </c>
      <c r="C349" t="s">
        <v>1763</v>
      </c>
      <c r="D349" t="s">
        <v>26</v>
      </c>
      <c r="E349" s="10" t="s">
        <v>71</v>
      </c>
      <c r="F349" s="10" t="str">
        <f>VLOOKUP(_xlfn.CONCAT(D349,E349),Codes!$C$3:$D$12,2,FALSE)</f>
        <v>M</v>
      </c>
      <c r="G349" s="23" t="s">
        <v>43</v>
      </c>
      <c r="H349" s="12" t="str">
        <f>VLOOKUP(G349,Codes!$E$3:$G$1002,3,FALSE)</f>
        <v>001</v>
      </c>
      <c r="I349" s="10" t="s">
        <v>76</v>
      </c>
      <c r="J349" s="10">
        <v>48</v>
      </c>
      <c r="K349" s="10" t="str">
        <f>VLOOKUP(I349,Codes!$J$3:$Q$9,2,FALSE)</f>
        <v>E</v>
      </c>
      <c r="L349" s="11" t="s">
        <v>44</v>
      </c>
      <c r="M349" s="10" t="str">
        <f>VLOOKUP(L349,Codes!$H$3:$I$262,2,FALSE)</f>
        <v>AB</v>
      </c>
      <c r="N349" s="10">
        <v>2</v>
      </c>
      <c r="O349" s="10" t="s">
        <v>35</v>
      </c>
      <c r="P349" t="str">
        <f>VLOOKUP(O349,Codes!$R$3:$S$28,2,FALSE)</f>
        <v>L</v>
      </c>
      <c r="Q349" s="53" t="s">
        <v>38</v>
      </c>
      <c r="R349" t="s">
        <v>29</v>
      </c>
      <c r="S349" t="s">
        <v>29</v>
      </c>
      <c r="T349" s="21" t="str">
        <f t="shared" si="23"/>
        <v>M-AB-001-EC10-TP5-Water-NA-2-NA</v>
      </c>
      <c r="U349" s="21" t="str">
        <f t="shared" si="24"/>
        <v>M-AB-001-EC10-TP5-Water</v>
      </c>
      <c r="V349" s="35" t="str">
        <f t="shared" si="25"/>
        <v>M.AB.001.L.E.2</v>
      </c>
      <c r="W349" s="15" t="str">
        <f t="shared" si="26"/>
        <v>MAB001LE2</v>
      </c>
      <c r="X349" t="s">
        <v>1763</v>
      </c>
    </row>
    <row r="350" spans="1:24" hidden="1">
      <c r="A350" s="10">
        <v>540035</v>
      </c>
      <c r="B350" t="s">
        <v>1761</v>
      </c>
      <c r="C350" t="s">
        <v>1764</v>
      </c>
      <c r="D350" t="s">
        <v>26</v>
      </c>
      <c r="E350" s="10" t="s">
        <v>71</v>
      </c>
      <c r="F350" s="10" t="str">
        <f>VLOOKUP(_xlfn.CONCAT(D350,E350),Codes!$C$3:$D$12,2,FALSE)</f>
        <v>M</v>
      </c>
      <c r="G350" s="23" t="s">
        <v>43</v>
      </c>
      <c r="H350" s="12" t="str">
        <f>VLOOKUP(G350,Codes!$E$3:$G$1002,3,FALSE)</f>
        <v>001</v>
      </c>
      <c r="I350" s="10" t="s">
        <v>76</v>
      </c>
      <c r="J350" s="10">
        <v>48</v>
      </c>
      <c r="K350" s="10" t="str">
        <f>VLOOKUP(I350,Codes!$J$3:$Q$9,2,FALSE)</f>
        <v>E</v>
      </c>
      <c r="L350" s="11" t="s">
        <v>44</v>
      </c>
      <c r="M350" s="10" t="str">
        <f>VLOOKUP(L350,Codes!$H$3:$I$262,2,FALSE)</f>
        <v>AB</v>
      </c>
      <c r="N350" s="10">
        <v>3</v>
      </c>
      <c r="O350" s="10" t="s">
        <v>35</v>
      </c>
      <c r="P350" t="str">
        <f>VLOOKUP(O350,Codes!$R$3:$S$28,2,FALSE)</f>
        <v>L</v>
      </c>
      <c r="Q350" s="53" t="s">
        <v>38</v>
      </c>
      <c r="R350" t="s">
        <v>29</v>
      </c>
      <c r="S350" t="s">
        <v>29</v>
      </c>
      <c r="T350" s="21" t="str">
        <f t="shared" si="23"/>
        <v>M-AB-001-EC10-TP5-Water-NA-3-NA</v>
      </c>
      <c r="U350" s="21" t="str">
        <f t="shared" si="24"/>
        <v>M-AB-001-EC10-TP5-Water</v>
      </c>
      <c r="V350" s="35" t="str">
        <f t="shared" si="25"/>
        <v>M.AB.001.L.E.3</v>
      </c>
      <c r="W350" s="15" t="str">
        <f t="shared" si="26"/>
        <v>MAB001LE3</v>
      </c>
      <c r="X350" t="s">
        <v>1764</v>
      </c>
    </row>
    <row r="351" spans="1:24" hidden="1">
      <c r="A351" s="10">
        <v>540036</v>
      </c>
      <c r="B351" t="s">
        <v>1761</v>
      </c>
      <c r="C351" t="s">
        <v>1765</v>
      </c>
      <c r="D351" t="s">
        <v>26</v>
      </c>
      <c r="E351" s="10" t="s">
        <v>71</v>
      </c>
      <c r="F351" s="10" t="str">
        <f>VLOOKUP(_xlfn.CONCAT(D351,E351),Codes!$C$3:$D$12,2,FALSE)</f>
        <v>M</v>
      </c>
      <c r="G351" s="23" t="s">
        <v>43</v>
      </c>
      <c r="H351" s="12" t="str">
        <f>VLOOKUP(G351,Codes!$E$3:$G$1002,3,FALSE)</f>
        <v>001</v>
      </c>
      <c r="I351" s="10" t="s">
        <v>76</v>
      </c>
      <c r="J351" s="10">
        <v>48</v>
      </c>
      <c r="K351" s="10" t="str">
        <f>VLOOKUP(I351,Codes!$J$3:$Q$9,2,FALSE)</f>
        <v>E</v>
      </c>
      <c r="L351" s="11" t="s">
        <v>44</v>
      </c>
      <c r="M351" s="10" t="str">
        <f>VLOOKUP(L351,Codes!$H$3:$I$262,2,FALSE)</f>
        <v>AB</v>
      </c>
      <c r="N351" s="10">
        <v>4</v>
      </c>
      <c r="O351" s="10" t="s">
        <v>35</v>
      </c>
      <c r="P351" t="str">
        <f>VLOOKUP(O351,Codes!$R$3:$S$28,2,FALSE)</f>
        <v>L</v>
      </c>
      <c r="Q351" s="53" t="s">
        <v>38</v>
      </c>
      <c r="R351" t="s">
        <v>29</v>
      </c>
      <c r="S351" t="s">
        <v>29</v>
      </c>
      <c r="T351" s="21" t="str">
        <f t="shared" si="23"/>
        <v>M-AB-001-EC10-TP5-Water-NA-4-NA</v>
      </c>
      <c r="U351" s="21" t="str">
        <f t="shared" si="24"/>
        <v>M-AB-001-EC10-TP5-Water</v>
      </c>
      <c r="V351" s="35" t="str">
        <f t="shared" si="25"/>
        <v>M.AB.001.L.E.4</v>
      </c>
      <c r="W351" s="15" t="str">
        <f t="shared" si="26"/>
        <v>MAB001LE4</v>
      </c>
      <c r="X351" t="s">
        <v>1765</v>
      </c>
    </row>
    <row r="352" spans="1:24" hidden="1">
      <c r="A352" s="10">
        <v>540041</v>
      </c>
      <c r="B352" t="s">
        <v>1766</v>
      </c>
      <c r="C352" t="s">
        <v>1767</v>
      </c>
      <c r="D352" t="s">
        <v>26</v>
      </c>
      <c r="E352" s="10" t="s">
        <v>71</v>
      </c>
      <c r="F352" s="10" t="str">
        <f>VLOOKUP(_xlfn.CONCAT(D352,E352),Codes!$C$3:$D$12,2,FALSE)</f>
        <v>M</v>
      </c>
      <c r="G352" s="23" t="s">
        <v>43</v>
      </c>
      <c r="H352" s="12" t="str">
        <f>VLOOKUP(G352,Codes!$E$3:$G$1002,3,FALSE)</f>
        <v>001</v>
      </c>
      <c r="I352" s="10" t="s">
        <v>46</v>
      </c>
      <c r="J352" s="10">
        <v>4</v>
      </c>
      <c r="K352" s="10" t="str">
        <f>VLOOKUP(I352,Codes!$J$3:$Q$9,2,FALSE)</f>
        <v>A</v>
      </c>
      <c r="L352" s="11" t="s">
        <v>44</v>
      </c>
      <c r="M352" s="10" t="str">
        <f>VLOOKUP(L352,Codes!$H$3:$I$262,2,FALSE)</f>
        <v>AB</v>
      </c>
      <c r="N352" s="10">
        <v>1</v>
      </c>
      <c r="O352" s="10" t="s">
        <v>83</v>
      </c>
      <c r="P352" t="str">
        <f>VLOOKUP(O352,Codes!$R$3:$S$28,2,FALSE)</f>
        <v>M</v>
      </c>
      <c r="Q352" s="53" t="s">
        <v>38</v>
      </c>
      <c r="R352" t="s">
        <v>29</v>
      </c>
      <c r="S352" t="s">
        <v>29</v>
      </c>
      <c r="T352" s="21" t="str">
        <f t="shared" si="23"/>
        <v>M-AB-001-EC25-TP1-Water-NA-1-NA</v>
      </c>
      <c r="U352" s="21" t="str">
        <f t="shared" si="24"/>
        <v>M-AB-001-EC25-TP1-Water</v>
      </c>
      <c r="V352" s="35" t="str">
        <f t="shared" si="25"/>
        <v>M.AB.001.M.A.1</v>
      </c>
      <c r="W352" s="15" t="str">
        <f t="shared" si="26"/>
        <v>MAB001MA1</v>
      </c>
      <c r="X352" t="s">
        <v>1767</v>
      </c>
    </row>
    <row r="353" spans="1:24" hidden="1">
      <c r="A353" s="10">
        <v>540042</v>
      </c>
      <c r="B353" t="s">
        <v>1766</v>
      </c>
      <c r="C353" t="s">
        <v>1768</v>
      </c>
      <c r="D353" t="s">
        <v>26</v>
      </c>
      <c r="E353" s="10" t="s">
        <v>71</v>
      </c>
      <c r="F353" s="10" t="str">
        <f>VLOOKUP(_xlfn.CONCAT(D353,E353),Codes!$C$3:$D$12,2,FALSE)</f>
        <v>M</v>
      </c>
      <c r="G353" s="23" t="s">
        <v>43</v>
      </c>
      <c r="H353" s="12" t="str">
        <f>VLOOKUP(G353,Codes!$E$3:$G$1002,3,FALSE)</f>
        <v>001</v>
      </c>
      <c r="I353" s="10" t="s">
        <v>46</v>
      </c>
      <c r="J353" s="10">
        <v>4</v>
      </c>
      <c r="K353" s="10" t="str">
        <f>VLOOKUP(I353,Codes!$J$3:$Q$9,2,FALSE)</f>
        <v>A</v>
      </c>
      <c r="L353" s="11" t="s">
        <v>44</v>
      </c>
      <c r="M353" s="10" t="str">
        <f>VLOOKUP(L353,Codes!$H$3:$I$262,2,FALSE)</f>
        <v>AB</v>
      </c>
      <c r="N353" s="10">
        <v>2</v>
      </c>
      <c r="O353" s="10" t="s">
        <v>83</v>
      </c>
      <c r="P353" t="str">
        <f>VLOOKUP(O353,Codes!$R$3:$S$28,2,FALSE)</f>
        <v>M</v>
      </c>
      <c r="Q353" s="53" t="s">
        <v>38</v>
      </c>
      <c r="R353" t="s">
        <v>29</v>
      </c>
      <c r="S353" t="s">
        <v>29</v>
      </c>
      <c r="T353" s="21" t="str">
        <f t="shared" si="23"/>
        <v>M-AB-001-EC25-TP1-Water-NA-2-NA</v>
      </c>
      <c r="U353" s="21" t="str">
        <f t="shared" si="24"/>
        <v>M-AB-001-EC25-TP1-Water</v>
      </c>
      <c r="V353" s="35" t="str">
        <f t="shared" si="25"/>
        <v>M.AB.001.M.A.2</v>
      </c>
      <c r="W353" s="15" t="str">
        <f t="shared" si="26"/>
        <v>MAB001MA2</v>
      </c>
      <c r="X353" t="s">
        <v>1768</v>
      </c>
    </row>
    <row r="354" spans="1:24" hidden="1">
      <c r="A354" s="10">
        <v>540043</v>
      </c>
      <c r="B354" t="s">
        <v>1766</v>
      </c>
      <c r="C354" t="s">
        <v>1769</v>
      </c>
      <c r="D354" t="s">
        <v>26</v>
      </c>
      <c r="E354" s="10" t="s">
        <v>71</v>
      </c>
      <c r="F354" s="10" t="str">
        <f>VLOOKUP(_xlfn.CONCAT(D354,E354),Codes!$C$3:$D$12,2,FALSE)</f>
        <v>M</v>
      </c>
      <c r="G354" s="23" t="s">
        <v>43</v>
      </c>
      <c r="H354" s="12" t="str">
        <f>VLOOKUP(G354,Codes!$E$3:$G$1002,3,FALSE)</f>
        <v>001</v>
      </c>
      <c r="I354" s="10" t="s">
        <v>46</v>
      </c>
      <c r="J354" s="10">
        <v>4</v>
      </c>
      <c r="K354" s="10" t="str">
        <f>VLOOKUP(I354,Codes!$J$3:$Q$9,2,FALSE)</f>
        <v>A</v>
      </c>
      <c r="L354" s="11" t="s">
        <v>44</v>
      </c>
      <c r="M354" s="10" t="str">
        <f>VLOOKUP(L354,Codes!$H$3:$I$262,2,FALSE)</f>
        <v>AB</v>
      </c>
      <c r="N354" s="10">
        <v>3</v>
      </c>
      <c r="O354" s="10" t="s">
        <v>83</v>
      </c>
      <c r="P354" t="str">
        <f>VLOOKUP(O354,Codes!$R$3:$S$28,2,FALSE)</f>
        <v>M</v>
      </c>
      <c r="Q354" s="53" t="s">
        <v>38</v>
      </c>
      <c r="R354" t="s">
        <v>29</v>
      </c>
      <c r="S354" t="s">
        <v>29</v>
      </c>
      <c r="T354" s="21" t="str">
        <f t="shared" si="23"/>
        <v>M-AB-001-EC25-TP1-Water-NA-3-NA</v>
      </c>
      <c r="U354" s="21" t="str">
        <f t="shared" si="24"/>
        <v>M-AB-001-EC25-TP1-Water</v>
      </c>
      <c r="V354" s="35" t="str">
        <f t="shared" si="25"/>
        <v>M.AB.001.M.A.3</v>
      </c>
      <c r="W354" s="15" t="str">
        <f t="shared" si="26"/>
        <v>MAB001MA3</v>
      </c>
      <c r="X354" t="s">
        <v>1769</v>
      </c>
    </row>
    <row r="355" spans="1:24" hidden="1">
      <c r="A355" s="10">
        <v>540044</v>
      </c>
      <c r="B355" t="s">
        <v>1766</v>
      </c>
      <c r="C355" t="s">
        <v>1770</v>
      </c>
      <c r="D355" t="s">
        <v>26</v>
      </c>
      <c r="E355" s="10" t="s">
        <v>71</v>
      </c>
      <c r="F355" s="10" t="str">
        <f>VLOOKUP(_xlfn.CONCAT(D355,E355),Codes!$C$3:$D$12,2,FALSE)</f>
        <v>M</v>
      </c>
      <c r="G355" s="23" t="s">
        <v>43</v>
      </c>
      <c r="H355" s="12" t="str">
        <f>VLOOKUP(G355,Codes!$E$3:$G$1002,3,FALSE)</f>
        <v>001</v>
      </c>
      <c r="I355" s="10" t="s">
        <v>46</v>
      </c>
      <c r="J355" s="10">
        <v>4</v>
      </c>
      <c r="K355" s="10" t="str">
        <f>VLOOKUP(I355,Codes!$J$3:$Q$9,2,FALSE)</f>
        <v>A</v>
      </c>
      <c r="L355" s="11" t="s">
        <v>44</v>
      </c>
      <c r="M355" s="10" t="str">
        <f>VLOOKUP(L355,Codes!$H$3:$I$262,2,FALSE)</f>
        <v>AB</v>
      </c>
      <c r="N355" s="10">
        <v>4</v>
      </c>
      <c r="O355" s="10" t="s">
        <v>83</v>
      </c>
      <c r="P355" t="str">
        <f>VLOOKUP(O355,Codes!$R$3:$S$28,2,FALSE)</f>
        <v>M</v>
      </c>
      <c r="Q355" s="53" t="s">
        <v>38</v>
      </c>
      <c r="R355" t="s">
        <v>29</v>
      </c>
      <c r="S355" t="s">
        <v>29</v>
      </c>
      <c r="T355" s="21" t="str">
        <f t="shared" si="23"/>
        <v>M-AB-001-EC25-TP1-Water-NA-4-NA</v>
      </c>
      <c r="U355" s="21" t="str">
        <f t="shared" si="24"/>
        <v>M-AB-001-EC25-TP1-Water</v>
      </c>
      <c r="V355" s="35" t="str">
        <f t="shared" si="25"/>
        <v>M.AB.001.M.A.4</v>
      </c>
      <c r="W355" s="15" t="str">
        <f t="shared" si="26"/>
        <v>MAB001MA4</v>
      </c>
      <c r="X355" t="s">
        <v>1770</v>
      </c>
    </row>
    <row r="356" spans="1:24" hidden="1">
      <c r="A356" s="10">
        <v>540049</v>
      </c>
      <c r="B356" t="s">
        <v>1771</v>
      </c>
      <c r="C356" t="s">
        <v>1772</v>
      </c>
      <c r="D356" t="s">
        <v>26</v>
      </c>
      <c r="E356" s="10" t="s">
        <v>71</v>
      </c>
      <c r="F356" s="10" t="str">
        <f>VLOOKUP(_xlfn.CONCAT(D356,E356),Codes!$C$3:$D$12,2,FALSE)</f>
        <v>M</v>
      </c>
      <c r="G356" s="23" t="s">
        <v>43</v>
      </c>
      <c r="H356" s="12" t="str">
        <f>VLOOKUP(G356,Codes!$E$3:$G$1002,3,FALSE)</f>
        <v>001</v>
      </c>
      <c r="I356" s="10" t="s">
        <v>57</v>
      </c>
      <c r="J356" s="10">
        <v>8</v>
      </c>
      <c r="K356" s="10" t="str">
        <f>VLOOKUP(I356,Codes!$J$3:$Q$9,2,FALSE)</f>
        <v>B</v>
      </c>
      <c r="L356" s="11" t="s">
        <v>44</v>
      </c>
      <c r="M356" s="10" t="str">
        <f>VLOOKUP(L356,Codes!$H$3:$I$262,2,FALSE)</f>
        <v>AB</v>
      </c>
      <c r="N356" s="10">
        <v>1</v>
      </c>
      <c r="O356" s="10" t="s">
        <v>83</v>
      </c>
      <c r="P356" t="str">
        <f>VLOOKUP(O356,Codes!$R$3:$S$28,2,FALSE)</f>
        <v>M</v>
      </c>
      <c r="Q356" s="53" t="s">
        <v>38</v>
      </c>
      <c r="R356" t="s">
        <v>29</v>
      </c>
      <c r="S356" t="s">
        <v>29</v>
      </c>
      <c r="T356" s="21" t="str">
        <f t="shared" si="23"/>
        <v>M-AB-001-EC25-TP2-Water-NA-1-NA</v>
      </c>
      <c r="U356" s="21" t="str">
        <f t="shared" si="24"/>
        <v>M-AB-001-EC25-TP2-Water</v>
      </c>
      <c r="V356" s="35" t="str">
        <f t="shared" si="25"/>
        <v>M.AB.001.M.B.1</v>
      </c>
      <c r="W356" s="15" t="str">
        <f t="shared" si="26"/>
        <v>MAB001MB1</v>
      </c>
      <c r="X356" t="s">
        <v>1772</v>
      </c>
    </row>
    <row r="357" spans="1:24" hidden="1">
      <c r="A357" s="10">
        <v>540050</v>
      </c>
      <c r="B357" t="s">
        <v>1771</v>
      </c>
      <c r="C357" t="s">
        <v>1773</v>
      </c>
      <c r="D357" t="s">
        <v>26</v>
      </c>
      <c r="E357" s="10" t="s">
        <v>71</v>
      </c>
      <c r="F357" s="10" t="str">
        <f>VLOOKUP(_xlfn.CONCAT(D357,E357),Codes!$C$3:$D$12,2,FALSE)</f>
        <v>M</v>
      </c>
      <c r="G357" s="23" t="s">
        <v>43</v>
      </c>
      <c r="H357" s="12" t="str">
        <f>VLOOKUP(G357,Codes!$E$3:$G$1002,3,FALSE)</f>
        <v>001</v>
      </c>
      <c r="I357" s="10" t="s">
        <v>57</v>
      </c>
      <c r="J357" s="10">
        <v>8</v>
      </c>
      <c r="K357" s="10" t="str">
        <f>VLOOKUP(I357,Codes!$J$3:$Q$9,2,FALSE)</f>
        <v>B</v>
      </c>
      <c r="L357" s="11" t="s">
        <v>44</v>
      </c>
      <c r="M357" s="10" t="str">
        <f>VLOOKUP(L357,Codes!$H$3:$I$262,2,FALSE)</f>
        <v>AB</v>
      </c>
      <c r="N357" s="10">
        <v>2</v>
      </c>
      <c r="O357" s="10" t="s">
        <v>83</v>
      </c>
      <c r="P357" t="str">
        <f>VLOOKUP(O357,Codes!$R$3:$S$28,2,FALSE)</f>
        <v>M</v>
      </c>
      <c r="Q357" s="53" t="s">
        <v>38</v>
      </c>
      <c r="R357" t="s">
        <v>29</v>
      </c>
      <c r="S357" t="s">
        <v>29</v>
      </c>
      <c r="T357" s="21" t="str">
        <f t="shared" si="23"/>
        <v>M-AB-001-EC25-TP2-Water-NA-2-NA</v>
      </c>
      <c r="U357" s="21" t="str">
        <f t="shared" si="24"/>
        <v>M-AB-001-EC25-TP2-Water</v>
      </c>
      <c r="V357" s="35" t="str">
        <f t="shared" si="25"/>
        <v>M.AB.001.M.B.2</v>
      </c>
      <c r="W357" s="15" t="str">
        <f t="shared" si="26"/>
        <v>MAB001MB2</v>
      </c>
      <c r="X357" t="s">
        <v>1773</v>
      </c>
    </row>
    <row r="358" spans="1:24" hidden="1">
      <c r="A358" s="10">
        <v>540052</v>
      </c>
      <c r="B358" t="s">
        <v>1771</v>
      </c>
      <c r="C358" t="s">
        <v>1774</v>
      </c>
      <c r="D358" t="s">
        <v>26</v>
      </c>
      <c r="E358" s="10" t="s">
        <v>71</v>
      </c>
      <c r="F358" s="10" t="str">
        <f>VLOOKUP(_xlfn.CONCAT(D358,E358),Codes!$C$3:$D$12,2,FALSE)</f>
        <v>M</v>
      </c>
      <c r="G358" s="23" t="s">
        <v>43</v>
      </c>
      <c r="H358" s="12" t="str">
        <f>VLOOKUP(G358,Codes!$E$3:$G$1002,3,FALSE)</f>
        <v>001</v>
      </c>
      <c r="I358" s="10" t="s">
        <v>57</v>
      </c>
      <c r="J358" s="10">
        <v>8</v>
      </c>
      <c r="K358" s="10" t="str">
        <f>VLOOKUP(I358,Codes!$J$3:$Q$9,2,FALSE)</f>
        <v>B</v>
      </c>
      <c r="L358" s="11" t="s">
        <v>44</v>
      </c>
      <c r="M358" s="10" t="str">
        <f>VLOOKUP(L358,Codes!$H$3:$I$262,2,FALSE)</f>
        <v>AB</v>
      </c>
      <c r="N358" s="10">
        <v>4</v>
      </c>
      <c r="O358" s="10" t="s">
        <v>83</v>
      </c>
      <c r="P358" t="str">
        <f>VLOOKUP(O358,Codes!$R$3:$S$28,2,FALSE)</f>
        <v>M</v>
      </c>
      <c r="Q358" s="53" t="s">
        <v>38</v>
      </c>
      <c r="R358" t="s">
        <v>29</v>
      </c>
      <c r="S358" t="s">
        <v>29</v>
      </c>
      <c r="T358" s="21" t="str">
        <f t="shared" si="23"/>
        <v>M-AB-001-EC25-TP2-Water-NA-4-NA</v>
      </c>
      <c r="U358" s="21" t="str">
        <f t="shared" si="24"/>
        <v>M-AB-001-EC25-TP2-Water</v>
      </c>
      <c r="V358" s="35" t="str">
        <f t="shared" si="25"/>
        <v>M.AB.001.M.B.4</v>
      </c>
      <c r="W358" s="15" t="str">
        <f t="shared" si="26"/>
        <v>MAB001MB4</v>
      </c>
      <c r="X358" t="s">
        <v>1775</v>
      </c>
    </row>
    <row r="359" spans="1:24" hidden="1">
      <c r="A359" s="10">
        <v>540054</v>
      </c>
      <c r="B359" t="s">
        <v>1771</v>
      </c>
      <c r="C359" t="s">
        <v>1775</v>
      </c>
      <c r="D359" t="s">
        <v>26</v>
      </c>
      <c r="E359" s="10" t="s">
        <v>71</v>
      </c>
      <c r="F359" s="10" t="str">
        <f>VLOOKUP(_xlfn.CONCAT(D359,E359),Codes!$C$3:$D$12,2,FALSE)</f>
        <v>M</v>
      </c>
      <c r="G359" s="23" t="s">
        <v>43</v>
      </c>
      <c r="H359" s="12" t="str">
        <f>VLOOKUP(G359,Codes!$E$3:$G$1002,3,FALSE)</f>
        <v>001</v>
      </c>
      <c r="I359" s="10" t="s">
        <v>57</v>
      </c>
      <c r="J359" s="10">
        <v>8</v>
      </c>
      <c r="K359" s="10" t="str">
        <f>VLOOKUP(I359,Codes!$J$3:$Q$9,2,FALSE)</f>
        <v>B</v>
      </c>
      <c r="L359" s="11" t="s">
        <v>44</v>
      </c>
      <c r="M359" s="10" t="str">
        <f>VLOOKUP(L359,Codes!$H$3:$I$262,2,FALSE)</f>
        <v>AB</v>
      </c>
      <c r="N359" s="10">
        <v>6</v>
      </c>
      <c r="O359" s="10" t="s">
        <v>83</v>
      </c>
      <c r="P359" t="str">
        <f>VLOOKUP(O359,Codes!$R$3:$S$28,2,FALSE)</f>
        <v>M</v>
      </c>
      <c r="Q359" s="53" t="s">
        <v>38</v>
      </c>
      <c r="R359" t="s">
        <v>29</v>
      </c>
      <c r="S359" t="s">
        <v>29</v>
      </c>
      <c r="T359" s="21" t="str">
        <f t="shared" si="23"/>
        <v>M-AB-001-EC25-TP2-Water-NA-6-NA</v>
      </c>
      <c r="U359" s="21" t="str">
        <f t="shared" si="24"/>
        <v>M-AB-001-EC25-TP2-Water</v>
      </c>
      <c r="V359" s="35" t="str">
        <f t="shared" si="25"/>
        <v>M.AB.001.M.B.6</v>
      </c>
      <c r="W359" s="15" t="str">
        <f t="shared" si="26"/>
        <v>MAB001MB6</v>
      </c>
      <c r="X359" t="s">
        <v>6995</v>
      </c>
    </row>
    <row r="360" spans="1:24" hidden="1">
      <c r="A360" s="10">
        <v>540057</v>
      </c>
      <c r="B360" t="s">
        <v>1776</v>
      </c>
      <c r="C360" t="s">
        <v>1777</v>
      </c>
      <c r="D360" t="s">
        <v>26</v>
      </c>
      <c r="E360" s="10" t="s">
        <v>71</v>
      </c>
      <c r="F360" s="10" t="str">
        <f>VLOOKUP(_xlfn.CONCAT(D360,E360),Codes!$C$3:$D$12,2,FALSE)</f>
        <v>M</v>
      </c>
      <c r="G360" s="23" t="s">
        <v>43</v>
      </c>
      <c r="H360" s="12" t="str">
        <f>VLOOKUP(G360,Codes!$E$3:$G$1002,3,FALSE)</f>
        <v>001</v>
      </c>
      <c r="I360" s="10" t="s">
        <v>64</v>
      </c>
      <c r="J360" s="10">
        <v>24</v>
      </c>
      <c r="K360" s="10" t="str">
        <f>VLOOKUP(I360,Codes!$J$3:$Q$9,2,FALSE)</f>
        <v>C</v>
      </c>
      <c r="L360" s="11" t="s">
        <v>44</v>
      </c>
      <c r="M360" s="10" t="str">
        <f>VLOOKUP(L360,Codes!$H$3:$I$262,2,FALSE)</f>
        <v>AB</v>
      </c>
      <c r="N360" s="10">
        <v>1</v>
      </c>
      <c r="O360" s="10" t="s">
        <v>83</v>
      </c>
      <c r="P360" t="str">
        <f>VLOOKUP(O360,Codes!$R$3:$S$28,2,FALSE)</f>
        <v>M</v>
      </c>
      <c r="Q360" s="53" t="s">
        <v>38</v>
      </c>
      <c r="R360" t="s">
        <v>29</v>
      </c>
      <c r="S360" t="s">
        <v>29</v>
      </c>
      <c r="T360" s="21" t="str">
        <f t="shared" si="23"/>
        <v>M-AB-001-EC25-TP3-Water-NA-1-NA</v>
      </c>
      <c r="U360" s="21" t="str">
        <f t="shared" si="24"/>
        <v>M-AB-001-EC25-TP3-Water</v>
      </c>
      <c r="V360" s="35" t="str">
        <f t="shared" si="25"/>
        <v>M.AB.001.M.C.1</v>
      </c>
      <c r="W360" s="15" t="str">
        <f t="shared" si="26"/>
        <v>MAB001MC1</v>
      </c>
      <c r="X360" t="s">
        <v>1777</v>
      </c>
    </row>
    <row r="361" spans="1:24" hidden="1">
      <c r="A361" s="10">
        <v>540058</v>
      </c>
      <c r="B361" t="s">
        <v>1776</v>
      </c>
      <c r="C361" t="s">
        <v>1778</v>
      </c>
      <c r="D361" t="s">
        <v>26</v>
      </c>
      <c r="E361" s="10" t="s">
        <v>71</v>
      </c>
      <c r="F361" s="10" t="str">
        <f>VLOOKUP(_xlfn.CONCAT(D361,E361),Codes!$C$3:$D$12,2,FALSE)</f>
        <v>M</v>
      </c>
      <c r="G361" s="23" t="s">
        <v>43</v>
      </c>
      <c r="H361" s="12" t="str">
        <f>VLOOKUP(G361,Codes!$E$3:$G$1002,3,FALSE)</f>
        <v>001</v>
      </c>
      <c r="I361" s="10" t="s">
        <v>64</v>
      </c>
      <c r="J361" s="10">
        <v>24</v>
      </c>
      <c r="K361" s="10" t="str">
        <f>VLOOKUP(I361,Codes!$J$3:$Q$9,2,FALSE)</f>
        <v>C</v>
      </c>
      <c r="L361" s="11" t="s">
        <v>44</v>
      </c>
      <c r="M361" s="10" t="str">
        <f>VLOOKUP(L361,Codes!$H$3:$I$262,2,FALSE)</f>
        <v>AB</v>
      </c>
      <c r="N361" s="10">
        <v>2</v>
      </c>
      <c r="O361" s="10" t="s">
        <v>83</v>
      </c>
      <c r="P361" t="str">
        <f>VLOOKUP(O361,Codes!$R$3:$S$28,2,FALSE)</f>
        <v>M</v>
      </c>
      <c r="Q361" s="53" t="s">
        <v>38</v>
      </c>
      <c r="R361" t="s">
        <v>29</v>
      </c>
      <c r="S361" t="s">
        <v>29</v>
      </c>
      <c r="T361" s="21" t="str">
        <f t="shared" si="23"/>
        <v>M-AB-001-EC25-TP3-Water-NA-2-NA</v>
      </c>
      <c r="U361" s="21" t="str">
        <f t="shared" si="24"/>
        <v>M-AB-001-EC25-TP3-Water</v>
      </c>
      <c r="V361" s="35" t="str">
        <f t="shared" si="25"/>
        <v>M.AB.001.M.C.2</v>
      </c>
      <c r="W361" s="15" t="str">
        <f t="shared" si="26"/>
        <v>MAB001MC2</v>
      </c>
      <c r="X361" t="s">
        <v>1778</v>
      </c>
    </row>
    <row r="362" spans="1:24" hidden="1">
      <c r="A362" s="10">
        <v>540059</v>
      </c>
      <c r="B362" t="s">
        <v>1776</v>
      </c>
      <c r="C362" t="s">
        <v>1779</v>
      </c>
      <c r="D362" t="s">
        <v>26</v>
      </c>
      <c r="E362" s="10" t="s">
        <v>71</v>
      </c>
      <c r="F362" s="10" t="str">
        <f>VLOOKUP(_xlfn.CONCAT(D362,E362),Codes!$C$3:$D$12,2,FALSE)</f>
        <v>M</v>
      </c>
      <c r="G362" s="23" t="s">
        <v>43</v>
      </c>
      <c r="H362" s="12" t="str">
        <f>VLOOKUP(G362,Codes!$E$3:$G$1002,3,FALSE)</f>
        <v>001</v>
      </c>
      <c r="I362" s="10" t="s">
        <v>64</v>
      </c>
      <c r="J362" s="10">
        <v>24</v>
      </c>
      <c r="K362" s="10" t="str">
        <f>VLOOKUP(I362,Codes!$J$3:$Q$9,2,FALSE)</f>
        <v>C</v>
      </c>
      <c r="L362" s="11" t="s">
        <v>44</v>
      </c>
      <c r="M362" s="10" t="str">
        <f>VLOOKUP(L362,Codes!$H$3:$I$262,2,FALSE)</f>
        <v>AB</v>
      </c>
      <c r="N362" s="10">
        <v>3</v>
      </c>
      <c r="O362" s="10" t="s">
        <v>83</v>
      </c>
      <c r="P362" t="str">
        <f>VLOOKUP(O362,Codes!$R$3:$S$28,2,FALSE)</f>
        <v>M</v>
      </c>
      <c r="Q362" s="53" t="s">
        <v>38</v>
      </c>
      <c r="R362" t="s">
        <v>29</v>
      </c>
      <c r="S362" t="s">
        <v>29</v>
      </c>
      <c r="T362" s="21" t="str">
        <f t="shared" si="23"/>
        <v>M-AB-001-EC25-TP3-Water-NA-3-NA</v>
      </c>
      <c r="U362" s="21" t="str">
        <f t="shared" si="24"/>
        <v>M-AB-001-EC25-TP3-Water</v>
      </c>
      <c r="V362" s="35" t="str">
        <f t="shared" si="25"/>
        <v>M.AB.001.M.C.3</v>
      </c>
      <c r="W362" s="15" t="str">
        <f t="shared" si="26"/>
        <v>MAB001MC3</v>
      </c>
      <c r="X362" t="s">
        <v>1779</v>
      </c>
    </row>
    <row r="363" spans="1:24" hidden="1">
      <c r="A363" s="10">
        <v>540060</v>
      </c>
      <c r="B363" t="s">
        <v>1776</v>
      </c>
      <c r="C363" t="s">
        <v>1780</v>
      </c>
      <c r="D363" t="s">
        <v>26</v>
      </c>
      <c r="E363" s="10" t="s">
        <v>71</v>
      </c>
      <c r="F363" s="10" t="str">
        <f>VLOOKUP(_xlfn.CONCAT(D363,E363),Codes!$C$3:$D$12,2,FALSE)</f>
        <v>M</v>
      </c>
      <c r="G363" s="23" t="s">
        <v>43</v>
      </c>
      <c r="H363" s="12" t="str">
        <f>VLOOKUP(G363,Codes!$E$3:$G$1002,3,FALSE)</f>
        <v>001</v>
      </c>
      <c r="I363" s="10" t="s">
        <v>64</v>
      </c>
      <c r="J363" s="10">
        <v>24</v>
      </c>
      <c r="K363" s="10" t="str">
        <f>VLOOKUP(I363,Codes!$J$3:$Q$9,2,FALSE)</f>
        <v>C</v>
      </c>
      <c r="L363" s="11" t="s">
        <v>44</v>
      </c>
      <c r="M363" s="10" t="str">
        <f>VLOOKUP(L363,Codes!$H$3:$I$262,2,FALSE)</f>
        <v>AB</v>
      </c>
      <c r="N363" s="10">
        <v>4</v>
      </c>
      <c r="O363" s="10" t="s">
        <v>83</v>
      </c>
      <c r="P363" t="str">
        <f>VLOOKUP(O363,Codes!$R$3:$S$28,2,FALSE)</f>
        <v>M</v>
      </c>
      <c r="Q363" s="53" t="s">
        <v>38</v>
      </c>
      <c r="R363" t="s">
        <v>29</v>
      </c>
      <c r="S363" t="s">
        <v>29</v>
      </c>
      <c r="T363" s="21" t="str">
        <f t="shared" si="23"/>
        <v>M-AB-001-EC25-TP3-Water-NA-4-NA</v>
      </c>
      <c r="U363" s="21" t="str">
        <f t="shared" si="24"/>
        <v>M-AB-001-EC25-TP3-Water</v>
      </c>
      <c r="V363" s="35" t="str">
        <f t="shared" si="25"/>
        <v>M.AB.001.M.C.4</v>
      </c>
      <c r="W363" s="15" t="str">
        <f t="shared" si="26"/>
        <v>MAB001MC4</v>
      </c>
      <c r="X363" t="s">
        <v>1780</v>
      </c>
    </row>
    <row r="364" spans="1:24" hidden="1">
      <c r="A364" s="10">
        <v>540065</v>
      </c>
      <c r="B364" t="s">
        <v>1781</v>
      </c>
      <c r="C364" t="s">
        <v>1782</v>
      </c>
      <c r="D364" t="s">
        <v>26</v>
      </c>
      <c r="E364" s="10" t="s">
        <v>71</v>
      </c>
      <c r="F364" s="10" t="str">
        <f>VLOOKUP(_xlfn.CONCAT(D364,E364),Codes!$C$3:$D$12,2,FALSE)</f>
        <v>M</v>
      </c>
      <c r="G364" s="23" t="s">
        <v>43</v>
      </c>
      <c r="H364" s="12" t="str">
        <f>VLOOKUP(G364,Codes!$E$3:$G$1002,3,FALSE)</f>
        <v>001</v>
      </c>
      <c r="I364" s="10" t="s">
        <v>70</v>
      </c>
      <c r="J364" s="10">
        <v>32</v>
      </c>
      <c r="K364" s="10" t="str">
        <f>VLOOKUP(I364,Codes!$J$3:$Q$9,2,FALSE)</f>
        <v>D</v>
      </c>
      <c r="L364" s="11" t="s">
        <v>44</v>
      </c>
      <c r="M364" s="10" t="str">
        <f>VLOOKUP(L364,Codes!$H$3:$I$262,2,FALSE)</f>
        <v>AB</v>
      </c>
      <c r="N364" s="10">
        <v>1</v>
      </c>
      <c r="O364" s="10" t="s">
        <v>83</v>
      </c>
      <c r="P364" t="str">
        <f>VLOOKUP(O364,Codes!$R$3:$S$28,2,FALSE)</f>
        <v>M</v>
      </c>
      <c r="Q364" s="53" t="s">
        <v>38</v>
      </c>
      <c r="R364" t="s">
        <v>29</v>
      </c>
      <c r="S364" t="s">
        <v>29</v>
      </c>
      <c r="T364" s="21" t="str">
        <f t="shared" si="23"/>
        <v>M-AB-001-EC25-TP4-Water-NA-1-NA</v>
      </c>
      <c r="U364" s="21" t="str">
        <f t="shared" si="24"/>
        <v>M-AB-001-EC25-TP4-Water</v>
      </c>
      <c r="V364" s="35" t="str">
        <f t="shared" si="25"/>
        <v>M.AB.001.M.D.1</v>
      </c>
      <c r="W364" s="15" t="str">
        <f t="shared" si="26"/>
        <v>MAB001MD1</v>
      </c>
      <c r="X364" t="s">
        <v>1782</v>
      </c>
    </row>
    <row r="365" spans="1:24" hidden="1">
      <c r="A365" s="10">
        <v>540066</v>
      </c>
      <c r="B365" t="s">
        <v>1781</v>
      </c>
      <c r="C365" t="s">
        <v>1783</v>
      </c>
      <c r="D365" t="s">
        <v>26</v>
      </c>
      <c r="E365" s="10" t="s">
        <v>71</v>
      </c>
      <c r="F365" s="10" t="str">
        <f>VLOOKUP(_xlfn.CONCAT(D365,E365),Codes!$C$3:$D$12,2,FALSE)</f>
        <v>M</v>
      </c>
      <c r="G365" s="23" t="s">
        <v>43</v>
      </c>
      <c r="H365" s="12" t="str">
        <f>VLOOKUP(G365,Codes!$E$3:$G$1002,3,FALSE)</f>
        <v>001</v>
      </c>
      <c r="I365" s="10" t="s">
        <v>70</v>
      </c>
      <c r="J365" s="10">
        <v>32</v>
      </c>
      <c r="K365" s="10" t="str">
        <f>VLOOKUP(I365,Codes!$J$3:$Q$9,2,FALSE)</f>
        <v>D</v>
      </c>
      <c r="L365" s="11" t="s">
        <v>44</v>
      </c>
      <c r="M365" s="10" t="str">
        <f>VLOOKUP(L365,Codes!$H$3:$I$262,2,FALSE)</f>
        <v>AB</v>
      </c>
      <c r="N365" s="10">
        <v>2</v>
      </c>
      <c r="O365" s="10" t="s">
        <v>83</v>
      </c>
      <c r="P365" t="str">
        <f>VLOOKUP(O365,Codes!$R$3:$S$28,2,FALSE)</f>
        <v>M</v>
      </c>
      <c r="Q365" s="53" t="s">
        <v>38</v>
      </c>
      <c r="R365" t="s">
        <v>29</v>
      </c>
      <c r="S365" t="s">
        <v>29</v>
      </c>
      <c r="T365" s="21" t="str">
        <f t="shared" si="23"/>
        <v>M-AB-001-EC25-TP4-Water-NA-2-NA</v>
      </c>
      <c r="U365" s="21" t="str">
        <f t="shared" si="24"/>
        <v>M-AB-001-EC25-TP4-Water</v>
      </c>
      <c r="V365" s="35" t="str">
        <f t="shared" si="25"/>
        <v>M.AB.001.M.D.2</v>
      </c>
      <c r="W365" s="15" t="str">
        <f t="shared" si="26"/>
        <v>MAB001MD2</v>
      </c>
      <c r="X365" t="s">
        <v>1783</v>
      </c>
    </row>
    <row r="366" spans="1:24" hidden="1">
      <c r="A366" s="10">
        <v>540067</v>
      </c>
      <c r="B366" t="s">
        <v>1781</v>
      </c>
      <c r="C366" t="s">
        <v>1784</v>
      </c>
      <c r="D366" t="s">
        <v>26</v>
      </c>
      <c r="E366" s="10" t="s">
        <v>71</v>
      </c>
      <c r="F366" s="10" t="str">
        <f>VLOOKUP(_xlfn.CONCAT(D366,E366),Codes!$C$3:$D$12,2,FALSE)</f>
        <v>M</v>
      </c>
      <c r="G366" s="23" t="s">
        <v>43</v>
      </c>
      <c r="H366" s="12" t="str">
        <f>VLOOKUP(G366,Codes!$E$3:$G$1002,3,FALSE)</f>
        <v>001</v>
      </c>
      <c r="I366" s="10" t="s">
        <v>70</v>
      </c>
      <c r="J366" s="10">
        <v>32</v>
      </c>
      <c r="K366" s="10" t="str">
        <f>VLOOKUP(I366,Codes!$J$3:$Q$9,2,FALSE)</f>
        <v>D</v>
      </c>
      <c r="L366" s="11" t="s">
        <v>44</v>
      </c>
      <c r="M366" s="10" t="str">
        <f>VLOOKUP(L366,Codes!$H$3:$I$262,2,FALSE)</f>
        <v>AB</v>
      </c>
      <c r="N366" s="10">
        <v>3</v>
      </c>
      <c r="O366" s="10" t="s">
        <v>83</v>
      </c>
      <c r="P366" t="str">
        <f>VLOOKUP(O366,Codes!$R$3:$S$28,2,FALSE)</f>
        <v>M</v>
      </c>
      <c r="Q366" s="53" t="s">
        <v>38</v>
      </c>
      <c r="R366" t="s">
        <v>29</v>
      </c>
      <c r="S366" t="s">
        <v>29</v>
      </c>
      <c r="T366" s="21" t="str">
        <f t="shared" si="23"/>
        <v>M-AB-001-EC25-TP4-Water-NA-3-NA</v>
      </c>
      <c r="U366" s="21" t="str">
        <f t="shared" si="24"/>
        <v>M-AB-001-EC25-TP4-Water</v>
      </c>
      <c r="V366" s="35" t="str">
        <f t="shared" si="25"/>
        <v>M.AB.001.M.D.3</v>
      </c>
      <c r="W366" s="15" t="str">
        <f t="shared" si="26"/>
        <v>MAB001MD3</v>
      </c>
      <c r="X366" t="s">
        <v>1784</v>
      </c>
    </row>
    <row r="367" spans="1:24" hidden="1">
      <c r="A367" s="10">
        <v>540071</v>
      </c>
      <c r="B367" t="s">
        <v>1781</v>
      </c>
      <c r="C367" t="s">
        <v>1785</v>
      </c>
      <c r="D367" t="s">
        <v>26</v>
      </c>
      <c r="E367" s="10" t="s">
        <v>71</v>
      </c>
      <c r="F367" s="10" t="str">
        <f>VLOOKUP(_xlfn.CONCAT(D367,E367),Codes!$C$3:$D$12,2,FALSE)</f>
        <v>M</v>
      </c>
      <c r="G367" s="23" t="s">
        <v>43</v>
      </c>
      <c r="H367" s="12" t="str">
        <f>VLOOKUP(G367,Codes!$E$3:$G$1002,3,FALSE)</f>
        <v>001</v>
      </c>
      <c r="I367" s="10" t="s">
        <v>70</v>
      </c>
      <c r="J367" s="10">
        <v>32</v>
      </c>
      <c r="K367" s="10" t="str">
        <f>VLOOKUP(I367,Codes!$J$3:$Q$9,2,FALSE)</f>
        <v>D</v>
      </c>
      <c r="L367" s="11" t="s">
        <v>44</v>
      </c>
      <c r="M367" s="10" t="str">
        <f>VLOOKUP(L367,Codes!$H$3:$I$262,2,FALSE)</f>
        <v>AB</v>
      </c>
      <c r="N367" s="10">
        <v>7</v>
      </c>
      <c r="O367" s="10" t="s">
        <v>83</v>
      </c>
      <c r="P367" t="str">
        <f>VLOOKUP(O367,Codes!$R$3:$S$28,2,FALSE)</f>
        <v>M</v>
      </c>
      <c r="Q367" s="53" t="s">
        <v>38</v>
      </c>
      <c r="R367" t="s">
        <v>29</v>
      </c>
      <c r="S367" t="s">
        <v>29</v>
      </c>
      <c r="T367" s="21" t="str">
        <f t="shared" si="23"/>
        <v>M-AB-001-EC25-TP4-Water-NA-7-NA</v>
      </c>
      <c r="U367" s="21" t="str">
        <f t="shared" si="24"/>
        <v>M-AB-001-EC25-TP4-Water</v>
      </c>
      <c r="V367" s="35" t="str">
        <f t="shared" si="25"/>
        <v>M.AB.001.M.D.7</v>
      </c>
      <c r="W367" s="15" t="str">
        <f t="shared" si="26"/>
        <v>MAB001MD7</v>
      </c>
      <c r="X367" t="s">
        <v>6996</v>
      </c>
    </row>
    <row r="368" spans="1:24" hidden="1">
      <c r="A368" s="10">
        <v>540075</v>
      </c>
      <c r="B368" t="s">
        <v>1786</v>
      </c>
      <c r="C368" t="s">
        <v>1787</v>
      </c>
      <c r="D368" t="s">
        <v>26</v>
      </c>
      <c r="E368" s="10" t="s">
        <v>71</v>
      </c>
      <c r="F368" s="10" t="str">
        <f>VLOOKUP(_xlfn.CONCAT(D368,E368),Codes!$C$3:$D$12,2,FALSE)</f>
        <v>M</v>
      </c>
      <c r="G368" s="23" t="s">
        <v>43</v>
      </c>
      <c r="H368" s="12" t="str">
        <f>VLOOKUP(G368,Codes!$E$3:$G$1002,3,FALSE)</f>
        <v>001</v>
      </c>
      <c r="I368" s="10" t="s">
        <v>76</v>
      </c>
      <c r="J368" s="10">
        <v>48</v>
      </c>
      <c r="K368" s="10" t="str">
        <f>VLOOKUP(I368,Codes!$J$3:$Q$9,2,FALSE)</f>
        <v>E</v>
      </c>
      <c r="L368" s="11" t="s">
        <v>44</v>
      </c>
      <c r="M368" s="10" t="str">
        <f>VLOOKUP(L368,Codes!$H$3:$I$262,2,FALSE)</f>
        <v>AB</v>
      </c>
      <c r="N368" s="10">
        <v>3</v>
      </c>
      <c r="O368" s="10" t="s">
        <v>83</v>
      </c>
      <c r="P368" t="str">
        <f>VLOOKUP(O368,Codes!$R$3:$S$28,2,FALSE)</f>
        <v>M</v>
      </c>
      <c r="Q368" s="53" t="s">
        <v>38</v>
      </c>
      <c r="R368" t="s">
        <v>29</v>
      </c>
      <c r="S368" t="s">
        <v>29</v>
      </c>
      <c r="T368" s="21" t="str">
        <f t="shared" si="23"/>
        <v>M-AB-001-EC25-TP5-Water-NA-3-NA</v>
      </c>
      <c r="U368" s="21" t="str">
        <f t="shared" si="24"/>
        <v>M-AB-001-EC25-TP5-Water</v>
      </c>
      <c r="V368" s="35" t="str">
        <f t="shared" si="25"/>
        <v>M.AB.001.M.E.3</v>
      </c>
      <c r="W368" s="15" t="str">
        <f t="shared" si="26"/>
        <v>MAB001ME3</v>
      </c>
      <c r="X368" t="s">
        <v>1789</v>
      </c>
    </row>
    <row r="369" spans="1:24" hidden="1">
      <c r="A369" s="10">
        <v>540076</v>
      </c>
      <c r="B369" t="s">
        <v>1786</v>
      </c>
      <c r="C369" t="s">
        <v>1788</v>
      </c>
      <c r="D369" t="s">
        <v>26</v>
      </c>
      <c r="E369" s="10" t="s">
        <v>71</v>
      </c>
      <c r="F369" s="10" t="str">
        <f>VLOOKUP(_xlfn.CONCAT(D369,E369),Codes!$C$3:$D$12,2,FALSE)</f>
        <v>M</v>
      </c>
      <c r="G369" s="23" t="s">
        <v>43</v>
      </c>
      <c r="H369" s="12" t="str">
        <f>VLOOKUP(G369,Codes!$E$3:$G$1002,3,FALSE)</f>
        <v>001</v>
      </c>
      <c r="I369" s="10" t="s">
        <v>76</v>
      </c>
      <c r="J369" s="10">
        <v>48</v>
      </c>
      <c r="K369" s="10" t="str">
        <f>VLOOKUP(I369,Codes!$J$3:$Q$9,2,FALSE)</f>
        <v>E</v>
      </c>
      <c r="L369" s="11" t="s">
        <v>44</v>
      </c>
      <c r="M369" s="10" t="str">
        <f>VLOOKUP(L369,Codes!$H$3:$I$262,2,FALSE)</f>
        <v>AB</v>
      </c>
      <c r="N369" s="10">
        <v>4</v>
      </c>
      <c r="O369" s="10" t="s">
        <v>83</v>
      </c>
      <c r="P369" t="str">
        <f>VLOOKUP(O369,Codes!$R$3:$S$28,2,FALSE)</f>
        <v>M</v>
      </c>
      <c r="Q369" s="53" t="s">
        <v>38</v>
      </c>
      <c r="R369" t="s">
        <v>29</v>
      </c>
      <c r="S369" t="s">
        <v>29</v>
      </c>
      <c r="T369" s="21" t="str">
        <f t="shared" si="23"/>
        <v>M-AB-001-EC25-TP5-Water-NA-4-NA</v>
      </c>
      <c r="U369" s="21" t="str">
        <f t="shared" si="24"/>
        <v>M-AB-001-EC25-TP5-Water</v>
      </c>
      <c r="V369" s="35" t="str">
        <f t="shared" si="25"/>
        <v>M.AB.001.M.E.4</v>
      </c>
      <c r="W369" s="15" t="str">
        <f t="shared" si="26"/>
        <v>MAB001ME4</v>
      </c>
      <c r="X369" t="s">
        <v>1790</v>
      </c>
    </row>
    <row r="370" spans="1:24" hidden="1">
      <c r="A370" s="10">
        <v>540077</v>
      </c>
      <c r="B370" t="s">
        <v>1786</v>
      </c>
      <c r="C370" t="s">
        <v>1789</v>
      </c>
      <c r="D370" t="s">
        <v>26</v>
      </c>
      <c r="E370" s="10" t="s">
        <v>71</v>
      </c>
      <c r="F370" s="10" t="str">
        <f>VLOOKUP(_xlfn.CONCAT(D370,E370),Codes!$C$3:$D$12,2,FALSE)</f>
        <v>M</v>
      </c>
      <c r="G370" s="23" t="s">
        <v>43</v>
      </c>
      <c r="H370" s="12" t="str">
        <f>VLOOKUP(G370,Codes!$E$3:$G$1002,3,FALSE)</f>
        <v>001</v>
      </c>
      <c r="I370" s="10" t="s">
        <v>76</v>
      </c>
      <c r="J370" s="10">
        <v>48</v>
      </c>
      <c r="K370" s="10" t="str">
        <f>VLOOKUP(I370,Codes!$J$3:$Q$9,2,FALSE)</f>
        <v>E</v>
      </c>
      <c r="L370" s="11" t="s">
        <v>44</v>
      </c>
      <c r="M370" s="10" t="str">
        <f>VLOOKUP(L370,Codes!$H$3:$I$262,2,FALSE)</f>
        <v>AB</v>
      </c>
      <c r="N370" s="10">
        <v>5</v>
      </c>
      <c r="O370" s="10" t="s">
        <v>83</v>
      </c>
      <c r="P370" t="str">
        <f>VLOOKUP(O370,Codes!$R$3:$S$28,2,FALSE)</f>
        <v>M</v>
      </c>
      <c r="Q370" s="53" t="s">
        <v>38</v>
      </c>
      <c r="R370" t="s">
        <v>29</v>
      </c>
      <c r="S370" t="s">
        <v>29</v>
      </c>
      <c r="T370" s="21" t="str">
        <f t="shared" si="23"/>
        <v>M-AB-001-EC25-TP5-Water-NA-5-NA</v>
      </c>
      <c r="U370" s="21" t="str">
        <f t="shared" si="24"/>
        <v>M-AB-001-EC25-TP5-Water</v>
      </c>
      <c r="V370" s="35" t="str">
        <f t="shared" si="25"/>
        <v>M.AB.001.M.E.5</v>
      </c>
      <c r="W370" s="15" t="str">
        <f t="shared" si="26"/>
        <v>MAB001ME5</v>
      </c>
      <c r="X370" t="s">
        <v>6997</v>
      </c>
    </row>
    <row r="371" spans="1:24" hidden="1">
      <c r="A371" s="10">
        <v>540078</v>
      </c>
      <c r="B371" t="s">
        <v>1786</v>
      </c>
      <c r="C371" t="s">
        <v>1790</v>
      </c>
      <c r="D371" t="s">
        <v>26</v>
      </c>
      <c r="E371" s="10" t="s">
        <v>71</v>
      </c>
      <c r="F371" s="10" t="str">
        <f>VLOOKUP(_xlfn.CONCAT(D371,E371),Codes!$C$3:$D$12,2,FALSE)</f>
        <v>M</v>
      </c>
      <c r="G371" s="23" t="s">
        <v>43</v>
      </c>
      <c r="H371" s="12" t="str">
        <f>VLOOKUP(G371,Codes!$E$3:$G$1002,3,FALSE)</f>
        <v>001</v>
      </c>
      <c r="I371" s="10" t="s">
        <v>76</v>
      </c>
      <c r="J371" s="10">
        <v>48</v>
      </c>
      <c r="K371" s="10" t="str">
        <f>VLOOKUP(I371,Codes!$J$3:$Q$9,2,FALSE)</f>
        <v>E</v>
      </c>
      <c r="L371" s="11" t="s">
        <v>44</v>
      </c>
      <c r="M371" s="10" t="str">
        <f>VLOOKUP(L371,Codes!$H$3:$I$262,2,FALSE)</f>
        <v>AB</v>
      </c>
      <c r="N371" s="10">
        <v>6</v>
      </c>
      <c r="O371" s="10" t="s">
        <v>83</v>
      </c>
      <c r="P371" t="str">
        <f>VLOOKUP(O371,Codes!$R$3:$S$28,2,FALSE)</f>
        <v>M</v>
      </c>
      <c r="Q371" s="53" t="s">
        <v>38</v>
      </c>
      <c r="R371" t="s">
        <v>29</v>
      </c>
      <c r="S371" t="s">
        <v>29</v>
      </c>
      <c r="T371" s="21" t="str">
        <f t="shared" si="23"/>
        <v>M-AB-001-EC25-TP5-Water-NA-6-NA</v>
      </c>
      <c r="U371" s="21" t="str">
        <f t="shared" si="24"/>
        <v>M-AB-001-EC25-TP5-Water</v>
      </c>
      <c r="V371" s="35" t="str">
        <f t="shared" si="25"/>
        <v>M.AB.001.M.E.6</v>
      </c>
      <c r="W371" s="15" t="str">
        <f t="shared" si="26"/>
        <v>MAB001ME6</v>
      </c>
      <c r="X371" t="s">
        <v>6998</v>
      </c>
    </row>
    <row r="372" spans="1:24" hidden="1">
      <c r="A372" s="10" t="s">
        <v>1402</v>
      </c>
      <c r="B372" t="s">
        <v>1403</v>
      </c>
      <c r="C372" t="e">
        <v>#N/A</v>
      </c>
      <c r="D372" t="s">
        <v>26</v>
      </c>
      <c r="E372" s="10" t="s">
        <v>71</v>
      </c>
      <c r="F372" s="10" t="str">
        <f>VLOOKUP(_xlfn.CONCAT(D372,E372),Codes!$C$3:$D$12,2,FALSE)</f>
        <v>M</v>
      </c>
      <c r="G372" s="18" t="s">
        <v>1350</v>
      </c>
      <c r="H372" s="12" t="str">
        <f>VLOOKUP(G372,Codes!$E$3:$G$1002,3,FALSE)</f>
        <v>998</v>
      </c>
      <c r="I372" s="10" t="s">
        <v>29</v>
      </c>
      <c r="J372" s="10" t="s">
        <v>29</v>
      </c>
      <c r="K372" s="10" t="str">
        <f>VLOOKUP(I372,Codes!$J$3:$Q$9,2,FALSE)</f>
        <v>-</v>
      </c>
      <c r="L372" s="11" t="s">
        <v>44</v>
      </c>
      <c r="M372" s="10" t="str">
        <f>VLOOKUP(L372,Codes!$H$3:$I$262,2,FALSE)</f>
        <v>AB</v>
      </c>
      <c r="N372" s="10">
        <v>1</v>
      </c>
      <c r="O372" s="10">
        <v>0</v>
      </c>
      <c r="P372" t="str">
        <f>VLOOKUP(O372,Codes!$R$3:$S$28,2,FALSE)</f>
        <v>Z</v>
      </c>
      <c r="Q372" s="53" t="s">
        <v>29</v>
      </c>
      <c r="R372" t="s">
        <v>29</v>
      </c>
      <c r="S372" t="s">
        <v>29</v>
      </c>
      <c r="T372" s="21" t="str">
        <f t="shared" si="23"/>
        <v>M-AB-998-0-NA-NA-NA-1-NA</v>
      </c>
      <c r="U372" s="21" t="str">
        <f t="shared" si="24"/>
        <v>M-AB-998-0-NA-NA</v>
      </c>
      <c r="V372" s="35" t="str">
        <f t="shared" si="25"/>
        <v>M.AB.998.Z.-.1</v>
      </c>
      <c r="W372" s="15" t="str">
        <f t="shared" si="26"/>
        <v>MAB998Z-1</v>
      </c>
      <c r="X372" t="s">
        <v>6999</v>
      </c>
    </row>
    <row r="373" spans="1:24" hidden="1">
      <c r="A373" s="10" t="s">
        <v>1402</v>
      </c>
      <c r="B373" t="s">
        <v>1403</v>
      </c>
      <c r="C373" t="e">
        <v>#N/A</v>
      </c>
      <c r="D373" t="s">
        <v>26</v>
      </c>
      <c r="E373" s="10" t="s">
        <v>71</v>
      </c>
      <c r="F373" s="10" t="str">
        <f>VLOOKUP(_xlfn.CONCAT(D373,E373),Codes!$C$3:$D$12,2,FALSE)</f>
        <v>M</v>
      </c>
      <c r="G373" s="18" t="s">
        <v>1350</v>
      </c>
      <c r="H373" s="12" t="str">
        <f>VLOOKUP(G373,Codes!$E$3:$G$1002,3,FALSE)</f>
        <v>998</v>
      </c>
      <c r="I373" s="10" t="s">
        <v>29</v>
      </c>
      <c r="J373" s="10" t="s">
        <v>29</v>
      </c>
      <c r="K373" s="10" t="str">
        <f>VLOOKUP(I373,Codes!$J$3:$Q$9,2,FALSE)</f>
        <v>-</v>
      </c>
      <c r="L373" s="11" t="s">
        <v>44</v>
      </c>
      <c r="M373" s="10" t="str">
        <f>VLOOKUP(L373,Codes!$H$3:$I$262,2,FALSE)</f>
        <v>AB</v>
      </c>
      <c r="N373" s="10">
        <v>2</v>
      </c>
      <c r="O373" s="10">
        <v>0</v>
      </c>
      <c r="P373" t="str">
        <f>VLOOKUP(O373,Codes!$R$3:$S$28,2,FALSE)</f>
        <v>Z</v>
      </c>
      <c r="Q373" s="53" t="s">
        <v>29</v>
      </c>
      <c r="R373" t="s">
        <v>29</v>
      </c>
      <c r="S373" t="s">
        <v>29</v>
      </c>
      <c r="T373" s="21" t="str">
        <f t="shared" si="23"/>
        <v>M-AB-998-0-NA-NA-NA-2-NA</v>
      </c>
      <c r="U373" s="21" t="str">
        <f t="shared" si="24"/>
        <v>M-AB-998-0-NA-NA</v>
      </c>
      <c r="V373" s="35" t="str">
        <f t="shared" si="25"/>
        <v>M.AB.998.Z.-.2</v>
      </c>
      <c r="W373" s="15" t="str">
        <f t="shared" si="26"/>
        <v>MAB998Z-2</v>
      </c>
      <c r="X373" t="s">
        <v>7000</v>
      </c>
    </row>
    <row r="374" spans="1:24" hidden="1">
      <c r="A374" s="10" t="s">
        <v>1402</v>
      </c>
      <c r="B374" t="s">
        <v>1403</v>
      </c>
      <c r="C374" t="e">
        <v>#N/A</v>
      </c>
      <c r="D374" t="s">
        <v>26</v>
      </c>
      <c r="E374" s="10" t="s">
        <v>71</v>
      </c>
      <c r="F374" s="10" t="str">
        <f>VLOOKUP(_xlfn.CONCAT(D374,E374),Codes!$C$3:$D$12,2,FALSE)</f>
        <v>M</v>
      </c>
      <c r="G374" s="18" t="s">
        <v>1350</v>
      </c>
      <c r="H374" s="12" t="str">
        <f>VLOOKUP(G374,Codes!$E$3:$G$1002,3,FALSE)</f>
        <v>998</v>
      </c>
      <c r="I374" s="10" t="s">
        <v>29</v>
      </c>
      <c r="J374" s="10" t="s">
        <v>29</v>
      </c>
      <c r="K374" s="10" t="str">
        <f>VLOOKUP(I374,Codes!$J$3:$Q$9,2,FALSE)</f>
        <v>-</v>
      </c>
      <c r="L374" s="11" t="s">
        <v>44</v>
      </c>
      <c r="M374" s="10" t="str">
        <f>VLOOKUP(L374,Codes!$H$3:$I$262,2,FALSE)</f>
        <v>AB</v>
      </c>
      <c r="N374" s="10">
        <v>3</v>
      </c>
      <c r="O374" s="10">
        <v>0</v>
      </c>
      <c r="P374" t="str">
        <f>VLOOKUP(O374,Codes!$R$3:$S$28,2,FALSE)</f>
        <v>Z</v>
      </c>
      <c r="Q374" s="53" t="s">
        <v>29</v>
      </c>
      <c r="R374" t="s">
        <v>29</v>
      </c>
      <c r="S374" t="s">
        <v>29</v>
      </c>
      <c r="T374" s="21" t="str">
        <f t="shared" si="23"/>
        <v>M-AB-998-0-NA-NA-NA-3-NA</v>
      </c>
      <c r="U374" s="21" t="str">
        <f t="shared" si="24"/>
        <v>M-AB-998-0-NA-NA</v>
      </c>
      <c r="V374" s="35" t="str">
        <f t="shared" si="25"/>
        <v>M.AB.998.Z.-.3</v>
      </c>
      <c r="W374" s="15" t="str">
        <f t="shared" si="26"/>
        <v>MAB998Z-3</v>
      </c>
      <c r="X374" t="s">
        <v>7001</v>
      </c>
    </row>
    <row r="375" spans="1:24" hidden="1">
      <c r="A375" s="10">
        <v>690001</v>
      </c>
      <c r="B375" t="s">
        <v>1791</v>
      </c>
      <c r="C375" t="s">
        <v>1792</v>
      </c>
      <c r="D375" t="s">
        <v>26</v>
      </c>
      <c r="E375" s="10" t="s">
        <v>71</v>
      </c>
      <c r="F375" s="10" t="str">
        <f>VLOOKUP(_xlfn.CONCAT(D375,E375),Codes!$C$3:$D$12,2,FALSE)</f>
        <v>M</v>
      </c>
      <c r="G375" s="18" t="s">
        <v>53</v>
      </c>
      <c r="H375" s="12" t="str">
        <f>VLOOKUP(G375,Codes!$E$3:$G$1002,3,FALSE)</f>
        <v>002</v>
      </c>
      <c r="I375" s="10" t="s">
        <v>46</v>
      </c>
      <c r="J375" s="10">
        <v>4</v>
      </c>
      <c r="K375" s="10" t="str">
        <f>VLOOKUP(I375,Codes!$J$3:$Q$9,2,FALSE)</f>
        <v>A</v>
      </c>
      <c r="L375" s="11" t="s">
        <v>62</v>
      </c>
      <c r="M375" s="10" t="str">
        <f>VLOOKUP(L375,Codes!$H$3:$I$262,2,FALSE)</f>
        <v>AD</v>
      </c>
      <c r="N375" s="10">
        <v>1</v>
      </c>
      <c r="O375" s="10" t="s">
        <v>83</v>
      </c>
      <c r="P375" t="str">
        <f>VLOOKUP(O375,Codes!$R$3:$S$28,2,FALSE)</f>
        <v>M</v>
      </c>
      <c r="Q375" s="53" t="s">
        <v>48</v>
      </c>
      <c r="R375" t="s">
        <v>29</v>
      </c>
      <c r="S375" t="s">
        <v>29</v>
      </c>
      <c r="T375" s="21" t="str">
        <f t="shared" si="23"/>
        <v>M-AD-002-EC25-TP1-DMSO-NA-1-NA</v>
      </c>
      <c r="U375" s="21" t="str">
        <f t="shared" si="24"/>
        <v>M-AD-002-EC25-TP1-DMSO</v>
      </c>
      <c r="V375" s="35" t="str">
        <f t="shared" si="25"/>
        <v>M.AD.002.M.A.1</v>
      </c>
      <c r="W375" s="15" t="str">
        <f t="shared" si="26"/>
        <v>MAD002MA1</v>
      </c>
      <c r="X375" t="s">
        <v>1817</v>
      </c>
    </row>
    <row r="376" spans="1:24" hidden="1">
      <c r="A376" s="10">
        <v>690002</v>
      </c>
      <c r="B376" t="s">
        <v>1791</v>
      </c>
      <c r="C376" t="s">
        <v>1793</v>
      </c>
      <c r="D376" t="s">
        <v>26</v>
      </c>
      <c r="E376" s="10" t="s">
        <v>71</v>
      </c>
      <c r="F376" s="10" t="str">
        <f>VLOOKUP(_xlfn.CONCAT(D376,E376),Codes!$C$3:$D$12,2,FALSE)</f>
        <v>M</v>
      </c>
      <c r="G376" s="18" t="s">
        <v>53</v>
      </c>
      <c r="H376" s="12" t="str">
        <f>VLOOKUP(G376,Codes!$E$3:$G$1002,3,FALSE)</f>
        <v>002</v>
      </c>
      <c r="I376" s="10" t="s">
        <v>46</v>
      </c>
      <c r="J376" s="10">
        <v>4</v>
      </c>
      <c r="K376" s="10" t="str">
        <f>VLOOKUP(I376,Codes!$J$3:$Q$9,2,FALSE)</f>
        <v>A</v>
      </c>
      <c r="L376" s="11" t="s">
        <v>62</v>
      </c>
      <c r="M376" s="10" t="str">
        <f>VLOOKUP(L376,Codes!$H$3:$I$262,2,FALSE)</f>
        <v>AD</v>
      </c>
      <c r="N376" s="10">
        <v>2</v>
      </c>
      <c r="O376" s="10" t="s">
        <v>83</v>
      </c>
      <c r="P376" t="str">
        <f>VLOOKUP(O376,Codes!$R$3:$S$28,2,FALSE)</f>
        <v>M</v>
      </c>
      <c r="Q376" s="53" t="s">
        <v>48</v>
      </c>
      <c r="R376" t="s">
        <v>29</v>
      </c>
      <c r="S376" t="s">
        <v>29</v>
      </c>
      <c r="T376" s="21" t="str">
        <f t="shared" si="23"/>
        <v>M-AD-002-EC25-TP1-DMSO-NA-2-NA</v>
      </c>
      <c r="U376" s="21" t="str">
        <f t="shared" si="24"/>
        <v>M-AD-002-EC25-TP1-DMSO</v>
      </c>
      <c r="V376" s="35" t="str">
        <f t="shared" si="25"/>
        <v>M.AD.002.M.A.2</v>
      </c>
      <c r="W376" s="15" t="str">
        <f t="shared" si="26"/>
        <v>MAD002MA2</v>
      </c>
      <c r="X376" t="s">
        <v>1818</v>
      </c>
    </row>
    <row r="377" spans="1:24" hidden="1">
      <c r="A377" s="10">
        <v>690003</v>
      </c>
      <c r="B377" t="s">
        <v>1791</v>
      </c>
      <c r="C377" t="s">
        <v>1794</v>
      </c>
      <c r="D377" t="s">
        <v>26</v>
      </c>
      <c r="E377" s="10" t="s">
        <v>71</v>
      </c>
      <c r="F377" s="10" t="str">
        <f>VLOOKUP(_xlfn.CONCAT(D377,E377),Codes!$C$3:$D$12,2,FALSE)</f>
        <v>M</v>
      </c>
      <c r="G377" s="18" t="s">
        <v>53</v>
      </c>
      <c r="H377" s="12" t="str">
        <f>VLOOKUP(G377,Codes!$E$3:$G$1002,3,FALSE)</f>
        <v>002</v>
      </c>
      <c r="I377" s="10" t="s">
        <v>46</v>
      </c>
      <c r="J377" s="10">
        <v>4</v>
      </c>
      <c r="K377" s="10" t="str">
        <f>VLOOKUP(I377,Codes!$J$3:$Q$9,2,FALSE)</f>
        <v>A</v>
      </c>
      <c r="L377" s="11" t="s">
        <v>62</v>
      </c>
      <c r="M377" s="10" t="str">
        <f>VLOOKUP(L377,Codes!$H$3:$I$262,2,FALSE)</f>
        <v>AD</v>
      </c>
      <c r="N377" s="10">
        <v>3</v>
      </c>
      <c r="O377" s="10" t="s">
        <v>83</v>
      </c>
      <c r="P377" t="str">
        <f>VLOOKUP(O377,Codes!$R$3:$S$28,2,FALSE)</f>
        <v>M</v>
      </c>
      <c r="Q377" s="53" t="s">
        <v>48</v>
      </c>
      <c r="R377" t="s">
        <v>29</v>
      </c>
      <c r="S377" t="s">
        <v>29</v>
      </c>
      <c r="T377" s="21" t="str">
        <f t="shared" si="23"/>
        <v>M-AD-002-EC25-TP1-DMSO-NA-3-NA</v>
      </c>
      <c r="U377" s="21" t="str">
        <f t="shared" si="24"/>
        <v>M-AD-002-EC25-TP1-DMSO</v>
      </c>
      <c r="V377" s="35" t="str">
        <f t="shared" si="25"/>
        <v>M.AD.002.M.A.3</v>
      </c>
      <c r="W377" s="15" t="str">
        <f t="shared" si="26"/>
        <v>MAD002MA3</v>
      </c>
      <c r="X377" t="s">
        <v>1819</v>
      </c>
    </row>
    <row r="378" spans="1:24" hidden="1">
      <c r="A378" s="10">
        <v>690004</v>
      </c>
      <c r="B378" t="s">
        <v>1791</v>
      </c>
      <c r="C378" t="s">
        <v>1795</v>
      </c>
      <c r="D378" t="s">
        <v>26</v>
      </c>
      <c r="E378" s="10" t="s">
        <v>71</v>
      </c>
      <c r="F378" s="10" t="str">
        <f>VLOOKUP(_xlfn.CONCAT(D378,E378),Codes!$C$3:$D$12,2,FALSE)</f>
        <v>M</v>
      </c>
      <c r="G378" s="18" t="s">
        <v>53</v>
      </c>
      <c r="H378" s="12" t="str">
        <f>VLOOKUP(G378,Codes!$E$3:$G$1002,3,FALSE)</f>
        <v>002</v>
      </c>
      <c r="I378" s="10" t="s">
        <v>46</v>
      </c>
      <c r="J378" s="10">
        <v>4</v>
      </c>
      <c r="K378" s="10" t="str">
        <f>VLOOKUP(I378,Codes!$J$3:$Q$9,2,FALSE)</f>
        <v>A</v>
      </c>
      <c r="L378" s="11" t="s">
        <v>62</v>
      </c>
      <c r="M378" s="10" t="str">
        <f>VLOOKUP(L378,Codes!$H$3:$I$262,2,FALSE)</f>
        <v>AD</v>
      </c>
      <c r="N378" s="10">
        <v>4</v>
      </c>
      <c r="O378" s="10" t="s">
        <v>83</v>
      </c>
      <c r="P378" t="str">
        <f>VLOOKUP(O378,Codes!$R$3:$S$28,2,FALSE)</f>
        <v>M</v>
      </c>
      <c r="Q378" s="53" t="s">
        <v>48</v>
      </c>
      <c r="R378" t="s">
        <v>29</v>
      </c>
      <c r="S378" t="s">
        <v>29</v>
      </c>
      <c r="T378" s="21" t="str">
        <f t="shared" si="23"/>
        <v>M-AD-002-EC25-TP1-DMSO-NA-4-NA</v>
      </c>
      <c r="U378" s="21" t="str">
        <f t="shared" si="24"/>
        <v>M-AD-002-EC25-TP1-DMSO</v>
      </c>
      <c r="V378" s="35" t="str">
        <f t="shared" si="25"/>
        <v>M.AD.002.M.A.4</v>
      </c>
      <c r="W378" s="15" t="str">
        <f t="shared" si="26"/>
        <v>MAD002MA4</v>
      </c>
      <c r="X378" t="s">
        <v>1820</v>
      </c>
    </row>
    <row r="379" spans="1:24" hidden="1">
      <c r="A379" s="10">
        <v>690010</v>
      </c>
      <c r="B379" t="s">
        <v>1796</v>
      </c>
      <c r="C379" t="s">
        <v>1797</v>
      </c>
      <c r="D379" t="s">
        <v>26</v>
      </c>
      <c r="E379" s="10" t="s">
        <v>71</v>
      </c>
      <c r="F379" s="10" t="str">
        <f>VLOOKUP(_xlfn.CONCAT(D379,E379),Codes!$C$3:$D$12,2,FALSE)</f>
        <v>M</v>
      </c>
      <c r="G379" s="18" t="s">
        <v>53</v>
      </c>
      <c r="H379" s="12" t="str">
        <f>VLOOKUP(G379,Codes!$E$3:$G$1002,3,FALSE)</f>
        <v>002</v>
      </c>
      <c r="I379" s="10" t="s">
        <v>57</v>
      </c>
      <c r="J379" s="10">
        <v>8</v>
      </c>
      <c r="K379" s="10" t="str">
        <f>VLOOKUP(I379,Codes!$J$3:$Q$9,2,FALSE)</f>
        <v>B</v>
      </c>
      <c r="L379" s="11" t="s">
        <v>62</v>
      </c>
      <c r="M379" s="10" t="str">
        <f>VLOOKUP(L379,Codes!$H$3:$I$262,2,FALSE)</f>
        <v>AD</v>
      </c>
      <c r="N379" s="10">
        <v>2</v>
      </c>
      <c r="O379" s="10" t="s">
        <v>83</v>
      </c>
      <c r="P379" t="str">
        <f>VLOOKUP(O379,Codes!$R$3:$S$28,2,FALSE)</f>
        <v>M</v>
      </c>
      <c r="Q379" s="53" t="s">
        <v>48</v>
      </c>
      <c r="R379" t="s">
        <v>29</v>
      </c>
      <c r="S379" t="s">
        <v>29</v>
      </c>
      <c r="T379" s="21" t="str">
        <f t="shared" si="23"/>
        <v>M-AD-002-EC25-TP2-DMSO-NA-2-NA</v>
      </c>
      <c r="U379" s="21" t="str">
        <f t="shared" si="24"/>
        <v>M-AD-002-EC25-TP2-DMSO</v>
      </c>
      <c r="V379" s="35" t="str">
        <f t="shared" si="25"/>
        <v>M.AD.002.M.B.2</v>
      </c>
      <c r="W379" s="15" t="str">
        <f t="shared" si="26"/>
        <v>MAD002MB2</v>
      </c>
      <c r="X379" t="s">
        <v>1823</v>
      </c>
    </row>
    <row r="380" spans="1:24" hidden="1">
      <c r="A380" s="10">
        <v>690011</v>
      </c>
      <c r="B380" t="s">
        <v>1796</v>
      </c>
      <c r="C380" t="s">
        <v>1798</v>
      </c>
      <c r="D380" t="s">
        <v>26</v>
      </c>
      <c r="E380" s="10" t="s">
        <v>71</v>
      </c>
      <c r="F380" s="10" t="str">
        <f>VLOOKUP(_xlfn.CONCAT(D380,E380),Codes!$C$3:$D$12,2,FALSE)</f>
        <v>M</v>
      </c>
      <c r="G380" s="18" t="s">
        <v>53</v>
      </c>
      <c r="H380" s="12" t="str">
        <f>VLOOKUP(G380,Codes!$E$3:$G$1002,3,FALSE)</f>
        <v>002</v>
      </c>
      <c r="I380" s="10" t="s">
        <v>57</v>
      </c>
      <c r="J380" s="10">
        <v>8</v>
      </c>
      <c r="K380" s="10" t="str">
        <f>VLOOKUP(I380,Codes!$J$3:$Q$9,2,FALSE)</f>
        <v>B</v>
      </c>
      <c r="L380" s="11" t="s">
        <v>62</v>
      </c>
      <c r="M380" s="10" t="str">
        <f>VLOOKUP(L380,Codes!$H$3:$I$262,2,FALSE)</f>
        <v>AD</v>
      </c>
      <c r="N380" s="10">
        <v>3</v>
      </c>
      <c r="O380" s="10" t="s">
        <v>83</v>
      </c>
      <c r="P380" t="str">
        <f>VLOOKUP(O380,Codes!$R$3:$S$28,2,FALSE)</f>
        <v>M</v>
      </c>
      <c r="Q380" s="53" t="s">
        <v>48</v>
      </c>
      <c r="R380" t="s">
        <v>29</v>
      </c>
      <c r="S380" t="s">
        <v>29</v>
      </c>
      <c r="T380" s="21" t="str">
        <f t="shared" si="23"/>
        <v>M-AD-002-EC25-TP2-DMSO-NA-3-NA</v>
      </c>
      <c r="U380" s="21" t="str">
        <f t="shared" si="24"/>
        <v>M-AD-002-EC25-TP2-DMSO</v>
      </c>
      <c r="V380" s="35" t="str">
        <f t="shared" si="25"/>
        <v>M.AD.002.M.B.3</v>
      </c>
      <c r="W380" s="15" t="str">
        <f t="shared" si="26"/>
        <v>MAD002MB3</v>
      </c>
      <c r="X380" t="s">
        <v>1824</v>
      </c>
    </row>
    <row r="381" spans="1:24" hidden="1">
      <c r="A381" s="10">
        <v>690012</v>
      </c>
      <c r="B381" t="s">
        <v>1796</v>
      </c>
      <c r="C381" t="s">
        <v>1799</v>
      </c>
      <c r="D381" t="s">
        <v>26</v>
      </c>
      <c r="E381" s="10" t="s">
        <v>71</v>
      </c>
      <c r="F381" s="10" t="str">
        <f>VLOOKUP(_xlfn.CONCAT(D381,E381),Codes!$C$3:$D$12,2,FALSE)</f>
        <v>M</v>
      </c>
      <c r="G381" s="18" t="s">
        <v>53</v>
      </c>
      <c r="H381" s="12" t="str">
        <f>VLOOKUP(G381,Codes!$E$3:$G$1002,3,FALSE)</f>
        <v>002</v>
      </c>
      <c r="I381" s="10" t="s">
        <v>57</v>
      </c>
      <c r="J381" s="10">
        <v>8</v>
      </c>
      <c r="K381" s="10" t="str">
        <f>VLOOKUP(I381,Codes!$J$3:$Q$9,2,FALSE)</f>
        <v>B</v>
      </c>
      <c r="L381" s="11" t="s">
        <v>62</v>
      </c>
      <c r="M381" s="10" t="str">
        <f>VLOOKUP(L381,Codes!$H$3:$I$262,2,FALSE)</f>
        <v>AD</v>
      </c>
      <c r="N381" s="10">
        <v>4</v>
      </c>
      <c r="O381" s="10" t="s">
        <v>83</v>
      </c>
      <c r="P381" t="str">
        <f>VLOOKUP(O381,Codes!$R$3:$S$28,2,FALSE)</f>
        <v>M</v>
      </c>
      <c r="Q381" s="53" t="s">
        <v>48</v>
      </c>
      <c r="R381" t="s">
        <v>29</v>
      </c>
      <c r="S381" t="s">
        <v>29</v>
      </c>
      <c r="T381" s="21" t="str">
        <f t="shared" si="23"/>
        <v>M-AD-002-EC25-TP2-DMSO-NA-4-NA</v>
      </c>
      <c r="U381" s="21" t="str">
        <f t="shared" si="24"/>
        <v>M-AD-002-EC25-TP2-DMSO</v>
      </c>
      <c r="V381" s="35" t="str">
        <f t="shared" si="25"/>
        <v>M.AD.002.M.B.4</v>
      </c>
      <c r="W381" s="15" t="str">
        <f t="shared" si="26"/>
        <v>MAD002MB4</v>
      </c>
      <c r="X381" t="s">
        <v>1825</v>
      </c>
    </row>
    <row r="382" spans="1:24" hidden="1">
      <c r="A382" s="10">
        <v>690014</v>
      </c>
      <c r="B382" t="s">
        <v>1796</v>
      </c>
      <c r="C382" t="s">
        <v>1800</v>
      </c>
      <c r="D382" t="s">
        <v>26</v>
      </c>
      <c r="E382" s="10" t="s">
        <v>71</v>
      </c>
      <c r="F382" s="10" t="str">
        <f>VLOOKUP(_xlfn.CONCAT(D382,E382),Codes!$C$3:$D$12,2,FALSE)</f>
        <v>M</v>
      </c>
      <c r="G382" s="18" t="s">
        <v>53</v>
      </c>
      <c r="H382" s="12" t="str">
        <f>VLOOKUP(G382,Codes!$E$3:$G$1002,3,FALSE)</f>
        <v>002</v>
      </c>
      <c r="I382" s="10" t="s">
        <v>57</v>
      </c>
      <c r="J382" s="10">
        <v>8</v>
      </c>
      <c r="K382" s="10" t="str">
        <f>VLOOKUP(I382,Codes!$J$3:$Q$9,2,FALSE)</f>
        <v>B</v>
      </c>
      <c r="L382" s="11" t="s">
        <v>62</v>
      </c>
      <c r="M382" s="10" t="str">
        <f>VLOOKUP(L382,Codes!$H$3:$I$262,2,FALSE)</f>
        <v>AD</v>
      </c>
      <c r="N382" s="10">
        <v>6</v>
      </c>
      <c r="O382" s="10" t="s">
        <v>83</v>
      </c>
      <c r="P382" t="str">
        <f>VLOOKUP(O382,Codes!$R$3:$S$28,2,FALSE)</f>
        <v>M</v>
      </c>
      <c r="Q382" s="53" t="s">
        <v>48</v>
      </c>
      <c r="R382" t="s">
        <v>29</v>
      </c>
      <c r="S382" t="s">
        <v>29</v>
      </c>
      <c r="T382" s="21" t="str">
        <f t="shared" si="23"/>
        <v>M-AD-002-EC25-TP2-DMSO-NA-6-NA</v>
      </c>
      <c r="U382" s="21" t="str">
        <f t="shared" si="24"/>
        <v>M-AD-002-EC25-TP2-DMSO</v>
      </c>
      <c r="V382" s="35" t="str">
        <f t="shared" si="25"/>
        <v>M.AD.002.M.B.6</v>
      </c>
      <c r="W382" s="15" t="str">
        <f t="shared" si="26"/>
        <v>MAD002MB6</v>
      </c>
      <c r="X382" t="s">
        <v>7002</v>
      </c>
    </row>
    <row r="383" spans="1:24" hidden="1">
      <c r="A383" s="10">
        <v>690017</v>
      </c>
      <c r="B383" t="s">
        <v>1801</v>
      </c>
      <c r="C383" t="s">
        <v>1802</v>
      </c>
      <c r="D383" t="s">
        <v>26</v>
      </c>
      <c r="E383" s="10" t="s">
        <v>71</v>
      </c>
      <c r="F383" s="10" t="str">
        <f>VLOOKUP(_xlfn.CONCAT(D383,E383),Codes!$C$3:$D$12,2,FALSE)</f>
        <v>M</v>
      </c>
      <c r="G383" s="18" t="s">
        <v>53</v>
      </c>
      <c r="H383" s="12" t="str">
        <f>VLOOKUP(G383,Codes!$E$3:$G$1002,3,FALSE)</f>
        <v>002</v>
      </c>
      <c r="I383" s="10" t="s">
        <v>64</v>
      </c>
      <c r="J383" s="10">
        <v>24</v>
      </c>
      <c r="K383" s="10" t="str">
        <f>VLOOKUP(I383,Codes!$J$3:$Q$9,2,FALSE)</f>
        <v>C</v>
      </c>
      <c r="L383" s="11" t="s">
        <v>62</v>
      </c>
      <c r="M383" s="10" t="str">
        <f>VLOOKUP(L383,Codes!$H$3:$I$262,2,FALSE)</f>
        <v>AD</v>
      </c>
      <c r="N383" s="10">
        <v>1</v>
      </c>
      <c r="O383" s="10" t="s">
        <v>83</v>
      </c>
      <c r="P383" t="str">
        <f>VLOOKUP(O383,Codes!$R$3:$S$28,2,FALSE)</f>
        <v>M</v>
      </c>
      <c r="Q383" s="53" t="s">
        <v>48</v>
      </c>
      <c r="R383" t="s">
        <v>29</v>
      </c>
      <c r="S383" t="s">
        <v>29</v>
      </c>
      <c r="T383" s="21" t="str">
        <f t="shared" si="23"/>
        <v>M-AD-002-EC25-TP3-DMSO-NA-1-NA</v>
      </c>
      <c r="U383" s="21" t="str">
        <f t="shared" si="24"/>
        <v>M-AD-002-EC25-TP3-DMSO</v>
      </c>
      <c r="V383" s="35" t="str">
        <f t="shared" si="25"/>
        <v>M.AD.002.M.C.1</v>
      </c>
      <c r="W383" s="15" t="str">
        <f t="shared" si="26"/>
        <v>MAD002MC1</v>
      </c>
      <c r="X383" t="s">
        <v>1827</v>
      </c>
    </row>
    <row r="384" spans="1:24" hidden="1">
      <c r="A384" s="10">
        <v>690018</v>
      </c>
      <c r="B384" t="s">
        <v>1801</v>
      </c>
      <c r="C384" t="s">
        <v>1803</v>
      </c>
      <c r="D384" t="s">
        <v>26</v>
      </c>
      <c r="E384" s="10" t="s">
        <v>71</v>
      </c>
      <c r="F384" s="10" t="str">
        <f>VLOOKUP(_xlfn.CONCAT(D384,E384),Codes!$C$3:$D$12,2,FALSE)</f>
        <v>M</v>
      </c>
      <c r="G384" s="18" t="s">
        <v>53</v>
      </c>
      <c r="H384" s="12" t="str">
        <f>VLOOKUP(G384,Codes!$E$3:$G$1002,3,FALSE)</f>
        <v>002</v>
      </c>
      <c r="I384" s="10" t="s">
        <v>64</v>
      </c>
      <c r="J384" s="10">
        <v>24</v>
      </c>
      <c r="K384" s="10" t="str">
        <f>VLOOKUP(I384,Codes!$J$3:$Q$9,2,FALSE)</f>
        <v>C</v>
      </c>
      <c r="L384" s="11" t="s">
        <v>62</v>
      </c>
      <c r="M384" s="10" t="str">
        <f>VLOOKUP(L384,Codes!$H$3:$I$262,2,FALSE)</f>
        <v>AD</v>
      </c>
      <c r="N384" s="10">
        <v>2</v>
      </c>
      <c r="O384" s="10" t="s">
        <v>83</v>
      </c>
      <c r="P384" t="str">
        <f>VLOOKUP(O384,Codes!$R$3:$S$28,2,FALSE)</f>
        <v>M</v>
      </c>
      <c r="Q384" s="53" t="s">
        <v>48</v>
      </c>
      <c r="R384" t="s">
        <v>29</v>
      </c>
      <c r="S384" t="s">
        <v>29</v>
      </c>
      <c r="T384" s="21" t="str">
        <f t="shared" si="23"/>
        <v>M-AD-002-EC25-TP3-DMSO-NA-2-NA</v>
      </c>
      <c r="U384" s="21" t="str">
        <f t="shared" si="24"/>
        <v>M-AD-002-EC25-TP3-DMSO</v>
      </c>
      <c r="V384" s="35" t="str">
        <f t="shared" si="25"/>
        <v>M.AD.002.M.C.2</v>
      </c>
      <c r="W384" s="15" t="str">
        <f t="shared" si="26"/>
        <v>MAD002MC2</v>
      </c>
      <c r="X384" t="s">
        <v>1828</v>
      </c>
    </row>
    <row r="385" spans="1:24" hidden="1">
      <c r="A385" s="10">
        <v>690019</v>
      </c>
      <c r="B385" t="s">
        <v>1801</v>
      </c>
      <c r="C385" t="s">
        <v>1804</v>
      </c>
      <c r="D385" t="s">
        <v>26</v>
      </c>
      <c r="E385" s="10" t="s">
        <v>71</v>
      </c>
      <c r="F385" s="10" t="str">
        <f>VLOOKUP(_xlfn.CONCAT(D385,E385),Codes!$C$3:$D$12,2,FALSE)</f>
        <v>M</v>
      </c>
      <c r="G385" s="18" t="s">
        <v>53</v>
      </c>
      <c r="H385" s="12" t="str">
        <f>VLOOKUP(G385,Codes!$E$3:$G$1002,3,FALSE)</f>
        <v>002</v>
      </c>
      <c r="I385" s="10" t="s">
        <v>64</v>
      </c>
      <c r="J385" s="10">
        <v>24</v>
      </c>
      <c r="K385" s="10" t="str">
        <f>VLOOKUP(I385,Codes!$J$3:$Q$9,2,FALSE)</f>
        <v>C</v>
      </c>
      <c r="L385" s="11" t="s">
        <v>62</v>
      </c>
      <c r="M385" s="10" t="str">
        <f>VLOOKUP(L385,Codes!$H$3:$I$262,2,FALSE)</f>
        <v>AD</v>
      </c>
      <c r="N385" s="10">
        <v>3</v>
      </c>
      <c r="O385" s="10" t="s">
        <v>83</v>
      </c>
      <c r="P385" t="str">
        <f>VLOOKUP(O385,Codes!$R$3:$S$28,2,FALSE)</f>
        <v>M</v>
      </c>
      <c r="Q385" s="53" t="s">
        <v>48</v>
      </c>
      <c r="R385" t="s">
        <v>29</v>
      </c>
      <c r="S385" t="s">
        <v>29</v>
      </c>
      <c r="T385" s="21" t="str">
        <f t="shared" si="23"/>
        <v>M-AD-002-EC25-TP3-DMSO-NA-3-NA</v>
      </c>
      <c r="U385" s="21" t="str">
        <f t="shared" si="24"/>
        <v>M-AD-002-EC25-TP3-DMSO</v>
      </c>
      <c r="V385" s="35" t="str">
        <f t="shared" si="25"/>
        <v>M.AD.002.M.C.3</v>
      </c>
      <c r="W385" s="15" t="str">
        <f t="shared" si="26"/>
        <v>MAD002MC3</v>
      </c>
      <c r="X385" t="s">
        <v>1829</v>
      </c>
    </row>
    <row r="386" spans="1:24" hidden="1">
      <c r="A386" s="10">
        <v>690020</v>
      </c>
      <c r="B386" t="s">
        <v>1801</v>
      </c>
      <c r="C386" t="s">
        <v>1805</v>
      </c>
      <c r="D386" t="s">
        <v>26</v>
      </c>
      <c r="E386" s="10" t="s">
        <v>71</v>
      </c>
      <c r="F386" s="10" t="str">
        <f>VLOOKUP(_xlfn.CONCAT(D386,E386),Codes!$C$3:$D$12,2,FALSE)</f>
        <v>M</v>
      </c>
      <c r="G386" s="18" t="s">
        <v>53</v>
      </c>
      <c r="H386" s="12" t="str">
        <f>VLOOKUP(G386,Codes!$E$3:$G$1002,3,FALSE)</f>
        <v>002</v>
      </c>
      <c r="I386" s="10" t="s">
        <v>64</v>
      </c>
      <c r="J386" s="10">
        <v>24</v>
      </c>
      <c r="K386" s="10" t="str">
        <f>VLOOKUP(I386,Codes!$J$3:$Q$9,2,FALSE)</f>
        <v>C</v>
      </c>
      <c r="L386" s="11" t="s">
        <v>62</v>
      </c>
      <c r="M386" s="10" t="str">
        <f>VLOOKUP(L386,Codes!$H$3:$I$262,2,FALSE)</f>
        <v>AD</v>
      </c>
      <c r="N386" s="10">
        <v>4</v>
      </c>
      <c r="O386" s="10" t="s">
        <v>83</v>
      </c>
      <c r="P386" t="str">
        <f>VLOOKUP(O386,Codes!$R$3:$S$28,2,FALSE)</f>
        <v>M</v>
      </c>
      <c r="Q386" s="53" t="s">
        <v>48</v>
      </c>
      <c r="R386" t="s">
        <v>29</v>
      </c>
      <c r="S386" t="s">
        <v>29</v>
      </c>
      <c r="T386" s="21" t="str">
        <f t="shared" si="23"/>
        <v>M-AD-002-EC25-TP3-DMSO-NA-4-NA</v>
      </c>
      <c r="U386" s="21" t="str">
        <f t="shared" si="24"/>
        <v>M-AD-002-EC25-TP3-DMSO</v>
      </c>
      <c r="V386" s="35" t="str">
        <f t="shared" si="25"/>
        <v>M.AD.002.M.C.4</v>
      </c>
      <c r="W386" s="15" t="str">
        <f t="shared" si="26"/>
        <v>MAD002MC4</v>
      </c>
      <c r="X386" t="s">
        <v>1830</v>
      </c>
    </row>
    <row r="387" spans="1:24" hidden="1">
      <c r="A387" s="10">
        <v>690026</v>
      </c>
      <c r="B387" t="s">
        <v>1806</v>
      </c>
      <c r="C387" t="s">
        <v>1807</v>
      </c>
      <c r="D387" t="s">
        <v>26</v>
      </c>
      <c r="E387" s="10" t="s">
        <v>71</v>
      </c>
      <c r="F387" s="10" t="str">
        <f>VLOOKUP(_xlfn.CONCAT(D387,E387),Codes!$C$3:$D$12,2,FALSE)</f>
        <v>M</v>
      </c>
      <c r="G387" s="18" t="s">
        <v>53</v>
      </c>
      <c r="H387" s="12" t="str">
        <f>VLOOKUP(G387,Codes!$E$3:$G$1002,3,FALSE)</f>
        <v>002</v>
      </c>
      <c r="I387" s="10" t="s">
        <v>70</v>
      </c>
      <c r="J387" s="10">
        <v>32</v>
      </c>
      <c r="K387" s="10" t="str">
        <f>VLOOKUP(I387,Codes!$J$3:$Q$9,2,FALSE)</f>
        <v>D</v>
      </c>
      <c r="L387" s="11" t="s">
        <v>62</v>
      </c>
      <c r="M387" s="10" t="str">
        <f>VLOOKUP(L387,Codes!$H$3:$I$262,2,FALSE)</f>
        <v>AD</v>
      </c>
      <c r="N387" s="10">
        <v>2</v>
      </c>
      <c r="O387" s="10" t="s">
        <v>83</v>
      </c>
      <c r="P387" t="str">
        <f>VLOOKUP(O387,Codes!$R$3:$S$28,2,FALSE)</f>
        <v>M</v>
      </c>
      <c r="Q387" s="53" t="s">
        <v>48</v>
      </c>
      <c r="R387" t="s">
        <v>29</v>
      </c>
      <c r="S387" t="s">
        <v>29</v>
      </c>
      <c r="T387" s="21" t="str">
        <f t="shared" ref="T387:T450" si="27">CONCATENATE(F387,"-",M387,"-",H387,"-", O387,"-",I387,"-",Q387,"-",R387,"-",N387,"-",S387)</f>
        <v>M-AD-002-EC25-TP4-DMSO-NA-2-NA</v>
      </c>
      <c r="U387" s="21" t="str">
        <f t="shared" si="24"/>
        <v>M-AD-002-EC25-TP4-DMSO</v>
      </c>
      <c r="V387" s="35" t="str">
        <f t="shared" si="25"/>
        <v>M.AD.002.M.D.2</v>
      </c>
      <c r="W387" s="15" t="str">
        <f t="shared" si="26"/>
        <v>MAD002MD2</v>
      </c>
      <c r="X387" t="s">
        <v>1833</v>
      </c>
    </row>
    <row r="388" spans="1:24" hidden="1">
      <c r="A388" s="10">
        <v>690028</v>
      </c>
      <c r="B388" t="s">
        <v>1806</v>
      </c>
      <c r="C388" t="s">
        <v>1808</v>
      </c>
      <c r="D388" t="s">
        <v>26</v>
      </c>
      <c r="E388" s="10" t="s">
        <v>71</v>
      </c>
      <c r="F388" s="10" t="str">
        <f>VLOOKUP(_xlfn.CONCAT(D388,E388),Codes!$C$3:$D$12,2,FALSE)</f>
        <v>M</v>
      </c>
      <c r="G388" s="18" t="s">
        <v>53</v>
      </c>
      <c r="H388" s="12" t="str">
        <f>VLOOKUP(G388,Codes!$E$3:$G$1002,3,FALSE)</f>
        <v>002</v>
      </c>
      <c r="I388" s="10" t="s">
        <v>70</v>
      </c>
      <c r="J388" s="10">
        <v>32</v>
      </c>
      <c r="K388" s="10" t="str">
        <f>VLOOKUP(I388,Codes!$J$3:$Q$9,2,FALSE)</f>
        <v>D</v>
      </c>
      <c r="L388" s="11" t="s">
        <v>62</v>
      </c>
      <c r="M388" s="10" t="str">
        <f>VLOOKUP(L388,Codes!$H$3:$I$262,2,FALSE)</f>
        <v>AD</v>
      </c>
      <c r="N388" s="10">
        <v>4</v>
      </c>
      <c r="O388" s="10" t="s">
        <v>83</v>
      </c>
      <c r="P388" t="str">
        <f>VLOOKUP(O388,Codes!$R$3:$S$28,2,FALSE)</f>
        <v>M</v>
      </c>
      <c r="Q388" s="53" t="s">
        <v>48</v>
      </c>
      <c r="R388" t="s">
        <v>29</v>
      </c>
      <c r="S388" t="s">
        <v>29</v>
      </c>
      <c r="T388" s="21" t="str">
        <f t="shared" si="27"/>
        <v>M-AD-002-EC25-TP4-DMSO-NA-4-NA</v>
      </c>
      <c r="U388" s="21" t="str">
        <f t="shared" si="24"/>
        <v>M-AD-002-EC25-TP4-DMSO</v>
      </c>
      <c r="V388" s="35" t="str">
        <f t="shared" si="25"/>
        <v>M.AD.002.M.D.4</v>
      </c>
      <c r="W388" s="15" t="str">
        <f t="shared" si="26"/>
        <v>MAD002MD4</v>
      </c>
      <c r="X388" t="s">
        <v>1835</v>
      </c>
    </row>
    <row r="389" spans="1:24" hidden="1">
      <c r="A389" s="10">
        <v>690031</v>
      </c>
      <c r="B389" t="s">
        <v>1806</v>
      </c>
      <c r="C389" t="s">
        <v>1809</v>
      </c>
      <c r="D389" t="s">
        <v>26</v>
      </c>
      <c r="E389" s="10" t="s">
        <v>71</v>
      </c>
      <c r="F389" s="10" t="str">
        <f>VLOOKUP(_xlfn.CONCAT(D389,E389),Codes!$C$3:$D$12,2,FALSE)</f>
        <v>M</v>
      </c>
      <c r="G389" s="18" t="s">
        <v>53</v>
      </c>
      <c r="H389" s="12" t="str">
        <f>VLOOKUP(G389,Codes!$E$3:$G$1002,3,FALSE)</f>
        <v>002</v>
      </c>
      <c r="I389" s="10" t="s">
        <v>70</v>
      </c>
      <c r="J389" s="10">
        <v>32</v>
      </c>
      <c r="K389" s="10" t="str">
        <f>VLOOKUP(I389,Codes!$J$3:$Q$9,2,FALSE)</f>
        <v>D</v>
      </c>
      <c r="L389" s="11" t="s">
        <v>62</v>
      </c>
      <c r="M389" s="10" t="str">
        <f>VLOOKUP(L389,Codes!$H$3:$I$262,2,FALSE)</f>
        <v>AD</v>
      </c>
      <c r="N389" s="10">
        <v>7</v>
      </c>
      <c r="O389" s="10" t="s">
        <v>83</v>
      </c>
      <c r="P389" t="str">
        <f>VLOOKUP(O389,Codes!$R$3:$S$28,2,FALSE)</f>
        <v>M</v>
      </c>
      <c r="Q389" s="53" t="s">
        <v>48</v>
      </c>
      <c r="R389" t="s">
        <v>29</v>
      </c>
      <c r="S389" t="s">
        <v>29</v>
      </c>
      <c r="T389" s="21" t="str">
        <f t="shared" si="27"/>
        <v>M-AD-002-EC25-TP4-DMSO-NA-7-NA</v>
      </c>
      <c r="U389" s="21" t="str">
        <f t="shared" si="24"/>
        <v>M-AD-002-EC25-TP4-DMSO</v>
      </c>
      <c r="V389" s="35" t="str">
        <f t="shared" si="25"/>
        <v>M.AD.002.M.D.7</v>
      </c>
      <c r="W389" s="15" t="str">
        <f t="shared" si="26"/>
        <v>MAD002MD7</v>
      </c>
      <c r="X389" t="s">
        <v>7003</v>
      </c>
    </row>
    <row r="390" spans="1:24" hidden="1">
      <c r="A390" s="10">
        <v>690032</v>
      </c>
      <c r="B390" t="s">
        <v>1806</v>
      </c>
      <c r="C390" t="s">
        <v>1810</v>
      </c>
      <c r="D390" t="s">
        <v>26</v>
      </c>
      <c r="E390" s="10" t="s">
        <v>71</v>
      </c>
      <c r="F390" s="10" t="str">
        <f>VLOOKUP(_xlfn.CONCAT(D390,E390),Codes!$C$3:$D$12,2,FALSE)</f>
        <v>M</v>
      </c>
      <c r="G390" s="18" t="s">
        <v>53</v>
      </c>
      <c r="H390" s="12" t="str">
        <f>VLOOKUP(G390,Codes!$E$3:$G$1002,3,FALSE)</f>
        <v>002</v>
      </c>
      <c r="I390" s="10" t="s">
        <v>70</v>
      </c>
      <c r="J390" s="10">
        <v>32</v>
      </c>
      <c r="K390" s="10" t="str">
        <f>VLOOKUP(I390,Codes!$J$3:$Q$9,2,FALSE)</f>
        <v>D</v>
      </c>
      <c r="L390" s="11" t="s">
        <v>62</v>
      </c>
      <c r="M390" s="10" t="str">
        <f>VLOOKUP(L390,Codes!$H$3:$I$262,2,FALSE)</f>
        <v>AD</v>
      </c>
      <c r="N390" s="10">
        <v>8</v>
      </c>
      <c r="O390" s="10" t="s">
        <v>83</v>
      </c>
      <c r="P390" t="str">
        <f>VLOOKUP(O390,Codes!$R$3:$S$28,2,FALSE)</f>
        <v>M</v>
      </c>
      <c r="Q390" s="53" t="s">
        <v>48</v>
      </c>
      <c r="R390" t="s">
        <v>29</v>
      </c>
      <c r="S390" t="s">
        <v>29</v>
      </c>
      <c r="T390" s="21" t="str">
        <f t="shared" si="27"/>
        <v>M-AD-002-EC25-TP4-DMSO-NA-8-NA</v>
      </c>
      <c r="U390" s="21" t="str">
        <f t="shared" si="24"/>
        <v>M-AD-002-EC25-TP4-DMSO</v>
      </c>
      <c r="V390" s="35" t="str">
        <f t="shared" si="25"/>
        <v>M.AD.002.M.D.8</v>
      </c>
      <c r="W390" s="15" t="str">
        <f t="shared" si="26"/>
        <v>MAD002MD8</v>
      </c>
      <c r="X390" t="s">
        <v>7004</v>
      </c>
    </row>
    <row r="391" spans="1:24" hidden="1">
      <c r="A391" s="10">
        <v>690033</v>
      </c>
      <c r="B391" t="s">
        <v>1811</v>
      </c>
      <c r="C391" t="s">
        <v>1812</v>
      </c>
      <c r="D391" t="s">
        <v>26</v>
      </c>
      <c r="E391" s="10" t="s">
        <v>71</v>
      </c>
      <c r="F391" s="10" t="str">
        <f>VLOOKUP(_xlfn.CONCAT(D391,E391),Codes!$C$3:$D$12,2,FALSE)</f>
        <v>M</v>
      </c>
      <c r="G391" s="18" t="s">
        <v>53</v>
      </c>
      <c r="H391" s="12" t="str">
        <f>VLOOKUP(G391,Codes!$E$3:$G$1002,3,FALSE)</f>
        <v>002</v>
      </c>
      <c r="I391" s="10" t="s">
        <v>76</v>
      </c>
      <c r="J391" s="10">
        <v>48</v>
      </c>
      <c r="K391" s="10" t="str">
        <f>VLOOKUP(I391,Codes!$J$3:$Q$9,2,FALSE)</f>
        <v>E</v>
      </c>
      <c r="L391" s="11" t="s">
        <v>62</v>
      </c>
      <c r="M391" s="10" t="str">
        <f>VLOOKUP(L391,Codes!$H$3:$I$262,2,FALSE)</f>
        <v>AD</v>
      </c>
      <c r="N391" s="10">
        <v>1</v>
      </c>
      <c r="O391" s="10" t="s">
        <v>83</v>
      </c>
      <c r="P391" t="str">
        <f>VLOOKUP(O391,Codes!$R$3:$S$28,2,FALSE)</f>
        <v>M</v>
      </c>
      <c r="Q391" s="53" t="s">
        <v>48</v>
      </c>
      <c r="R391" t="s">
        <v>29</v>
      </c>
      <c r="S391" t="s">
        <v>29</v>
      </c>
      <c r="T391" s="21" t="str">
        <f t="shared" si="27"/>
        <v>M-AD-002-EC25-TP5-DMSO-NA-1-NA</v>
      </c>
      <c r="U391" s="21" t="str">
        <f t="shared" si="24"/>
        <v>M-AD-002-EC25-TP5-DMSO</v>
      </c>
      <c r="V391" s="35" t="str">
        <f t="shared" si="25"/>
        <v>M.AD.002.M.E.1</v>
      </c>
      <c r="W391" s="15" t="str">
        <f t="shared" si="26"/>
        <v>MAD002ME1</v>
      </c>
      <c r="X391" t="s">
        <v>1837</v>
      </c>
    </row>
    <row r="392" spans="1:24" hidden="1">
      <c r="A392" s="10">
        <v>690036</v>
      </c>
      <c r="B392" t="s">
        <v>1811</v>
      </c>
      <c r="C392" t="s">
        <v>1813</v>
      </c>
      <c r="D392" t="s">
        <v>26</v>
      </c>
      <c r="E392" s="10" t="s">
        <v>71</v>
      </c>
      <c r="F392" s="10" t="str">
        <f>VLOOKUP(_xlfn.CONCAT(D392,E392),Codes!$C$3:$D$12,2,FALSE)</f>
        <v>M</v>
      </c>
      <c r="G392" s="18" t="s">
        <v>53</v>
      </c>
      <c r="H392" s="12" t="str">
        <f>VLOOKUP(G392,Codes!$E$3:$G$1002,3,FALSE)</f>
        <v>002</v>
      </c>
      <c r="I392" s="10" t="s">
        <v>76</v>
      </c>
      <c r="J392" s="10">
        <v>48</v>
      </c>
      <c r="K392" s="10" t="str">
        <f>VLOOKUP(I392,Codes!$J$3:$Q$9,2,FALSE)</f>
        <v>E</v>
      </c>
      <c r="L392" s="11" t="s">
        <v>62</v>
      </c>
      <c r="M392" s="10" t="str">
        <f>VLOOKUP(L392,Codes!$H$3:$I$262,2,FALSE)</f>
        <v>AD</v>
      </c>
      <c r="N392" s="10">
        <v>4</v>
      </c>
      <c r="O392" s="10" t="s">
        <v>83</v>
      </c>
      <c r="P392" t="str">
        <f>VLOOKUP(O392,Codes!$R$3:$S$28,2,FALSE)</f>
        <v>M</v>
      </c>
      <c r="Q392" s="53" t="s">
        <v>48</v>
      </c>
      <c r="R392" t="s">
        <v>29</v>
      </c>
      <c r="S392" t="s">
        <v>29</v>
      </c>
      <c r="T392" s="21" t="str">
        <f t="shared" si="27"/>
        <v>M-AD-002-EC25-TP5-DMSO-NA-4-NA</v>
      </c>
      <c r="U392" s="21" t="str">
        <f t="shared" si="24"/>
        <v>M-AD-002-EC25-TP5-DMSO</v>
      </c>
      <c r="V392" s="35" t="str">
        <f t="shared" si="25"/>
        <v>M.AD.002.M.E.4</v>
      </c>
      <c r="W392" s="15" t="str">
        <f t="shared" si="26"/>
        <v>MAD002ME4</v>
      </c>
      <c r="X392" t="s">
        <v>1840</v>
      </c>
    </row>
    <row r="393" spans="1:24" hidden="1">
      <c r="A393" s="10">
        <v>690037</v>
      </c>
      <c r="B393" t="s">
        <v>1811</v>
      </c>
      <c r="C393" t="s">
        <v>1814</v>
      </c>
      <c r="D393" t="s">
        <v>26</v>
      </c>
      <c r="E393" s="10" t="s">
        <v>71</v>
      </c>
      <c r="F393" s="10" t="str">
        <f>VLOOKUP(_xlfn.CONCAT(D393,E393),Codes!$C$3:$D$12,2,FALSE)</f>
        <v>M</v>
      </c>
      <c r="G393" s="18" t="s">
        <v>53</v>
      </c>
      <c r="H393" s="12" t="str">
        <f>VLOOKUP(G393,Codes!$E$3:$G$1002,3,FALSE)</f>
        <v>002</v>
      </c>
      <c r="I393" s="10" t="s">
        <v>76</v>
      </c>
      <c r="J393" s="10">
        <v>48</v>
      </c>
      <c r="K393" s="10" t="str">
        <f>VLOOKUP(I393,Codes!$J$3:$Q$9,2,FALSE)</f>
        <v>E</v>
      </c>
      <c r="L393" s="11" t="s">
        <v>62</v>
      </c>
      <c r="M393" s="10" t="str">
        <f>VLOOKUP(L393,Codes!$H$3:$I$262,2,FALSE)</f>
        <v>AD</v>
      </c>
      <c r="N393" s="10">
        <v>5</v>
      </c>
      <c r="O393" s="10" t="s">
        <v>83</v>
      </c>
      <c r="P393" t="str">
        <f>VLOOKUP(O393,Codes!$R$3:$S$28,2,FALSE)</f>
        <v>M</v>
      </c>
      <c r="Q393" s="53" t="s">
        <v>48</v>
      </c>
      <c r="R393" t="s">
        <v>29</v>
      </c>
      <c r="S393" t="s">
        <v>29</v>
      </c>
      <c r="T393" s="21" t="str">
        <f t="shared" si="27"/>
        <v>M-AD-002-EC25-TP5-DMSO-NA-5-NA</v>
      </c>
      <c r="U393" s="21" t="str">
        <f t="shared" si="24"/>
        <v>M-AD-002-EC25-TP5-DMSO</v>
      </c>
      <c r="V393" s="35" t="str">
        <f t="shared" si="25"/>
        <v>M.AD.002.M.E.5</v>
      </c>
      <c r="W393" s="15" t="str">
        <f t="shared" si="26"/>
        <v>MAD002ME5</v>
      </c>
      <c r="X393" t="s">
        <v>7005</v>
      </c>
    </row>
    <row r="394" spans="1:24" hidden="1">
      <c r="A394" s="10">
        <v>690039</v>
      </c>
      <c r="B394" t="s">
        <v>1811</v>
      </c>
      <c r="C394" t="s">
        <v>1815</v>
      </c>
      <c r="D394" t="s">
        <v>26</v>
      </c>
      <c r="E394" s="10" t="s">
        <v>71</v>
      </c>
      <c r="F394" s="10" t="str">
        <f>VLOOKUP(_xlfn.CONCAT(D394,E394),Codes!$C$3:$D$12,2,FALSE)</f>
        <v>M</v>
      </c>
      <c r="G394" s="18" t="s">
        <v>53</v>
      </c>
      <c r="H394" s="12" t="str">
        <f>VLOOKUP(G394,Codes!$E$3:$G$1002,3,FALSE)</f>
        <v>002</v>
      </c>
      <c r="I394" s="10" t="s">
        <v>76</v>
      </c>
      <c r="J394" s="10">
        <v>48</v>
      </c>
      <c r="K394" s="10" t="str">
        <f>VLOOKUP(I394,Codes!$J$3:$Q$9,2,FALSE)</f>
        <v>E</v>
      </c>
      <c r="L394" s="11" t="s">
        <v>62</v>
      </c>
      <c r="M394" s="10" t="str">
        <f>VLOOKUP(L394,Codes!$H$3:$I$262,2,FALSE)</f>
        <v>AD</v>
      </c>
      <c r="N394" s="10">
        <v>7</v>
      </c>
      <c r="O394" s="10" t="s">
        <v>83</v>
      </c>
      <c r="P394" t="str">
        <f>VLOOKUP(O394,Codes!$R$3:$S$28,2,FALSE)</f>
        <v>M</v>
      </c>
      <c r="Q394" s="53" t="s">
        <v>48</v>
      </c>
      <c r="R394" t="s">
        <v>29</v>
      </c>
      <c r="S394" t="s">
        <v>29</v>
      </c>
      <c r="T394" s="21" t="str">
        <f t="shared" si="27"/>
        <v>M-AD-002-EC25-TP5-DMSO-NA-7-NA</v>
      </c>
      <c r="U394" s="21" t="str">
        <f t="shared" si="24"/>
        <v>M-AD-002-EC25-TP5-DMSO</v>
      </c>
      <c r="V394" s="35" t="str">
        <f t="shared" si="25"/>
        <v>M.AD.002.M.E.7</v>
      </c>
      <c r="W394" s="15" t="str">
        <f t="shared" si="26"/>
        <v>MAD002ME7</v>
      </c>
      <c r="X394" t="s">
        <v>7006</v>
      </c>
    </row>
    <row r="395" spans="1:24" hidden="1">
      <c r="A395" s="10">
        <v>690041</v>
      </c>
      <c r="B395" t="s">
        <v>1816</v>
      </c>
      <c r="C395" t="s">
        <v>1817</v>
      </c>
      <c r="D395" t="s">
        <v>26</v>
      </c>
      <c r="E395" s="10" t="s">
        <v>71</v>
      </c>
      <c r="F395" s="10" t="str">
        <f>VLOOKUP(_xlfn.CONCAT(D395,E395),Codes!$C$3:$D$12,2,FALSE)</f>
        <v>M</v>
      </c>
      <c r="G395" s="18" t="s">
        <v>53</v>
      </c>
      <c r="H395" s="12" t="str">
        <f>VLOOKUP(G395,Codes!$E$3:$G$1002,3,FALSE)</f>
        <v>002</v>
      </c>
      <c r="I395" s="10" t="s">
        <v>46</v>
      </c>
      <c r="J395" s="10">
        <v>4</v>
      </c>
      <c r="K395" s="10" t="str">
        <f>VLOOKUP(I395,Codes!$J$3:$Q$9,2,FALSE)</f>
        <v>A</v>
      </c>
      <c r="L395" s="11" t="s">
        <v>62</v>
      </c>
      <c r="M395" s="10" t="str">
        <f>VLOOKUP(L395,Codes!$H$3:$I$262,2,FALSE)</f>
        <v>AD</v>
      </c>
      <c r="N395" s="10">
        <v>1</v>
      </c>
      <c r="O395" s="10" t="s">
        <v>35</v>
      </c>
      <c r="P395" t="str">
        <f>VLOOKUP(O395,Codes!$R$3:$S$28,2,FALSE)</f>
        <v>L</v>
      </c>
      <c r="Q395" s="53" t="s">
        <v>48</v>
      </c>
      <c r="R395" t="s">
        <v>29</v>
      </c>
      <c r="S395" t="s">
        <v>29</v>
      </c>
      <c r="T395" s="21" t="str">
        <f t="shared" si="27"/>
        <v>M-AD-002-EC10-TP1-DMSO-NA-1-NA</v>
      </c>
      <c r="U395" s="21" t="str">
        <f t="shared" si="24"/>
        <v>M-AD-002-EC10-TP1-DMSO</v>
      </c>
      <c r="V395" s="35" t="str">
        <f t="shared" si="25"/>
        <v>M.AD.002.L.A.1</v>
      </c>
      <c r="W395" s="15" t="str">
        <f t="shared" si="26"/>
        <v>MAD002LA1</v>
      </c>
      <c r="X395" t="s">
        <v>1792</v>
      </c>
    </row>
    <row r="396" spans="1:24" hidden="1">
      <c r="A396" s="10">
        <v>690042</v>
      </c>
      <c r="B396" t="s">
        <v>1816</v>
      </c>
      <c r="C396" t="s">
        <v>1818</v>
      </c>
      <c r="D396" t="s">
        <v>26</v>
      </c>
      <c r="E396" s="10" t="s">
        <v>71</v>
      </c>
      <c r="F396" s="10" t="str">
        <f>VLOOKUP(_xlfn.CONCAT(D396,E396),Codes!$C$3:$D$12,2,FALSE)</f>
        <v>M</v>
      </c>
      <c r="G396" s="18" t="s">
        <v>53</v>
      </c>
      <c r="H396" s="12" t="str">
        <f>VLOOKUP(G396,Codes!$E$3:$G$1002,3,FALSE)</f>
        <v>002</v>
      </c>
      <c r="I396" s="10" t="s">
        <v>46</v>
      </c>
      <c r="J396" s="10">
        <v>4</v>
      </c>
      <c r="K396" s="10" t="str">
        <f>VLOOKUP(I396,Codes!$J$3:$Q$9,2,FALSE)</f>
        <v>A</v>
      </c>
      <c r="L396" s="11" t="s">
        <v>62</v>
      </c>
      <c r="M396" s="10" t="str">
        <f>VLOOKUP(L396,Codes!$H$3:$I$262,2,FALSE)</f>
        <v>AD</v>
      </c>
      <c r="N396" s="10">
        <v>2</v>
      </c>
      <c r="O396" s="10" t="s">
        <v>35</v>
      </c>
      <c r="P396" t="str">
        <f>VLOOKUP(O396,Codes!$R$3:$S$28,2,FALSE)</f>
        <v>L</v>
      </c>
      <c r="Q396" s="53" t="s">
        <v>48</v>
      </c>
      <c r="R396" t="s">
        <v>29</v>
      </c>
      <c r="S396" t="s">
        <v>29</v>
      </c>
      <c r="T396" s="21" t="str">
        <f t="shared" si="27"/>
        <v>M-AD-002-EC10-TP1-DMSO-NA-2-NA</v>
      </c>
      <c r="U396" s="21" t="str">
        <f t="shared" si="24"/>
        <v>M-AD-002-EC10-TP1-DMSO</v>
      </c>
      <c r="V396" s="35" t="str">
        <f t="shared" si="25"/>
        <v>M.AD.002.L.A.2</v>
      </c>
      <c r="W396" s="15" t="str">
        <f t="shared" si="26"/>
        <v>MAD002LA2</v>
      </c>
      <c r="X396" t="s">
        <v>1793</v>
      </c>
    </row>
    <row r="397" spans="1:24" hidden="1">
      <c r="A397" s="10">
        <v>690043</v>
      </c>
      <c r="B397" t="s">
        <v>1816</v>
      </c>
      <c r="C397" t="s">
        <v>1819</v>
      </c>
      <c r="D397" t="s">
        <v>26</v>
      </c>
      <c r="E397" s="10" t="s">
        <v>71</v>
      </c>
      <c r="F397" s="10" t="str">
        <f>VLOOKUP(_xlfn.CONCAT(D397,E397),Codes!$C$3:$D$12,2,FALSE)</f>
        <v>M</v>
      </c>
      <c r="G397" s="18" t="s">
        <v>53</v>
      </c>
      <c r="H397" s="12" t="str">
        <f>VLOOKUP(G397,Codes!$E$3:$G$1002,3,FALSE)</f>
        <v>002</v>
      </c>
      <c r="I397" s="10" t="s">
        <v>46</v>
      </c>
      <c r="J397" s="10">
        <v>4</v>
      </c>
      <c r="K397" s="10" t="str">
        <f>VLOOKUP(I397,Codes!$J$3:$Q$9,2,FALSE)</f>
        <v>A</v>
      </c>
      <c r="L397" s="11" t="s">
        <v>62</v>
      </c>
      <c r="M397" s="10" t="str">
        <f>VLOOKUP(L397,Codes!$H$3:$I$262,2,FALSE)</f>
        <v>AD</v>
      </c>
      <c r="N397" s="10">
        <v>3</v>
      </c>
      <c r="O397" s="10" t="s">
        <v>35</v>
      </c>
      <c r="P397" t="str">
        <f>VLOOKUP(O397,Codes!$R$3:$S$28,2,FALSE)</f>
        <v>L</v>
      </c>
      <c r="Q397" s="53" t="s">
        <v>48</v>
      </c>
      <c r="R397" t="s">
        <v>29</v>
      </c>
      <c r="S397" t="s">
        <v>29</v>
      </c>
      <c r="T397" s="21" t="str">
        <f t="shared" si="27"/>
        <v>M-AD-002-EC10-TP1-DMSO-NA-3-NA</v>
      </c>
      <c r="U397" s="21" t="str">
        <f t="shared" si="24"/>
        <v>M-AD-002-EC10-TP1-DMSO</v>
      </c>
      <c r="V397" s="35" t="str">
        <f t="shared" si="25"/>
        <v>M.AD.002.L.A.3</v>
      </c>
      <c r="W397" s="15" t="str">
        <f t="shared" si="26"/>
        <v>MAD002LA3</v>
      </c>
      <c r="X397" t="s">
        <v>1794</v>
      </c>
    </row>
    <row r="398" spans="1:24" hidden="1">
      <c r="A398" s="10">
        <v>690044</v>
      </c>
      <c r="B398" t="s">
        <v>1816</v>
      </c>
      <c r="C398" t="s">
        <v>1820</v>
      </c>
      <c r="D398" t="s">
        <v>26</v>
      </c>
      <c r="E398" s="10" t="s">
        <v>71</v>
      </c>
      <c r="F398" s="10" t="str">
        <f>VLOOKUP(_xlfn.CONCAT(D398,E398),Codes!$C$3:$D$12,2,FALSE)</f>
        <v>M</v>
      </c>
      <c r="G398" s="18" t="s">
        <v>53</v>
      </c>
      <c r="H398" s="12" t="str">
        <f>VLOOKUP(G398,Codes!$E$3:$G$1002,3,FALSE)</f>
        <v>002</v>
      </c>
      <c r="I398" s="10" t="s">
        <v>46</v>
      </c>
      <c r="J398" s="10">
        <v>4</v>
      </c>
      <c r="K398" s="10" t="str">
        <f>VLOOKUP(I398,Codes!$J$3:$Q$9,2,FALSE)</f>
        <v>A</v>
      </c>
      <c r="L398" s="11" t="s">
        <v>62</v>
      </c>
      <c r="M398" s="10" t="str">
        <f>VLOOKUP(L398,Codes!$H$3:$I$262,2,FALSE)</f>
        <v>AD</v>
      </c>
      <c r="N398" s="10">
        <v>4</v>
      </c>
      <c r="O398" s="10" t="s">
        <v>35</v>
      </c>
      <c r="P398" t="str">
        <f>VLOOKUP(O398,Codes!$R$3:$S$28,2,FALSE)</f>
        <v>L</v>
      </c>
      <c r="Q398" s="53" t="s">
        <v>48</v>
      </c>
      <c r="R398" t="s">
        <v>29</v>
      </c>
      <c r="S398" t="s">
        <v>29</v>
      </c>
      <c r="T398" s="21" t="str">
        <f t="shared" si="27"/>
        <v>M-AD-002-EC10-TP1-DMSO-NA-4-NA</v>
      </c>
      <c r="U398" s="21" t="str">
        <f t="shared" si="24"/>
        <v>M-AD-002-EC10-TP1-DMSO</v>
      </c>
      <c r="V398" s="35" t="str">
        <f t="shared" si="25"/>
        <v>M.AD.002.L.A.4</v>
      </c>
      <c r="W398" s="15" t="str">
        <f t="shared" si="26"/>
        <v>MAD002LA4</v>
      </c>
      <c r="X398" t="s">
        <v>1795</v>
      </c>
    </row>
    <row r="399" spans="1:24" hidden="1">
      <c r="A399" s="10">
        <v>690049</v>
      </c>
      <c r="B399" t="s">
        <v>1821</v>
      </c>
      <c r="C399" t="s">
        <v>1822</v>
      </c>
      <c r="D399" t="s">
        <v>26</v>
      </c>
      <c r="E399" s="10" t="s">
        <v>71</v>
      </c>
      <c r="F399" s="10" t="str">
        <f>VLOOKUP(_xlfn.CONCAT(D399,E399),Codes!$C$3:$D$12,2,FALSE)</f>
        <v>M</v>
      </c>
      <c r="G399" s="18" t="s">
        <v>53</v>
      </c>
      <c r="H399" s="12" t="str">
        <f>VLOOKUP(G399,Codes!$E$3:$G$1002,3,FALSE)</f>
        <v>002</v>
      </c>
      <c r="I399" s="10" t="s">
        <v>57</v>
      </c>
      <c r="J399" s="10">
        <v>8</v>
      </c>
      <c r="K399" s="10" t="str">
        <f>VLOOKUP(I399,Codes!$J$3:$Q$9,2,FALSE)</f>
        <v>B</v>
      </c>
      <c r="L399" s="11" t="s">
        <v>62</v>
      </c>
      <c r="M399" s="10" t="str">
        <f>VLOOKUP(L399,Codes!$H$3:$I$262,2,FALSE)</f>
        <v>AD</v>
      </c>
      <c r="N399" s="10">
        <v>1</v>
      </c>
      <c r="O399" s="10" t="s">
        <v>35</v>
      </c>
      <c r="P399" t="str">
        <f>VLOOKUP(O399,Codes!$R$3:$S$28,2,FALSE)</f>
        <v>L</v>
      </c>
      <c r="Q399" s="53" t="s">
        <v>48</v>
      </c>
      <c r="R399" t="s">
        <v>29</v>
      </c>
      <c r="S399" t="s">
        <v>29</v>
      </c>
      <c r="T399" s="21" t="str">
        <f t="shared" si="27"/>
        <v>M-AD-002-EC10-TP2-DMSO-NA-1-NA</v>
      </c>
      <c r="U399" s="21" t="str">
        <f t="shared" si="24"/>
        <v>M-AD-002-EC10-TP2-DMSO</v>
      </c>
      <c r="V399" s="35" t="str">
        <f t="shared" si="25"/>
        <v>M.AD.002.L.B.1</v>
      </c>
      <c r="W399" s="15" t="str">
        <f t="shared" si="26"/>
        <v>MAD002LB1</v>
      </c>
      <c r="X399" t="s">
        <v>1797</v>
      </c>
    </row>
    <row r="400" spans="1:24" hidden="1">
      <c r="A400" s="10">
        <v>690050</v>
      </c>
      <c r="B400" t="s">
        <v>1821</v>
      </c>
      <c r="C400" t="s">
        <v>1823</v>
      </c>
      <c r="D400" t="s">
        <v>26</v>
      </c>
      <c r="E400" s="10" t="s">
        <v>71</v>
      </c>
      <c r="F400" s="10" t="str">
        <f>VLOOKUP(_xlfn.CONCAT(D400,E400),Codes!$C$3:$D$12,2,FALSE)</f>
        <v>M</v>
      </c>
      <c r="G400" s="18" t="s">
        <v>53</v>
      </c>
      <c r="H400" s="12" t="str">
        <f>VLOOKUP(G400,Codes!$E$3:$G$1002,3,FALSE)</f>
        <v>002</v>
      </c>
      <c r="I400" s="10" t="s">
        <v>57</v>
      </c>
      <c r="J400" s="10">
        <v>8</v>
      </c>
      <c r="K400" s="10" t="str">
        <f>VLOOKUP(I400,Codes!$J$3:$Q$9,2,FALSE)</f>
        <v>B</v>
      </c>
      <c r="L400" s="11" t="s">
        <v>62</v>
      </c>
      <c r="M400" s="10" t="str">
        <f>VLOOKUP(L400,Codes!$H$3:$I$262,2,FALSE)</f>
        <v>AD</v>
      </c>
      <c r="N400" s="10">
        <v>2</v>
      </c>
      <c r="O400" s="10" t="s">
        <v>35</v>
      </c>
      <c r="P400" t="str">
        <f>VLOOKUP(O400,Codes!$R$3:$S$28,2,FALSE)</f>
        <v>L</v>
      </c>
      <c r="Q400" s="53" t="s">
        <v>48</v>
      </c>
      <c r="R400" t="s">
        <v>29</v>
      </c>
      <c r="S400" t="s">
        <v>29</v>
      </c>
      <c r="T400" s="21" t="str">
        <f t="shared" si="27"/>
        <v>M-AD-002-EC10-TP2-DMSO-NA-2-NA</v>
      </c>
      <c r="U400" s="21" t="str">
        <f t="shared" si="24"/>
        <v>M-AD-002-EC10-TP2-DMSO</v>
      </c>
      <c r="V400" s="35" t="str">
        <f t="shared" si="25"/>
        <v>M.AD.002.L.B.2</v>
      </c>
      <c r="W400" s="15" t="str">
        <f t="shared" si="26"/>
        <v>MAD002LB2</v>
      </c>
      <c r="X400" t="s">
        <v>1798</v>
      </c>
    </row>
    <row r="401" spans="1:24" hidden="1">
      <c r="A401" s="10">
        <v>690051</v>
      </c>
      <c r="B401" t="s">
        <v>1821</v>
      </c>
      <c r="C401" t="s">
        <v>1824</v>
      </c>
      <c r="D401" t="s">
        <v>26</v>
      </c>
      <c r="E401" s="10" t="s">
        <v>71</v>
      </c>
      <c r="F401" s="10" t="str">
        <f>VLOOKUP(_xlfn.CONCAT(D401,E401),Codes!$C$3:$D$12,2,FALSE)</f>
        <v>M</v>
      </c>
      <c r="G401" s="18" t="s">
        <v>53</v>
      </c>
      <c r="H401" s="12" t="str">
        <f>VLOOKUP(G401,Codes!$E$3:$G$1002,3,FALSE)</f>
        <v>002</v>
      </c>
      <c r="I401" s="10" t="s">
        <v>57</v>
      </c>
      <c r="J401" s="10">
        <v>8</v>
      </c>
      <c r="K401" s="10" t="str">
        <f>VLOOKUP(I401,Codes!$J$3:$Q$9,2,FALSE)</f>
        <v>B</v>
      </c>
      <c r="L401" s="11" t="s">
        <v>62</v>
      </c>
      <c r="M401" s="10" t="str">
        <f>VLOOKUP(L401,Codes!$H$3:$I$262,2,FALSE)</f>
        <v>AD</v>
      </c>
      <c r="N401" s="10">
        <v>3</v>
      </c>
      <c r="O401" s="10" t="s">
        <v>35</v>
      </c>
      <c r="P401" t="str">
        <f>VLOOKUP(O401,Codes!$R$3:$S$28,2,FALSE)</f>
        <v>L</v>
      </c>
      <c r="Q401" s="53" t="s">
        <v>48</v>
      </c>
      <c r="R401" t="s">
        <v>29</v>
      </c>
      <c r="S401" t="s">
        <v>29</v>
      </c>
      <c r="T401" s="21" t="str">
        <f t="shared" si="27"/>
        <v>M-AD-002-EC10-TP2-DMSO-NA-3-NA</v>
      </c>
      <c r="U401" s="21" t="str">
        <f t="shared" si="24"/>
        <v>M-AD-002-EC10-TP2-DMSO</v>
      </c>
      <c r="V401" s="35" t="str">
        <f t="shared" si="25"/>
        <v>M.AD.002.L.B.3</v>
      </c>
      <c r="W401" s="15" t="str">
        <f t="shared" si="26"/>
        <v>MAD002LB3</v>
      </c>
      <c r="X401" t="s">
        <v>1799</v>
      </c>
    </row>
    <row r="402" spans="1:24" hidden="1">
      <c r="A402" s="10">
        <v>690053</v>
      </c>
      <c r="B402" t="s">
        <v>1821</v>
      </c>
      <c r="C402" t="s">
        <v>1825</v>
      </c>
      <c r="D402" t="s">
        <v>26</v>
      </c>
      <c r="E402" s="10" t="s">
        <v>71</v>
      </c>
      <c r="F402" s="10" t="str">
        <f>VLOOKUP(_xlfn.CONCAT(D402,E402),Codes!$C$3:$D$12,2,FALSE)</f>
        <v>M</v>
      </c>
      <c r="G402" s="18" t="s">
        <v>53</v>
      </c>
      <c r="H402" s="12" t="str">
        <f>VLOOKUP(G402,Codes!$E$3:$G$1002,3,FALSE)</f>
        <v>002</v>
      </c>
      <c r="I402" s="10" t="s">
        <v>57</v>
      </c>
      <c r="J402" s="10">
        <v>8</v>
      </c>
      <c r="K402" s="10" t="str">
        <f>VLOOKUP(I402,Codes!$J$3:$Q$9,2,FALSE)</f>
        <v>B</v>
      </c>
      <c r="L402" s="11" t="s">
        <v>62</v>
      </c>
      <c r="M402" s="10" t="str">
        <f>VLOOKUP(L402,Codes!$H$3:$I$262,2,FALSE)</f>
        <v>AD</v>
      </c>
      <c r="N402" s="10">
        <v>5</v>
      </c>
      <c r="O402" s="10" t="s">
        <v>35</v>
      </c>
      <c r="P402" t="str">
        <f>VLOOKUP(O402,Codes!$R$3:$S$28,2,FALSE)</f>
        <v>L</v>
      </c>
      <c r="Q402" s="53" t="s">
        <v>48</v>
      </c>
      <c r="R402" t="s">
        <v>29</v>
      </c>
      <c r="S402" t="s">
        <v>29</v>
      </c>
      <c r="T402" s="21" t="str">
        <f t="shared" si="27"/>
        <v>M-AD-002-EC10-TP2-DMSO-NA-5-NA</v>
      </c>
      <c r="U402" s="21" t="str">
        <f t="shared" si="24"/>
        <v>M-AD-002-EC10-TP2-DMSO</v>
      </c>
      <c r="V402" s="35" t="str">
        <f t="shared" si="25"/>
        <v>M.AD.002.L.B.5</v>
      </c>
      <c r="W402" s="15" t="str">
        <f t="shared" si="26"/>
        <v>MAD002LB5</v>
      </c>
      <c r="X402" t="s">
        <v>7007</v>
      </c>
    </row>
    <row r="403" spans="1:24" hidden="1">
      <c r="A403" s="10">
        <v>690057</v>
      </c>
      <c r="B403" t="s">
        <v>1826</v>
      </c>
      <c r="C403" t="s">
        <v>1827</v>
      </c>
      <c r="D403" t="s">
        <v>26</v>
      </c>
      <c r="E403" s="10" t="s">
        <v>71</v>
      </c>
      <c r="F403" s="10" t="str">
        <f>VLOOKUP(_xlfn.CONCAT(D403,E403),Codes!$C$3:$D$12,2,FALSE)</f>
        <v>M</v>
      </c>
      <c r="G403" s="18" t="s">
        <v>53</v>
      </c>
      <c r="H403" s="12" t="str">
        <f>VLOOKUP(G403,Codes!$E$3:$G$1002,3,FALSE)</f>
        <v>002</v>
      </c>
      <c r="I403" s="10" t="s">
        <v>64</v>
      </c>
      <c r="J403" s="10">
        <v>24</v>
      </c>
      <c r="K403" s="10" t="str">
        <f>VLOOKUP(I403,Codes!$J$3:$Q$9,2,FALSE)</f>
        <v>C</v>
      </c>
      <c r="L403" s="11" t="s">
        <v>62</v>
      </c>
      <c r="M403" s="10" t="str">
        <f>VLOOKUP(L403,Codes!$H$3:$I$262,2,FALSE)</f>
        <v>AD</v>
      </c>
      <c r="N403" s="10">
        <v>1</v>
      </c>
      <c r="O403" s="10" t="s">
        <v>35</v>
      </c>
      <c r="P403" t="str">
        <f>VLOOKUP(O403,Codes!$R$3:$S$28,2,FALSE)</f>
        <v>L</v>
      </c>
      <c r="Q403" s="53" t="s">
        <v>48</v>
      </c>
      <c r="R403" t="s">
        <v>29</v>
      </c>
      <c r="S403" t="s">
        <v>29</v>
      </c>
      <c r="T403" s="21" t="str">
        <f t="shared" si="27"/>
        <v>M-AD-002-EC10-TP3-DMSO-NA-1-NA</v>
      </c>
      <c r="U403" s="21" t="str">
        <f t="shared" ref="U403:U466" si="28">CONCATENATE(F403,"-",M403,"-",H403,"-", O403,"-",I403,"-",Q403)</f>
        <v>M-AD-002-EC10-TP3-DMSO</v>
      </c>
      <c r="V403" s="35" t="str">
        <f t="shared" ref="V403:V466" si="29">_xlfn.CONCAT(F403,".",M403,".",H403,".",P403,".",K403,".",N403)</f>
        <v>M.AD.002.L.C.1</v>
      </c>
      <c r="W403" s="15" t="str">
        <f t="shared" ref="W403:W466" si="30">SUBSTITUTE(V403,".","")</f>
        <v>MAD002LC1</v>
      </c>
      <c r="X403" t="s">
        <v>1802</v>
      </c>
    </row>
    <row r="404" spans="1:24" hidden="1">
      <c r="A404" s="10">
        <v>690058</v>
      </c>
      <c r="B404" t="s">
        <v>1826</v>
      </c>
      <c r="C404" t="s">
        <v>1828</v>
      </c>
      <c r="D404" t="s">
        <v>26</v>
      </c>
      <c r="E404" s="10" t="s">
        <v>71</v>
      </c>
      <c r="F404" s="10" t="str">
        <f>VLOOKUP(_xlfn.CONCAT(D404,E404),Codes!$C$3:$D$12,2,FALSE)</f>
        <v>M</v>
      </c>
      <c r="G404" s="18" t="s">
        <v>53</v>
      </c>
      <c r="H404" s="12" t="str">
        <f>VLOOKUP(G404,Codes!$E$3:$G$1002,3,FALSE)</f>
        <v>002</v>
      </c>
      <c r="I404" s="10" t="s">
        <v>64</v>
      </c>
      <c r="J404" s="10">
        <v>24</v>
      </c>
      <c r="K404" s="10" t="str">
        <f>VLOOKUP(I404,Codes!$J$3:$Q$9,2,FALSE)</f>
        <v>C</v>
      </c>
      <c r="L404" s="11" t="s">
        <v>62</v>
      </c>
      <c r="M404" s="10" t="str">
        <f>VLOOKUP(L404,Codes!$H$3:$I$262,2,FALSE)</f>
        <v>AD</v>
      </c>
      <c r="N404" s="10">
        <v>2</v>
      </c>
      <c r="O404" s="10" t="s">
        <v>35</v>
      </c>
      <c r="P404" t="str">
        <f>VLOOKUP(O404,Codes!$R$3:$S$28,2,FALSE)</f>
        <v>L</v>
      </c>
      <c r="Q404" s="53" t="s">
        <v>48</v>
      </c>
      <c r="R404" t="s">
        <v>29</v>
      </c>
      <c r="S404" t="s">
        <v>29</v>
      </c>
      <c r="T404" s="21" t="str">
        <f t="shared" si="27"/>
        <v>M-AD-002-EC10-TP3-DMSO-NA-2-NA</v>
      </c>
      <c r="U404" s="21" t="str">
        <f t="shared" si="28"/>
        <v>M-AD-002-EC10-TP3-DMSO</v>
      </c>
      <c r="V404" s="35" t="str">
        <f t="shared" si="29"/>
        <v>M.AD.002.L.C.2</v>
      </c>
      <c r="W404" s="15" t="str">
        <f t="shared" si="30"/>
        <v>MAD002LC2</v>
      </c>
      <c r="X404" t="s">
        <v>1803</v>
      </c>
    </row>
    <row r="405" spans="1:24" hidden="1">
      <c r="A405" s="10">
        <v>690059</v>
      </c>
      <c r="B405" t="s">
        <v>1826</v>
      </c>
      <c r="C405" t="s">
        <v>1829</v>
      </c>
      <c r="D405" t="s">
        <v>26</v>
      </c>
      <c r="E405" s="10" t="s">
        <v>71</v>
      </c>
      <c r="F405" s="10" t="str">
        <f>VLOOKUP(_xlfn.CONCAT(D405,E405),Codes!$C$3:$D$12,2,FALSE)</f>
        <v>M</v>
      </c>
      <c r="G405" s="18" t="s">
        <v>53</v>
      </c>
      <c r="H405" s="12" t="str">
        <f>VLOOKUP(G405,Codes!$E$3:$G$1002,3,FALSE)</f>
        <v>002</v>
      </c>
      <c r="I405" s="10" t="s">
        <v>64</v>
      </c>
      <c r="J405" s="10">
        <v>24</v>
      </c>
      <c r="K405" s="10" t="str">
        <f>VLOOKUP(I405,Codes!$J$3:$Q$9,2,FALSE)</f>
        <v>C</v>
      </c>
      <c r="L405" s="11" t="s">
        <v>62</v>
      </c>
      <c r="M405" s="10" t="str">
        <f>VLOOKUP(L405,Codes!$H$3:$I$262,2,FALSE)</f>
        <v>AD</v>
      </c>
      <c r="N405" s="10">
        <v>3</v>
      </c>
      <c r="O405" s="10" t="s">
        <v>35</v>
      </c>
      <c r="P405" t="str">
        <f>VLOOKUP(O405,Codes!$R$3:$S$28,2,FALSE)</f>
        <v>L</v>
      </c>
      <c r="Q405" s="53" t="s">
        <v>48</v>
      </c>
      <c r="R405" t="s">
        <v>29</v>
      </c>
      <c r="S405" t="s">
        <v>29</v>
      </c>
      <c r="T405" s="21" t="str">
        <f t="shared" si="27"/>
        <v>M-AD-002-EC10-TP3-DMSO-NA-3-NA</v>
      </c>
      <c r="U405" s="21" t="str">
        <f t="shared" si="28"/>
        <v>M-AD-002-EC10-TP3-DMSO</v>
      </c>
      <c r="V405" s="35" t="str">
        <f t="shared" si="29"/>
        <v>M.AD.002.L.C.3</v>
      </c>
      <c r="W405" s="15" t="str">
        <f t="shared" si="30"/>
        <v>MAD002LC3</v>
      </c>
      <c r="X405" t="s">
        <v>1804</v>
      </c>
    </row>
    <row r="406" spans="1:24" hidden="1">
      <c r="A406" s="10">
        <v>690062</v>
      </c>
      <c r="B406" t="s">
        <v>1826</v>
      </c>
      <c r="C406" t="s">
        <v>1830</v>
      </c>
      <c r="D406" t="s">
        <v>26</v>
      </c>
      <c r="E406" s="10" t="s">
        <v>71</v>
      </c>
      <c r="F406" s="10" t="str">
        <f>VLOOKUP(_xlfn.CONCAT(D406,E406),Codes!$C$3:$D$12,2,FALSE)</f>
        <v>M</v>
      </c>
      <c r="G406" s="18" t="s">
        <v>53</v>
      </c>
      <c r="H406" s="12" t="str">
        <f>VLOOKUP(G406,Codes!$E$3:$G$1002,3,FALSE)</f>
        <v>002</v>
      </c>
      <c r="I406" s="10" t="s">
        <v>64</v>
      </c>
      <c r="J406" s="10">
        <v>24</v>
      </c>
      <c r="K406" s="10" t="str">
        <f>VLOOKUP(I406,Codes!$J$3:$Q$9,2,FALSE)</f>
        <v>C</v>
      </c>
      <c r="L406" s="11" t="s">
        <v>62</v>
      </c>
      <c r="M406" s="10" t="str">
        <f>VLOOKUP(L406,Codes!$H$3:$I$262,2,FALSE)</f>
        <v>AD</v>
      </c>
      <c r="N406" s="10">
        <v>6</v>
      </c>
      <c r="O406" s="10" t="s">
        <v>35</v>
      </c>
      <c r="P406" t="str">
        <f>VLOOKUP(O406,Codes!$R$3:$S$28,2,FALSE)</f>
        <v>L</v>
      </c>
      <c r="Q406" s="53" t="s">
        <v>48</v>
      </c>
      <c r="R406" t="s">
        <v>29</v>
      </c>
      <c r="S406" t="s">
        <v>29</v>
      </c>
      <c r="T406" s="21" t="str">
        <f t="shared" si="27"/>
        <v>M-AD-002-EC10-TP3-DMSO-NA-6-NA</v>
      </c>
      <c r="U406" s="21" t="str">
        <f t="shared" si="28"/>
        <v>M-AD-002-EC10-TP3-DMSO</v>
      </c>
      <c r="V406" s="35" t="str">
        <f t="shared" si="29"/>
        <v>M.AD.002.L.C.6</v>
      </c>
      <c r="W406" s="15" t="str">
        <f t="shared" si="30"/>
        <v>MAD002LC6</v>
      </c>
      <c r="X406" t="s">
        <v>7008</v>
      </c>
    </row>
    <row r="407" spans="1:24" hidden="1">
      <c r="A407" s="10">
        <v>690065</v>
      </c>
      <c r="B407" t="s">
        <v>1831</v>
      </c>
      <c r="C407" t="s">
        <v>1832</v>
      </c>
      <c r="D407" t="s">
        <v>26</v>
      </c>
      <c r="E407" s="10" t="s">
        <v>71</v>
      </c>
      <c r="F407" s="10" t="str">
        <f>VLOOKUP(_xlfn.CONCAT(D407,E407),Codes!$C$3:$D$12,2,FALSE)</f>
        <v>M</v>
      </c>
      <c r="G407" s="18" t="s">
        <v>53</v>
      </c>
      <c r="H407" s="12" t="str">
        <f>VLOOKUP(G407,Codes!$E$3:$G$1002,3,FALSE)</f>
        <v>002</v>
      </c>
      <c r="I407" s="10" t="s">
        <v>70</v>
      </c>
      <c r="J407" s="10">
        <v>32</v>
      </c>
      <c r="K407" s="10" t="str">
        <f>VLOOKUP(I407,Codes!$J$3:$Q$9,2,FALSE)</f>
        <v>D</v>
      </c>
      <c r="L407" s="11" t="s">
        <v>62</v>
      </c>
      <c r="M407" s="10" t="str">
        <f>VLOOKUP(L407,Codes!$H$3:$I$262,2,FALSE)</f>
        <v>AD</v>
      </c>
      <c r="N407" s="10">
        <v>1</v>
      </c>
      <c r="O407" s="10" t="s">
        <v>35</v>
      </c>
      <c r="P407" t="str">
        <f>VLOOKUP(O407,Codes!$R$3:$S$28,2,FALSE)</f>
        <v>L</v>
      </c>
      <c r="Q407" s="53" t="s">
        <v>48</v>
      </c>
      <c r="R407" t="s">
        <v>29</v>
      </c>
      <c r="S407" t="s">
        <v>29</v>
      </c>
      <c r="T407" s="21" t="str">
        <f t="shared" si="27"/>
        <v>M-AD-002-EC10-TP4-DMSO-NA-1-NA</v>
      </c>
      <c r="U407" s="21" t="str">
        <f t="shared" si="28"/>
        <v>M-AD-002-EC10-TP4-DMSO</v>
      </c>
      <c r="V407" s="35" t="str">
        <f t="shared" si="29"/>
        <v>M.AD.002.L.D.1</v>
      </c>
      <c r="W407" s="15" t="str">
        <f t="shared" si="30"/>
        <v>MAD002LD1</v>
      </c>
      <c r="X407" t="s">
        <v>1807</v>
      </c>
    </row>
    <row r="408" spans="1:24" hidden="1">
      <c r="A408" s="10">
        <v>690067</v>
      </c>
      <c r="B408" t="s">
        <v>1831</v>
      </c>
      <c r="C408" t="s">
        <v>1833</v>
      </c>
      <c r="D408" t="s">
        <v>26</v>
      </c>
      <c r="E408" s="10" t="s">
        <v>71</v>
      </c>
      <c r="F408" s="10" t="str">
        <f>VLOOKUP(_xlfn.CONCAT(D408,E408),Codes!$C$3:$D$12,2,FALSE)</f>
        <v>M</v>
      </c>
      <c r="G408" s="18" t="s">
        <v>53</v>
      </c>
      <c r="H408" s="12" t="str">
        <f>VLOOKUP(G408,Codes!$E$3:$G$1002,3,FALSE)</f>
        <v>002</v>
      </c>
      <c r="I408" s="10" t="s">
        <v>70</v>
      </c>
      <c r="J408" s="10">
        <v>32</v>
      </c>
      <c r="K408" s="10" t="str">
        <f>VLOOKUP(I408,Codes!$J$3:$Q$9,2,FALSE)</f>
        <v>D</v>
      </c>
      <c r="L408" s="11" t="s">
        <v>62</v>
      </c>
      <c r="M408" s="10" t="str">
        <f>VLOOKUP(L408,Codes!$H$3:$I$262,2,FALSE)</f>
        <v>AD</v>
      </c>
      <c r="N408" s="10">
        <v>3</v>
      </c>
      <c r="O408" s="10" t="s">
        <v>35</v>
      </c>
      <c r="P408" t="str">
        <f>VLOOKUP(O408,Codes!$R$3:$S$28,2,FALSE)</f>
        <v>L</v>
      </c>
      <c r="Q408" s="53" t="s">
        <v>48</v>
      </c>
      <c r="R408" t="s">
        <v>29</v>
      </c>
      <c r="S408" t="s">
        <v>29</v>
      </c>
      <c r="T408" s="21" t="str">
        <f t="shared" si="27"/>
        <v>M-AD-002-EC10-TP4-DMSO-NA-3-NA</v>
      </c>
      <c r="U408" s="21" t="str">
        <f t="shared" si="28"/>
        <v>M-AD-002-EC10-TP4-DMSO</v>
      </c>
      <c r="V408" s="35" t="str">
        <f t="shared" si="29"/>
        <v>M.AD.002.L.D.3</v>
      </c>
      <c r="W408" s="15" t="str">
        <f t="shared" si="30"/>
        <v>MAD002LD3</v>
      </c>
      <c r="X408" t="s">
        <v>1809</v>
      </c>
    </row>
    <row r="409" spans="1:24" hidden="1">
      <c r="A409" s="10">
        <v>690068</v>
      </c>
      <c r="B409" t="s">
        <v>1831</v>
      </c>
      <c r="C409" t="s">
        <v>1834</v>
      </c>
      <c r="D409" t="s">
        <v>26</v>
      </c>
      <c r="E409" s="10" t="s">
        <v>71</v>
      </c>
      <c r="F409" s="10" t="str">
        <f>VLOOKUP(_xlfn.CONCAT(D409,E409),Codes!$C$3:$D$12,2,FALSE)</f>
        <v>M</v>
      </c>
      <c r="G409" s="18" t="s">
        <v>53</v>
      </c>
      <c r="H409" s="12" t="str">
        <f>VLOOKUP(G409,Codes!$E$3:$G$1002,3,FALSE)</f>
        <v>002</v>
      </c>
      <c r="I409" s="10" t="s">
        <v>70</v>
      </c>
      <c r="J409" s="10">
        <v>32</v>
      </c>
      <c r="K409" s="10" t="str">
        <f>VLOOKUP(I409,Codes!$J$3:$Q$9,2,FALSE)</f>
        <v>D</v>
      </c>
      <c r="L409" s="11" t="s">
        <v>62</v>
      </c>
      <c r="M409" s="10" t="str">
        <f>VLOOKUP(L409,Codes!$H$3:$I$262,2,FALSE)</f>
        <v>AD</v>
      </c>
      <c r="N409" s="10">
        <v>4</v>
      </c>
      <c r="O409" s="10" t="s">
        <v>35</v>
      </c>
      <c r="P409" t="str">
        <f>VLOOKUP(O409,Codes!$R$3:$S$28,2,FALSE)</f>
        <v>L</v>
      </c>
      <c r="Q409" s="53" t="s">
        <v>48</v>
      </c>
      <c r="R409" t="s">
        <v>29</v>
      </c>
      <c r="S409" t="s">
        <v>29</v>
      </c>
      <c r="T409" s="21" t="str">
        <f t="shared" si="27"/>
        <v>M-AD-002-EC10-TP4-DMSO-NA-4-NA</v>
      </c>
      <c r="U409" s="21" t="str">
        <f t="shared" si="28"/>
        <v>M-AD-002-EC10-TP4-DMSO</v>
      </c>
      <c r="V409" s="35" t="str">
        <f t="shared" si="29"/>
        <v>M.AD.002.L.D.4</v>
      </c>
      <c r="W409" s="15" t="str">
        <f t="shared" si="30"/>
        <v>MAD002LD4</v>
      </c>
      <c r="X409" t="s">
        <v>1810</v>
      </c>
    </row>
    <row r="410" spans="1:24" hidden="1">
      <c r="A410" s="10">
        <v>690069</v>
      </c>
      <c r="B410" t="s">
        <v>1831</v>
      </c>
      <c r="C410" t="s">
        <v>1835</v>
      </c>
      <c r="D410" t="s">
        <v>26</v>
      </c>
      <c r="E410" s="10" t="s">
        <v>71</v>
      </c>
      <c r="F410" s="10" t="str">
        <f>VLOOKUP(_xlfn.CONCAT(D410,E410),Codes!$C$3:$D$12,2,FALSE)</f>
        <v>M</v>
      </c>
      <c r="G410" s="18" t="s">
        <v>53</v>
      </c>
      <c r="H410" s="12" t="str">
        <f>VLOOKUP(G410,Codes!$E$3:$G$1002,3,FALSE)</f>
        <v>002</v>
      </c>
      <c r="I410" s="10" t="s">
        <v>70</v>
      </c>
      <c r="J410" s="10">
        <v>32</v>
      </c>
      <c r="K410" s="10" t="str">
        <f>VLOOKUP(I410,Codes!$J$3:$Q$9,2,FALSE)</f>
        <v>D</v>
      </c>
      <c r="L410" s="11" t="s">
        <v>62</v>
      </c>
      <c r="M410" s="10" t="str">
        <f>VLOOKUP(L410,Codes!$H$3:$I$262,2,FALSE)</f>
        <v>AD</v>
      </c>
      <c r="N410" s="10">
        <v>5</v>
      </c>
      <c r="O410" s="10" t="s">
        <v>35</v>
      </c>
      <c r="P410" t="str">
        <f>VLOOKUP(O410,Codes!$R$3:$S$28,2,FALSE)</f>
        <v>L</v>
      </c>
      <c r="Q410" s="53" t="s">
        <v>48</v>
      </c>
      <c r="R410" t="s">
        <v>29</v>
      </c>
      <c r="S410" t="s">
        <v>29</v>
      </c>
      <c r="T410" s="21" t="str">
        <f t="shared" si="27"/>
        <v>M-AD-002-EC10-TP4-DMSO-NA-5-NA</v>
      </c>
      <c r="U410" s="21" t="str">
        <f t="shared" si="28"/>
        <v>M-AD-002-EC10-TP4-DMSO</v>
      </c>
      <c r="V410" s="35" t="str">
        <f t="shared" si="29"/>
        <v>M.AD.002.L.D.5</v>
      </c>
      <c r="W410" s="15" t="str">
        <f t="shared" si="30"/>
        <v>MAD002LD5</v>
      </c>
      <c r="X410" t="s">
        <v>7009</v>
      </c>
    </row>
    <row r="411" spans="1:24" hidden="1">
      <c r="A411" s="10">
        <v>690073</v>
      </c>
      <c r="B411" t="s">
        <v>1836</v>
      </c>
      <c r="C411" t="s">
        <v>1837</v>
      </c>
      <c r="D411" t="s">
        <v>26</v>
      </c>
      <c r="E411" s="10" t="s">
        <v>71</v>
      </c>
      <c r="F411" s="10" t="str">
        <f>VLOOKUP(_xlfn.CONCAT(D411,E411),Codes!$C$3:$D$12,2,FALSE)</f>
        <v>M</v>
      </c>
      <c r="G411" s="18" t="s">
        <v>53</v>
      </c>
      <c r="H411" s="12" t="str">
        <f>VLOOKUP(G411,Codes!$E$3:$G$1002,3,FALSE)</f>
        <v>002</v>
      </c>
      <c r="I411" s="10" t="s">
        <v>76</v>
      </c>
      <c r="J411" s="10">
        <v>48</v>
      </c>
      <c r="K411" s="10" t="str">
        <f>VLOOKUP(I411,Codes!$J$3:$Q$9,2,FALSE)</f>
        <v>E</v>
      </c>
      <c r="L411" s="11" t="s">
        <v>62</v>
      </c>
      <c r="M411" s="10" t="str">
        <f>VLOOKUP(L411,Codes!$H$3:$I$262,2,FALSE)</f>
        <v>AD</v>
      </c>
      <c r="N411" s="10">
        <v>1</v>
      </c>
      <c r="O411" s="10" t="s">
        <v>35</v>
      </c>
      <c r="P411" t="str">
        <f>VLOOKUP(O411,Codes!$R$3:$S$28,2,FALSE)</f>
        <v>L</v>
      </c>
      <c r="Q411" s="53" t="s">
        <v>48</v>
      </c>
      <c r="R411" t="s">
        <v>29</v>
      </c>
      <c r="S411" t="s">
        <v>29</v>
      </c>
      <c r="T411" s="21" t="str">
        <f t="shared" si="27"/>
        <v>M-AD-002-EC10-TP5-DMSO-NA-1-NA</v>
      </c>
      <c r="U411" s="21" t="str">
        <f t="shared" si="28"/>
        <v>M-AD-002-EC10-TP5-DMSO</v>
      </c>
      <c r="V411" s="35" t="str">
        <f t="shared" si="29"/>
        <v>M.AD.002.L.E.1</v>
      </c>
      <c r="W411" s="15" t="str">
        <f t="shared" si="30"/>
        <v>MAD002LE1</v>
      </c>
      <c r="X411" t="s">
        <v>1812</v>
      </c>
    </row>
    <row r="412" spans="1:24" hidden="1">
      <c r="A412" s="10">
        <v>690074</v>
      </c>
      <c r="B412" t="s">
        <v>1836</v>
      </c>
      <c r="C412" t="s">
        <v>1838</v>
      </c>
      <c r="D412" t="s">
        <v>26</v>
      </c>
      <c r="E412" s="10" t="s">
        <v>71</v>
      </c>
      <c r="F412" s="10" t="str">
        <f>VLOOKUP(_xlfn.CONCAT(D412,E412),Codes!$C$3:$D$12,2,FALSE)</f>
        <v>M</v>
      </c>
      <c r="G412" s="18" t="s">
        <v>53</v>
      </c>
      <c r="H412" s="12" t="str">
        <f>VLOOKUP(G412,Codes!$E$3:$G$1002,3,FALSE)</f>
        <v>002</v>
      </c>
      <c r="I412" s="10" t="s">
        <v>76</v>
      </c>
      <c r="J412" s="10">
        <v>48</v>
      </c>
      <c r="K412" s="10" t="str">
        <f>VLOOKUP(I412,Codes!$J$3:$Q$9,2,FALSE)</f>
        <v>E</v>
      </c>
      <c r="L412" s="11" t="s">
        <v>62</v>
      </c>
      <c r="M412" s="10" t="str">
        <f>VLOOKUP(L412,Codes!$H$3:$I$262,2,FALSE)</f>
        <v>AD</v>
      </c>
      <c r="N412" s="10">
        <v>2</v>
      </c>
      <c r="O412" s="10" t="s">
        <v>35</v>
      </c>
      <c r="P412" t="str">
        <f>VLOOKUP(O412,Codes!$R$3:$S$28,2,FALSE)</f>
        <v>L</v>
      </c>
      <c r="Q412" s="53" t="s">
        <v>48</v>
      </c>
      <c r="R412" t="s">
        <v>29</v>
      </c>
      <c r="S412" t="s">
        <v>29</v>
      </c>
      <c r="T412" s="21" t="str">
        <f t="shared" si="27"/>
        <v>M-AD-002-EC10-TP5-DMSO-NA-2-NA</v>
      </c>
      <c r="U412" s="21" t="str">
        <f t="shared" si="28"/>
        <v>M-AD-002-EC10-TP5-DMSO</v>
      </c>
      <c r="V412" s="35" t="str">
        <f t="shared" si="29"/>
        <v>M.AD.002.L.E.2</v>
      </c>
      <c r="W412" s="15" t="str">
        <f t="shared" si="30"/>
        <v>MAD002LE2</v>
      </c>
      <c r="X412" t="s">
        <v>1813</v>
      </c>
    </row>
    <row r="413" spans="1:24" hidden="1">
      <c r="A413" s="10">
        <v>690076</v>
      </c>
      <c r="B413" t="s">
        <v>1836</v>
      </c>
      <c r="C413" t="s">
        <v>1839</v>
      </c>
      <c r="D413" t="s">
        <v>26</v>
      </c>
      <c r="E413" s="10" t="s">
        <v>71</v>
      </c>
      <c r="F413" s="10" t="str">
        <f>VLOOKUP(_xlfn.CONCAT(D413,E413),Codes!$C$3:$D$12,2,FALSE)</f>
        <v>M</v>
      </c>
      <c r="G413" s="18" t="s">
        <v>53</v>
      </c>
      <c r="H413" s="12" t="str">
        <f>VLOOKUP(G413,Codes!$E$3:$G$1002,3,FALSE)</f>
        <v>002</v>
      </c>
      <c r="I413" s="10" t="s">
        <v>76</v>
      </c>
      <c r="J413" s="10">
        <v>48</v>
      </c>
      <c r="K413" s="10" t="str">
        <f>VLOOKUP(I413,Codes!$J$3:$Q$9,2,FALSE)</f>
        <v>E</v>
      </c>
      <c r="L413" s="11" t="s">
        <v>62</v>
      </c>
      <c r="M413" s="10" t="str">
        <f>VLOOKUP(L413,Codes!$H$3:$I$262,2,FALSE)</f>
        <v>AD</v>
      </c>
      <c r="N413" s="10">
        <v>4</v>
      </c>
      <c r="O413" s="10" t="s">
        <v>35</v>
      </c>
      <c r="P413" t="str">
        <f>VLOOKUP(O413,Codes!$R$3:$S$28,2,FALSE)</f>
        <v>L</v>
      </c>
      <c r="Q413" s="53" t="s">
        <v>48</v>
      </c>
      <c r="R413" t="s">
        <v>29</v>
      </c>
      <c r="S413" t="s">
        <v>29</v>
      </c>
      <c r="T413" s="21" t="str">
        <f t="shared" si="27"/>
        <v>M-AD-002-EC10-TP5-DMSO-NA-4-NA</v>
      </c>
      <c r="U413" s="21" t="str">
        <f t="shared" si="28"/>
        <v>M-AD-002-EC10-TP5-DMSO</v>
      </c>
      <c r="V413" s="35" t="str">
        <f t="shared" si="29"/>
        <v>M.AD.002.L.E.4</v>
      </c>
      <c r="W413" s="15" t="str">
        <f t="shared" si="30"/>
        <v>MAD002LE4</v>
      </c>
      <c r="X413" t="s">
        <v>1815</v>
      </c>
    </row>
    <row r="414" spans="1:24" hidden="1">
      <c r="A414" s="10">
        <v>690078</v>
      </c>
      <c r="B414" t="s">
        <v>1836</v>
      </c>
      <c r="C414" t="s">
        <v>1840</v>
      </c>
      <c r="D414" t="s">
        <v>26</v>
      </c>
      <c r="E414" s="10" t="s">
        <v>71</v>
      </c>
      <c r="F414" s="10" t="str">
        <f>VLOOKUP(_xlfn.CONCAT(D414,E414),Codes!$C$3:$D$12,2,FALSE)</f>
        <v>M</v>
      </c>
      <c r="G414" s="18" t="s">
        <v>53</v>
      </c>
      <c r="H414" s="12" t="str">
        <f>VLOOKUP(G414,Codes!$E$3:$G$1002,3,FALSE)</f>
        <v>002</v>
      </c>
      <c r="I414" s="10" t="s">
        <v>76</v>
      </c>
      <c r="J414" s="10">
        <v>48</v>
      </c>
      <c r="K414" s="10" t="str">
        <f>VLOOKUP(I414,Codes!$J$3:$Q$9,2,FALSE)</f>
        <v>E</v>
      </c>
      <c r="L414" s="11" t="s">
        <v>62</v>
      </c>
      <c r="M414" s="10" t="str">
        <f>VLOOKUP(L414,Codes!$H$3:$I$262,2,FALSE)</f>
        <v>AD</v>
      </c>
      <c r="N414" s="10">
        <v>6</v>
      </c>
      <c r="O414" s="10" t="s">
        <v>35</v>
      </c>
      <c r="P414" t="str">
        <f>VLOOKUP(O414,Codes!$R$3:$S$28,2,FALSE)</f>
        <v>L</v>
      </c>
      <c r="Q414" s="53" t="s">
        <v>48</v>
      </c>
      <c r="R414" t="s">
        <v>29</v>
      </c>
      <c r="S414" t="s">
        <v>29</v>
      </c>
      <c r="T414" s="21" t="str">
        <f t="shared" si="27"/>
        <v>M-AD-002-EC10-TP5-DMSO-NA-6-NA</v>
      </c>
      <c r="U414" s="21" t="str">
        <f t="shared" si="28"/>
        <v>M-AD-002-EC10-TP5-DMSO</v>
      </c>
      <c r="V414" s="35" t="str">
        <f t="shared" si="29"/>
        <v>M.AD.002.L.E.6</v>
      </c>
      <c r="W414" s="15" t="str">
        <f t="shared" si="30"/>
        <v>MAD002LE6</v>
      </c>
      <c r="X414" t="s">
        <v>7010</v>
      </c>
    </row>
    <row r="415" spans="1:24" hidden="1">
      <c r="A415" s="10" t="s">
        <v>1402</v>
      </c>
      <c r="B415" t="s">
        <v>1403</v>
      </c>
      <c r="C415" t="e">
        <v>#N/A</v>
      </c>
      <c r="D415" t="s">
        <v>26</v>
      </c>
      <c r="E415" s="10" t="s">
        <v>71</v>
      </c>
      <c r="F415" s="10" t="str">
        <f>VLOOKUP(_xlfn.CONCAT(D415,E415),Codes!$C$3:$D$12,2,FALSE)</f>
        <v>M</v>
      </c>
      <c r="G415" s="18" t="s">
        <v>1350</v>
      </c>
      <c r="H415" s="12" t="str">
        <f>VLOOKUP(G415,Codes!$E$3:$G$1002,3,FALSE)</f>
        <v>998</v>
      </c>
      <c r="I415" s="10" t="s">
        <v>29</v>
      </c>
      <c r="J415" s="10" t="s">
        <v>29</v>
      </c>
      <c r="K415" s="10" t="str">
        <f>VLOOKUP(I415,Codes!$J$3:$Q$9,2,FALSE)</f>
        <v>-</v>
      </c>
      <c r="L415" s="11" t="s">
        <v>62</v>
      </c>
      <c r="M415" s="10" t="str">
        <f>VLOOKUP(L415,Codes!$H$3:$I$262,2,FALSE)</f>
        <v>AD</v>
      </c>
      <c r="N415" s="10">
        <v>4</v>
      </c>
      <c r="O415" s="10" t="s">
        <v>29</v>
      </c>
      <c r="P415" t="str">
        <f>VLOOKUP(O415,Codes!$R$3:$S$28,2,FALSE)</f>
        <v>-</v>
      </c>
      <c r="Q415" s="53" t="s">
        <v>29</v>
      </c>
      <c r="R415" t="s">
        <v>29</v>
      </c>
      <c r="S415" t="s">
        <v>29</v>
      </c>
      <c r="T415" s="21" t="str">
        <f t="shared" si="27"/>
        <v>M-AD-998-NA-NA-NA-NA-4-NA</v>
      </c>
      <c r="U415" s="21" t="str">
        <f t="shared" si="28"/>
        <v>M-AD-998-NA-NA-NA</v>
      </c>
      <c r="V415" s="35" t="str">
        <f t="shared" si="29"/>
        <v>M.AD.998.-.-.4</v>
      </c>
      <c r="W415" s="15" t="str">
        <f t="shared" si="30"/>
        <v>MAD998--4</v>
      </c>
      <c r="X415" t="s">
        <v>7011</v>
      </c>
    </row>
    <row r="416" spans="1:24" hidden="1">
      <c r="A416" s="10" t="s">
        <v>1402</v>
      </c>
      <c r="B416" t="s">
        <v>1403</v>
      </c>
      <c r="C416" t="e">
        <v>#N/A</v>
      </c>
      <c r="D416" t="s">
        <v>26</v>
      </c>
      <c r="E416" s="10" t="s">
        <v>71</v>
      </c>
      <c r="F416" s="10" t="str">
        <f>VLOOKUP(_xlfn.CONCAT(D416,E416),Codes!$C$3:$D$12,2,FALSE)</f>
        <v>M</v>
      </c>
      <c r="G416" s="18" t="s">
        <v>1350</v>
      </c>
      <c r="H416" s="12" t="str">
        <f>VLOOKUP(G416,Codes!$E$3:$G$1002,3,FALSE)</f>
        <v>998</v>
      </c>
      <c r="I416" s="10" t="s">
        <v>29</v>
      </c>
      <c r="J416" s="10" t="s">
        <v>29</v>
      </c>
      <c r="K416" s="10" t="str">
        <f>VLOOKUP(I416,Codes!$J$3:$Q$9,2,FALSE)</f>
        <v>-</v>
      </c>
      <c r="L416" s="11" t="s">
        <v>62</v>
      </c>
      <c r="M416" s="10" t="str">
        <f>VLOOKUP(L416,Codes!$H$3:$I$262,2,FALSE)</f>
        <v>AD</v>
      </c>
      <c r="N416" s="10">
        <v>5</v>
      </c>
      <c r="O416" s="10" t="s">
        <v>29</v>
      </c>
      <c r="P416" t="str">
        <f>VLOOKUP(O416,Codes!$R$3:$S$28,2,FALSE)</f>
        <v>-</v>
      </c>
      <c r="Q416" s="53" t="s">
        <v>29</v>
      </c>
      <c r="R416" t="s">
        <v>29</v>
      </c>
      <c r="S416" t="s">
        <v>29</v>
      </c>
      <c r="T416" s="21" t="str">
        <f t="shared" si="27"/>
        <v>M-AD-998-NA-NA-NA-NA-5-NA</v>
      </c>
      <c r="U416" s="21" t="str">
        <f t="shared" si="28"/>
        <v>M-AD-998-NA-NA-NA</v>
      </c>
      <c r="V416" s="35" t="str">
        <f t="shared" si="29"/>
        <v>M.AD.998.-.-.5</v>
      </c>
      <c r="W416" s="15" t="str">
        <f t="shared" si="30"/>
        <v>MAD998--5</v>
      </c>
      <c r="X416" t="s">
        <v>7012</v>
      </c>
    </row>
    <row r="417" spans="1:24" hidden="1">
      <c r="A417" s="10" t="s">
        <v>1402</v>
      </c>
      <c r="B417" t="s">
        <v>1403</v>
      </c>
      <c r="C417" t="e">
        <v>#N/A</v>
      </c>
      <c r="D417" t="s">
        <v>26</v>
      </c>
      <c r="E417" s="10" t="s">
        <v>71</v>
      </c>
      <c r="F417" s="10" t="str">
        <f>VLOOKUP(_xlfn.CONCAT(D417,E417),Codes!$C$3:$D$12,2,FALSE)</f>
        <v>M</v>
      </c>
      <c r="G417" s="18" t="s">
        <v>1350</v>
      </c>
      <c r="H417" s="12" t="str">
        <f>VLOOKUP(G417,Codes!$E$3:$G$1002,3,FALSE)</f>
        <v>998</v>
      </c>
      <c r="I417" s="10" t="s">
        <v>29</v>
      </c>
      <c r="J417" s="10" t="s">
        <v>29</v>
      </c>
      <c r="K417" s="10" t="str">
        <f>VLOOKUP(I417,Codes!$J$3:$Q$9,2,FALSE)</f>
        <v>-</v>
      </c>
      <c r="L417" s="11" t="s">
        <v>62</v>
      </c>
      <c r="M417" s="10" t="str">
        <f>VLOOKUP(L417,Codes!$H$3:$I$262,2,FALSE)</f>
        <v>AD</v>
      </c>
      <c r="N417" s="10">
        <v>6</v>
      </c>
      <c r="O417" s="10" t="s">
        <v>29</v>
      </c>
      <c r="P417" t="str">
        <f>VLOOKUP(O417,Codes!$R$3:$S$28,2,FALSE)</f>
        <v>-</v>
      </c>
      <c r="Q417" s="53" t="s">
        <v>29</v>
      </c>
      <c r="R417" t="s">
        <v>29</v>
      </c>
      <c r="S417" t="s">
        <v>29</v>
      </c>
      <c r="T417" s="21" t="str">
        <f t="shared" si="27"/>
        <v>M-AD-998-NA-NA-NA-NA-6-NA</v>
      </c>
      <c r="U417" s="21" t="str">
        <f t="shared" si="28"/>
        <v>M-AD-998-NA-NA-NA</v>
      </c>
      <c r="V417" s="35" t="str">
        <f t="shared" si="29"/>
        <v>M.AD.998.-.-.6</v>
      </c>
      <c r="W417" s="15" t="str">
        <f t="shared" si="30"/>
        <v>MAD998--6</v>
      </c>
      <c r="X417" t="s">
        <v>7013</v>
      </c>
    </row>
    <row r="418" spans="1:24" hidden="1">
      <c r="A418" s="10">
        <v>700001</v>
      </c>
      <c r="B418" t="s">
        <v>1841</v>
      </c>
      <c r="C418" t="s">
        <v>1842</v>
      </c>
      <c r="D418" t="s">
        <v>26</v>
      </c>
      <c r="E418" s="10" t="s">
        <v>71</v>
      </c>
      <c r="F418" s="10" t="str">
        <f>VLOOKUP(_xlfn.CONCAT(D418,E418),Codes!$C$3:$D$12,2,FALSE)</f>
        <v>M</v>
      </c>
      <c r="G418" s="18" t="s">
        <v>61</v>
      </c>
      <c r="H418" s="12" t="str">
        <f>VLOOKUP(G418,Codes!$E$3:$G$1002,3,FALSE)</f>
        <v>003</v>
      </c>
      <c r="I418" s="10" t="s">
        <v>46</v>
      </c>
      <c r="J418" s="10">
        <v>4</v>
      </c>
      <c r="K418" s="10" t="str">
        <f>VLOOKUP(I418,Codes!$J$3:$Q$9,2,FALSE)</f>
        <v>A</v>
      </c>
      <c r="L418" s="11" t="s">
        <v>62</v>
      </c>
      <c r="M418" s="10" t="str">
        <f>VLOOKUP(L418,Codes!$H$3:$I$262,2,FALSE)</f>
        <v>AD</v>
      </c>
      <c r="N418" s="10">
        <v>1</v>
      </c>
      <c r="O418" s="10" t="s">
        <v>107</v>
      </c>
      <c r="P418" t="str">
        <f>VLOOKUP(O418,Codes!$R$3:$S$28,2,FALSE)</f>
        <v>H</v>
      </c>
      <c r="Q418" s="53" t="s">
        <v>48</v>
      </c>
      <c r="R418" t="s">
        <v>29</v>
      </c>
      <c r="S418" t="s">
        <v>29</v>
      </c>
      <c r="T418" s="21" t="str">
        <f t="shared" si="27"/>
        <v>M-AD-003-10 mg/L-TP1-DMSO-NA-1-NA</v>
      </c>
      <c r="U418" s="21" t="str">
        <f t="shared" si="28"/>
        <v>M-AD-003-10 mg/L-TP1-DMSO</v>
      </c>
      <c r="V418" s="35" t="str">
        <f t="shared" si="29"/>
        <v>M.AD.003.H.A.1</v>
      </c>
      <c r="W418" s="15" t="str">
        <f t="shared" si="30"/>
        <v>MAD003HA1</v>
      </c>
      <c r="X418" t="s">
        <v>1842</v>
      </c>
    </row>
    <row r="419" spans="1:24" hidden="1">
      <c r="A419" s="10">
        <v>700002</v>
      </c>
      <c r="B419" t="s">
        <v>1841</v>
      </c>
      <c r="C419" t="s">
        <v>1843</v>
      </c>
      <c r="D419" t="s">
        <v>26</v>
      </c>
      <c r="E419" s="10" t="s">
        <v>71</v>
      </c>
      <c r="F419" s="10" t="str">
        <f>VLOOKUP(_xlfn.CONCAT(D419,E419),Codes!$C$3:$D$12,2,FALSE)</f>
        <v>M</v>
      </c>
      <c r="G419" s="18" t="s">
        <v>61</v>
      </c>
      <c r="H419" s="12" t="str">
        <f>VLOOKUP(G419,Codes!$E$3:$G$1002,3,FALSE)</f>
        <v>003</v>
      </c>
      <c r="I419" s="10" t="s">
        <v>46</v>
      </c>
      <c r="J419" s="10">
        <v>4</v>
      </c>
      <c r="K419" s="10" t="str">
        <f>VLOOKUP(I419,Codes!$J$3:$Q$9,2,FALSE)</f>
        <v>A</v>
      </c>
      <c r="L419" s="11" t="s">
        <v>62</v>
      </c>
      <c r="M419" s="10" t="str">
        <f>VLOOKUP(L419,Codes!$H$3:$I$262,2,FALSE)</f>
        <v>AD</v>
      </c>
      <c r="N419" s="10">
        <v>2</v>
      </c>
      <c r="O419" s="10" t="s">
        <v>107</v>
      </c>
      <c r="P419" t="str">
        <f>VLOOKUP(O419,Codes!$R$3:$S$28,2,FALSE)</f>
        <v>H</v>
      </c>
      <c r="Q419" s="53" t="s">
        <v>48</v>
      </c>
      <c r="R419" t="s">
        <v>29</v>
      </c>
      <c r="S419" t="s">
        <v>29</v>
      </c>
      <c r="T419" s="21" t="str">
        <f t="shared" si="27"/>
        <v>M-AD-003-10 mg/L-TP1-DMSO-NA-2-NA</v>
      </c>
      <c r="U419" s="21" t="str">
        <f t="shared" si="28"/>
        <v>M-AD-003-10 mg/L-TP1-DMSO</v>
      </c>
      <c r="V419" s="35" t="str">
        <f t="shared" si="29"/>
        <v>M.AD.003.H.A.2</v>
      </c>
      <c r="W419" s="15" t="str">
        <f t="shared" si="30"/>
        <v>MAD003HA2</v>
      </c>
      <c r="X419" t="s">
        <v>1843</v>
      </c>
    </row>
    <row r="420" spans="1:24" hidden="1">
      <c r="A420" s="10">
        <v>700003</v>
      </c>
      <c r="B420" t="s">
        <v>1841</v>
      </c>
      <c r="C420" t="s">
        <v>1844</v>
      </c>
      <c r="D420" t="s">
        <v>26</v>
      </c>
      <c r="E420" s="10" t="s">
        <v>71</v>
      </c>
      <c r="F420" s="10" t="str">
        <f>VLOOKUP(_xlfn.CONCAT(D420,E420),Codes!$C$3:$D$12,2,FALSE)</f>
        <v>M</v>
      </c>
      <c r="G420" s="18" t="s">
        <v>61</v>
      </c>
      <c r="H420" s="12" t="str">
        <f>VLOOKUP(G420,Codes!$E$3:$G$1002,3,FALSE)</f>
        <v>003</v>
      </c>
      <c r="I420" s="10" t="s">
        <v>46</v>
      </c>
      <c r="J420" s="10">
        <v>4</v>
      </c>
      <c r="K420" s="10" t="str">
        <f>VLOOKUP(I420,Codes!$J$3:$Q$9,2,FALSE)</f>
        <v>A</v>
      </c>
      <c r="L420" s="11" t="s">
        <v>62</v>
      </c>
      <c r="M420" s="10" t="str">
        <f>VLOOKUP(L420,Codes!$H$3:$I$262,2,FALSE)</f>
        <v>AD</v>
      </c>
      <c r="N420" s="10">
        <v>3</v>
      </c>
      <c r="O420" s="10" t="s">
        <v>107</v>
      </c>
      <c r="P420" t="str">
        <f>VLOOKUP(O420,Codes!$R$3:$S$28,2,FALSE)</f>
        <v>H</v>
      </c>
      <c r="Q420" s="53" t="s">
        <v>48</v>
      </c>
      <c r="R420" t="s">
        <v>29</v>
      </c>
      <c r="S420" t="s">
        <v>29</v>
      </c>
      <c r="T420" s="21" t="str">
        <f t="shared" si="27"/>
        <v>M-AD-003-10 mg/L-TP1-DMSO-NA-3-NA</v>
      </c>
      <c r="U420" s="21" t="str">
        <f t="shared" si="28"/>
        <v>M-AD-003-10 mg/L-TP1-DMSO</v>
      </c>
      <c r="V420" s="35" t="str">
        <f t="shared" si="29"/>
        <v>M.AD.003.H.A.3</v>
      </c>
      <c r="W420" s="15" t="str">
        <f t="shared" si="30"/>
        <v>MAD003HA3</v>
      </c>
      <c r="X420" t="s">
        <v>1844</v>
      </c>
    </row>
    <row r="421" spans="1:24" hidden="1">
      <c r="A421" s="10">
        <v>700004</v>
      </c>
      <c r="B421" t="s">
        <v>1841</v>
      </c>
      <c r="C421" t="s">
        <v>1845</v>
      </c>
      <c r="D421" t="s">
        <v>26</v>
      </c>
      <c r="E421" s="10" t="s">
        <v>71</v>
      </c>
      <c r="F421" s="10" t="str">
        <f>VLOOKUP(_xlfn.CONCAT(D421,E421),Codes!$C$3:$D$12,2,FALSE)</f>
        <v>M</v>
      </c>
      <c r="G421" s="18" t="s">
        <v>61</v>
      </c>
      <c r="H421" s="12" t="str">
        <f>VLOOKUP(G421,Codes!$E$3:$G$1002,3,FALSE)</f>
        <v>003</v>
      </c>
      <c r="I421" s="10" t="s">
        <v>46</v>
      </c>
      <c r="J421" s="10">
        <v>4</v>
      </c>
      <c r="K421" s="10" t="str">
        <f>VLOOKUP(I421,Codes!$J$3:$Q$9,2,FALSE)</f>
        <v>A</v>
      </c>
      <c r="L421" s="11" t="s">
        <v>62</v>
      </c>
      <c r="M421" s="10" t="str">
        <f>VLOOKUP(L421,Codes!$H$3:$I$262,2,FALSE)</f>
        <v>AD</v>
      </c>
      <c r="N421" s="10">
        <v>4</v>
      </c>
      <c r="O421" s="10" t="s">
        <v>107</v>
      </c>
      <c r="P421" t="str">
        <f>VLOOKUP(O421,Codes!$R$3:$S$28,2,FALSE)</f>
        <v>H</v>
      </c>
      <c r="Q421" s="53" t="s">
        <v>48</v>
      </c>
      <c r="R421" t="s">
        <v>29</v>
      </c>
      <c r="S421" t="s">
        <v>29</v>
      </c>
      <c r="T421" s="21" t="str">
        <f t="shared" si="27"/>
        <v>M-AD-003-10 mg/L-TP1-DMSO-NA-4-NA</v>
      </c>
      <c r="U421" s="21" t="str">
        <f t="shared" si="28"/>
        <v>M-AD-003-10 mg/L-TP1-DMSO</v>
      </c>
      <c r="V421" s="35" t="str">
        <f t="shared" si="29"/>
        <v>M.AD.003.H.A.4</v>
      </c>
      <c r="W421" s="15" t="str">
        <f t="shared" si="30"/>
        <v>MAD003HA4</v>
      </c>
      <c r="X421" t="s">
        <v>1845</v>
      </c>
    </row>
    <row r="422" spans="1:24" hidden="1">
      <c r="A422" s="10">
        <v>700009</v>
      </c>
      <c r="B422" t="s">
        <v>1846</v>
      </c>
      <c r="C422" t="s">
        <v>1847</v>
      </c>
      <c r="D422" t="s">
        <v>26</v>
      </c>
      <c r="E422" s="10" t="s">
        <v>71</v>
      </c>
      <c r="F422" s="10" t="str">
        <f>VLOOKUP(_xlfn.CONCAT(D422,E422),Codes!$C$3:$D$12,2,FALSE)</f>
        <v>M</v>
      </c>
      <c r="G422" s="18" t="s">
        <v>61</v>
      </c>
      <c r="H422" s="12" t="str">
        <f>VLOOKUP(G422,Codes!$E$3:$G$1002,3,FALSE)</f>
        <v>003</v>
      </c>
      <c r="I422" s="10" t="s">
        <v>57</v>
      </c>
      <c r="J422" s="10">
        <v>8</v>
      </c>
      <c r="K422" s="10" t="str">
        <f>VLOOKUP(I422,Codes!$J$3:$Q$9,2,FALSE)</f>
        <v>B</v>
      </c>
      <c r="L422" s="11" t="s">
        <v>62</v>
      </c>
      <c r="M422" s="10" t="str">
        <f>VLOOKUP(L422,Codes!$H$3:$I$262,2,FALSE)</f>
        <v>AD</v>
      </c>
      <c r="N422" s="10">
        <v>1</v>
      </c>
      <c r="O422" s="10" t="s">
        <v>107</v>
      </c>
      <c r="P422" t="str">
        <f>VLOOKUP(O422,Codes!$R$3:$S$28,2,FALSE)</f>
        <v>H</v>
      </c>
      <c r="Q422" s="53" t="s">
        <v>48</v>
      </c>
      <c r="R422" t="s">
        <v>29</v>
      </c>
      <c r="S422" t="s">
        <v>29</v>
      </c>
      <c r="T422" s="21" t="str">
        <f t="shared" si="27"/>
        <v>M-AD-003-10 mg/L-TP2-DMSO-NA-1-NA</v>
      </c>
      <c r="U422" s="21" t="str">
        <f t="shared" si="28"/>
        <v>M-AD-003-10 mg/L-TP2-DMSO</v>
      </c>
      <c r="V422" s="35" t="str">
        <f t="shared" si="29"/>
        <v>M.AD.003.H.B.1</v>
      </c>
      <c r="W422" s="15" t="str">
        <f t="shared" si="30"/>
        <v>MAD003HB1</v>
      </c>
      <c r="X422" t="s">
        <v>1847</v>
      </c>
    </row>
    <row r="423" spans="1:24" hidden="1">
      <c r="A423" s="10">
        <v>700010</v>
      </c>
      <c r="B423" t="s">
        <v>1846</v>
      </c>
      <c r="C423" t="s">
        <v>1848</v>
      </c>
      <c r="D423" t="s">
        <v>26</v>
      </c>
      <c r="E423" s="10" t="s">
        <v>71</v>
      </c>
      <c r="F423" s="10" t="str">
        <f>VLOOKUP(_xlfn.CONCAT(D423,E423),Codes!$C$3:$D$12,2,FALSE)</f>
        <v>M</v>
      </c>
      <c r="G423" s="18" t="s">
        <v>61</v>
      </c>
      <c r="H423" s="12" t="str">
        <f>VLOOKUP(G423,Codes!$E$3:$G$1002,3,FALSE)</f>
        <v>003</v>
      </c>
      <c r="I423" s="10" t="s">
        <v>57</v>
      </c>
      <c r="J423" s="10">
        <v>8</v>
      </c>
      <c r="K423" s="10" t="str">
        <f>VLOOKUP(I423,Codes!$J$3:$Q$9,2,FALSE)</f>
        <v>B</v>
      </c>
      <c r="L423" s="11" t="s">
        <v>62</v>
      </c>
      <c r="M423" s="10" t="str">
        <f>VLOOKUP(L423,Codes!$H$3:$I$262,2,FALSE)</f>
        <v>AD</v>
      </c>
      <c r="N423" s="10">
        <v>2</v>
      </c>
      <c r="O423" s="10" t="s">
        <v>107</v>
      </c>
      <c r="P423" t="str">
        <f>VLOOKUP(O423,Codes!$R$3:$S$28,2,FALSE)</f>
        <v>H</v>
      </c>
      <c r="Q423" s="53" t="s">
        <v>48</v>
      </c>
      <c r="R423" t="s">
        <v>29</v>
      </c>
      <c r="S423" t="s">
        <v>29</v>
      </c>
      <c r="T423" s="21" t="str">
        <f t="shared" si="27"/>
        <v>M-AD-003-10 mg/L-TP2-DMSO-NA-2-NA</v>
      </c>
      <c r="U423" s="21" t="str">
        <f t="shared" si="28"/>
        <v>M-AD-003-10 mg/L-TP2-DMSO</v>
      </c>
      <c r="V423" s="35" t="str">
        <f t="shared" si="29"/>
        <v>M.AD.003.H.B.2</v>
      </c>
      <c r="W423" s="15" t="str">
        <f t="shared" si="30"/>
        <v>MAD003HB2</v>
      </c>
      <c r="X423" t="s">
        <v>1848</v>
      </c>
    </row>
    <row r="424" spans="1:24" hidden="1">
      <c r="A424" s="10">
        <v>700011</v>
      </c>
      <c r="B424" t="s">
        <v>1846</v>
      </c>
      <c r="C424" t="s">
        <v>1849</v>
      </c>
      <c r="D424" t="s">
        <v>26</v>
      </c>
      <c r="E424" s="10" t="s">
        <v>71</v>
      </c>
      <c r="F424" s="10" t="str">
        <f>VLOOKUP(_xlfn.CONCAT(D424,E424),Codes!$C$3:$D$12,2,FALSE)</f>
        <v>M</v>
      </c>
      <c r="G424" s="18" t="s">
        <v>61</v>
      </c>
      <c r="H424" s="12" t="str">
        <f>VLOOKUP(G424,Codes!$E$3:$G$1002,3,FALSE)</f>
        <v>003</v>
      </c>
      <c r="I424" s="10" t="s">
        <v>57</v>
      </c>
      <c r="J424" s="10">
        <v>8</v>
      </c>
      <c r="K424" s="10" t="str">
        <f>VLOOKUP(I424,Codes!$J$3:$Q$9,2,FALSE)</f>
        <v>B</v>
      </c>
      <c r="L424" s="11" t="s">
        <v>62</v>
      </c>
      <c r="M424" s="10" t="str">
        <f>VLOOKUP(L424,Codes!$H$3:$I$262,2,FALSE)</f>
        <v>AD</v>
      </c>
      <c r="N424" s="10">
        <v>3</v>
      </c>
      <c r="O424" s="10" t="s">
        <v>107</v>
      </c>
      <c r="P424" t="str">
        <f>VLOOKUP(O424,Codes!$R$3:$S$28,2,FALSE)</f>
        <v>H</v>
      </c>
      <c r="Q424" s="53" t="s">
        <v>48</v>
      </c>
      <c r="R424" t="s">
        <v>29</v>
      </c>
      <c r="S424" t="s">
        <v>29</v>
      </c>
      <c r="T424" s="21" t="str">
        <f t="shared" si="27"/>
        <v>M-AD-003-10 mg/L-TP2-DMSO-NA-3-NA</v>
      </c>
      <c r="U424" s="21" t="str">
        <f t="shared" si="28"/>
        <v>M-AD-003-10 mg/L-TP2-DMSO</v>
      </c>
      <c r="V424" s="35" t="str">
        <f t="shared" si="29"/>
        <v>M.AD.003.H.B.3</v>
      </c>
      <c r="W424" s="15" t="str">
        <f t="shared" si="30"/>
        <v>MAD003HB3</v>
      </c>
      <c r="X424" t="s">
        <v>1849</v>
      </c>
    </row>
    <row r="425" spans="1:24" hidden="1">
      <c r="A425" s="10">
        <v>700012</v>
      </c>
      <c r="B425" t="s">
        <v>1846</v>
      </c>
      <c r="C425" t="s">
        <v>1850</v>
      </c>
      <c r="D425" t="s">
        <v>26</v>
      </c>
      <c r="E425" s="10" t="s">
        <v>71</v>
      </c>
      <c r="F425" s="10" t="str">
        <f>VLOOKUP(_xlfn.CONCAT(D425,E425),Codes!$C$3:$D$12,2,FALSE)</f>
        <v>M</v>
      </c>
      <c r="G425" s="18" t="s">
        <v>61</v>
      </c>
      <c r="H425" s="12" t="str">
        <f>VLOOKUP(G425,Codes!$E$3:$G$1002,3,FALSE)</f>
        <v>003</v>
      </c>
      <c r="I425" s="10" t="s">
        <v>57</v>
      </c>
      <c r="J425" s="10">
        <v>8</v>
      </c>
      <c r="K425" s="10" t="str">
        <f>VLOOKUP(I425,Codes!$J$3:$Q$9,2,FALSE)</f>
        <v>B</v>
      </c>
      <c r="L425" s="11" t="s">
        <v>62</v>
      </c>
      <c r="M425" s="10" t="str">
        <f>VLOOKUP(L425,Codes!$H$3:$I$262,2,FALSE)</f>
        <v>AD</v>
      </c>
      <c r="N425" s="10">
        <v>4</v>
      </c>
      <c r="O425" s="10" t="s">
        <v>107</v>
      </c>
      <c r="P425" t="str">
        <f>VLOOKUP(O425,Codes!$R$3:$S$28,2,FALSE)</f>
        <v>H</v>
      </c>
      <c r="Q425" s="53" t="s">
        <v>48</v>
      </c>
      <c r="R425" t="s">
        <v>29</v>
      </c>
      <c r="S425" t="s">
        <v>29</v>
      </c>
      <c r="T425" s="21" t="str">
        <f t="shared" si="27"/>
        <v>M-AD-003-10 mg/L-TP2-DMSO-NA-4-NA</v>
      </c>
      <c r="U425" s="21" t="str">
        <f t="shared" si="28"/>
        <v>M-AD-003-10 mg/L-TP2-DMSO</v>
      </c>
      <c r="V425" s="35" t="str">
        <f t="shared" si="29"/>
        <v>M.AD.003.H.B.4</v>
      </c>
      <c r="W425" s="15" t="str">
        <f t="shared" si="30"/>
        <v>MAD003HB4</v>
      </c>
      <c r="X425" t="s">
        <v>1850</v>
      </c>
    </row>
    <row r="426" spans="1:24" hidden="1">
      <c r="A426" s="10">
        <v>700017</v>
      </c>
      <c r="B426" t="s">
        <v>1851</v>
      </c>
      <c r="C426" t="s">
        <v>1852</v>
      </c>
      <c r="D426" t="s">
        <v>26</v>
      </c>
      <c r="E426" s="10" t="s">
        <v>71</v>
      </c>
      <c r="F426" s="10" t="str">
        <f>VLOOKUP(_xlfn.CONCAT(D426,E426),Codes!$C$3:$D$12,2,FALSE)</f>
        <v>M</v>
      </c>
      <c r="G426" s="18" t="s">
        <v>61</v>
      </c>
      <c r="H426" s="12" t="str">
        <f>VLOOKUP(G426,Codes!$E$3:$G$1002,3,FALSE)</f>
        <v>003</v>
      </c>
      <c r="I426" s="10" t="s">
        <v>64</v>
      </c>
      <c r="J426" s="10">
        <v>24</v>
      </c>
      <c r="K426" s="10" t="str">
        <f>VLOOKUP(I426,Codes!$J$3:$Q$9,2,FALSE)</f>
        <v>C</v>
      </c>
      <c r="L426" s="11" t="s">
        <v>62</v>
      </c>
      <c r="M426" s="10" t="str">
        <f>VLOOKUP(L426,Codes!$H$3:$I$262,2,FALSE)</f>
        <v>AD</v>
      </c>
      <c r="N426" s="10">
        <v>1</v>
      </c>
      <c r="O426" s="10" t="s">
        <v>107</v>
      </c>
      <c r="P426" t="str">
        <f>VLOOKUP(O426,Codes!$R$3:$S$28,2,FALSE)</f>
        <v>H</v>
      </c>
      <c r="Q426" s="53" t="s">
        <v>48</v>
      </c>
      <c r="R426" t="s">
        <v>29</v>
      </c>
      <c r="S426" t="s">
        <v>29</v>
      </c>
      <c r="T426" s="21" t="str">
        <f t="shared" si="27"/>
        <v>M-AD-003-10 mg/L-TP3-DMSO-NA-1-NA</v>
      </c>
      <c r="U426" s="21" t="str">
        <f t="shared" si="28"/>
        <v>M-AD-003-10 mg/L-TP3-DMSO</v>
      </c>
      <c r="V426" s="35" t="str">
        <f t="shared" si="29"/>
        <v>M.AD.003.H.C.1</v>
      </c>
      <c r="W426" s="15" t="str">
        <f t="shared" si="30"/>
        <v>MAD003HC1</v>
      </c>
      <c r="X426" t="s">
        <v>1852</v>
      </c>
    </row>
    <row r="427" spans="1:24" hidden="1">
      <c r="A427" s="10">
        <v>700019</v>
      </c>
      <c r="B427" t="s">
        <v>1851</v>
      </c>
      <c r="C427" t="s">
        <v>1853</v>
      </c>
      <c r="D427" t="s">
        <v>26</v>
      </c>
      <c r="E427" s="10" t="s">
        <v>71</v>
      </c>
      <c r="F427" s="10" t="str">
        <f>VLOOKUP(_xlfn.CONCAT(D427,E427),Codes!$C$3:$D$12,2,FALSE)</f>
        <v>M</v>
      </c>
      <c r="G427" s="18" t="s">
        <v>61</v>
      </c>
      <c r="H427" s="12" t="str">
        <f>VLOOKUP(G427,Codes!$E$3:$G$1002,3,FALSE)</f>
        <v>003</v>
      </c>
      <c r="I427" s="10" t="s">
        <v>64</v>
      </c>
      <c r="J427" s="10">
        <v>24</v>
      </c>
      <c r="K427" s="10" t="str">
        <f>VLOOKUP(I427,Codes!$J$3:$Q$9,2,FALSE)</f>
        <v>C</v>
      </c>
      <c r="L427" s="11" t="s">
        <v>62</v>
      </c>
      <c r="M427" s="10" t="str">
        <f>VLOOKUP(L427,Codes!$H$3:$I$262,2,FALSE)</f>
        <v>AD</v>
      </c>
      <c r="N427" s="10">
        <v>3</v>
      </c>
      <c r="O427" s="10" t="s">
        <v>107</v>
      </c>
      <c r="P427" t="str">
        <f>VLOOKUP(O427,Codes!$R$3:$S$28,2,FALSE)</f>
        <v>H</v>
      </c>
      <c r="Q427" s="53" t="s">
        <v>48</v>
      </c>
      <c r="R427" t="s">
        <v>29</v>
      </c>
      <c r="S427" t="s">
        <v>29</v>
      </c>
      <c r="T427" s="21" t="str">
        <f t="shared" si="27"/>
        <v>M-AD-003-10 mg/L-TP3-DMSO-NA-3-NA</v>
      </c>
      <c r="U427" s="21" t="str">
        <f t="shared" si="28"/>
        <v>M-AD-003-10 mg/L-TP3-DMSO</v>
      </c>
      <c r="V427" s="35" t="str">
        <f t="shared" si="29"/>
        <v>M.AD.003.H.C.3</v>
      </c>
      <c r="W427" s="15" t="str">
        <f t="shared" si="30"/>
        <v>MAD003HC3</v>
      </c>
      <c r="X427" t="s">
        <v>1854</v>
      </c>
    </row>
    <row r="428" spans="1:24" hidden="1">
      <c r="A428" s="10">
        <v>700020</v>
      </c>
      <c r="B428" t="s">
        <v>1851</v>
      </c>
      <c r="C428" t="s">
        <v>1854</v>
      </c>
      <c r="D428" t="s">
        <v>26</v>
      </c>
      <c r="E428" s="10" t="s">
        <v>71</v>
      </c>
      <c r="F428" s="10" t="str">
        <f>VLOOKUP(_xlfn.CONCAT(D428,E428),Codes!$C$3:$D$12,2,FALSE)</f>
        <v>M</v>
      </c>
      <c r="G428" s="18" t="s">
        <v>61</v>
      </c>
      <c r="H428" s="12" t="str">
        <f>VLOOKUP(G428,Codes!$E$3:$G$1002,3,FALSE)</f>
        <v>003</v>
      </c>
      <c r="I428" s="10" t="s">
        <v>64</v>
      </c>
      <c r="J428" s="10">
        <v>24</v>
      </c>
      <c r="K428" s="10" t="str">
        <f>VLOOKUP(I428,Codes!$J$3:$Q$9,2,FALSE)</f>
        <v>C</v>
      </c>
      <c r="L428" s="11" t="s">
        <v>62</v>
      </c>
      <c r="M428" s="10" t="str">
        <f>VLOOKUP(L428,Codes!$H$3:$I$262,2,FALSE)</f>
        <v>AD</v>
      </c>
      <c r="N428" s="10">
        <v>4</v>
      </c>
      <c r="O428" s="10" t="s">
        <v>107</v>
      </c>
      <c r="P428" t="str">
        <f>VLOOKUP(O428,Codes!$R$3:$S$28,2,FALSE)</f>
        <v>H</v>
      </c>
      <c r="Q428" s="53" t="s">
        <v>48</v>
      </c>
      <c r="R428" t="s">
        <v>29</v>
      </c>
      <c r="S428" t="s">
        <v>29</v>
      </c>
      <c r="T428" s="21" t="str">
        <f t="shared" si="27"/>
        <v>M-AD-003-10 mg/L-TP3-DMSO-NA-4-NA</v>
      </c>
      <c r="U428" s="21" t="str">
        <f t="shared" si="28"/>
        <v>M-AD-003-10 mg/L-TP3-DMSO</v>
      </c>
      <c r="V428" s="35" t="str">
        <f t="shared" si="29"/>
        <v>M.AD.003.H.C.4</v>
      </c>
      <c r="W428" s="15" t="str">
        <f t="shared" si="30"/>
        <v>MAD003HC4</v>
      </c>
      <c r="X428" t="s">
        <v>1855</v>
      </c>
    </row>
    <row r="429" spans="1:24" hidden="1">
      <c r="A429" s="10">
        <v>700021</v>
      </c>
      <c r="B429" t="s">
        <v>1851</v>
      </c>
      <c r="C429" t="s">
        <v>1855</v>
      </c>
      <c r="D429" t="s">
        <v>26</v>
      </c>
      <c r="E429" s="10" t="s">
        <v>71</v>
      </c>
      <c r="F429" s="10" t="str">
        <f>VLOOKUP(_xlfn.CONCAT(D429,E429),Codes!$C$3:$D$12,2,FALSE)</f>
        <v>M</v>
      </c>
      <c r="G429" s="18" t="s">
        <v>61</v>
      </c>
      <c r="H429" s="12" t="str">
        <f>VLOOKUP(G429,Codes!$E$3:$G$1002,3,FALSE)</f>
        <v>003</v>
      </c>
      <c r="I429" s="10" t="s">
        <v>64</v>
      </c>
      <c r="J429" s="10">
        <v>24</v>
      </c>
      <c r="K429" s="10" t="str">
        <f>VLOOKUP(I429,Codes!$J$3:$Q$9,2,FALSE)</f>
        <v>C</v>
      </c>
      <c r="L429" s="11" t="s">
        <v>62</v>
      </c>
      <c r="M429" s="10" t="str">
        <f>VLOOKUP(L429,Codes!$H$3:$I$262,2,FALSE)</f>
        <v>AD</v>
      </c>
      <c r="N429" s="10">
        <v>5</v>
      </c>
      <c r="O429" s="10" t="s">
        <v>107</v>
      </c>
      <c r="P429" t="str">
        <f>VLOOKUP(O429,Codes!$R$3:$S$28,2,FALSE)</f>
        <v>H</v>
      </c>
      <c r="Q429" s="53" t="s">
        <v>48</v>
      </c>
      <c r="R429" t="s">
        <v>29</v>
      </c>
      <c r="S429" t="s">
        <v>29</v>
      </c>
      <c r="T429" s="21" t="str">
        <f t="shared" si="27"/>
        <v>M-AD-003-10 mg/L-TP3-DMSO-NA-5-NA</v>
      </c>
      <c r="U429" s="21" t="str">
        <f t="shared" si="28"/>
        <v>M-AD-003-10 mg/L-TP3-DMSO</v>
      </c>
      <c r="V429" s="35" t="str">
        <f t="shared" si="29"/>
        <v>M.AD.003.H.C.5</v>
      </c>
      <c r="W429" s="15" t="str">
        <f t="shared" si="30"/>
        <v>MAD003HC5</v>
      </c>
      <c r="X429" t="s">
        <v>7014</v>
      </c>
    </row>
    <row r="430" spans="1:24" hidden="1">
      <c r="A430" s="10">
        <v>700025</v>
      </c>
      <c r="B430" t="s">
        <v>1856</v>
      </c>
      <c r="C430" t="s">
        <v>1857</v>
      </c>
      <c r="D430" t="s">
        <v>26</v>
      </c>
      <c r="E430" s="10" t="s">
        <v>71</v>
      </c>
      <c r="F430" s="10" t="str">
        <f>VLOOKUP(_xlfn.CONCAT(D430,E430),Codes!$C$3:$D$12,2,FALSE)</f>
        <v>M</v>
      </c>
      <c r="G430" s="18" t="s">
        <v>61</v>
      </c>
      <c r="H430" s="12" t="str">
        <f>VLOOKUP(G430,Codes!$E$3:$G$1002,3,FALSE)</f>
        <v>003</v>
      </c>
      <c r="I430" s="10" t="s">
        <v>70</v>
      </c>
      <c r="J430" s="10">
        <v>32</v>
      </c>
      <c r="K430" s="10" t="str">
        <f>VLOOKUP(I430,Codes!$J$3:$Q$9,2,FALSE)</f>
        <v>D</v>
      </c>
      <c r="L430" s="11" t="s">
        <v>62</v>
      </c>
      <c r="M430" s="10" t="str">
        <f>VLOOKUP(L430,Codes!$H$3:$I$262,2,FALSE)</f>
        <v>AD</v>
      </c>
      <c r="N430" s="10">
        <v>1</v>
      </c>
      <c r="O430" s="10" t="s">
        <v>107</v>
      </c>
      <c r="P430" t="str">
        <f>VLOOKUP(O430,Codes!$R$3:$S$28,2,FALSE)</f>
        <v>H</v>
      </c>
      <c r="Q430" s="53" t="s">
        <v>48</v>
      </c>
      <c r="R430" t="s">
        <v>29</v>
      </c>
      <c r="S430" t="s">
        <v>29</v>
      </c>
      <c r="T430" s="21" t="str">
        <f t="shared" si="27"/>
        <v>M-AD-003-10 mg/L-TP4-DMSO-NA-1-NA</v>
      </c>
      <c r="U430" s="21" t="str">
        <f t="shared" si="28"/>
        <v>M-AD-003-10 mg/L-TP4-DMSO</v>
      </c>
      <c r="V430" s="35" t="str">
        <f t="shared" si="29"/>
        <v>M.AD.003.H.D.1</v>
      </c>
      <c r="W430" s="15" t="str">
        <f t="shared" si="30"/>
        <v>MAD003HD1</v>
      </c>
      <c r="X430" t="s">
        <v>1857</v>
      </c>
    </row>
    <row r="431" spans="1:24" hidden="1">
      <c r="A431" s="10">
        <v>700026</v>
      </c>
      <c r="B431" t="s">
        <v>1856</v>
      </c>
      <c r="C431" t="s">
        <v>1858</v>
      </c>
      <c r="D431" t="s">
        <v>26</v>
      </c>
      <c r="E431" s="10" t="s">
        <v>71</v>
      </c>
      <c r="F431" s="10" t="str">
        <f>VLOOKUP(_xlfn.CONCAT(D431,E431),Codes!$C$3:$D$12,2,FALSE)</f>
        <v>M</v>
      </c>
      <c r="G431" s="18" t="s">
        <v>61</v>
      </c>
      <c r="H431" s="12" t="str">
        <f>VLOOKUP(G431,Codes!$E$3:$G$1002,3,FALSE)</f>
        <v>003</v>
      </c>
      <c r="I431" s="10" t="s">
        <v>70</v>
      </c>
      <c r="J431" s="10">
        <v>32</v>
      </c>
      <c r="K431" s="10" t="str">
        <f>VLOOKUP(I431,Codes!$J$3:$Q$9,2,FALSE)</f>
        <v>D</v>
      </c>
      <c r="L431" s="11" t="s">
        <v>62</v>
      </c>
      <c r="M431" s="10" t="str">
        <f>VLOOKUP(L431,Codes!$H$3:$I$262,2,FALSE)</f>
        <v>AD</v>
      </c>
      <c r="N431" s="10">
        <v>2</v>
      </c>
      <c r="O431" s="10" t="s">
        <v>107</v>
      </c>
      <c r="P431" t="str">
        <f>VLOOKUP(O431,Codes!$R$3:$S$28,2,FALSE)</f>
        <v>H</v>
      </c>
      <c r="Q431" s="53" t="s">
        <v>48</v>
      </c>
      <c r="R431" t="s">
        <v>29</v>
      </c>
      <c r="S431" t="s">
        <v>29</v>
      </c>
      <c r="T431" s="21" t="str">
        <f t="shared" si="27"/>
        <v>M-AD-003-10 mg/L-TP4-DMSO-NA-2-NA</v>
      </c>
      <c r="U431" s="21" t="str">
        <f t="shared" si="28"/>
        <v>M-AD-003-10 mg/L-TP4-DMSO</v>
      </c>
      <c r="V431" s="35" t="str">
        <f t="shared" si="29"/>
        <v>M.AD.003.H.D.2</v>
      </c>
      <c r="W431" s="15" t="str">
        <f t="shared" si="30"/>
        <v>MAD003HD2</v>
      </c>
      <c r="X431" t="s">
        <v>1858</v>
      </c>
    </row>
    <row r="432" spans="1:24" hidden="1">
      <c r="A432" s="10">
        <v>700027</v>
      </c>
      <c r="B432" t="s">
        <v>1856</v>
      </c>
      <c r="C432" t="s">
        <v>1859</v>
      </c>
      <c r="D432" t="s">
        <v>26</v>
      </c>
      <c r="E432" s="10" t="s">
        <v>71</v>
      </c>
      <c r="F432" s="10" t="str">
        <f>VLOOKUP(_xlfn.CONCAT(D432,E432),Codes!$C$3:$D$12,2,FALSE)</f>
        <v>M</v>
      </c>
      <c r="G432" s="18" t="s">
        <v>61</v>
      </c>
      <c r="H432" s="12" t="str">
        <f>VLOOKUP(G432,Codes!$E$3:$G$1002,3,FALSE)</f>
        <v>003</v>
      </c>
      <c r="I432" s="10" t="s">
        <v>70</v>
      </c>
      <c r="J432" s="10">
        <v>32</v>
      </c>
      <c r="K432" s="10" t="str">
        <f>VLOOKUP(I432,Codes!$J$3:$Q$9,2,FALSE)</f>
        <v>D</v>
      </c>
      <c r="L432" s="11" t="s">
        <v>62</v>
      </c>
      <c r="M432" s="10" t="str">
        <f>VLOOKUP(L432,Codes!$H$3:$I$262,2,FALSE)</f>
        <v>AD</v>
      </c>
      <c r="N432" s="10">
        <v>3</v>
      </c>
      <c r="O432" s="10" t="s">
        <v>107</v>
      </c>
      <c r="P432" t="str">
        <f>VLOOKUP(O432,Codes!$R$3:$S$28,2,FALSE)</f>
        <v>H</v>
      </c>
      <c r="Q432" s="53" t="s">
        <v>48</v>
      </c>
      <c r="R432" t="s">
        <v>29</v>
      </c>
      <c r="S432" t="s">
        <v>29</v>
      </c>
      <c r="T432" s="21" t="str">
        <f t="shared" si="27"/>
        <v>M-AD-003-10 mg/L-TP4-DMSO-NA-3-NA</v>
      </c>
      <c r="U432" s="21" t="str">
        <f t="shared" si="28"/>
        <v>M-AD-003-10 mg/L-TP4-DMSO</v>
      </c>
      <c r="V432" s="35" t="str">
        <f t="shared" si="29"/>
        <v>M.AD.003.H.D.3</v>
      </c>
      <c r="W432" s="15" t="str">
        <f t="shared" si="30"/>
        <v>MAD003HD3</v>
      </c>
      <c r="X432" t="s">
        <v>1859</v>
      </c>
    </row>
    <row r="433" spans="1:24" hidden="1">
      <c r="A433" s="10">
        <v>700028</v>
      </c>
      <c r="B433" t="s">
        <v>1856</v>
      </c>
      <c r="C433" t="s">
        <v>1860</v>
      </c>
      <c r="D433" t="s">
        <v>26</v>
      </c>
      <c r="E433" s="10" t="s">
        <v>71</v>
      </c>
      <c r="F433" s="10" t="str">
        <f>VLOOKUP(_xlfn.CONCAT(D433,E433),Codes!$C$3:$D$12,2,FALSE)</f>
        <v>M</v>
      </c>
      <c r="G433" s="18" t="s">
        <v>61</v>
      </c>
      <c r="H433" s="12" t="str">
        <f>VLOOKUP(G433,Codes!$E$3:$G$1002,3,FALSE)</f>
        <v>003</v>
      </c>
      <c r="I433" s="10" t="s">
        <v>70</v>
      </c>
      <c r="J433" s="10">
        <v>32</v>
      </c>
      <c r="K433" s="10" t="str">
        <f>VLOOKUP(I433,Codes!$J$3:$Q$9,2,FALSE)</f>
        <v>D</v>
      </c>
      <c r="L433" s="11" t="s">
        <v>62</v>
      </c>
      <c r="M433" s="10" t="str">
        <f>VLOOKUP(L433,Codes!$H$3:$I$262,2,FALSE)</f>
        <v>AD</v>
      </c>
      <c r="N433" s="10">
        <v>4</v>
      </c>
      <c r="O433" s="10" t="s">
        <v>107</v>
      </c>
      <c r="P433" t="str">
        <f>VLOOKUP(O433,Codes!$R$3:$S$28,2,FALSE)</f>
        <v>H</v>
      </c>
      <c r="Q433" s="53" t="s">
        <v>48</v>
      </c>
      <c r="R433" t="s">
        <v>29</v>
      </c>
      <c r="S433" t="s">
        <v>29</v>
      </c>
      <c r="T433" s="21" t="str">
        <f t="shared" si="27"/>
        <v>M-AD-003-10 mg/L-TP4-DMSO-NA-4-NA</v>
      </c>
      <c r="U433" s="21" t="str">
        <f t="shared" si="28"/>
        <v>M-AD-003-10 mg/L-TP4-DMSO</v>
      </c>
      <c r="V433" s="35" t="str">
        <f t="shared" si="29"/>
        <v>M.AD.003.H.D.4</v>
      </c>
      <c r="W433" s="15" t="str">
        <f t="shared" si="30"/>
        <v>MAD003HD4</v>
      </c>
      <c r="X433" t="s">
        <v>1860</v>
      </c>
    </row>
    <row r="434" spans="1:24" hidden="1">
      <c r="A434" s="10">
        <v>700033</v>
      </c>
      <c r="B434" t="s">
        <v>1861</v>
      </c>
      <c r="C434" t="s">
        <v>1862</v>
      </c>
      <c r="D434" t="s">
        <v>26</v>
      </c>
      <c r="E434" s="10" t="s">
        <v>71</v>
      </c>
      <c r="F434" s="10" t="str">
        <f>VLOOKUP(_xlfn.CONCAT(D434,E434),Codes!$C$3:$D$12,2,FALSE)</f>
        <v>M</v>
      </c>
      <c r="G434" s="18" t="s">
        <v>61</v>
      </c>
      <c r="H434" s="12" t="str">
        <f>VLOOKUP(G434,Codes!$E$3:$G$1002,3,FALSE)</f>
        <v>003</v>
      </c>
      <c r="I434" s="10" t="s">
        <v>76</v>
      </c>
      <c r="J434" s="10">
        <v>48</v>
      </c>
      <c r="K434" s="10" t="str">
        <f>VLOOKUP(I434,Codes!$J$3:$Q$9,2,FALSE)</f>
        <v>E</v>
      </c>
      <c r="L434" s="11" t="s">
        <v>62</v>
      </c>
      <c r="M434" s="10" t="str">
        <f>VLOOKUP(L434,Codes!$H$3:$I$262,2,FALSE)</f>
        <v>AD</v>
      </c>
      <c r="N434" s="10">
        <v>1</v>
      </c>
      <c r="O434" s="10" t="s">
        <v>107</v>
      </c>
      <c r="P434" t="str">
        <f>VLOOKUP(O434,Codes!$R$3:$S$28,2,FALSE)</f>
        <v>H</v>
      </c>
      <c r="Q434" s="53" t="s">
        <v>48</v>
      </c>
      <c r="R434" t="s">
        <v>29</v>
      </c>
      <c r="S434" t="s">
        <v>29</v>
      </c>
      <c r="T434" s="21" t="str">
        <f t="shared" si="27"/>
        <v>M-AD-003-10 mg/L-TP5-DMSO-NA-1-NA</v>
      </c>
      <c r="U434" s="21" t="str">
        <f t="shared" si="28"/>
        <v>M-AD-003-10 mg/L-TP5-DMSO</v>
      </c>
      <c r="V434" s="35" t="str">
        <f t="shared" si="29"/>
        <v>M.AD.003.H.E.1</v>
      </c>
      <c r="W434" s="15" t="str">
        <f t="shared" si="30"/>
        <v>MAD003HE1</v>
      </c>
      <c r="X434" t="s">
        <v>1862</v>
      </c>
    </row>
    <row r="435" spans="1:24" hidden="1">
      <c r="A435" s="10">
        <v>700034</v>
      </c>
      <c r="B435" t="s">
        <v>1861</v>
      </c>
      <c r="C435" t="s">
        <v>1863</v>
      </c>
      <c r="D435" t="s">
        <v>26</v>
      </c>
      <c r="E435" s="10" t="s">
        <v>71</v>
      </c>
      <c r="F435" s="10" t="str">
        <f>VLOOKUP(_xlfn.CONCAT(D435,E435),Codes!$C$3:$D$12,2,FALSE)</f>
        <v>M</v>
      </c>
      <c r="G435" s="18" t="s">
        <v>61</v>
      </c>
      <c r="H435" s="12" t="str">
        <f>VLOOKUP(G435,Codes!$E$3:$G$1002,3,FALSE)</f>
        <v>003</v>
      </c>
      <c r="I435" s="10" t="s">
        <v>76</v>
      </c>
      <c r="J435" s="10">
        <v>48</v>
      </c>
      <c r="K435" s="10" t="str">
        <f>VLOOKUP(I435,Codes!$J$3:$Q$9,2,FALSE)</f>
        <v>E</v>
      </c>
      <c r="L435" s="11" t="s">
        <v>62</v>
      </c>
      <c r="M435" s="10" t="str">
        <f>VLOOKUP(L435,Codes!$H$3:$I$262,2,FALSE)</f>
        <v>AD</v>
      </c>
      <c r="N435" s="10">
        <v>2</v>
      </c>
      <c r="O435" s="10" t="s">
        <v>107</v>
      </c>
      <c r="P435" t="str">
        <f>VLOOKUP(O435,Codes!$R$3:$S$28,2,FALSE)</f>
        <v>H</v>
      </c>
      <c r="Q435" s="53" t="s">
        <v>48</v>
      </c>
      <c r="R435" t="s">
        <v>29</v>
      </c>
      <c r="S435" t="s">
        <v>29</v>
      </c>
      <c r="T435" s="21" t="str">
        <f t="shared" si="27"/>
        <v>M-AD-003-10 mg/L-TP5-DMSO-NA-2-NA</v>
      </c>
      <c r="U435" s="21" t="str">
        <f t="shared" si="28"/>
        <v>M-AD-003-10 mg/L-TP5-DMSO</v>
      </c>
      <c r="V435" s="35" t="str">
        <f t="shared" si="29"/>
        <v>M.AD.003.H.E.2</v>
      </c>
      <c r="W435" s="15" t="str">
        <f t="shared" si="30"/>
        <v>MAD003HE2</v>
      </c>
      <c r="X435" t="s">
        <v>1863</v>
      </c>
    </row>
    <row r="436" spans="1:24" hidden="1">
      <c r="A436" s="10">
        <v>700035</v>
      </c>
      <c r="B436" t="s">
        <v>1861</v>
      </c>
      <c r="C436" t="s">
        <v>1864</v>
      </c>
      <c r="D436" t="s">
        <v>26</v>
      </c>
      <c r="E436" s="10" t="s">
        <v>71</v>
      </c>
      <c r="F436" s="10" t="str">
        <f>VLOOKUP(_xlfn.CONCAT(D436,E436),Codes!$C$3:$D$12,2,FALSE)</f>
        <v>M</v>
      </c>
      <c r="G436" s="18" t="s">
        <v>61</v>
      </c>
      <c r="H436" s="12" t="str">
        <f>VLOOKUP(G436,Codes!$E$3:$G$1002,3,FALSE)</f>
        <v>003</v>
      </c>
      <c r="I436" s="10" t="s">
        <v>76</v>
      </c>
      <c r="J436" s="10">
        <v>48</v>
      </c>
      <c r="K436" s="10" t="str">
        <f>VLOOKUP(I436,Codes!$J$3:$Q$9,2,FALSE)</f>
        <v>E</v>
      </c>
      <c r="L436" s="11" t="s">
        <v>62</v>
      </c>
      <c r="M436" s="10" t="str">
        <f>VLOOKUP(L436,Codes!$H$3:$I$262,2,FALSE)</f>
        <v>AD</v>
      </c>
      <c r="N436" s="10">
        <v>3</v>
      </c>
      <c r="O436" s="10" t="s">
        <v>107</v>
      </c>
      <c r="P436" t="str">
        <f>VLOOKUP(O436,Codes!$R$3:$S$28,2,FALSE)</f>
        <v>H</v>
      </c>
      <c r="Q436" s="53" t="s">
        <v>48</v>
      </c>
      <c r="R436" t="s">
        <v>29</v>
      </c>
      <c r="S436" t="s">
        <v>29</v>
      </c>
      <c r="T436" s="21" t="str">
        <f t="shared" si="27"/>
        <v>M-AD-003-10 mg/L-TP5-DMSO-NA-3-NA</v>
      </c>
      <c r="U436" s="21" t="str">
        <f t="shared" si="28"/>
        <v>M-AD-003-10 mg/L-TP5-DMSO</v>
      </c>
      <c r="V436" s="35" t="str">
        <f t="shared" si="29"/>
        <v>M.AD.003.H.E.3</v>
      </c>
      <c r="W436" s="15" t="str">
        <f t="shared" si="30"/>
        <v>MAD003HE3</v>
      </c>
      <c r="X436" t="s">
        <v>1864</v>
      </c>
    </row>
    <row r="437" spans="1:24" hidden="1">
      <c r="A437" s="10">
        <v>700036</v>
      </c>
      <c r="B437" t="s">
        <v>1861</v>
      </c>
      <c r="C437" t="s">
        <v>1865</v>
      </c>
      <c r="D437" t="s">
        <v>26</v>
      </c>
      <c r="E437" s="10" t="s">
        <v>71</v>
      </c>
      <c r="F437" s="10" t="str">
        <f>VLOOKUP(_xlfn.CONCAT(D437,E437),Codes!$C$3:$D$12,2,FALSE)</f>
        <v>M</v>
      </c>
      <c r="G437" s="18" t="s">
        <v>61</v>
      </c>
      <c r="H437" s="12" t="str">
        <f>VLOOKUP(G437,Codes!$E$3:$G$1002,3,FALSE)</f>
        <v>003</v>
      </c>
      <c r="I437" s="10" t="s">
        <v>76</v>
      </c>
      <c r="J437" s="10">
        <v>48</v>
      </c>
      <c r="K437" s="10" t="str">
        <f>VLOOKUP(I437,Codes!$J$3:$Q$9,2,FALSE)</f>
        <v>E</v>
      </c>
      <c r="L437" s="11" t="s">
        <v>62</v>
      </c>
      <c r="M437" s="10" t="str">
        <f>VLOOKUP(L437,Codes!$H$3:$I$262,2,FALSE)</f>
        <v>AD</v>
      </c>
      <c r="N437" s="10">
        <v>4</v>
      </c>
      <c r="O437" s="10" t="s">
        <v>107</v>
      </c>
      <c r="P437" t="str">
        <f>VLOOKUP(O437,Codes!$R$3:$S$28,2,FALSE)</f>
        <v>H</v>
      </c>
      <c r="Q437" s="53" t="s">
        <v>48</v>
      </c>
      <c r="R437" t="s">
        <v>29</v>
      </c>
      <c r="S437" t="s">
        <v>29</v>
      </c>
      <c r="T437" s="21" t="str">
        <f t="shared" si="27"/>
        <v>M-AD-003-10 mg/L-TP5-DMSO-NA-4-NA</v>
      </c>
      <c r="U437" s="21" t="str">
        <f t="shared" si="28"/>
        <v>M-AD-003-10 mg/L-TP5-DMSO</v>
      </c>
      <c r="V437" s="35" t="str">
        <f t="shared" si="29"/>
        <v>M.AD.003.H.E.4</v>
      </c>
      <c r="W437" s="15" t="str">
        <f t="shared" si="30"/>
        <v>MAD003HE4</v>
      </c>
      <c r="X437" t="s">
        <v>1865</v>
      </c>
    </row>
    <row r="438" spans="1:24" hidden="1">
      <c r="A438" s="10" t="s">
        <v>1402</v>
      </c>
      <c r="B438" t="s">
        <v>1403</v>
      </c>
      <c r="C438" t="e">
        <v>#N/A</v>
      </c>
      <c r="D438" t="s">
        <v>26</v>
      </c>
      <c r="E438" s="10" t="s">
        <v>71</v>
      </c>
      <c r="F438" s="10" t="str">
        <f>VLOOKUP(_xlfn.CONCAT(D438,E438),Codes!$C$3:$D$12,2,FALSE)</f>
        <v>M</v>
      </c>
      <c r="G438" s="18" t="s">
        <v>1350</v>
      </c>
      <c r="H438" s="12" t="str">
        <f>VLOOKUP(G438,Codes!$E$3:$G$1002,3,FALSE)</f>
        <v>998</v>
      </c>
      <c r="I438" s="10" t="s">
        <v>29</v>
      </c>
      <c r="J438" s="10" t="s">
        <v>29</v>
      </c>
      <c r="K438" s="10" t="str">
        <f>VLOOKUP(I438,Codes!$J$3:$Q$9,2,FALSE)</f>
        <v>-</v>
      </c>
      <c r="L438" s="11" t="s">
        <v>62</v>
      </c>
      <c r="M438" s="10" t="str">
        <f>VLOOKUP(L438,Codes!$H$3:$I$262,2,FALSE)</f>
        <v>AD</v>
      </c>
      <c r="N438" s="10">
        <v>7</v>
      </c>
      <c r="O438" s="10" t="s">
        <v>29</v>
      </c>
      <c r="P438" t="str">
        <f>VLOOKUP(O438,Codes!$R$3:$S$28,2,FALSE)</f>
        <v>-</v>
      </c>
      <c r="Q438" s="53" t="s">
        <v>29</v>
      </c>
      <c r="R438" t="s">
        <v>29</v>
      </c>
      <c r="S438" t="s">
        <v>29</v>
      </c>
      <c r="T438" s="21" t="str">
        <f t="shared" si="27"/>
        <v>M-AD-998-NA-NA-NA-NA-7-NA</v>
      </c>
      <c r="U438" s="21" t="str">
        <f t="shared" si="28"/>
        <v>M-AD-998-NA-NA-NA</v>
      </c>
      <c r="V438" s="35" t="str">
        <f t="shared" si="29"/>
        <v>M.AD.998.-.-.7</v>
      </c>
      <c r="W438" s="15" t="str">
        <f t="shared" si="30"/>
        <v>MAD998--7</v>
      </c>
      <c r="X438" t="s">
        <v>7015</v>
      </c>
    </row>
    <row r="439" spans="1:24" hidden="1">
      <c r="A439" s="10" t="s">
        <v>1402</v>
      </c>
      <c r="B439" t="s">
        <v>1403</v>
      </c>
      <c r="C439" t="e">
        <v>#N/A</v>
      </c>
      <c r="D439" t="s">
        <v>26</v>
      </c>
      <c r="E439" s="10" t="s">
        <v>71</v>
      </c>
      <c r="F439" s="10" t="str">
        <f>VLOOKUP(_xlfn.CONCAT(D439,E439),Codes!$C$3:$D$12,2,FALSE)</f>
        <v>M</v>
      </c>
      <c r="G439" s="18" t="s">
        <v>1350</v>
      </c>
      <c r="H439" s="12" t="str">
        <f>VLOOKUP(G439,Codes!$E$3:$G$1002,3,FALSE)</f>
        <v>998</v>
      </c>
      <c r="I439" s="10" t="s">
        <v>29</v>
      </c>
      <c r="J439" s="10" t="s">
        <v>29</v>
      </c>
      <c r="K439" s="10" t="str">
        <f>VLOOKUP(I439,Codes!$J$3:$Q$9,2,FALSE)</f>
        <v>-</v>
      </c>
      <c r="L439" s="11" t="s">
        <v>62</v>
      </c>
      <c r="M439" s="10" t="str">
        <f>VLOOKUP(L439,Codes!$H$3:$I$262,2,FALSE)</f>
        <v>AD</v>
      </c>
      <c r="N439" s="10">
        <v>8</v>
      </c>
      <c r="O439" s="10" t="s">
        <v>29</v>
      </c>
      <c r="P439" t="str">
        <f>VLOOKUP(O439,Codes!$R$3:$S$28,2,FALSE)</f>
        <v>-</v>
      </c>
      <c r="Q439" s="53" t="s">
        <v>29</v>
      </c>
      <c r="R439" t="s">
        <v>29</v>
      </c>
      <c r="S439" t="s">
        <v>29</v>
      </c>
      <c r="T439" s="21" t="str">
        <f t="shared" si="27"/>
        <v>M-AD-998-NA-NA-NA-NA-8-NA</v>
      </c>
      <c r="U439" s="21" t="str">
        <f t="shared" si="28"/>
        <v>M-AD-998-NA-NA-NA</v>
      </c>
      <c r="V439" s="35" t="str">
        <f t="shared" si="29"/>
        <v>M.AD.998.-.-.8</v>
      </c>
      <c r="W439" s="15" t="str">
        <f t="shared" si="30"/>
        <v>MAD998--8</v>
      </c>
      <c r="X439" t="s">
        <v>7016</v>
      </c>
    </row>
    <row r="440" spans="1:24" hidden="1">
      <c r="A440" s="10" t="s">
        <v>1402</v>
      </c>
      <c r="B440" t="s">
        <v>1403</v>
      </c>
      <c r="C440" t="e">
        <v>#N/A</v>
      </c>
      <c r="D440" t="s">
        <v>26</v>
      </c>
      <c r="E440" s="10" t="s">
        <v>71</v>
      </c>
      <c r="F440" s="10" t="str">
        <f>VLOOKUP(_xlfn.CONCAT(D440,E440),Codes!$C$3:$D$12,2,FALSE)</f>
        <v>M</v>
      </c>
      <c r="G440" s="18" t="s">
        <v>1350</v>
      </c>
      <c r="H440" s="12" t="str">
        <f>VLOOKUP(G440,Codes!$E$3:$G$1002,3,FALSE)</f>
        <v>998</v>
      </c>
      <c r="I440" s="10" t="s">
        <v>29</v>
      </c>
      <c r="J440" s="10" t="s">
        <v>29</v>
      </c>
      <c r="K440" s="10" t="str">
        <f>VLOOKUP(I440,Codes!$J$3:$Q$9,2,FALSE)</f>
        <v>-</v>
      </c>
      <c r="L440" s="11" t="s">
        <v>62</v>
      </c>
      <c r="M440" s="10" t="str">
        <f>VLOOKUP(L440,Codes!$H$3:$I$262,2,FALSE)</f>
        <v>AD</v>
      </c>
      <c r="N440" s="10">
        <v>9</v>
      </c>
      <c r="O440" s="10" t="s">
        <v>29</v>
      </c>
      <c r="P440" t="str">
        <f>VLOOKUP(O440,Codes!$R$3:$S$28,2,FALSE)</f>
        <v>-</v>
      </c>
      <c r="Q440" s="53" t="s">
        <v>29</v>
      </c>
      <c r="R440" t="s">
        <v>29</v>
      </c>
      <c r="S440" t="s">
        <v>29</v>
      </c>
      <c r="T440" s="21" t="str">
        <f t="shared" si="27"/>
        <v>M-AD-998-NA-NA-NA-NA-9-NA</v>
      </c>
      <c r="U440" s="21" t="str">
        <f t="shared" si="28"/>
        <v>M-AD-998-NA-NA-NA</v>
      </c>
      <c r="V440" s="35" t="str">
        <f t="shared" si="29"/>
        <v>M.AD.998.-.-.9</v>
      </c>
      <c r="W440" s="15" t="str">
        <f t="shared" si="30"/>
        <v>MAD998--9</v>
      </c>
      <c r="X440" t="s">
        <v>7017</v>
      </c>
    </row>
    <row r="441" spans="1:24" hidden="1">
      <c r="A441" s="10">
        <v>550001</v>
      </c>
      <c r="B441" t="s">
        <v>1866</v>
      </c>
      <c r="C441" t="s">
        <v>1867</v>
      </c>
      <c r="D441" t="s">
        <v>26</v>
      </c>
      <c r="E441" s="10" t="s">
        <v>71</v>
      </c>
      <c r="F441" s="10" t="str">
        <f>VLOOKUP(_xlfn.CONCAT(D441,E441),Codes!$C$3:$D$12,2,FALSE)</f>
        <v>M</v>
      </c>
      <c r="G441" s="18" t="s">
        <v>67</v>
      </c>
      <c r="H441" s="12" t="str">
        <f>VLOOKUP(G441,Codes!$E$3:$G$1002,3,FALSE)</f>
        <v>004</v>
      </c>
      <c r="I441" s="10" t="s">
        <v>46</v>
      </c>
      <c r="J441" s="10">
        <v>4</v>
      </c>
      <c r="K441" s="10" t="str">
        <f>VLOOKUP(I441,Codes!$J$3:$Q$9,2,FALSE)</f>
        <v>A</v>
      </c>
      <c r="L441" s="11" t="s">
        <v>44</v>
      </c>
      <c r="M441" s="10" t="str">
        <f>VLOOKUP(L441,Codes!$H$3:$I$262,2,FALSE)</f>
        <v>AB</v>
      </c>
      <c r="N441" s="10">
        <v>1</v>
      </c>
      <c r="O441" s="10" t="s">
        <v>35</v>
      </c>
      <c r="P441" t="str">
        <f>VLOOKUP(O441,Codes!$R$3:$S$28,2,FALSE)</f>
        <v>L</v>
      </c>
      <c r="Q441" s="53" t="s">
        <v>48</v>
      </c>
      <c r="R441" t="s">
        <v>29</v>
      </c>
      <c r="S441" t="s">
        <v>29</v>
      </c>
      <c r="T441" s="21" t="str">
        <f t="shared" si="27"/>
        <v>M-AB-004-EC10-TP1-DMSO-NA-1-NA</v>
      </c>
      <c r="U441" s="21" t="str">
        <f t="shared" si="28"/>
        <v>M-AB-004-EC10-TP1-DMSO</v>
      </c>
      <c r="V441" s="35" t="str">
        <f t="shared" si="29"/>
        <v>M.AB.004.L.A.1</v>
      </c>
      <c r="W441" s="15" t="str">
        <f t="shared" si="30"/>
        <v>MAB004LA1</v>
      </c>
      <c r="X441" t="s">
        <v>1867</v>
      </c>
    </row>
    <row r="442" spans="1:24" hidden="1">
      <c r="A442" s="10">
        <v>550002</v>
      </c>
      <c r="B442" t="s">
        <v>1866</v>
      </c>
      <c r="C442" t="s">
        <v>1868</v>
      </c>
      <c r="D442" t="s">
        <v>26</v>
      </c>
      <c r="E442" s="10" t="s">
        <v>71</v>
      </c>
      <c r="F442" s="10" t="str">
        <f>VLOOKUP(_xlfn.CONCAT(D442,E442),Codes!$C$3:$D$12,2,FALSE)</f>
        <v>M</v>
      </c>
      <c r="G442" s="18" t="s">
        <v>67</v>
      </c>
      <c r="H442" s="12" t="str">
        <f>VLOOKUP(G442,Codes!$E$3:$G$1002,3,FALSE)</f>
        <v>004</v>
      </c>
      <c r="I442" s="10" t="s">
        <v>46</v>
      </c>
      <c r="J442" s="10">
        <v>4</v>
      </c>
      <c r="K442" s="10" t="str">
        <f>VLOOKUP(I442,Codes!$J$3:$Q$9,2,FALSE)</f>
        <v>A</v>
      </c>
      <c r="L442" s="11" t="s">
        <v>44</v>
      </c>
      <c r="M442" s="10" t="str">
        <f>VLOOKUP(L442,Codes!$H$3:$I$262,2,FALSE)</f>
        <v>AB</v>
      </c>
      <c r="N442" s="10">
        <v>2</v>
      </c>
      <c r="O442" s="10" t="s">
        <v>35</v>
      </c>
      <c r="P442" t="str">
        <f>VLOOKUP(O442,Codes!$R$3:$S$28,2,FALSE)</f>
        <v>L</v>
      </c>
      <c r="Q442" s="53" t="s">
        <v>48</v>
      </c>
      <c r="R442" t="s">
        <v>29</v>
      </c>
      <c r="S442" t="s">
        <v>29</v>
      </c>
      <c r="T442" s="21" t="str">
        <f t="shared" si="27"/>
        <v>M-AB-004-EC10-TP1-DMSO-NA-2-NA</v>
      </c>
      <c r="U442" s="21" t="str">
        <f t="shared" si="28"/>
        <v>M-AB-004-EC10-TP1-DMSO</v>
      </c>
      <c r="V442" s="35" t="str">
        <f t="shared" si="29"/>
        <v>M.AB.004.L.A.2</v>
      </c>
      <c r="W442" s="15" t="str">
        <f t="shared" si="30"/>
        <v>MAB004LA2</v>
      </c>
      <c r="X442" t="s">
        <v>1868</v>
      </c>
    </row>
    <row r="443" spans="1:24" hidden="1">
      <c r="A443" s="10">
        <v>550003</v>
      </c>
      <c r="B443" t="s">
        <v>1866</v>
      </c>
      <c r="C443" t="s">
        <v>1869</v>
      </c>
      <c r="D443" t="s">
        <v>26</v>
      </c>
      <c r="E443" s="10" t="s">
        <v>71</v>
      </c>
      <c r="F443" s="10" t="str">
        <f>VLOOKUP(_xlfn.CONCAT(D443,E443),Codes!$C$3:$D$12,2,FALSE)</f>
        <v>M</v>
      </c>
      <c r="G443" s="18" t="s">
        <v>67</v>
      </c>
      <c r="H443" s="12" t="str">
        <f>VLOOKUP(G443,Codes!$E$3:$G$1002,3,FALSE)</f>
        <v>004</v>
      </c>
      <c r="I443" s="10" t="s">
        <v>46</v>
      </c>
      <c r="J443" s="10">
        <v>4</v>
      </c>
      <c r="K443" s="10" t="str">
        <f>VLOOKUP(I443,Codes!$J$3:$Q$9,2,FALSE)</f>
        <v>A</v>
      </c>
      <c r="L443" s="11" t="s">
        <v>44</v>
      </c>
      <c r="M443" s="10" t="str">
        <f>VLOOKUP(L443,Codes!$H$3:$I$262,2,FALSE)</f>
        <v>AB</v>
      </c>
      <c r="N443" s="10">
        <v>3</v>
      </c>
      <c r="O443" s="10" t="s">
        <v>35</v>
      </c>
      <c r="P443" t="str">
        <f>VLOOKUP(O443,Codes!$R$3:$S$28,2,FALSE)</f>
        <v>L</v>
      </c>
      <c r="Q443" s="53" t="s">
        <v>48</v>
      </c>
      <c r="R443" t="s">
        <v>29</v>
      </c>
      <c r="S443" t="s">
        <v>29</v>
      </c>
      <c r="T443" s="21" t="str">
        <f t="shared" si="27"/>
        <v>M-AB-004-EC10-TP1-DMSO-NA-3-NA</v>
      </c>
      <c r="U443" s="21" t="str">
        <f t="shared" si="28"/>
        <v>M-AB-004-EC10-TP1-DMSO</v>
      </c>
      <c r="V443" s="35" t="str">
        <f t="shared" si="29"/>
        <v>M.AB.004.L.A.3</v>
      </c>
      <c r="W443" s="15" t="str">
        <f t="shared" si="30"/>
        <v>MAB004LA3</v>
      </c>
      <c r="X443" t="s">
        <v>1869</v>
      </c>
    </row>
    <row r="444" spans="1:24" hidden="1">
      <c r="A444" s="10">
        <v>550006</v>
      </c>
      <c r="B444" t="s">
        <v>1866</v>
      </c>
      <c r="C444" t="s">
        <v>1870</v>
      </c>
      <c r="D444" t="s">
        <v>26</v>
      </c>
      <c r="E444" s="10" t="s">
        <v>71</v>
      </c>
      <c r="F444" s="10" t="str">
        <f>VLOOKUP(_xlfn.CONCAT(D444,E444),Codes!$C$3:$D$12,2,FALSE)</f>
        <v>M</v>
      </c>
      <c r="G444" s="18" t="s">
        <v>67</v>
      </c>
      <c r="H444" s="12" t="str">
        <f>VLOOKUP(G444,Codes!$E$3:$G$1002,3,FALSE)</f>
        <v>004</v>
      </c>
      <c r="I444" s="10" t="s">
        <v>46</v>
      </c>
      <c r="J444" s="10">
        <v>4</v>
      </c>
      <c r="K444" s="10" t="str">
        <f>VLOOKUP(I444,Codes!$J$3:$Q$9,2,FALSE)</f>
        <v>A</v>
      </c>
      <c r="L444" s="11" t="s">
        <v>44</v>
      </c>
      <c r="M444" s="10" t="str">
        <f>VLOOKUP(L444,Codes!$H$3:$I$262,2,FALSE)</f>
        <v>AB</v>
      </c>
      <c r="N444" s="10">
        <v>6</v>
      </c>
      <c r="O444" s="10" t="s">
        <v>35</v>
      </c>
      <c r="P444" t="str">
        <f>VLOOKUP(O444,Codes!$R$3:$S$28,2,FALSE)</f>
        <v>L</v>
      </c>
      <c r="Q444" s="53" t="s">
        <v>48</v>
      </c>
      <c r="R444" t="s">
        <v>29</v>
      </c>
      <c r="S444" t="s">
        <v>29</v>
      </c>
      <c r="T444" s="21" t="str">
        <f t="shared" si="27"/>
        <v>M-AB-004-EC10-TP1-DMSO-NA-6-NA</v>
      </c>
      <c r="U444" s="21" t="str">
        <f t="shared" si="28"/>
        <v>M-AB-004-EC10-TP1-DMSO</v>
      </c>
      <c r="V444" s="35" t="str">
        <f t="shared" si="29"/>
        <v>M.AB.004.L.A.6</v>
      </c>
      <c r="W444" s="15" t="str">
        <f t="shared" si="30"/>
        <v>MAB004LA6</v>
      </c>
      <c r="X444" t="s">
        <v>7018</v>
      </c>
    </row>
    <row r="445" spans="1:24" hidden="1">
      <c r="A445" s="10">
        <v>550009</v>
      </c>
      <c r="B445" t="s">
        <v>1871</v>
      </c>
      <c r="C445" t="s">
        <v>1872</v>
      </c>
      <c r="D445" t="s">
        <v>26</v>
      </c>
      <c r="E445" s="10" t="s">
        <v>71</v>
      </c>
      <c r="F445" s="10" t="str">
        <f>VLOOKUP(_xlfn.CONCAT(D445,E445),Codes!$C$3:$D$12,2,FALSE)</f>
        <v>M</v>
      </c>
      <c r="G445" s="18" t="s">
        <v>67</v>
      </c>
      <c r="H445" s="12" t="str">
        <f>VLOOKUP(G445,Codes!$E$3:$G$1002,3,FALSE)</f>
        <v>004</v>
      </c>
      <c r="I445" s="10" t="s">
        <v>57</v>
      </c>
      <c r="J445" s="10">
        <v>8</v>
      </c>
      <c r="K445" s="10" t="str">
        <f>VLOOKUP(I445,Codes!$J$3:$Q$9,2,FALSE)</f>
        <v>B</v>
      </c>
      <c r="L445" s="11" t="s">
        <v>44</v>
      </c>
      <c r="M445" s="10" t="str">
        <f>VLOOKUP(L445,Codes!$H$3:$I$262,2,FALSE)</f>
        <v>AB</v>
      </c>
      <c r="N445" s="10">
        <v>1</v>
      </c>
      <c r="O445" s="10" t="s">
        <v>35</v>
      </c>
      <c r="P445" t="str">
        <f>VLOOKUP(O445,Codes!$R$3:$S$28,2,FALSE)</f>
        <v>L</v>
      </c>
      <c r="Q445" s="53" t="s">
        <v>48</v>
      </c>
      <c r="R445" t="s">
        <v>29</v>
      </c>
      <c r="S445" t="s">
        <v>29</v>
      </c>
      <c r="T445" s="21" t="str">
        <f t="shared" si="27"/>
        <v>M-AB-004-EC10-TP2-DMSO-NA-1-NA</v>
      </c>
      <c r="U445" s="21" t="str">
        <f t="shared" si="28"/>
        <v>M-AB-004-EC10-TP2-DMSO</v>
      </c>
      <c r="V445" s="35" t="str">
        <f t="shared" si="29"/>
        <v>M.AB.004.L.B.1</v>
      </c>
      <c r="W445" s="15" t="str">
        <f t="shared" si="30"/>
        <v>MAB004LB1</v>
      </c>
      <c r="X445" t="s">
        <v>1872</v>
      </c>
    </row>
    <row r="446" spans="1:24" hidden="1">
      <c r="A446" s="10">
        <v>550010</v>
      </c>
      <c r="B446" t="s">
        <v>1871</v>
      </c>
      <c r="C446" t="s">
        <v>1873</v>
      </c>
      <c r="D446" t="s">
        <v>26</v>
      </c>
      <c r="E446" s="10" t="s">
        <v>71</v>
      </c>
      <c r="F446" s="10" t="str">
        <f>VLOOKUP(_xlfn.CONCAT(D446,E446),Codes!$C$3:$D$12,2,FALSE)</f>
        <v>M</v>
      </c>
      <c r="G446" s="18" t="s">
        <v>67</v>
      </c>
      <c r="H446" s="12" t="str">
        <f>VLOOKUP(G446,Codes!$E$3:$G$1002,3,FALSE)</f>
        <v>004</v>
      </c>
      <c r="I446" s="10" t="s">
        <v>57</v>
      </c>
      <c r="J446" s="10">
        <v>8</v>
      </c>
      <c r="K446" s="10" t="str">
        <f>VLOOKUP(I446,Codes!$J$3:$Q$9,2,FALSE)</f>
        <v>B</v>
      </c>
      <c r="L446" s="11" t="s">
        <v>44</v>
      </c>
      <c r="M446" s="10" t="str">
        <f>VLOOKUP(L446,Codes!$H$3:$I$262,2,FALSE)</f>
        <v>AB</v>
      </c>
      <c r="N446" s="10">
        <v>2</v>
      </c>
      <c r="O446" s="10" t="s">
        <v>35</v>
      </c>
      <c r="P446" t="str">
        <f>VLOOKUP(O446,Codes!$R$3:$S$28,2,FALSE)</f>
        <v>L</v>
      </c>
      <c r="Q446" s="53" t="s">
        <v>48</v>
      </c>
      <c r="R446" t="s">
        <v>29</v>
      </c>
      <c r="S446" t="s">
        <v>29</v>
      </c>
      <c r="T446" s="21" t="str">
        <f t="shared" si="27"/>
        <v>M-AB-004-EC10-TP2-DMSO-NA-2-NA</v>
      </c>
      <c r="U446" s="21" t="str">
        <f t="shared" si="28"/>
        <v>M-AB-004-EC10-TP2-DMSO</v>
      </c>
      <c r="V446" s="35" t="str">
        <f t="shared" si="29"/>
        <v>M.AB.004.L.B.2</v>
      </c>
      <c r="W446" s="15" t="str">
        <f t="shared" si="30"/>
        <v>MAB004LB2</v>
      </c>
      <c r="X446" t="s">
        <v>1873</v>
      </c>
    </row>
    <row r="447" spans="1:24" hidden="1">
      <c r="A447" s="10">
        <v>550011</v>
      </c>
      <c r="B447" t="s">
        <v>1871</v>
      </c>
      <c r="C447" t="s">
        <v>1874</v>
      </c>
      <c r="D447" t="s">
        <v>26</v>
      </c>
      <c r="E447" s="10" t="s">
        <v>71</v>
      </c>
      <c r="F447" s="10" t="str">
        <f>VLOOKUP(_xlfn.CONCAT(D447,E447),Codes!$C$3:$D$12,2,FALSE)</f>
        <v>M</v>
      </c>
      <c r="G447" s="18" t="s">
        <v>67</v>
      </c>
      <c r="H447" s="12" t="str">
        <f>VLOOKUP(G447,Codes!$E$3:$G$1002,3,FALSE)</f>
        <v>004</v>
      </c>
      <c r="I447" s="10" t="s">
        <v>57</v>
      </c>
      <c r="J447" s="10">
        <v>8</v>
      </c>
      <c r="K447" s="10" t="str">
        <f>VLOOKUP(I447,Codes!$J$3:$Q$9,2,FALSE)</f>
        <v>B</v>
      </c>
      <c r="L447" s="11" t="s">
        <v>44</v>
      </c>
      <c r="M447" s="10" t="str">
        <f>VLOOKUP(L447,Codes!$H$3:$I$262,2,FALSE)</f>
        <v>AB</v>
      </c>
      <c r="N447" s="10">
        <v>3</v>
      </c>
      <c r="O447" s="10" t="s">
        <v>35</v>
      </c>
      <c r="P447" t="str">
        <f>VLOOKUP(O447,Codes!$R$3:$S$28,2,FALSE)</f>
        <v>L</v>
      </c>
      <c r="Q447" s="53" t="s">
        <v>48</v>
      </c>
      <c r="R447" t="s">
        <v>29</v>
      </c>
      <c r="S447" t="s">
        <v>29</v>
      </c>
      <c r="T447" s="21" t="str">
        <f t="shared" si="27"/>
        <v>M-AB-004-EC10-TP2-DMSO-NA-3-NA</v>
      </c>
      <c r="U447" s="21" t="str">
        <f t="shared" si="28"/>
        <v>M-AB-004-EC10-TP2-DMSO</v>
      </c>
      <c r="V447" s="35" t="str">
        <f t="shared" si="29"/>
        <v>M.AB.004.L.B.3</v>
      </c>
      <c r="W447" s="15" t="str">
        <f t="shared" si="30"/>
        <v>MAB004LB3</v>
      </c>
      <c r="X447" t="s">
        <v>1874</v>
      </c>
    </row>
    <row r="448" spans="1:24" hidden="1">
      <c r="A448" s="10">
        <v>550012</v>
      </c>
      <c r="B448" t="s">
        <v>1871</v>
      </c>
      <c r="C448" t="s">
        <v>1875</v>
      </c>
      <c r="D448" t="s">
        <v>26</v>
      </c>
      <c r="E448" s="10" t="s">
        <v>71</v>
      </c>
      <c r="F448" s="10" t="str">
        <f>VLOOKUP(_xlfn.CONCAT(D448,E448),Codes!$C$3:$D$12,2,FALSE)</f>
        <v>M</v>
      </c>
      <c r="G448" s="18" t="s">
        <v>67</v>
      </c>
      <c r="H448" s="12" t="str">
        <f>VLOOKUP(G448,Codes!$E$3:$G$1002,3,FALSE)</f>
        <v>004</v>
      </c>
      <c r="I448" s="10" t="s">
        <v>57</v>
      </c>
      <c r="J448" s="10">
        <v>8</v>
      </c>
      <c r="K448" s="10" t="str">
        <f>VLOOKUP(I448,Codes!$J$3:$Q$9,2,FALSE)</f>
        <v>B</v>
      </c>
      <c r="L448" s="11" t="s">
        <v>44</v>
      </c>
      <c r="M448" s="10" t="str">
        <f>VLOOKUP(L448,Codes!$H$3:$I$262,2,FALSE)</f>
        <v>AB</v>
      </c>
      <c r="N448" s="10">
        <v>4</v>
      </c>
      <c r="O448" s="10" t="s">
        <v>35</v>
      </c>
      <c r="P448" t="str">
        <f>VLOOKUP(O448,Codes!$R$3:$S$28,2,FALSE)</f>
        <v>L</v>
      </c>
      <c r="Q448" s="53" t="s">
        <v>48</v>
      </c>
      <c r="R448" t="s">
        <v>29</v>
      </c>
      <c r="S448" t="s">
        <v>29</v>
      </c>
      <c r="T448" s="21" t="str">
        <f t="shared" si="27"/>
        <v>M-AB-004-EC10-TP2-DMSO-NA-4-NA</v>
      </c>
      <c r="U448" s="21" t="str">
        <f t="shared" si="28"/>
        <v>M-AB-004-EC10-TP2-DMSO</v>
      </c>
      <c r="V448" s="35" t="str">
        <f t="shared" si="29"/>
        <v>M.AB.004.L.B.4</v>
      </c>
      <c r="W448" s="15" t="str">
        <f t="shared" si="30"/>
        <v>MAB004LB4</v>
      </c>
      <c r="X448" t="s">
        <v>1875</v>
      </c>
    </row>
    <row r="449" spans="1:24" hidden="1">
      <c r="A449" s="10">
        <v>550017</v>
      </c>
      <c r="B449" t="s">
        <v>1876</v>
      </c>
      <c r="C449" t="s">
        <v>1877</v>
      </c>
      <c r="D449" t="s">
        <v>26</v>
      </c>
      <c r="E449" s="10" t="s">
        <v>71</v>
      </c>
      <c r="F449" s="10" t="str">
        <f>VLOOKUP(_xlfn.CONCAT(D449,E449),Codes!$C$3:$D$12,2,FALSE)</f>
        <v>M</v>
      </c>
      <c r="G449" s="18" t="s">
        <v>67</v>
      </c>
      <c r="H449" s="12" t="str">
        <f>VLOOKUP(G449,Codes!$E$3:$G$1002,3,FALSE)</f>
        <v>004</v>
      </c>
      <c r="I449" s="10" t="s">
        <v>64</v>
      </c>
      <c r="J449" s="10">
        <v>24</v>
      </c>
      <c r="K449" s="10" t="str">
        <f>VLOOKUP(I449,Codes!$J$3:$Q$9,2,FALSE)</f>
        <v>C</v>
      </c>
      <c r="L449" s="11" t="s">
        <v>44</v>
      </c>
      <c r="M449" s="10" t="str">
        <f>VLOOKUP(L449,Codes!$H$3:$I$262,2,FALSE)</f>
        <v>AB</v>
      </c>
      <c r="N449" s="10">
        <v>1</v>
      </c>
      <c r="O449" s="10" t="s">
        <v>35</v>
      </c>
      <c r="P449" t="str">
        <f>VLOOKUP(O449,Codes!$R$3:$S$28,2,FALSE)</f>
        <v>L</v>
      </c>
      <c r="Q449" s="53" t="s">
        <v>48</v>
      </c>
      <c r="R449" t="s">
        <v>29</v>
      </c>
      <c r="S449" t="s">
        <v>29</v>
      </c>
      <c r="T449" s="21" t="str">
        <f t="shared" si="27"/>
        <v>M-AB-004-EC10-TP3-DMSO-NA-1-NA</v>
      </c>
      <c r="U449" s="21" t="str">
        <f t="shared" si="28"/>
        <v>M-AB-004-EC10-TP3-DMSO</v>
      </c>
      <c r="V449" s="35" t="str">
        <f t="shared" si="29"/>
        <v>M.AB.004.L.C.1</v>
      </c>
      <c r="W449" s="15" t="str">
        <f t="shared" si="30"/>
        <v>MAB004LC1</v>
      </c>
      <c r="X449" t="s">
        <v>1877</v>
      </c>
    </row>
    <row r="450" spans="1:24" hidden="1">
      <c r="A450" s="10">
        <v>550018</v>
      </c>
      <c r="B450" t="s">
        <v>1876</v>
      </c>
      <c r="C450" t="s">
        <v>1878</v>
      </c>
      <c r="D450" t="s">
        <v>26</v>
      </c>
      <c r="E450" s="10" t="s">
        <v>71</v>
      </c>
      <c r="F450" s="10" t="str">
        <f>VLOOKUP(_xlfn.CONCAT(D450,E450),Codes!$C$3:$D$12,2,FALSE)</f>
        <v>M</v>
      </c>
      <c r="G450" s="18" t="s">
        <v>67</v>
      </c>
      <c r="H450" s="12" t="str">
        <f>VLOOKUP(G450,Codes!$E$3:$G$1002,3,FALSE)</f>
        <v>004</v>
      </c>
      <c r="I450" s="10" t="s">
        <v>64</v>
      </c>
      <c r="J450" s="10">
        <v>24</v>
      </c>
      <c r="K450" s="10" t="str">
        <f>VLOOKUP(I450,Codes!$J$3:$Q$9,2,FALSE)</f>
        <v>C</v>
      </c>
      <c r="L450" s="11" t="s">
        <v>44</v>
      </c>
      <c r="M450" s="10" t="str">
        <f>VLOOKUP(L450,Codes!$H$3:$I$262,2,FALSE)</f>
        <v>AB</v>
      </c>
      <c r="N450" s="10">
        <v>2</v>
      </c>
      <c r="O450" s="10" t="s">
        <v>35</v>
      </c>
      <c r="P450" t="str">
        <f>VLOOKUP(O450,Codes!$R$3:$S$28,2,FALSE)</f>
        <v>L</v>
      </c>
      <c r="Q450" s="53" t="s">
        <v>48</v>
      </c>
      <c r="R450" t="s">
        <v>29</v>
      </c>
      <c r="S450" t="s">
        <v>29</v>
      </c>
      <c r="T450" s="21" t="str">
        <f t="shared" si="27"/>
        <v>M-AB-004-EC10-TP3-DMSO-NA-2-NA</v>
      </c>
      <c r="U450" s="21" t="str">
        <f t="shared" si="28"/>
        <v>M-AB-004-EC10-TP3-DMSO</v>
      </c>
      <c r="V450" s="35" t="str">
        <f t="shared" si="29"/>
        <v>M.AB.004.L.C.2</v>
      </c>
      <c r="W450" s="15" t="str">
        <f t="shared" si="30"/>
        <v>MAB004LC2</v>
      </c>
      <c r="X450" t="s">
        <v>1878</v>
      </c>
    </row>
    <row r="451" spans="1:24" hidden="1">
      <c r="A451" s="10">
        <v>550019</v>
      </c>
      <c r="B451" t="s">
        <v>1876</v>
      </c>
      <c r="C451" t="s">
        <v>1879</v>
      </c>
      <c r="D451" t="s">
        <v>26</v>
      </c>
      <c r="E451" s="10" t="s">
        <v>71</v>
      </c>
      <c r="F451" s="10" t="str">
        <f>VLOOKUP(_xlfn.CONCAT(D451,E451),Codes!$C$3:$D$12,2,FALSE)</f>
        <v>M</v>
      </c>
      <c r="G451" s="18" t="s">
        <v>67</v>
      </c>
      <c r="H451" s="12" t="str">
        <f>VLOOKUP(G451,Codes!$E$3:$G$1002,3,FALSE)</f>
        <v>004</v>
      </c>
      <c r="I451" s="10" t="s">
        <v>64</v>
      </c>
      <c r="J451" s="10">
        <v>24</v>
      </c>
      <c r="K451" s="10" t="str">
        <f>VLOOKUP(I451,Codes!$J$3:$Q$9,2,FALSE)</f>
        <v>C</v>
      </c>
      <c r="L451" s="11" t="s">
        <v>44</v>
      </c>
      <c r="M451" s="10" t="str">
        <f>VLOOKUP(L451,Codes!$H$3:$I$262,2,FALSE)</f>
        <v>AB</v>
      </c>
      <c r="N451" s="10">
        <v>3</v>
      </c>
      <c r="O451" s="10" t="s">
        <v>35</v>
      </c>
      <c r="P451" t="str">
        <f>VLOOKUP(O451,Codes!$R$3:$S$28,2,FALSE)</f>
        <v>L</v>
      </c>
      <c r="Q451" s="53" t="s">
        <v>48</v>
      </c>
      <c r="R451" t="s">
        <v>29</v>
      </c>
      <c r="S451" t="s">
        <v>29</v>
      </c>
      <c r="T451" s="21" t="str">
        <f t="shared" ref="T451:T514" si="31">CONCATENATE(F451,"-",M451,"-",H451,"-", O451,"-",I451,"-",Q451,"-",R451,"-",N451,"-",S451)</f>
        <v>M-AB-004-EC10-TP3-DMSO-NA-3-NA</v>
      </c>
      <c r="U451" s="21" t="str">
        <f t="shared" si="28"/>
        <v>M-AB-004-EC10-TP3-DMSO</v>
      </c>
      <c r="V451" s="35" t="str">
        <f t="shared" si="29"/>
        <v>M.AB.004.L.C.3</v>
      </c>
      <c r="W451" s="15" t="str">
        <f t="shared" si="30"/>
        <v>MAB004LC3</v>
      </c>
      <c r="X451" t="s">
        <v>1879</v>
      </c>
    </row>
    <row r="452" spans="1:24" hidden="1">
      <c r="A452" s="10">
        <v>550020</v>
      </c>
      <c r="B452" t="s">
        <v>1876</v>
      </c>
      <c r="C452" t="s">
        <v>1880</v>
      </c>
      <c r="D452" t="s">
        <v>26</v>
      </c>
      <c r="E452" s="10" t="s">
        <v>71</v>
      </c>
      <c r="F452" s="10" t="str">
        <f>VLOOKUP(_xlfn.CONCAT(D452,E452),Codes!$C$3:$D$12,2,FALSE)</f>
        <v>M</v>
      </c>
      <c r="G452" s="18" t="s">
        <v>67</v>
      </c>
      <c r="H452" s="12" t="str">
        <f>VLOOKUP(G452,Codes!$E$3:$G$1002,3,FALSE)</f>
        <v>004</v>
      </c>
      <c r="I452" s="10" t="s">
        <v>64</v>
      </c>
      <c r="J452" s="10">
        <v>24</v>
      </c>
      <c r="K452" s="10" t="str">
        <f>VLOOKUP(I452,Codes!$J$3:$Q$9,2,FALSE)</f>
        <v>C</v>
      </c>
      <c r="L452" s="11" t="s">
        <v>44</v>
      </c>
      <c r="M452" s="10" t="str">
        <f>VLOOKUP(L452,Codes!$H$3:$I$262,2,FALSE)</f>
        <v>AB</v>
      </c>
      <c r="N452" s="10">
        <v>4</v>
      </c>
      <c r="O452" s="10" t="s">
        <v>35</v>
      </c>
      <c r="P452" t="str">
        <f>VLOOKUP(O452,Codes!$R$3:$S$28,2,FALSE)</f>
        <v>L</v>
      </c>
      <c r="Q452" s="53" t="s">
        <v>48</v>
      </c>
      <c r="R452" t="s">
        <v>29</v>
      </c>
      <c r="S452" t="s">
        <v>29</v>
      </c>
      <c r="T452" s="21" t="str">
        <f t="shared" si="31"/>
        <v>M-AB-004-EC10-TP3-DMSO-NA-4-NA</v>
      </c>
      <c r="U452" s="21" t="str">
        <f t="shared" si="28"/>
        <v>M-AB-004-EC10-TP3-DMSO</v>
      </c>
      <c r="V452" s="35" t="str">
        <f t="shared" si="29"/>
        <v>M.AB.004.L.C.4</v>
      </c>
      <c r="W452" s="15" t="str">
        <f t="shared" si="30"/>
        <v>MAB004LC4</v>
      </c>
      <c r="X452" t="s">
        <v>1880</v>
      </c>
    </row>
    <row r="453" spans="1:24" hidden="1">
      <c r="A453" s="10">
        <v>550025</v>
      </c>
      <c r="B453" t="s">
        <v>1881</v>
      </c>
      <c r="C453" t="s">
        <v>1882</v>
      </c>
      <c r="D453" t="s">
        <v>26</v>
      </c>
      <c r="E453" s="10" t="s">
        <v>71</v>
      </c>
      <c r="F453" s="10" t="str">
        <f>VLOOKUP(_xlfn.CONCAT(D453,E453),Codes!$C$3:$D$12,2,FALSE)</f>
        <v>M</v>
      </c>
      <c r="G453" s="18" t="s">
        <v>67</v>
      </c>
      <c r="H453" s="12" t="str">
        <f>VLOOKUP(G453,Codes!$E$3:$G$1002,3,FALSE)</f>
        <v>004</v>
      </c>
      <c r="I453" s="10" t="s">
        <v>70</v>
      </c>
      <c r="J453" s="10">
        <v>32</v>
      </c>
      <c r="K453" s="10" t="str">
        <f>VLOOKUP(I453,Codes!$J$3:$Q$9,2,FALSE)</f>
        <v>D</v>
      </c>
      <c r="L453" s="11" t="s">
        <v>44</v>
      </c>
      <c r="M453" s="10" t="str">
        <f>VLOOKUP(L453,Codes!$H$3:$I$262,2,FALSE)</f>
        <v>AB</v>
      </c>
      <c r="N453" s="10">
        <v>1</v>
      </c>
      <c r="O453" s="10" t="s">
        <v>35</v>
      </c>
      <c r="P453" t="str">
        <f>VLOOKUP(O453,Codes!$R$3:$S$28,2,FALSE)</f>
        <v>L</v>
      </c>
      <c r="Q453" s="53" t="s">
        <v>48</v>
      </c>
      <c r="R453" t="s">
        <v>29</v>
      </c>
      <c r="S453" t="s">
        <v>29</v>
      </c>
      <c r="T453" s="21" t="str">
        <f t="shared" si="31"/>
        <v>M-AB-004-EC10-TP4-DMSO-NA-1-NA</v>
      </c>
      <c r="U453" s="21" t="str">
        <f t="shared" si="28"/>
        <v>M-AB-004-EC10-TP4-DMSO</v>
      </c>
      <c r="V453" s="35" t="str">
        <f t="shared" si="29"/>
        <v>M.AB.004.L.D.1</v>
      </c>
      <c r="W453" s="15" t="str">
        <f t="shared" si="30"/>
        <v>MAB004LD1</v>
      </c>
      <c r="X453" t="s">
        <v>1882</v>
      </c>
    </row>
    <row r="454" spans="1:24" hidden="1">
      <c r="A454" s="10">
        <v>550026</v>
      </c>
      <c r="B454" t="s">
        <v>1881</v>
      </c>
      <c r="C454" t="s">
        <v>1883</v>
      </c>
      <c r="D454" t="s">
        <v>26</v>
      </c>
      <c r="E454" s="10" t="s">
        <v>71</v>
      </c>
      <c r="F454" s="10" t="str">
        <f>VLOOKUP(_xlfn.CONCAT(D454,E454),Codes!$C$3:$D$12,2,FALSE)</f>
        <v>M</v>
      </c>
      <c r="G454" s="18" t="s">
        <v>67</v>
      </c>
      <c r="H454" s="12" t="str">
        <f>VLOOKUP(G454,Codes!$E$3:$G$1002,3,FALSE)</f>
        <v>004</v>
      </c>
      <c r="I454" s="10" t="s">
        <v>70</v>
      </c>
      <c r="J454" s="10">
        <v>32</v>
      </c>
      <c r="K454" s="10" t="str">
        <f>VLOOKUP(I454,Codes!$J$3:$Q$9,2,FALSE)</f>
        <v>D</v>
      </c>
      <c r="L454" s="11" t="s">
        <v>44</v>
      </c>
      <c r="M454" s="10" t="str">
        <f>VLOOKUP(L454,Codes!$H$3:$I$262,2,FALSE)</f>
        <v>AB</v>
      </c>
      <c r="N454" s="10">
        <v>2</v>
      </c>
      <c r="O454" s="10" t="s">
        <v>35</v>
      </c>
      <c r="P454" t="str">
        <f>VLOOKUP(O454,Codes!$R$3:$S$28,2,FALSE)</f>
        <v>L</v>
      </c>
      <c r="Q454" s="53" t="s">
        <v>48</v>
      </c>
      <c r="R454" t="s">
        <v>29</v>
      </c>
      <c r="S454" t="s">
        <v>29</v>
      </c>
      <c r="T454" s="21" t="str">
        <f t="shared" si="31"/>
        <v>M-AB-004-EC10-TP4-DMSO-NA-2-NA</v>
      </c>
      <c r="U454" s="21" t="str">
        <f t="shared" si="28"/>
        <v>M-AB-004-EC10-TP4-DMSO</v>
      </c>
      <c r="V454" s="35" t="str">
        <f t="shared" si="29"/>
        <v>M.AB.004.L.D.2</v>
      </c>
      <c r="W454" s="15" t="str">
        <f t="shared" si="30"/>
        <v>MAB004LD2</v>
      </c>
      <c r="X454" t="s">
        <v>1883</v>
      </c>
    </row>
    <row r="455" spans="1:24" hidden="1">
      <c r="A455" s="10">
        <v>550027</v>
      </c>
      <c r="B455" t="s">
        <v>1881</v>
      </c>
      <c r="C455" t="s">
        <v>1884</v>
      </c>
      <c r="D455" t="s">
        <v>26</v>
      </c>
      <c r="E455" s="10" t="s">
        <v>71</v>
      </c>
      <c r="F455" s="10" t="str">
        <f>VLOOKUP(_xlfn.CONCAT(D455,E455),Codes!$C$3:$D$12,2,FALSE)</f>
        <v>M</v>
      </c>
      <c r="G455" s="18" t="s">
        <v>67</v>
      </c>
      <c r="H455" s="12" t="str">
        <f>VLOOKUP(G455,Codes!$E$3:$G$1002,3,FALSE)</f>
        <v>004</v>
      </c>
      <c r="I455" s="10" t="s">
        <v>70</v>
      </c>
      <c r="J455" s="10">
        <v>32</v>
      </c>
      <c r="K455" s="10" t="str">
        <f>VLOOKUP(I455,Codes!$J$3:$Q$9,2,FALSE)</f>
        <v>D</v>
      </c>
      <c r="L455" s="11" t="s">
        <v>44</v>
      </c>
      <c r="M455" s="10" t="str">
        <f>VLOOKUP(L455,Codes!$H$3:$I$262,2,FALSE)</f>
        <v>AB</v>
      </c>
      <c r="N455" s="10">
        <v>3</v>
      </c>
      <c r="O455" s="10" t="s">
        <v>35</v>
      </c>
      <c r="P455" t="str">
        <f>VLOOKUP(O455,Codes!$R$3:$S$28,2,FALSE)</f>
        <v>L</v>
      </c>
      <c r="Q455" s="53" t="s">
        <v>48</v>
      </c>
      <c r="R455" t="s">
        <v>29</v>
      </c>
      <c r="S455" t="s">
        <v>29</v>
      </c>
      <c r="T455" s="21" t="str">
        <f t="shared" si="31"/>
        <v>M-AB-004-EC10-TP4-DMSO-NA-3-NA</v>
      </c>
      <c r="U455" s="21" t="str">
        <f t="shared" si="28"/>
        <v>M-AB-004-EC10-TP4-DMSO</v>
      </c>
      <c r="V455" s="35" t="str">
        <f t="shared" si="29"/>
        <v>M.AB.004.L.D.3</v>
      </c>
      <c r="W455" s="15" t="str">
        <f t="shared" si="30"/>
        <v>MAB004LD3</v>
      </c>
      <c r="X455" t="s">
        <v>1884</v>
      </c>
    </row>
    <row r="456" spans="1:24" hidden="1">
      <c r="A456" s="10">
        <v>550028</v>
      </c>
      <c r="B456" t="s">
        <v>1881</v>
      </c>
      <c r="C456" t="s">
        <v>1885</v>
      </c>
      <c r="D456" t="s">
        <v>26</v>
      </c>
      <c r="E456" s="10" t="s">
        <v>71</v>
      </c>
      <c r="F456" s="10" t="str">
        <f>VLOOKUP(_xlfn.CONCAT(D456,E456),Codes!$C$3:$D$12,2,FALSE)</f>
        <v>M</v>
      </c>
      <c r="G456" s="18" t="s">
        <v>67</v>
      </c>
      <c r="H456" s="12" t="str">
        <f>VLOOKUP(G456,Codes!$E$3:$G$1002,3,FALSE)</f>
        <v>004</v>
      </c>
      <c r="I456" s="10" t="s">
        <v>70</v>
      </c>
      <c r="J456" s="10">
        <v>32</v>
      </c>
      <c r="K456" s="10" t="str">
        <f>VLOOKUP(I456,Codes!$J$3:$Q$9,2,FALSE)</f>
        <v>D</v>
      </c>
      <c r="L456" s="11" t="s">
        <v>44</v>
      </c>
      <c r="M456" s="10" t="str">
        <f>VLOOKUP(L456,Codes!$H$3:$I$262,2,FALSE)</f>
        <v>AB</v>
      </c>
      <c r="N456" s="10">
        <v>4</v>
      </c>
      <c r="O456" s="10" t="s">
        <v>35</v>
      </c>
      <c r="P456" t="str">
        <f>VLOOKUP(O456,Codes!$R$3:$S$28,2,FALSE)</f>
        <v>L</v>
      </c>
      <c r="Q456" s="53" t="s">
        <v>48</v>
      </c>
      <c r="R456" t="s">
        <v>29</v>
      </c>
      <c r="S456" t="s">
        <v>29</v>
      </c>
      <c r="T456" s="21" t="str">
        <f t="shared" si="31"/>
        <v>M-AB-004-EC10-TP4-DMSO-NA-4-NA</v>
      </c>
      <c r="U456" s="21" t="str">
        <f t="shared" si="28"/>
        <v>M-AB-004-EC10-TP4-DMSO</v>
      </c>
      <c r="V456" s="35" t="str">
        <f t="shared" si="29"/>
        <v>M.AB.004.L.D.4</v>
      </c>
      <c r="W456" s="15" t="str">
        <f t="shared" si="30"/>
        <v>MAB004LD4</v>
      </c>
      <c r="X456" t="s">
        <v>1885</v>
      </c>
    </row>
    <row r="457" spans="1:24" hidden="1">
      <c r="A457" s="10">
        <v>550034</v>
      </c>
      <c r="B457" t="s">
        <v>1886</v>
      </c>
      <c r="C457" t="s">
        <v>1887</v>
      </c>
      <c r="D457" t="s">
        <v>26</v>
      </c>
      <c r="E457" s="10" t="s">
        <v>71</v>
      </c>
      <c r="F457" s="10" t="str">
        <f>VLOOKUP(_xlfn.CONCAT(D457,E457),Codes!$C$3:$D$12,2,FALSE)</f>
        <v>M</v>
      </c>
      <c r="G457" s="18" t="s">
        <v>67</v>
      </c>
      <c r="H457" s="12" t="str">
        <f>VLOOKUP(G457,Codes!$E$3:$G$1002,3,FALSE)</f>
        <v>004</v>
      </c>
      <c r="I457" s="10" t="s">
        <v>76</v>
      </c>
      <c r="J457" s="10">
        <v>48</v>
      </c>
      <c r="K457" s="10" t="str">
        <f>VLOOKUP(I457,Codes!$J$3:$Q$9,2,FALSE)</f>
        <v>E</v>
      </c>
      <c r="L457" s="11" t="s">
        <v>44</v>
      </c>
      <c r="M457" s="10" t="str">
        <f>VLOOKUP(L457,Codes!$H$3:$I$262,2,FALSE)</f>
        <v>AB</v>
      </c>
      <c r="N457" s="10">
        <v>2</v>
      </c>
      <c r="O457" s="10" t="s">
        <v>35</v>
      </c>
      <c r="P457" t="str">
        <f>VLOOKUP(O457,Codes!$R$3:$S$28,2,FALSE)</f>
        <v>L</v>
      </c>
      <c r="Q457" s="53" t="s">
        <v>48</v>
      </c>
      <c r="R457" t="s">
        <v>29</v>
      </c>
      <c r="S457" t="s">
        <v>29</v>
      </c>
      <c r="T457" s="21" t="str">
        <f t="shared" si="31"/>
        <v>M-AB-004-EC10-TP5-DMSO-NA-2-NA</v>
      </c>
      <c r="U457" s="21" t="str">
        <f t="shared" si="28"/>
        <v>M-AB-004-EC10-TP5-DMSO</v>
      </c>
      <c r="V457" s="35" t="str">
        <f t="shared" si="29"/>
        <v>M.AB.004.L.E.2</v>
      </c>
      <c r="W457" s="15" t="str">
        <f t="shared" si="30"/>
        <v>MAB004LE2</v>
      </c>
      <c r="X457" t="s">
        <v>1888</v>
      </c>
    </row>
    <row r="458" spans="1:24" hidden="1">
      <c r="A458" s="10">
        <v>550035</v>
      </c>
      <c r="B458" t="s">
        <v>1886</v>
      </c>
      <c r="C458" t="s">
        <v>1888</v>
      </c>
      <c r="D458" t="s">
        <v>26</v>
      </c>
      <c r="E458" s="10" t="s">
        <v>71</v>
      </c>
      <c r="F458" s="10" t="str">
        <f>VLOOKUP(_xlfn.CONCAT(D458,E458),Codes!$C$3:$D$12,2,FALSE)</f>
        <v>M</v>
      </c>
      <c r="G458" s="18" t="s">
        <v>67</v>
      </c>
      <c r="H458" s="12" t="str">
        <f>VLOOKUP(G458,Codes!$E$3:$G$1002,3,FALSE)</f>
        <v>004</v>
      </c>
      <c r="I458" s="10" t="s">
        <v>76</v>
      </c>
      <c r="J458" s="10">
        <v>48</v>
      </c>
      <c r="K458" s="10" t="str">
        <f>VLOOKUP(I458,Codes!$J$3:$Q$9,2,FALSE)</f>
        <v>E</v>
      </c>
      <c r="L458" s="11" t="s">
        <v>44</v>
      </c>
      <c r="M458" s="10" t="str">
        <f>VLOOKUP(L458,Codes!$H$3:$I$262,2,FALSE)</f>
        <v>AB</v>
      </c>
      <c r="N458" s="10">
        <v>3</v>
      </c>
      <c r="O458" s="10" t="s">
        <v>35</v>
      </c>
      <c r="P458" t="str">
        <f>VLOOKUP(O458,Codes!$R$3:$S$28,2,FALSE)</f>
        <v>L</v>
      </c>
      <c r="Q458" s="53" t="s">
        <v>48</v>
      </c>
      <c r="R458" t="s">
        <v>29</v>
      </c>
      <c r="S458" t="s">
        <v>29</v>
      </c>
      <c r="T458" s="21" t="str">
        <f t="shared" si="31"/>
        <v>M-AB-004-EC10-TP5-DMSO-NA-3-NA</v>
      </c>
      <c r="U458" s="21" t="str">
        <f t="shared" si="28"/>
        <v>M-AB-004-EC10-TP5-DMSO</v>
      </c>
      <c r="V458" s="35" t="str">
        <f t="shared" si="29"/>
        <v>M.AB.004.L.E.3</v>
      </c>
      <c r="W458" s="15" t="str">
        <f t="shared" si="30"/>
        <v>MAB004LE3</v>
      </c>
      <c r="X458" t="s">
        <v>1889</v>
      </c>
    </row>
    <row r="459" spans="1:24" hidden="1">
      <c r="A459" s="10">
        <v>550037</v>
      </c>
      <c r="B459" t="s">
        <v>1886</v>
      </c>
      <c r="C459" t="s">
        <v>1889</v>
      </c>
      <c r="D459" t="s">
        <v>26</v>
      </c>
      <c r="E459" s="10" t="s">
        <v>71</v>
      </c>
      <c r="F459" s="10" t="str">
        <f>VLOOKUP(_xlfn.CONCAT(D459,E459),Codes!$C$3:$D$12,2,FALSE)</f>
        <v>M</v>
      </c>
      <c r="G459" s="18" t="s">
        <v>67</v>
      </c>
      <c r="H459" s="12" t="str">
        <f>VLOOKUP(G459,Codes!$E$3:$G$1002,3,FALSE)</f>
        <v>004</v>
      </c>
      <c r="I459" s="10" t="s">
        <v>76</v>
      </c>
      <c r="J459" s="10">
        <v>48</v>
      </c>
      <c r="K459" s="10" t="str">
        <f>VLOOKUP(I459,Codes!$J$3:$Q$9,2,FALSE)</f>
        <v>E</v>
      </c>
      <c r="L459" s="11" t="s">
        <v>44</v>
      </c>
      <c r="M459" s="10" t="str">
        <f>VLOOKUP(L459,Codes!$H$3:$I$262,2,FALSE)</f>
        <v>AB</v>
      </c>
      <c r="N459" s="10">
        <v>5</v>
      </c>
      <c r="O459" s="10" t="s">
        <v>35</v>
      </c>
      <c r="P459" t="str">
        <f>VLOOKUP(O459,Codes!$R$3:$S$28,2,FALSE)</f>
        <v>L</v>
      </c>
      <c r="Q459" s="53" t="s">
        <v>48</v>
      </c>
      <c r="R459" t="s">
        <v>29</v>
      </c>
      <c r="S459" t="s">
        <v>29</v>
      </c>
      <c r="T459" s="21" t="str">
        <f t="shared" si="31"/>
        <v>M-AB-004-EC10-TP5-DMSO-NA-5-NA</v>
      </c>
      <c r="U459" s="21" t="str">
        <f t="shared" si="28"/>
        <v>M-AB-004-EC10-TP5-DMSO</v>
      </c>
      <c r="V459" s="35" t="str">
        <f t="shared" si="29"/>
        <v>M.AB.004.L.E.5</v>
      </c>
      <c r="W459" s="15" t="str">
        <f t="shared" si="30"/>
        <v>MAB004LE5</v>
      </c>
      <c r="X459" t="s">
        <v>7019</v>
      </c>
    </row>
    <row r="460" spans="1:24" hidden="1">
      <c r="A460" s="10">
        <v>550038</v>
      </c>
      <c r="B460" t="s">
        <v>1886</v>
      </c>
      <c r="C460" t="s">
        <v>1890</v>
      </c>
      <c r="D460" t="s">
        <v>26</v>
      </c>
      <c r="E460" s="10" t="s">
        <v>71</v>
      </c>
      <c r="F460" s="10" t="str">
        <f>VLOOKUP(_xlfn.CONCAT(D460,E460),Codes!$C$3:$D$12,2,FALSE)</f>
        <v>M</v>
      </c>
      <c r="G460" s="18" t="s">
        <v>67</v>
      </c>
      <c r="H460" s="12" t="str">
        <f>VLOOKUP(G460,Codes!$E$3:$G$1002,3,FALSE)</f>
        <v>004</v>
      </c>
      <c r="I460" s="10" t="s">
        <v>76</v>
      </c>
      <c r="J460" s="10">
        <v>48</v>
      </c>
      <c r="K460" s="10" t="str">
        <f>VLOOKUP(I460,Codes!$J$3:$Q$9,2,FALSE)</f>
        <v>E</v>
      </c>
      <c r="L460" s="11" t="s">
        <v>44</v>
      </c>
      <c r="M460" s="10" t="str">
        <f>VLOOKUP(L460,Codes!$H$3:$I$262,2,FALSE)</f>
        <v>AB</v>
      </c>
      <c r="N460" s="10">
        <v>6</v>
      </c>
      <c r="O460" s="10" t="s">
        <v>35</v>
      </c>
      <c r="P460" t="str">
        <f>VLOOKUP(O460,Codes!$R$3:$S$28,2,FALSE)</f>
        <v>L</v>
      </c>
      <c r="Q460" s="53" t="s">
        <v>48</v>
      </c>
      <c r="R460" t="s">
        <v>29</v>
      </c>
      <c r="S460" t="s">
        <v>29</v>
      </c>
      <c r="T460" s="21" t="str">
        <f t="shared" si="31"/>
        <v>M-AB-004-EC10-TP5-DMSO-NA-6-NA</v>
      </c>
      <c r="U460" s="21" t="str">
        <f t="shared" si="28"/>
        <v>M-AB-004-EC10-TP5-DMSO</v>
      </c>
      <c r="V460" s="35" t="str">
        <f t="shared" si="29"/>
        <v>M.AB.004.L.E.6</v>
      </c>
      <c r="W460" s="15" t="str">
        <f t="shared" si="30"/>
        <v>MAB004LE6</v>
      </c>
      <c r="X460" t="s">
        <v>7020</v>
      </c>
    </row>
    <row r="461" spans="1:24" hidden="1">
      <c r="A461" s="10">
        <v>550041</v>
      </c>
      <c r="B461" t="s">
        <v>1891</v>
      </c>
      <c r="C461" t="s">
        <v>1892</v>
      </c>
      <c r="D461" t="s">
        <v>26</v>
      </c>
      <c r="E461" s="10" t="s">
        <v>71</v>
      </c>
      <c r="F461" s="10" t="str">
        <f>VLOOKUP(_xlfn.CONCAT(D461,E461),Codes!$C$3:$D$12,2,FALSE)</f>
        <v>M</v>
      </c>
      <c r="G461" s="18" t="s">
        <v>67</v>
      </c>
      <c r="H461" s="12" t="str">
        <f>VLOOKUP(G461,Codes!$E$3:$G$1002,3,FALSE)</f>
        <v>004</v>
      </c>
      <c r="I461" s="10" t="s">
        <v>46</v>
      </c>
      <c r="J461" s="10">
        <v>4</v>
      </c>
      <c r="K461" s="10" t="str">
        <f>VLOOKUP(I461,Codes!$J$3:$Q$9,2,FALSE)</f>
        <v>A</v>
      </c>
      <c r="L461" s="11" t="s">
        <v>44</v>
      </c>
      <c r="M461" s="10" t="str">
        <f>VLOOKUP(L461,Codes!$H$3:$I$262,2,FALSE)</f>
        <v>AB</v>
      </c>
      <c r="N461" s="10">
        <v>1</v>
      </c>
      <c r="O461" s="10" t="s">
        <v>83</v>
      </c>
      <c r="P461" t="str">
        <f>VLOOKUP(O461,Codes!$R$3:$S$28,2,FALSE)</f>
        <v>M</v>
      </c>
      <c r="Q461" s="53" t="s">
        <v>48</v>
      </c>
      <c r="R461" t="s">
        <v>29</v>
      </c>
      <c r="S461" t="s">
        <v>29</v>
      </c>
      <c r="T461" s="21" t="str">
        <f t="shared" si="31"/>
        <v>M-AB-004-EC25-TP1-DMSO-NA-1-NA</v>
      </c>
      <c r="U461" s="21" t="str">
        <f t="shared" si="28"/>
        <v>M-AB-004-EC25-TP1-DMSO</v>
      </c>
      <c r="V461" s="35" t="str">
        <f t="shared" si="29"/>
        <v>M.AB.004.M.A.1</v>
      </c>
      <c r="W461" s="15" t="str">
        <f t="shared" si="30"/>
        <v>MAB004MA1</v>
      </c>
      <c r="X461" t="s">
        <v>1892</v>
      </c>
    </row>
    <row r="462" spans="1:24" hidden="1">
      <c r="A462" s="10">
        <v>550042</v>
      </c>
      <c r="B462" t="s">
        <v>1891</v>
      </c>
      <c r="C462" t="s">
        <v>1893</v>
      </c>
      <c r="D462" t="s">
        <v>26</v>
      </c>
      <c r="E462" s="10" t="s">
        <v>71</v>
      </c>
      <c r="F462" s="10" t="str">
        <f>VLOOKUP(_xlfn.CONCAT(D462,E462),Codes!$C$3:$D$12,2,FALSE)</f>
        <v>M</v>
      </c>
      <c r="G462" s="18" t="s">
        <v>67</v>
      </c>
      <c r="H462" s="12" t="str">
        <f>VLOOKUP(G462,Codes!$E$3:$G$1002,3,FALSE)</f>
        <v>004</v>
      </c>
      <c r="I462" s="10" t="s">
        <v>46</v>
      </c>
      <c r="J462" s="10">
        <v>4</v>
      </c>
      <c r="K462" s="10" t="str">
        <f>VLOOKUP(I462,Codes!$J$3:$Q$9,2,FALSE)</f>
        <v>A</v>
      </c>
      <c r="L462" s="11" t="s">
        <v>44</v>
      </c>
      <c r="M462" s="10" t="str">
        <f>VLOOKUP(L462,Codes!$H$3:$I$262,2,FALSE)</f>
        <v>AB</v>
      </c>
      <c r="N462" s="10">
        <v>2</v>
      </c>
      <c r="O462" s="10" t="s">
        <v>83</v>
      </c>
      <c r="P462" t="str">
        <f>VLOOKUP(O462,Codes!$R$3:$S$28,2,FALSE)</f>
        <v>M</v>
      </c>
      <c r="Q462" s="53" t="s">
        <v>48</v>
      </c>
      <c r="R462" t="s">
        <v>29</v>
      </c>
      <c r="S462" t="s">
        <v>29</v>
      </c>
      <c r="T462" s="21" t="str">
        <f t="shared" si="31"/>
        <v>M-AB-004-EC25-TP1-DMSO-NA-2-NA</v>
      </c>
      <c r="U462" s="21" t="str">
        <f t="shared" si="28"/>
        <v>M-AB-004-EC25-TP1-DMSO</v>
      </c>
      <c r="V462" s="35" t="str">
        <f t="shared" si="29"/>
        <v>M.AB.004.M.A.2</v>
      </c>
      <c r="W462" s="15" t="str">
        <f t="shared" si="30"/>
        <v>MAB004MA2</v>
      </c>
      <c r="X462" t="s">
        <v>1893</v>
      </c>
    </row>
    <row r="463" spans="1:24" hidden="1">
      <c r="A463" s="10">
        <v>550045</v>
      </c>
      <c r="B463" t="s">
        <v>1891</v>
      </c>
      <c r="C463" t="s">
        <v>1894</v>
      </c>
      <c r="D463" t="s">
        <v>26</v>
      </c>
      <c r="E463" s="10" t="s">
        <v>71</v>
      </c>
      <c r="F463" s="10" t="str">
        <f>VLOOKUP(_xlfn.CONCAT(D463,E463),Codes!$C$3:$D$12,2,FALSE)</f>
        <v>M</v>
      </c>
      <c r="G463" s="18" t="s">
        <v>67</v>
      </c>
      <c r="H463" s="12" t="str">
        <f>VLOOKUP(G463,Codes!$E$3:$G$1002,3,FALSE)</f>
        <v>004</v>
      </c>
      <c r="I463" s="10" t="s">
        <v>46</v>
      </c>
      <c r="J463" s="10">
        <v>4</v>
      </c>
      <c r="K463" s="10" t="str">
        <f>VLOOKUP(I463,Codes!$J$3:$Q$9,2,FALSE)</f>
        <v>A</v>
      </c>
      <c r="L463" s="11" t="s">
        <v>44</v>
      </c>
      <c r="M463" s="10" t="str">
        <f>VLOOKUP(L463,Codes!$H$3:$I$262,2,FALSE)</f>
        <v>AB</v>
      </c>
      <c r="N463" s="10">
        <v>5</v>
      </c>
      <c r="O463" s="10" t="s">
        <v>83</v>
      </c>
      <c r="P463" t="str">
        <f>VLOOKUP(O463,Codes!$R$3:$S$28,2,FALSE)</f>
        <v>M</v>
      </c>
      <c r="Q463" s="53" t="s">
        <v>48</v>
      </c>
      <c r="R463" t="s">
        <v>29</v>
      </c>
      <c r="S463" t="s">
        <v>29</v>
      </c>
      <c r="T463" s="21" t="str">
        <f t="shared" si="31"/>
        <v>M-AB-004-EC25-TP1-DMSO-NA-5-NA</v>
      </c>
      <c r="U463" s="21" t="str">
        <f t="shared" si="28"/>
        <v>M-AB-004-EC25-TP1-DMSO</v>
      </c>
      <c r="V463" s="35" t="str">
        <f t="shared" si="29"/>
        <v>M.AB.004.M.A.5</v>
      </c>
      <c r="W463" s="15" t="str">
        <f t="shared" si="30"/>
        <v>MAB004MA5</v>
      </c>
      <c r="X463" t="s">
        <v>7021</v>
      </c>
    </row>
    <row r="464" spans="1:24" hidden="1">
      <c r="A464" s="10">
        <v>550046</v>
      </c>
      <c r="B464" t="s">
        <v>1891</v>
      </c>
      <c r="C464" t="s">
        <v>1895</v>
      </c>
      <c r="D464" t="s">
        <v>26</v>
      </c>
      <c r="E464" s="10" t="s">
        <v>71</v>
      </c>
      <c r="F464" s="10" t="str">
        <f>VLOOKUP(_xlfn.CONCAT(D464,E464),Codes!$C$3:$D$12,2,FALSE)</f>
        <v>M</v>
      </c>
      <c r="G464" s="18" t="s">
        <v>67</v>
      </c>
      <c r="H464" s="12" t="str">
        <f>VLOOKUP(G464,Codes!$E$3:$G$1002,3,FALSE)</f>
        <v>004</v>
      </c>
      <c r="I464" s="10" t="s">
        <v>46</v>
      </c>
      <c r="J464" s="10">
        <v>4</v>
      </c>
      <c r="K464" s="10" t="str">
        <f>VLOOKUP(I464,Codes!$J$3:$Q$9,2,FALSE)</f>
        <v>A</v>
      </c>
      <c r="L464" s="11" t="s">
        <v>44</v>
      </c>
      <c r="M464" s="10" t="str">
        <f>VLOOKUP(L464,Codes!$H$3:$I$262,2,FALSE)</f>
        <v>AB</v>
      </c>
      <c r="N464" s="10">
        <v>6</v>
      </c>
      <c r="O464" s="10" t="s">
        <v>83</v>
      </c>
      <c r="P464" t="str">
        <f>VLOOKUP(O464,Codes!$R$3:$S$28,2,FALSE)</f>
        <v>M</v>
      </c>
      <c r="Q464" s="53" t="s">
        <v>48</v>
      </c>
      <c r="R464" t="s">
        <v>29</v>
      </c>
      <c r="S464" t="s">
        <v>29</v>
      </c>
      <c r="T464" s="21" t="str">
        <f t="shared" si="31"/>
        <v>M-AB-004-EC25-TP1-DMSO-NA-6-NA</v>
      </c>
      <c r="U464" s="21" t="str">
        <f t="shared" si="28"/>
        <v>M-AB-004-EC25-TP1-DMSO</v>
      </c>
      <c r="V464" s="35" t="str">
        <f t="shared" si="29"/>
        <v>M.AB.004.M.A.6</v>
      </c>
      <c r="W464" s="15" t="str">
        <f t="shared" si="30"/>
        <v>MAB004MA6</v>
      </c>
      <c r="X464" t="s">
        <v>7022</v>
      </c>
    </row>
    <row r="465" spans="1:24" hidden="1">
      <c r="A465" s="10">
        <v>550049</v>
      </c>
      <c r="B465" t="s">
        <v>1896</v>
      </c>
      <c r="C465" t="s">
        <v>1897</v>
      </c>
      <c r="D465" t="s">
        <v>26</v>
      </c>
      <c r="E465" s="10" t="s">
        <v>71</v>
      </c>
      <c r="F465" s="10" t="str">
        <f>VLOOKUP(_xlfn.CONCAT(D465,E465),Codes!$C$3:$D$12,2,FALSE)</f>
        <v>M</v>
      </c>
      <c r="G465" s="18" t="s">
        <v>67</v>
      </c>
      <c r="H465" s="12" t="str">
        <f>VLOOKUP(G465,Codes!$E$3:$G$1002,3,FALSE)</f>
        <v>004</v>
      </c>
      <c r="I465" s="10" t="s">
        <v>57</v>
      </c>
      <c r="J465" s="10">
        <v>8</v>
      </c>
      <c r="K465" s="10" t="str">
        <f>VLOOKUP(I465,Codes!$J$3:$Q$9,2,FALSE)</f>
        <v>B</v>
      </c>
      <c r="L465" s="11" t="s">
        <v>44</v>
      </c>
      <c r="M465" s="10" t="str">
        <f>VLOOKUP(L465,Codes!$H$3:$I$262,2,FALSE)</f>
        <v>AB</v>
      </c>
      <c r="N465" s="10">
        <v>1</v>
      </c>
      <c r="O465" s="10" t="s">
        <v>83</v>
      </c>
      <c r="P465" t="str">
        <f>VLOOKUP(O465,Codes!$R$3:$S$28,2,FALSE)</f>
        <v>M</v>
      </c>
      <c r="Q465" s="53" t="s">
        <v>48</v>
      </c>
      <c r="R465" t="s">
        <v>29</v>
      </c>
      <c r="S465" t="s">
        <v>29</v>
      </c>
      <c r="T465" s="21" t="str">
        <f t="shared" si="31"/>
        <v>M-AB-004-EC25-TP2-DMSO-NA-1-NA</v>
      </c>
      <c r="U465" s="21" t="str">
        <f t="shared" si="28"/>
        <v>M-AB-004-EC25-TP2-DMSO</v>
      </c>
      <c r="V465" s="35" t="str">
        <f t="shared" si="29"/>
        <v>M.AB.004.M.B.1</v>
      </c>
      <c r="W465" s="15" t="str">
        <f t="shared" si="30"/>
        <v>MAB004MB1</v>
      </c>
      <c r="X465" t="s">
        <v>1897</v>
      </c>
    </row>
    <row r="466" spans="1:24" hidden="1">
      <c r="A466" s="10">
        <v>550050</v>
      </c>
      <c r="B466" t="s">
        <v>1896</v>
      </c>
      <c r="C466" t="s">
        <v>1898</v>
      </c>
      <c r="D466" t="s">
        <v>26</v>
      </c>
      <c r="E466" s="10" t="s">
        <v>71</v>
      </c>
      <c r="F466" s="10" t="str">
        <f>VLOOKUP(_xlfn.CONCAT(D466,E466),Codes!$C$3:$D$12,2,FALSE)</f>
        <v>M</v>
      </c>
      <c r="G466" s="18" t="s">
        <v>67</v>
      </c>
      <c r="H466" s="12" t="str">
        <f>VLOOKUP(G466,Codes!$E$3:$G$1002,3,FALSE)</f>
        <v>004</v>
      </c>
      <c r="I466" s="10" t="s">
        <v>57</v>
      </c>
      <c r="J466" s="10">
        <v>8</v>
      </c>
      <c r="K466" s="10" t="str">
        <f>VLOOKUP(I466,Codes!$J$3:$Q$9,2,FALSE)</f>
        <v>B</v>
      </c>
      <c r="L466" s="11" t="s">
        <v>44</v>
      </c>
      <c r="M466" s="10" t="str">
        <f>VLOOKUP(L466,Codes!$H$3:$I$262,2,FALSE)</f>
        <v>AB</v>
      </c>
      <c r="N466" s="10">
        <v>2</v>
      </c>
      <c r="O466" s="10" t="s">
        <v>83</v>
      </c>
      <c r="P466" t="str">
        <f>VLOOKUP(O466,Codes!$R$3:$S$28,2,FALSE)</f>
        <v>M</v>
      </c>
      <c r="Q466" s="53" t="s">
        <v>48</v>
      </c>
      <c r="R466" t="s">
        <v>29</v>
      </c>
      <c r="S466" t="s">
        <v>29</v>
      </c>
      <c r="T466" s="21" t="str">
        <f t="shared" si="31"/>
        <v>M-AB-004-EC25-TP2-DMSO-NA-2-NA</v>
      </c>
      <c r="U466" s="21" t="str">
        <f t="shared" si="28"/>
        <v>M-AB-004-EC25-TP2-DMSO</v>
      </c>
      <c r="V466" s="35" t="str">
        <f t="shared" si="29"/>
        <v>M.AB.004.M.B.2</v>
      </c>
      <c r="W466" s="15" t="str">
        <f t="shared" si="30"/>
        <v>MAB004MB2</v>
      </c>
      <c r="X466" t="s">
        <v>1898</v>
      </c>
    </row>
    <row r="467" spans="1:24" hidden="1">
      <c r="A467" s="10">
        <v>550051</v>
      </c>
      <c r="B467" t="s">
        <v>1896</v>
      </c>
      <c r="C467" t="s">
        <v>1899</v>
      </c>
      <c r="D467" t="s">
        <v>26</v>
      </c>
      <c r="E467" s="10" t="s">
        <v>71</v>
      </c>
      <c r="F467" s="10" t="str">
        <f>VLOOKUP(_xlfn.CONCAT(D467,E467),Codes!$C$3:$D$12,2,FALSE)</f>
        <v>M</v>
      </c>
      <c r="G467" s="18" t="s">
        <v>67</v>
      </c>
      <c r="H467" s="12" t="str">
        <f>VLOOKUP(G467,Codes!$E$3:$G$1002,3,FALSE)</f>
        <v>004</v>
      </c>
      <c r="I467" s="10" t="s">
        <v>57</v>
      </c>
      <c r="J467" s="10">
        <v>8</v>
      </c>
      <c r="K467" s="10" t="str">
        <f>VLOOKUP(I467,Codes!$J$3:$Q$9,2,FALSE)</f>
        <v>B</v>
      </c>
      <c r="L467" s="11" t="s">
        <v>44</v>
      </c>
      <c r="M467" s="10" t="str">
        <f>VLOOKUP(L467,Codes!$H$3:$I$262,2,FALSE)</f>
        <v>AB</v>
      </c>
      <c r="N467" s="10">
        <v>3</v>
      </c>
      <c r="O467" s="10" t="s">
        <v>83</v>
      </c>
      <c r="P467" t="str">
        <f>VLOOKUP(O467,Codes!$R$3:$S$28,2,FALSE)</f>
        <v>M</v>
      </c>
      <c r="Q467" s="53" t="s">
        <v>48</v>
      </c>
      <c r="R467" t="s">
        <v>29</v>
      </c>
      <c r="S467" t="s">
        <v>29</v>
      </c>
      <c r="T467" s="21" t="str">
        <f t="shared" si="31"/>
        <v>M-AB-004-EC25-TP2-DMSO-NA-3-NA</v>
      </c>
      <c r="U467" s="21" t="str">
        <f t="shared" ref="U467:U530" si="32">CONCATENATE(F467,"-",M467,"-",H467,"-", O467,"-",I467,"-",Q467)</f>
        <v>M-AB-004-EC25-TP2-DMSO</v>
      </c>
      <c r="V467" s="35" t="str">
        <f t="shared" ref="V467:V530" si="33">_xlfn.CONCAT(F467,".",M467,".",H467,".",P467,".",K467,".",N467)</f>
        <v>M.AB.004.M.B.3</v>
      </c>
      <c r="W467" s="15" t="str">
        <f t="shared" ref="W467:W530" si="34">SUBSTITUTE(V467,".","")</f>
        <v>MAB004MB3</v>
      </c>
      <c r="X467" t="s">
        <v>1899</v>
      </c>
    </row>
    <row r="468" spans="1:24" hidden="1">
      <c r="A468" s="10">
        <v>550052</v>
      </c>
      <c r="B468" t="s">
        <v>1896</v>
      </c>
      <c r="C468" t="s">
        <v>1900</v>
      </c>
      <c r="D468" t="s">
        <v>26</v>
      </c>
      <c r="E468" s="10" t="s">
        <v>71</v>
      </c>
      <c r="F468" s="10" t="str">
        <f>VLOOKUP(_xlfn.CONCAT(D468,E468),Codes!$C$3:$D$12,2,FALSE)</f>
        <v>M</v>
      </c>
      <c r="G468" s="18" t="s">
        <v>67</v>
      </c>
      <c r="H468" s="12" t="str">
        <f>VLOOKUP(G468,Codes!$E$3:$G$1002,3,FALSE)</f>
        <v>004</v>
      </c>
      <c r="I468" s="10" t="s">
        <v>57</v>
      </c>
      <c r="J468" s="10">
        <v>8</v>
      </c>
      <c r="K468" s="10" t="str">
        <f>VLOOKUP(I468,Codes!$J$3:$Q$9,2,FALSE)</f>
        <v>B</v>
      </c>
      <c r="L468" s="11" t="s">
        <v>44</v>
      </c>
      <c r="M468" s="10" t="str">
        <f>VLOOKUP(L468,Codes!$H$3:$I$262,2,FALSE)</f>
        <v>AB</v>
      </c>
      <c r="N468" s="10">
        <v>4</v>
      </c>
      <c r="O468" s="10" t="s">
        <v>83</v>
      </c>
      <c r="P468" t="str">
        <f>VLOOKUP(O468,Codes!$R$3:$S$28,2,FALSE)</f>
        <v>M</v>
      </c>
      <c r="Q468" s="53" t="s">
        <v>48</v>
      </c>
      <c r="R468" t="s">
        <v>29</v>
      </c>
      <c r="S468" t="s">
        <v>29</v>
      </c>
      <c r="T468" s="21" t="str">
        <f t="shared" si="31"/>
        <v>M-AB-004-EC25-TP2-DMSO-NA-4-NA</v>
      </c>
      <c r="U468" s="21" t="str">
        <f t="shared" si="32"/>
        <v>M-AB-004-EC25-TP2-DMSO</v>
      </c>
      <c r="V468" s="35" t="str">
        <f t="shared" si="33"/>
        <v>M.AB.004.M.B.4</v>
      </c>
      <c r="W468" s="15" t="str">
        <f t="shared" si="34"/>
        <v>MAB004MB4</v>
      </c>
      <c r="X468" t="s">
        <v>1900</v>
      </c>
    </row>
    <row r="469" spans="1:24" hidden="1">
      <c r="A469" s="10">
        <v>550058</v>
      </c>
      <c r="B469" t="s">
        <v>1901</v>
      </c>
      <c r="C469" t="s">
        <v>1902</v>
      </c>
      <c r="D469" t="s">
        <v>26</v>
      </c>
      <c r="E469" s="10" t="s">
        <v>71</v>
      </c>
      <c r="F469" s="10" t="str">
        <f>VLOOKUP(_xlfn.CONCAT(D469,E469),Codes!$C$3:$D$12,2,FALSE)</f>
        <v>M</v>
      </c>
      <c r="G469" s="18" t="s">
        <v>67</v>
      </c>
      <c r="H469" s="12" t="str">
        <f>VLOOKUP(G469,Codes!$E$3:$G$1002,3,FALSE)</f>
        <v>004</v>
      </c>
      <c r="I469" s="10" t="s">
        <v>64</v>
      </c>
      <c r="J469" s="10">
        <v>24</v>
      </c>
      <c r="K469" s="10" t="str">
        <f>VLOOKUP(I469,Codes!$J$3:$Q$9,2,FALSE)</f>
        <v>C</v>
      </c>
      <c r="L469" s="11" t="s">
        <v>44</v>
      </c>
      <c r="M469" s="10" t="str">
        <f>VLOOKUP(L469,Codes!$H$3:$I$262,2,FALSE)</f>
        <v>AB</v>
      </c>
      <c r="N469" s="10">
        <v>2</v>
      </c>
      <c r="O469" s="10" t="s">
        <v>83</v>
      </c>
      <c r="P469" t="str">
        <f>VLOOKUP(O469,Codes!$R$3:$S$28,2,FALSE)</f>
        <v>M</v>
      </c>
      <c r="Q469" s="53" t="s">
        <v>48</v>
      </c>
      <c r="R469" t="s">
        <v>29</v>
      </c>
      <c r="S469" t="s">
        <v>29</v>
      </c>
      <c r="T469" s="21" t="str">
        <f t="shared" si="31"/>
        <v>M-AB-004-EC25-TP3-DMSO-NA-2-NA</v>
      </c>
      <c r="U469" s="21" t="str">
        <f t="shared" si="32"/>
        <v>M-AB-004-EC25-TP3-DMSO</v>
      </c>
      <c r="V469" s="35" t="str">
        <f t="shared" si="33"/>
        <v>M.AB.004.M.C.2</v>
      </c>
      <c r="W469" s="15" t="str">
        <f t="shared" si="34"/>
        <v>MAB004MC2</v>
      </c>
      <c r="X469" t="s">
        <v>1903</v>
      </c>
    </row>
    <row r="470" spans="1:24" hidden="1">
      <c r="A470" s="10">
        <v>550059</v>
      </c>
      <c r="B470" t="s">
        <v>1901</v>
      </c>
      <c r="C470" t="s">
        <v>1903</v>
      </c>
      <c r="D470" t="s">
        <v>26</v>
      </c>
      <c r="E470" s="10" t="s">
        <v>71</v>
      </c>
      <c r="F470" s="10" t="str">
        <f>VLOOKUP(_xlfn.CONCAT(D470,E470),Codes!$C$3:$D$12,2,FALSE)</f>
        <v>M</v>
      </c>
      <c r="G470" s="18" t="s">
        <v>67</v>
      </c>
      <c r="H470" s="12" t="str">
        <f>VLOOKUP(G470,Codes!$E$3:$G$1002,3,FALSE)</f>
        <v>004</v>
      </c>
      <c r="I470" s="10" t="s">
        <v>64</v>
      </c>
      <c r="J470" s="10">
        <v>24</v>
      </c>
      <c r="K470" s="10" t="str">
        <f>VLOOKUP(I470,Codes!$J$3:$Q$9,2,FALSE)</f>
        <v>C</v>
      </c>
      <c r="L470" s="11" t="s">
        <v>44</v>
      </c>
      <c r="M470" s="10" t="str">
        <f>VLOOKUP(L470,Codes!$H$3:$I$262,2,FALSE)</f>
        <v>AB</v>
      </c>
      <c r="N470" s="10">
        <v>3</v>
      </c>
      <c r="O470" s="10" t="s">
        <v>83</v>
      </c>
      <c r="P470" t="str">
        <f>VLOOKUP(O470,Codes!$R$3:$S$28,2,FALSE)</f>
        <v>M</v>
      </c>
      <c r="Q470" s="53" t="s">
        <v>48</v>
      </c>
      <c r="R470" t="s">
        <v>29</v>
      </c>
      <c r="S470" t="s">
        <v>29</v>
      </c>
      <c r="T470" s="21" t="str">
        <f t="shared" si="31"/>
        <v>M-AB-004-EC25-TP3-DMSO-NA-3-NA</v>
      </c>
      <c r="U470" s="21" t="str">
        <f t="shared" si="32"/>
        <v>M-AB-004-EC25-TP3-DMSO</v>
      </c>
      <c r="V470" s="35" t="str">
        <f t="shared" si="33"/>
        <v>M.AB.004.M.C.3</v>
      </c>
      <c r="W470" s="15" t="str">
        <f t="shared" si="34"/>
        <v>MAB004MC3</v>
      </c>
      <c r="X470" t="s">
        <v>1904</v>
      </c>
    </row>
    <row r="471" spans="1:24" hidden="1">
      <c r="A471" s="10">
        <v>550060</v>
      </c>
      <c r="B471" t="s">
        <v>1901</v>
      </c>
      <c r="C471" t="s">
        <v>1904</v>
      </c>
      <c r="D471" t="s">
        <v>26</v>
      </c>
      <c r="E471" s="10" t="s">
        <v>71</v>
      </c>
      <c r="F471" s="10" t="str">
        <f>VLOOKUP(_xlfn.CONCAT(D471,E471),Codes!$C$3:$D$12,2,FALSE)</f>
        <v>M</v>
      </c>
      <c r="G471" s="18" t="s">
        <v>67</v>
      </c>
      <c r="H471" s="12" t="str">
        <f>VLOOKUP(G471,Codes!$E$3:$G$1002,3,FALSE)</f>
        <v>004</v>
      </c>
      <c r="I471" s="10" t="s">
        <v>64</v>
      </c>
      <c r="J471" s="10">
        <v>24</v>
      </c>
      <c r="K471" s="10" t="str">
        <f>VLOOKUP(I471,Codes!$J$3:$Q$9,2,FALSE)</f>
        <v>C</v>
      </c>
      <c r="L471" s="11" t="s">
        <v>44</v>
      </c>
      <c r="M471" s="10" t="str">
        <f>VLOOKUP(L471,Codes!$H$3:$I$262,2,FALSE)</f>
        <v>AB</v>
      </c>
      <c r="N471" s="10">
        <v>4</v>
      </c>
      <c r="O471" s="10" t="s">
        <v>83</v>
      </c>
      <c r="P471" t="str">
        <f>VLOOKUP(O471,Codes!$R$3:$S$28,2,FALSE)</f>
        <v>M</v>
      </c>
      <c r="Q471" s="53" t="s">
        <v>48</v>
      </c>
      <c r="R471" t="s">
        <v>29</v>
      </c>
      <c r="S471" t="s">
        <v>29</v>
      </c>
      <c r="T471" s="21" t="str">
        <f t="shared" si="31"/>
        <v>M-AB-004-EC25-TP3-DMSO-NA-4-NA</v>
      </c>
      <c r="U471" s="21" t="str">
        <f t="shared" si="32"/>
        <v>M-AB-004-EC25-TP3-DMSO</v>
      </c>
      <c r="V471" s="35" t="str">
        <f t="shared" si="33"/>
        <v>M.AB.004.M.C.4</v>
      </c>
      <c r="W471" s="15" t="str">
        <f t="shared" si="34"/>
        <v>MAB004MC4</v>
      </c>
      <c r="X471" t="s">
        <v>1905</v>
      </c>
    </row>
    <row r="472" spans="1:24" hidden="1">
      <c r="A472" s="10">
        <v>550061</v>
      </c>
      <c r="B472" t="s">
        <v>1901</v>
      </c>
      <c r="C472" t="s">
        <v>1905</v>
      </c>
      <c r="D472" t="s">
        <v>26</v>
      </c>
      <c r="E472" s="10" t="s">
        <v>71</v>
      </c>
      <c r="F472" s="10" t="str">
        <f>VLOOKUP(_xlfn.CONCAT(D472,E472),Codes!$C$3:$D$12,2,FALSE)</f>
        <v>M</v>
      </c>
      <c r="G472" s="18" t="s">
        <v>67</v>
      </c>
      <c r="H472" s="12" t="str">
        <f>VLOOKUP(G472,Codes!$E$3:$G$1002,3,FALSE)</f>
        <v>004</v>
      </c>
      <c r="I472" s="10" t="s">
        <v>64</v>
      </c>
      <c r="J472" s="10">
        <v>24</v>
      </c>
      <c r="K472" s="10" t="str">
        <f>VLOOKUP(I472,Codes!$J$3:$Q$9,2,FALSE)</f>
        <v>C</v>
      </c>
      <c r="L472" s="11" t="s">
        <v>44</v>
      </c>
      <c r="M472" s="10" t="str">
        <f>VLOOKUP(L472,Codes!$H$3:$I$262,2,FALSE)</f>
        <v>AB</v>
      </c>
      <c r="N472" s="10">
        <v>5</v>
      </c>
      <c r="O472" s="10" t="s">
        <v>83</v>
      </c>
      <c r="P472" t="str">
        <f>VLOOKUP(O472,Codes!$R$3:$S$28,2,FALSE)</f>
        <v>M</v>
      </c>
      <c r="Q472" s="53" t="s">
        <v>48</v>
      </c>
      <c r="R472" t="s">
        <v>29</v>
      </c>
      <c r="S472" t="s">
        <v>29</v>
      </c>
      <c r="T472" s="21" t="str">
        <f t="shared" si="31"/>
        <v>M-AB-004-EC25-TP3-DMSO-NA-5-NA</v>
      </c>
      <c r="U472" s="21" t="str">
        <f t="shared" si="32"/>
        <v>M-AB-004-EC25-TP3-DMSO</v>
      </c>
      <c r="V472" s="35" t="str">
        <f t="shared" si="33"/>
        <v>M.AB.004.M.C.5</v>
      </c>
      <c r="W472" s="15" t="str">
        <f t="shared" si="34"/>
        <v>MAB004MC5</v>
      </c>
      <c r="X472" t="s">
        <v>7023</v>
      </c>
    </row>
    <row r="473" spans="1:24" hidden="1">
      <c r="A473" s="10">
        <v>550066</v>
      </c>
      <c r="B473" t="s">
        <v>1906</v>
      </c>
      <c r="C473" t="s">
        <v>1907</v>
      </c>
      <c r="D473" t="s">
        <v>26</v>
      </c>
      <c r="E473" s="10" t="s">
        <v>71</v>
      </c>
      <c r="F473" s="10" t="str">
        <f>VLOOKUP(_xlfn.CONCAT(D473,E473),Codes!$C$3:$D$12,2,FALSE)</f>
        <v>M</v>
      </c>
      <c r="G473" s="18" t="s">
        <v>67</v>
      </c>
      <c r="H473" s="12" t="str">
        <f>VLOOKUP(G473,Codes!$E$3:$G$1002,3,FALSE)</f>
        <v>004</v>
      </c>
      <c r="I473" s="10" t="s">
        <v>70</v>
      </c>
      <c r="J473" s="10">
        <v>32</v>
      </c>
      <c r="K473" s="10" t="str">
        <f>VLOOKUP(I473,Codes!$J$3:$Q$9,2,FALSE)</f>
        <v>D</v>
      </c>
      <c r="L473" s="11" t="s">
        <v>44</v>
      </c>
      <c r="M473" s="10" t="str">
        <f>VLOOKUP(L473,Codes!$H$3:$I$262,2,FALSE)</f>
        <v>AB</v>
      </c>
      <c r="N473" s="10">
        <v>2</v>
      </c>
      <c r="O473" s="10" t="s">
        <v>83</v>
      </c>
      <c r="P473" t="str">
        <f>VLOOKUP(O473,Codes!$R$3:$S$28,2,FALSE)</f>
        <v>M</v>
      </c>
      <c r="Q473" s="53" t="s">
        <v>48</v>
      </c>
      <c r="R473" t="s">
        <v>29</v>
      </c>
      <c r="S473" t="s">
        <v>29</v>
      </c>
      <c r="T473" s="21" t="str">
        <f t="shared" si="31"/>
        <v>M-AB-004-EC25-TP4-DMSO-NA-2-NA</v>
      </c>
      <c r="U473" s="21" t="str">
        <f t="shared" si="32"/>
        <v>M-AB-004-EC25-TP4-DMSO</v>
      </c>
      <c r="V473" s="35" t="str">
        <f t="shared" si="33"/>
        <v>M.AB.004.M.D.2</v>
      </c>
      <c r="W473" s="15" t="str">
        <f t="shared" si="34"/>
        <v>MAB004MD2</v>
      </c>
      <c r="X473" t="s">
        <v>1908</v>
      </c>
    </row>
    <row r="474" spans="1:24" hidden="1">
      <c r="A474" s="10">
        <v>550067</v>
      </c>
      <c r="B474" t="s">
        <v>1906</v>
      </c>
      <c r="C474" t="s">
        <v>1908</v>
      </c>
      <c r="D474" t="s">
        <v>26</v>
      </c>
      <c r="E474" s="10" t="s">
        <v>71</v>
      </c>
      <c r="F474" s="10" t="str">
        <f>VLOOKUP(_xlfn.CONCAT(D474,E474),Codes!$C$3:$D$12,2,FALSE)</f>
        <v>M</v>
      </c>
      <c r="G474" s="18" t="s">
        <v>67</v>
      </c>
      <c r="H474" s="12" t="str">
        <f>VLOOKUP(G474,Codes!$E$3:$G$1002,3,FALSE)</f>
        <v>004</v>
      </c>
      <c r="I474" s="10" t="s">
        <v>70</v>
      </c>
      <c r="J474" s="10">
        <v>32</v>
      </c>
      <c r="K474" s="10" t="str">
        <f>VLOOKUP(I474,Codes!$J$3:$Q$9,2,FALSE)</f>
        <v>D</v>
      </c>
      <c r="L474" s="11" t="s">
        <v>44</v>
      </c>
      <c r="M474" s="10" t="str">
        <f>VLOOKUP(L474,Codes!$H$3:$I$262,2,FALSE)</f>
        <v>AB</v>
      </c>
      <c r="N474" s="10">
        <v>3</v>
      </c>
      <c r="O474" s="10" t="s">
        <v>83</v>
      </c>
      <c r="P474" t="str">
        <f>VLOOKUP(O474,Codes!$R$3:$S$28,2,FALSE)</f>
        <v>M</v>
      </c>
      <c r="Q474" s="53" t="s">
        <v>48</v>
      </c>
      <c r="R474" t="s">
        <v>29</v>
      </c>
      <c r="S474" t="s">
        <v>29</v>
      </c>
      <c r="T474" s="21" t="str">
        <f t="shared" si="31"/>
        <v>M-AB-004-EC25-TP4-DMSO-NA-3-NA</v>
      </c>
      <c r="U474" s="21" t="str">
        <f t="shared" si="32"/>
        <v>M-AB-004-EC25-TP4-DMSO</v>
      </c>
      <c r="V474" s="35" t="str">
        <f t="shared" si="33"/>
        <v>M.AB.004.M.D.3</v>
      </c>
      <c r="W474" s="15" t="str">
        <f t="shared" si="34"/>
        <v>MAB004MD3</v>
      </c>
      <c r="X474" t="s">
        <v>1909</v>
      </c>
    </row>
    <row r="475" spans="1:24" hidden="1">
      <c r="A475" s="10">
        <v>550068</v>
      </c>
      <c r="B475" t="s">
        <v>1906</v>
      </c>
      <c r="C475" t="s">
        <v>1909</v>
      </c>
      <c r="D475" t="s">
        <v>26</v>
      </c>
      <c r="E475" s="10" t="s">
        <v>71</v>
      </c>
      <c r="F475" s="10" t="str">
        <f>VLOOKUP(_xlfn.CONCAT(D475,E475),Codes!$C$3:$D$12,2,FALSE)</f>
        <v>M</v>
      </c>
      <c r="G475" s="18" t="s">
        <v>67</v>
      </c>
      <c r="H475" s="12" t="str">
        <f>VLOOKUP(G475,Codes!$E$3:$G$1002,3,FALSE)</f>
        <v>004</v>
      </c>
      <c r="I475" s="10" t="s">
        <v>70</v>
      </c>
      <c r="J475" s="10">
        <v>32</v>
      </c>
      <c r="K475" s="10" t="str">
        <f>VLOOKUP(I475,Codes!$J$3:$Q$9,2,FALSE)</f>
        <v>D</v>
      </c>
      <c r="L475" s="11" t="s">
        <v>44</v>
      </c>
      <c r="M475" s="10" t="str">
        <f>VLOOKUP(L475,Codes!$H$3:$I$262,2,FALSE)</f>
        <v>AB</v>
      </c>
      <c r="N475" s="10">
        <v>4</v>
      </c>
      <c r="O475" s="10" t="s">
        <v>83</v>
      </c>
      <c r="P475" t="str">
        <f>VLOOKUP(O475,Codes!$R$3:$S$28,2,FALSE)</f>
        <v>M</v>
      </c>
      <c r="Q475" s="53" t="s">
        <v>48</v>
      </c>
      <c r="R475" t="s">
        <v>29</v>
      </c>
      <c r="S475" t="s">
        <v>29</v>
      </c>
      <c r="T475" s="21" t="str">
        <f t="shared" si="31"/>
        <v>M-AB-004-EC25-TP4-DMSO-NA-4-NA</v>
      </c>
      <c r="U475" s="21" t="str">
        <f t="shared" si="32"/>
        <v>M-AB-004-EC25-TP4-DMSO</v>
      </c>
      <c r="V475" s="35" t="str">
        <f t="shared" si="33"/>
        <v>M.AB.004.M.D.4</v>
      </c>
      <c r="W475" s="15" t="str">
        <f t="shared" si="34"/>
        <v>MAB004MD4</v>
      </c>
      <c r="X475" t="s">
        <v>1910</v>
      </c>
    </row>
    <row r="476" spans="1:24" hidden="1">
      <c r="A476" s="10">
        <v>550070</v>
      </c>
      <c r="B476" t="s">
        <v>1906</v>
      </c>
      <c r="C476" t="s">
        <v>1910</v>
      </c>
      <c r="D476" t="s">
        <v>26</v>
      </c>
      <c r="E476" s="10" t="s">
        <v>71</v>
      </c>
      <c r="F476" s="10" t="str">
        <f>VLOOKUP(_xlfn.CONCAT(D476,E476),Codes!$C$3:$D$12,2,FALSE)</f>
        <v>M</v>
      </c>
      <c r="G476" s="18" t="s">
        <v>67</v>
      </c>
      <c r="H476" s="12" t="str">
        <f>VLOOKUP(G476,Codes!$E$3:$G$1002,3,FALSE)</f>
        <v>004</v>
      </c>
      <c r="I476" s="10" t="s">
        <v>70</v>
      </c>
      <c r="J476" s="10">
        <v>32</v>
      </c>
      <c r="K476" s="10" t="str">
        <f>VLOOKUP(I476,Codes!$J$3:$Q$9,2,FALSE)</f>
        <v>D</v>
      </c>
      <c r="L476" s="11" t="s">
        <v>44</v>
      </c>
      <c r="M476" s="10" t="str">
        <f>VLOOKUP(L476,Codes!$H$3:$I$262,2,FALSE)</f>
        <v>AB</v>
      </c>
      <c r="N476" s="10">
        <v>6</v>
      </c>
      <c r="O476" s="10" t="s">
        <v>83</v>
      </c>
      <c r="P476" t="str">
        <f>VLOOKUP(O476,Codes!$R$3:$S$28,2,FALSE)</f>
        <v>M</v>
      </c>
      <c r="Q476" s="53" t="s">
        <v>48</v>
      </c>
      <c r="R476" t="s">
        <v>29</v>
      </c>
      <c r="S476" t="s">
        <v>29</v>
      </c>
      <c r="T476" s="21" t="str">
        <f t="shared" si="31"/>
        <v>M-AB-004-EC25-TP4-DMSO-NA-6-NA</v>
      </c>
      <c r="U476" s="21" t="str">
        <f t="shared" si="32"/>
        <v>M-AB-004-EC25-TP4-DMSO</v>
      </c>
      <c r="V476" s="35" t="str">
        <f t="shared" si="33"/>
        <v>M.AB.004.M.D.6</v>
      </c>
      <c r="W476" s="15" t="str">
        <f t="shared" si="34"/>
        <v>MAB004MD6</v>
      </c>
      <c r="X476" t="s">
        <v>7024</v>
      </c>
    </row>
    <row r="477" spans="1:24" hidden="1">
      <c r="A477" s="10">
        <v>550075</v>
      </c>
      <c r="B477" t="s">
        <v>1911</v>
      </c>
      <c r="C477" t="s">
        <v>1912</v>
      </c>
      <c r="D477" t="s">
        <v>26</v>
      </c>
      <c r="E477" s="10" t="s">
        <v>71</v>
      </c>
      <c r="F477" s="10" t="str">
        <f>VLOOKUP(_xlfn.CONCAT(D477,E477),Codes!$C$3:$D$12,2,FALSE)</f>
        <v>M</v>
      </c>
      <c r="G477" s="18" t="s">
        <v>67</v>
      </c>
      <c r="H477" s="12" t="str">
        <f>VLOOKUP(G477,Codes!$E$3:$G$1002,3,FALSE)</f>
        <v>004</v>
      </c>
      <c r="I477" s="10" t="s">
        <v>76</v>
      </c>
      <c r="J477" s="10">
        <v>48</v>
      </c>
      <c r="K477" s="10" t="str">
        <f>VLOOKUP(I477,Codes!$J$3:$Q$9,2,FALSE)</f>
        <v>E</v>
      </c>
      <c r="L477" s="11" t="s">
        <v>44</v>
      </c>
      <c r="M477" s="10" t="str">
        <f>VLOOKUP(L477,Codes!$H$3:$I$262,2,FALSE)</f>
        <v>AB</v>
      </c>
      <c r="N477" s="10">
        <v>3</v>
      </c>
      <c r="O477" s="10" t="s">
        <v>83</v>
      </c>
      <c r="P477" t="str">
        <f>VLOOKUP(O477,Codes!$R$3:$S$28,2,FALSE)</f>
        <v>M</v>
      </c>
      <c r="Q477" s="53" t="s">
        <v>48</v>
      </c>
      <c r="R477" t="s">
        <v>29</v>
      </c>
      <c r="S477" t="s">
        <v>29</v>
      </c>
      <c r="T477" s="21" t="str">
        <f t="shared" si="31"/>
        <v>M-AB-004-EC25-TP5-DMSO-NA-3-NA</v>
      </c>
      <c r="U477" s="21" t="str">
        <f t="shared" si="32"/>
        <v>M-AB-004-EC25-TP5-DMSO</v>
      </c>
      <c r="V477" s="35" t="str">
        <f t="shared" si="33"/>
        <v>M.AB.004.M.E.3</v>
      </c>
      <c r="W477" s="15" t="str">
        <f t="shared" si="34"/>
        <v>MAB004ME3</v>
      </c>
      <c r="X477" t="s">
        <v>1914</v>
      </c>
    </row>
    <row r="478" spans="1:24" hidden="1">
      <c r="A478" s="10">
        <v>550076</v>
      </c>
      <c r="B478" t="s">
        <v>1911</v>
      </c>
      <c r="C478" t="s">
        <v>1913</v>
      </c>
      <c r="D478" t="s">
        <v>26</v>
      </c>
      <c r="E478" s="10" t="s">
        <v>71</v>
      </c>
      <c r="F478" s="10" t="str">
        <f>VLOOKUP(_xlfn.CONCAT(D478,E478),Codes!$C$3:$D$12,2,FALSE)</f>
        <v>M</v>
      </c>
      <c r="G478" s="18" t="s">
        <v>67</v>
      </c>
      <c r="H478" s="12" t="str">
        <f>VLOOKUP(G478,Codes!$E$3:$G$1002,3,FALSE)</f>
        <v>004</v>
      </c>
      <c r="I478" s="10" t="s">
        <v>76</v>
      </c>
      <c r="J478" s="10">
        <v>48</v>
      </c>
      <c r="K478" s="10" t="str">
        <f>VLOOKUP(I478,Codes!$J$3:$Q$9,2,FALSE)</f>
        <v>E</v>
      </c>
      <c r="L478" s="11" t="s">
        <v>44</v>
      </c>
      <c r="M478" s="10" t="str">
        <f>VLOOKUP(L478,Codes!$H$3:$I$262,2,FALSE)</f>
        <v>AB</v>
      </c>
      <c r="N478" s="10">
        <v>4</v>
      </c>
      <c r="O478" s="10" t="s">
        <v>83</v>
      </c>
      <c r="P478" t="str">
        <f>VLOOKUP(O478,Codes!$R$3:$S$28,2,FALSE)</f>
        <v>M</v>
      </c>
      <c r="Q478" s="53" t="s">
        <v>48</v>
      </c>
      <c r="R478" t="s">
        <v>29</v>
      </c>
      <c r="S478" t="s">
        <v>29</v>
      </c>
      <c r="T478" s="21" t="str">
        <f t="shared" si="31"/>
        <v>M-AB-004-EC25-TP5-DMSO-NA-4-NA</v>
      </c>
      <c r="U478" s="21" t="str">
        <f t="shared" si="32"/>
        <v>M-AB-004-EC25-TP5-DMSO</v>
      </c>
      <c r="V478" s="35" t="str">
        <f t="shared" si="33"/>
        <v>M.AB.004.M.E.4</v>
      </c>
      <c r="W478" s="15" t="str">
        <f t="shared" si="34"/>
        <v>MAB004ME4</v>
      </c>
      <c r="X478" t="s">
        <v>1915</v>
      </c>
    </row>
    <row r="479" spans="1:24" hidden="1">
      <c r="A479" s="10">
        <v>550077</v>
      </c>
      <c r="B479" t="s">
        <v>1911</v>
      </c>
      <c r="C479" t="s">
        <v>1914</v>
      </c>
      <c r="D479" t="s">
        <v>26</v>
      </c>
      <c r="E479" s="10" t="s">
        <v>71</v>
      </c>
      <c r="F479" s="10" t="str">
        <f>VLOOKUP(_xlfn.CONCAT(D479,E479),Codes!$C$3:$D$12,2,FALSE)</f>
        <v>M</v>
      </c>
      <c r="G479" s="18" t="s">
        <v>67</v>
      </c>
      <c r="H479" s="12" t="str">
        <f>VLOOKUP(G479,Codes!$E$3:$G$1002,3,FALSE)</f>
        <v>004</v>
      </c>
      <c r="I479" s="10" t="s">
        <v>76</v>
      </c>
      <c r="J479" s="10">
        <v>48</v>
      </c>
      <c r="K479" s="10" t="str">
        <f>VLOOKUP(I479,Codes!$J$3:$Q$9,2,FALSE)</f>
        <v>E</v>
      </c>
      <c r="L479" s="11" t="s">
        <v>44</v>
      </c>
      <c r="M479" s="10" t="str">
        <f>VLOOKUP(L479,Codes!$H$3:$I$262,2,FALSE)</f>
        <v>AB</v>
      </c>
      <c r="N479" s="10">
        <v>5</v>
      </c>
      <c r="O479" s="10" t="s">
        <v>83</v>
      </c>
      <c r="P479" t="str">
        <f>VLOOKUP(O479,Codes!$R$3:$S$28,2,FALSE)</f>
        <v>M</v>
      </c>
      <c r="Q479" s="53" t="s">
        <v>48</v>
      </c>
      <c r="R479" t="s">
        <v>29</v>
      </c>
      <c r="S479" t="s">
        <v>29</v>
      </c>
      <c r="T479" s="21" t="str">
        <f t="shared" si="31"/>
        <v>M-AB-004-EC25-TP5-DMSO-NA-5-NA</v>
      </c>
      <c r="U479" s="21" t="str">
        <f t="shared" si="32"/>
        <v>M-AB-004-EC25-TP5-DMSO</v>
      </c>
      <c r="V479" s="35" t="str">
        <f t="shared" si="33"/>
        <v>M.AB.004.M.E.5</v>
      </c>
      <c r="W479" s="15" t="str">
        <f t="shared" si="34"/>
        <v>MAB004ME5</v>
      </c>
      <c r="X479" t="s">
        <v>7025</v>
      </c>
    </row>
    <row r="480" spans="1:24" hidden="1">
      <c r="A480" s="10">
        <v>550079</v>
      </c>
      <c r="B480" t="s">
        <v>1911</v>
      </c>
      <c r="C480" t="s">
        <v>1915</v>
      </c>
      <c r="D480" t="s">
        <v>26</v>
      </c>
      <c r="E480" s="10" t="s">
        <v>71</v>
      </c>
      <c r="F480" s="10" t="str">
        <f>VLOOKUP(_xlfn.CONCAT(D480,E480),Codes!$C$3:$D$12,2,FALSE)</f>
        <v>M</v>
      </c>
      <c r="G480" s="18" t="s">
        <v>67</v>
      </c>
      <c r="H480" s="12" t="str">
        <f>VLOOKUP(G480,Codes!$E$3:$G$1002,3,FALSE)</f>
        <v>004</v>
      </c>
      <c r="I480" s="10" t="s">
        <v>76</v>
      </c>
      <c r="J480" s="10">
        <v>48</v>
      </c>
      <c r="K480" s="10" t="str">
        <f>VLOOKUP(I480,Codes!$J$3:$Q$9,2,FALSE)</f>
        <v>E</v>
      </c>
      <c r="L480" s="11" t="s">
        <v>44</v>
      </c>
      <c r="M480" s="10" t="str">
        <f>VLOOKUP(L480,Codes!$H$3:$I$262,2,FALSE)</f>
        <v>AB</v>
      </c>
      <c r="N480" s="10">
        <v>7</v>
      </c>
      <c r="O480" s="10" t="s">
        <v>83</v>
      </c>
      <c r="P480" t="str">
        <f>VLOOKUP(O480,Codes!$R$3:$S$28,2,FALSE)</f>
        <v>M</v>
      </c>
      <c r="Q480" s="53" t="s">
        <v>48</v>
      </c>
      <c r="R480" t="s">
        <v>29</v>
      </c>
      <c r="S480" t="s">
        <v>29</v>
      </c>
      <c r="T480" s="21" t="str">
        <f t="shared" si="31"/>
        <v>M-AB-004-EC25-TP5-DMSO-NA-7-NA</v>
      </c>
      <c r="U480" s="21" t="str">
        <f t="shared" si="32"/>
        <v>M-AB-004-EC25-TP5-DMSO</v>
      </c>
      <c r="V480" s="35" t="str">
        <f t="shared" si="33"/>
        <v>M.AB.004.M.E.7</v>
      </c>
      <c r="W480" s="15" t="str">
        <f t="shared" si="34"/>
        <v>MAB004ME7</v>
      </c>
      <c r="X480" t="s">
        <v>7026</v>
      </c>
    </row>
    <row r="481" spans="1:24" hidden="1">
      <c r="A481" s="10" t="s">
        <v>1402</v>
      </c>
      <c r="B481" t="s">
        <v>1403</v>
      </c>
      <c r="C481" t="e">
        <v>#N/A</v>
      </c>
      <c r="D481" t="s">
        <v>26</v>
      </c>
      <c r="E481" s="10" t="s">
        <v>71</v>
      </c>
      <c r="F481" s="10" t="str">
        <f>VLOOKUP(_xlfn.CONCAT(D481,E481),Codes!$C$3:$D$12,2,FALSE)</f>
        <v>M</v>
      </c>
      <c r="G481" s="18" t="s">
        <v>1350</v>
      </c>
      <c r="H481" s="12" t="str">
        <f>VLOOKUP(G481,Codes!$E$3:$G$1002,3,FALSE)</f>
        <v>998</v>
      </c>
      <c r="I481" s="10" t="s">
        <v>29</v>
      </c>
      <c r="J481" s="10" t="s">
        <v>29</v>
      </c>
      <c r="K481" s="10" t="str">
        <f>VLOOKUP(I481,Codes!$J$3:$Q$9,2,FALSE)</f>
        <v>-</v>
      </c>
      <c r="L481" s="11" t="s">
        <v>44</v>
      </c>
      <c r="M481" s="10" t="str">
        <f>VLOOKUP(L481,Codes!$H$3:$I$262,2,FALSE)</f>
        <v>AB</v>
      </c>
      <c r="N481" s="10">
        <v>4</v>
      </c>
      <c r="O481" s="10" t="s">
        <v>29</v>
      </c>
      <c r="P481" t="str">
        <f>VLOOKUP(O481,Codes!$R$3:$S$28,2,FALSE)</f>
        <v>-</v>
      </c>
      <c r="Q481" s="53" t="s">
        <v>29</v>
      </c>
      <c r="R481" t="s">
        <v>29</v>
      </c>
      <c r="S481" t="s">
        <v>29</v>
      </c>
      <c r="T481" s="21" t="str">
        <f t="shared" si="31"/>
        <v>M-AB-998-NA-NA-NA-NA-4-NA</v>
      </c>
      <c r="U481" s="21" t="str">
        <f t="shared" si="32"/>
        <v>M-AB-998-NA-NA-NA</v>
      </c>
      <c r="V481" s="35" t="str">
        <f t="shared" si="33"/>
        <v>M.AB.998.-.-.4</v>
      </c>
      <c r="W481" s="15" t="str">
        <f t="shared" si="34"/>
        <v>MAB998--4</v>
      </c>
      <c r="X481" t="s">
        <v>7027</v>
      </c>
    </row>
    <row r="482" spans="1:24" hidden="1">
      <c r="A482" s="10" t="s">
        <v>1402</v>
      </c>
      <c r="B482" t="s">
        <v>1403</v>
      </c>
      <c r="C482" t="e">
        <v>#N/A</v>
      </c>
      <c r="D482" t="s">
        <v>26</v>
      </c>
      <c r="E482" s="10" t="s">
        <v>71</v>
      </c>
      <c r="F482" s="10" t="str">
        <f>VLOOKUP(_xlfn.CONCAT(D482,E482),Codes!$C$3:$D$12,2,FALSE)</f>
        <v>M</v>
      </c>
      <c r="G482" s="18" t="s">
        <v>1350</v>
      </c>
      <c r="H482" s="12" t="str">
        <f>VLOOKUP(G482,Codes!$E$3:$G$1002,3,FALSE)</f>
        <v>998</v>
      </c>
      <c r="I482" s="10" t="s">
        <v>29</v>
      </c>
      <c r="J482" s="10" t="s">
        <v>29</v>
      </c>
      <c r="K482" s="10" t="str">
        <f>VLOOKUP(I482,Codes!$J$3:$Q$9,2,FALSE)</f>
        <v>-</v>
      </c>
      <c r="L482" s="11" t="s">
        <v>44</v>
      </c>
      <c r="M482" s="10" t="str">
        <f>VLOOKUP(L482,Codes!$H$3:$I$262,2,FALSE)</f>
        <v>AB</v>
      </c>
      <c r="N482" s="10">
        <v>5</v>
      </c>
      <c r="O482" s="10" t="s">
        <v>29</v>
      </c>
      <c r="P482" t="str">
        <f>VLOOKUP(O482,Codes!$R$3:$S$28,2,FALSE)</f>
        <v>-</v>
      </c>
      <c r="Q482" s="53" t="s">
        <v>29</v>
      </c>
      <c r="R482" t="s">
        <v>29</v>
      </c>
      <c r="S482" t="s">
        <v>29</v>
      </c>
      <c r="T482" s="21" t="str">
        <f t="shared" si="31"/>
        <v>M-AB-998-NA-NA-NA-NA-5-NA</v>
      </c>
      <c r="U482" s="21" t="str">
        <f t="shared" si="32"/>
        <v>M-AB-998-NA-NA-NA</v>
      </c>
      <c r="V482" s="35" t="str">
        <f t="shared" si="33"/>
        <v>M.AB.998.-.-.5</v>
      </c>
      <c r="W482" s="15" t="str">
        <f t="shared" si="34"/>
        <v>MAB998--5</v>
      </c>
      <c r="X482" t="s">
        <v>7028</v>
      </c>
    </row>
    <row r="483" spans="1:24" hidden="1">
      <c r="A483" s="10" t="s">
        <v>1402</v>
      </c>
      <c r="B483" t="s">
        <v>1403</v>
      </c>
      <c r="C483" t="e">
        <v>#N/A</v>
      </c>
      <c r="D483" t="s">
        <v>26</v>
      </c>
      <c r="E483" s="10" t="s">
        <v>71</v>
      </c>
      <c r="F483" s="10" t="str">
        <f>VLOOKUP(_xlfn.CONCAT(D483,E483),Codes!$C$3:$D$12,2,FALSE)</f>
        <v>M</v>
      </c>
      <c r="G483" s="18" t="s">
        <v>1350</v>
      </c>
      <c r="H483" s="12" t="str">
        <f>VLOOKUP(G483,Codes!$E$3:$G$1002,3,FALSE)</f>
        <v>998</v>
      </c>
      <c r="I483" s="10" t="s">
        <v>29</v>
      </c>
      <c r="J483" s="10" t="s">
        <v>29</v>
      </c>
      <c r="K483" s="10" t="str">
        <f>VLOOKUP(I483,Codes!$J$3:$Q$9,2,FALSE)</f>
        <v>-</v>
      </c>
      <c r="L483" s="11" t="s">
        <v>44</v>
      </c>
      <c r="M483" s="10" t="str">
        <f>VLOOKUP(L483,Codes!$H$3:$I$262,2,FALSE)</f>
        <v>AB</v>
      </c>
      <c r="N483" s="10">
        <v>6</v>
      </c>
      <c r="O483" s="10" t="s">
        <v>29</v>
      </c>
      <c r="P483" t="str">
        <f>VLOOKUP(O483,Codes!$R$3:$S$28,2,FALSE)</f>
        <v>-</v>
      </c>
      <c r="Q483" s="53" t="s">
        <v>29</v>
      </c>
      <c r="R483" t="s">
        <v>29</v>
      </c>
      <c r="S483" t="s">
        <v>29</v>
      </c>
      <c r="T483" s="21" t="str">
        <f t="shared" si="31"/>
        <v>M-AB-998-NA-NA-NA-NA-6-NA</v>
      </c>
      <c r="U483" s="21" t="str">
        <f t="shared" si="32"/>
        <v>M-AB-998-NA-NA-NA</v>
      </c>
      <c r="V483" s="35" t="str">
        <f t="shared" si="33"/>
        <v>M.AB.998.-.-.6</v>
      </c>
      <c r="W483" s="15" t="str">
        <f t="shared" si="34"/>
        <v>MAB998--6</v>
      </c>
      <c r="X483" t="s">
        <v>7029</v>
      </c>
    </row>
    <row r="484" spans="1:24" hidden="1">
      <c r="A484" s="10">
        <v>680041</v>
      </c>
      <c r="B484" t="s">
        <v>1866</v>
      </c>
      <c r="C484" t="s">
        <v>1916</v>
      </c>
      <c r="D484" t="s">
        <v>26</v>
      </c>
      <c r="E484" s="10" t="s">
        <v>71</v>
      </c>
      <c r="F484" s="10" t="str">
        <f>VLOOKUP(_xlfn.CONCAT(D484,E484),Codes!$C$3:$D$12,2,FALSE)</f>
        <v>M</v>
      </c>
      <c r="G484" s="18" t="s">
        <v>67</v>
      </c>
      <c r="H484" s="12" t="str">
        <f>VLOOKUP(G484,Codes!$E$3:$G$1002,3,FALSE)</f>
        <v>004</v>
      </c>
      <c r="I484" s="10" t="s">
        <v>46</v>
      </c>
      <c r="J484" s="10">
        <v>4</v>
      </c>
      <c r="K484" s="10" t="str">
        <f>VLOOKUP(I484,Codes!$J$3:$Q$9,2,FALSE)</f>
        <v>A</v>
      </c>
      <c r="L484" s="11" t="s">
        <v>62</v>
      </c>
      <c r="M484" s="10" t="str">
        <f>VLOOKUP(L484,Codes!$H$3:$I$262,2,FALSE)</f>
        <v>AD</v>
      </c>
      <c r="N484" s="10">
        <v>1</v>
      </c>
      <c r="O484" s="10" t="s">
        <v>35</v>
      </c>
      <c r="P484" t="str">
        <f>VLOOKUP(O484,Codes!$R$3:$S$28,2,FALSE)</f>
        <v>L</v>
      </c>
      <c r="Q484" s="53" t="s">
        <v>48</v>
      </c>
      <c r="R484" t="s">
        <v>29</v>
      </c>
      <c r="S484" t="s">
        <v>29</v>
      </c>
      <c r="T484" s="21" t="str">
        <f t="shared" si="31"/>
        <v>M-AD-004-EC10-TP1-DMSO-NA-1-NA</v>
      </c>
      <c r="U484" s="21" t="str">
        <f t="shared" si="32"/>
        <v>M-AD-004-EC10-TP1-DMSO</v>
      </c>
      <c r="V484" s="35" t="str">
        <f t="shared" si="33"/>
        <v>M.AD.004.L.A.1</v>
      </c>
      <c r="W484" s="15" t="str">
        <f t="shared" si="34"/>
        <v>MAD004LA1</v>
      </c>
      <c r="X484" t="s">
        <v>1916</v>
      </c>
    </row>
    <row r="485" spans="1:24" hidden="1">
      <c r="A485" s="10">
        <v>680042</v>
      </c>
      <c r="B485" t="s">
        <v>1866</v>
      </c>
      <c r="C485" t="s">
        <v>1917</v>
      </c>
      <c r="D485" t="s">
        <v>26</v>
      </c>
      <c r="E485" s="10" t="s">
        <v>71</v>
      </c>
      <c r="F485" s="10" t="str">
        <f>VLOOKUP(_xlfn.CONCAT(D485,E485),Codes!$C$3:$D$12,2,FALSE)</f>
        <v>M</v>
      </c>
      <c r="G485" s="18" t="s">
        <v>67</v>
      </c>
      <c r="H485" s="12" t="str">
        <f>VLOOKUP(G485,Codes!$E$3:$G$1002,3,FALSE)</f>
        <v>004</v>
      </c>
      <c r="I485" s="10" t="s">
        <v>46</v>
      </c>
      <c r="J485" s="10">
        <v>4</v>
      </c>
      <c r="K485" s="10" t="str">
        <f>VLOOKUP(I485,Codes!$J$3:$Q$9,2,FALSE)</f>
        <v>A</v>
      </c>
      <c r="L485" s="11" t="s">
        <v>62</v>
      </c>
      <c r="M485" s="10" t="str">
        <f>VLOOKUP(L485,Codes!$H$3:$I$262,2,FALSE)</f>
        <v>AD</v>
      </c>
      <c r="N485" s="10">
        <v>2</v>
      </c>
      <c r="O485" s="10" t="s">
        <v>35</v>
      </c>
      <c r="P485" t="str">
        <f>VLOOKUP(O485,Codes!$R$3:$S$28,2,FALSE)</f>
        <v>L</v>
      </c>
      <c r="Q485" s="53" t="s">
        <v>48</v>
      </c>
      <c r="R485" t="s">
        <v>29</v>
      </c>
      <c r="S485" t="s">
        <v>29</v>
      </c>
      <c r="T485" s="21" t="str">
        <f t="shared" si="31"/>
        <v>M-AD-004-EC10-TP1-DMSO-NA-2-NA</v>
      </c>
      <c r="U485" s="21" t="str">
        <f t="shared" si="32"/>
        <v>M-AD-004-EC10-TP1-DMSO</v>
      </c>
      <c r="V485" s="35" t="str">
        <f t="shared" si="33"/>
        <v>M.AD.004.L.A.2</v>
      </c>
      <c r="W485" s="15" t="str">
        <f t="shared" si="34"/>
        <v>MAD004LA2</v>
      </c>
      <c r="X485" t="s">
        <v>1917</v>
      </c>
    </row>
    <row r="486" spans="1:24" hidden="1">
      <c r="A486" s="10">
        <v>680043</v>
      </c>
      <c r="B486" t="s">
        <v>1866</v>
      </c>
      <c r="C486" t="s">
        <v>1918</v>
      </c>
      <c r="D486" t="s">
        <v>26</v>
      </c>
      <c r="E486" s="10" t="s">
        <v>71</v>
      </c>
      <c r="F486" s="10" t="str">
        <f>VLOOKUP(_xlfn.CONCAT(D486,E486),Codes!$C$3:$D$12,2,FALSE)</f>
        <v>M</v>
      </c>
      <c r="G486" s="18" t="s">
        <v>67</v>
      </c>
      <c r="H486" s="12" t="str">
        <f>VLOOKUP(G486,Codes!$E$3:$G$1002,3,FALSE)</f>
        <v>004</v>
      </c>
      <c r="I486" s="10" t="s">
        <v>46</v>
      </c>
      <c r="J486" s="10">
        <v>4</v>
      </c>
      <c r="K486" s="10" t="str">
        <f>VLOOKUP(I486,Codes!$J$3:$Q$9,2,FALSE)</f>
        <v>A</v>
      </c>
      <c r="L486" s="11" t="s">
        <v>62</v>
      </c>
      <c r="M486" s="10" t="str">
        <f>VLOOKUP(L486,Codes!$H$3:$I$262,2,FALSE)</f>
        <v>AD</v>
      </c>
      <c r="N486" s="10">
        <v>3</v>
      </c>
      <c r="O486" s="10" t="s">
        <v>35</v>
      </c>
      <c r="P486" t="str">
        <f>VLOOKUP(O486,Codes!$R$3:$S$28,2,FALSE)</f>
        <v>L</v>
      </c>
      <c r="Q486" s="53" t="s">
        <v>48</v>
      </c>
      <c r="R486" t="s">
        <v>29</v>
      </c>
      <c r="S486" t="s">
        <v>29</v>
      </c>
      <c r="T486" s="21" t="str">
        <f t="shared" si="31"/>
        <v>M-AD-004-EC10-TP1-DMSO-NA-3-NA</v>
      </c>
      <c r="U486" s="21" t="str">
        <f t="shared" si="32"/>
        <v>M-AD-004-EC10-TP1-DMSO</v>
      </c>
      <c r="V486" s="35" t="str">
        <f t="shared" si="33"/>
        <v>M.AD.004.L.A.3</v>
      </c>
      <c r="W486" s="15" t="str">
        <f t="shared" si="34"/>
        <v>MAD004LA3</v>
      </c>
      <c r="X486" t="s">
        <v>1918</v>
      </c>
    </row>
    <row r="487" spans="1:24" hidden="1">
      <c r="A487" s="10">
        <v>680046</v>
      </c>
      <c r="B487" t="s">
        <v>1866</v>
      </c>
      <c r="C487" t="s">
        <v>1919</v>
      </c>
      <c r="D487" t="s">
        <v>26</v>
      </c>
      <c r="E487" s="10" t="s">
        <v>71</v>
      </c>
      <c r="F487" s="10" t="str">
        <f>VLOOKUP(_xlfn.CONCAT(D487,E487),Codes!$C$3:$D$12,2,FALSE)</f>
        <v>M</v>
      </c>
      <c r="G487" s="18" t="s">
        <v>67</v>
      </c>
      <c r="H487" s="12" t="str">
        <f>VLOOKUP(G487,Codes!$E$3:$G$1002,3,FALSE)</f>
        <v>004</v>
      </c>
      <c r="I487" s="10" t="s">
        <v>46</v>
      </c>
      <c r="J487" s="10">
        <v>4</v>
      </c>
      <c r="K487" s="10" t="str">
        <f>VLOOKUP(I487,Codes!$J$3:$Q$9,2,FALSE)</f>
        <v>A</v>
      </c>
      <c r="L487" s="11" t="s">
        <v>62</v>
      </c>
      <c r="M487" s="10" t="str">
        <f>VLOOKUP(L487,Codes!$H$3:$I$262,2,FALSE)</f>
        <v>AD</v>
      </c>
      <c r="N487" s="10">
        <v>6</v>
      </c>
      <c r="O487" s="10" t="s">
        <v>35</v>
      </c>
      <c r="P487" t="str">
        <f>VLOOKUP(O487,Codes!$R$3:$S$28,2,FALSE)</f>
        <v>L</v>
      </c>
      <c r="Q487" s="53" t="s">
        <v>48</v>
      </c>
      <c r="R487" t="s">
        <v>29</v>
      </c>
      <c r="S487" t="s">
        <v>29</v>
      </c>
      <c r="T487" s="21" t="str">
        <f t="shared" si="31"/>
        <v>M-AD-004-EC10-TP1-DMSO-NA-6-NA</v>
      </c>
      <c r="U487" s="21" t="str">
        <f t="shared" si="32"/>
        <v>M-AD-004-EC10-TP1-DMSO</v>
      </c>
      <c r="V487" s="35" t="str">
        <f t="shared" si="33"/>
        <v>M.AD.004.L.A.6</v>
      </c>
      <c r="W487" s="15" t="str">
        <f t="shared" si="34"/>
        <v>MAD004LA6</v>
      </c>
      <c r="X487" t="s">
        <v>7030</v>
      </c>
    </row>
    <row r="488" spans="1:24" hidden="1">
      <c r="A488" s="10">
        <v>680049</v>
      </c>
      <c r="B488" t="s">
        <v>1871</v>
      </c>
      <c r="C488" t="s">
        <v>1920</v>
      </c>
      <c r="D488" t="s">
        <v>26</v>
      </c>
      <c r="E488" s="10" t="s">
        <v>71</v>
      </c>
      <c r="F488" s="10" t="str">
        <f>VLOOKUP(_xlfn.CONCAT(D488,E488),Codes!$C$3:$D$12,2,FALSE)</f>
        <v>M</v>
      </c>
      <c r="G488" s="18" t="s">
        <v>67</v>
      </c>
      <c r="H488" s="12" t="str">
        <f>VLOOKUP(G488,Codes!$E$3:$G$1002,3,FALSE)</f>
        <v>004</v>
      </c>
      <c r="I488" s="10" t="s">
        <v>57</v>
      </c>
      <c r="J488" s="10">
        <v>8</v>
      </c>
      <c r="K488" s="10" t="str">
        <f>VLOOKUP(I488,Codes!$J$3:$Q$9,2,FALSE)</f>
        <v>B</v>
      </c>
      <c r="L488" s="11" t="s">
        <v>62</v>
      </c>
      <c r="M488" s="10" t="str">
        <f>VLOOKUP(L488,Codes!$H$3:$I$262,2,FALSE)</f>
        <v>AD</v>
      </c>
      <c r="N488" s="10">
        <v>1</v>
      </c>
      <c r="O488" s="10" t="s">
        <v>35</v>
      </c>
      <c r="P488" t="str">
        <f>VLOOKUP(O488,Codes!$R$3:$S$28,2,FALSE)</f>
        <v>L</v>
      </c>
      <c r="Q488" s="53" t="s">
        <v>48</v>
      </c>
      <c r="R488" t="s">
        <v>29</v>
      </c>
      <c r="S488" t="s">
        <v>29</v>
      </c>
      <c r="T488" s="21" t="str">
        <f t="shared" si="31"/>
        <v>M-AD-004-EC10-TP2-DMSO-NA-1-NA</v>
      </c>
      <c r="U488" s="21" t="str">
        <f t="shared" si="32"/>
        <v>M-AD-004-EC10-TP2-DMSO</v>
      </c>
      <c r="V488" s="35" t="str">
        <f t="shared" si="33"/>
        <v>M.AD.004.L.B.1</v>
      </c>
      <c r="W488" s="15" t="str">
        <f t="shared" si="34"/>
        <v>MAD004LB1</v>
      </c>
      <c r="X488" t="s">
        <v>1920</v>
      </c>
    </row>
    <row r="489" spans="1:24" hidden="1">
      <c r="A489" s="10">
        <v>680050</v>
      </c>
      <c r="B489" t="s">
        <v>1871</v>
      </c>
      <c r="C489" t="s">
        <v>1921</v>
      </c>
      <c r="D489" t="s">
        <v>26</v>
      </c>
      <c r="E489" s="10" t="s">
        <v>71</v>
      </c>
      <c r="F489" s="10" t="str">
        <f>VLOOKUP(_xlfn.CONCAT(D489,E489),Codes!$C$3:$D$12,2,FALSE)</f>
        <v>M</v>
      </c>
      <c r="G489" s="18" t="s">
        <v>67</v>
      </c>
      <c r="H489" s="12" t="str">
        <f>VLOOKUP(G489,Codes!$E$3:$G$1002,3,FALSE)</f>
        <v>004</v>
      </c>
      <c r="I489" s="10" t="s">
        <v>57</v>
      </c>
      <c r="J489" s="10">
        <v>8</v>
      </c>
      <c r="K489" s="10" t="str">
        <f>VLOOKUP(I489,Codes!$J$3:$Q$9,2,FALSE)</f>
        <v>B</v>
      </c>
      <c r="L489" s="11" t="s">
        <v>62</v>
      </c>
      <c r="M489" s="10" t="str">
        <f>VLOOKUP(L489,Codes!$H$3:$I$262,2,FALSE)</f>
        <v>AD</v>
      </c>
      <c r="N489" s="10">
        <v>2</v>
      </c>
      <c r="O489" s="10" t="s">
        <v>35</v>
      </c>
      <c r="P489" t="str">
        <f>VLOOKUP(O489,Codes!$R$3:$S$28,2,FALSE)</f>
        <v>L</v>
      </c>
      <c r="Q489" s="53" t="s">
        <v>48</v>
      </c>
      <c r="R489" t="s">
        <v>29</v>
      </c>
      <c r="S489" t="s">
        <v>29</v>
      </c>
      <c r="T489" s="21" t="str">
        <f t="shared" si="31"/>
        <v>M-AD-004-EC10-TP2-DMSO-NA-2-NA</v>
      </c>
      <c r="U489" s="21" t="str">
        <f t="shared" si="32"/>
        <v>M-AD-004-EC10-TP2-DMSO</v>
      </c>
      <c r="V489" s="35" t="str">
        <f t="shared" si="33"/>
        <v>M.AD.004.L.B.2</v>
      </c>
      <c r="W489" s="15" t="str">
        <f t="shared" si="34"/>
        <v>MAD004LB2</v>
      </c>
      <c r="X489" t="s">
        <v>1921</v>
      </c>
    </row>
    <row r="490" spans="1:24" hidden="1">
      <c r="A490" s="10">
        <v>680051</v>
      </c>
      <c r="B490" t="s">
        <v>1871</v>
      </c>
      <c r="C490" t="s">
        <v>1922</v>
      </c>
      <c r="D490" t="s">
        <v>26</v>
      </c>
      <c r="E490" s="10" t="s">
        <v>71</v>
      </c>
      <c r="F490" s="10" t="str">
        <f>VLOOKUP(_xlfn.CONCAT(D490,E490),Codes!$C$3:$D$12,2,FALSE)</f>
        <v>M</v>
      </c>
      <c r="G490" s="18" t="s">
        <v>67</v>
      </c>
      <c r="H490" s="12" t="str">
        <f>VLOOKUP(G490,Codes!$E$3:$G$1002,3,FALSE)</f>
        <v>004</v>
      </c>
      <c r="I490" s="10" t="s">
        <v>57</v>
      </c>
      <c r="J490" s="10">
        <v>8</v>
      </c>
      <c r="K490" s="10" t="str">
        <f>VLOOKUP(I490,Codes!$J$3:$Q$9,2,FALSE)</f>
        <v>B</v>
      </c>
      <c r="L490" s="11" t="s">
        <v>62</v>
      </c>
      <c r="M490" s="10" t="str">
        <f>VLOOKUP(L490,Codes!$H$3:$I$262,2,FALSE)</f>
        <v>AD</v>
      </c>
      <c r="N490" s="10">
        <v>3</v>
      </c>
      <c r="O490" s="10" t="s">
        <v>35</v>
      </c>
      <c r="P490" t="str">
        <f>VLOOKUP(O490,Codes!$R$3:$S$28,2,FALSE)</f>
        <v>L</v>
      </c>
      <c r="Q490" s="53" t="s">
        <v>48</v>
      </c>
      <c r="R490" t="s">
        <v>29</v>
      </c>
      <c r="S490" t="s">
        <v>29</v>
      </c>
      <c r="T490" s="21" t="str">
        <f t="shared" si="31"/>
        <v>M-AD-004-EC10-TP2-DMSO-NA-3-NA</v>
      </c>
      <c r="U490" s="21" t="str">
        <f t="shared" si="32"/>
        <v>M-AD-004-EC10-TP2-DMSO</v>
      </c>
      <c r="V490" s="35" t="str">
        <f t="shared" si="33"/>
        <v>M.AD.004.L.B.3</v>
      </c>
      <c r="W490" s="15" t="str">
        <f t="shared" si="34"/>
        <v>MAD004LB3</v>
      </c>
      <c r="X490" t="s">
        <v>1922</v>
      </c>
    </row>
    <row r="491" spans="1:24" hidden="1">
      <c r="A491" s="10">
        <v>680053</v>
      </c>
      <c r="B491" t="s">
        <v>1871</v>
      </c>
      <c r="C491" t="s">
        <v>1923</v>
      </c>
      <c r="D491" t="s">
        <v>26</v>
      </c>
      <c r="E491" s="10" t="s">
        <v>71</v>
      </c>
      <c r="F491" s="10" t="str">
        <f>VLOOKUP(_xlfn.CONCAT(D491,E491),Codes!$C$3:$D$12,2,FALSE)</f>
        <v>M</v>
      </c>
      <c r="G491" s="18" t="s">
        <v>67</v>
      </c>
      <c r="H491" s="12" t="str">
        <f>VLOOKUP(G491,Codes!$E$3:$G$1002,3,FALSE)</f>
        <v>004</v>
      </c>
      <c r="I491" s="10" t="s">
        <v>57</v>
      </c>
      <c r="J491" s="10">
        <v>8</v>
      </c>
      <c r="K491" s="10" t="str">
        <f>VLOOKUP(I491,Codes!$J$3:$Q$9,2,FALSE)</f>
        <v>B</v>
      </c>
      <c r="L491" s="11" t="s">
        <v>62</v>
      </c>
      <c r="M491" s="10" t="str">
        <f>VLOOKUP(L491,Codes!$H$3:$I$262,2,FALSE)</f>
        <v>AD</v>
      </c>
      <c r="N491" s="10">
        <v>5</v>
      </c>
      <c r="O491" s="10" t="s">
        <v>35</v>
      </c>
      <c r="P491" t="str">
        <f>VLOOKUP(O491,Codes!$R$3:$S$28,2,FALSE)</f>
        <v>L</v>
      </c>
      <c r="Q491" s="53" t="s">
        <v>48</v>
      </c>
      <c r="R491" t="s">
        <v>29</v>
      </c>
      <c r="S491" t="s">
        <v>29</v>
      </c>
      <c r="T491" s="21" t="str">
        <f t="shared" si="31"/>
        <v>M-AD-004-EC10-TP2-DMSO-NA-5-NA</v>
      </c>
      <c r="U491" s="21" t="str">
        <f t="shared" si="32"/>
        <v>M-AD-004-EC10-TP2-DMSO</v>
      </c>
      <c r="V491" s="35" t="str">
        <f t="shared" si="33"/>
        <v>M.AD.004.L.B.5</v>
      </c>
      <c r="W491" s="15" t="str">
        <f t="shared" si="34"/>
        <v>MAD004LB5</v>
      </c>
      <c r="X491" t="s">
        <v>7031</v>
      </c>
    </row>
    <row r="492" spans="1:24" hidden="1">
      <c r="A492" s="10">
        <v>680057</v>
      </c>
      <c r="B492" t="s">
        <v>1876</v>
      </c>
      <c r="C492" t="s">
        <v>1924</v>
      </c>
      <c r="D492" t="s">
        <v>26</v>
      </c>
      <c r="E492" s="10" t="s">
        <v>71</v>
      </c>
      <c r="F492" s="10" t="str">
        <f>VLOOKUP(_xlfn.CONCAT(D492,E492),Codes!$C$3:$D$12,2,FALSE)</f>
        <v>M</v>
      </c>
      <c r="G492" s="18" t="s">
        <v>67</v>
      </c>
      <c r="H492" s="12" t="str">
        <f>VLOOKUP(G492,Codes!$E$3:$G$1002,3,FALSE)</f>
        <v>004</v>
      </c>
      <c r="I492" s="10" t="s">
        <v>64</v>
      </c>
      <c r="J492" s="10">
        <v>24</v>
      </c>
      <c r="K492" s="10" t="str">
        <f>VLOOKUP(I492,Codes!$J$3:$Q$9,2,FALSE)</f>
        <v>C</v>
      </c>
      <c r="L492" s="11" t="s">
        <v>62</v>
      </c>
      <c r="M492" s="10" t="str">
        <f>VLOOKUP(L492,Codes!$H$3:$I$262,2,FALSE)</f>
        <v>AD</v>
      </c>
      <c r="N492" s="10">
        <v>1</v>
      </c>
      <c r="O492" s="10" t="s">
        <v>35</v>
      </c>
      <c r="P492" t="str">
        <f>VLOOKUP(O492,Codes!$R$3:$S$28,2,FALSE)</f>
        <v>L</v>
      </c>
      <c r="Q492" s="53" t="s">
        <v>48</v>
      </c>
      <c r="R492" t="s">
        <v>29</v>
      </c>
      <c r="S492" t="s">
        <v>29</v>
      </c>
      <c r="T492" s="21" t="str">
        <f t="shared" si="31"/>
        <v>M-AD-004-EC10-TP3-DMSO-NA-1-NA</v>
      </c>
      <c r="U492" s="21" t="str">
        <f t="shared" si="32"/>
        <v>M-AD-004-EC10-TP3-DMSO</v>
      </c>
      <c r="V492" s="35" t="str">
        <f t="shared" si="33"/>
        <v>M.AD.004.L.C.1</v>
      </c>
      <c r="W492" s="15" t="str">
        <f t="shared" si="34"/>
        <v>MAD004LC1</v>
      </c>
      <c r="X492" t="s">
        <v>1924</v>
      </c>
    </row>
    <row r="493" spans="1:24" hidden="1">
      <c r="A493" s="10">
        <v>680058</v>
      </c>
      <c r="B493" t="s">
        <v>1876</v>
      </c>
      <c r="C493" t="s">
        <v>1925</v>
      </c>
      <c r="D493" t="s">
        <v>26</v>
      </c>
      <c r="E493" s="10" t="s">
        <v>71</v>
      </c>
      <c r="F493" s="10" t="str">
        <f>VLOOKUP(_xlfn.CONCAT(D493,E493),Codes!$C$3:$D$12,2,FALSE)</f>
        <v>M</v>
      </c>
      <c r="G493" s="18" t="s">
        <v>67</v>
      </c>
      <c r="H493" s="12" t="str">
        <f>VLOOKUP(G493,Codes!$E$3:$G$1002,3,FALSE)</f>
        <v>004</v>
      </c>
      <c r="I493" s="10" t="s">
        <v>64</v>
      </c>
      <c r="J493" s="10">
        <v>24</v>
      </c>
      <c r="K493" s="10" t="str">
        <f>VLOOKUP(I493,Codes!$J$3:$Q$9,2,FALSE)</f>
        <v>C</v>
      </c>
      <c r="L493" s="11" t="s">
        <v>62</v>
      </c>
      <c r="M493" s="10" t="str">
        <f>VLOOKUP(L493,Codes!$H$3:$I$262,2,FALSE)</f>
        <v>AD</v>
      </c>
      <c r="N493" s="10">
        <v>2</v>
      </c>
      <c r="O493" s="10" t="s">
        <v>35</v>
      </c>
      <c r="P493" t="str">
        <f>VLOOKUP(O493,Codes!$R$3:$S$28,2,FALSE)</f>
        <v>L</v>
      </c>
      <c r="Q493" s="53" t="s">
        <v>48</v>
      </c>
      <c r="R493" t="s">
        <v>29</v>
      </c>
      <c r="S493" t="s">
        <v>29</v>
      </c>
      <c r="T493" s="21" t="str">
        <f t="shared" si="31"/>
        <v>M-AD-004-EC10-TP3-DMSO-NA-2-NA</v>
      </c>
      <c r="U493" s="21" t="str">
        <f t="shared" si="32"/>
        <v>M-AD-004-EC10-TP3-DMSO</v>
      </c>
      <c r="V493" s="35" t="str">
        <f t="shared" si="33"/>
        <v>M.AD.004.L.C.2</v>
      </c>
      <c r="W493" s="15" t="str">
        <f t="shared" si="34"/>
        <v>MAD004LC2</v>
      </c>
      <c r="X493" t="s">
        <v>1925</v>
      </c>
    </row>
    <row r="494" spans="1:24" hidden="1">
      <c r="A494" s="10">
        <v>680059</v>
      </c>
      <c r="B494" t="s">
        <v>1876</v>
      </c>
      <c r="C494" t="s">
        <v>1926</v>
      </c>
      <c r="D494" t="s">
        <v>26</v>
      </c>
      <c r="E494" s="10" t="s">
        <v>71</v>
      </c>
      <c r="F494" s="10" t="str">
        <f>VLOOKUP(_xlfn.CONCAT(D494,E494),Codes!$C$3:$D$12,2,FALSE)</f>
        <v>M</v>
      </c>
      <c r="G494" s="18" t="s">
        <v>67</v>
      </c>
      <c r="H494" s="12" t="str">
        <f>VLOOKUP(G494,Codes!$E$3:$G$1002,3,FALSE)</f>
        <v>004</v>
      </c>
      <c r="I494" s="10" t="s">
        <v>64</v>
      </c>
      <c r="J494" s="10">
        <v>24</v>
      </c>
      <c r="K494" s="10" t="str">
        <f>VLOOKUP(I494,Codes!$J$3:$Q$9,2,FALSE)</f>
        <v>C</v>
      </c>
      <c r="L494" s="11" t="s">
        <v>62</v>
      </c>
      <c r="M494" s="10" t="str">
        <f>VLOOKUP(L494,Codes!$H$3:$I$262,2,FALSE)</f>
        <v>AD</v>
      </c>
      <c r="N494" s="10">
        <v>3</v>
      </c>
      <c r="O494" s="10" t="s">
        <v>35</v>
      </c>
      <c r="P494" t="str">
        <f>VLOOKUP(O494,Codes!$R$3:$S$28,2,FALSE)</f>
        <v>L</v>
      </c>
      <c r="Q494" s="53" t="s">
        <v>48</v>
      </c>
      <c r="R494" t="s">
        <v>29</v>
      </c>
      <c r="S494" t="s">
        <v>29</v>
      </c>
      <c r="T494" s="21" t="str">
        <f t="shared" si="31"/>
        <v>M-AD-004-EC10-TP3-DMSO-NA-3-NA</v>
      </c>
      <c r="U494" s="21" t="str">
        <f t="shared" si="32"/>
        <v>M-AD-004-EC10-TP3-DMSO</v>
      </c>
      <c r="V494" s="35" t="str">
        <f t="shared" si="33"/>
        <v>M.AD.004.L.C.3</v>
      </c>
      <c r="W494" s="15" t="str">
        <f t="shared" si="34"/>
        <v>MAD004LC3</v>
      </c>
      <c r="X494" t="s">
        <v>1926</v>
      </c>
    </row>
    <row r="495" spans="1:24" hidden="1">
      <c r="A495" s="10">
        <v>680062</v>
      </c>
      <c r="B495" t="s">
        <v>1876</v>
      </c>
      <c r="C495" t="s">
        <v>1927</v>
      </c>
      <c r="D495" t="s">
        <v>26</v>
      </c>
      <c r="E495" s="10" t="s">
        <v>71</v>
      </c>
      <c r="F495" s="10" t="str">
        <f>VLOOKUP(_xlfn.CONCAT(D495,E495),Codes!$C$3:$D$12,2,FALSE)</f>
        <v>M</v>
      </c>
      <c r="G495" s="18" t="s">
        <v>67</v>
      </c>
      <c r="H495" s="12" t="str">
        <f>VLOOKUP(G495,Codes!$E$3:$G$1002,3,FALSE)</f>
        <v>004</v>
      </c>
      <c r="I495" s="10" t="s">
        <v>64</v>
      </c>
      <c r="J495" s="10">
        <v>24</v>
      </c>
      <c r="K495" s="10" t="str">
        <f>VLOOKUP(I495,Codes!$J$3:$Q$9,2,FALSE)</f>
        <v>C</v>
      </c>
      <c r="L495" s="11" t="s">
        <v>62</v>
      </c>
      <c r="M495" s="10" t="str">
        <f>VLOOKUP(L495,Codes!$H$3:$I$262,2,FALSE)</f>
        <v>AD</v>
      </c>
      <c r="N495" s="10">
        <v>6</v>
      </c>
      <c r="O495" s="10" t="s">
        <v>35</v>
      </c>
      <c r="P495" t="str">
        <f>VLOOKUP(O495,Codes!$R$3:$S$28,2,FALSE)</f>
        <v>L</v>
      </c>
      <c r="Q495" s="53" t="s">
        <v>48</v>
      </c>
      <c r="R495" t="s">
        <v>29</v>
      </c>
      <c r="S495" t="s">
        <v>29</v>
      </c>
      <c r="T495" s="21" t="str">
        <f t="shared" si="31"/>
        <v>M-AD-004-EC10-TP3-DMSO-NA-6-NA</v>
      </c>
      <c r="U495" s="21" t="str">
        <f t="shared" si="32"/>
        <v>M-AD-004-EC10-TP3-DMSO</v>
      </c>
      <c r="V495" s="35" t="str">
        <f t="shared" si="33"/>
        <v>M.AD.004.L.C.6</v>
      </c>
      <c r="W495" s="15" t="str">
        <f t="shared" si="34"/>
        <v>MAD004LC6</v>
      </c>
      <c r="X495" t="s">
        <v>7032</v>
      </c>
    </row>
    <row r="496" spans="1:24" hidden="1">
      <c r="A496" s="10">
        <v>680066</v>
      </c>
      <c r="B496" t="s">
        <v>1881</v>
      </c>
      <c r="C496" t="s">
        <v>1928</v>
      </c>
      <c r="D496" t="s">
        <v>26</v>
      </c>
      <c r="E496" s="10" t="s">
        <v>71</v>
      </c>
      <c r="F496" s="10" t="str">
        <f>VLOOKUP(_xlfn.CONCAT(D496,E496),Codes!$C$3:$D$12,2,FALSE)</f>
        <v>M</v>
      </c>
      <c r="G496" s="18" t="s">
        <v>67</v>
      </c>
      <c r="H496" s="12" t="str">
        <f>VLOOKUP(G496,Codes!$E$3:$G$1002,3,FALSE)</f>
        <v>004</v>
      </c>
      <c r="I496" s="10" t="s">
        <v>70</v>
      </c>
      <c r="J496" s="10">
        <v>32</v>
      </c>
      <c r="K496" s="10" t="str">
        <f>VLOOKUP(I496,Codes!$J$3:$Q$9,2,FALSE)</f>
        <v>D</v>
      </c>
      <c r="L496" s="11" t="s">
        <v>62</v>
      </c>
      <c r="M496" s="10" t="str">
        <f>VLOOKUP(L496,Codes!$H$3:$I$262,2,FALSE)</f>
        <v>AD</v>
      </c>
      <c r="N496" s="10">
        <v>2</v>
      </c>
      <c r="O496" s="10" t="s">
        <v>35</v>
      </c>
      <c r="P496" t="str">
        <f>VLOOKUP(O496,Codes!$R$3:$S$28,2,FALSE)</f>
        <v>L</v>
      </c>
      <c r="Q496" s="53" t="s">
        <v>48</v>
      </c>
      <c r="R496" t="s">
        <v>29</v>
      </c>
      <c r="S496" t="s">
        <v>29</v>
      </c>
      <c r="T496" s="21" t="str">
        <f t="shared" si="31"/>
        <v>M-AD-004-EC10-TP4-DMSO-NA-2-NA</v>
      </c>
      <c r="U496" s="21" t="str">
        <f t="shared" si="32"/>
        <v>M-AD-004-EC10-TP4-DMSO</v>
      </c>
      <c r="V496" s="35" t="str">
        <f t="shared" si="33"/>
        <v>M.AD.004.L.D.2</v>
      </c>
      <c r="W496" s="15" t="str">
        <f t="shared" si="34"/>
        <v>MAD004LD2</v>
      </c>
      <c r="X496" t="s">
        <v>1929</v>
      </c>
    </row>
    <row r="497" spans="1:24" hidden="1">
      <c r="A497" s="10">
        <v>680067</v>
      </c>
      <c r="B497" t="s">
        <v>1881</v>
      </c>
      <c r="C497" t="s">
        <v>1929</v>
      </c>
      <c r="D497" t="s">
        <v>26</v>
      </c>
      <c r="E497" s="10" t="s">
        <v>71</v>
      </c>
      <c r="F497" s="10" t="str">
        <f>VLOOKUP(_xlfn.CONCAT(D497,E497),Codes!$C$3:$D$12,2,FALSE)</f>
        <v>M</v>
      </c>
      <c r="G497" s="18" t="s">
        <v>67</v>
      </c>
      <c r="H497" s="12" t="str">
        <f>VLOOKUP(G497,Codes!$E$3:$G$1002,3,FALSE)</f>
        <v>004</v>
      </c>
      <c r="I497" s="10" t="s">
        <v>70</v>
      </c>
      <c r="J497" s="10">
        <v>32</v>
      </c>
      <c r="K497" s="10" t="str">
        <f>VLOOKUP(I497,Codes!$J$3:$Q$9,2,FALSE)</f>
        <v>D</v>
      </c>
      <c r="L497" s="11" t="s">
        <v>62</v>
      </c>
      <c r="M497" s="10" t="str">
        <f>VLOOKUP(L497,Codes!$H$3:$I$262,2,FALSE)</f>
        <v>AD</v>
      </c>
      <c r="N497" s="10">
        <v>3</v>
      </c>
      <c r="O497" s="10" t="s">
        <v>35</v>
      </c>
      <c r="P497" t="str">
        <f>VLOOKUP(O497,Codes!$R$3:$S$28,2,FALSE)</f>
        <v>L</v>
      </c>
      <c r="Q497" s="53" t="s">
        <v>48</v>
      </c>
      <c r="R497" t="s">
        <v>29</v>
      </c>
      <c r="S497" t="s">
        <v>29</v>
      </c>
      <c r="T497" s="21" t="str">
        <f t="shared" si="31"/>
        <v>M-AD-004-EC10-TP4-DMSO-NA-3-NA</v>
      </c>
      <c r="U497" s="21" t="str">
        <f t="shared" si="32"/>
        <v>M-AD-004-EC10-TP4-DMSO</v>
      </c>
      <c r="V497" s="35" t="str">
        <f t="shared" si="33"/>
        <v>M.AD.004.L.D.3</v>
      </c>
      <c r="W497" s="15" t="str">
        <f t="shared" si="34"/>
        <v>MAD004LD3</v>
      </c>
      <c r="X497" t="s">
        <v>1930</v>
      </c>
    </row>
    <row r="498" spans="1:24" hidden="1">
      <c r="A498" s="10">
        <v>680068</v>
      </c>
      <c r="B498" t="s">
        <v>1881</v>
      </c>
      <c r="C498" t="s">
        <v>1930</v>
      </c>
      <c r="D498" t="s">
        <v>26</v>
      </c>
      <c r="E498" s="10" t="s">
        <v>71</v>
      </c>
      <c r="F498" s="10" t="str">
        <f>VLOOKUP(_xlfn.CONCAT(D498,E498),Codes!$C$3:$D$12,2,FALSE)</f>
        <v>M</v>
      </c>
      <c r="G498" s="18" t="s">
        <v>67</v>
      </c>
      <c r="H498" s="12" t="str">
        <f>VLOOKUP(G498,Codes!$E$3:$G$1002,3,FALSE)</f>
        <v>004</v>
      </c>
      <c r="I498" s="10" t="s">
        <v>70</v>
      </c>
      <c r="J498" s="10">
        <v>32</v>
      </c>
      <c r="K498" s="10" t="str">
        <f>VLOOKUP(I498,Codes!$J$3:$Q$9,2,FALSE)</f>
        <v>D</v>
      </c>
      <c r="L498" s="11" t="s">
        <v>62</v>
      </c>
      <c r="M498" s="10" t="str">
        <f>VLOOKUP(L498,Codes!$H$3:$I$262,2,FALSE)</f>
        <v>AD</v>
      </c>
      <c r="N498" s="10">
        <v>4</v>
      </c>
      <c r="O498" s="10" t="s">
        <v>35</v>
      </c>
      <c r="P498" t="str">
        <f>VLOOKUP(O498,Codes!$R$3:$S$28,2,FALSE)</f>
        <v>L</v>
      </c>
      <c r="Q498" s="53" t="s">
        <v>48</v>
      </c>
      <c r="R498" t="s">
        <v>29</v>
      </c>
      <c r="S498" t="s">
        <v>29</v>
      </c>
      <c r="T498" s="21" t="str">
        <f t="shared" si="31"/>
        <v>M-AD-004-EC10-TP4-DMSO-NA-4-NA</v>
      </c>
      <c r="U498" s="21" t="str">
        <f t="shared" si="32"/>
        <v>M-AD-004-EC10-TP4-DMSO</v>
      </c>
      <c r="V498" s="35" t="str">
        <f t="shared" si="33"/>
        <v>M.AD.004.L.D.4</v>
      </c>
      <c r="W498" s="15" t="str">
        <f t="shared" si="34"/>
        <v>MAD004LD4</v>
      </c>
      <c r="X498" t="s">
        <v>1931</v>
      </c>
    </row>
    <row r="499" spans="1:24" hidden="1">
      <c r="A499" s="10">
        <v>680070</v>
      </c>
      <c r="B499" t="s">
        <v>1881</v>
      </c>
      <c r="C499" t="s">
        <v>1931</v>
      </c>
      <c r="D499" t="s">
        <v>26</v>
      </c>
      <c r="E499" s="10" t="s">
        <v>71</v>
      </c>
      <c r="F499" s="10" t="str">
        <f>VLOOKUP(_xlfn.CONCAT(D499,E499),Codes!$C$3:$D$12,2,FALSE)</f>
        <v>M</v>
      </c>
      <c r="G499" s="18" t="s">
        <v>67</v>
      </c>
      <c r="H499" s="12" t="str">
        <f>VLOOKUP(G499,Codes!$E$3:$G$1002,3,FALSE)</f>
        <v>004</v>
      </c>
      <c r="I499" s="10" t="s">
        <v>70</v>
      </c>
      <c r="J499" s="10">
        <v>32</v>
      </c>
      <c r="K499" s="10" t="str">
        <f>VLOOKUP(I499,Codes!$J$3:$Q$9,2,FALSE)</f>
        <v>D</v>
      </c>
      <c r="L499" s="11" t="s">
        <v>62</v>
      </c>
      <c r="M499" s="10" t="str">
        <f>VLOOKUP(L499,Codes!$H$3:$I$262,2,FALSE)</f>
        <v>AD</v>
      </c>
      <c r="N499" s="10">
        <v>6</v>
      </c>
      <c r="O499" s="10" t="s">
        <v>35</v>
      </c>
      <c r="P499" t="str">
        <f>VLOOKUP(O499,Codes!$R$3:$S$28,2,FALSE)</f>
        <v>L</v>
      </c>
      <c r="Q499" s="53" t="s">
        <v>48</v>
      </c>
      <c r="R499" t="s">
        <v>29</v>
      </c>
      <c r="S499" t="s">
        <v>29</v>
      </c>
      <c r="T499" s="21" t="str">
        <f t="shared" si="31"/>
        <v>M-AD-004-EC10-TP4-DMSO-NA-6-NA</v>
      </c>
      <c r="U499" s="21" t="str">
        <f t="shared" si="32"/>
        <v>M-AD-004-EC10-TP4-DMSO</v>
      </c>
      <c r="V499" s="35" t="str">
        <f t="shared" si="33"/>
        <v>M.AD.004.L.D.6</v>
      </c>
      <c r="W499" s="15" t="str">
        <f t="shared" si="34"/>
        <v>MAD004LD6</v>
      </c>
      <c r="X499" t="s">
        <v>7033</v>
      </c>
    </row>
    <row r="500" spans="1:24" hidden="1">
      <c r="A500" s="10">
        <v>680073</v>
      </c>
      <c r="B500" t="s">
        <v>1886</v>
      </c>
      <c r="C500" t="s">
        <v>1932</v>
      </c>
      <c r="D500" t="s">
        <v>26</v>
      </c>
      <c r="E500" s="10" t="s">
        <v>71</v>
      </c>
      <c r="F500" s="10" t="str">
        <f>VLOOKUP(_xlfn.CONCAT(D500,E500),Codes!$C$3:$D$12,2,FALSE)</f>
        <v>M</v>
      </c>
      <c r="G500" s="18" t="s">
        <v>67</v>
      </c>
      <c r="H500" s="12" t="str">
        <f>VLOOKUP(G500,Codes!$E$3:$G$1002,3,FALSE)</f>
        <v>004</v>
      </c>
      <c r="I500" s="10" t="s">
        <v>76</v>
      </c>
      <c r="J500" s="10">
        <v>48</v>
      </c>
      <c r="K500" s="10" t="str">
        <f>VLOOKUP(I500,Codes!$J$3:$Q$9,2,FALSE)</f>
        <v>E</v>
      </c>
      <c r="L500" s="11" t="s">
        <v>62</v>
      </c>
      <c r="M500" s="10" t="str">
        <f>VLOOKUP(L500,Codes!$H$3:$I$262,2,FALSE)</f>
        <v>AD</v>
      </c>
      <c r="N500" s="10">
        <v>1</v>
      </c>
      <c r="O500" s="10" t="s">
        <v>35</v>
      </c>
      <c r="P500" t="str">
        <f>VLOOKUP(O500,Codes!$R$3:$S$28,2,FALSE)</f>
        <v>L</v>
      </c>
      <c r="Q500" s="53" t="s">
        <v>48</v>
      </c>
      <c r="R500" t="s">
        <v>29</v>
      </c>
      <c r="S500" t="s">
        <v>29</v>
      </c>
      <c r="T500" s="21" t="str">
        <f t="shared" si="31"/>
        <v>M-AD-004-EC10-TP5-DMSO-NA-1-NA</v>
      </c>
      <c r="U500" s="21" t="str">
        <f t="shared" si="32"/>
        <v>M-AD-004-EC10-TP5-DMSO</v>
      </c>
      <c r="V500" s="35" t="str">
        <f t="shared" si="33"/>
        <v>M.AD.004.L.E.1</v>
      </c>
      <c r="W500" s="15" t="str">
        <f t="shared" si="34"/>
        <v>MAD004LE1</v>
      </c>
      <c r="X500" t="s">
        <v>1932</v>
      </c>
    </row>
    <row r="501" spans="1:24" hidden="1">
      <c r="A501" s="10">
        <v>680074</v>
      </c>
      <c r="B501" t="s">
        <v>1886</v>
      </c>
      <c r="C501" t="s">
        <v>1933</v>
      </c>
      <c r="D501" t="s">
        <v>26</v>
      </c>
      <c r="E501" s="10" t="s">
        <v>71</v>
      </c>
      <c r="F501" s="10" t="str">
        <f>VLOOKUP(_xlfn.CONCAT(D501,E501),Codes!$C$3:$D$12,2,FALSE)</f>
        <v>M</v>
      </c>
      <c r="G501" s="18" t="s">
        <v>67</v>
      </c>
      <c r="H501" s="12" t="str">
        <f>VLOOKUP(G501,Codes!$E$3:$G$1002,3,FALSE)</f>
        <v>004</v>
      </c>
      <c r="I501" s="10" t="s">
        <v>76</v>
      </c>
      <c r="J501" s="10">
        <v>48</v>
      </c>
      <c r="K501" s="10" t="str">
        <f>VLOOKUP(I501,Codes!$J$3:$Q$9,2,FALSE)</f>
        <v>E</v>
      </c>
      <c r="L501" s="11" t="s">
        <v>62</v>
      </c>
      <c r="M501" s="10" t="str">
        <f>VLOOKUP(L501,Codes!$H$3:$I$262,2,FALSE)</f>
        <v>AD</v>
      </c>
      <c r="N501" s="10">
        <v>2</v>
      </c>
      <c r="O501" s="10" t="s">
        <v>35</v>
      </c>
      <c r="P501" t="str">
        <f>VLOOKUP(O501,Codes!$R$3:$S$28,2,FALSE)</f>
        <v>L</v>
      </c>
      <c r="Q501" s="53" t="s">
        <v>48</v>
      </c>
      <c r="R501" t="s">
        <v>29</v>
      </c>
      <c r="S501" t="s">
        <v>29</v>
      </c>
      <c r="T501" s="21" t="str">
        <f t="shared" si="31"/>
        <v>M-AD-004-EC10-TP5-DMSO-NA-2-NA</v>
      </c>
      <c r="U501" s="21" t="str">
        <f t="shared" si="32"/>
        <v>M-AD-004-EC10-TP5-DMSO</v>
      </c>
      <c r="V501" s="35" t="str">
        <f t="shared" si="33"/>
        <v>M.AD.004.L.E.2</v>
      </c>
      <c r="W501" s="15" t="str">
        <f t="shared" si="34"/>
        <v>MAD004LE2</v>
      </c>
      <c r="X501" t="s">
        <v>1933</v>
      </c>
    </row>
    <row r="502" spans="1:24" ht="26.25" hidden="1" customHeight="1">
      <c r="A502" t="s">
        <v>1934</v>
      </c>
      <c r="I502" s="10"/>
      <c r="J502" s="10"/>
      <c r="N502" s="10"/>
      <c r="T502" s="21" t="str">
        <f t="shared" si="31"/>
        <v>--------</v>
      </c>
      <c r="U502" s="21" t="str">
        <f t="shared" si="32"/>
        <v>-----</v>
      </c>
      <c r="V502" s="35" t="str">
        <f t="shared" si="33"/>
        <v>.....</v>
      </c>
      <c r="W502" s="15" t="str">
        <f t="shared" si="34"/>
        <v/>
      </c>
      <c r="X502" t="s">
        <v>7034</v>
      </c>
    </row>
    <row r="503" spans="1:24">
      <c r="A503">
        <v>530005</v>
      </c>
      <c r="B503" t="s">
        <v>1935</v>
      </c>
      <c r="D503" t="s">
        <v>26</v>
      </c>
      <c r="E503" s="10" t="s">
        <v>65</v>
      </c>
      <c r="F503" s="10" t="str">
        <f>VLOOKUP(_xlfn.CONCAT(D503,E503),Codes!$C$3:$D$12,2,FALSE)</f>
        <v>F</v>
      </c>
      <c r="G503" s="18" t="s">
        <v>28</v>
      </c>
      <c r="H503" s="12" t="str">
        <f>VLOOKUP(G503,Codes!$E$3:$G$1002,3,FALSE)</f>
        <v>000</v>
      </c>
      <c r="I503" s="10" t="s">
        <v>46</v>
      </c>
      <c r="J503" s="10">
        <v>4</v>
      </c>
      <c r="K503" s="10" t="str">
        <f>VLOOKUP(I503,Codes!$J$3:$Q$9,2,FALSE)</f>
        <v>A</v>
      </c>
      <c r="L503" s="11" t="s">
        <v>31</v>
      </c>
      <c r="M503" s="10" t="str">
        <f>VLOOKUP(L503,Codes!$H$3:$I$262,2,FALSE)</f>
        <v>AA</v>
      </c>
      <c r="N503" s="10">
        <v>5</v>
      </c>
      <c r="O503" s="10">
        <v>0</v>
      </c>
      <c r="P503" t="str">
        <f>VLOOKUP(O503,Codes!$R$3:$S$28,2,FALSE)</f>
        <v>Z</v>
      </c>
      <c r="Q503" t="s">
        <v>38</v>
      </c>
      <c r="R503" t="s">
        <v>29</v>
      </c>
      <c r="S503" t="s">
        <v>29</v>
      </c>
      <c r="T503" s="21" t="str">
        <f t="shared" si="31"/>
        <v>F-AA-000-0-TP1-Water-NA-5-NA</v>
      </c>
      <c r="U503" s="21" t="str">
        <f t="shared" si="32"/>
        <v>F-AA-000-0-TP1-Water</v>
      </c>
      <c r="V503" s="35" t="str">
        <f t="shared" si="33"/>
        <v>F.AA.000.Z.A.5</v>
      </c>
      <c r="W503" s="15" t="str">
        <f t="shared" si="34"/>
        <v>FAA000ZA5</v>
      </c>
      <c r="X503" t="s">
        <v>7035</v>
      </c>
    </row>
    <row r="504" spans="1:24">
      <c r="A504">
        <v>530006</v>
      </c>
      <c r="B504" t="s">
        <v>1935</v>
      </c>
      <c r="D504" t="s">
        <v>26</v>
      </c>
      <c r="E504" s="10" t="s">
        <v>65</v>
      </c>
      <c r="F504" s="10" t="str">
        <f>VLOOKUP(_xlfn.CONCAT(D504,E504),Codes!$C$3:$D$12,2,FALSE)</f>
        <v>F</v>
      </c>
      <c r="G504" s="18" t="s">
        <v>28</v>
      </c>
      <c r="H504" s="12" t="str">
        <f>VLOOKUP(G504,Codes!$E$3:$G$1002,3,FALSE)</f>
        <v>000</v>
      </c>
      <c r="I504" s="10" t="s">
        <v>46</v>
      </c>
      <c r="J504" s="10">
        <v>4</v>
      </c>
      <c r="K504" s="10" t="str">
        <f>VLOOKUP(I504,Codes!$J$3:$Q$9,2,FALSE)</f>
        <v>A</v>
      </c>
      <c r="L504" s="11" t="s">
        <v>31</v>
      </c>
      <c r="M504" s="10" t="str">
        <f>VLOOKUP(L504,Codes!$H$3:$I$262,2,FALSE)</f>
        <v>AA</v>
      </c>
      <c r="N504" s="10">
        <v>6</v>
      </c>
      <c r="O504" s="10">
        <v>0</v>
      </c>
      <c r="P504" t="str">
        <f>VLOOKUP(O504,Codes!$R$3:$S$28,2,FALSE)</f>
        <v>Z</v>
      </c>
      <c r="Q504" t="s">
        <v>38</v>
      </c>
      <c r="R504" t="s">
        <v>29</v>
      </c>
      <c r="S504" t="s">
        <v>29</v>
      </c>
      <c r="T504" s="21" t="str">
        <f t="shared" si="31"/>
        <v>F-AA-000-0-TP1-Water-NA-6-NA</v>
      </c>
      <c r="U504" s="21" t="str">
        <f t="shared" si="32"/>
        <v>F-AA-000-0-TP1-Water</v>
      </c>
      <c r="V504" s="35" t="str">
        <f t="shared" si="33"/>
        <v>F.AA.000.Z.A.6</v>
      </c>
      <c r="W504" s="15" t="str">
        <f t="shared" si="34"/>
        <v>FAA000ZA6</v>
      </c>
      <c r="X504" t="s">
        <v>7036</v>
      </c>
    </row>
    <row r="505" spans="1:24">
      <c r="A505">
        <v>530007</v>
      </c>
      <c r="B505" t="s">
        <v>1935</v>
      </c>
      <c r="D505" t="s">
        <v>26</v>
      </c>
      <c r="E505" s="10" t="s">
        <v>65</v>
      </c>
      <c r="F505" s="10" t="str">
        <f>VLOOKUP(_xlfn.CONCAT(D505,E505),Codes!$C$3:$D$12,2,FALSE)</f>
        <v>F</v>
      </c>
      <c r="G505" s="18" t="s">
        <v>28</v>
      </c>
      <c r="H505" s="12" t="str">
        <f>VLOOKUP(G505,Codes!$E$3:$G$1002,3,FALSE)</f>
        <v>000</v>
      </c>
      <c r="I505" s="10" t="s">
        <v>46</v>
      </c>
      <c r="J505" s="10">
        <v>4</v>
      </c>
      <c r="K505" s="10" t="str">
        <f>VLOOKUP(I505,Codes!$J$3:$Q$9,2,FALSE)</f>
        <v>A</v>
      </c>
      <c r="L505" s="11" t="s">
        <v>31</v>
      </c>
      <c r="M505" s="10" t="str">
        <f>VLOOKUP(L505,Codes!$H$3:$I$262,2,FALSE)</f>
        <v>AA</v>
      </c>
      <c r="N505" s="10">
        <v>7</v>
      </c>
      <c r="O505" s="10">
        <v>0</v>
      </c>
      <c r="P505" t="str">
        <f>VLOOKUP(O505,Codes!$R$3:$S$28,2,FALSE)</f>
        <v>Z</v>
      </c>
      <c r="Q505" t="s">
        <v>38</v>
      </c>
      <c r="R505" t="s">
        <v>29</v>
      </c>
      <c r="S505" t="s">
        <v>29</v>
      </c>
      <c r="T505" s="21" t="str">
        <f t="shared" si="31"/>
        <v>F-AA-000-0-TP1-Water-NA-7-NA</v>
      </c>
      <c r="U505" s="21" t="str">
        <f t="shared" si="32"/>
        <v>F-AA-000-0-TP1-Water</v>
      </c>
      <c r="V505" s="35" t="str">
        <f t="shared" si="33"/>
        <v>F.AA.000.Z.A.7</v>
      </c>
      <c r="W505" s="15" t="str">
        <f t="shared" si="34"/>
        <v>FAA000ZA7</v>
      </c>
      <c r="X505" t="s">
        <v>7037</v>
      </c>
    </row>
    <row r="506" spans="1:24">
      <c r="A506">
        <v>530008</v>
      </c>
      <c r="B506" t="s">
        <v>1935</v>
      </c>
      <c r="D506" t="s">
        <v>26</v>
      </c>
      <c r="E506" s="10" t="s">
        <v>65</v>
      </c>
      <c r="F506" s="10" t="str">
        <f>VLOOKUP(_xlfn.CONCAT(D506,E506),Codes!$C$3:$D$12,2,FALSE)</f>
        <v>F</v>
      </c>
      <c r="G506" s="18" t="s">
        <v>28</v>
      </c>
      <c r="H506" s="12" t="str">
        <f>VLOOKUP(G506,Codes!$E$3:$G$1002,3,FALSE)</f>
        <v>000</v>
      </c>
      <c r="I506" s="10" t="s">
        <v>46</v>
      </c>
      <c r="J506" s="10">
        <v>4</v>
      </c>
      <c r="K506" s="10" t="str">
        <f>VLOOKUP(I506,Codes!$J$3:$Q$9,2,FALSE)</f>
        <v>A</v>
      </c>
      <c r="L506" s="11" t="s">
        <v>31</v>
      </c>
      <c r="M506" s="10" t="str">
        <f>VLOOKUP(L506,Codes!$H$3:$I$262,2,FALSE)</f>
        <v>AA</v>
      </c>
      <c r="N506" s="10">
        <v>8</v>
      </c>
      <c r="O506" s="10">
        <v>0</v>
      </c>
      <c r="P506" t="str">
        <f>VLOOKUP(O506,Codes!$R$3:$S$28,2,FALSE)</f>
        <v>Z</v>
      </c>
      <c r="Q506" t="s">
        <v>38</v>
      </c>
      <c r="R506" t="s">
        <v>29</v>
      </c>
      <c r="S506" t="s">
        <v>29</v>
      </c>
      <c r="T506" s="21" t="str">
        <f t="shared" si="31"/>
        <v>F-AA-000-0-TP1-Water-NA-8-NA</v>
      </c>
      <c r="U506" s="21" t="str">
        <f t="shared" si="32"/>
        <v>F-AA-000-0-TP1-Water</v>
      </c>
      <c r="V506" s="35" t="str">
        <f t="shared" si="33"/>
        <v>F.AA.000.Z.A.8</v>
      </c>
      <c r="W506" s="15" t="str">
        <f t="shared" si="34"/>
        <v>FAA000ZA8</v>
      </c>
      <c r="X506" t="s">
        <v>7038</v>
      </c>
    </row>
    <row r="507" spans="1:24">
      <c r="A507">
        <v>530013</v>
      </c>
      <c r="B507" t="s">
        <v>1936</v>
      </c>
      <c r="D507" t="s">
        <v>26</v>
      </c>
      <c r="E507" s="10" t="s">
        <v>65</v>
      </c>
      <c r="F507" s="10" t="str">
        <f>VLOOKUP(_xlfn.CONCAT(D507,E507),Codes!$C$3:$D$12,2,FALSE)</f>
        <v>F</v>
      </c>
      <c r="G507" s="18" t="s">
        <v>28</v>
      </c>
      <c r="H507" s="12" t="str">
        <f>VLOOKUP(G507,Codes!$E$3:$G$1002,3,FALSE)</f>
        <v>000</v>
      </c>
      <c r="I507" s="10" t="s">
        <v>57</v>
      </c>
      <c r="J507" s="10">
        <v>8</v>
      </c>
      <c r="K507" s="10" t="str">
        <f>VLOOKUP(I507,Codes!$J$3:$Q$9,2,FALSE)</f>
        <v>B</v>
      </c>
      <c r="L507" s="11" t="s">
        <v>31</v>
      </c>
      <c r="M507" s="10" t="str">
        <f>VLOOKUP(L507,Codes!$H$3:$I$262,2,FALSE)</f>
        <v>AA</v>
      </c>
      <c r="N507" s="10">
        <v>5</v>
      </c>
      <c r="O507" s="10">
        <v>0</v>
      </c>
      <c r="P507" t="str">
        <f>VLOOKUP(O507,Codes!$R$3:$S$28,2,FALSE)</f>
        <v>Z</v>
      </c>
      <c r="Q507" t="s">
        <v>38</v>
      </c>
      <c r="R507" t="s">
        <v>29</v>
      </c>
      <c r="S507" t="s">
        <v>29</v>
      </c>
      <c r="T507" s="21" t="str">
        <f t="shared" si="31"/>
        <v>F-AA-000-0-TP2-Water-NA-5-NA</v>
      </c>
      <c r="U507" s="21" t="str">
        <f t="shared" si="32"/>
        <v>F-AA-000-0-TP2-Water</v>
      </c>
      <c r="V507" s="35" t="str">
        <f t="shared" si="33"/>
        <v>F.AA.000.Z.B.5</v>
      </c>
      <c r="W507" s="15" t="str">
        <f t="shared" si="34"/>
        <v>FAA000ZB5</v>
      </c>
      <c r="X507" t="s">
        <v>7039</v>
      </c>
    </row>
    <row r="508" spans="1:24">
      <c r="A508">
        <v>530014</v>
      </c>
      <c r="B508" t="s">
        <v>1936</v>
      </c>
      <c r="D508" t="s">
        <v>26</v>
      </c>
      <c r="E508" s="10" t="s">
        <v>65</v>
      </c>
      <c r="F508" s="10" t="str">
        <f>VLOOKUP(_xlfn.CONCAT(D508,E508),Codes!$C$3:$D$12,2,FALSE)</f>
        <v>F</v>
      </c>
      <c r="G508" s="18" t="s">
        <v>28</v>
      </c>
      <c r="H508" s="12" t="str">
        <f>VLOOKUP(G508,Codes!$E$3:$G$1002,3,FALSE)</f>
        <v>000</v>
      </c>
      <c r="I508" s="10" t="s">
        <v>57</v>
      </c>
      <c r="J508" s="10">
        <v>8</v>
      </c>
      <c r="K508" s="10" t="str">
        <f>VLOOKUP(I508,Codes!$J$3:$Q$9,2,FALSE)</f>
        <v>B</v>
      </c>
      <c r="L508" s="11" t="s">
        <v>31</v>
      </c>
      <c r="M508" s="10" t="str">
        <f>VLOOKUP(L508,Codes!$H$3:$I$262,2,FALSE)</f>
        <v>AA</v>
      </c>
      <c r="N508" s="10">
        <v>6</v>
      </c>
      <c r="O508" s="10">
        <v>0</v>
      </c>
      <c r="P508" t="str">
        <f>VLOOKUP(O508,Codes!$R$3:$S$28,2,FALSE)</f>
        <v>Z</v>
      </c>
      <c r="Q508" t="s">
        <v>38</v>
      </c>
      <c r="R508" t="s">
        <v>29</v>
      </c>
      <c r="S508" t="s">
        <v>29</v>
      </c>
      <c r="T508" s="21" t="str">
        <f t="shared" si="31"/>
        <v>F-AA-000-0-TP2-Water-NA-6-NA</v>
      </c>
      <c r="U508" s="21" t="str">
        <f t="shared" si="32"/>
        <v>F-AA-000-0-TP2-Water</v>
      </c>
      <c r="V508" s="35" t="str">
        <f t="shared" si="33"/>
        <v>F.AA.000.Z.B.6</v>
      </c>
      <c r="W508" s="15" t="str">
        <f t="shared" si="34"/>
        <v>FAA000ZB6</v>
      </c>
      <c r="X508" t="s">
        <v>7040</v>
      </c>
    </row>
    <row r="509" spans="1:24">
      <c r="A509">
        <v>530015</v>
      </c>
      <c r="B509" t="s">
        <v>1936</v>
      </c>
      <c r="D509" t="s">
        <v>26</v>
      </c>
      <c r="E509" s="10" t="s">
        <v>65</v>
      </c>
      <c r="F509" s="10" t="str">
        <f>VLOOKUP(_xlfn.CONCAT(D509,E509),Codes!$C$3:$D$12,2,FALSE)</f>
        <v>F</v>
      </c>
      <c r="G509" s="18" t="s">
        <v>28</v>
      </c>
      <c r="H509" s="12" t="str">
        <f>VLOOKUP(G509,Codes!$E$3:$G$1002,3,FALSE)</f>
        <v>000</v>
      </c>
      <c r="I509" s="10" t="s">
        <v>57</v>
      </c>
      <c r="J509" s="10">
        <v>8</v>
      </c>
      <c r="K509" s="10" t="str">
        <f>VLOOKUP(I509,Codes!$J$3:$Q$9,2,FALSE)</f>
        <v>B</v>
      </c>
      <c r="L509" s="11" t="s">
        <v>31</v>
      </c>
      <c r="M509" s="10" t="str">
        <f>VLOOKUP(L509,Codes!$H$3:$I$262,2,FALSE)</f>
        <v>AA</v>
      </c>
      <c r="N509" s="10">
        <v>7</v>
      </c>
      <c r="O509" s="10">
        <v>0</v>
      </c>
      <c r="P509" t="str">
        <f>VLOOKUP(O509,Codes!$R$3:$S$28,2,FALSE)</f>
        <v>Z</v>
      </c>
      <c r="Q509" t="s">
        <v>38</v>
      </c>
      <c r="R509" t="s">
        <v>29</v>
      </c>
      <c r="S509" t="s">
        <v>29</v>
      </c>
      <c r="T509" s="21" t="str">
        <f t="shared" si="31"/>
        <v>F-AA-000-0-TP2-Water-NA-7-NA</v>
      </c>
      <c r="U509" s="21" t="str">
        <f t="shared" si="32"/>
        <v>F-AA-000-0-TP2-Water</v>
      </c>
      <c r="V509" s="35" t="str">
        <f t="shared" si="33"/>
        <v>F.AA.000.Z.B.7</v>
      </c>
      <c r="W509" s="15" t="str">
        <f t="shared" si="34"/>
        <v>FAA000ZB7</v>
      </c>
      <c r="X509" t="s">
        <v>7041</v>
      </c>
    </row>
    <row r="510" spans="1:24">
      <c r="A510">
        <v>530016</v>
      </c>
      <c r="B510" t="s">
        <v>1936</v>
      </c>
      <c r="D510" t="s">
        <v>26</v>
      </c>
      <c r="E510" s="10" t="s">
        <v>65</v>
      </c>
      <c r="F510" s="10" t="str">
        <f>VLOOKUP(_xlfn.CONCAT(D510,E510),Codes!$C$3:$D$12,2,FALSE)</f>
        <v>F</v>
      </c>
      <c r="G510" s="18" t="s">
        <v>28</v>
      </c>
      <c r="H510" s="12" t="str">
        <f>VLOOKUP(G510,Codes!$E$3:$G$1002,3,FALSE)</f>
        <v>000</v>
      </c>
      <c r="I510" s="10" t="s">
        <v>57</v>
      </c>
      <c r="J510" s="10">
        <v>8</v>
      </c>
      <c r="K510" s="10" t="str">
        <f>VLOOKUP(I510,Codes!$J$3:$Q$9,2,FALSE)</f>
        <v>B</v>
      </c>
      <c r="L510" s="11" t="s">
        <v>31</v>
      </c>
      <c r="M510" s="10" t="str">
        <f>VLOOKUP(L510,Codes!$H$3:$I$262,2,FALSE)</f>
        <v>AA</v>
      </c>
      <c r="N510" s="10">
        <v>8</v>
      </c>
      <c r="O510" s="10">
        <v>0</v>
      </c>
      <c r="P510" t="str">
        <f>VLOOKUP(O510,Codes!$R$3:$S$28,2,FALSE)</f>
        <v>Z</v>
      </c>
      <c r="Q510" t="s">
        <v>38</v>
      </c>
      <c r="R510" t="s">
        <v>29</v>
      </c>
      <c r="S510" t="s">
        <v>29</v>
      </c>
      <c r="T510" s="21" t="str">
        <f t="shared" si="31"/>
        <v>F-AA-000-0-TP2-Water-NA-8-NA</v>
      </c>
      <c r="U510" s="21" t="str">
        <f t="shared" si="32"/>
        <v>F-AA-000-0-TP2-Water</v>
      </c>
      <c r="V510" s="35" t="str">
        <f t="shared" si="33"/>
        <v>F.AA.000.Z.B.8</v>
      </c>
      <c r="W510" s="15" t="str">
        <f t="shared" si="34"/>
        <v>FAA000ZB8</v>
      </c>
      <c r="X510" t="s">
        <v>7042</v>
      </c>
    </row>
    <row r="511" spans="1:24">
      <c r="A511">
        <v>530021</v>
      </c>
      <c r="B511" t="s">
        <v>1937</v>
      </c>
      <c r="D511" t="s">
        <v>26</v>
      </c>
      <c r="E511" s="10" t="s">
        <v>65</v>
      </c>
      <c r="F511" s="10" t="str">
        <f>VLOOKUP(_xlfn.CONCAT(D511,E511),Codes!$C$3:$D$12,2,FALSE)</f>
        <v>F</v>
      </c>
      <c r="G511" s="18" t="s">
        <v>28</v>
      </c>
      <c r="H511" s="12" t="str">
        <f>VLOOKUP(G511,Codes!$E$3:$G$1002,3,FALSE)</f>
        <v>000</v>
      </c>
      <c r="I511" s="10" t="s">
        <v>64</v>
      </c>
      <c r="J511" s="10">
        <v>24</v>
      </c>
      <c r="K511" s="10" t="str">
        <f>VLOOKUP(I511,Codes!$J$3:$Q$9,2,FALSE)</f>
        <v>C</v>
      </c>
      <c r="L511" s="11" t="s">
        <v>31</v>
      </c>
      <c r="M511" s="10" t="str">
        <f>VLOOKUP(L511,Codes!$H$3:$I$262,2,FALSE)</f>
        <v>AA</v>
      </c>
      <c r="N511" s="10">
        <v>5</v>
      </c>
      <c r="O511" s="10">
        <v>0</v>
      </c>
      <c r="P511" t="str">
        <f>VLOOKUP(O511,Codes!$R$3:$S$28,2,FALSE)</f>
        <v>Z</v>
      </c>
      <c r="Q511" t="s">
        <v>38</v>
      </c>
      <c r="R511" t="s">
        <v>29</v>
      </c>
      <c r="S511" t="s">
        <v>29</v>
      </c>
      <c r="T511" s="21" t="str">
        <f t="shared" si="31"/>
        <v>F-AA-000-0-TP3-Water-NA-5-NA</v>
      </c>
      <c r="U511" s="21" t="str">
        <f t="shared" si="32"/>
        <v>F-AA-000-0-TP3-Water</v>
      </c>
      <c r="V511" s="35" t="str">
        <f t="shared" si="33"/>
        <v>F.AA.000.Z.C.5</v>
      </c>
      <c r="W511" s="15" t="str">
        <f t="shared" si="34"/>
        <v>FAA000ZC5</v>
      </c>
      <c r="X511" t="s">
        <v>7043</v>
      </c>
    </row>
    <row r="512" spans="1:24">
      <c r="A512">
        <v>530022</v>
      </c>
      <c r="B512" t="s">
        <v>1937</v>
      </c>
      <c r="D512" t="s">
        <v>26</v>
      </c>
      <c r="E512" s="10" t="s">
        <v>65</v>
      </c>
      <c r="F512" s="10" t="str">
        <f>VLOOKUP(_xlfn.CONCAT(D512,E512),Codes!$C$3:$D$12,2,FALSE)</f>
        <v>F</v>
      </c>
      <c r="G512" s="18" t="s">
        <v>28</v>
      </c>
      <c r="H512" s="12" t="str">
        <f>VLOOKUP(G512,Codes!$E$3:$G$1002,3,FALSE)</f>
        <v>000</v>
      </c>
      <c r="I512" s="10" t="s">
        <v>64</v>
      </c>
      <c r="J512" s="10">
        <v>24</v>
      </c>
      <c r="K512" s="10" t="str">
        <f>VLOOKUP(I512,Codes!$J$3:$Q$9,2,FALSE)</f>
        <v>C</v>
      </c>
      <c r="L512" s="11" t="s">
        <v>31</v>
      </c>
      <c r="M512" s="10" t="str">
        <f>VLOOKUP(L512,Codes!$H$3:$I$262,2,FALSE)</f>
        <v>AA</v>
      </c>
      <c r="N512" s="10">
        <v>6</v>
      </c>
      <c r="O512" s="10">
        <v>0</v>
      </c>
      <c r="P512" t="str">
        <f>VLOOKUP(O512,Codes!$R$3:$S$28,2,FALSE)</f>
        <v>Z</v>
      </c>
      <c r="Q512" t="s">
        <v>38</v>
      </c>
      <c r="R512" t="s">
        <v>29</v>
      </c>
      <c r="S512" t="s">
        <v>29</v>
      </c>
      <c r="T512" s="21" t="str">
        <f t="shared" si="31"/>
        <v>F-AA-000-0-TP3-Water-NA-6-NA</v>
      </c>
      <c r="U512" s="21" t="str">
        <f t="shared" si="32"/>
        <v>F-AA-000-0-TP3-Water</v>
      </c>
      <c r="V512" s="35" t="str">
        <f t="shared" si="33"/>
        <v>F.AA.000.Z.C.6</v>
      </c>
      <c r="W512" s="15" t="str">
        <f t="shared" si="34"/>
        <v>FAA000ZC6</v>
      </c>
      <c r="X512" t="s">
        <v>7044</v>
      </c>
    </row>
    <row r="513" spans="1:24">
      <c r="A513">
        <v>530023</v>
      </c>
      <c r="B513" t="s">
        <v>1937</v>
      </c>
      <c r="D513" t="s">
        <v>26</v>
      </c>
      <c r="E513" s="10" t="s">
        <v>65</v>
      </c>
      <c r="F513" s="10" t="str">
        <f>VLOOKUP(_xlfn.CONCAT(D513,E513),Codes!$C$3:$D$12,2,FALSE)</f>
        <v>F</v>
      </c>
      <c r="G513" s="18" t="s">
        <v>28</v>
      </c>
      <c r="H513" s="12" t="str">
        <f>VLOOKUP(G513,Codes!$E$3:$G$1002,3,FALSE)</f>
        <v>000</v>
      </c>
      <c r="I513" s="10" t="s">
        <v>64</v>
      </c>
      <c r="J513" s="10">
        <v>24</v>
      </c>
      <c r="K513" s="10" t="str">
        <f>VLOOKUP(I513,Codes!$J$3:$Q$9,2,FALSE)</f>
        <v>C</v>
      </c>
      <c r="L513" s="11" t="s">
        <v>31</v>
      </c>
      <c r="M513" s="10" t="str">
        <f>VLOOKUP(L513,Codes!$H$3:$I$262,2,FALSE)</f>
        <v>AA</v>
      </c>
      <c r="N513" s="10">
        <v>7</v>
      </c>
      <c r="O513" s="10">
        <v>0</v>
      </c>
      <c r="P513" t="str">
        <f>VLOOKUP(O513,Codes!$R$3:$S$28,2,FALSE)</f>
        <v>Z</v>
      </c>
      <c r="Q513" t="s">
        <v>38</v>
      </c>
      <c r="R513" t="s">
        <v>29</v>
      </c>
      <c r="S513" t="s">
        <v>29</v>
      </c>
      <c r="T513" s="21" t="str">
        <f t="shared" si="31"/>
        <v>F-AA-000-0-TP3-Water-NA-7-NA</v>
      </c>
      <c r="U513" s="21" t="str">
        <f t="shared" si="32"/>
        <v>F-AA-000-0-TP3-Water</v>
      </c>
      <c r="V513" s="35" t="str">
        <f t="shared" si="33"/>
        <v>F.AA.000.Z.C.7</v>
      </c>
      <c r="W513" s="15" t="str">
        <f t="shared" si="34"/>
        <v>FAA000ZC7</v>
      </c>
      <c r="X513" t="s">
        <v>7045</v>
      </c>
    </row>
    <row r="514" spans="1:24">
      <c r="A514">
        <v>530024</v>
      </c>
      <c r="B514" t="s">
        <v>1937</v>
      </c>
      <c r="D514" t="s">
        <v>26</v>
      </c>
      <c r="E514" s="10" t="s">
        <v>65</v>
      </c>
      <c r="F514" s="10" t="str">
        <f>VLOOKUP(_xlfn.CONCAT(D514,E514),Codes!$C$3:$D$12,2,FALSE)</f>
        <v>F</v>
      </c>
      <c r="G514" s="18" t="s">
        <v>28</v>
      </c>
      <c r="H514" s="12" t="str">
        <f>VLOOKUP(G514,Codes!$E$3:$G$1002,3,FALSE)</f>
        <v>000</v>
      </c>
      <c r="I514" s="10" t="s">
        <v>64</v>
      </c>
      <c r="J514" s="10">
        <v>24</v>
      </c>
      <c r="K514" s="10" t="str">
        <f>VLOOKUP(I514,Codes!$J$3:$Q$9,2,FALSE)</f>
        <v>C</v>
      </c>
      <c r="L514" s="11" t="s">
        <v>31</v>
      </c>
      <c r="M514" s="10" t="str">
        <f>VLOOKUP(L514,Codes!$H$3:$I$262,2,FALSE)</f>
        <v>AA</v>
      </c>
      <c r="N514" s="10">
        <v>8</v>
      </c>
      <c r="O514" s="10">
        <v>0</v>
      </c>
      <c r="P514" t="str">
        <f>VLOOKUP(O514,Codes!$R$3:$S$28,2,FALSE)</f>
        <v>Z</v>
      </c>
      <c r="Q514" t="s">
        <v>38</v>
      </c>
      <c r="R514" t="s">
        <v>29</v>
      </c>
      <c r="S514" t="s">
        <v>29</v>
      </c>
      <c r="T514" s="21" t="str">
        <f t="shared" si="31"/>
        <v>F-AA-000-0-TP3-Water-NA-8-NA</v>
      </c>
      <c r="U514" s="21" t="str">
        <f t="shared" si="32"/>
        <v>F-AA-000-0-TP3-Water</v>
      </c>
      <c r="V514" s="35" t="str">
        <f t="shared" si="33"/>
        <v>F.AA.000.Z.C.8</v>
      </c>
      <c r="W514" s="15" t="str">
        <f t="shared" si="34"/>
        <v>FAA000ZC8</v>
      </c>
      <c r="X514" t="s">
        <v>7046</v>
      </c>
    </row>
    <row r="515" spans="1:24">
      <c r="A515">
        <v>530029</v>
      </c>
      <c r="B515" t="s">
        <v>1938</v>
      </c>
      <c r="D515" t="s">
        <v>26</v>
      </c>
      <c r="E515" s="10" t="s">
        <v>65</v>
      </c>
      <c r="F515" s="10" t="str">
        <f>VLOOKUP(_xlfn.CONCAT(D515,E515),Codes!$C$3:$D$12,2,FALSE)</f>
        <v>F</v>
      </c>
      <c r="G515" s="18" t="s">
        <v>28</v>
      </c>
      <c r="H515" s="12" t="str">
        <f>VLOOKUP(G515,Codes!$E$3:$G$1002,3,FALSE)</f>
        <v>000</v>
      </c>
      <c r="I515" s="10" t="s">
        <v>70</v>
      </c>
      <c r="J515" s="10">
        <v>32</v>
      </c>
      <c r="K515" s="10" t="str">
        <f>VLOOKUP(I515,Codes!$J$3:$Q$9,2,FALSE)</f>
        <v>D</v>
      </c>
      <c r="L515" s="11" t="s">
        <v>31</v>
      </c>
      <c r="M515" s="10" t="str">
        <f>VLOOKUP(L515,Codes!$H$3:$I$262,2,FALSE)</f>
        <v>AA</v>
      </c>
      <c r="N515" s="10">
        <v>5</v>
      </c>
      <c r="O515" s="10">
        <v>0</v>
      </c>
      <c r="P515" t="str">
        <f>VLOOKUP(O515,Codes!$R$3:$S$28,2,FALSE)</f>
        <v>Z</v>
      </c>
      <c r="Q515" t="s">
        <v>38</v>
      </c>
      <c r="R515" t="s">
        <v>29</v>
      </c>
      <c r="S515" t="s">
        <v>29</v>
      </c>
      <c r="T515" s="21" t="str">
        <f t="shared" ref="T515:T578" si="35">CONCATENATE(F515,"-",M515,"-",H515,"-", O515,"-",I515,"-",Q515,"-",R515,"-",N515,"-",S515)</f>
        <v>F-AA-000-0-TP4-Water-NA-5-NA</v>
      </c>
      <c r="U515" s="21" t="str">
        <f t="shared" si="32"/>
        <v>F-AA-000-0-TP4-Water</v>
      </c>
      <c r="V515" s="35" t="str">
        <f t="shared" si="33"/>
        <v>F.AA.000.Z.D.5</v>
      </c>
      <c r="W515" s="15" t="str">
        <f t="shared" si="34"/>
        <v>FAA000ZD5</v>
      </c>
      <c r="X515" t="s">
        <v>7047</v>
      </c>
    </row>
    <row r="516" spans="1:24">
      <c r="A516">
        <v>530030</v>
      </c>
      <c r="B516" t="s">
        <v>1938</v>
      </c>
      <c r="D516" t="s">
        <v>26</v>
      </c>
      <c r="E516" s="10" t="s">
        <v>65</v>
      </c>
      <c r="F516" s="10" t="str">
        <f>VLOOKUP(_xlfn.CONCAT(D516,E516),Codes!$C$3:$D$12,2,FALSE)</f>
        <v>F</v>
      </c>
      <c r="G516" s="18" t="s">
        <v>28</v>
      </c>
      <c r="H516" s="12" t="str">
        <f>VLOOKUP(G516,Codes!$E$3:$G$1002,3,FALSE)</f>
        <v>000</v>
      </c>
      <c r="I516" s="10" t="s">
        <v>70</v>
      </c>
      <c r="J516" s="10">
        <v>32</v>
      </c>
      <c r="K516" s="10" t="str">
        <f>VLOOKUP(I516,Codes!$J$3:$Q$9,2,FALSE)</f>
        <v>D</v>
      </c>
      <c r="L516" s="11" t="s">
        <v>31</v>
      </c>
      <c r="M516" s="10" t="str">
        <f>VLOOKUP(L516,Codes!$H$3:$I$262,2,FALSE)</f>
        <v>AA</v>
      </c>
      <c r="N516" s="10">
        <v>6</v>
      </c>
      <c r="O516" s="10">
        <v>0</v>
      </c>
      <c r="P516" t="str">
        <f>VLOOKUP(O516,Codes!$R$3:$S$28,2,FALSE)</f>
        <v>Z</v>
      </c>
      <c r="Q516" t="s">
        <v>38</v>
      </c>
      <c r="R516" t="s">
        <v>29</v>
      </c>
      <c r="S516" t="s">
        <v>29</v>
      </c>
      <c r="T516" s="21" t="str">
        <f t="shared" si="35"/>
        <v>F-AA-000-0-TP4-Water-NA-6-NA</v>
      </c>
      <c r="U516" s="21" t="str">
        <f t="shared" si="32"/>
        <v>F-AA-000-0-TP4-Water</v>
      </c>
      <c r="V516" s="35" t="str">
        <f t="shared" si="33"/>
        <v>F.AA.000.Z.D.6</v>
      </c>
      <c r="W516" s="15" t="str">
        <f t="shared" si="34"/>
        <v>FAA000ZD6</v>
      </c>
      <c r="X516" t="s">
        <v>7048</v>
      </c>
    </row>
    <row r="517" spans="1:24">
      <c r="A517">
        <v>530031</v>
      </c>
      <c r="B517" t="s">
        <v>1938</v>
      </c>
      <c r="D517" t="s">
        <v>26</v>
      </c>
      <c r="E517" s="10" t="s">
        <v>65</v>
      </c>
      <c r="F517" s="10" t="str">
        <f>VLOOKUP(_xlfn.CONCAT(D517,E517),Codes!$C$3:$D$12,2,FALSE)</f>
        <v>F</v>
      </c>
      <c r="G517" s="18" t="s">
        <v>28</v>
      </c>
      <c r="H517" s="12" t="str">
        <f>VLOOKUP(G517,Codes!$E$3:$G$1002,3,FALSE)</f>
        <v>000</v>
      </c>
      <c r="I517" s="10" t="s">
        <v>70</v>
      </c>
      <c r="J517" s="10">
        <v>32</v>
      </c>
      <c r="K517" s="10" t="str">
        <f>VLOOKUP(I517,Codes!$J$3:$Q$9,2,FALSE)</f>
        <v>D</v>
      </c>
      <c r="L517" s="11" t="s">
        <v>31</v>
      </c>
      <c r="M517" s="10" t="str">
        <f>VLOOKUP(L517,Codes!$H$3:$I$262,2,FALSE)</f>
        <v>AA</v>
      </c>
      <c r="N517" s="10">
        <v>7</v>
      </c>
      <c r="O517" s="10">
        <v>0</v>
      </c>
      <c r="P517" t="str">
        <f>VLOOKUP(O517,Codes!$R$3:$S$28,2,FALSE)</f>
        <v>Z</v>
      </c>
      <c r="Q517" t="s">
        <v>38</v>
      </c>
      <c r="R517" t="s">
        <v>29</v>
      </c>
      <c r="S517" t="s">
        <v>29</v>
      </c>
      <c r="T517" s="21" t="str">
        <f t="shared" si="35"/>
        <v>F-AA-000-0-TP4-Water-NA-7-NA</v>
      </c>
      <c r="U517" s="21" t="str">
        <f t="shared" si="32"/>
        <v>F-AA-000-0-TP4-Water</v>
      </c>
      <c r="V517" s="35" t="str">
        <f t="shared" si="33"/>
        <v>F.AA.000.Z.D.7</v>
      </c>
      <c r="W517" s="15" t="str">
        <f t="shared" si="34"/>
        <v>FAA000ZD7</v>
      </c>
      <c r="X517" t="s">
        <v>7049</v>
      </c>
    </row>
    <row r="518" spans="1:24">
      <c r="A518">
        <v>530032</v>
      </c>
      <c r="B518" t="s">
        <v>1938</v>
      </c>
      <c r="D518" t="s">
        <v>26</v>
      </c>
      <c r="E518" s="10" t="s">
        <v>65</v>
      </c>
      <c r="F518" s="10" t="str">
        <f>VLOOKUP(_xlfn.CONCAT(D518,E518),Codes!$C$3:$D$12,2,FALSE)</f>
        <v>F</v>
      </c>
      <c r="G518" s="18" t="s">
        <v>28</v>
      </c>
      <c r="H518" s="12" t="str">
        <f>VLOOKUP(G518,Codes!$E$3:$G$1002,3,FALSE)</f>
        <v>000</v>
      </c>
      <c r="I518" s="10" t="s">
        <v>70</v>
      </c>
      <c r="J518" s="10">
        <v>32</v>
      </c>
      <c r="K518" s="10" t="str">
        <f>VLOOKUP(I518,Codes!$J$3:$Q$9,2,FALSE)</f>
        <v>D</v>
      </c>
      <c r="L518" s="11" t="s">
        <v>31</v>
      </c>
      <c r="M518" s="10" t="str">
        <f>VLOOKUP(L518,Codes!$H$3:$I$262,2,FALSE)</f>
        <v>AA</v>
      </c>
      <c r="N518" s="10">
        <v>8</v>
      </c>
      <c r="O518" s="10">
        <v>0</v>
      </c>
      <c r="P518" t="str">
        <f>VLOOKUP(O518,Codes!$R$3:$S$28,2,FALSE)</f>
        <v>Z</v>
      </c>
      <c r="Q518" t="s">
        <v>38</v>
      </c>
      <c r="R518" t="s">
        <v>29</v>
      </c>
      <c r="S518" t="s">
        <v>29</v>
      </c>
      <c r="T518" s="21" t="str">
        <f t="shared" si="35"/>
        <v>F-AA-000-0-TP4-Water-NA-8-NA</v>
      </c>
      <c r="U518" s="21" t="str">
        <f t="shared" si="32"/>
        <v>F-AA-000-0-TP4-Water</v>
      </c>
      <c r="V518" s="35" t="str">
        <f t="shared" si="33"/>
        <v>F.AA.000.Z.D.8</v>
      </c>
      <c r="W518" s="15" t="str">
        <f t="shared" si="34"/>
        <v>FAA000ZD8</v>
      </c>
      <c r="X518" t="s">
        <v>7050</v>
      </c>
    </row>
    <row r="519" spans="1:24">
      <c r="A519">
        <v>530037</v>
      </c>
      <c r="B519" t="s">
        <v>1939</v>
      </c>
      <c r="D519" t="s">
        <v>26</v>
      </c>
      <c r="E519" s="10" t="s">
        <v>65</v>
      </c>
      <c r="F519" s="10" t="str">
        <f>VLOOKUP(_xlfn.CONCAT(D519,E519),Codes!$C$3:$D$12,2,FALSE)</f>
        <v>F</v>
      </c>
      <c r="G519" s="18" t="s">
        <v>28</v>
      </c>
      <c r="H519" s="12" t="str">
        <f>VLOOKUP(G519,Codes!$E$3:$G$1002,3,FALSE)</f>
        <v>000</v>
      </c>
      <c r="I519" s="10" t="s">
        <v>76</v>
      </c>
      <c r="J519" s="10">
        <v>48</v>
      </c>
      <c r="K519" s="10" t="str">
        <f>VLOOKUP(I519,Codes!$J$3:$Q$9,2,FALSE)</f>
        <v>E</v>
      </c>
      <c r="L519" s="11" t="s">
        <v>31</v>
      </c>
      <c r="M519" s="10" t="str">
        <f>VLOOKUP(L519,Codes!$H$3:$I$262,2,FALSE)</f>
        <v>AA</v>
      </c>
      <c r="N519" s="10">
        <v>5</v>
      </c>
      <c r="O519" s="10">
        <v>0</v>
      </c>
      <c r="P519" t="str">
        <f>VLOOKUP(O519,Codes!$R$3:$S$28,2,FALSE)</f>
        <v>Z</v>
      </c>
      <c r="Q519" t="s">
        <v>38</v>
      </c>
      <c r="R519" t="s">
        <v>29</v>
      </c>
      <c r="S519" t="s">
        <v>29</v>
      </c>
      <c r="T519" s="21" t="str">
        <f t="shared" si="35"/>
        <v>F-AA-000-0-TP5-Water-NA-5-NA</v>
      </c>
      <c r="U519" s="21" t="str">
        <f t="shared" si="32"/>
        <v>F-AA-000-0-TP5-Water</v>
      </c>
      <c r="V519" s="35" t="str">
        <f t="shared" si="33"/>
        <v>F.AA.000.Z.E.5</v>
      </c>
      <c r="W519" s="15" t="str">
        <f t="shared" si="34"/>
        <v>FAA000ZE5</v>
      </c>
      <c r="X519" t="s">
        <v>7051</v>
      </c>
    </row>
    <row r="520" spans="1:24">
      <c r="A520">
        <v>530038</v>
      </c>
      <c r="B520" t="s">
        <v>1939</v>
      </c>
      <c r="D520" t="s">
        <v>26</v>
      </c>
      <c r="E520" s="10" t="s">
        <v>65</v>
      </c>
      <c r="F520" s="10" t="str">
        <f>VLOOKUP(_xlfn.CONCAT(D520,E520),Codes!$C$3:$D$12,2,FALSE)</f>
        <v>F</v>
      </c>
      <c r="G520" s="18" t="s">
        <v>28</v>
      </c>
      <c r="H520" s="12" t="str">
        <f>VLOOKUP(G520,Codes!$E$3:$G$1002,3,FALSE)</f>
        <v>000</v>
      </c>
      <c r="I520" s="10" t="s">
        <v>76</v>
      </c>
      <c r="J520" s="10">
        <v>48</v>
      </c>
      <c r="K520" s="10" t="str">
        <f>VLOOKUP(I520,Codes!$J$3:$Q$9,2,FALSE)</f>
        <v>E</v>
      </c>
      <c r="L520" s="11" t="s">
        <v>31</v>
      </c>
      <c r="M520" s="10" t="str">
        <f>VLOOKUP(L520,Codes!$H$3:$I$262,2,FALSE)</f>
        <v>AA</v>
      </c>
      <c r="N520" s="10">
        <v>6</v>
      </c>
      <c r="O520" s="10">
        <v>0</v>
      </c>
      <c r="P520" t="str">
        <f>VLOOKUP(O520,Codes!$R$3:$S$28,2,FALSE)</f>
        <v>Z</v>
      </c>
      <c r="Q520" t="s">
        <v>38</v>
      </c>
      <c r="R520" t="s">
        <v>29</v>
      </c>
      <c r="S520" t="s">
        <v>29</v>
      </c>
      <c r="T520" s="21" t="str">
        <f t="shared" si="35"/>
        <v>F-AA-000-0-TP5-Water-NA-6-NA</v>
      </c>
      <c r="U520" s="21" t="str">
        <f t="shared" si="32"/>
        <v>F-AA-000-0-TP5-Water</v>
      </c>
      <c r="V520" s="35" t="str">
        <f t="shared" si="33"/>
        <v>F.AA.000.Z.E.6</v>
      </c>
      <c r="W520" s="15" t="str">
        <f t="shared" si="34"/>
        <v>FAA000ZE6</v>
      </c>
      <c r="X520" t="s">
        <v>7052</v>
      </c>
    </row>
    <row r="521" spans="1:24">
      <c r="A521">
        <v>530039</v>
      </c>
      <c r="B521" t="s">
        <v>1939</v>
      </c>
      <c r="D521" t="s">
        <v>26</v>
      </c>
      <c r="E521" s="10" t="s">
        <v>65</v>
      </c>
      <c r="F521" s="10" t="str">
        <f>VLOOKUP(_xlfn.CONCAT(D521,E521),Codes!$C$3:$D$12,2,FALSE)</f>
        <v>F</v>
      </c>
      <c r="G521" s="18" t="s">
        <v>28</v>
      </c>
      <c r="H521" s="12" t="str">
        <f>VLOOKUP(G521,Codes!$E$3:$G$1002,3,FALSE)</f>
        <v>000</v>
      </c>
      <c r="I521" s="10" t="s">
        <v>76</v>
      </c>
      <c r="J521" s="10">
        <v>48</v>
      </c>
      <c r="K521" s="10" t="str">
        <f>VLOOKUP(I521,Codes!$J$3:$Q$9,2,FALSE)</f>
        <v>E</v>
      </c>
      <c r="L521" s="11" t="s">
        <v>31</v>
      </c>
      <c r="M521" s="10" t="str">
        <f>VLOOKUP(L521,Codes!$H$3:$I$262,2,FALSE)</f>
        <v>AA</v>
      </c>
      <c r="N521" s="10">
        <v>7</v>
      </c>
      <c r="O521" s="10">
        <v>0</v>
      </c>
      <c r="P521" t="str">
        <f>VLOOKUP(O521,Codes!$R$3:$S$28,2,FALSE)</f>
        <v>Z</v>
      </c>
      <c r="Q521" t="s">
        <v>38</v>
      </c>
      <c r="R521" t="s">
        <v>29</v>
      </c>
      <c r="S521" t="s">
        <v>29</v>
      </c>
      <c r="T521" s="21" t="str">
        <f t="shared" si="35"/>
        <v>F-AA-000-0-TP5-Water-NA-7-NA</v>
      </c>
      <c r="U521" s="21" t="str">
        <f t="shared" si="32"/>
        <v>F-AA-000-0-TP5-Water</v>
      </c>
      <c r="V521" s="35" t="str">
        <f t="shared" si="33"/>
        <v>F.AA.000.Z.E.7</v>
      </c>
      <c r="W521" s="15" t="str">
        <f t="shared" si="34"/>
        <v>FAA000ZE7</v>
      </c>
      <c r="X521" t="s">
        <v>7053</v>
      </c>
    </row>
    <row r="522" spans="1:24">
      <c r="A522">
        <v>530040</v>
      </c>
      <c r="B522" t="s">
        <v>1939</v>
      </c>
      <c r="D522" t="s">
        <v>26</v>
      </c>
      <c r="E522" s="10" t="s">
        <v>65</v>
      </c>
      <c r="F522" s="10" t="str">
        <f>VLOOKUP(_xlfn.CONCAT(D522,E522),Codes!$C$3:$D$12,2,FALSE)</f>
        <v>F</v>
      </c>
      <c r="G522" s="18" t="s">
        <v>28</v>
      </c>
      <c r="H522" s="12" t="str">
        <f>VLOOKUP(G522,Codes!$E$3:$G$1002,3,FALSE)</f>
        <v>000</v>
      </c>
      <c r="I522" s="10" t="s">
        <v>76</v>
      </c>
      <c r="J522" s="10">
        <v>48</v>
      </c>
      <c r="K522" s="10" t="str">
        <f>VLOOKUP(I522,Codes!$J$3:$Q$9,2,FALSE)</f>
        <v>E</v>
      </c>
      <c r="L522" s="11" t="s">
        <v>31</v>
      </c>
      <c r="M522" s="10" t="str">
        <f>VLOOKUP(L522,Codes!$H$3:$I$262,2,FALSE)</f>
        <v>AA</v>
      </c>
      <c r="N522" s="10">
        <v>8</v>
      </c>
      <c r="O522" s="10">
        <v>0</v>
      </c>
      <c r="P522" t="str">
        <f>VLOOKUP(O522,Codes!$R$3:$S$28,2,FALSE)</f>
        <v>Z</v>
      </c>
      <c r="Q522" t="s">
        <v>38</v>
      </c>
      <c r="R522" t="s">
        <v>29</v>
      </c>
      <c r="S522" t="s">
        <v>29</v>
      </c>
      <c r="T522" s="21" t="str">
        <f t="shared" si="35"/>
        <v>F-AA-000-0-TP5-Water-NA-8-NA</v>
      </c>
      <c r="U522" s="21" t="str">
        <f t="shared" si="32"/>
        <v>F-AA-000-0-TP5-Water</v>
      </c>
      <c r="V522" s="35" t="str">
        <f t="shared" si="33"/>
        <v>F.AA.000.Z.E.8</v>
      </c>
      <c r="W522" s="15" t="str">
        <f t="shared" si="34"/>
        <v>FAA000ZE8</v>
      </c>
      <c r="X522" t="s">
        <v>7054</v>
      </c>
    </row>
    <row r="523" spans="1:24">
      <c r="A523" t="s">
        <v>1402</v>
      </c>
      <c r="D523" t="s">
        <v>26</v>
      </c>
      <c r="E523" s="10" t="s">
        <v>65</v>
      </c>
      <c r="F523" s="10" t="str">
        <f>VLOOKUP(_xlfn.CONCAT(D523,E523),Codes!$C$3:$D$12,2,FALSE)</f>
        <v>F</v>
      </c>
      <c r="G523" s="18" t="s">
        <v>1350</v>
      </c>
      <c r="H523" s="12" t="str">
        <f>VLOOKUP(G523,Codes!$E$3:$G$1002,3,FALSE)</f>
        <v>998</v>
      </c>
      <c r="I523" s="10" t="s">
        <v>29</v>
      </c>
      <c r="J523" s="10"/>
      <c r="K523" s="10" t="str">
        <f>VLOOKUP(I523,Codes!$J$3:$Q$9,2,FALSE)</f>
        <v>-</v>
      </c>
      <c r="L523" s="11" t="s">
        <v>31</v>
      </c>
      <c r="M523" s="10" t="str">
        <f>VLOOKUP(L523,Codes!$H$3:$I$262,2,FALSE)</f>
        <v>AA</v>
      </c>
      <c r="N523" s="10">
        <v>4</v>
      </c>
      <c r="P523" t="str">
        <f>VLOOKUP(O523,Codes!$R$3:$S$28,2,FALSE)</f>
        <v>Z</v>
      </c>
      <c r="Q523" t="s">
        <v>29</v>
      </c>
      <c r="R523" t="s">
        <v>29</v>
      </c>
      <c r="S523" t="s">
        <v>29</v>
      </c>
      <c r="T523" s="21" t="str">
        <f t="shared" si="35"/>
        <v>F-AA-998--NA-NA-NA-4-NA</v>
      </c>
      <c r="U523" s="21" t="str">
        <f t="shared" si="32"/>
        <v>F-AA-998--NA-NA</v>
      </c>
      <c r="V523" s="35" t="str">
        <f t="shared" si="33"/>
        <v>F.AA.998.Z.-.4</v>
      </c>
      <c r="W523" s="15" t="str">
        <f t="shared" si="34"/>
        <v>FAA998Z-4</v>
      </c>
      <c r="X523" t="s">
        <v>7055</v>
      </c>
    </row>
    <row r="524" spans="1:24">
      <c r="A524" t="s">
        <v>1402</v>
      </c>
      <c r="D524" t="s">
        <v>26</v>
      </c>
      <c r="E524" s="10" t="s">
        <v>65</v>
      </c>
      <c r="F524" s="10" t="str">
        <f>VLOOKUP(_xlfn.CONCAT(D524,E524),Codes!$C$3:$D$12,2,FALSE)</f>
        <v>F</v>
      </c>
      <c r="G524" s="18" t="s">
        <v>1350</v>
      </c>
      <c r="H524" s="12" t="str">
        <f>VLOOKUP(G524,Codes!$E$3:$G$1002,3,FALSE)</f>
        <v>998</v>
      </c>
      <c r="I524" s="10" t="s">
        <v>29</v>
      </c>
      <c r="J524" s="10"/>
      <c r="K524" s="10" t="str">
        <f>VLOOKUP(I524,Codes!$J$3:$Q$9,2,FALSE)</f>
        <v>-</v>
      </c>
      <c r="L524" s="11" t="s">
        <v>31</v>
      </c>
      <c r="M524" s="10" t="str">
        <f>VLOOKUP(L524,Codes!$H$3:$I$262,2,FALSE)</f>
        <v>AA</v>
      </c>
      <c r="N524" s="10">
        <v>5</v>
      </c>
      <c r="P524" t="str">
        <f>VLOOKUP(O524,Codes!$R$3:$S$28,2,FALSE)</f>
        <v>Z</v>
      </c>
      <c r="Q524" t="s">
        <v>29</v>
      </c>
      <c r="R524" t="s">
        <v>29</v>
      </c>
      <c r="S524" t="s">
        <v>29</v>
      </c>
      <c r="T524" s="21" t="str">
        <f t="shared" si="35"/>
        <v>F-AA-998--NA-NA-NA-5-NA</v>
      </c>
      <c r="U524" s="21" t="str">
        <f t="shared" si="32"/>
        <v>F-AA-998--NA-NA</v>
      </c>
      <c r="V524" s="35" t="str">
        <f t="shared" si="33"/>
        <v>F.AA.998.Z.-.5</v>
      </c>
      <c r="W524" s="15" t="str">
        <f t="shared" si="34"/>
        <v>FAA998Z-5</v>
      </c>
      <c r="X524" t="s">
        <v>7056</v>
      </c>
    </row>
    <row r="525" spans="1:24">
      <c r="A525" t="s">
        <v>1402</v>
      </c>
      <c r="D525" t="s">
        <v>26</v>
      </c>
      <c r="E525" s="10" t="s">
        <v>65</v>
      </c>
      <c r="F525" s="10" t="str">
        <f>VLOOKUP(_xlfn.CONCAT(D525,E525),Codes!$C$3:$D$12,2,FALSE)</f>
        <v>F</v>
      </c>
      <c r="G525" s="18" t="s">
        <v>1350</v>
      </c>
      <c r="H525" s="12" t="str">
        <f>VLOOKUP(G525,Codes!$E$3:$G$1002,3,FALSE)</f>
        <v>998</v>
      </c>
      <c r="I525" s="10" t="s">
        <v>29</v>
      </c>
      <c r="K525" s="10" t="str">
        <f>VLOOKUP(I525,Codes!$J$3:$Q$9,2,FALSE)</f>
        <v>-</v>
      </c>
      <c r="L525" s="11" t="s">
        <v>31</v>
      </c>
      <c r="M525" s="10" t="str">
        <f>VLOOKUP(L525,Codes!$H$3:$I$262,2,FALSE)</f>
        <v>AA</v>
      </c>
      <c r="N525" s="10">
        <v>6</v>
      </c>
      <c r="P525" t="str">
        <f>VLOOKUP(O525,Codes!$R$3:$S$28,2,FALSE)</f>
        <v>Z</v>
      </c>
      <c r="Q525" t="s">
        <v>29</v>
      </c>
      <c r="R525" t="s">
        <v>29</v>
      </c>
      <c r="S525" t="s">
        <v>29</v>
      </c>
      <c r="T525" s="21" t="str">
        <f t="shared" si="35"/>
        <v>F-AA-998--NA-NA-NA-6-NA</v>
      </c>
      <c r="U525" s="21" t="str">
        <f t="shared" si="32"/>
        <v>F-AA-998--NA-NA</v>
      </c>
      <c r="V525" s="35" t="str">
        <f t="shared" si="33"/>
        <v>F.AA.998.Z.-.6</v>
      </c>
      <c r="W525" s="15" t="str">
        <f t="shared" si="34"/>
        <v>FAA998Z-6</v>
      </c>
      <c r="X525" t="s">
        <v>7057</v>
      </c>
    </row>
    <row r="526" spans="1:24">
      <c r="A526">
        <v>650001</v>
      </c>
      <c r="B526" t="s">
        <v>1940</v>
      </c>
      <c r="D526" t="s">
        <v>26</v>
      </c>
      <c r="E526" s="10" t="s">
        <v>65</v>
      </c>
      <c r="F526" s="10" t="str">
        <f>VLOOKUP(_xlfn.CONCAT(D526,E526),Codes!$C$3:$D$12,2,FALSE)</f>
        <v>F</v>
      </c>
      <c r="G526" s="18" t="s">
        <v>1352</v>
      </c>
      <c r="H526" s="12" t="str">
        <f>VLOOKUP(G526,Codes!$E$3:$G$1002,3,FALSE)</f>
        <v>999</v>
      </c>
      <c r="I526" s="10" t="s">
        <v>46</v>
      </c>
      <c r="J526" s="10">
        <v>4</v>
      </c>
      <c r="K526" s="10" t="str">
        <f>VLOOKUP(I526,Codes!$J$3:$Q$9,2,FALSE)</f>
        <v>A</v>
      </c>
      <c r="L526" s="11" t="s">
        <v>55</v>
      </c>
      <c r="M526" s="10" t="str">
        <f>VLOOKUP(L526,Codes!$H$3:$I$262,2,FALSE)</f>
        <v>AC</v>
      </c>
      <c r="N526" s="10">
        <v>1</v>
      </c>
      <c r="O526" s="10">
        <v>0</v>
      </c>
      <c r="P526" t="str">
        <f>VLOOKUP(O526,Codes!$R$3:$S$28,2,FALSE)</f>
        <v>Z</v>
      </c>
      <c r="Q526" t="s">
        <v>48</v>
      </c>
      <c r="R526" t="s">
        <v>29</v>
      </c>
      <c r="S526" t="s">
        <v>29</v>
      </c>
      <c r="T526" s="21" t="str">
        <f t="shared" si="35"/>
        <v>F-AC-999-0-TP1-DMSO-NA-1-NA</v>
      </c>
      <c r="U526" s="21" t="str">
        <f t="shared" si="32"/>
        <v>F-AC-999-0-TP1-DMSO</v>
      </c>
      <c r="V526" s="35" t="str">
        <f t="shared" si="33"/>
        <v>F.AC.999.Z.A.1</v>
      </c>
      <c r="W526" s="15" t="str">
        <f t="shared" si="34"/>
        <v>FAC999ZA1</v>
      </c>
      <c r="X526" t="s">
        <v>7058</v>
      </c>
    </row>
    <row r="527" spans="1:24">
      <c r="A527">
        <v>650003</v>
      </c>
      <c r="B527" t="s">
        <v>1940</v>
      </c>
      <c r="D527" t="s">
        <v>26</v>
      </c>
      <c r="E527" s="10" t="s">
        <v>65</v>
      </c>
      <c r="F527" s="10" t="str">
        <f>VLOOKUP(_xlfn.CONCAT(D527,E527),Codes!$C$3:$D$12,2,FALSE)</f>
        <v>F</v>
      </c>
      <c r="G527" s="18" t="s">
        <v>1352</v>
      </c>
      <c r="H527" s="12" t="str">
        <f>VLOOKUP(G527,Codes!$E$3:$G$1002,3,FALSE)</f>
        <v>999</v>
      </c>
      <c r="I527" s="10" t="s">
        <v>46</v>
      </c>
      <c r="J527" s="10">
        <v>4</v>
      </c>
      <c r="K527" s="10" t="str">
        <f>VLOOKUP(I527,Codes!$J$3:$Q$9,2,FALSE)</f>
        <v>A</v>
      </c>
      <c r="L527" s="11" t="s">
        <v>55</v>
      </c>
      <c r="M527" s="10" t="str">
        <f>VLOOKUP(L527,Codes!$H$3:$I$262,2,FALSE)</f>
        <v>AC</v>
      </c>
      <c r="N527" s="10">
        <v>3</v>
      </c>
      <c r="O527" s="10">
        <v>0</v>
      </c>
      <c r="P527" t="str">
        <f>VLOOKUP(O527,Codes!$R$3:$S$28,2,FALSE)</f>
        <v>Z</v>
      </c>
      <c r="Q527" t="s">
        <v>48</v>
      </c>
      <c r="R527" t="s">
        <v>29</v>
      </c>
      <c r="S527" t="s">
        <v>29</v>
      </c>
      <c r="T527" s="21" t="str">
        <f t="shared" si="35"/>
        <v>F-AC-999-0-TP1-DMSO-NA-3-NA</v>
      </c>
      <c r="U527" s="21" t="str">
        <f t="shared" si="32"/>
        <v>F-AC-999-0-TP1-DMSO</v>
      </c>
      <c r="V527" s="35" t="str">
        <f t="shared" si="33"/>
        <v>F.AC.999.Z.A.3</v>
      </c>
      <c r="W527" s="15" t="str">
        <f t="shared" si="34"/>
        <v>FAC999ZA3</v>
      </c>
      <c r="X527" t="s">
        <v>7059</v>
      </c>
    </row>
    <row r="528" spans="1:24">
      <c r="A528">
        <v>650004</v>
      </c>
      <c r="B528" t="s">
        <v>1940</v>
      </c>
      <c r="D528" t="s">
        <v>26</v>
      </c>
      <c r="E528" s="10" t="s">
        <v>65</v>
      </c>
      <c r="F528" s="10" t="str">
        <f>VLOOKUP(_xlfn.CONCAT(D528,E528),Codes!$C$3:$D$12,2,FALSE)</f>
        <v>F</v>
      </c>
      <c r="G528" s="18" t="s">
        <v>1352</v>
      </c>
      <c r="H528" s="12" t="str">
        <f>VLOOKUP(G528,Codes!$E$3:$G$1002,3,FALSE)</f>
        <v>999</v>
      </c>
      <c r="I528" s="10" t="s">
        <v>46</v>
      </c>
      <c r="J528" s="10">
        <v>4</v>
      </c>
      <c r="K528" s="10" t="str">
        <f>VLOOKUP(I528,Codes!$J$3:$Q$9,2,FALSE)</f>
        <v>A</v>
      </c>
      <c r="L528" s="11" t="s">
        <v>55</v>
      </c>
      <c r="M528" s="10" t="str">
        <f>VLOOKUP(L528,Codes!$H$3:$I$262,2,FALSE)</f>
        <v>AC</v>
      </c>
      <c r="N528" s="10">
        <v>4</v>
      </c>
      <c r="O528" s="10">
        <v>0</v>
      </c>
      <c r="P528" t="str">
        <f>VLOOKUP(O528,Codes!$R$3:$S$28,2,FALSE)</f>
        <v>Z</v>
      </c>
      <c r="Q528" t="s">
        <v>48</v>
      </c>
      <c r="R528" t="s">
        <v>29</v>
      </c>
      <c r="S528" t="s">
        <v>29</v>
      </c>
      <c r="T528" s="21" t="str">
        <f t="shared" si="35"/>
        <v>F-AC-999-0-TP1-DMSO-NA-4-NA</v>
      </c>
      <c r="U528" s="21" t="str">
        <f t="shared" si="32"/>
        <v>F-AC-999-0-TP1-DMSO</v>
      </c>
      <c r="V528" s="35" t="str">
        <f t="shared" si="33"/>
        <v>F.AC.999.Z.A.4</v>
      </c>
      <c r="W528" s="15" t="str">
        <f t="shared" si="34"/>
        <v>FAC999ZA4</v>
      </c>
      <c r="X528" t="s">
        <v>7060</v>
      </c>
    </row>
    <row r="529" spans="1:24">
      <c r="A529">
        <v>650007</v>
      </c>
      <c r="B529" t="s">
        <v>1940</v>
      </c>
      <c r="D529" t="s">
        <v>26</v>
      </c>
      <c r="E529" s="10" t="s">
        <v>65</v>
      </c>
      <c r="F529" s="10" t="str">
        <f>VLOOKUP(_xlfn.CONCAT(D529,E529),Codes!$C$3:$D$12,2,FALSE)</f>
        <v>F</v>
      </c>
      <c r="G529" s="18" t="s">
        <v>1352</v>
      </c>
      <c r="H529" s="12" t="str">
        <f>VLOOKUP(G529,Codes!$E$3:$G$1002,3,FALSE)</f>
        <v>999</v>
      </c>
      <c r="I529" s="10" t="s">
        <v>46</v>
      </c>
      <c r="J529" s="10">
        <v>4</v>
      </c>
      <c r="K529" s="10" t="str">
        <f>VLOOKUP(I529,Codes!$J$3:$Q$9,2,FALSE)</f>
        <v>A</v>
      </c>
      <c r="L529" s="11" t="s">
        <v>55</v>
      </c>
      <c r="M529" s="10" t="str">
        <f>VLOOKUP(L529,Codes!$H$3:$I$262,2,FALSE)</f>
        <v>AC</v>
      </c>
      <c r="N529" s="10">
        <v>7</v>
      </c>
      <c r="O529" s="10">
        <v>0</v>
      </c>
      <c r="P529" t="str">
        <f>VLOOKUP(O529,Codes!$R$3:$S$28,2,FALSE)</f>
        <v>Z</v>
      </c>
      <c r="Q529" t="s">
        <v>48</v>
      </c>
      <c r="R529" t="s">
        <v>29</v>
      </c>
      <c r="S529" t="s">
        <v>29</v>
      </c>
      <c r="T529" s="21" t="str">
        <f t="shared" si="35"/>
        <v>F-AC-999-0-TP1-DMSO-NA-7-NA</v>
      </c>
      <c r="U529" s="21" t="str">
        <f t="shared" si="32"/>
        <v>F-AC-999-0-TP1-DMSO</v>
      </c>
      <c r="V529" s="35" t="str">
        <f t="shared" si="33"/>
        <v>F.AC.999.Z.A.7</v>
      </c>
      <c r="W529" s="15" t="str">
        <f t="shared" si="34"/>
        <v>FAC999ZA7</v>
      </c>
      <c r="X529" t="s">
        <v>7061</v>
      </c>
    </row>
    <row r="530" spans="1:24">
      <c r="A530">
        <v>650013</v>
      </c>
      <c r="B530" t="s">
        <v>1941</v>
      </c>
      <c r="D530" t="s">
        <v>26</v>
      </c>
      <c r="E530" s="10" t="s">
        <v>65</v>
      </c>
      <c r="F530" s="10" t="str">
        <f>VLOOKUP(_xlfn.CONCAT(D530,E530),Codes!$C$3:$D$12,2,FALSE)</f>
        <v>F</v>
      </c>
      <c r="G530" s="18" t="s">
        <v>1352</v>
      </c>
      <c r="H530" s="12" t="str">
        <f>VLOOKUP(G530,Codes!$E$3:$G$1002,3,FALSE)</f>
        <v>999</v>
      </c>
      <c r="I530" s="10" t="s">
        <v>57</v>
      </c>
      <c r="J530" s="10">
        <v>8</v>
      </c>
      <c r="K530" s="10" t="str">
        <f>VLOOKUP(I530,Codes!$J$3:$Q$9,2,FALSE)</f>
        <v>B</v>
      </c>
      <c r="L530" s="11" t="s">
        <v>55</v>
      </c>
      <c r="M530" s="10" t="str">
        <f>VLOOKUP(L530,Codes!$H$3:$I$262,2,FALSE)</f>
        <v>AC</v>
      </c>
      <c r="N530" s="10">
        <v>5</v>
      </c>
      <c r="O530" s="10">
        <v>0</v>
      </c>
      <c r="P530" t="str">
        <f>VLOOKUP(O530,Codes!$R$3:$S$28,2,FALSE)</f>
        <v>Z</v>
      </c>
      <c r="Q530" t="s">
        <v>48</v>
      </c>
      <c r="R530" t="s">
        <v>29</v>
      </c>
      <c r="S530" t="s">
        <v>29</v>
      </c>
      <c r="T530" s="21" t="str">
        <f t="shared" si="35"/>
        <v>F-AC-999-0-TP2-DMSO-NA-5-NA</v>
      </c>
      <c r="U530" s="21" t="str">
        <f t="shared" si="32"/>
        <v>F-AC-999-0-TP2-DMSO</v>
      </c>
      <c r="V530" s="35" t="str">
        <f t="shared" si="33"/>
        <v>F.AC.999.Z.B.5</v>
      </c>
      <c r="W530" s="15" t="str">
        <f t="shared" si="34"/>
        <v>FAC999ZB5</v>
      </c>
      <c r="X530" t="s">
        <v>7062</v>
      </c>
    </row>
    <row r="531" spans="1:24">
      <c r="A531">
        <v>650014</v>
      </c>
      <c r="B531" t="s">
        <v>1941</v>
      </c>
      <c r="D531" t="s">
        <v>26</v>
      </c>
      <c r="E531" s="10" t="s">
        <v>65</v>
      </c>
      <c r="F531" s="10" t="str">
        <f>VLOOKUP(_xlfn.CONCAT(D531,E531),Codes!$C$3:$D$12,2,FALSE)</f>
        <v>F</v>
      </c>
      <c r="G531" s="18" t="s">
        <v>1352</v>
      </c>
      <c r="H531" s="12" t="str">
        <f>VLOOKUP(G531,Codes!$E$3:$G$1002,3,FALSE)</f>
        <v>999</v>
      </c>
      <c r="I531" s="10" t="s">
        <v>57</v>
      </c>
      <c r="J531" s="10">
        <v>8</v>
      </c>
      <c r="K531" s="10" t="str">
        <f>VLOOKUP(I531,Codes!$J$3:$Q$9,2,FALSE)</f>
        <v>B</v>
      </c>
      <c r="L531" s="11" t="s">
        <v>55</v>
      </c>
      <c r="M531" s="10" t="str">
        <f>VLOOKUP(L531,Codes!$H$3:$I$262,2,FALSE)</f>
        <v>AC</v>
      </c>
      <c r="N531" s="10">
        <v>6</v>
      </c>
      <c r="O531" s="10">
        <v>0</v>
      </c>
      <c r="P531" t="str">
        <f>VLOOKUP(O531,Codes!$R$3:$S$28,2,FALSE)</f>
        <v>Z</v>
      </c>
      <c r="Q531" t="s">
        <v>48</v>
      </c>
      <c r="R531" t="s">
        <v>29</v>
      </c>
      <c r="S531" t="s">
        <v>29</v>
      </c>
      <c r="T531" s="21" t="str">
        <f t="shared" si="35"/>
        <v>F-AC-999-0-TP2-DMSO-NA-6-NA</v>
      </c>
      <c r="U531" s="21" t="str">
        <f t="shared" ref="U531:U594" si="36">CONCATENATE(F531,"-",M531,"-",H531,"-", O531,"-",I531,"-",Q531)</f>
        <v>F-AC-999-0-TP2-DMSO</v>
      </c>
      <c r="V531" s="35" t="str">
        <f t="shared" ref="V531:V594" si="37">_xlfn.CONCAT(F531,".",M531,".",H531,".",P531,".",K531,".",N531)</f>
        <v>F.AC.999.Z.B.6</v>
      </c>
      <c r="W531" s="15" t="str">
        <f t="shared" ref="W531:W594" si="38">SUBSTITUTE(V531,".","")</f>
        <v>FAC999ZB6</v>
      </c>
      <c r="X531" t="s">
        <v>7063</v>
      </c>
    </row>
    <row r="532" spans="1:24">
      <c r="A532">
        <v>650015</v>
      </c>
      <c r="B532" t="s">
        <v>1941</v>
      </c>
      <c r="D532" t="s">
        <v>26</v>
      </c>
      <c r="E532" s="10" t="s">
        <v>65</v>
      </c>
      <c r="F532" s="10" t="str">
        <f>VLOOKUP(_xlfn.CONCAT(D532,E532),Codes!$C$3:$D$12,2,FALSE)</f>
        <v>F</v>
      </c>
      <c r="G532" s="18" t="s">
        <v>1352</v>
      </c>
      <c r="H532" s="12" t="str">
        <f>VLOOKUP(G532,Codes!$E$3:$G$1002,3,FALSE)</f>
        <v>999</v>
      </c>
      <c r="I532" s="10" t="s">
        <v>57</v>
      </c>
      <c r="J532" s="10">
        <v>8</v>
      </c>
      <c r="K532" s="10" t="str">
        <f>VLOOKUP(I532,Codes!$J$3:$Q$9,2,FALSE)</f>
        <v>B</v>
      </c>
      <c r="L532" s="11" t="s">
        <v>55</v>
      </c>
      <c r="M532" s="10" t="str">
        <f>VLOOKUP(L532,Codes!$H$3:$I$262,2,FALSE)</f>
        <v>AC</v>
      </c>
      <c r="N532" s="10">
        <v>7</v>
      </c>
      <c r="O532" s="10">
        <v>0</v>
      </c>
      <c r="P532" t="str">
        <f>VLOOKUP(O532,Codes!$R$3:$S$28,2,FALSE)</f>
        <v>Z</v>
      </c>
      <c r="Q532" t="s">
        <v>48</v>
      </c>
      <c r="R532" t="s">
        <v>29</v>
      </c>
      <c r="S532" t="s">
        <v>29</v>
      </c>
      <c r="T532" s="21" t="str">
        <f t="shared" si="35"/>
        <v>F-AC-999-0-TP2-DMSO-NA-7-NA</v>
      </c>
      <c r="U532" s="21" t="str">
        <f t="shared" si="36"/>
        <v>F-AC-999-0-TP2-DMSO</v>
      </c>
      <c r="V532" s="35" t="str">
        <f t="shared" si="37"/>
        <v>F.AC.999.Z.B.7</v>
      </c>
      <c r="W532" s="15" t="str">
        <f t="shared" si="38"/>
        <v>FAC999ZB7</v>
      </c>
      <c r="X532" t="s">
        <v>7064</v>
      </c>
    </row>
    <row r="533" spans="1:24">
      <c r="A533">
        <v>650016</v>
      </c>
      <c r="B533" t="s">
        <v>1941</v>
      </c>
      <c r="D533" t="s">
        <v>26</v>
      </c>
      <c r="E533" s="10" t="s">
        <v>65</v>
      </c>
      <c r="F533" s="10" t="str">
        <f>VLOOKUP(_xlfn.CONCAT(D533,E533),Codes!$C$3:$D$12,2,FALSE)</f>
        <v>F</v>
      </c>
      <c r="G533" s="18" t="s">
        <v>1352</v>
      </c>
      <c r="H533" s="12" t="str">
        <f>VLOOKUP(G533,Codes!$E$3:$G$1002,3,FALSE)</f>
        <v>999</v>
      </c>
      <c r="I533" s="10" t="s">
        <v>57</v>
      </c>
      <c r="J533" s="10">
        <v>8</v>
      </c>
      <c r="K533" s="10" t="str">
        <f>VLOOKUP(I533,Codes!$J$3:$Q$9,2,FALSE)</f>
        <v>B</v>
      </c>
      <c r="L533" s="11" t="s">
        <v>55</v>
      </c>
      <c r="M533" s="10" t="str">
        <f>VLOOKUP(L533,Codes!$H$3:$I$262,2,FALSE)</f>
        <v>AC</v>
      </c>
      <c r="N533" s="10">
        <v>8</v>
      </c>
      <c r="O533" s="10">
        <v>0</v>
      </c>
      <c r="P533" t="str">
        <f>VLOOKUP(O533,Codes!$R$3:$S$28,2,FALSE)</f>
        <v>Z</v>
      </c>
      <c r="Q533" t="s">
        <v>48</v>
      </c>
      <c r="R533" t="s">
        <v>29</v>
      </c>
      <c r="S533" t="s">
        <v>29</v>
      </c>
      <c r="T533" s="21" t="str">
        <f t="shared" si="35"/>
        <v>F-AC-999-0-TP2-DMSO-NA-8-NA</v>
      </c>
      <c r="U533" s="21" t="str">
        <f t="shared" si="36"/>
        <v>F-AC-999-0-TP2-DMSO</v>
      </c>
      <c r="V533" s="35" t="str">
        <f t="shared" si="37"/>
        <v>F.AC.999.Z.B.8</v>
      </c>
      <c r="W533" s="15" t="str">
        <f t="shared" si="38"/>
        <v>FAC999ZB8</v>
      </c>
      <c r="X533" t="s">
        <v>7065</v>
      </c>
    </row>
    <row r="534" spans="1:24">
      <c r="A534">
        <v>650021</v>
      </c>
      <c r="B534" t="s">
        <v>1942</v>
      </c>
      <c r="D534" t="s">
        <v>26</v>
      </c>
      <c r="E534" s="10" t="s">
        <v>65</v>
      </c>
      <c r="F534" s="10" t="str">
        <f>VLOOKUP(_xlfn.CONCAT(D534,E534),Codes!$C$3:$D$12,2,FALSE)</f>
        <v>F</v>
      </c>
      <c r="G534" s="18" t="s">
        <v>1352</v>
      </c>
      <c r="H534" s="12" t="str">
        <f>VLOOKUP(G534,Codes!$E$3:$G$1002,3,FALSE)</f>
        <v>999</v>
      </c>
      <c r="I534" s="10" t="s">
        <v>64</v>
      </c>
      <c r="J534" s="10">
        <v>24</v>
      </c>
      <c r="K534" s="10" t="str">
        <f>VLOOKUP(I534,Codes!$J$3:$Q$9,2,FALSE)</f>
        <v>C</v>
      </c>
      <c r="L534" s="11" t="s">
        <v>55</v>
      </c>
      <c r="M534" s="10" t="str">
        <f>VLOOKUP(L534,Codes!$H$3:$I$262,2,FALSE)</f>
        <v>AC</v>
      </c>
      <c r="N534" s="10">
        <v>5</v>
      </c>
      <c r="O534" s="10">
        <v>0</v>
      </c>
      <c r="P534" t="str">
        <f>VLOOKUP(O534,Codes!$R$3:$S$28,2,FALSE)</f>
        <v>Z</v>
      </c>
      <c r="Q534" t="s">
        <v>48</v>
      </c>
      <c r="R534" t="s">
        <v>29</v>
      </c>
      <c r="S534" t="s">
        <v>29</v>
      </c>
      <c r="T534" s="21" t="str">
        <f t="shared" si="35"/>
        <v>F-AC-999-0-TP3-DMSO-NA-5-NA</v>
      </c>
      <c r="U534" s="21" t="str">
        <f t="shared" si="36"/>
        <v>F-AC-999-0-TP3-DMSO</v>
      </c>
      <c r="V534" s="35" t="str">
        <f t="shared" si="37"/>
        <v>F.AC.999.Z.C.5</v>
      </c>
      <c r="W534" s="15" t="str">
        <f t="shared" si="38"/>
        <v>FAC999ZC5</v>
      </c>
      <c r="X534" t="s">
        <v>7066</v>
      </c>
    </row>
    <row r="535" spans="1:24">
      <c r="A535">
        <v>650022</v>
      </c>
      <c r="B535" t="s">
        <v>1942</v>
      </c>
      <c r="D535" t="s">
        <v>26</v>
      </c>
      <c r="E535" s="10" t="s">
        <v>65</v>
      </c>
      <c r="F535" s="10" t="str">
        <f>VLOOKUP(_xlfn.CONCAT(D535,E535),Codes!$C$3:$D$12,2,FALSE)</f>
        <v>F</v>
      </c>
      <c r="G535" s="18" t="s">
        <v>1352</v>
      </c>
      <c r="H535" s="12" t="str">
        <f>VLOOKUP(G535,Codes!$E$3:$G$1002,3,FALSE)</f>
        <v>999</v>
      </c>
      <c r="I535" s="10" t="s">
        <v>64</v>
      </c>
      <c r="J535" s="10">
        <v>24</v>
      </c>
      <c r="K535" s="10" t="str">
        <f>VLOOKUP(I535,Codes!$J$3:$Q$9,2,FALSE)</f>
        <v>C</v>
      </c>
      <c r="L535" s="11" t="s">
        <v>55</v>
      </c>
      <c r="M535" s="10" t="str">
        <f>VLOOKUP(L535,Codes!$H$3:$I$262,2,FALSE)</f>
        <v>AC</v>
      </c>
      <c r="N535" s="10">
        <v>6</v>
      </c>
      <c r="O535" s="10">
        <v>0</v>
      </c>
      <c r="P535" t="str">
        <f>VLOOKUP(O535,Codes!$R$3:$S$28,2,FALSE)</f>
        <v>Z</v>
      </c>
      <c r="Q535" t="s">
        <v>48</v>
      </c>
      <c r="R535" t="s">
        <v>29</v>
      </c>
      <c r="S535" t="s">
        <v>29</v>
      </c>
      <c r="T535" s="21" t="str">
        <f t="shared" si="35"/>
        <v>F-AC-999-0-TP3-DMSO-NA-6-NA</v>
      </c>
      <c r="U535" s="21" t="str">
        <f t="shared" si="36"/>
        <v>F-AC-999-0-TP3-DMSO</v>
      </c>
      <c r="V535" s="35" t="str">
        <f t="shared" si="37"/>
        <v>F.AC.999.Z.C.6</v>
      </c>
      <c r="W535" s="15" t="str">
        <f t="shared" si="38"/>
        <v>FAC999ZC6</v>
      </c>
      <c r="X535" t="s">
        <v>7067</v>
      </c>
    </row>
    <row r="536" spans="1:24">
      <c r="A536">
        <v>650023</v>
      </c>
      <c r="B536" t="s">
        <v>1942</v>
      </c>
      <c r="D536" t="s">
        <v>26</v>
      </c>
      <c r="E536" s="10" t="s">
        <v>65</v>
      </c>
      <c r="F536" s="10" t="str">
        <f>VLOOKUP(_xlfn.CONCAT(D536,E536),Codes!$C$3:$D$12,2,FALSE)</f>
        <v>F</v>
      </c>
      <c r="G536" s="18" t="s">
        <v>1352</v>
      </c>
      <c r="H536" s="12" t="str">
        <f>VLOOKUP(G536,Codes!$E$3:$G$1002,3,FALSE)</f>
        <v>999</v>
      </c>
      <c r="I536" s="10" t="s">
        <v>64</v>
      </c>
      <c r="J536" s="10">
        <v>24</v>
      </c>
      <c r="K536" s="10" t="str">
        <f>VLOOKUP(I536,Codes!$J$3:$Q$9,2,FALSE)</f>
        <v>C</v>
      </c>
      <c r="L536" s="11" t="s">
        <v>55</v>
      </c>
      <c r="M536" s="10" t="str">
        <f>VLOOKUP(L536,Codes!$H$3:$I$262,2,FALSE)</f>
        <v>AC</v>
      </c>
      <c r="N536" s="10">
        <v>7</v>
      </c>
      <c r="O536" s="10">
        <v>0</v>
      </c>
      <c r="P536" t="str">
        <f>VLOOKUP(O536,Codes!$R$3:$S$28,2,FALSE)</f>
        <v>Z</v>
      </c>
      <c r="Q536" t="s">
        <v>48</v>
      </c>
      <c r="R536" t="s">
        <v>29</v>
      </c>
      <c r="S536" t="s">
        <v>29</v>
      </c>
      <c r="T536" s="21" t="str">
        <f t="shared" si="35"/>
        <v>F-AC-999-0-TP3-DMSO-NA-7-NA</v>
      </c>
      <c r="U536" s="21" t="str">
        <f t="shared" si="36"/>
        <v>F-AC-999-0-TP3-DMSO</v>
      </c>
      <c r="V536" s="35" t="str">
        <f t="shared" si="37"/>
        <v>F.AC.999.Z.C.7</v>
      </c>
      <c r="W536" s="15" t="str">
        <f t="shared" si="38"/>
        <v>FAC999ZC7</v>
      </c>
      <c r="X536" t="s">
        <v>7068</v>
      </c>
    </row>
    <row r="537" spans="1:24">
      <c r="A537">
        <v>650024</v>
      </c>
      <c r="B537" t="s">
        <v>1942</v>
      </c>
      <c r="D537" t="s">
        <v>26</v>
      </c>
      <c r="E537" s="10" t="s">
        <v>65</v>
      </c>
      <c r="F537" s="10" t="str">
        <f>VLOOKUP(_xlfn.CONCAT(D537,E537),Codes!$C$3:$D$12,2,FALSE)</f>
        <v>F</v>
      </c>
      <c r="G537" s="18" t="s">
        <v>1352</v>
      </c>
      <c r="H537" s="12" t="str">
        <f>VLOOKUP(G537,Codes!$E$3:$G$1002,3,FALSE)</f>
        <v>999</v>
      </c>
      <c r="I537" s="10" t="s">
        <v>64</v>
      </c>
      <c r="J537" s="10">
        <v>24</v>
      </c>
      <c r="K537" s="10" t="str">
        <f>VLOOKUP(I537,Codes!$J$3:$Q$9,2,FALSE)</f>
        <v>C</v>
      </c>
      <c r="L537" s="11" t="s">
        <v>55</v>
      </c>
      <c r="M537" s="10" t="str">
        <f>VLOOKUP(L537,Codes!$H$3:$I$262,2,FALSE)</f>
        <v>AC</v>
      </c>
      <c r="N537" s="10">
        <v>8</v>
      </c>
      <c r="O537" s="10">
        <v>0</v>
      </c>
      <c r="P537" t="str">
        <f>VLOOKUP(O537,Codes!$R$3:$S$28,2,FALSE)</f>
        <v>Z</v>
      </c>
      <c r="Q537" t="s">
        <v>48</v>
      </c>
      <c r="R537" t="s">
        <v>29</v>
      </c>
      <c r="S537" t="s">
        <v>29</v>
      </c>
      <c r="T537" s="21" t="str">
        <f t="shared" si="35"/>
        <v>F-AC-999-0-TP3-DMSO-NA-8-NA</v>
      </c>
      <c r="U537" s="21" t="str">
        <f t="shared" si="36"/>
        <v>F-AC-999-0-TP3-DMSO</v>
      </c>
      <c r="V537" s="35" t="str">
        <f t="shared" si="37"/>
        <v>F.AC.999.Z.C.8</v>
      </c>
      <c r="W537" s="15" t="str">
        <f t="shared" si="38"/>
        <v>FAC999ZC8</v>
      </c>
      <c r="X537" t="s">
        <v>7069</v>
      </c>
    </row>
    <row r="538" spans="1:24">
      <c r="A538">
        <v>650026</v>
      </c>
      <c r="B538" t="s">
        <v>1943</v>
      </c>
      <c r="D538" t="s">
        <v>26</v>
      </c>
      <c r="E538" s="10" t="s">
        <v>65</v>
      </c>
      <c r="F538" s="10" t="str">
        <f>VLOOKUP(_xlfn.CONCAT(D538,E538),Codes!$C$3:$D$12,2,FALSE)</f>
        <v>F</v>
      </c>
      <c r="G538" s="18" t="s">
        <v>1352</v>
      </c>
      <c r="H538" s="12" t="str">
        <f>VLOOKUP(G538,Codes!$E$3:$G$1002,3,FALSE)</f>
        <v>999</v>
      </c>
      <c r="I538" s="10" t="s">
        <v>70</v>
      </c>
      <c r="J538" s="10">
        <v>32</v>
      </c>
      <c r="K538" s="10" t="str">
        <f>VLOOKUP(I538,Codes!$J$3:$Q$9,2,FALSE)</f>
        <v>D</v>
      </c>
      <c r="L538" s="11" t="s">
        <v>55</v>
      </c>
      <c r="M538" s="10" t="str">
        <f>VLOOKUP(L538,Codes!$H$3:$I$262,2,FALSE)</f>
        <v>AC</v>
      </c>
      <c r="N538" s="10">
        <v>2</v>
      </c>
      <c r="O538" s="10">
        <v>0</v>
      </c>
      <c r="P538" t="str">
        <f>VLOOKUP(O538,Codes!$R$3:$S$28,2,FALSE)</f>
        <v>Z</v>
      </c>
      <c r="Q538" t="s">
        <v>48</v>
      </c>
      <c r="R538" t="s">
        <v>29</v>
      </c>
      <c r="S538" t="s">
        <v>29</v>
      </c>
      <c r="T538" s="21" t="str">
        <f t="shared" si="35"/>
        <v>F-AC-999-0-TP4-DMSO-NA-2-NA</v>
      </c>
      <c r="U538" s="21" t="str">
        <f t="shared" si="36"/>
        <v>F-AC-999-0-TP4-DMSO</v>
      </c>
      <c r="V538" s="35" t="str">
        <f t="shared" si="37"/>
        <v>F.AC.999.Z.D.2</v>
      </c>
      <c r="W538" s="15" t="str">
        <f t="shared" si="38"/>
        <v>FAC999ZD2</v>
      </c>
      <c r="X538" t="s">
        <v>7070</v>
      </c>
    </row>
    <row r="539" spans="1:24">
      <c r="A539">
        <v>650029</v>
      </c>
      <c r="B539" t="s">
        <v>1943</v>
      </c>
      <c r="D539" t="s">
        <v>26</v>
      </c>
      <c r="E539" s="10" t="s">
        <v>65</v>
      </c>
      <c r="F539" s="10" t="str">
        <f>VLOOKUP(_xlfn.CONCAT(D539,E539),Codes!$C$3:$D$12,2,FALSE)</f>
        <v>F</v>
      </c>
      <c r="G539" s="18" t="s">
        <v>1352</v>
      </c>
      <c r="H539" s="12" t="str">
        <f>VLOOKUP(G539,Codes!$E$3:$G$1002,3,FALSE)</f>
        <v>999</v>
      </c>
      <c r="I539" s="10" t="s">
        <v>70</v>
      </c>
      <c r="J539" s="10">
        <v>32</v>
      </c>
      <c r="K539" s="10" t="str">
        <f>VLOOKUP(I539,Codes!$J$3:$Q$9,2,FALSE)</f>
        <v>D</v>
      </c>
      <c r="L539" s="11" t="s">
        <v>55</v>
      </c>
      <c r="M539" s="10" t="str">
        <f>VLOOKUP(L539,Codes!$H$3:$I$262,2,FALSE)</f>
        <v>AC</v>
      </c>
      <c r="N539" s="10">
        <v>5</v>
      </c>
      <c r="O539" s="10">
        <v>0</v>
      </c>
      <c r="P539" t="str">
        <f>VLOOKUP(O539,Codes!$R$3:$S$28,2,FALSE)</f>
        <v>Z</v>
      </c>
      <c r="Q539" t="s">
        <v>48</v>
      </c>
      <c r="R539" t="s">
        <v>29</v>
      </c>
      <c r="S539" t="s">
        <v>29</v>
      </c>
      <c r="T539" s="21" t="str">
        <f t="shared" si="35"/>
        <v>F-AC-999-0-TP4-DMSO-NA-5-NA</v>
      </c>
      <c r="U539" s="21" t="str">
        <f t="shared" si="36"/>
        <v>F-AC-999-0-TP4-DMSO</v>
      </c>
      <c r="V539" s="35" t="str">
        <f t="shared" si="37"/>
        <v>F.AC.999.Z.D.5</v>
      </c>
      <c r="W539" s="15" t="str">
        <f t="shared" si="38"/>
        <v>FAC999ZD5</v>
      </c>
      <c r="X539" t="s">
        <v>7071</v>
      </c>
    </row>
    <row r="540" spans="1:24">
      <c r="A540">
        <v>650031</v>
      </c>
      <c r="B540" t="s">
        <v>1943</v>
      </c>
      <c r="D540" t="s">
        <v>26</v>
      </c>
      <c r="E540" s="10" t="s">
        <v>65</v>
      </c>
      <c r="F540" s="10" t="str">
        <f>VLOOKUP(_xlfn.CONCAT(D540,E540),Codes!$C$3:$D$12,2,FALSE)</f>
        <v>F</v>
      </c>
      <c r="G540" s="18" t="s">
        <v>1352</v>
      </c>
      <c r="H540" s="12" t="str">
        <f>VLOOKUP(G540,Codes!$E$3:$G$1002,3,FALSE)</f>
        <v>999</v>
      </c>
      <c r="I540" s="10" t="s">
        <v>70</v>
      </c>
      <c r="J540" s="10">
        <v>32</v>
      </c>
      <c r="K540" s="10" t="str">
        <f>VLOOKUP(I540,Codes!$J$3:$Q$9,2,FALSE)</f>
        <v>D</v>
      </c>
      <c r="L540" s="11" t="s">
        <v>55</v>
      </c>
      <c r="M540" s="10" t="str">
        <f>VLOOKUP(L540,Codes!$H$3:$I$262,2,FALSE)</f>
        <v>AC</v>
      </c>
      <c r="N540" s="10">
        <v>7</v>
      </c>
      <c r="O540" s="10">
        <v>0</v>
      </c>
      <c r="P540" t="str">
        <f>VLOOKUP(O540,Codes!$R$3:$S$28,2,FALSE)</f>
        <v>Z</v>
      </c>
      <c r="Q540" t="s">
        <v>48</v>
      </c>
      <c r="R540" t="s">
        <v>29</v>
      </c>
      <c r="S540" t="s">
        <v>29</v>
      </c>
      <c r="T540" s="21" t="str">
        <f t="shared" si="35"/>
        <v>F-AC-999-0-TP4-DMSO-NA-7-NA</v>
      </c>
      <c r="U540" s="21" t="str">
        <f t="shared" si="36"/>
        <v>F-AC-999-0-TP4-DMSO</v>
      </c>
      <c r="V540" s="35" t="str">
        <f t="shared" si="37"/>
        <v>F.AC.999.Z.D.7</v>
      </c>
      <c r="W540" s="15" t="str">
        <f t="shared" si="38"/>
        <v>FAC999ZD7</v>
      </c>
      <c r="X540" t="s">
        <v>7072</v>
      </c>
    </row>
    <row r="541" spans="1:24">
      <c r="A541">
        <v>650032</v>
      </c>
      <c r="B541" t="s">
        <v>1943</v>
      </c>
      <c r="D541" t="s">
        <v>26</v>
      </c>
      <c r="E541" s="10" t="s">
        <v>65</v>
      </c>
      <c r="F541" s="10" t="str">
        <f>VLOOKUP(_xlfn.CONCAT(D541,E541),Codes!$C$3:$D$12,2,FALSE)</f>
        <v>F</v>
      </c>
      <c r="G541" s="18" t="s">
        <v>1352</v>
      </c>
      <c r="H541" s="12" t="str">
        <f>VLOOKUP(G541,Codes!$E$3:$G$1002,3,FALSE)</f>
        <v>999</v>
      </c>
      <c r="I541" s="10" t="s">
        <v>70</v>
      </c>
      <c r="J541" s="10">
        <v>32</v>
      </c>
      <c r="K541" s="10" t="str">
        <f>VLOOKUP(I541,Codes!$J$3:$Q$9,2,FALSE)</f>
        <v>D</v>
      </c>
      <c r="L541" s="11" t="s">
        <v>55</v>
      </c>
      <c r="M541" s="10" t="str">
        <f>VLOOKUP(L541,Codes!$H$3:$I$262,2,FALSE)</f>
        <v>AC</v>
      </c>
      <c r="N541" s="10">
        <v>8</v>
      </c>
      <c r="O541" s="10">
        <v>0</v>
      </c>
      <c r="P541" t="str">
        <f>VLOOKUP(O541,Codes!$R$3:$S$28,2,FALSE)</f>
        <v>Z</v>
      </c>
      <c r="Q541" t="s">
        <v>48</v>
      </c>
      <c r="R541" t="s">
        <v>29</v>
      </c>
      <c r="S541" t="s">
        <v>29</v>
      </c>
      <c r="T541" s="21" t="str">
        <f t="shared" si="35"/>
        <v>F-AC-999-0-TP4-DMSO-NA-8-NA</v>
      </c>
      <c r="U541" s="21" t="str">
        <f t="shared" si="36"/>
        <v>F-AC-999-0-TP4-DMSO</v>
      </c>
      <c r="V541" s="35" t="str">
        <f t="shared" si="37"/>
        <v>F.AC.999.Z.D.8</v>
      </c>
      <c r="W541" s="15" t="str">
        <f t="shared" si="38"/>
        <v>FAC999ZD8</v>
      </c>
      <c r="X541" t="s">
        <v>7073</v>
      </c>
    </row>
    <row r="542" spans="1:24">
      <c r="A542">
        <v>650033</v>
      </c>
      <c r="B542" t="s">
        <v>1944</v>
      </c>
      <c r="D542" t="s">
        <v>26</v>
      </c>
      <c r="E542" s="10" t="s">
        <v>65</v>
      </c>
      <c r="F542" s="10" t="str">
        <f>VLOOKUP(_xlfn.CONCAT(D542,E542),Codes!$C$3:$D$12,2,FALSE)</f>
        <v>F</v>
      </c>
      <c r="G542" s="18" t="s">
        <v>1352</v>
      </c>
      <c r="H542" s="12" t="str">
        <f>VLOOKUP(G542,Codes!$E$3:$G$1002,3,FALSE)</f>
        <v>999</v>
      </c>
      <c r="I542" s="10" t="s">
        <v>76</v>
      </c>
      <c r="J542" s="10">
        <v>48</v>
      </c>
      <c r="K542" s="10" t="str">
        <f>VLOOKUP(I542,Codes!$J$3:$Q$9,2,FALSE)</f>
        <v>E</v>
      </c>
      <c r="L542" s="11" t="s">
        <v>55</v>
      </c>
      <c r="M542" s="10" t="str">
        <f>VLOOKUP(L542,Codes!$H$3:$I$262,2,FALSE)</f>
        <v>AC</v>
      </c>
      <c r="N542" s="10">
        <v>1</v>
      </c>
      <c r="O542" s="10">
        <v>0</v>
      </c>
      <c r="P542" t="str">
        <f>VLOOKUP(O542,Codes!$R$3:$S$28,2,FALSE)</f>
        <v>Z</v>
      </c>
      <c r="Q542" t="s">
        <v>48</v>
      </c>
      <c r="R542" t="s">
        <v>29</v>
      </c>
      <c r="S542" t="s">
        <v>29</v>
      </c>
      <c r="T542" s="21" t="str">
        <f t="shared" si="35"/>
        <v>F-AC-999-0-TP5-DMSO-NA-1-NA</v>
      </c>
      <c r="U542" s="21" t="str">
        <f t="shared" si="36"/>
        <v>F-AC-999-0-TP5-DMSO</v>
      </c>
      <c r="V542" s="35" t="str">
        <f t="shared" si="37"/>
        <v>F.AC.999.Z.E.1</v>
      </c>
      <c r="W542" s="15" t="str">
        <f t="shared" si="38"/>
        <v>FAC999ZE1</v>
      </c>
      <c r="X542" t="s">
        <v>7074</v>
      </c>
    </row>
    <row r="543" spans="1:24">
      <c r="A543">
        <v>650038</v>
      </c>
      <c r="B543" t="s">
        <v>1944</v>
      </c>
      <c r="D543" t="s">
        <v>26</v>
      </c>
      <c r="E543" s="10" t="s">
        <v>65</v>
      </c>
      <c r="F543" s="10" t="str">
        <f>VLOOKUP(_xlfn.CONCAT(D543,E543),Codes!$C$3:$D$12,2,FALSE)</f>
        <v>F</v>
      </c>
      <c r="G543" s="18" t="s">
        <v>1352</v>
      </c>
      <c r="H543" s="12" t="str">
        <f>VLOOKUP(G543,Codes!$E$3:$G$1002,3,FALSE)</f>
        <v>999</v>
      </c>
      <c r="I543" s="10" t="s">
        <v>76</v>
      </c>
      <c r="J543" s="10">
        <v>48</v>
      </c>
      <c r="K543" s="10" t="str">
        <f>VLOOKUP(I543,Codes!$J$3:$Q$9,2,FALSE)</f>
        <v>E</v>
      </c>
      <c r="L543" s="11" t="s">
        <v>55</v>
      </c>
      <c r="M543" s="10" t="str">
        <f>VLOOKUP(L543,Codes!$H$3:$I$262,2,FALSE)</f>
        <v>AC</v>
      </c>
      <c r="N543" s="10">
        <v>6</v>
      </c>
      <c r="O543" s="10">
        <v>0</v>
      </c>
      <c r="P543" t="str">
        <f>VLOOKUP(O543,Codes!$R$3:$S$28,2,FALSE)</f>
        <v>Z</v>
      </c>
      <c r="Q543" t="s">
        <v>48</v>
      </c>
      <c r="R543" t="s">
        <v>29</v>
      </c>
      <c r="S543" t="s">
        <v>29</v>
      </c>
      <c r="T543" s="21" t="str">
        <f t="shared" si="35"/>
        <v>F-AC-999-0-TP5-DMSO-NA-6-NA</v>
      </c>
      <c r="U543" s="21" t="str">
        <f t="shared" si="36"/>
        <v>F-AC-999-0-TP5-DMSO</v>
      </c>
      <c r="V543" s="35" t="str">
        <f t="shared" si="37"/>
        <v>F.AC.999.Z.E.6</v>
      </c>
      <c r="W543" s="15" t="str">
        <f t="shared" si="38"/>
        <v>FAC999ZE6</v>
      </c>
      <c r="X543" t="s">
        <v>7075</v>
      </c>
    </row>
    <row r="544" spans="1:24">
      <c r="A544">
        <v>650039</v>
      </c>
      <c r="B544" t="s">
        <v>1944</v>
      </c>
      <c r="D544" t="s">
        <v>26</v>
      </c>
      <c r="E544" s="10" t="s">
        <v>65</v>
      </c>
      <c r="F544" s="10" t="str">
        <f>VLOOKUP(_xlfn.CONCAT(D544,E544),Codes!$C$3:$D$12,2,FALSE)</f>
        <v>F</v>
      </c>
      <c r="G544" s="18" t="s">
        <v>1352</v>
      </c>
      <c r="H544" s="12" t="str">
        <f>VLOOKUP(G544,Codes!$E$3:$G$1002,3,FALSE)</f>
        <v>999</v>
      </c>
      <c r="I544" s="10" t="s">
        <v>76</v>
      </c>
      <c r="J544" s="10">
        <v>48</v>
      </c>
      <c r="K544" s="10" t="str">
        <f>VLOOKUP(I544,Codes!$J$3:$Q$9,2,FALSE)</f>
        <v>E</v>
      </c>
      <c r="L544" s="11" t="s">
        <v>55</v>
      </c>
      <c r="M544" s="10" t="str">
        <f>VLOOKUP(L544,Codes!$H$3:$I$262,2,FALSE)</f>
        <v>AC</v>
      </c>
      <c r="N544" s="10">
        <v>7</v>
      </c>
      <c r="O544" s="10">
        <v>0</v>
      </c>
      <c r="P544" t="str">
        <f>VLOOKUP(O544,Codes!$R$3:$S$28,2,FALSE)</f>
        <v>Z</v>
      </c>
      <c r="Q544" t="s">
        <v>48</v>
      </c>
      <c r="R544" t="s">
        <v>29</v>
      </c>
      <c r="S544" t="s">
        <v>29</v>
      </c>
      <c r="T544" s="21" t="str">
        <f t="shared" si="35"/>
        <v>F-AC-999-0-TP5-DMSO-NA-7-NA</v>
      </c>
      <c r="U544" s="21" t="str">
        <f t="shared" si="36"/>
        <v>F-AC-999-0-TP5-DMSO</v>
      </c>
      <c r="V544" s="35" t="str">
        <f t="shared" si="37"/>
        <v>F.AC.999.Z.E.7</v>
      </c>
      <c r="W544" s="15" t="str">
        <f t="shared" si="38"/>
        <v>FAC999ZE7</v>
      </c>
      <c r="X544" t="s">
        <v>7076</v>
      </c>
    </row>
    <row r="545" spans="1:24">
      <c r="A545">
        <v>650040</v>
      </c>
      <c r="B545" t="s">
        <v>1944</v>
      </c>
      <c r="D545" t="s">
        <v>26</v>
      </c>
      <c r="E545" s="10" t="s">
        <v>65</v>
      </c>
      <c r="F545" s="10" t="str">
        <f>VLOOKUP(_xlfn.CONCAT(D545,E545),Codes!$C$3:$D$12,2,FALSE)</f>
        <v>F</v>
      </c>
      <c r="G545" s="18" t="s">
        <v>1352</v>
      </c>
      <c r="H545" s="12" t="str">
        <f>VLOOKUP(G545,Codes!$E$3:$G$1002,3,FALSE)</f>
        <v>999</v>
      </c>
      <c r="I545" s="10" t="s">
        <v>76</v>
      </c>
      <c r="J545" s="10">
        <v>48</v>
      </c>
      <c r="K545" s="10" t="str">
        <f>VLOOKUP(I545,Codes!$J$3:$Q$9,2,FALSE)</f>
        <v>E</v>
      </c>
      <c r="L545" s="11" t="s">
        <v>55</v>
      </c>
      <c r="M545" s="10" t="str">
        <f>VLOOKUP(L545,Codes!$H$3:$I$262,2,FALSE)</f>
        <v>AC</v>
      </c>
      <c r="N545" s="10">
        <v>8</v>
      </c>
      <c r="O545" s="10">
        <v>0</v>
      </c>
      <c r="P545" t="str">
        <f>VLOOKUP(O545,Codes!$R$3:$S$28,2,FALSE)</f>
        <v>Z</v>
      </c>
      <c r="Q545" t="s">
        <v>48</v>
      </c>
      <c r="R545" t="s">
        <v>29</v>
      </c>
      <c r="S545" t="s">
        <v>29</v>
      </c>
      <c r="T545" s="21" t="str">
        <f t="shared" si="35"/>
        <v>F-AC-999-0-TP5-DMSO-NA-8-NA</v>
      </c>
      <c r="U545" s="21" t="str">
        <f t="shared" si="36"/>
        <v>F-AC-999-0-TP5-DMSO</v>
      </c>
      <c r="V545" s="35" t="str">
        <f t="shared" si="37"/>
        <v>F.AC.999.Z.E.8</v>
      </c>
      <c r="W545" s="15" t="str">
        <f t="shared" si="38"/>
        <v>FAC999ZE8</v>
      </c>
      <c r="X545" t="s">
        <v>7077</v>
      </c>
    </row>
    <row r="546" spans="1:24">
      <c r="A546" t="s">
        <v>1402</v>
      </c>
      <c r="D546" t="s">
        <v>26</v>
      </c>
      <c r="E546" s="10" t="s">
        <v>65</v>
      </c>
      <c r="F546" s="10" t="str">
        <f>VLOOKUP(_xlfn.CONCAT(D546,E546),Codes!$C$3:$D$12,2,FALSE)</f>
        <v>F</v>
      </c>
      <c r="G546" s="18" t="s">
        <v>1350</v>
      </c>
      <c r="H546" s="12" t="str">
        <f>VLOOKUP(G546,Codes!$E$3:$G$1002,3,FALSE)</f>
        <v>998</v>
      </c>
      <c r="I546" s="10" t="s">
        <v>29</v>
      </c>
      <c r="J546" s="10"/>
      <c r="K546" s="10" t="str">
        <f>VLOOKUP(I546,Codes!$J$3:$Q$9,2,FALSE)</f>
        <v>-</v>
      </c>
      <c r="L546" s="11" t="s">
        <v>55</v>
      </c>
      <c r="M546" s="10" t="str">
        <f>VLOOKUP(L546,Codes!$H$3:$I$262,2,FALSE)</f>
        <v>AC</v>
      </c>
      <c r="N546" s="10">
        <v>4</v>
      </c>
      <c r="P546" t="str">
        <f>VLOOKUP(O546,Codes!$R$3:$S$28,2,FALSE)</f>
        <v>Z</v>
      </c>
      <c r="R546" t="s">
        <v>29</v>
      </c>
      <c r="S546" t="s">
        <v>29</v>
      </c>
      <c r="T546" s="21" t="str">
        <f t="shared" si="35"/>
        <v>F-AC-998--NA--NA-4-NA</v>
      </c>
      <c r="U546" s="21" t="str">
        <f t="shared" si="36"/>
        <v>F-AC-998--NA-</v>
      </c>
      <c r="V546" s="35" t="str">
        <f t="shared" si="37"/>
        <v>F.AC.998.Z.-.4</v>
      </c>
      <c r="W546" s="15" t="str">
        <f t="shared" si="38"/>
        <v>FAC998Z-4</v>
      </c>
      <c r="X546" t="s">
        <v>7078</v>
      </c>
    </row>
    <row r="547" spans="1:24">
      <c r="A547" t="s">
        <v>1402</v>
      </c>
      <c r="D547" t="s">
        <v>26</v>
      </c>
      <c r="E547" s="10" t="s">
        <v>65</v>
      </c>
      <c r="F547" s="10" t="str">
        <f>VLOOKUP(_xlfn.CONCAT(D547,E547),Codes!$C$3:$D$12,2,FALSE)</f>
        <v>F</v>
      </c>
      <c r="G547" s="18" t="s">
        <v>1350</v>
      </c>
      <c r="H547" s="12" t="str">
        <f>VLOOKUP(G547,Codes!$E$3:$G$1002,3,FALSE)</f>
        <v>998</v>
      </c>
      <c r="I547" s="10" t="s">
        <v>29</v>
      </c>
      <c r="J547" s="10"/>
      <c r="K547" s="10" t="str">
        <f>VLOOKUP(I547,Codes!$J$3:$Q$9,2,FALSE)</f>
        <v>-</v>
      </c>
      <c r="L547" s="11" t="s">
        <v>55</v>
      </c>
      <c r="M547" s="10" t="str">
        <f>VLOOKUP(L547,Codes!$H$3:$I$262,2,FALSE)</f>
        <v>AC</v>
      </c>
      <c r="N547" s="10">
        <v>5</v>
      </c>
      <c r="P547" t="str">
        <f>VLOOKUP(O547,Codes!$R$3:$S$28,2,FALSE)</f>
        <v>Z</v>
      </c>
      <c r="R547" t="s">
        <v>29</v>
      </c>
      <c r="S547" t="s">
        <v>29</v>
      </c>
      <c r="T547" s="21" t="str">
        <f t="shared" si="35"/>
        <v>F-AC-998--NA--NA-5-NA</v>
      </c>
      <c r="U547" s="21" t="str">
        <f t="shared" si="36"/>
        <v>F-AC-998--NA-</v>
      </c>
      <c r="V547" s="35" t="str">
        <f t="shared" si="37"/>
        <v>F.AC.998.Z.-.5</v>
      </c>
      <c r="W547" s="15" t="str">
        <f t="shared" si="38"/>
        <v>FAC998Z-5</v>
      </c>
      <c r="X547" t="s">
        <v>7079</v>
      </c>
    </row>
    <row r="548" spans="1:24">
      <c r="A548" t="s">
        <v>1402</v>
      </c>
      <c r="D548" t="s">
        <v>26</v>
      </c>
      <c r="E548" s="10" t="s">
        <v>65</v>
      </c>
      <c r="F548" s="10" t="str">
        <f>VLOOKUP(_xlfn.CONCAT(D548,E548),Codes!$C$3:$D$12,2,FALSE)</f>
        <v>F</v>
      </c>
      <c r="G548" s="18" t="s">
        <v>1350</v>
      </c>
      <c r="H548" s="12" t="str">
        <f>VLOOKUP(G548,Codes!$E$3:$G$1002,3,FALSE)</f>
        <v>998</v>
      </c>
      <c r="I548" s="10" t="s">
        <v>29</v>
      </c>
      <c r="J548" s="10"/>
      <c r="K548" s="10" t="str">
        <f>VLOOKUP(I548,Codes!$J$3:$Q$9,2,FALSE)</f>
        <v>-</v>
      </c>
      <c r="L548" s="11" t="s">
        <v>55</v>
      </c>
      <c r="M548" s="10" t="str">
        <f>VLOOKUP(L548,Codes!$H$3:$I$262,2,FALSE)</f>
        <v>AC</v>
      </c>
      <c r="N548" s="10">
        <v>6</v>
      </c>
      <c r="P548" t="str">
        <f>VLOOKUP(O548,Codes!$R$3:$S$28,2,FALSE)</f>
        <v>Z</v>
      </c>
      <c r="R548" t="s">
        <v>29</v>
      </c>
      <c r="S548" t="s">
        <v>29</v>
      </c>
      <c r="T548" s="21" t="str">
        <f t="shared" si="35"/>
        <v>F-AC-998--NA--NA-6-NA</v>
      </c>
      <c r="U548" s="21" t="str">
        <f t="shared" si="36"/>
        <v>F-AC-998--NA-</v>
      </c>
      <c r="V548" s="35" t="str">
        <f t="shared" si="37"/>
        <v>F.AC.998.Z.-.6</v>
      </c>
      <c r="W548" s="15" t="str">
        <f t="shared" si="38"/>
        <v>FAC998Z-6</v>
      </c>
      <c r="X548" t="s">
        <v>7080</v>
      </c>
    </row>
    <row r="549" spans="1:24">
      <c r="A549">
        <v>510005</v>
      </c>
      <c r="B549" t="s">
        <v>1945</v>
      </c>
      <c r="D549" t="s">
        <v>26</v>
      </c>
      <c r="E549" s="10" t="s">
        <v>65</v>
      </c>
      <c r="F549" s="10" t="str">
        <f>VLOOKUP(_xlfn.CONCAT(D549,E549),Codes!$C$3:$D$12,2,FALSE)</f>
        <v>F</v>
      </c>
      <c r="G549" s="18" t="s">
        <v>43</v>
      </c>
      <c r="H549" s="12" t="str">
        <f>VLOOKUP(G549,Codes!$E$3:$G$1002,3,FALSE)</f>
        <v>001</v>
      </c>
      <c r="I549" s="10" t="s">
        <v>46</v>
      </c>
      <c r="J549" s="10">
        <v>4</v>
      </c>
      <c r="K549" s="10" t="str">
        <f>VLOOKUP(I549,Codes!$J$3:$Q$9,2,FALSE)</f>
        <v>A</v>
      </c>
      <c r="L549" s="11" t="s">
        <v>31</v>
      </c>
      <c r="M549" s="10" t="str">
        <f>VLOOKUP(L549,Codes!$H$3:$I$262,2,FALSE)</f>
        <v>AA</v>
      </c>
      <c r="N549" s="10">
        <v>5</v>
      </c>
      <c r="O549" s="10" t="s">
        <v>35</v>
      </c>
      <c r="P549" t="str">
        <f>VLOOKUP(O549,Codes!$R$3:$S$28,2,FALSE)</f>
        <v>L</v>
      </c>
      <c r="Q549" t="s">
        <v>38</v>
      </c>
      <c r="R549" t="s">
        <v>29</v>
      </c>
      <c r="S549" t="s">
        <v>29</v>
      </c>
      <c r="T549" s="21" t="str">
        <f t="shared" si="35"/>
        <v>F-AA-001-EC10-TP1-Water-NA-5-NA</v>
      </c>
      <c r="U549" s="21" t="str">
        <f t="shared" si="36"/>
        <v>F-AA-001-EC10-TP1-Water</v>
      </c>
      <c r="V549" s="35" t="str">
        <f t="shared" si="37"/>
        <v>F.AA.001.L.A.5</v>
      </c>
      <c r="W549" s="15" t="str">
        <f t="shared" si="38"/>
        <v>FAA001LA5</v>
      </c>
      <c r="X549" t="s">
        <v>7081</v>
      </c>
    </row>
    <row r="550" spans="1:24">
      <c r="A550">
        <v>510006</v>
      </c>
      <c r="B550" t="s">
        <v>1945</v>
      </c>
      <c r="D550" t="s">
        <v>26</v>
      </c>
      <c r="E550" s="10" t="s">
        <v>65</v>
      </c>
      <c r="F550" s="10" t="str">
        <f>VLOOKUP(_xlfn.CONCAT(D550,E550),Codes!$C$3:$D$12,2,FALSE)</f>
        <v>F</v>
      </c>
      <c r="G550" s="18" t="s">
        <v>43</v>
      </c>
      <c r="H550" s="12" t="str">
        <f>VLOOKUP(G550,Codes!$E$3:$G$1002,3,FALSE)</f>
        <v>001</v>
      </c>
      <c r="I550" s="10" t="s">
        <v>46</v>
      </c>
      <c r="J550" s="10">
        <v>4</v>
      </c>
      <c r="K550" s="10" t="str">
        <f>VLOOKUP(I550,Codes!$J$3:$Q$9,2,FALSE)</f>
        <v>A</v>
      </c>
      <c r="L550" s="11" t="s">
        <v>31</v>
      </c>
      <c r="M550" s="10" t="str">
        <f>VLOOKUP(L550,Codes!$H$3:$I$262,2,FALSE)</f>
        <v>AA</v>
      </c>
      <c r="N550" s="10">
        <v>6</v>
      </c>
      <c r="O550" s="10" t="s">
        <v>35</v>
      </c>
      <c r="P550" t="str">
        <f>VLOOKUP(O550,Codes!$R$3:$S$28,2,FALSE)</f>
        <v>L</v>
      </c>
      <c r="Q550" t="s">
        <v>38</v>
      </c>
      <c r="R550" t="s">
        <v>29</v>
      </c>
      <c r="S550" t="s">
        <v>29</v>
      </c>
      <c r="T550" s="21" t="str">
        <f t="shared" si="35"/>
        <v>F-AA-001-EC10-TP1-Water-NA-6-NA</v>
      </c>
      <c r="U550" s="21" t="str">
        <f t="shared" si="36"/>
        <v>F-AA-001-EC10-TP1-Water</v>
      </c>
      <c r="V550" s="35" t="str">
        <f t="shared" si="37"/>
        <v>F.AA.001.L.A.6</v>
      </c>
      <c r="W550" s="15" t="str">
        <f t="shared" si="38"/>
        <v>FAA001LA6</v>
      </c>
      <c r="X550" t="s">
        <v>7082</v>
      </c>
    </row>
    <row r="551" spans="1:24">
      <c r="A551">
        <v>510007</v>
      </c>
      <c r="B551" t="s">
        <v>1945</v>
      </c>
      <c r="D551" t="s">
        <v>26</v>
      </c>
      <c r="E551" s="10" t="s">
        <v>65</v>
      </c>
      <c r="F551" s="10" t="str">
        <f>VLOOKUP(_xlfn.CONCAT(D551,E551),Codes!$C$3:$D$12,2,FALSE)</f>
        <v>F</v>
      </c>
      <c r="G551" s="18" t="s">
        <v>43</v>
      </c>
      <c r="H551" s="12" t="str">
        <f>VLOOKUP(G551,Codes!$E$3:$G$1002,3,FALSE)</f>
        <v>001</v>
      </c>
      <c r="I551" s="10" t="s">
        <v>46</v>
      </c>
      <c r="J551" s="10">
        <v>4</v>
      </c>
      <c r="K551" s="10" t="str">
        <f>VLOOKUP(I551,Codes!$J$3:$Q$9,2,FALSE)</f>
        <v>A</v>
      </c>
      <c r="L551" s="11" t="s">
        <v>31</v>
      </c>
      <c r="M551" s="10" t="str">
        <f>VLOOKUP(L551,Codes!$H$3:$I$262,2,FALSE)</f>
        <v>AA</v>
      </c>
      <c r="N551" s="10">
        <v>7</v>
      </c>
      <c r="O551" s="10" t="s">
        <v>35</v>
      </c>
      <c r="P551" t="str">
        <f>VLOOKUP(O551,Codes!$R$3:$S$28,2,FALSE)</f>
        <v>L</v>
      </c>
      <c r="Q551" t="s">
        <v>38</v>
      </c>
      <c r="R551" t="s">
        <v>29</v>
      </c>
      <c r="S551" t="s">
        <v>29</v>
      </c>
      <c r="T551" s="21" t="str">
        <f t="shared" si="35"/>
        <v>F-AA-001-EC10-TP1-Water-NA-7-NA</v>
      </c>
      <c r="U551" s="21" t="str">
        <f t="shared" si="36"/>
        <v>F-AA-001-EC10-TP1-Water</v>
      </c>
      <c r="V551" s="35" t="str">
        <f t="shared" si="37"/>
        <v>F.AA.001.L.A.7</v>
      </c>
      <c r="W551" s="15" t="str">
        <f t="shared" si="38"/>
        <v>FAA001LA7</v>
      </c>
      <c r="X551" t="s">
        <v>7083</v>
      </c>
    </row>
    <row r="552" spans="1:24">
      <c r="A552">
        <v>510008</v>
      </c>
      <c r="B552" t="s">
        <v>1945</v>
      </c>
      <c r="D552" t="s">
        <v>26</v>
      </c>
      <c r="E552" s="10" t="s">
        <v>65</v>
      </c>
      <c r="F552" s="10" t="str">
        <f>VLOOKUP(_xlfn.CONCAT(D552,E552),Codes!$C$3:$D$12,2,FALSE)</f>
        <v>F</v>
      </c>
      <c r="G552" s="18" t="s">
        <v>43</v>
      </c>
      <c r="H552" s="12" t="str">
        <f>VLOOKUP(G552,Codes!$E$3:$G$1002,3,FALSE)</f>
        <v>001</v>
      </c>
      <c r="I552" s="10" t="s">
        <v>46</v>
      </c>
      <c r="J552" s="10">
        <v>4</v>
      </c>
      <c r="K552" s="10" t="str">
        <f>VLOOKUP(I552,Codes!$J$3:$Q$9,2,FALSE)</f>
        <v>A</v>
      </c>
      <c r="L552" s="11" t="s">
        <v>31</v>
      </c>
      <c r="M552" s="10" t="str">
        <f>VLOOKUP(L552,Codes!$H$3:$I$262,2,FALSE)</f>
        <v>AA</v>
      </c>
      <c r="N552" s="10">
        <v>8</v>
      </c>
      <c r="O552" s="10" t="s">
        <v>35</v>
      </c>
      <c r="P552" t="str">
        <f>VLOOKUP(O552,Codes!$R$3:$S$28,2,FALSE)</f>
        <v>L</v>
      </c>
      <c r="Q552" t="s">
        <v>38</v>
      </c>
      <c r="R552" t="s">
        <v>29</v>
      </c>
      <c r="S552" t="s">
        <v>29</v>
      </c>
      <c r="T552" s="21" t="str">
        <f t="shared" si="35"/>
        <v>F-AA-001-EC10-TP1-Water-NA-8-NA</v>
      </c>
      <c r="U552" s="21" t="str">
        <f t="shared" si="36"/>
        <v>F-AA-001-EC10-TP1-Water</v>
      </c>
      <c r="V552" s="35" t="str">
        <f t="shared" si="37"/>
        <v>F.AA.001.L.A.8</v>
      </c>
      <c r="W552" s="15" t="str">
        <f t="shared" si="38"/>
        <v>FAA001LA8</v>
      </c>
      <c r="X552" t="s">
        <v>7084</v>
      </c>
    </row>
    <row r="553" spans="1:24">
      <c r="A553">
        <v>510013</v>
      </c>
      <c r="B553" t="s">
        <v>1946</v>
      </c>
      <c r="D553" t="s">
        <v>26</v>
      </c>
      <c r="E553" s="10" t="s">
        <v>65</v>
      </c>
      <c r="F553" s="10" t="str">
        <f>VLOOKUP(_xlfn.CONCAT(D553,E553),Codes!$C$3:$D$12,2,FALSE)</f>
        <v>F</v>
      </c>
      <c r="G553" s="18" t="s">
        <v>43</v>
      </c>
      <c r="H553" s="12" t="str">
        <f>VLOOKUP(G553,Codes!$E$3:$G$1002,3,FALSE)</f>
        <v>001</v>
      </c>
      <c r="I553" s="10" t="s">
        <v>57</v>
      </c>
      <c r="J553" s="10">
        <v>8</v>
      </c>
      <c r="K553" s="10" t="str">
        <f>VLOOKUP(I553,Codes!$J$3:$Q$9,2,FALSE)</f>
        <v>B</v>
      </c>
      <c r="L553" s="11" t="s">
        <v>31</v>
      </c>
      <c r="M553" s="10" t="str">
        <f>VLOOKUP(L553,Codes!$H$3:$I$262,2,FALSE)</f>
        <v>AA</v>
      </c>
      <c r="N553" s="10">
        <v>5</v>
      </c>
      <c r="O553" s="10" t="s">
        <v>35</v>
      </c>
      <c r="P553" t="str">
        <f>VLOOKUP(O553,Codes!$R$3:$S$28,2,FALSE)</f>
        <v>L</v>
      </c>
      <c r="Q553" t="s">
        <v>38</v>
      </c>
      <c r="R553" t="s">
        <v>29</v>
      </c>
      <c r="S553" t="s">
        <v>29</v>
      </c>
      <c r="T553" s="21" t="str">
        <f t="shared" si="35"/>
        <v>F-AA-001-EC10-TP2-Water-NA-5-NA</v>
      </c>
      <c r="U553" s="21" t="str">
        <f t="shared" si="36"/>
        <v>F-AA-001-EC10-TP2-Water</v>
      </c>
      <c r="V553" s="35" t="str">
        <f t="shared" si="37"/>
        <v>F.AA.001.L.B.5</v>
      </c>
      <c r="W553" s="15" t="str">
        <f t="shared" si="38"/>
        <v>FAA001LB5</v>
      </c>
      <c r="X553" t="s">
        <v>7085</v>
      </c>
    </row>
    <row r="554" spans="1:24">
      <c r="A554">
        <v>510014</v>
      </c>
      <c r="B554" t="s">
        <v>1946</v>
      </c>
      <c r="D554" t="s">
        <v>26</v>
      </c>
      <c r="E554" s="10" t="s">
        <v>65</v>
      </c>
      <c r="F554" s="10" t="str">
        <f>VLOOKUP(_xlfn.CONCAT(D554,E554),Codes!$C$3:$D$12,2,FALSE)</f>
        <v>F</v>
      </c>
      <c r="G554" s="18" t="s">
        <v>43</v>
      </c>
      <c r="H554" s="12" t="str">
        <f>VLOOKUP(G554,Codes!$E$3:$G$1002,3,FALSE)</f>
        <v>001</v>
      </c>
      <c r="I554" s="10" t="s">
        <v>57</v>
      </c>
      <c r="J554" s="10">
        <v>8</v>
      </c>
      <c r="K554" s="10" t="str">
        <f>VLOOKUP(I554,Codes!$J$3:$Q$9,2,FALSE)</f>
        <v>B</v>
      </c>
      <c r="L554" s="11" t="s">
        <v>31</v>
      </c>
      <c r="M554" s="10" t="str">
        <f>VLOOKUP(L554,Codes!$H$3:$I$262,2,FALSE)</f>
        <v>AA</v>
      </c>
      <c r="N554" s="10">
        <v>6</v>
      </c>
      <c r="O554" s="10" t="s">
        <v>35</v>
      </c>
      <c r="P554" t="str">
        <f>VLOOKUP(O554,Codes!$R$3:$S$28,2,FALSE)</f>
        <v>L</v>
      </c>
      <c r="Q554" t="s">
        <v>38</v>
      </c>
      <c r="R554" t="s">
        <v>29</v>
      </c>
      <c r="S554" t="s">
        <v>29</v>
      </c>
      <c r="T554" s="21" t="str">
        <f t="shared" si="35"/>
        <v>F-AA-001-EC10-TP2-Water-NA-6-NA</v>
      </c>
      <c r="U554" s="21" t="str">
        <f t="shared" si="36"/>
        <v>F-AA-001-EC10-TP2-Water</v>
      </c>
      <c r="V554" s="35" t="str">
        <f t="shared" si="37"/>
        <v>F.AA.001.L.B.6</v>
      </c>
      <c r="W554" s="15" t="str">
        <f t="shared" si="38"/>
        <v>FAA001LB6</v>
      </c>
      <c r="X554" t="s">
        <v>7086</v>
      </c>
    </row>
    <row r="555" spans="1:24">
      <c r="A555">
        <v>510015</v>
      </c>
      <c r="B555" t="s">
        <v>1946</v>
      </c>
      <c r="D555" t="s">
        <v>26</v>
      </c>
      <c r="E555" s="10" t="s">
        <v>65</v>
      </c>
      <c r="F555" s="10" t="str">
        <f>VLOOKUP(_xlfn.CONCAT(D555,E555),Codes!$C$3:$D$12,2,FALSE)</f>
        <v>F</v>
      </c>
      <c r="G555" s="18" t="s">
        <v>43</v>
      </c>
      <c r="H555" s="12" t="str">
        <f>VLOOKUP(G555,Codes!$E$3:$G$1002,3,FALSE)</f>
        <v>001</v>
      </c>
      <c r="I555" s="10" t="s">
        <v>57</v>
      </c>
      <c r="J555" s="10">
        <v>8</v>
      </c>
      <c r="K555" s="10" t="str">
        <f>VLOOKUP(I555,Codes!$J$3:$Q$9,2,FALSE)</f>
        <v>B</v>
      </c>
      <c r="L555" s="11" t="s">
        <v>31</v>
      </c>
      <c r="M555" s="10" t="str">
        <f>VLOOKUP(L555,Codes!$H$3:$I$262,2,FALSE)</f>
        <v>AA</v>
      </c>
      <c r="N555" s="10">
        <v>7</v>
      </c>
      <c r="O555" s="10" t="s">
        <v>35</v>
      </c>
      <c r="P555" t="str">
        <f>VLOOKUP(O555,Codes!$R$3:$S$28,2,FALSE)</f>
        <v>L</v>
      </c>
      <c r="Q555" t="s">
        <v>38</v>
      </c>
      <c r="R555" t="s">
        <v>29</v>
      </c>
      <c r="S555" t="s">
        <v>29</v>
      </c>
      <c r="T555" s="21" t="str">
        <f t="shared" si="35"/>
        <v>F-AA-001-EC10-TP2-Water-NA-7-NA</v>
      </c>
      <c r="U555" s="21" t="str">
        <f t="shared" si="36"/>
        <v>F-AA-001-EC10-TP2-Water</v>
      </c>
      <c r="V555" s="35" t="str">
        <f t="shared" si="37"/>
        <v>F.AA.001.L.B.7</v>
      </c>
      <c r="W555" s="15" t="str">
        <f t="shared" si="38"/>
        <v>FAA001LB7</v>
      </c>
      <c r="X555" t="s">
        <v>7087</v>
      </c>
    </row>
    <row r="556" spans="1:24">
      <c r="A556">
        <v>510016</v>
      </c>
      <c r="B556" t="s">
        <v>1946</v>
      </c>
      <c r="D556" t="s">
        <v>26</v>
      </c>
      <c r="E556" s="10" t="s">
        <v>65</v>
      </c>
      <c r="F556" s="10" t="str">
        <f>VLOOKUP(_xlfn.CONCAT(D556,E556),Codes!$C$3:$D$12,2,FALSE)</f>
        <v>F</v>
      </c>
      <c r="G556" s="18" t="s">
        <v>43</v>
      </c>
      <c r="H556" s="12" t="str">
        <f>VLOOKUP(G556,Codes!$E$3:$G$1002,3,FALSE)</f>
        <v>001</v>
      </c>
      <c r="I556" s="10" t="s">
        <v>57</v>
      </c>
      <c r="J556" s="10">
        <v>8</v>
      </c>
      <c r="K556" s="10" t="str">
        <f>VLOOKUP(I556,Codes!$J$3:$Q$9,2,FALSE)</f>
        <v>B</v>
      </c>
      <c r="L556" s="11" t="s">
        <v>31</v>
      </c>
      <c r="M556" s="10" t="str">
        <f>VLOOKUP(L556,Codes!$H$3:$I$262,2,FALSE)</f>
        <v>AA</v>
      </c>
      <c r="N556" s="10">
        <v>8</v>
      </c>
      <c r="O556" s="10" t="s">
        <v>35</v>
      </c>
      <c r="P556" t="str">
        <f>VLOOKUP(O556,Codes!$R$3:$S$28,2,FALSE)</f>
        <v>L</v>
      </c>
      <c r="Q556" t="s">
        <v>38</v>
      </c>
      <c r="R556" t="s">
        <v>29</v>
      </c>
      <c r="S556" t="s">
        <v>29</v>
      </c>
      <c r="T556" s="21" t="str">
        <f t="shared" si="35"/>
        <v>F-AA-001-EC10-TP2-Water-NA-8-NA</v>
      </c>
      <c r="U556" s="21" t="str">
        <f t="shared" si="36"/>
        <v>F-AA-001-EC10-TP2-Water</v>
      </c>
      <c r="V556" s="35" t="str">
        <f t="shared" si="37"/>
        <v>F.AA.001.L.B.8</v>
      </c>
      <c r="W556" s="15" t="str">
        <f t="shared" si="38"/>
        <v>FAA001LB8</v>
      </c>
      <c r="X556" t="s">
        <v>7088</v>
      </c>
    </row>
    <row r="557" spans="1:24">
      <c r="A557">
        <v>510021</v>
      </c>
      <c r="B557" t="s">
        <v>1947</v>
      </c>
      <c r="D557" t="s">
        <v>26</v>
      </c>
      <c r="E557" s="10" t="s">
        <v>65</v>
      </c>
      <c r="F557" s="10" t="str">
        <f>VLOOKUP(_xlfn.CONCAT(D557,E557),Codes!$C$3:$D$12,2,FALSE)</f>
        <v>F</v>
      </c>
      <c r="G557" s="18" t="s">
        <v>43</v>
      </c>
      <c r="H557" s="12" t="str">
        <f>VLOOKUP(G557,Codes!$E$3:$G$1002,3,FALSE)</f>
        <v>001</v>
      </c>
      <c r="I557" s="10" t="s">
        <v>64</v>
      </c>
      <c r="J557" s="10">
        <v>24</v>
      </c>
      <c r="K557" s="10" t="str">
        <f>VLOOKUP(I557,Codes!$J$3:$Q$9,2,FALSE)</f>
        <v>C</v>
      </c>
      <c r="L557" s="11" t="s">
        <v>31</v>
      </c>
      <c r="M557" s="10" t="str">
        <f>VLOOKUP(L557,Codes!$H$3:$I$262,2,FALSE)</f>
        <v>AA</v>
      </c>
      <c r="N557" s="10">
        <v>5</v>
      </c>
      <c r="O557" s="10" t="s">
        <v>35</v>
      </c>
      <c r="P557" t="str">
        <f>VLOOKUP(O557,Codes!$R$3:$S$28,2,FALSE)</f>
        <v>L</v>
      </c>
      <c r="Q557" t="s">
        <v>38</v>
      </c>
      <c r="R557" t="s">
        <v>29</v>
      </c>
      <c r="S557" t="s">
        <v>29</v>
      </c>
      <c r="T557" s="21" t="str">
        <f t="shared" si="35"/>
        <v>F-AA-001-EC10-TP3-Water-NA-5-NA</v>
      </c>
      <c r="U557" s="21" t="str">
        <f t="shared" si="36"/>
        <v>F-AA-001-EC10-TP3-Water</v>
      </c>
      <c r="V557" s="35" t="str">
        <f t="shared" si="37"/>
        <v>F.AA.001.L.C.5</v>
      </c>
      <c r="W557" s="15" t="str">
        <f t="shared" si="38"/>
        <v>FAA001LC5</v>
      </c>
      <c r="X557" t="s">
        <v>7089</v>
      </c>
    </row>
    <row r="558" spans="1:24">
      <c r="A558">
        <v>510022</v>
      </c>
      <c r="B558" t="s">
        <v>1947</v>
      </c>
      <c r="D558" t="s">
        <v>26</v>
      </c>
      <c r="E558" s="10" t="s">
        <v>65</v>
      </c>
      <c r="F558" s="10" t="str">
        <f>VLOOKUP(_xlfn.CONCAT(D558,E558),Codes!$C$3:$D$12,2,FALSE)</f>
        <v>F</v>
      </c>
      <c r="G558" s="18" t="s">
        <v>43</v>
      </c>
      <c r="H558" s="12" t="str">
        <f>VLOOKUP(G558,Codes!$E$3:$G$1002,3,FALSE)</f>
        <v>001</v>
      </c>
      <c r="I558" s="10" t="s">
        <v>64</v>
      </c>
      <c r="J558" s="10">
        <v>24</v>
      </c>
      <c r="K558" s="10" t="str">
        <f>VLOOKUP(I558,Codes!$J$3:$Q$9,2,FALSE)</f>
        <v>C</v>
      </c>
      <c r="L558" s="11" t="s">
        <v>31</v>
      </c>
      <c r="M558" s="10" t="str">
        <f>VLOOKUP(L558,Codes!$H$3:$I$262,2,FALSE)</f>
        <v>AA</v>
      </c>
      <c r="N558" s="10">
        <v>6</v>
      </c>
      <c r="O558" s="10" t="s">
        <v>35</v>
      </c>
      <c r="P558" t="str">
        <f>VLOOKUP(O558,Codes!$R$3:$S$28,2,FALSE)</f>
        <v>L</v>
      </c>
      <c r="Q558" t="s">
        <v>38</v>
      </c>
      <c r="R558" t="s">
        <v>29</v>
      </c>
      <c r="S558" t="s">
        <v>29</v>
      </c>
      <c r="T558" s="21" t="str">
        <f t="shared" si="35"/>
        <v>F-AA-001-EC10-TP3-Water-NA-6-NA</v>
      </c>
      <c r="U558" s="21" t="str">
        <f t="shared" si="36"/>
        <v>F-AA-001-EC10-TP3-Water</v>
      </c>
      <c r="V558" s="35" t="str">
        <f t="shared" si="37"/>
        <v>F.AA.001.L.C.6</v>
      </c>
      <c r="W558" s="15" t="str">
        <f t="shared" si="38"/>
        <v>FAA001LC6</v>
      </c>
      <c r="X558" t="s">
        <v>7090</v>
      </c>
    </row>
    <row r="559" spans="1:24">
      <c r="A559">
        <v>510023</v>
      </c>
      <c r="B559" t="s">
        <v>1947</v>
      </c>
      <c r="D559" t="s">
        <v>26</v>
      </c>
      <c r="E559" s="10" t="s">
        <v>65</v>
      </c>
      <c r="F559" s="10" t="str">
        <f>VLOOKUP(_xlfn.CONCAT(D559,E559),Codes!$C$3:$D$12,2,FALSE)</f>
        <v>F</v>
      </c>
      <c r="G559" s="18" t="s">
        <v>43</v>
      </c>
      <c r="H559" s="12" t="str">
        <f>VLOOKUP(G559,Codes!$E$3:$G$1002,3,FALSE)</f>
        <v>001</v>
      </c>
      <c r="I559" s="10" t="s">
        <v>64</v>
      </c>
      <c r="J559" s="10">
        <v>24</v>
      </c>
      <c r="K559" s="10" t="str">
        <f>VLOOKUP(I559,Codes!$J$3:$Q$9,2,FALSE)</f>
        <v>C</v>
      </c>
      <c r="L559" s="11" t="s">
        <v>31</v>
      </c>
      <c r="M559" s="10" t="str">
        <f>VLOOKUP(L559,Codes!$H$3:$I$262,2,FALSE)</f>
        <v>AA</v>
      </c>
      <c r="N559" s="10">
        <v>7</v>
      </c>
      <c r="O559" s="10" t="s">
        <v>35</v>
      </c>
      <c r="P559" t="str">
        <f>VLOOKUP(O559,Codes!$R$3:$S$28,2,FALSE)</f>
        <v>L</v>
      </c>
      <c r="Q559" t="s">
        <v>38</v>
      </c>
      <c r="R559" t="s">
        <v>29</v>
      </c>
      <c r="S559" t="s">
        <v>29</v>
      </c>
      <c r="T559" s="21" t="str">
        <f t="shared" si="35"/>
        <v>F-AA-001-EC10-TP3-Water-NA-7-NA</v>
      </c>
      <c r="U559" s="21" t="str">
        <f t="shared" si="36"/>
        <v>F-AA-001-EC10-TP3-Water</v>
      </c>
      <c r="V559" s="35" t="str">
        <f t="shared" si="37"/>
        <v>F.AA.001.L.C.7</v>
      </c>
      <c r="W559" s="15" t="str">
        <f t="shared" si="38"/>
        <v>FAA001LC7</v>
      </c>
      <c r="X559" t="s">
        <v>7091</v>
      </c>
    </row>
    <row r="560" spans="1:24">
      <c r="A560">
        <v>510024</v>
      </c>
      <c r="B560" t="s">
        <v>1947</v>
      </c>
      <c r="D560" t="s">
        <v>26</v>
      </c>
      <c r="E560" s="10" t="s">
        <v>65</v>
      </c>
      <c r="F560" s="10" t="str">
        <f>VLOOKUP(_xlfn.CONCAT(D560,E560),Codes!$C$3:$D$12,2,FALSE)</f>
        <v>F</v>
      </c>
      <c r="G560" s="18" t="s">
        <v>43</v>
      </c>
      <c r="H560" s="12" t="str">
        <f>VLOOKUP(G560,Codes!$E$3:$G$1002,3,FALSE)</f>
        <v>001</v>
      </c>
      <c r="I560" s="10" t="s">
        <v>64</v>
      </c>
      <c r="J560" s="10">
        <v>24</v>
      </c>
      <c r="K560" s="10" t="str">
        <f>VLOOKUP(I560,Codes!$J$3:$Q$9,2,FALSE)</f>
        <v>C</v>
      </c>
      <c r="L560" s="11" t="s">
        <v>31</v>
      </c>
      <c r="M560" s="10" t="str">
        <f>VLOOKUP(L560,Codes!$H$3:$I$262,2,FALSE)</f>
        <v>AA</v>
      </c>
      <c r="N560" s="10">
        <v>8</v>
      </c>
      <c r="O560" s="10" t="s">
        <v>35</v>
      </c>
      <c r="P560" t="str">
        <f>VLOOKUP(O560,Codes!$R$3:$S$28,2,FALSE)</f>
        <v>L</v>
      </c>
      <c r="Q560" t="s">
        <v>38</v>
      </c>
      <c r="R560" t="s">
        <v>29</v>
      </c>
      <c r="S560" t="s">
        <v>29</v>
      </c>
      <c r="T560" s="21" t="str">
        <f t="shared" si="35"/>
        <v>F-AA-001-EC10-TP3-Water-NA-8-NA</v>
      </c>
      <c r="U560" s="21" t="str">
        <f t="shared" si="36"/>
        <v>F-AA-001-EC10-TP3-Water</v>
      </c>
      <c r="V560" s="35" t="str">
        <f t="shared" si="37"/>
        <v>F.AA.001.L.C.8</v>
      </c>
      <c r="W560" s="15" t="str">
        <f t="shared" si="38"/>
        <v>FAA001LC8</v>
      </c>
      <c r="X560" t="s">
        <v>7092</v>
      </c>
    </row>
    <row r="561" spans="1:24">
      <c r="A561">
        <v>510025</v>
      </c>
      <c r="B561" t="s">
        <v>1948</v>
      </c>
      <c r="D561" t="s">
        <v>26</v>
      </c>
      <c r="E561" s="10" t="s">
        <v>65</v>
      </c>
      <c r="F561" s="10" t="str">
        <f>VLOOKUP(_xlfn.CONCAT(D561,E561),Codes!$C$3:$D$12,2,FALSE)</f>
        <v>F</v>
      </c>
      <c r="G561" s="18" t="s">
        <v>43</v>
      </c>
      <c r="H561" s="12" t="str">
        <f>VLOOKUP(G561,Codes!$E$3:$G$1002,3,FALSE)</f>
        <v>001</v>
      </c>
      <c r="I561" s="10" t="s">
        <v>70</v>
      </c>
      <c r="J561" s="10">
        <v>32</v>
      </c>
      <c r="K561" s="10" t="str">
        <f>VLOOKUP(I561,Codes!$J$3:$Q$9,2,FALSE)</f>
        <v>D</v>
      </c>
      <c r="L561" s="11" t="s">
        <v>31</v>
      </c>
      <c r="M561" s="10" t="str">
        <f>VLOOKUP(L561,Codes!$H$3:$I$262,2,FALSE)</f>
        <v>AA</v>
      </c>
      <c r="N561" s="10">
        <v>1</v>
      </c>
      <c r="O561" s="10" t="s">
        <v>35</v>
      </c>
      <c r="P561" t="str">
        <f>VLOOKUP(O561,Codes!$R$3:$S$28,2,FALSE)</f>
        <v>L</v>
      </c>
      <c r="Q561" t="s">
        <v>38</v>
      </c>
      <c r="R561" t="s">
        <v>29</v>
      </c>
      <c r="S561" t="s">
        <v>29</v>
      </c>
      <c r="T561" s="21" t="str">
        <f t="shared" si="35"/>
        <v>F-AA-001-EC10-TP4-Water-NA-1-NA</v>
      </c>
      <c r="U561" s="21" t="str">
        <f t="shared" si="36"/>
        <v>F-AA-001-EC10-TP4-Water</v>
      </c>
      <c r="V561" s="35" t="str">
        <f t="shared" si="37"/>
        <v>F.AA.001.L.D.1</v>
      </c>
      <c r="W561" s="15" t="str">
        <f t="shared" si="38"/>
        <v>FAA001LD1</v>
      </c>
      <c r="X561" t="s">
        <v>1445</v>
      </c>
    </row>
    <row r="562" spans="1:24">
      <c r="A562">
        <v>510030</v>
      </c>
      <c r="B562" t="s">
        <v>1948</v>
      </c>
      <c r="D562" t="s">
        <v>26</v>
      </c>
      <c r="E562" s="10" t="s">
        <v>65</v>
      </c>
      <c r="F562" s="10" t="str">
        <f>VLOOKUP(_xlfn.CONCAT(D562,E562),Codes!$C$3:$D$12,2,FALSE)</f>
        <v>F</v>
      </c>
      <c r="G562" s="18" t="s">
        <v>43</v>
      </c>
      <c r="H562" s="12" t="str">
        <f>VLOOKUP(G562,Codes!$E$3:$G$1002,3,FALSE)</f>
        <v>001</v>
      </c>
      <c r="I562" s="10" t="s">
        <v>70</v>
      </c>
      <c r="J562" s="10">
        <v>32</v>
      </c>
      <c r="K562" s="10" t="str">
        <f>VLOOKUP(I562,Codes!$J$3:$Q$9,2,FALSE)</f>
        <v>D</v>
      </c>
      <c r="L562" s="11" t="s">
        <v>31</v>
      </c>
      <c r="M562" s="10" t="str">
        <f>VLOOKUP(L562,Codes!$H$3:$I$262,2,FALSE)</f>
        <v>AA</v>
      </c>
      <c r="N562" s="10">
        <v>6</v>
      </c>
      <c r="O562" s="10" t="s">
        <v>35</v>
      </c>
      <c r="P562" t="str">
        <f>VLOOKUP(O562,Codes!$R$3:$S$28,2,FALSE)</f>
        <v>L</v>
      </c>
      <c r="Q562" t="s">
        <v>38</v>
      </c>
      <c r="R562" t="s">
        <v>29</v>
      </c>
      <c r="S562" t="s">
        <v>29</v>
      </c>
      <c r="T562" s="21" t="str">
        <f t="shared" si="35"/>
        <v>F-AA-001-EC10-TP4-Water-NA-6-NA</v>
      </c>
      <c r="U562" s="21" t="str">
        <f t="shared" si="36"/>
        <v>F-AA-001-EC10-TP4-Water</v>
      </c>
      <c r="V562" s="35" t="str">
        <f t="shared" si="37"/>
        <v>F.AA.001.L.D.6</v>
      </c>
      <c r="W562" s="15" t="str">
        <f t="shared" si="38"/>
        <v>FAA001LD6</v>
      </c>
      <c r="X562" t="s">
        <v>7093</v>
      </c>
    </row>
    <row r="563" spans="1:24">
      <c r="A563">
        <v>510031</v>
      </c>
      <c r="B563" t="s">
        <v>1948</v>
      </c>
      <c r="D563" t="s">
        <v>26</v>
      </c>
      <c r="E563" s="10" t="s">
        <v>65</v>
      </c>
      <c r="F563" s="10" t="str">
        <f>VLOOKUP(_xlfn.CONCAT(D563,E563),Codes!$C$3:$D$12,2,FALSE)</f>
        <v>F</v>
      </c>
      <c r="G563" s="18" t="s">
        <v>43</v>
      </c>
      <c r="H563" s="12" t="str">
        <f>VLOOKUP(G563,Codes!$E$3:$G$1002,3,FALSE)</f>
        <v>001</v>
      </c>
      <c r="I563" s="10" t="s">
        <v>70</v>
      </c>
      <c r="J563" s="10">
        <v>32</v>
      </c>
      <c r="K563" s="10" t="str">
        <f>VLOOKUP(I563,Codes!$J$3:$Q$9,2,FALSE)</f>
        <v>D</v>
      </c>
      <c r="L563" s="11" t="s">
        <v>31</v>
      </c>
      <c r="M563" s="10" t="str">
        <f>VLOOKUP(L563,Codes!$H$3:$I$262,2,FALSE)</f>
        <v>AA</v>
      </c>
      <c r="N563" s="10">
        <v>7</v>
      </c>
      <c r="O563" s="10" t="s">
        <v>35</v>
      </c>
      <c r="P563" t="str">
        <f>VLOOKUP(O563,Codes!$R$3:$S$28,2,FALSE)</f>
        <v>L</v>
      </c>
      <c r="Q563" t="s">
        <v>38</v>
      </c>
      <c r="R563" t="s">
        <v>29</v>
      </c>
      <c r="S563" t="s">
        <v>29</v>
      </c>
      <c r="T563" s="21" t="str">
        <f t="shared" si="35"/>
        <v>F-AA-001-EC10-TP4-Water-NA-7-NA</v>
      </c>
      <c r="U563" s="21" t="str">
        <f t="shared" si="36"/>
        <v>F-AA-001-EC10-TP4-Water</v>
      </c>
      <c r="V563" s="35" t="str">
        <f t="shared" si="37"/>
        <v>F.AA.001.L.D.7</v>
      </c>
      <c r="W563" s="15" t="str">
        <f t="shared" si="38"/>
        <v>FAA001LD7</v>
      </c>
      <c r="X563" t="s">
        <v>7094</v>
      </c>
    </row>
    <row r="564" spans="1:24">
      <c r="A564">
        <v>510032</v>
      </c>
      <c r="B564" t="s">
        <v>1948</v>
      </c>
      <c r="D564" t="s">
        <v>26</v>
      </c>
      <c r="E564" s="10" t="s">
        <v>65</v>
      </c>
      <c r="F564" s="10" t="str">
        <f>VLOOKUP(_xlfn.CONCAT(D564,E564),Codes!$C$3:$D$12,2,FALSE)</f>
        <v>F</v>
      </c>
      <c r="G564" s="18" t="s">
        <v>43</v>
      </c>
      <c r="H564" s="12" t="str">
        <f>VLOOKUP(G564,Codes!$E$3:$G$1002,3,FALSE)</f>
        <v>001</v>
      </c>
      <c r="I564" s="10" t="s">
        <v>70</v>
      </c>
      <c r="J564" s="10">
        <v>32</v>
      </c>
      <c r="K564" s="10" t="str">
        <f>VLOOKUP(I564,Codes!$J$3:$Q$9,2,FALSE)</f>
        <v>D</v>
      </c>
      <c r="L564" s="11" t="s">
        <v>31</v>
      </c>
      <c r="M564" s="10" t="str">
        <f>VLOOKUP(L564,Codes!$H$3:$I$262,2,FALSE)</f>
        <v>AA</v>
      </c>
      <c r="N564" s="10">
        <v>8</v>
      </c>
      <c r="O564" s="10" t="s">
        <v>35</v>
      </c>
      <c r="P564" t="str">
        <f>VLOOKUP(O564,Codes!$R$3:$S$28,2,FALSE)</f>
        <v>L</v>
      </c>
      <c r="Q564" t="s">
        <v>38</v>
      </c>
      <c r="R564" t="s">
        <v>29</v>
      </c>
      <c r="S564" t="s">
        <v>29</v>
      </c>
      <c r="T564" s="21" t="str">
        <f t="shared" si="35"/>
        <v>F-AA-001-EC10-TP4-Water-NA-8-NA</v>
      </c>
      <c r="U564" s="21" t="str">
        <f t="shared" si="36"/>
        <v>F-AA-001-EC10-TP4-Water</v>
      </c>
      <c r="V564" s="35" t="str">
        <f t="shared" si="37"/>
        <v>F.AA.001.L.D.8</v>
      </c>
      <c r="W564" s="15" t="str">
        <f t="shared" si="38"/>
        <v>FAA001LD8</v>
      </c>
      <c r="X564" t="s">
        <v>7095</v>
      </c>
    </row>
    <row r="565" spans="1:24">
      <c r="A565">
        <v>510037</v>
      </c>
      <c r="B565" t="s">
        <v>1949</v>
      </c>
      <c r="D565" t="s">
        <v>26</v>
      </c>
      <c r="E565" s="10" t="s">
        <v>65</v>
      </c>
      <c r="F565" s="10" t="str">
        <f>VLOOKUP(_xlfn.CONCAT(D565,E565),Codes!$C$3:$D$12,2,FALSE)</f>
        <v>F</v>
      </c>
      <c r="G565" s="18" t="s">
        <v>43</v>
      </c>
      <c r="H565" s="12" t="str">
        <f>VLOOKUP(G565,Codes!$E$3:$G$1002,3,FALSE)</f>
        <v>001</v>
      </c>
      <c r="I565" s="10" t="s">
        <v>76</v>
      </c>
      <c r="J565" s="10">
        <v>48</v>
      </c>
      <c r="K565" s="10" t="str">
        <f>VLOOKUP(I565,Codes!$J$3:$Q$9,2,FALSE)</f>
        <v>E</v>
      </c>
      <c r="L565" s="11" t="s">
        <v>31</v>
      </c>
      <c r="M565" s="10" t="str">
        <f>VLOOKUP(L565,Codes!$H$3:$I$262,2,FALSE)</f>
        <v>AA</v>
      </c>
      <c r="N565" s="10">
        <v>5</v>
      </c>
      <c r="O565" s="10" t="s">
        <v>35</v>
      </c>
      <c r="P565" t="str">
        <f>VLOOKUP(O565,Codes!$R$3:$S$28,2,FALSE)</f>
        <v>L</v>
      </c>
      <c r="Q565" t="s">
        <v>38</v>
      </c>
      <c r="R565" t="s">
        <v>29</v>
      </c>
      <c r="S565" t="s">
        <v>29</v>
      </c>
      <c r="T565" s="21" t="str">
        <f t="shared" si="35"/>
        <v>F-AA-001-EC10-TP5-Water-NA-5-NA</v>
      </c>
      <c r="U565" s="21" t="str">
        <f t="shared" si="36"/>
        <v>F-AA-001-EC10-TP5-Water</v>
      </c>
      <c r="V565" s="35" t="str">
        <f t="shared" si="37"/>
        <v>F.AA.001.L.E.5</v>
      </c>
      <c r="W565" s="15" t="str">
        <f t="shared" si="38"/>
        <v>FAA001LE5</v>
      </c>
      <c r="X565" t="s">
        <v>7096</v>
      </c>
    </row>
    <row r="566" spans="1:24">
      <c r="A566">
        <v>510038</v>
      </c>
      <c r="B566" t="s">
        <v>1949</v>
      </c>
      <c r="D566" t="s">
        <v>26</v>
      </c>
      <c r="E566" s="10" t="s">
        <v>65</v>
      </c>
      <c r="F566" s="10" t="str">
        <f>VLOOKUP(_xlfn.CONCAT(D566,E566),Codes!$C$3:$D$12,2,FALSE)</f>
        <v>F</v>
      </c>
      <c r="G566" s="18" t="s">
        <v>43</v>
      </c>
      <c r="H566" s="12" t="str">
        <f>VLOOKUP(G566,Codes!$E$3:$G$1002,3,FALSE)</f>
        <v>001</v>
      </c>
      <c r="I566" s="10" t="s">
        <v>76</v>
      </c>
      <c r="J566" s="10">
        <v>48</v>
      </c>
      <c r="K566" s="10" t="str">
        <f>VLOOKUP(I566,Codes!$J$3:$Q$9,2,FALSE)</f>
        <v>E</v>
      </c>
      <c r="L566" s="11" t="s">
        <v>31</v>
      </c>
      <c r="M566" s="10" t="str">
        <f>VLOOKUP(L566,Codes!$H$3:$I$262,2,FALSE)</f>
        <v>AA</v>
      </c>
      <c r="N566" s="10">
        <v>6</v>
      </c>
      <c r="O566" s="10" t="s">
        <v>35</v>
      </c>
      <c r="P566" t="str">
        <f>VLOOKUP(O566,Codes!$R$3:$S$28,2,FALSE)</f>
        <v>L</v>
      </c>
      <c r="Q566" t="s">
        <v>38</v>
      </c>
      <c r="R566" t="s">
        <v>29</v>
      </c>
      <c r="S566" t="s">
        <v>29</v>
      </c>
      <c r="T566" s="21" t="str">
        <f t="shared" si="35"/>
        <v>F-AA-001-EC10-TP5-Water-NA-6-NA</v>
      </c>
      <c r="U566" s="21" t="str">
        <f t="shared" si="36"/>
        <v>F-AA-001-EC10-TP5-Water</v>
      </c>
      <c r="V566" s="35" t="str">
        <f t="shared" si="37"/>
        <v>F.AA.001.L.E.6</v>
      </c>
      <c r="W566" s="15" t="str">
        <f t="shared" si="38"/>
        <v>FAA001LE6</v>
      </c>
      <c r="X566" t="s">
        <v>7097</v>
      </c>
    </row>
    <row r="567" spans="1:24">
      <c r="A567">
        <v>510039</v>
      </c>
      <c r="B567" t="s">
        <v>1949</v>
      </c>
      <c r="D567" t="s">
        <v>26</v>
      </c>
      <c r="E567" s="10" t="s">
        <v>65</v>
      </c>
      <c r="F567" s="10" t="str">
        <f>VLOOKUP(_xlfn.CONCAT(D567,E567),Codes!$C$3:$D$12,2,FALSE)</f>
        <v>F</v>
      </c>
      <c r="G567" s="18" t="s">
        <v>43</v>
      </c>
      <c r="H567" s="12" t="str">
        <f>VLOOKUP(G567,Codes!$E$3:$G$1002,3,FALSE)</f>
        <v>001</v>
      </c>
      <c r="I567" s="10" t="s">
        <v>76</v>
      </c>
      <c r="J567" s="10">
        <v>48</v>
      </c>
      <c r="K567" s="10" t="str">
        <f>VLOOKUP(I567,Codes!$J$3:$Q$9,2,FALSE)</f>
        <v>E</v>
      </c>
      <c r="L567" s="11" t="s">
        <v>31</v>
      </c>
      <c r="M567" s="10" t="str">
        <f>VLOOKUP(L567,Codes!$H$3:$I$262,2,FALSE)</f>
        <v>AA</v>
      </c>
      <c r="N567" s="10">
        <v>7</v>
      </c>
      <c r="O567" s="10" t="s">
        <v>35</v>
      </c>
      <c r="P567" t="str">
        <f>VLOOKUP(O567,Codes!$R$3:$S$28,2,FALSE)</f>
        <v>L</v>
      </c>
      <c r="Q567" t="s">
        <v>38</v>
      </c>
      <c r="R567" t="s">
        <v>29</v>
      </c>
      <c r="S567" t="s">
        <v>29</v>
      </c>
      <c r="T567" s="21" t="str">
        <f t="shared" si="35"/>
        <v>F-AA-001-EC10-TP5-Water-NA-7-NA</v>
      </c>
      <c r="U567" s="21" t="str">
        <f t="shared" si="36"/>
        <v>F-AA-001-EC10-TP5-Water</v>
      </c>
      <c r="V567" s="35" t="str">
        <f t="shared" si="37"/>
        <v>F.AA.001.L.E.7</v>
      </c>
      <c r="W567" s="15" t="str">
        <f t="shared" si="38"/>
        <v>FAA001LE7</v>
      </c>
      <c r="X567" t="s">
        <v>7098</v>
      </c>
    </row>
    <row r="568" spans="1:24">
      <c r="A568">
        <v>510040</v>
      </c>
      <c r="B568" t="s">
        <v>1949</v>
      </c>
      <c r="D568" t="s">
        <v>26</v>
      </c>
      <c r="E568" s="10" t="s">
        <v>65</v>
      </c>
      <c r="F568" s="10" t="str">
        <f>VLOOKUP(_xlfn.CONCAT(D568,E568),Codes!$C$3:$D$12,2,FALSE)</f>
        <v>F</v>
      </c>
      <c r="G568" s="18" t="s">
        <v>43</v>
      </c>
      <c r="H568" s="12" t="str">
        <f>VLOOKUP(G568,Codes!$E$3:$G$1002,3,FALSE)</f>
        <v>001</v>
      </c>
      <c r="I568" s="10" t="s">
        <v>76</v>
      </c>
      <c r="J568" s="10">
        <v>48</v>
      </c>
      <c r="K568" s="10" t="str">
        <f>VLOOKUP(I568,Codes!$J$3:$Q$9,2,FALSE)</f>
        <v>E</v>
      </c>
      <c r="L568" s="11" t="s">
        <v>31</v>
      </c>
      <c r="M568" s="10" t="str">
        <f>VLOOKUP(L568,Codes!$H$3:$I$262,2,FALSE)</f>
        <v>AA</v>
      </c>
      <c r="N568" s="10">
        <v>8</v>
      </c>
      <c r="O568" s="10" t="s">
        <v>35</v>
      </c>
      <c r="P568" t="str">
        <f>VLOOKUP(O568,Codes!$R$3:$S$28,2,FALSE)</f>
        <v>L</v>
      </c>
      <c r="Q568" t="s">
        <v>38</v>
      </c>
      <c r="R568" t="s">
        <v>29</v>
      </c>
      <c r="S568" t="s">
        <v>29</v>
      </c>
      <c r="T568" s="21" t="str">
        <f t="shared" si="35"/>
        <v>F-AA-001-EC10-TP5-Water-NA-8-NA</v>
      </c>
      <c r="U568" s="21" t="str">
        <f t="shared" si="36"/>
        <v>F-AA-001-EC10-TP5-Water</v>
      </c>
      <c r="V568" s="35" t="str">
        <f t="shared" si="37"/>
        <v>F.AA.001.L.E.8</v>
      </c>
      <c r="W568" s="15" t="str">
        <f t="shared" si="38"/>
        <v>FAA001LE8</v>
      </c>
      <c r="X568" t="s">
        <v>7099</v>
      </c>
    </row>
    <row r="569" spans="1:24">
      <c r="A569">
        <v>510041</v>
      </c>
      <c r="B569" t="s">
        <v>1950</v>
      </c>
      <c r="D569" t="s">
        <v>26</v>
      </c>
      <c r="E569" s="10" t="s">
        <v>65</v>
      </c>
      <c r="F569" s="10" t="str">
        <f>VLOOKUP(_xlfn.CONCAT(D569,E569),Codes!$C$3:$D$12,2,FALSE)</f>
        <v>F</v>
      </c>
      <c r="G569" s="18" t="s">
        <v>43</v>
      </c>
      <c r="H569" s="12" t="str">
        <f>VLOOKUP(G569,Codes!$E$3:$G$1002,3,FALSE)</f>
        <v>001</v>
      </c>
      <c r="I569" s="10" t="s">
        <v>46</v>
      </c>
      <c r="J569" s="10">
        <v>4</v>
      </c>
      <c r="K569" s="10" t="str">
        <f>VLOOKUP(I569,Codes!$J$3:$Q$9,2,FALSE)</f>
        <v>A</v>
      </c>
      <c r="L569" s="11" t="s">
        <v>31</v>
      </c>
      <c r="M569" s="10" t="str">
        <f>VLOOKUP(L569,Codes!$H$3:$I$262,2,FALSE)</f>
        <v>AA</v>
      </c>
      <c r="N569" s="10">
        <v>1</v>
      </c>
      <c r="O569" s="10" t="s">
        <v>83</v>
      </c>
      <c r="P569" t="str">
        <f>VLOOKUP(O569,Codes!$R$3:$S$28,2,FALSE)</f>
        <v>M</v>
      </c>
      <c r="Q569" t="s">
        <v>38</v>
      </c>
      <c r="R569" t="s">
        <v>29</v>
      </c>
      <c r="S569" t="s">
        <v>29</v>
      </c>
      <c r="T569" s="21" t="str">
        <f t="shared" si="35"/>
        <v>F-AA-001-EC25-TP1-Water-NA-1-NA</v>
      </c>
      <c r="U569" s="21" t="str">
        <f t="shared" si="36"/>
        <v>F-AA-001-EC25-TP1-Water</v>
      </c>
      <c r="V569" s="35" t="str">
        <f t="shared" si="37"/>
        <v>F.AA.001.M.A.1</v>
      </c>
      <c r="W569" s="15" t="str">
        <f t="shared" si="38"/>
        <v>FAA001MA1</v>
      </c>
      <c r="X569" t="s">
        <v>7100</v>
      </c>
    </row>
    <row r="570" spans="1:24">
      <c r="A570">
        <v>510046</v>
      </c>
      <c r="B570" t="s">
        <v>1951</v>
      </c>
      <c r="D570" t="s">
        <v>26</v>
      </c>
      <c r="E570" s="10" t="s">
        <v>65</v>
      </c>
      <c r="F570" s="10" t="str">
        <f>VLOOKUP(_xlfn.CONCAT(D570,E570),Codes!$C$3:$D$12,2,FALSE)</f>
        <v>F</v>
      </c>
      <c r="G570" s="18" t="s">
        <v>43</v>
      </c>
      <c r="H570" s="12" t="str">
        <f>VLOOKUP(G570,Codes!$E$3:$G$1002,3,FALSE)</f>
        <v>001</v>
      </c>
      <c r="I570" s="10" t="s">
        <v>46</v>
      </c>
      <c r="J570" s="10">
        <v>4</v>
      </c>
      <c r="K570" s="10" t="str">
        <f>VLOOKUP(I570,Codes!$J$3:$Q$9,2,FALSE)</f>
        <v>A</v>
      </c>
      <c r="L570" s="11" t="s">
        <v>31</v>
      </c>
      <c r="M570" s="10" t="str">
        <f>VLOOKUP(L570,Codes!$H$3:$I$262,2,FALSE)</f>
        <v>AA</v>
      </c>
      <c r="N570" s="10">
        <v>6</v>
      </c>
      <c r="O570" s="10" t="s">
        <v>83</v>
      </c>
      <c r="P570" t="str">
        <f>VLOOKUP(O570,Codes!$R$3:$S$28,2,FALSE)</f>
        <v>M</v>
      </c>
      <c r="Q570" t="s">
        <v>38</v>
      </c>
      <c r="R570" t="s">
        <v>29</v>
      </c>
      <c r="S570" t="s">
        <v>29</v>
      </c>
      <c r="T570" s="21" t="str">
        <f t="shared" si="35"/>
        <v>F-AA-001-EC25-TP1-Water-NA-6-NA</v>
      </c>
      <c r="U570" s="21" t="str">
        <f t="shared" si="36"/>
        <v>F-AA-001-EC25-TP1-Water</v>
      </c>
      <c r="V570" s="35" t="str">
        <f t="shared" si="37"/>
        <v>F.AA.001.M.A.6</v>
      </c>
      <c r="W570" s="15" t="str">
        <f t="shared" si="38"/>
        <v>FAA001MA6</v>
      </c>
      <c r="X570" t="s">
        <v>7101</v>
      </c>
    </row>
    <row r="571" spans="1:24">
      <c r="A571">
        <v>510047</v>
      </c>
      <c r="B571" t="s">
        <v>1951</v>
      </c>
      <c r="D571" t="s">
        <v>26</v>
      </c>
      <c r="E571" s="10" t="s">
        <v>65</v>
      </c>
      <c r="F571" s="10" t="str">
        <f>VLOOKUP(_xlfn.CONCAT(D571,E571),Codes!$C$3:$D$12,2,FALSE)</f>
        <v>F</v>
      </c>
      <c r="G571" s="18" t="s">
        <v>43</v>
      </c>
      <c r="H571" s="12" t="str">
        <f>VLOOKUP(G571,Codes!$E$3:$G$1002,3,FALSE)</f>
        <v>001</v>
      </c>
      <c r="I571" s="10" t="s">
        <v>46</v>
      </c>
      <c r="J571" s="10">
        <v>4</v>
      </c>
      <c r="K571" s="10" t="str">
        <f>VLOOKUP(I571,Codes!$J$3:$Q$9,2,FALSE)</f>
        <v>A</v>
      </c>
      <c r="L571" s="11" t="s">
        <v>31</v>
      </c>
      <c r="M571" s="10" t="str">
        <f>VLOOKUP(L571,Codes!$H$3:$I$262,2,FALSE)</f>
        <v>AA</v>
      </c>
      <c r="N571" s="10">
        <v>7</v>
      </c>
      <c r="O571" s="10" t="s">
        <v>83</v>
      </c>
      <c r="P571" t="str">
        <f>VLOOKUP(O571,Codes!$R$3:$S$28,2,FALSE)</f>
        <v>M</v>
      </c>
      <c r="Q571" t="s">
        <v>38</v>
      </c>
      <c r="R571" t="s">
        <v>29</v>
      </c>
      <c r="S571" t="s">
        <v>29</v>
      </c>
      <c r="T571" s="21" t="str">
        <f t="shared" si="35"/>
        <v>F-AA-001-EC25-TP1-Water-NA-7-NA</v>
      </c>
      <c r="U571" s="21" t="str">
        <f t="shared" si="36"/>
        <v>F-AA-001-EC25-TP1-Water</v>
      </c>
      <c r="V571" s="35" t="str">
        <f t="shared" si="37"/>
        <v>F.AA.001.M.A.7</v>
      </c>
      <c r="W571" s="15" t="str">
        <f t="shared" si="38"/>
        <v>FAA001MA7</v>
      </c>
      <c r="X571" t="s">
        <v>7102</v>
      </c>
    </row>
    <row r="572" spans="1:24">
      <c r="A572">
        <v>510048</v>
      </c>
      <c r="B572" t="s">
        <v>1951</v>
      </c>
      <c r="D572" t="s">
        <v>26</v>
      </c>
      <c r="E572" s="10" t="s">
        <v>65</v>
      </c>
      <c r="F572" s="10" t="str">
        <f>VLOOKUP(_xlfn.CONCAT(D572,E572),Codes!$C$3:$D$12,2,FALSE)</f>
        <v>F</v>
      </c>
      <c r="G572" s="18" t="s">
        <v>43</v>
      </c>
      <c r="H572" s="12" t="str">
        <f>VLOOKUP(G572,Codes!$E$3:$G$1002,3,FALSE)</f>
        <v>001</v>
      </c>
      <c r="I572" s="10" t="s">
        <v>46</v>
      </c>
      <c r="J572" s="10">
        <v>4</v>
      </c>
      <c r="K572" s="10" t="str">
        <f>VLOOKUP(I572,Codes!$J$3:$Q$9,2,FALSE)</f>
        <v>A</v>
      </c>
      <c r="L572" s="11" t="s">
        <v>31</v>
      </c>
      <c r="M572" s="10" t="str">
        <f>VLOOKUP(L572,Codes!$H$3:$I$262,2,FALSE)</f>
        <v>AA</v>
      </c>
      <c r="N572" s="10">
        <v>8</v>
      </c>
      <c r="O572" s="10" t="s">
        <v>83</v>
      </c>
      <c r="P572" t="str">
        <f>VLOOKUP(O572,Codes!$R$3:$S$28,2,FALSE)</f>
        <v>M</v>
      </c>
      <c r="Q572" t="s">
        <v>38</v>
      </c>
      <c r="R572" t="s">
        <v>29</v>
      </c>
      <c r="S572" t="s">
        <v>29</v>
      </c>
      <c r="T572" s="21" t="str">
        <f t="shared" si="35"/>
        <v>F-AA-001-EC25-TP1-Water-NA-8-NA</v>
      </c>
      <c r="U572" s="21" t="str">
        <f t="shared" si="36"/>
        <v>F-AA-001-EC25-TP1-Water</v>
      </c>
      <c r="V572" s="35" t="str">
        <f t="shared" si="37"/>
        <v>F.AA.001.M.A.8</v>
      </c>
      <c r="W572" s="15" t="str">
        <f t="shared" si="38"/>
        <v>FAA001MA8</v>
      </c>
      <c r="X572" t="s">
        <v>7103</v>
      </c>
    </row>
    <row r="573" spans="1:24">
      <c r="A573">
        <v>510050</v>
      </c>
      <c r="B573" t="s">
        <v>1952</v>
      </c>
      <c r="D573" t="s">
        <v>26</v>
      </c>
      <c r="E573" s="10" t="s">
        <v>65</v>
      </c>
      <c r="F573" s="10" t="str">
        <f>VLOOKUP(_xlfn.CONCAT(D573,E573),Codes!$C$3:$D$12,2,FALSE)</f>
        <v>F</v>
      </c>
      <c r="G573" s="18" t="s">
        <v>43</v>
      </c>
      <c r="H573" s="12" t="str">
        <f>VLOOKUP(G573,Codes!$E$3:$G$1002,3,FALSE)</f>
        <v>001</v>
      </c>
      <c r="I573" s="10" t="s">
        <v>57</v>
      </c>
      <c r="J573" s="10">
        <v>8</v>
      </c>
      <c r="K573" s="10" t="str">
        <f>VLOOKUP(I573,Codes!$J$3:$Q$9,2,FALSE)</f>
        <v>B</v>
      </c>
      <c r="L573" s="11" t="s">
        <v>31</v>
      </c>
      <c r="M573" s="10" t="str">
        <f>VLOOKUP(L573,Codes!$H$3:$I$262,2,FALSE)</f>
        <v>AA</v>
      </c>
      <c r="N573" s="10">
        <v>2</v>
      </c>
      <c r="O573" s="10" t="s">
        <v>83</v>
      </c>
      <c r="P573" t="str">
        <f>VLOOKUP(O573,Codes!$R$3:$S$28,2,FALSE)</f>
        <v>M</v>
      </c>
      <c r="Q573" t="s">
        <v>38</v>
      </c>
      <c r="R573" t="s">
        <v>29</v>
      </c>
      <c r="S573" t="s">
        <v>29</v>
      </c>
      <c r="T573" s="21" t="str">
        <f t="shared" si="35"/>
        <v>F-AA-001-EC25-TP2-Water-NA-2-NA</v>
      </c>
      <c r="U573" s="21" t="str">
        <f t="shared" si="36"/>
        <v>F-AA-001-EC25-TP2-Water</v>
      </c>
      <c r="V573" s="35" t="str">
        <f t="shared" si="37"/>
        <v>F.AA.001.M.B.2</v>
      </c>
      <c r="W573" s="15" t="str">
        <f t="shared" si="38"/>
        <v>FAA001MB2</v>
      </c>
      <c r="X573" t="s">
        <v>1459</v>
      </c>
    </row>
    <row r="574" spans="1:24">
      <c r="A574">
        <v>510053</v>
      </c>
      <c r="B574" t="s">
        <v>1952</v>
      </c>
      <c r="D574" t="s">
        <v>26</v>
      </c>
      <c r="E574" s="10" t="s">
        <v>65</v>
      </c>
      <c r="F574" s="10" t="str">
        <f>VLOOKUP(_xlfn.CONCAT(D574,E574),Codes!$C$3:$D$12,2,FALSE)</f>
        <v>F</v>
      </c>
      <c r="G574" s="18" t="s">
        <v>43</v>
      </c>
      <c r="H574" s="12" t="str">
        <f>VLOOKUP(G574,Codes!$E$3:$G$1002,3,FALSE)</f>
        <v>001</v>
      </c>
      <c r="I574" s="10" t="s">
        <v>57</v>
      </c>
      <c r="J574" s="10">
        <v>8</v>
      </c>
      <c r="K574" s="10" t="str">
        <f>VLOOKUP(I574,Codes!$J$3:$Q$9,2,FALSE)</f>
        <v>B</v>
      </c>
      <c r="L574" s="11" t="s">
        <v>31</v>
      </c>
      <c r="M574" s="10" t="str">
        <f>VLOOKUP(L574,Codes!$H$3:$I$262,2,FALSE)</f>
        <v>AA</v>
      </c>
      <c r="N574" s="10">
        <v>5</v>
      </c>
      <c r="O574" s="10" t="s">
        <v>83</v>
      </c>
      <c r="P574" t="str">
        <f>VLOOKUP(O574,Codes!$R$3:$S$28,2,FALSE)</f>
        <v>M</v>
      </c>
      <c r="Q574" t="s">
        <v>38</v>
      </c>
      <c r="R574" t="s">
        <v>29</v>
      </c>
      <c r="S574" t="s">
        <v>29</v>
      </c>
      <c r="T574" s="21" t="str">
        <f t="shared" si="35"/>
        <v>F-AA-001-EC25-TP2-Water-NA-5-NA</v>
      </c>
      <c r="U574" s="21" t="str">
        <f t="shared" si="36"/>
        <v>F-AA-001-EC25-TP2-Water</v>
      </c>
      <c r="V574" s="35" t="str">
        <f t="shared" si="37"/>
        <v>F.AA.001.M.B.5</v>
      </c>
      <c r="W574" s="15" t="str">
        <f t="shared" si="38"/>
        <v>FAA001MB5</v>
      </c>
      <c r="X574" t="s">
        <v>7104</v>
      </c>
    </row>
    <row r="575" spans="1:24">
      <c r="A575">
        <v>510054</v>
      </c>
      <c r="B575" t="s">
        <v>1952</v>
      </c>
      <c r="D575" t="s">
        <v>26</v>
      </c>
      <c r="E575" s="10" t="s">
        <v>65</v>
      </c>
      <c r="F575" s="10" t="str">
        <f>VLOOKUP(_xlfn.CONCAT(D575,E575),Codes!$C$3:$D$12,2,FALSE)</f>
        <v>F</v>
      </c>
      <c r="G575" s="18" t="s">
        <v>43</v>
      </c>
      <c r="H575" s="12" t="str">
        <f>VLOOKUP(G575,Codes!$E$3:$G$1002,3,FALSE)</f>
        <v>001</v>
      </c>
      <c r="I575" s="10" t="s">
        <v>57</v>
      </c>
      <c r="J575" s="10">
        <v>8</v>
      </c>
      <c r="K575" s="10" t="str">
        <f>VLOOKUP(I575,Codes!$J$3:$Q$9,2,FALSE)</f>
        <v>B</v>
      </c>
      <c r="L575" s="11" t="s">
        <v>31</v>
      </c>
      <c r="M575" s="10" t="str">
        <f>VLOOKUP(L575,Codes!$H$3:$I$262,2,FALSE)</f>
        <v>AA</v>
      </c>
      <c r="N575" s="10">
        <v>6</v>
      </c>
      <c r="O575" s="10" t="s">
        <v>83</v>
      </c>
      <c r="P575" t="str">
        <f>VLOOKUP(O575,Codes!$R$3:$S$28,2,FALSE)</f>
        <v>M</v>
      </c>
      <c r="Q575" t="s">
        <v>38</v>
      </c>
      <c r="R575" t="s">
        <v>29</v>
      </c>
      <c r="S575" t="s">
        <v>29</v>
      </c>
      <c r="T575" s="21" t="str">
        <f t="shared" si="35"/>
        <v>F-AA-001-EC25-TP2-Water-NA-6-NA</v>
      </c>
      <c r="U575" s="21" t="str">
        <f t="shared" si="36"/>
        <v>F-AA-001-EC25-TP2-Water</v>
      </c>
      <c r="V575" s="35" t="str">
        <f t="shared" si="37"/>
        <v>F.AA.001.M.B.6</v>
      </c>
      <c r="W575" s="15" t="str">
        <f t="shared" si="38"/>
        <v>FAA001MB6</v>
      </c>
      <c r="X575" t="s">
        <v>7105</v>
      </c>
    </row>
    <row r="576" spans="1:24">
      <c r="A576">
        <v>510056</v>
      </c>
      <c r="B576" t="s">
        <v>1952</v>
      </c>
      <c r="D576" t="s">
        <v>26</v>
      </c>
      <c r="E576" s="10" t="s">
        <v>65</v>
      </c>
      <c r="F576" s="10" t="str">
        <f>VLOOKUP(_xlfn.CONCAT(D576,E576),Codes!$C$3:$D$12,2,FALSE)</f>
        <v>F</v>
      </c>
      <c r="G576" s="18" t="s">
        <v>43</v>
      </c>
      <c r="H576" s="12" t="str">
        <f>VLOOKUP(G576,Codes!$E$3:$G$1002,3,FALSE)</f>
        <v>001</v>
      </c>
      <c r="I576" s="10" t="s">
        <v>57</v>
      </c>
      <c r="J576" s="10">
        <v>8</v>
      </c>
      <c r="K576" s="10" t="str">
        <f>VLOOKUP(I576,Codes!$J$3:$Q$9,2,FALSE)</f>
        <v>B</v>
      </c>
      <c r="L576" s="11" t="s">
        <v>31</v>
      </c>
      <c r="M576" s="10" t="str">
        <f>VLOOKUP(L576,Codes!$H$3:$I$262,2,FALSE)</f>
        <v>AA</v>
      </c>
      <c r="N576" s="10">
        <v>8</v>
      </c>
      <c r="O576" s="10" t="s">
        <v>83</v>
      </c>
      <c r="P576" t="str">
        <f>VLOOKUP(O576,Codes!$R$3:$S$28,2,FALSE)</f>
        <v>M</v>
      </c>
      <c r="Q576" t="s">
        <v>38</v>
      </c>
      <c r="R576" t="s">
        <v>29</v>
      </c>
      <c r="S576" t="s">
        <v>29</v>
      </c>
      <c r="T576" s="21" t="str">
        <f t="shared" si="35"/>
        <v>F-AA-001-EC25-TP2-Water-NA-8-NA</v>
      </c>
      <c r="U576" s="21" t="str">
        <f t="shared" si="36"/>
        <v>F-AA-001-EC25-TP2-Water</v>
      </c>
      <c r="V576" s="35" t="str">
        <f t="shared" si="37"/>
        <v>F.AA.001.M.B.8</v>
      </c>
      <c r="W576" s="15" t="str">
        <f t="shared" si="38"/>
        <v>FAA001MB8</v>
      </c>
      <c r="X576" t="s">
        <v>7106</v>
      </c>
    </row>
    <row r="577" spans="1:24">
      <c r="A577">
        <v>510061</v>
      </c>
      <c r="B577" t="s">
        <v>1953</v>
      </c>
      <c r="D577" t="s">
        <v>26</v>
      </c>
      <c r="E577" s="10" t="s">
        <v>65</v>
      </c>
      <c r="F577" s="10" t="str">
        <f>VLOOKUP(_xlfn.CONCAT(D577,E577),Codes!$C$3:$D$12,2,FALSE)</f>
        <v>F</v>
      </c>
      <c r="G577" s="18" t="s">
        <v>43</v>
      </c>
      <c r="H577" s="12" t="str">
        <f>VLOOKUP(G577,Codes!$E$3:$G$1002,3,FALSE)</f>
        <v>001</v>
      </c>
      <c r="I577" s="10" t="s">
        <v>64</v>
      </c>
      <c r="J577" s="10">
        <v>24</v>
      </c>
      <c r="K577" s="10" t="str">
        <f>VLOOKUP(I577,Codes!$J$3:$Q$9,2,FALSE)</f>
        <v>C</v>
      </c>
      <c r="L577" s="11" t="s">
        <v>31</v>
      </c>
      <c r="M577" s="10" t="str">
        <f>VLOOKUP(L577,Codes!$H$3:$I$262,2,FALSE)</f>
        <v>AA</v>
      </c>
      <c r="N577" s="10">
        <v>5</v>
      </c>
      <c r="O577" s="10" t="s">
        <v>83</v>
      </c>
      <c r="P577" t="str">
        <f>VLOOKUP(O577,Codes!$R$3:$S$28,2,FALSE)</f>
        <v>M</v>
      </c>
      <c r="Q577" t="s">
        <v>38</v>
      </c>
      <c r="R577" t="s">
        <v>29</v>
      </c>
      <c r="S577" t="s">
        <v>29</v>
      </c>
      <c r="T577" s="21" t="str">
        <f t="shared" si="35"/>
        <v>F-AA-001-EC25-TP3-Water-NA-5-NA</v>
      </c>
      <c r="U577" s="21" t="str">
        <f t="shared" si="36"/>
        <v>F-AA-001-EC25-TP3-Water</v>
      </c>
      <c r="V577" s="35" t="str">
        <f t="shared" si="37"/>
        <v>F.AA.001.M.C.5</v>
      </c>
      <c r="W577" s="15" t="str">
        <f t="shared" si="38"/>
        <v>FAA001MC5</v>
      </c>
      <c r="X577" t="s">
        <v>7107</v>
      </c>
    </row>
    <row r="578" spans="1:24">
      <c r="A578">
        <v>510062</v>
      </c>
      <c r="B578" t="s">
        <v>1953</v>
      </c>
      <c r="D578" t="s">
        <v>26</v>
      </c>
      <c r="E578" s="10" t="s">
        <v>65</v>
      </c>
      <c r="F578" s="10" t="str">
        <f>VLOOKUP(_xlfn.CONCAT(D578,E578),Codes!$C$3:$D$12,2,FALSE)</f>
        <v>F</v>
      </c>
      <c r="G578" s="18" t="s">
        <v>43</v>
      </c>
      <c r="H578" s="12" t="str">
        <f>VLOOKUP(G578,Codes!$E$3:$G$1002,3,FALSE)</f>
        <v>001</v>
      </c>
      <c r="I578" s="10" t="s">
        <v>64</v>
      </c>
      <c r="J578" s="10">
        <v>24</v>
      </c>
      <c r="K578" s="10" t="str">
        <f>VLOOKUP(I578,Codes!$J$3:$Q$9,2,FALSE)</f>
        <v>C</v>
      </c>
      <c r="L578" s="11" t="s">
        <v>31</v>
      </c>
      <c r="M578" s="10" t="str">
        <f>VLOOKUP(L578,Codes!$H$3:$I$262,2,FALSE)</f>
        <v>AA</v>
      </c>
      <c r="N578" s="10">
        <v>6</v>
      </c>
      <c r="O578" s="10" t="s">
        <v>83</v>
      </c>
      <c r="P578" t="str">
        <f>VLOOKUP(O578,Codes!$R$3:$S$28,2,FALSE)</f>
        <v>M</v>
      </c>
      <c r="Q578" t="s">
        <v>38</v>
      </c>
      <c r="R578" t="s">
        <v>29</v>
      </c>
      <c r="S578" t="s">
        <v>29</v>
      </c>
      <c r="T578" s="21" t="str">
        <f t="shared" si="35"/>
        <v>F-AA-001-EC25-TP3-Water-NA-6-NA</v>
      </c>
      <c r="U578" s="21" t="str">
        <f t="shared" si="36"/>
        <v>F-AA-001-EC25-TP3-Water</v>
      </c>
      <c r="V578" s="35" t="str">
        <f t="shared" si="37"/>
        <v>F.AA.001.M.C.6</v>
      </c>
      <c r="W578" s="15" t="str">
        <f t="shared" si="38"/>
        <v>FAA001MC6</v>
      </c>
      <c r="X578" t="s">
        <v>7108</v>
      </c>
    </row>
    <row r="579" spans="1:24">
      <c r="A579">
        <v>510063</v>
      </c>
      <c r="B579" t="s">
        <v>1953</v>
      </c>
      <c r="D579" t="s">
        <v>26</v>
      </c>
      <c r="E579" s="10" t="s">
        <v>65</v>
      </c>
      <c r="F579" s="10" t="str">
        <f>VLOOKUP(_xlfn.CONCAT(D579,E579),Codes!$C$3:$D$12,2,FALSE)</f>
        <v>F</v>
      </c>
      <c r="G579" s="18" t="s">
        <v>43</v>
      </c>
      <c r="H579" s="12" t="str">
        <f>VLOOKUP(G579,Codes!$E$3:$G$1002,3,FALSE)</f>
        <v>001</v>
      </c>
      <c r="I579" s="10" t="s">
        <v>64</v>
      </c>
      <c r="J579" s="10">
        <v>24</v>
      </c>
      <c r="K579" s="10" t="str">
        <f>VLOOKUP(I579,Codes!$J$3:$Q$9,2,FALSE)</f>
        <v>C</v>
      </c>
      <c r="L579" s="11" t="s">
        <v>31</v>
      </c>
      <c r="M579" s="10" t="str">
        <f>VLOOKUP(L579,Codes!$H$3:$I$262,2,FALSE)</f>
        <v>AA</v>
      </c>
      <c r="N579" s="10">
        <v>7</v>
      </c>
      <c r="O579" s="10" t="s">
        <v>83</v>
      </c>
      <c r="P579" t="str">
        <f>VLOOKUP(O579,Codes!$R$3:$S$28,2,FALSE)</f>
        <v>M</v>
      </c>
      <c r="Q579" t="s">
        <v>38</v>
      </c>
      <c r="R579" t="s">
        <v>29</v>
      </c>
      <c r="S579" t="s">
        <v>29</v>
      </c>
      <c r="T579" s="21" t="str">
        <f t="shared" ref="T579:T642" si="39">CONCATENATE(F579,"-",M579,"-",H579,"-", O579,"-",I579,"-",Q579,"-",R579,"-",N579,"-",S579)</f>
        <v>F-AA-001-EC25-TP3-Water-NA-7-NA</v>
      </c>
      <c r="U579" s="21" t="str">
        <f t="shared" si="36"/>
        <v>F-AA-001-EC25-TP3-Water</v>
      </c>
      <c r="V579" s="35" t="str">
        <f t="shared" si="37"/>
        <v>F.AA.001.M.C.7</v>
      </c>
      <c r="W579" s="15" t="str">
        <f t="shared" si="38"/>
        <v>FAA001MC7</v>
      </c>
      <c r="X579" t="s">
        <v>7109</v>
      </c>
    </row>
    <row r="580" spans="1:24">
      <c r="A580">
        <v>510064</v>
      </c>
      <c r="B580" t="s">
        <v>1953</v>
      </c>
      <c r="D580" t="s">
        <v>26</v>
      </c>
      <c r="E580" s="10" t="s">
        <v>65</v>
      </c>
      <c r="F580" s="10" t="str">
        <f>VLOOKUP(_xlfn.CONCAT(D580,E580),Codes!$C$3:$D$12,2,FALSE)</f>
        <v>F</v>
      </c>
      <c r="G580" s="18" t="s">
        <v>43</v>
      </c>
      <c r="H580" s="12" t="str">
        <f>VLOOKUP(G580,Codes!$E$3:$G$1002,3,FALSE)</f>
        <v>001</v>
      </c>
      <c r="I580" s="10" t="s">
        <v>64</v>
      </c>
      <c r="J580" s="10">
        <v>24</v>
      </c>
      <c r="K580" s="10" t="str">
        <f>VLOOKUP(I580,Codes!$J$3:$Q$9,2,FALSE)</f>
        <v>C</v>
      </c>
      <c r="L580" s="11" t="s">
        <v>31</v>
      </c>
      <c r="M580" s="10" t="str">
        <f>VLOOKUP(L580,Codes!$H$3:$I$262,2,FALSE)</f>
        <v>AA</v>
      </c>
      <c r="N580" s="10">
        <v>8</v>
      </c>
      <c r="O580" s="10" t="s">
        <v>83</v>
      </c>
      <c r="P580" t="str">
        <f>VLOOKUP(O580,Codes!$R$3:$S$28,2,FALSE)</f>
        <v>M</v>
      </c>
      <c r="Q580" t="s">
        <v>38</v>
      </c>
      <c r="R580" t="s">
        <v>29</v>
      </c>
      <c r="S580" t="s">
        <v>29</v>
      </c>
      <c r="T580" s="21" t="str">
        <f t="shared" si="39"/>
        <v>F-AA-001-EC25-TP3-Water-NA-8-NA</v>
      </c>
      <c r="U580" s="21" t="str">
        <f t="shared" si="36"/>
        <v>F-AA-001-EC25-TP3-Water</v>
      </c>
      <c r="V580" s="35" t="str">
        <f t="shared" si="37"/>
        <v>F.AA.001.M.C.8</v>
      </c>
      <c r="W580" s="15" t="str">
        <f t="shared" si="38"/>
        <v>FAA001MC8</v>
      </c>
      <c r="X580" t="s">
        <v>7110</v>
      </c>
    </row>
    <row r="581" spans="1:24">
      <c r="A581">
        <v>510067</v>
      </c>
      <c r="B581" t="s">
        <v>1954</v>
      </c>
      <c r="D581" t="s">
        <v>26</v>
      </c>
      <c r="E581" s="10" t="s">
        <v>65</v>
      </c>
      <c r="F581" s="10" t="str">
        <f>VLOOKUP(_xlfn.CONCAT(D581,E581),Codes!$C$3:$D$12,2,FALSE)</f>
        <v>F</v>
      </c>
      <c r="G581" s="18" t="s">
        <v>43</v>
      </c>
      <c r="H581" s="12" t="str">
        <f>VLOOKUP(G581,Codes!$E$3:$G$1002,3,FALSE)</f>
        <v>001</v>
      </c>
      <c r="I581" s="10" t="s">
        <v>70</v>
      </c>
      <c r="J581" s="10">
        <v>32</v>
      </c>
      <c r="K581" s="10" t="str">
        <f>VLOOKUP(I581,Codes!$J$3:$Q$9,2,FALSE)</f>
        <v>D</v>
      </c>
      <c r="L581" s="11" t="s">
        <v>31</v>
      </c>
      <c r="M581" s="10" t="str">
        <f>VLOOKUP(L581,Codes!$H$3:$I$262,2,FALSE)</f>
        <v>AA</v>
      </c>
      <c r="N581" s="10">
        <v>3</v>
      </c>
      <c r="O581" s="10" t="s">
        <v>83</v>
      </c>
      <c r="P581" t="str">
        <f>VLOOKUP(O581,Codes!$R$3:$S$28,2,FALSE)</f>
        <v>M</v>
      </c>
      <c r="Q581" t="s">
        <v>38</v>
      </c>
      <c r="R581" t="s">
        <v>29</v>
      </c>
      <c r="S581" t="s">
        <v>29</v>
      </c>
      <c r="T581" s="21" t="str">
        <f t="shared" si="39"/>
        <v>F-AA-001-EC25-TP4-Water-NA-3-NA</v>
      </c>
      <c r="U581" s="21" t="str">
        <f t="shared" si="36"/>
        <v>F-AA-001-EC25-TP4-Water</v>
      </c>
      <c r="V581" s="35" t="str">
        <f t="shared" si="37"/>
        <v>F.AA.001.M.D.3</v>
      </c>
      <c r="W581" s="15" t="str">
        <f t="shared" si="38"/>
        <v>FAA001MD3</v>
      </c>
      <c r="X581" t="s">
        <v>1470</v>
      </c>
    </row>
    <row r="582" spans="1:24">
      <c r="A582">
        <v>510069</v>
      </c>
      <c r="B582" t="s">
        <v>1954</v>
      </c>
      <c r="D582" t="s">
        <v>26</v>
      </c>
      <c r="E582" s="10" t="s">
        <v>65</v>
      </c>
      <c r="F582" s="10" t="str">
        <f>VLOOKUP(_xlfn.CONCAT(D582,E582),Codes!$C$3:$D$12,2,FALSE)</f>
        <v>F</v>
      </c>
      <c r="G582" s="18" t="s">
        <v>43</v>
      </c>
      <c r="H582" s="12" t="str">
        <f>VLOOKUP(G582,Codes!$E$3:$G$1002,3,FALSE)</f>
        <v>001</v>
      </c>
      <c r="I582" s="10" t="s">
        <v>70</v>
      </c>
      <c r="J582" s="10">
        <v>32</v>
      </c>
      <c r="K582" s="10" t="str">
        <f>VLOOKUP(I582,Codes!$J$3:$Q$9,2,FALSE)</f>
        <v>D</v>
      </c>
      <c r="L582" s="11" t="s">
        <v>31</v>
      </c>
      <c r="M582" s="10" t="str">
        <f>VLOOKUP(L582,Codes!$H$3:$I$262,2,FALSE)</f>
        <v>AA</v>
      </c>
      <c r="N582" s="10">
        <v>5</v>
      </c>
      <c r="O582" s="10" t="s">
        <v>83</v>
      </c>
      <c r="P582" t="str">
        <f>VLOOKUP(O582,Codes!$R$3:$S$28,2,FALSE)</f>
        <v>M</v>
      </c>
      <c r="Q582" t="s">
        <v>38</v>
      </c>
      <c r="R582" t="s">
        <v>29</v>
      </c>
      <c r="S582" t="s">
        <v>29</v>
      </c>
      <c r="T582" s="21" t="str">
        <f t="shared" si="39"/>
        <v>F-AA-001-EC25-TP4-Water-NA-5-NA</v>
      </c>
      <c r="U582" s="21" t="str">
        <f t="shared" si="36"/>
        <v>F-AA-001-EC25-TP4-Water</v>
      </c>
      <c r="V582" s="35" t="str">
        <f t="shared" si="37"/>
        <v>F.AA.001.M.D.5</v>
      </c>
      <c r="W582" s="15" t="str">
        <f t="shared" si="38"/>
        <v>FAA001MD5</v>
      </c>
      <c r="X582" t="s">
        <v>7111</v>
      </c>
    </row>
    <row r="583" spans="1:24">
      <c r="A583">
        <v>510070</v>
      </c>
      <c r="B583" t="s">
        <v>1954</v>
      </c>
      <c r="D583" t="s">
        <v>26</v>
      </c>
      <c r="E583" s="10" t="s">
        <v>65</v>
      </c>
      <c r="F583" s="10" t="str">
        <f>VLOOKUP(_xlfn.CONCAT(D583,E583),Codes!$C$3:$D$12,2,FALSE)</f>
        <v>F</v>
      </c>
      <c r="G583" s="18" t="s">
        <v>43</v>
      </c>
      <c r="H583" s="12" t="str">
        <f>VLOOKUP(G583,Codes!$E$3:$G$1002,3,FALSE)</f>
        <v>001</v>
      </c>
      <c r="I583" s="10" t="s">
        <v>70</v>
      </c>
      <c r="J583" s="10">
        <v>32</v>
      </c>
      <c r="K583" s="10" t="str">
        <f>VLOOKUP(I583,Codes!$J$3:$Q$9,2,FALSE)</f>
        <v>D</v>
      </c>
      <c r="L583" s="11" t="s">
        <v>31</v>
      </c>
      <c r="M583" s="10" t="str">
        <f>VLOOKUP(L583,Codes!$H$3:$I$262,2,FALSE)</f>
        <v>AA</v>
      </c>
      <c r="N583" s="10">
        <v>6</v>
      </c>
      <c r="O583" s="10" t="s">
        <v>83</v>
      </c>
      <c r="P583" t="str">
        <f>VLOOKUP(O583,Codes!$R$3:$S$28,2,FALSE)</f>
        <v>M</v>
      </c>
      <c r="Q583" t="s">
        <v>38</v>
      </c>
      <c r="R583" t="s">
        <v>29</v>
      </c>
      <c r="S583" t="s">
        <v>29</v>
      </c>
      <c r="T583" s="21" t="str">
        <f t="shared" si="39"/>
        <v>F-AA-001-EC25-TP4-Water-NA-6-NA</v>
      </c>
      <c r="U583" s="21" t="str">
        <f t="shared" si="36"/>
        <v>F-AA-001-EC25-TP4-Water</v>
      </c>
      <c r="V583" s="35" t="str">
        <f t="shared" si="37"/>
        <v>F.AA.001.M.D.6</v>
      </c>
      <c r="W583" s="15" t="str">
        <f t="shared" si="38"/>
        <v>FAA001MD6</v>
      </c>
      <c r="X583" t="s">
        <v>7112</v>
      </c>
    </row>
    <row r="584" spans="1:24">
      <c r="A584">
        <v>510072</v>
      </c>
      <c r="B584" t="s">
        <v>1954</v>
      </c>
      <c r="D584" t="s">
        <v>26</v>
      </c>
      <c r="E584" s="10" t="s">
        <v>65</v>
      </c>
      <c r="F584" s="10" t="str">
        <f>VLOOKUP(_xlfn.CONCAT(D584,E584),Codes!$C$3:$D$12,2,FALSE)</f>
        <v>F</v>
      </c>
      <c r="G584" s="18" t="s">
        <v>43</v>
      </c>
      <c r="H584" s="12" t="str">
        <f>VLOOKUP(G584,Codes!$E$3:$G$1002,3,FALSE)</f>
        <v>001</v>
      </c>
      <c r="I584" s="10" t="s">
        <v>70</v>
      </c>
      <c r="J584" s="10">
        <v>32</v>
      </c>
      <c r="K584" s="10" t="str">
        <f>VLOOKUP(I584,Codes!$J$3:$Q$9,2,FALSE)</f>
        <v>D</v>
      </c>
      <c r="L584" s="11" t="s">
        <v>31</v>
      </c>
      <c r="M584" s="10" t="str">
        <f>VLOOKUP(L584,Codes!$H$3:$I$262,2,FALSE)</f>
        <v>AA</v>
      </c>
      <c r="N584" s="10">
        <v>8</v>
      </c>
      <c r="O584" s="10" t="s">
        <v>83</v>
      </c>
      <c r="P584" t="str">
        <f>VLOOKUP(O584,Codes!$R$3:$S$28,2,FALSE)</f>
        <v>M</v>
      </c>
      <c r="Q584" t="s">
        <v>38</v>
      </c>
      <c r="R584" t="s">
        <v>29</v>
      </c>
      <c r="S584" t="s">
        <v>29</v>
      </c>
      <c r="T584" s="21" t="str">
        <f t="shared" si="39"/>
        <v>F-AA-001-EC25-TP4-Water-NA-8-NA</v>
      </c>
      <c r="U584" s="21" t="str">
        <f t="shared" si="36"/>
        <v>F-AA-001-EC25-TP4-Water</v>
      </c>
      <c r="V584" s="35" t="str">
        <f t="shared" si="37"/>
        <v>F.AA.001.M.D.8</v>
      </c>
      <c r="W584" s="15" t="str">
        <f t="shared" si="38"/>
        <v>FAA001MD8</v>
      </c>
      <c r="X584" t="s">
        <v>7113</v>
      </c>
    </row>
    <row r="585" spans="1:24">
      <c r="A585">
        <v>510076</v>
      </c>
      <c r="B585" t="s">
        <v>1955</v>
      </c>
      <c r="D585" t="s">
        <v>26</v>
      </c>
      <c r="E585" s="10" t="s">
        <v>65</v>
      </c>
      <c r="F585" s="10" t="str">
        <f>VLOOKUP(_xlfn.CONCAT(D585,E585),Codes!$C$3:$D$12,2,FALSE)</f>
        <v>F</v>
      </c>
      <c r="G585" s="18" t="s">
        <v>43</v>
      </c>
      <c r="H585" s="12" t="str">
        <f>VLOOKUP(G585,Codes!$E$3:$G$1002,3,FALSE)</f>
        <v>001</v>
      </c>
      <c r="I585" s="10" t="s">
        <v>76</v>
      </c>
      <c r="J585" s="10">
        <v>48</v>
      </c>
      <c r="K585" s="10" t="str">
        <f>VLOOKUP(I585,Codes!$J$3:$Q$9,2,FALSE)</f>
        <v>E</v>
      </c>
      <c r="L585" s="11" t="s">
        <v>31</v>
      </c>
      <c r="M585" s="10" t="str">
        <f>VLOOKUP(L585,Codes!$H$3:$I$262,2,FALSE)</f>
        <v>AA</v>
      </c>
      <c r="N585" s="10">
        <v>4</v>
      </c>
      <c r="O585" s="10" t="s">
        <v>83</v>
      </c>
      <c r="P585" t="str">
        <f>VLOOKUP(O585,Codes!$R$3:$S$28,2,FALSE)</f>
        <v>M</v>
      </c>
      <c r="Q585" t="s">
        <v>38</v>
      </c>
      <c r="R585" t="s">
        <v>29</v>
      </c>
      <c r="S585" t="s">
        <v>29</v>
      </c>
      <c r="T585" s="21" t="str">
        <f t="shared" si="39"/>
        <v>F-AA-001-EC25-TP5-Water-NA-4-NA</v>
      </c>
      <c r="U585" s="21" t="str">
        <f t="shared" si="36"/>
        <v>F-AA-001-EC25-TP5-Water</v>
      </c>
      <c r="V585" s="35" t="str">
        <f t="shared" si="37"/>
        <v>F.AA.001.M.E.4</v>
      </c>
      <c r="W585" s="15" t="str">
        <f t="shared" si="38"/>
        <v>FAA001ME4</v>
      </c>
      <c r="X585" t="s">
        <v>1476</v>
      </c>
    </row>
    <row r="586" spans="1:24">
      <c r="A586">
        <v>510077</v>
      </c>
      <c r="B586" t="s">
        <v>1955</v>
      </c>
      <c r="D586" t="s">
        <v>26</v>
      </c>
      <c r="E586" s="10" t="s">
        <v>65</v>
      </c>
      <c r="F586" s="10" t="str">
        <f>VLOOKUP(_xlfn.CONCAT(D586,E586),Codes!$C$3:$D$12,2,FALSE)</f>
        <v>F</v>
      </c>
      <c r="G586" s="18" t="s">
        <v>43</v>
      </c>
      <c r="H586" s="12" t="str">
        <f>VLOOKUP(G586,Codes!$E$3:$G$1002,3,FALSE)</f>
        <v>001</v>
      </c>
      <c r="I586" s="10" t="s">
        <v>76</v>
      </c>
      <c r="J586" s="10">
        <v>48</v>
      </c>
      <c r="K586" s="10" t="str">
        <f>VLOOKUP(I586,Codes!$J$3:$Q$9,2,FALSE)</f>
        <v>E</v>
      </c>
      <c r="L586" s="11" t="s">
        <v>31</v>
      </c>
      <c r="M586" s="10" t="str">
        <f>VLOOKUP(L586,Codes!$H$3:$I$262,2,FALSE)</f>
        <v>AA</v>
      </c>
      <c r="N586" s="10">
        <v>5</v>
      </c>
      <c r="O586" s="10" t="s">
        <v>83</v>
      </c>
      <c r="P586" t="str">
        <f>VLOOKUP(O586,Codes!$R$3:$S$28,2,FALSE)</f>
        <v>M</v>
      </c>
      <c r="Q586" t="s">
        <v>38</v>
      </c>
      <c r="R586" t="s">
        <v>29</v>
      </c>
      <c r="S586" t="s">
        <v>29</v>
      </c>
      <c r="T586" s="21" t="str">
        <f t="shared" si="39"/>
        <v>F-AA-001-EC25-TP5-Water-NA-5-NA</v>
      </c>
      <c r="U586" s="21" t="str">
        <f t="shared" si="36"/>
        <v>F-AA-001-EC25-TP5-Water</v>
      </c>
      <c r="V586" s="35" t="str">
        <f t="shared" si="37"/>
        <v>F.AA.001.M.E.5</v>
      </c>
      <c r="W586" s="15" t="str">
        <f t="shared" si="38"/>
        <v>FAA001ME5</v>
      </c>
      <c r="X586" t="s">
        <v>7114</v>
      </c>
    </row>
    <row r="587" spans="1:24">
      <c r="A587">
        <v>510078</v>
      </c>
      <c r="B587" t="s">
        <v>1955</v>
      </c>
      <c r="D587" t="s">
        <v>26</v>
      </c>
      <c r="E587" s="10" t="s">
        <v>65</v>
      </c>
      <c r="F587" s="10" t="str">
        <f>VLOOKUP(_xlfn.CONCAT(D587,E587),Codes!$C$3:$D$12,2,FALSE)</f>
        <v>F</v>
      </c>
      <c r="G587" s="18" t="s">
        <v>43</v>
      </c>
      <c r="H587" s="12" t="str">
        <f>VLOOKUP(G587,Codes!$E$3:$G$1002,3,FALSE)</f>
        <v>001</v>
      </c>
      <c r="I587" s="10" t="s">
        <v>76</v>
      </c>
      <c r="J587" s="10">
        <v>48</v>
      </c>
      <c r="K587" s="10" t="str">
        <f>VLOOKUP(I587,Codes!$J$3:$Q$9,2,FALSE)</f>
        <v>E</v>
      </c>
      <c r="L587" s="11" t="s">
        <v>31</v>
      </c>
      <c r="M587" s="10" t="str">
        <f>VLOOKUP(L587,Codes!$H$3:$I$262,2,FALSE)</f>
        <v>AA</v>
      </c>
      <c r="N587" s="10">
        <v>6</v>
      </c>
      <c r="O587" s="10" t="s">
        <v>83</v>
      </c>
      <c r="P587" t="str">
        <f>VLOOKUP(O587,Codes!$R$3:$S$28,2,FALSE)</f>
        <v>M</v>
      </c>
      <c r="Q587" t="s">
        <v>38</v>
      </c>
      <c r="R587" t="s">
        <v>29</v>
      </c>
      <c r="S587" t="s">
        <v>29</v>
      </c>
      <c r="T587" s="21" t="str">
        <f t="shared" si="39"/>
        <v>F-AA-001-EC25-TP5-Water-NA-6-NA</v>
      </c>
      <c r="U587" s="21" t="str">
        <f t="shared" si="36"/>
        <v>F-AA-001-EC25-TP5-Water</v>
      </c>
      <c r="V587" s="35" t="str">
        <f t="shared" si="37"/>
        <v>F.AA.001.M.E.6</v>
      </c>
      <c r="W587" s="15" t="str">
        <f t="shared" si="38"/>
        <v>FAA001ME6</v>
      </c>
      <c r="X587" t="s">
        <v>7115</v>
      </c>
    </row>
    <row r="588" spans="1:24">
      <c r="A588">
        <v>510080</v>
      </c>
      <c r="B588" t="s">
        <v>1955</v>
      </c>
      <c r="D588" t="s">
        <v>26</v>
      </c>
      <c r="E588" s="10" t="s">
        <v>65</v>
      </c>
      <c r="F588" s="10" t="str">
        <f>VLOOKUP(_xlfn.CONCAT(D588,E588),Codes!$C$3:$D$12,2,FALSE)</f>
        <v>F</v>
      </c>
      <c r="G588" s="18" t="s">
        <v>43</v>
      </c>
      <c r="H588" s="12" t="str">
        <f>VLOOKUP(G588,Codes!$E$3:$G$1002,3,FALSE)</f>
        <v>001</v>
      </c>
      <c r="I588" s="10" t="s">
        <v>76</v>
      </c>
      <c r="J588" s="10">
        <v>48</v>
      </c>
      <c r="K588" s="10" t="str">
        <f>VLOOKUP(I588,Codes!$J$3:$Q$9,2,FALSE)</f>
        <v>E</v>
      </c>
      <c r="L588" s="11" t="s">
        <v>31</v>
      </c>
      <c r="M588" s="10" t="str">
        <f>VLOOKUP(L588,Codes!$H$3:$I$262,2,FALSE)</f>
        <v>AA</v>
      </c>
      <c r="N588" s="10">
        <v>8</v>
      </c>
      <c r="O588" s="10" t="s">
        <v>83</v>
      </c>
      <c r="P588" t="str">
        <f>VLOOKUP(O588,Codes!$R$3:$S$28,2,FALSE)</f>
        <v>M</v>
      </c>
      <c r="Q588" t="s">
        <v>38</v>
      </c>
      <c r="R588" t="s">
        <v>29</v>
      </c>
      <c r="S588" t="s">
        <v>29</v>
      </c>
      <c r="T588" s="21" t="str">
        <f t="shared" si="39"/>
        <v>F-AA-001-EC25-TP5-Water-NA-8-NA</v>
      </c>
      <c r="U588" s="21" t="str">
        <f t="shared" si="36"/>
        <v>F-AA-001-EC25-TP5-Water</v>
      </c>
      <c r="V588" s="35" t="str">
        <f t="shared" si="37"/>
        <v>F.AA.001.M.E.8</v>
      </c>
      <c r="W588" s="15" t="str">
        <f t="shared" si="38"/>
        <v>FAA001ME8</v>
      </c>
      <c r="X588" t="s">
        <v>7116</v>
      </c>
    </row>
    <row r="589" spans="1:24">
      <c r="A589" t="s">
        <v>1402</v>
      </c>
      <c r="D589" t="s">
        <v>26</v>
      </c>
      <c r="E589" s="10" t="s">
        <v>65</v>
      </c>
      <c r="F589" s="10" t="str">
        <f>VLOOKUP(_xlfn.CONCAT(D589,E589),Codes!$C$3:$D$12,2,FALSE)</f>
        <v>F</v>
      </c>
      <c r="G589" s="18" t="s">
        <v>1350</v>
      </c>
      <c r="H589" s="12" t="str">
        <f>VLOOKUP(G589,Codes!$E$3:$G$1002,3,FALSE)</f>
        <v>998</v>
      </c>
      <c r="I589" s="10" t="s">
        <v>29</v>
      </c>
      <c r="K589" s="10" t="str">
        <f>VLOOKUP(I589,Codes!$J$3:$Q$9,2,FALSE)</f>
        <v>-</v>
      </c>
      <c r="L589" s="11" t="s">
        <v>31</v>
      </c>
      <c r="M589" s="10" t="str">
        <f>VLOOKUP(L589,Codes!$H$3:$I$262,2,FALSE)</f>
        <v>AA</v>
      </c>
      <c r="N589" s="10">
        <v>7</v>
      </c>
      <c r="O589" s="10" t="s">
        <v>29</v>
      </c>
      <c r="P589" t="str">
        <f>VLOOKUP(O589,Codes!$R$3:$S$28,2,FALSE)</f>
        <v>-</v>
      </c>
      <c r="Q589" t="s">
        <v>29</v>
      </c>
      <c r="R589" t="s">
        <v>29</v>
      </c>
      <c r="S589" t="s">
        <v>29</v>
      </c>
      <c r="T589" s="21" t="str">
        <f t="shared" si="39"/>
        <v>F-AA-998-NA-NA-NA-NA-7-NA</v>
      </c>
      <c r="U589" s="21" t="str">
        <f t="shared" si="36"/>
        <v>F-AA-998-NA-NA-NA</v>
      </c>
      <c r="V589" s="35" t="str">
        <f t="shared" si="37"/>
        <v>F.AA.998.-.-.7</v>
      </c>
      <c r="W589" s="15" t="str">
        <f t="shared" si="38"/>
        <v>FAA998--7</v>
      </c>
      <c r="X589" t="s">
        <v>7117</v>
      </c>
    </row>
    <row r="590" spans="1:24">
      <c r="A590" t="s">
        <v>1402</v>
      </c>
      <c r="D590" t="s">
        <v>26</v>
      </c>
      <c r="E590" s="10" t="s">
        <v>65</v>
      </c>
      <c r="F590" s="10" t="str">
        <f>VLOOKUP(_xlfn.CONCAT(D590,E590),Codes!$C$3:$D$12,2,FALSE)</f>
        <v>F</v>
      </c>
      <c r="G590" s="18" t="s">
        <v>1350</v>
      </c>
      <c r="H590" s="12" t="str">
        <f>VLOOKUP(G590,Codes!$E$3:$G$1002,3,FALSE)</f>
        <v>998</v>
      </c>
      <c r="I590" s="10" t="s">
        <v>29</v>
      </c>
      <c r="K590" s="10" t="str">
        <f>VLOOKUP(I590,Codes!$J$3:$Q$9,2,FALSE)</f>
        <v>-</v>
      </c>
      <c r="L590" s="11" t="s">
        <v>31</v>
      </c>
      <c r="M590" s="10" t="str">
        <f>VLOOKUP(L590,Codes!$H$3:$I$262,2,FALSE)</f>
        <v>AA</v>
      </c>
      <c r="N590" s="10">
        <v>8</v>
      </c>
      <c r="O590" s="10" t="s">
        <v>29</v>
      </c>
      <c r="P590" t="str">
        <f>VLOOKUP(O590,Codes!$R$3:$S$28,2,FALSE)</f>
        <v>-</v>
      </c>
      <c r="Q590" t="s">
        <v>29</v>
      </c>
      <c r="R590" t="s">
        <v>29</v>
      </c>
      <c r="S590" t="s">
        <v>29</v>
      </c>
      <c r="T590" s="21" t="str">
        <f t="shared" si="39"/>
        <v>F-AA-998-NA-NA-NA-NA-8-NA</v>
      </c>
      <c r="U590" s="21" t="str">
        <f t="shared" si="36"/>
        <v>F-AA-998-NA-NA-NA</v>
      </c>
      <c r="V590" s="35" t="str">
        <f t="shared" si="37"/>
        <v>F.AA.998.-.-.8</v>
      </c>
      <c r="W590" s="15" t="str">
        <f t="shared" si="38"/>
        <v>FAA998--8</v>
      </c>
      <c r="X590" t="s">
        <v>7118</v>
      </c>
    </row>
    <row r="591" spans="1:24">
      <c r="A591" t="s">
        <v>1402</v>
      </c>
      <c r="D591" t="s">
        <v>26</v>
      </c>
      <c r="E591" s="10" t="s">
        <v>65</v>
      </c>
      <c r="F591" s="10" t="str">
        <f>VLOOKUP(_xlfn.CONCAT(D591,E591),Codes!$C$3:$D$12,2,FALSE)</f>
        <v>F</v>
      </c>
      <c r="G591" s="18" t="s">
        <v>1350</v>
      </c>
      <c r="H591" s="12" t="str">
        <f>VLOOKUP(G591,Codes!$E$3:$G$1002,3,FALSE)</f>
        <v>998</v>
      </c>
      <c r="I591" s="10" t="s">
        <v>29</v>
      </c>
      <c r="K591" s="10" t="str">
        <f>VLOOKUP(I591,Codes!$J$3:$Q$9,2,FALSE)</f>
        <v>-</v>
      </c>
      <c r="L591" s="11" t="s">
        <v>31</v>
      </c>
      <c r="M591" s="10" t="str">
        <f>VLOOKUP(L591,Codes!$H$3:$I$262,2,FALSE)</f>
        <v>AA</v>
      </c>
      <c r="N591" s="10">
        <v>9</v>
      </c>
      <c r="O591" s="10" t="s">
        <v>29</v>
      </c>
      <c r="P591" t="str">
        <f>VLOOKUP(O591,Codes!$R$3:$S$28,2,FALSE)</f>
        <v>-</v>
      </c>
      <c r="Q591" t="s">
        <v>29</v>
      </c>
      <c r="R591" t="s">
        <v>29</v>
      </c>
      <c r="S591" t="s">
        <v>29</v>
      </c>
      <c r="T591" s="21" t="str">
        <f t="shared" si="39"/>
        <v>F-AA-998-NA-NA-NA-NA-9-NA</v>
      </c>
      <c r="U591" s="21" t="str">
        <f t="shared" si="36"/>
        <v>F-AA-998-NA-NA-NA</v>
      </c>
      <c r="V591" s="35" t="str">
        <f t="shared" si="37"/>
        <v>F.AA.998.-.-.9</v>
      </c>
      <c r="W591" s="15" t="str">
        <f t="shared" si="38"/>
        <v>FAA998--9</v>
      </c>
      <c r="X591" t="s">
        <v>7119</v>
      </c>
    </row>
    <row r="592" spans="1:24">
      <c r="A592">
        <v>660005</v>
      </c>
      <c r="B592" t="s">
        <v>1956</v>
      </c>
      <c r="D592" t="s">
        <v>26</v>
      </c>
      <c r="E592" s="10" t="s">
        <v>65</v>
      </c>
      <c r="F592" s="10" t="str">
        <f>VLOOKUP(_xlfn.CONCAT(D592,E592),Codes!$C$3:$D$12,2,FALSE)</f>
        <v>F</v>
      </c>
      <c r="G592" s="18" t="s">
        <v>53</v>
      </c>
      <c r="H592" s="12" t="str">
        <f>VLOOKUP(G592,Codes!$E$3:$G$1002,3,FALSE)</f>
        <v>002</v>
      </c>
      <c r="I592" s="10" t="s">
        <v>46</v>
      </c>
      <c r="J592" s="10">
        <v>4</v>
      </c>
      <c r="K592" s="10" t="str">
        <f>VLOOKUP(I592,Codes!$J$3:$Q$9,2,FALSE)</f>
        <v>A</v>
      </c>
      <c r="L592" s="11" t="s">
        <v>55</v>
      </c>
      <c r="M592" s="10" t="str">
        <f>VLOOKUP(L592,Codes!$H$3:$I$262,2,FALSE)</f>
        <v>AC</v>
      </c>
      <c r="N592" s="10">
        <v>5</v>
      </c>
      <c r="O592" s="10" t="s">
        <v>35</v>
      </c>
      <c r="P592" t="str">
        <f>VLOOKUP(O592,Codes!$R$3:$S$28,2,FALSE)</f>
        <v>L</v>
      </c>
      <c r="Q592" t="s">
        <v>48</v>
      </c>
      <c r="R592" t="s">
        <v>29</v>
      </c>
      <c r="S592" t="s">
        <v>29</v>
      </c>
      <c r="T592" s="21" t="str">
        <f t="shared" si="39"/>
        <v>F-AC-002-EC10-TP1-DMSO-NA-5-NA</v>
      </c>
      <c r="U592" s="21" t="str">
        <f t="shared" si="36"/>
        <v>F-AC-002-EC10-TP1-DMSO</v>
      </c>
      <c r="V592" s="35" t="str">
        <f t="shared" si="37"/>
        <v>F.AC.002.L.A.5</v>
      </c>
      <c r="W592" s="15" t="str">
        <f t="shared" si="38"/>
        <v>FAC002LA5</v>
      </c>
      <c r="X592" t="s">
        <v>7120</v>
      </c>
    </row>
    <row r="593" spans="1:24">
      <c r="A593">
        <v>660006</v>
      </c>
      <c r="B593" t="s">
        <v>1956</v>
      </c>
      <c r="D593" t="s">
        <v>26</v>
      </c>
      <c r="E593" s="10" t="s">
        <v>65</v>
      </c>
      <c r="F593" s="10" t="str">
        <f>VLOOKUP(_xlfn.CONCAT(D593,E593),Codes!$C$3:$D$12,2,FALSE)</f>
        <v>F</v>
      </c>
      <c r="G593" s="18" t="s">
        <v>53</v>
      </c>
      <c r="H593" s="12" t="str">
        <f>VLOOKUP(G593,Codes!$E$3:$G$1002,3,FALSE)</f>
        <v>002</v>
      </c>
      <c r="I593" s="10" t="s">
        <v>46</v>
      </c>
      <c r="J593" s="10">
        <v>4</v>
      </c>
      <c r="K593" s="10" t="str">
        <f>VLOOKUP(I593,Codes!$J$3:$Q$9,2,FALSE)</f>
        <v>A</v>
      </c>
      <c r="L593" s="11" t="s">
        <v>55</v>
      </c>
      <c r="M593" s="10" t="str">
        <f>VLOOKUP(L593,Codes!$H$3:$I$262,2,FALSE)</f>
        <v>AC</v>
      </c>
      <c r="N593" s="10">
        <v>6</v>
      </c>
      <c r="O593" s="10" t="s">
        <v>35</v>
      </c>
      <c r="P593" t="str">
        <f>VLOOKUP(O593,Codes!$R$3:$S$28,2,FALSE)</f>
        <v>L</v>
      </c>
      <c r="Q593" t="s">
        <v>48</v>
      </c>
      <c r="R593" t="s">
        <v>29</v>
      </c>
      <c r="S593" t="s">
        <v>29</v>
      </c>
      <c r="T593" s="21" t="str">
        <f t="shared" si="39"/>
        <v>F-AC-002-EC10-TP1-DMSO-NA-6-NA</v>
      </c>
      <c r="U593" s="21" t="str">
        <f t="shared" si="36"/>
        <v>F-AC-002-EC10-TP1-DMSO</v>
      </c>
      <c r="V593" s="35" t="str">
        <f t="shared" si="37"/>
        <v>F.AC.002.L.A.6</v>
      </c>
      <c r="W593" s="15" t="str">
        <f t="shared" si="38"/>
        <v>FAC002LA6</v>
      </c>
      <c r="X593" t="s">
        <v>7121</v>
      </c>
    </row>
    <row r="594" spans="1:24">
      <c r="A594">
        <v>660007</v>
      </c>
      <c r="B594" t="s">
        <v>1956</v>
      </c>
      <c r="D594" t="s">
        <v>26</v>
      </c>
      <c r="E594" s="10" t="s">
        <v>65</v>
      </c>
      <c r="F594" s="10" t="str">
        <f>VLOOKUP(_xlfn.CONCAT(D594,E594),Codes!$C$3:$D$12,2,FALSE)</f>
        <v>F</v>
      </c>
      <c r="G594" s="18" t="s">
        <v>53</v>
      </c>
      <c r="H594" s="12" t="str">
        <f>VLOOKUP(G594,Codes!$E$3:$G$1002,3,FALSE)</f>
        <v>002</v>
      </c>
      <c r="I594" s="10" t="s">
        <v>46</v>
      </c>
      <c r="J594" s="10">
        <v>4</v>
      </c>
      <c r="K594" s="10" t="str">
        <f>VLOOKUP(I594,Codes!$J$3:$Q$9,2,FALSE)</f>
        <v>A</v>
      </c>
      <c r="L594" s="11" t="s">
        <v>55</v>
      </c>
      <c r="M594" s="10" t="str">
        <f>VLOOKUP(L594,Codes!$H$3:$I$262,2,FALSE)</f>
        <v>AC</v>
      </c>
      <c r="N594" s="10">
        <v>7</v>
      </c>
      <c r="O594" s="10" t="s">
        <v>35</v>
      </c>
      <c r="P594" t="str">
        <f>VLOOKUP(O594,Codes!$R$3:$S$28,2,FALSE)</f>
        <v>L</v>
      </c>
      <c r="Q594" t="s">
        <v>48</v>
      </c>
      <c r="R594" t="s">
        <v>29</v>
      </c>
      <c r="S594" t="s">
        <v>29</v>
      </c>
      <c r="T594" s="21" t="str">
        <f t="shared" si="39"/>
        <v>F-AC-002-EC10-TP1-DMSO-NA-7-NA</v>
      </c>
      <c r="U594" s="21" t="str">
        <f t="shared" si="36"/>
        <v>F-AC-002-EC10-TP1-DMSO</v>
      </c>
      <c r="V594" s="35" t="str">
        <f t="shared" si="37"/>
        <v>F.AC.002.L.A.7</v>
      </c>
      <c r="W594" s="15" t="str">
        <f t="shared" si="38"/>
        <v>FAC002LA7</v>
      </c>
      <c r="X594" t="s">
        <v>7122</v>
      </c>
    </row>
    <row r="595" spans="1:24">
      <c r="A595">
        <v>660008</v>
      </c>
      <c r="B595" t="s">
        <v>1956</v>
      </c>
      <c r="D595" t="s">
        <v>26</v>
      </c>
      <c r="E595" s="10" t="s">
        <v>65</v>
      </c>
      <c r="F595" s="10" t="str">
        <f>VLOOKUP(_xlfn.CONCAT(D595,E595),Codes!$C$3:$D$12,2,FALSE)</f>
        <v>F</v>
      </c>
      <c r="G595" s="18" t="s">
        <v>53</v>
      </c>
      <c r="H595" s="12" t="str">
        <f>VLOOKUP(G595,Codes!$E$3:$G$1002,3,FALSE)</f>
        <v>002</v>
      </c>
      <c r="I595" s="10" t="s">
        <v>46</v>
      </c>
      <c r="J595" s="10">
        <v>4</v>
      </c>
      <c r="K595" s="10" t="str">
        <f>VLOOKUP(I595,Codes!$J$3:$Q$9,2,FALSE)</f>
        <v>A</v>
      </c>
      <c r="L595" s="11" t="s">
        <v>55</v>
      </c>
      <c r="M595" s="10" t="str">
        <f>VLOOKUP(L595,Codes!$H$3:$I$262,2,FALSE)</f>
        <v>AC</v>
      </c>
      <c r="N595" s="10">
        <v>8</v>
      </c>
      <c r="O595" s="10" t="s">
        <v>35</v>
      </c>
      <c r="P595" t="str">
        <f>VLOOKUP(O595,Codes!$R$3:$S$28,2,FALSE)</f>
        <v>L</v>
      </c>
      <c r="Q595" t="s">
        <v>48</v>
      </c>
      <c r="R595" t="s">
        <v>29</v>
      </c>
      <c r="S595" t="s">
        <v>29</v>
      </c>
      <c r="T595" s="21" t="str">
        <f t="shared" si="39"/>
        <v>F-AC-002-EC10-TP1-DMSO-NA-8-NA</v>
      </c>
      <c r="U595" s="21" t="str">
        <f t="shared" ref="U595:U658" si="40">CONCATENATE(F595,"-",M595,"-",H595,"-", O595,"-",I595,"-",Q595)</f>
        <v>F-AC-002-EC10-TP1-DMSO</v>
      </c>
      <c r="V595" s="35" t="str">
        <f t="shared" ref="V595:V658" si="41">_xlfn.CONCAT(F595,".",M595,".",H595,".",P595,".",K595,".",N595)</f>
        <v>F.AC.002.L.A.8</v>
      </c>
      <c r="W595" s="15" t="str">
        <f t="shared" ref="W595:W658" si="42">SUBSTITUTE(V595,".","")</f>
        <v>FAC002LA8</v>
      </c>
      <c r="X595" t="s">
        <v>7123</v>
      </c>
    </row>
    <row r="596" spans="1:24">
      <c r="A596">
        <v>660013</v>
      </c>
      <c r="B596" t="s">
        <v>1957</v>
      </c>
      <c r="D596" t="s">
        <v>26</v>
      </c>
      <c r="E596" s="10" t="s">
        <v>65</v>
      </c>
      <c r="F596" s="10" t="str">
        <f>VLOOKUP(_xlfn.CONCAT(D596,E596),Codes!$C$3:$D$12,2,FALSE)</f>
        <v>F</v>
      </c>
      <c r="G596" s="18" t="s">
        <v>53</v>
      </c>
      <c r="H596" s="12" t="str">
        <f>VLOOKUP(G596,Codes!$E$3:$G$1002,3,FALSE)</f>
        <v>002</v>
      </c>
      <c r="I596" s="10" t="s">
        <v>57</v>
      </c>
      <c r="J596" s="10">
        <v>8</v>
      </c>
      <c r="K596" s="10" t="str">
        <f>VLOOKUP(I596,Codes!$J$3:$Q$9,2,FALSE)</f>
        <v>B</v>
      </c>
      <c r="L596" s="11" t="s">
        <v>55</v>
      </c>
      <c r="M596" s="10" t="str">
        <f>VLOOKUP(L596,Codes!$H$3:$I$262,2,FALSE)</f>
        <v>AC</v>
      </c>
      <c r="N596" s="10">
        <v>5</v>
      </c>
      <c r="O596" s="10" t="s">
        <v>35</v>
      </c>
      <c r="P596" t="str">
        <f>VLOOKUP(O596,Codes!$R$3:$S$28,2,FALSE)</f>
        <v>L</v>
      </c>
      <c r="Q596" t="s">
        <v>48</v>
      </c>
      <c r="R596" t="s">
        <v>29</v>
      </c>
      <c r="S596" t="s">
        <v>29</v>
      </c>
      <c r="T596" s="21" t="str">
        <f t="shared" si="39"/>
        <v>F-AC-002-EC10-TP2-DMSO-NA-5-NA</v>
      </c>
      <c r="U596" s="21" t="str">
        <f t="shared" si="40"/>
        <v>F-AC-002-EC10-TP2-DMSO</v>
      </c>
      <c r="V596" s="35" t="str">
        <f t="shared" si="41"/>
        <v>F.AC.002.L.B.5</v>
      </c>
      <c r="W596" s="15" t="str">
        <f t="shared" si="42"/>
        <v>FAC002LB5</v>
      </c>
      <c r="X596" t="s">
        <v>7124</v>
      </c>
    </row>
    <row r="597" spans="1:24">
      <c r="A597">
        <v>660014</v>
      </c>
      <c r="B597" t="s">
        <v>1957</v>
      </c>
      <c r="D597" t="s">
        <v>26</v>
      </c>
      <c r="E597" s="10" t="s">
        <v>65</v>
      </c>
      <c r="F597" s="10" t="str">
        <f>VLOOKUP(_xlfn.CONCAT(D597,E597),Codes!$C$3:$D$12,2,FALSE)</f>
        <v>F</v>
      </c>
      <c r="G597" s="18" t="s">
        <v>53</v>
      </c>
      <c r="H597" s="12" t="str">
        <f>VLOOKUP(G597,Codes!$E$3:$G$1002,3,FALSE)</f>
        <v>002</v>
      </c>
      <c r="I597" s="10" t="s">
        <v>57</v>
      </c>
      <c r="J597" s="10">
        <v>8</v>
      </c>
      <c r="K597" s="10" t="str">
        <f>VLOOKUP(I597,Codes!$J$3:$Q$9,2,FALSE)</f>
        <v>B</v>
      </c>
      <c r="L597" s="11" t="s">
        <v>55</v>
      </c>
      <c r="M597" s="10" t="str">
        <f>VLOOKUP(L597,Codes!$H$3:$I$262,2,FALSE)</f>
        <v>AC</v>
      </c>
      <c r="N597" s="10">
        <v>6</v>
      </c>
      <c r="O597" s="10" t="s">
        <v>35</v>
      </c>
      <c r="P597" t="str">
        <f>VLOOKUP(O597,Codes!$R$3:$S$28,2,FALSE)</f>
        <v>L</v>
      </c>
      <c r="Q597" t="s">
        <v>48</v>
      </c>
      <c r="R597" t="s">
        <v>29</v>
      </c>
      <c r="S597" t="s">
        <v>29</v>
      </c>
      <c r="T597" s="21" t="str">
        <f t="shared" si="39"/>
        <v>F-AC-002-EC10-TP2-DMSO-NA-6-NA</v>
      </c>
      <c r="U597" s="21" t="str">
        <f t="shared" si="40"/>
        <v>F-AC-002-EC10-TP2-DMSO</v>
      </c>
      <c r="V597" s="35" t="str">
        <f t="shared" si="41"/>
        <v>F.AC.002.L.B.6</v>
      </c>
      <c r="W597" s="15" t="str">
        <f t="shared" si="42"/>
        <v>FAC002LB6</v>
      </c>
      <c r="X597" t="s">
        <v>7125</v>
      </c>
    </row>
    <row r="598" spans="1:24">
      <c r="A598">
        <v>660015</v>
      </c>
      <c r="B598" t="s">
        <v>1957</v>
      </c>
      <c r="D598" t="s">
        <v>26</v>
      </c>
      <c r="E598" s="10" t="s">
        <v>65</v>
      </c>
      <c r="F598" s="10" t="str">
        <f>VLOOKUP(_xlfn.CONCAT(D598,E598),Codes!$C$3:$D$12,2,FALSE)</f>
        <v>F</v>
      </c>
      <c r="G598" s="18" t="s">
        <v>53</v>
      </c>
      <c r="H598" s="12" t="str">
        <f>VLOOKUP(G598,Codes!$E$3:$G$1002,3,FALSE)</f>
        <v>002</v>
      </c>
      <c r="I598" s="10" t="s">
        <v>57</v>
      </c>
      <c r="J598" s="10">
        <v>8</v>
      </c>
      <c r="K598" s="10" t="str">
        <f>VLOOKUP(I598,Codes!$J$3:$Q$9,2,FALSE)</f>
        <v>B</v>
      </c>
      <c r="L598" s="11" t="s">
        <v>55</v>
      </c>
      <c r="M598" s="10" t="str">
        <f>VLOOKUP(L598,Codes!$H$3:$I$262,2,FALSE)</f>
        <v>AC</v>
      </c>
      <c r="N598" s="10">
        <v>7</v>
      </c>
      <c r="O598" s="10" t="s">
        <v>35</v>
      </c>
      <c r="P598" t="str">
        <f>VLOOKUP(O598,Codes!$R$3:$S$28,2,FALSE)</f>
        <v>L</v>
      </c>
      <c r="Q598" t="s">
        <v>48</v>
      </c>
      <c r="R598" t="s">
        <v>29</v>
      </c>
      <c r="S598" t="s">
        <v>29</v>
      </c>
      <c r="T598" s="21" t="str">
        <f t="shared" si="39"/>
        <v>F-AC-002-EC10-TP2-DMSO-NA-7-NA</v>
      </c>
      <c r="U598" s="21" t="str">
        <f t="shared" si="40"/>
        <v>F-AC-002-EC10-TP2-DMSO</v>
      </c>
      <c r="V598" s="35" t="str">
        <f t="shared" si="41"/>
        <v>F.AC.002.L.B.7</v>
      </c>
      <c r="W598" s="15" t="str">
        <f t="shared" si="42"/>
        <v>FAC002LB7</v>
      </c>
      <c r="X598" t="s">
        <v>7126</v>
      </c>
    </row>
    <row r="599" spans="1:24">
      <c r="A599">
        <v>660016</v>
      </c>
      <c r="B599" t="s">
        <v>1957</v>
      </c>
      <c r="D599" t="s">
        <v>26</v>
      </c>
      <c r="E599" s="10" t="s">
        <v>65</v>
      </c>
      <c r="F599" s="10" t="str">
        <f>VLOOKUP(_xlfn.CONCAT(D599,E599),Codes!$C$3:$D$12,2,FALSE)</f>
        <v>F</v>
      </c>
      <c r="G599" s="18" t="s">
        <v>53</v>
      </c>
      <c r="H599" s="12" t="str">
        <f>VLOOKUP(G599,Codes!$E$3:$G$1002,3,FALSE)</f>
        <v>002</v>
      </c>
      <c r="I599" s="10" t="s">
        <v>57</v>
      </c>
      <c r="J599" s="10">
        <v>8</v>
      </c>
      <c r="K599" s="10" t="str">
        <f>VLOOKUP(I599,Codes!$J$3:$Q$9,2,FALSE)</f>
        <v>B</v>
      </c>
      <c r="L599" s="11" t="s">
        <v>55</v>
      </c>
      <c r="M599" s="10" t="str">
        <f>VLOOKUP(L599,Codes!$H$3:$I$262,2,FALSE)</f>
        <v>AC</v>
      </c>
      <c r="N599" s="10">
        <v>8</v>
      </c>
      <c r="O599" s="10" t="s">
        <v>35</v>
      </c>
      <c r="P599" t="str">
        <f>VLOOKUP(O599,Codes!$R$3:$S$28,2,FALSE)</f>
        <v>L</v>
      </c>
      <c r="Q599" t="s">
        <v>48</v>
      </c>
      <c r="R599" t="s">
        <v>29</v>
      </c>
      <c r="S599" t="s">
        <v>29</v>
      </c>
      <c r="T599" s="21" t="str">
        <f t="shared" si="39"/>
        <v>F-AC-002-EC10-TP2-DMSO-NA-8-NA</v>
      </c>
      <c r="U599" s="21" t="str">
        <f t="shared" si="40"/>
        <v>F-AC-002-EC10-TP2-DMSO</v>
      </c>
      <c r="V599" s="35" t="str">
        <f t="shared" si="41"/>
        <v>F.AC.002.L.B.8</v>
      </c>
      <c r="W599" s="15" t="str">
        <f t="shared" si="42"/>
        <v>FAC002LB8</v>
      </c>
      <c r="X599" t="s">
        <v>7127</v>
      </c>
    </row>
    <row r="600" spans="1:24">
      <c r="A600">
        <v>660020</v>
      </c>
      <c r="B600" t="s">
        <v>1958</v>
      </c>
      <c r="D600" t="s">
        <v>26</v>
      </c>
      <c r="E600" s="10" t="s">
        <v>65</v>
      </c>
      <c r="F600" s="10" t="str">
        <f>VLOOKUP(_xlfn.CONCAT(D600,E600),Codes!$C$3:$D$12,2,FALSE)</f>
        <v>F</v>
      </c>
      <c r="G600" s="18" t="s">
        <v>53</v>
      </c>
      <c r="H600" s="12" t="str">
        <f>VLOOKUP(G600,Codes!$E$3:$G$1002,3,FALSE)</f>
        <v>002</v>
      </c>
      <c r="I600" s="10" t="s">
        <v>64</v>
      </c>
      <c r="J600" s="10">
        <v>24</v>
      </c>
      <c r="K600" s="10" t="str">
        <f>VLOOKUP(I600,Codes!$J$3:$Q$9,2,FALSE)</f>
        <v>C</v>
      </c>
      <c r="L600" s="11" t="s">
        <v>55</v>
      </c>
      <c r="M600" s="10" t="str">
        <f>VLOOKUP(L600,Codes!$H$3:$I$262,2,FALSE)</f>
        <v>AC</v>
      </c>
      <c r="N600" s="10">
        <v>4</v>
      </c>
      <c r="O600" s="10" t="s">
        <v>35</v>
      </c>
      <c r="P600" t="str">
        <f>VLOOKUP(O600,Codes!$R$3:$S$28,2,FALSE)</f>
        <v>L</v>
      </c>
      <c r="Q600" t="s">
        <v>48</v>
      </c>
      <c r="R600" t="s">
        <v>29</v>
      </c>
      <c r="S600" t="s">
        <v>29</v>
      </c>
      <c r="T600" s="21" t="str">
        <f t="shared" si="39"/>
        <v>F-AC-002-EC10-TP3-DMSO-NA-4-NA</v>
      </c>
      <c r="U600" s="21" t="str">
        <f t="shared" si="40"/>
        <v>F-AC-002-EC10-TP3-DMSO</v>
      </c>
      <c r="V600" s="35" t="str">
        <f t="shared" si="41"/>
        <v>F.AC.002.L.C.4</v>
      </c>
      <c r="W600" s="15" t="str">
        <f t="shared" si="42"/>
        <v>FAC002LC4</v>
      </c>
      <c r="X600" t="s">
        <v>1491</v>
      </c>
    </row>
    <row r="601" spans="1:24">
      <c r="A601">
        <v>660021</v>
      </c>
      <c r="B601" t="s">
        <v>1958</v>
      </c>
      <c r="D601" t="s">
        <v>26</v>
      </c>
      <c r="E601" s="10" t="s">
        <v>65</v>
      </c>
      <c r="F601" s="10" t="str">
        <f>VLOOKUP(_xlfn.CONCAT(D601,E601),Codes!$C$3:$D$12,2,FALSE)</f>
        <v>F</v>
      </c>
      <c r="G601" s="18" t="s">
        <v>53</v>
      </c>
      <c r="H601" s="12" t="str">
        <f>VLOOKUP(G601,Codes!$E$3:$G$1002,3,FALSE)</f>
        <v>002</v>
      </c>
      <c r="I601" s="10" t="s">
        <v>64</v>
      </c>
      <c r="J601" s="10">
        <v>24</v>
      </c>
      <c r="K601" s="10" t="str">
        <f>VLOOKUP(I601,Codes!$J$3:$Q$9,2,FALSE)</f>
        <v>C</v>
      </c>
      <c r="L601" s="11" t="s">
        <v>55</v>
      </c>
      <c r="M601" s="10" t="str">
        <f>VLOOKUP(L601,Codes!$H$3:$I$262,2,FALSE)</f>
        <v>AC</v>
      </c>
      <c r="N601" s="10">
        <v>5</v>
      </c>
      <c r="O601" s="10" t="s">
        <v>35</v>
      </c>
      <c r="P601" t="str">
        <f>VLOOKUP(O601,Codes!$R$3:$S$28,2,FALSE)</f>
        <v>L</v>
      </c>
      <c r="Q601" t="s">
        <v>48</v>
      </c>
      <c r="R601" t="s">
        <v>29</v>
      </c>
      <c r="S601" t="s">
        <v>29</v>
      </c>
      <c r="T601" s="21" t="str">
        <f t="shared" si="39"/>
        <v>F-AC-002-EC10-TP3-DMSO-NA-5-NA</v>
      </c>
      <c r="U601" s="21" t="str">
        <f t="shared" si="40"/>
        <v>F-AC-002-EC10-TP3-DMSO</v>
      </c>
      <c r="V601" s="35" t="str">
        <f t="shared" si="41"/>
        <v>F.AC.002.L.C.5</v>
      </c>
      <c r="W601" s="15" t="str">
        <f t="shared" si="42"/>
        <v>FAC002LC5</v>
      </c>
      <c r="X601" t="s">
        <v>7128</v>
      </c>
    </row>
    <row r="602" spans="1:24">
      <c r="A602">
        <v>660023</v>
      </c>
      <c r="B602" t="s">
        <v>1958</v>
      </c>
      <c r="D602" t="s">
        <v>26</v>
      </c>
      <c r="E602" s="10" t="s">
        <v>65</v>
      </c>
      <c r="F602" s="10" t="str">
        <f>VLOOKUP(_xlfn.CONCAT(D602,E602),Codes!$C$3:$D$12,2,FALSE)</f>
        <v>F</v>
      </c>
      <c r="G602" s="18" t="s">
        <v>53</v>
      </c>
      <c r="H602" s="12" t="str">
        <f>VLOOKUP(G602,Codes!$E$3:$G$1002,3,FALSE)</f>
        <v>002</v>
      </c>
      <c r="I602" s="10" t="s">
        <v>64</v>
      </c>
      <c r="J602" s="10">
        <v>24</v>
      </c>
      <c r="K602" s="10" t="str">
        <f>VLOOKUP(I602,Codes!$J$3:$Q$9,2,FALSE)</f>
        <v>C</v>
      </c>
      <c r="L602" s="11" t="s">
        <v>55</v>
      </c>
      <c r="M602" s="10" t="str">
        <f>VLOOKUP(L602,Codes!$H$3:$I$262,2,FALSE)</f>
        <v>AC</v>
      </c>
      <c r="N602" s="10">
        <v>7</v>
      </c>
      <c r="O602" s="10" t="s">
        <v>35</v>
      </c>
      <c r="P602" t="str">
        <f>VLOOKUP(O602,Codes!$R$3:$S$28,2,FALSE)</f>
        <v>L</v>
      </c>
      <c r="Q602" t="s">
        <v>48</v>
      </c>
      <c r="R602" t="s">
        <v>29</v>
      </c>
      <c r="S602" t="s">
        <v>29</v>
      </c>
      <c r="T602" s="21" t="str">
        <f t="shared" si="39"/>
        <v>F-AC-002-EC10-TP3-DMSO-NA-7-NA</v>
      </c>
      <c r="U602" s="21" t="str">
        <f t="shared" si="40"/>
        <v>F-AC-002-EC10-TP3-DMSO</v>
      </c>
      <c r="V602" s="35" t="str">
        <f t="shared" si="41"/>
        <v>F.AC.002.L.C.7</v>
      </c>
      <c r="W602" s="15" t="str">
        <f t="shared" si="42"/>
        <v>FAC002LC7</v>
      </c>
      <c r="X602" t="s">
        <v>7129</v>
      </c>
    </row>
    <row r="603" spans="1:24">
      <c r="A603">
        <v>660024</v>
      </c>
      <c r="B603" t="s">
        <v>1958</v>
      </c>
      <c r="D603" t="s">
        <v>26</v>
      </c>
      <c r="E603" s="10" t="s">
        <v>65</v>
      </c>
      <c r="F603" s="10" t="str">
        <f>VLOOKUP(_xlfn.CONCAT(D603,E603),Codes!$C$3:$D$12,2,FALSE)</f>
        <v>F</v>
      </c>
      <c r="G603" s="18" t="s">
        <v>53</v>
      </c>
      <c r="H603" s="12" t="str">
        <f>VLOOKUP(G603,Codes!$E$3:$G$1002,3,FALSE)</f>
        <v>002</v>
      </c>
      <c r="I603" s="10" t="s">
        <v>64</v>
      </c>
      <c r="J603" s="10">
        <v>24</v>
      </c>
      <c r="K603" s="10" t="str">
        <f>VLOOKUP(I603,Codes!$J$3:$Q$9,2,FALSE)</f>
        <v>C</v>
      </c>
      <c r="L603" s="11" t="s">
        <v>55</v>
      </c>
      <c r="M603" s="10" t="str">
        <f>VLOOKUP(L603,Codes!$H$3:$I$262,2,FALSE)</f>
        <v>AC</v>
      </c>
      <c r="N603" s="10">
        <v>8</v>
      </c>
      <c r="O603" s="10" t="s">
        <v>35</v>
      </c>
      <c r="P603" t="str">
        <f>VLOOKUP(O603,Codes!$R$3:$S$28,2,FALSE)</f>
        <v>L</v>
      </c>
      <c r="Q603" t="s">
        <v>48</v>
      </c>
      <c r="R603" t="s">
        <v>29</v>
      </c>
      <c r="S603" t="s">
        <v>29</v>
      </c>
      <c r="T603" s="21" t="str">
        <f t="shared" si="39"/>
        <v>F-AC-002-EC10-TP3-DMSO-NA-8-NA</v>
      </c>
      <c r="U603" s="21" t="str">
        <f t="shared" si="40"/>
        <v>F-AC-002-EC10-TP3-DMSO</v>
      </c>
      <c r="V603" s="35" t="str">
        <f t="shared" si="41"/>
        <v>F.AC.002.L.C.8</v>
      </c>
      <c r="W603" s="15" t="str">
        <f t="shared" si="42"/>
        <v>FAC002LC8</v>
      </c>
      <c r="X603" t="s">
        <v>7130</v>
      </c>
    </row>
    <row r="604" spans="1:24">
      <c r="A604">
        <v>660028</v>
      </c>
      <c r="B604" t="s">
        <v>1959</v>
      </c>
      <c r="D604" t="s">
        <v>26</v>
      </c>
      <c r="E604" s="10" t="s">
        <v>65</v>
      </c>
      <c r="F604" s="10" t="str">
        <f>VLOOKUP(_xlfn.CONCAT(D604,E604),Codes!$C$3:$D$12,2,FALSE)</f>
        <v>F</v>
      </c>
      <c r="G604" s="18" t="s">
        <v>53</v>
      </c>
      <c r="H604" s="12" t="str">
        <f>VLOOKUP(G604,Codes!$E$3:$G$1002,3,FALSE)</f>
        <v>002</v>
      </c>
      <c r="I604" s="10" t="s">
        <v>70</v>
      </c>
      <c r="J604" s="10">
        <v>32</v>
      </c>
      <c r="K604" s="10" t="str">
        <f>VLOOKUP(I604,Codes!$J$3:$Q$9,2,FALSE)</f>
        <v>D</v>
      </c>
      <c r="L604" s="11" t="s">
        <v>55</v>
      </c>
      <c r="M604" s="10" t="str">
        <f>VLOOKUP(L604,Codes!$H$3:$I$262,2,FALSE)</f>
        <v>AC</v>
      </c>
      <c r="N604" s="10">
        <v>4</v>
      </c>
      <c r="O604" s="10" t="s">
        <v>35</v>
      </c>
      <c r="P604" t="str">
        <f>VLOOKUP(O604,Codes!$R$3:$S$28,2,FALSE)</f>
        <v>L</v>
      </c>
      <c r="Q604" t="s">
        <v>48</v>
      </c>
      <c r="R604" t="s">
        <v>29</v>
      </c>
      <c r="S604" t="s">
        <v>29</v>
      </c>
      <c r="T604" s="21" t="str">
        <f t="shared" si="39"/>
        <v>F-AC-002-EC10-TP4-DMSO-NA-4-NA</v>
      </c>
      <c r="U604" s="21" t="str">
        <f t="shared" si="40"/>
        <v>F-AC-002-EC10-TP4-DMSO</v>
      </c>
      <c r="V604" s="35" t="str">
        <f t="shared" si="41"/>
        <v>F.AC.002.L.D.4</v>
      </c>
      <c r="W604" s="15" t="str">
        <f t="shared" si="42"/>
        <v>FAC002LD4</v>
      </c>
      <c r="X604" t="s">
        <v>1496</v>
      </c>
    </row>
    <row r="605" spans="1:24">
      <c r="A605">
        <v>660030</v>
      </c>
      <c r="B605" t="s">
        <v>1959</v>
      </c>
      <c r="D605" t="s">
        <v>26</v>
      </c>
      <c r="E605" s="10" t="s">
        <v>65</v>
      </c>
      <c r="F605" s="10" t="str">
        <f>VLOOKUP(_xlfn.CONCAT(D605,E605),Codes!$C$3:$D$12,2,FALSE)</f>
        <v>F</v>
      </c>
      <c r="G605" s="18" t="s">
        <v>53</v>
      </c>
      <c r="H605" s="12" t="str">
        <f>VLOOKUP(G605,Codes!$E$3:$G$1002,3,FALSE)</f>
        <v>002</v>
      </c>
      <c r="I605" s="10" t="s">
        <v>70</v>
      </c>
      <c r="J605" s="10">
        <v>32</v>
      </c>
      <c r="K605" s="10" t="str">
        <f>VLOOKUP(I605,Codes!$J$3:$Q$9,2,FALSE)</f>
        <v>D</v>
      </c>
      <c r="L605" s="11" t="s">
        <v>55</v>
      </c>
      <c r="M605" s="10" t="str">
        <f>VLOOKUP(L605,Codes!$H$3:$I$262,2,FALSE)</f>
        <v>AC</v>
      </c>
      <c r="N605" s="10">
        <v>6</v>
      </c>
      <c r="O605" s="10" t="s">
        <v>35</v>
      </c>
      <c r="P605" t="str">
        <f>VLOOKUP(O605,Codes!$R$3:$S$28,2,FALSE)</f>
        <v>L</v>
      </c>
      <c r="Q605" t="s">
        <v>48</v>
      </c>
      <c r="R605" t="s">
        <v>29</v>
      </c>
      <c r="S605" t="s">
        <v>29</v>
      </c>
      <c r="T605" s="21" t="str">
        <f t="shared" si="39"/>
        <v>F-AC-002-EC10-TP4-DMSO-NA-6-NA</v>
      </c>
      <c r="U605" s="21" t="str">
        <f t="shared" si="40"/>
        <v>F-AC-002-EC10-TP4-DMSO</v>
      </c>
      <c r="V605" s="35" t="str">
        <f t="shared" si="41"/>
        <v>F.AC.002.L.D.6</v>
      </c>
      <c r="W605" s="15" t="str">
        <f t="shared" si="42"/>
        <v>FAC002LD6</v>
      </c>
      <c r="X605" t="s">
        <v>7131</v>
      </c>
    </row>
    <row r="606" spans="1:24">
      <c r="A606">
        <v>660031</v>
      </c>
      <c r="B606" t="s">
        <v>1959</v>
      </c>
      <c r="D606" t="s">
        <v>26</v>
      </c>
      <c r="E606" s="10" t="s">
        <v>65</v>
      </c>
      <c r="F606" s="10" t="str">
        <f>VLOOKUP(_xlfn.CONCAT(D606,E606),Codes!$C$3:$D$12,2,FALSE)</f>
        <v>F</v>
      </c>
      <c r="G606" s="18" t="s">
        <v>53</v>
      </c>
      <c r="H606" s="12" t="str">
        <f>VLOOKUP(G606,Codes!$E$3:$G$1002,3,FALSE)</f>
        <v>002</v>
      </c>
      <c r="I606" s="10" t="s">
        <v>70</v>
      </c>
      <c r="J606" s="10">
        <v>32</v>
      </c>
      <c r="K606" s="10" t="str">
        <f>VLOOKUP(I606,Codes!$J$3:$Q$9,2,FALSE)</f>
        <v>D</v>
      </c>
      <c r="L606" s="11" t="s">
        <v>55</v>
      </c>
      <c r="M606" s="10" t="str">
        <f>VLOOKUP(L606,Codes!$H$3:$I$262,2,FALSE)</f>
        <v>AC</v>
      </c>
      <c r="N606" s="10">
        <v>7</v>
      </c>
      <c r="O606" s="10" t="s">
        <v>35</v>
      </c>
      <c r="P606" t="str">
        <f>VLOOKUP(O606,Codes!$R$3:$S$28,2,FALSE)</f>
        <v>L</v>
      </c>
      <c r="Q606" t="s">
        <v>48</v>
      </c>
      <c r="R606" t="s">
        <v>29</v>
      </c>
      <c r="S606" t="s">
        <v>29</v>
      </c>
      <c r="T606" s="21" t="str">
        <f t="shared" si="39"/>
        <v>F-AC-002-EC10-TP4-DMSO-NA-7-NA</v>
      </c>
      <c r="U606" s="21" t="str">
        <f t="shared" si="40"/>
        <v>F-AC-002-EC10-TP4-DMSO</v>
      </c>
      <c r="V606" s="35" t="str">
        <f t="shared" si="41"/>
        <v>F.AC.002.L.D.7</v>
      </c>
      <c r="W606" s="15" t="str">
        <f t="shared" si="42"/>
        <v>FAC002LD7</v>
      </c>
      <c r="X606" t="s">
        <v>7132</v>
      </c>
    </row>
    <row r="607" spans="1:24">
      <c r="A607">
        <v>660032</v>
      </c>
      <c r="B607" t="s">
        <v>1959</v>
      </c>
      <c r="D607" t="s">
        <v>26</v>
      </c>
      <c r="E607" s="10" t="s">
        <v>65</v>
      </c>
      <c r="F607" s="10" t="str">
        <f>VLOOKUP(_xlfn.CONCAT(D607,E607),Codes!$C$3:$D$12,2,FALSE)</f>
        <v>F</v>
      </c>
      <c r="G607" s="18" t="s">
        <v>53</v>
      </c>
      <c r="H607" s="12" t="str">
        <f>VLOOKUP(G607,Codes!$E$3:$G$1002,3,FALSE)</f>
        <v>002</v>
      </c>
      <c r="I607" s="10" t="s">
        <v>70</v>
      </c>
      <c r="J607" s="10">
        <v>32</v>
      </c>
      <c r="K607" s="10" t="str">
        <f>VLOOKUP(I607,Codes!$J$3:$Q$9,2,FALSE)</f>
        <v>D</v>
      </c>
      <c r="L607" s="11" t="s">
        <v>55</v>
      </c>
      <c r="M607" s="10" t="str">
        <f>VLOOKUP(L607,Codes!$H$3:$I$262,2,FALSE)</f>
        <v>AC</v>
      </c>
      <c r="N607" s="10">
        <v>8</v>
      </c>
      <c r="O607" s="10" t="s">
        <v>35</v>
      </c>
      <c r="P607" t="str">
        <f>VLOOKUP(O607,Codes!$R$3:$S$28,2,FALSE)</f>
        <v>L</v>
      </c>
      <c r="Q607" t="s">
        <v>48</v>
      </c>
      <c r="R607" t="s">
        <v>29</v>
      </c>
      <c r="S607" t="s">
        <v>29</v>
      </c>
      <c r="T607" s="21" t="str">
        <f t="shared" si="39"/>
        <v>F-AC-002-EC10-TP4-DMSO-NA-8-NA</v>
      </c>
      <c r="U607" s="21" t="str">
        <f t="shared" si="40"/>
        <v>F-AC-002-EC10-TP4-DMSO</v>
      </c>
      <c r="V607" s="35" t="str">
        <f t="shared" si="41"/>
        <v>F.AC.002.L.D.8</v>
      </c>
      <c r="W607" s="15" t="str">
        <f t="shared" si="42"/>
        <v>FAC002LD8</v>
      </c>
      <c r="X607" t="s">
        <v>7133</v>
      </c>
    </row>
    <row r="608" spans="1:24">
      <c r="A608">
        <v>660037</v>
      </c>
      <c r="B608" t="s">
        <v>1960</v>
      </c>
      <c r="D608" t="s">
        <v>26</v>
      </c>
      <c r="E608" s="10" t="s">
        <v>65</v>
      </c>
      <c r="F608" s="10" t="str">
        <f>VLOOKUP(_xlfn.CONCAT(D608,E608),Codes!$C$3:$D$12,2,FALSE)</f>
        <v>F</v>
      </c>
      <c r="G608" s="18" t="s">
        <v>53</v>
      </c>
      <c r="H608" s="12" t="str">
        <f>VLOOKUP(G608,Codes!$E$3:$G$1002,3,FALSE)</f>
        <v>002</v>
      </c>
      <c r="I608" s="10" t="s">
        <v>76</v>
      </c>
      <c r="J608" s="10">
        <v>48</v>
      </c>
      <c r="K608" s="10" t="str">
        <f>VLOOKUP(I608,Codes!$J$3:$Q$9,2,FALSE)</f>
        <v>E</v>
      </c>
      <c r="L608" s="11" t="s">
        <v>55</v>
      </c>
      <c r="M608" s="10" t="str">
        <f>VLOOKUP(L608,Codes!$H$3:$I$262,2,FALSE)</f>
        <v>AC</v>
      </c>
      <c r="N608" s="10">
        <v>5</v>
      </c>
      <c r="O608" s="10" t="s">
        <v>35</v>
      </c>
      <c r="P608" t="str">
        <f>VLOOKUP(O608,Codes!$R$3:$S$28,2,FALSE)</f>
        <v>L</v>
      </c>
      <c r="Q608" t="s">
        <v>48</v>
      </c>
      <c r="R608" t="s">
        <v>29</v>
      </c>
      <c r="S608" t="s">
        <v>29</v>
      </c>
      <c r="T608" s="21" t="str">
        <f t="shared" si="39"/>
        <v>F-AC-002-EC10-TP5-DMSO-NA-5-NA</v>
      </c>
      <c r="U608" s="21" t="str">
        <f t="shared" si="40"/>
        <v>F-AC-002-EC10-TP5-DMSO</v>
      </c>
      <c r="V608" s="35" t="str">
        <f t="shared" si="41"/>
        <v>F.AC.002.L.E.5</v>
      </c>
      <c r="W608" s="15" t="str">
        <f t="shared" si="42"/>
        <v>FAC002LE5</v>
      </c>
      <c r="X608" t="s">
        <v>7134</v>
      </c>
    </row>
    <row r="609" spans="1:24">
      <c r="A609">
        <v>660038</v>
      </c>
      <c r="B609" t="s">
        <v>1960</v>
      </c>
      <c r="D609" t="s">
        <v>26</v>
      </c>
      <c r="E609" s="10" t="s">
        <v>65</v>
      </c>
      <c r="F609" s="10" t="str">
        <f>VLOOKUP(_xlfn.CONCAT(D609,E609),Codes!$C$3:$D$12,2,FALSE)</f>
        <v>F</v>
      </c>
      <c r="G609" s="18" t="s">
        <v>53</v>
      </c>
      <c r="H609" s="12" t="str">
        <f>VLOOKUP(G609,Codes!$E$3:$G$1002,3,FALSE)</f>
        <v>002</v>
      </c>
      <c r="I609" s="10" t="s">
        <v>76</v>
      </c>
      <c r="J609" s="10">
        <v>48</v>
      </c>
      <c r="K609" s="10" t="str">
        <f>VLOOKUP(I609,Codes!$J$3:$Q$9,2,FALSE)</f>
        <v>E</v>
      </c>
      <c r="L609" s="11" t="s">
        <v>55</v>
      </c>
      <c r="M609" s="10" t="str">
        <f>VLOOKUP(L609,Codes!$H$3:$I$262,2,FALSE)</f>
        <v>AC</v>
      </c>
      <c r="N609" s="10">
        <v>6</v>
      </c>
      <c r="O609" s="10" t="s">
        <v>35</v>
      </c>
      <c r="P609" t="str">
        <f>VLOOKUP(O609,Codes!$R$3:$S$28,2,FALSE)</f>
        <v>L</v>
      </c>
      <c r="Q609" t="s">
        <v>48</v>
      </c>
      <c r="R609" t="s">
        <v>29</v>
      </c>
      <c r="S609" t="s">
        <v>29</v>
      </c>
      <c r="T609" s="21" t="str">
        <f t="shared" si="39"/>
        <v>F-AC-002-EC10-TP5-DMSO-NA-6-NA</v>
      </c>
      <c r="U609" s="21" t="str">
        <f t="shared" si="40"/>
        <v>F-AC-002-EC10-TP5-DMSO</v>
      </c>
      <c r="V609" s="35" t="str">
        <f t="shared" si="41"/>
        <v>F.AC.002.L.E.6</v>
      </c>
      <c r="W609" s="15" t="str">
        <f t="shared" si="42"/>
        <v>FAC002LE6</v>
      </c>
      <c r="X609" t="s">
        <v>7135</v>
      </c>
    </row>
    <row r="610" spans="1:24">
      <c r="A610">
        <v>660039</v>
      </c>
      <c r="B610" t="s">
        <v>1960</v>
      </c>
      <c r="D610" t="s">
        <v>26</v>
      </c>
      <c r="E610" s="10" t="s">
        <v>65</v>
      </c>
      <c r="F610" s="10" t="str">
        <f>VLOOKUP(_xlfn.CONCAT(D610,E610),Codes!$C$3:$D$12,2,FALSE)</f>
        <v>F</v>
      </c>
      <c r="G610" s="18" t="s">
        <v>53</v>
      </c>
      <c r="H610" s="12" t="str">
        <f>VLOOKUP(G610,Codes!$E$3:$G$1002,3,FALSE)</f>
        <v>002</v>
      </c>
      <c r="I610" s="10" t="s">
        <v>76</v>
      </c>
      <c r="J610" s="10">
        <v>48</v>
      </c>
      <c r="K610" s="10" t="str">
        <f>VLOOKUP(I610,Codes!$J$3:$Q$9,2,FALSE)</f>
        <v>E</v>
      </c>
      <c r="L610" s="11" t="s">
        <v>55</v>
      </c>
      <c r="M610" s="10" t="str">
        <f>VLOOKUP(L610,Codes!$H$3:$I$262,2,FALSE)</f>
        <v>AC</v>
      </c>
      <c r="N610" s="10">
        <v>7</v>
      </c>
      <c r="O610" s="10" t="s">
        <v>35</v>
      </c>
      <c r="P610" t="str">
        <f>VLOOKUP(O610,Codes!$R$3:$S$28,2,FALSE)</f>
        <v>L</v>
      </c>
      <c r="Q610" t="s">
        <v>48</v>
      </c>
      <c r="R610" t="s">
        <v>29</v>
      </c>
      <c r="S610" t="s">
        <v>29</v>
      </c>
      <c r="T610" s="21" t="str">
        <f t="shared" si="39"/>
        <v>F-AC-002-EC10-TP5-DMSO-NA-7-NA</v>
      </c>
      <c r="U610" s="21" t="str">
        <f t="shared" si="40"/>
        <v>F-AC-002-EC10-TP5-DMSO</v>
      </c>
      <c r="V610" s="35" t="str">
        <f t="shared" si="41"/>
        <v>F.AC.002.L.E.7</v>
      </c>
      <c r="W610" s="15" t="str">
        <f t="shared" si="42"/>
        <v>FAC002LE7</v>
      </c>
      <c r="X610" t="s">
        <v>7136</v>
      </c>
    </row>
    <row r="611" spans="1:24">
      <c r="A611">
        <v>660040</v>
      </c>
      <c r="B611" t="s">
        <v>1960</v>
      </c>
      <c r="D611" t="s">
        <v>26</v>
      </c>
      <c r="E611" s="10" t="s">
        <v>65</v>
      </c>
      <c r="F611" s="10" t="str">
        <f>VLOOKUP(_xlfn.CONCAT(D611,E611),Codes!$C$3:$D$12,2,FALSE)</f>
        <v>F</v>
      </c>
      <c r="G611" s="18" t="s">
        <v>53</v>
      </c>
      <c r="H611" s="12" t="str">
        <f>VLOOKUP(G611,Codes!$E$3:$G$1002,3,FALSE)</f>
        <v>002</v>
      </c>
      <c r="I611" s="10" t="s">
        <v>76</v>
      </c>
      <c r="J611" s="10">
        <v>48</v>
      </c>
      <c r="K611" s="10" t="str">
        <f>VLOOKUP(I611,Codes!$J$3:$Q$9,2,FALSE)</f>
        <v>E</v>
      </c>
      <c r="L611" s="11" t="s">
        <v>55</v>
      </c>
      <c r="M611" s="10" t="str">
        <f>VLOOKUP(L611,Codes!$H$3:$I$262,2,FALSE)</f>
        <v>AC</v>
      </c>
      <c r="N611" s="10">
        <v>8</v>
      </c>
      <c r="O611" s="10" t="s">
        <v>35</v>
      </c>
      <c r="P611" t="str">
        <f>VLOOKUP(O611,Codes!$R$3:$S$28,2,FALSE)</f>
        <v>L</v>
      </c>
      <c r="Q611" t="s">
        <v>48</v>
      </c>
      <c r="R611" t="s">
        <v>29</v>
      </c>
      <c r="S611" t="s">
        <v>29</v>
      </c>
      <c r="T611" s="21" t="str">
        <f t="shared" si="39"/>
        <v>F-AC-002-EC10-TP5-DMSO-NA-8-NA</v>
      </c>
      <c r="U611" s="21" t="str">
        <f t="shared" si="40"/>
        <v>F-AC-002-EC10-TP5-DMSO</v>
      </c>
      <c r="V611" s="35" t="str">
        <f t="shared" si="41"/>
        <v>F.AC.002.L.E.8</v>
      </c>
      <c r="W611" s="15" t="str">
        <f t="shared" si="42"/>
        <v>FAC002LE8</v>
      </c>
      <c r="X611" t="s">
        <v>7137</v>
      </c>
    </row>
    <row r="612" spans="1:24">
      <c r="A612">
        <v>660045</v>
      </c>
      <c r="B612" t="s">
        <v>1961</v>
      </c>
      <c r="D612" t="s">
        <v>26</v>
      </c>
      <c r="E612" s="10" t="s">
        <v>65</v>
      </c>
      <c r="F612" s="10" t="str">
        <f>VLOOKUP(_xlfn.CONCAT(D612,E612),Codes!$C$3:$D$12,2,FALSE)</f>
        <v>F</v>
      </c>
      <c r="G612" s="18" t="s">
        <v>53</v>
      </c>
      <c r="H612" s="12" t="str">
        <f>VLOOKUP(G612,Codes!$E$3:$G$1002,3,FALSE)</f>
        <v>002</v>
      </c>
      <c r="I612" s="10" t="s">
        <v>46</v>
      </c>
      <c r="J612" s="10">
        <v>4</v>
      </c>
      <c r="K612" s="10" t="str">
        <f>VLOOKUP(I612,Codes!$J$3:$Q$9,2,FALSE)</f>
        <v>A</v>
      </c>
      <c r="L612" s="11" t="s">
        <v>55</v>
      </c>
      <c r="M612" s="10" t="str">
        <f>VLOOKUP(L612,Codes!$H$3:$I$262,2,FALSE)</f>
        <v>AC</v>
      </c>
      <c r="N612" s="10">
        <v>5</v>
      </c>
      <c r="O612" s="10" t="s">
        <v>83</v>
      </c>
      <c r="P612" t="str">
        <f>VLOOKUP(O612,Codes!$R$3:$S$28,2,FALSE)</f>
        <v>M</v>
      </c>
      <c r="Q612" t="s">
        <v>48</v>
      </c>
      <c r="R612" t="s">
        <v>29</v>
      </c>
      <c r="S612" t="s">
        <v>29</v>
      </c>
      <c r="T612" s="21" t="str">
        <f t="shared" si="39"/>
        <v>F-AC-002-EC25-TP1-DMSO-NA-5-NA</v>
      </c>
      <c r="U612" s="21" t="str">
        <f t="shared" si="40"/>
        <v>F-AC-002-EC25-TP1-DMSO</v>
      </c>
      <c r="V612" s="35" t="str">
        <f t="shared" si="41"/>
        <v>F.AC.002.M.A.5</v>
      </c>
      <c r="W612" s="15" t="str">
        <f t="shared" si="42"/>
        <v>FAC002MA5</v>
      </c>
      <c r="X612" t="s">
        <v>7138</v>
      </c>
    </row>
    <row r="613" spans="1:24">
      <c r="A613">
        <v>660046</v>
      </c>
      <c r="B613" t="s">
        <v>1961</v>
      </c>
      <c r="D613" t="s">
        <v>26</v>
      </c>
      <c r="E613" s="10" t="s">
        <v>65</v>
      </c>
      <c r="F613" s="10" t="str">
        <f>VLOOKUP(_xlfn.CONCAT(D613,E613),Codes!$C$3:$D$12,2,FALSE)</f>
        <v>F</v>
      </c>
      <c r="G613" s="18" t="s">
        <v>53</v>
      </c>
      <c r="H613" s="12" t="str">
        <f>VLOOKUP(G613,Codes!$E$3:$G$1002,3,FALSE)</f>
        <v>002</v>
      </c>
      <c r="I613" s="10" t="s">
        <v>46</v>
      </c>
      <c r="J613" s="10">
        <v>4</v>
      </c>
      <c r="K613" s="10" t="str">
        <f>VLOOKUP(I613,Codes!$J$3:$Q$9,2,FALSE)</f>
        <v>A</v>
      </c>
      <c r="L613" s="11" t="s">
        <v>55</v>
      </c>
      <c r="M613" s="10" t="str">
        <f>VLOOKUP(L613,Codes!$H$3:$I$262,2,FALSE)</f>
        <v>AC</v>
      </c>
      <c r="N613" s="10">
        <v>6</v>
      </c>
      <c r="O613" s="10" t="s">
        <v>83</v>
      </c>
      <c r="P613" t="str">
        <f>VLOOKUP(O613,Codes!$R$3:$S$28,2,FALSE)</f>
        <v>M</v>
      </c>
      <c r="Q613" t="s">
        <v>48</v>
      </c>
      <c r="R613" t="s">
        <v>29</v>
      </c>
      <c r="S613" t="s">
        <v>29</v>
      </c>
      <c r="T613" s="21" t="str">
        <f t="shared" si="39"/>
        <v>F-AC-002-EC25-TP1-DMSO-NA-6-NA</v>
      </c>
      <c r="U613" s="21" t="str">
        <f t="shared" si="40"/>
        <v>F-AC-002-EC25-TP1-DMSO</v>
      </c>
      <c r="V613" s="35" t="str">
        <f t="shared" si="41"/>
        <v>F.AC.002.M.A.6</v>
      </c>
      <c r="W613" s="15" t="str">
        <f t="shared" si="42"/>
        <v>FAC002MA6</v>
      </c>
      <c r="X613" t="s">
        <v>7139</v>
      </c>
    </row>
    <row r="614" spans="1:24">
      <c r="A614">
        <v>660047</v>
      </c>
      <c r="B614" t="s">
        <v>1961</v>
      </c>
      <c r="D614" t="s">
        <v>26</v>
      </c>
      <c r="E614" s="10" t="s">
        <v>65</v>
      </c>
      <c r="F614" s="10" t="str">
        <f>VLOOKUP(_xlfn.CONCAT(D614,E614),Codes!$C$3:$D$12,2,FALSE)</f>
        <v>F</v>
      </c>
      <c r="G614" s="18" t="s">
        <v>53</v>
      </c>
      <c r="H614" s="12" t="str">
        <f>VLOOKUP(G614,Codes!$E$3:$G$1002,3,FALSE)</f>
        <v>002</v>
      </c>
      <c r="I614" s="10" t="s">
        <v>46</v>
      </c>
      <c r="J614" s="10">
        <v>4</v>
      </c>
      <c r="K614" s="10" t="str">
        <f>VLOOKUP(I614,Codes!$J$3:$Q$9,2,FALSE)</f>
        <v>A</v>
      </c>
      <c r="L614" s="11" t="s">
        <v>55</v>
      </c>
      <c r="M614" s="10" t="str">
        <f>VLOOKUP(L614,Codes!$H$3:$I$262,2,FALSE)</f>
        <v>AC</v>
      </c>
      <c r="N614" s="10">
        <v>7</v>
      </c>
      <c r="O614" s="10" t="s">
        <v>83</v>
      </c>
      <c r="P614" t="str">
        <f>VLOOKUP(O614,Codes!$R$3:$S$28,2,FALSE)</f>
        <v>M</v>
      </c>
      <c r="Q614" t="s">
        <v>48</v>
      </c>
      <c r="R614" t="s">
        <v>29</v>
      </c>
      <c r="S614" t="s">
        <v>29</v>
      </c>
      <c r="T614" s="21" t="str">
        <f t="shared" si="39"/>
        <v>F-AC-002-EC25-TP1-DMSO-NA-7-NA</v>
      </c>
      <c r="U614" s="21" t="str">
        <f t="shared" si="40"/>
        <v>F-AC-002-EC25-TP1-DMSO</v>
      </c>
      <c r="V614" s="35" t="str">
        <f t="shared" si="41"/>
        <v>F.AC.002.M.A.7</v>
      </c>
      <c r="W614" s="15" t="str">
        <f t="shared" si="42"/>
        <v>FAC002MA7</v>
      </c>
      <c r="X614" t="s">
        <v>7140</v>
      </c>
    </row>
    <row r="615" spans="1:24">
      <c r="A615">
        <v>660048</v>
      </c>
      <c r="B615" t="s">
        <v>1961</v>
      </c>
      <c r="D615" t="s">
        <v>26</v>
      </c>
      <c r="E615" s="10" t="s">
        <v>65</v>
      </c>
      <c r="F615" s="10" t="str">
        <f>VLOOKUP(_xlfn.CONCAT(D615,E615),Codes!$C$3:$D$12,2,FALSE)</f>
        <v>F</v>
      </c>
      <c r="G615" s="18" t="s">
        <v>53</v>
      </c>
      <c r="H615" s="12" t="str">
        <f>VLOOKUP(G615,Codes!$E$3:$G$1002,3,FALSE)</f>
        <v>002</v>
      </c>
      <c r="I615" s="10" t="s">
        <v>46</v>
      </c>
      <c r="J615" s="10">
        <v>4</v>
      </c>
      <c r="K615" s="10" t="str">
        <f>VLOOKUP(I615,Codes!$J$3:$Q$9,2,FALSE)</f>
        <v>A</v>
      </c>
      <c r="L615" s="11" t="s">
        <v>55</v>
      </c>
      <c r="M615" s="10" t="str">
        <f>VLOOKUP(L615,Codes!$H$3:$I$262,2,FALSE)</f>
        <v>AC</v>
      </c>
      <c r="N615" s="10">
        <v>8</v>
      </c>
      <c r="O615" s="10" t="s">
        <v>83</v>
      </c>
      <c r="P615" t="str">
        <f>VLOOKUP(O615,Codes!$R$3:$S$28,2,FALSE)</f>
        <v>M</v>
      </c>
      <c r="Q615" t="s">
        <v>48</v>
      </c>
      <c r="R615" t="s">
        <v>29</v>
      </c>
      <c r="S615" t="s">
        <v>29</v>
      </c>
      <c r="T615" s="21" t="str">
        <f t="shared" si="39"/>
        <v>F-AC-002-EC25-TP1-DMSO-NA-8-NA</v>
      </c>
      <c r="U615" s="21" t="str">
        <f t="shared" si="40"/>
        <v>F-AC-002-EC25-TP1-DMSO</v>
      </c>
      <c r="V615" s="35" t="str">
        <f t="shared" si="41"/>
        <v>F.AC.002.M.A.8</v>
      </c>
      <c r="W615" s="15" t="str">
        <f t="shared" si="42"/>
        <v>FAC002MA8</v>
      </c>
      <c r="X615" t="s">
        <v>7141</v>
      </c>
    </row>
    <row r="616" spans="1:24">
      <c r="A616">
        <v>660053</v>
      </c>
      <c r="B616" t="s">
        <v>1962</v>
      </c>
      <c r="D616" t="s">
        <v>26</v>
      </c>
      <c r="E616" s="10" t="s">
        <v>65</v>
      </c>
      <c r="F616" s="10" t="str">
        <f>VLOOKUP(_xlfn.CONCAT(D616,E616),Codes!$C$3:$D$12,2,FALSE)</f>
        <v>F</v>
      </c>
      <c r="G616" s="18" t="s">
        <v>53</v>
      </c>
      <c r="H616" s="12" t="str">
        <f>VLOOKUP(G616,Codes!$E$3:$G$1002,3,FALSE)</f>
        <v>002</v>
      </c>
      <c r="I616" s="10" t="s">
        <v>57</v>
      </c>
      <c r="J616" s="10">
        <v>8</v>
      </c>
      <c r="K616" s="10" t="str">
        <f>VLOOKUP(I616,Codes!$J$3:$Q$9,2,FALSE)</f>
        <v>B</v>
      </c>
      <c r="L616" s="11" t="s">
        <v>55</v>
      </c>
      <c r="M616" s="10" t="str">
        <f>VLOOKUP(L616,Codes!$H$3:$I$262,2,FALSE)</f>
        <v>AC</v>
      </c>
      <c r="N616" s="10">
        <v>5</v>
      </c>
      <c r="O616" s="10" t="s">
        <v>83</v>
      </c>
      <c r="P616" t="str">
        <f>VLOOKUP(O616,Codes!$R$3:$S$28,2,FALSE)</f>
        <v>M</v>
      </c>
      <c r="Q616" t="s">
        <v>48</v>
      </c>
      <c r="R616" t="s">
        <v>29</v>
      </c>
      <c r="S616" t="s">
        <v>29</v>
      </c>
      <c r="T616" s="21" t="str">
        <f t="shared" si="39"/>
        <v>F-AC-002-EC25-TP2-DMSO-NA-5-NA</v>
      </c>
      <c r="U616" s="21" t="str">
        <f t="shared" si="40"/>
        <v>F-AC-002-EC25-TP2-DMSO</v>
      </c>
      <c r="V616" s="35" t="str">
        <f t="shared" si="41"/>
        <v>F.AC.002.M.B.5</v>
      </c>
      <c r="W616" s="15" t="str">
        <f t="shared" si="42"/>
        <v>FAC002MB5</v>
      </c>
      <c r="X616" t="s">
        <v>7142</v>
      </c>
    </row>
    <row r="617" spans="1:24">
      <c r="A617">
        <v>660054</v>
      </c>
      <c r="B617" t="s">
        <v>1962</v>
      </c>
      <c r="D617" t="s">
        <v>26</v>
      </c>
      <c r="E617" s="10" t="s">
        <v>65</v>
      </c>
      <c r="F617" s="10" t="str">
        <f>VLOOKUP(_xlfn.CONCAT(D617,E617),Codes!$C$3:$D$12,2,FALSE)</f>
        <v>F</v>
      </c>
      <c r="G617" s="18" t="s">
        <v>53</v>
      </c>
      <c r="H617" s="12" t="str">
        <f>VLOOKUP(G617,Codes!$E$3:$G$1002,3,FALSE)</f>
        <v>002</v>
      </c>
      <c r="I617" s="10" t="s">
        <v>57</v>
      </c>
      <c r="J617" s="10">
        <v>8</v>
      </c>
      <c r="K617" s="10" t="str">
        <f>VLOOKUP(I617,Codes!$J$3:$Q$9,2,FALSE)</f>
        <v>B</v>
      </c>
      <c r="L617" s="11" t="s">
        <v>55</v>
      </c>
      <c r="M617" s="10" t="str">
        <f>VLOOKUP(L617,Codes!$H$3:$I$262,2,FALSE)</f>
        <v>AC</v>
      </c>
      <c r="N617" s="10">
        <v>6</v>
      </c>
      <c r="O617" s="10" t="s">
        <v>83</v>
      </c>
      <c r="P617" t="str">
        <f>VLOOKUP(O617,Codes!$R$3:$S$28,2,FALSE)</f>
        <v>M</v>
      </c>
      <c r="Q617" t="s">
        <v>48</v>
      </c>
      <c r="R617" t="s">
        <v>29</v>
      </c>
      <c r="S617" t="s">
        <v>29</v>
      </c>
      <c r="T617" s="21" t="str">
        <f t="shared" si="39"/>
        <v>F-AC-002-EC25-TP2-DMSO-NA-6-NA</v>
      </c>
      <c r="U617" s="21" t="str">
        <f t="shared" si="40"/>
        <v>F-AC-002-EC25-TP2-DMSO</v>
      </c>
      <c r="V617" s="35" t="str">
        <f t="shared" si="41"/>
        <v>F.AC.002.M.B.6</v>
      </c>
      <c r="W617" s="15" t="str">
        <f t="shared" si="42"/>
        <v>FAC002MB6</v>
      </c>
      <c r="X617" t="s">
        <v>7143</v>
      </c>
    </row>
    <row r="618" spans="1:24">
      <c r="A618">
        <v>660055</v>
      </c>
      <c r="B618" t="s">
        <v>1962</v>
      </c>
      <c r="D618" t="s">
        <v>26</v>
      </c>
      <c r="E618" s="10" t="s">
        <v>65</v>
      </c>
      <c r="F618" s="10" t="str">
        <f>VLOOKUP(_xlfn.CONCAT(D618,E618),Codes!$C$3:$D$12,2,FALSE)</f>
        <v>F</v>
      </c>
      <c r="G618" s="18" t="s">
        <v>53</v>
      </c>
      <c r="H618" s="12" t="str">
        <f>VLOOKUP(G618,Codes!$E$3:$G$1002,3,FALSE)</f>
        <v>002</v>
      </c>
      <c r="I618" s="10" t="s">
        <v>57</v>
      </c>
      <c r="J618" s="10">
        <v>8</v>
      </c>
      <c r="K618" s="10" t="str">
        <f>VLOOKUP(I618,Codes!$J$3:$Q$9,2,FALSE)</f>
        <v>B</v>
      </c>
      <c r="L618" s="11" t="s">
        <v>55</v>
      </c>
      <c r="M618" s="10" t="str">
        <f>VLOOKUP(L618,Codes!$H$3:$I$262,2,FALSE)</f>
        <v>AC</v>
      </c>
      <c r="N618" s="10">
        <v>7</v>
      </c>
      <c r="O618" s="10" t="s">
        <v>83</v>
      </c>
      <c r="P618" t="str">
        <f>VLOOKUP(O618,Codes!$R$3:$S$28,2,FALSE)</f>
        <v>M</v>
      </c>
      <c r="Q618" t="s">
        <v>48</v>
      </c>
      <c r="R618" t="s">
        <v>29</v>
      </c>
      <c r="S618" t="s">
        <v>29</v>
      </c>
      <c r="T618" s="21" t="str">
        <f t="shared" si="39"/>
        <v>F-AC-002-EC25-TP2-DMSO-NA-7-NA</v>
      </c>
      <c r="U618" s="21" t="str">
        <f t="shared" si="40"/>
        <v>F-AC-002-EC25-TP2-DMSO</v>
      </c>
      <c r="V618" s="35" t="str">
        <f t="shared" si="41"/>
        <v>F.AC.002.M.B.7</v>
      </c>
      <c r="W618" s="15" t="str">
        <f t="shared" si="42"/>
        <v>FAC002MB7</v>
      </c>
      <c r="X618" t="s">
        <v>7144</v>
      </c>
    </row>
    <row r="619" spans="1:24">
      <c r="A619">
        <v>660056</v>
      </c>
      <c r="B619" t="s">
        <v>1962</v>
      </c>
      <c r="D619" t="s">
        <v>26</v>
      </c>
      <c r="E619" s="10" t="s">
        <v>65</v>
      </c>
      <c r="F619" s="10" t="str">
        <f>VLOOKUP(_xlfn.CONCAT(D619,E619),Codes!$C$3:$D$12,2,FALSE)</f>
        <v>F</v>
      </c>
      <c r="G619" s="18" t="s">
        <v>53</v>
      </c>
      <c r="H619" s="12" t="str">
        <f>VLOOKUP(G619,Codes!$E$3:$G$1002,3,FALSE)</f>
        <v>002</v>
      </c>
      <c r="I619" s="10" t="s">
        <v>57</v>
      </c>
      <c r="J619" s="10">
        <v>8</v>
      </c>
      <c r="K619" s="10" t="str">
        <f>VLOOKUP(I619,Codes!$J$3:$Q$9,2,FALSE)</f>
        <v>B</v>
      </c>
      <c r="L619" s="11" t="s">
        <v>55</v>
      </c>
      <c r="M619" s="10" t="str">
        <f>VLOOKUP(L619,Codes!$H$3:$I$262,2,FALSE)</f>
        <v>AC</v>
      </c>
      <c r="N619" s="10">
        <v>8</v>
      </c>
      <c r="O619" s="10" t="s">
        <v>83</v>
      </c>
      <c r="P619" t="str">
        <f>VLOOKUP(O619,Codes!$R$3:$S$28,2,FALSE)</f>
        <v>M</v>
      </c>
      <c r="Q619" t="s">
        <v>48</v>
      </c>
      <c r="R619" t="s">
        <v>29</v>
      </c>
      <c r="S619" t="s">
        <v>29</v>
      </c>
      <c r="T619" s="21" t="str">
        <f t="shared" si="39"/>
        <v>F-AC-002-EC25-TP2-DMSO-NA-8-NA</v>
      </c>
      <c r="U619" s="21" t="str">
        <f t="shared" si="40"/>
        <v>F-AC-002-EC25-TP2-DMSO</v>
      </c>
      <c r="V619" s="35" t="str">
        <f t="shared" si="41"/>
        <v>F.AC.002.M.B.8</v>
      </c>
      <c r="W619" s="15" t="str">
        <f t="shared" si="42"/>
        <v>FAC002MB8</v>
      </c>
      <c r="X619" t="s">
        <v>7145</v>
      </c>
    </row>
    <row r="620" spans="1:24">
      <c r="A620">
        <v>660057</v>
      </c>
      <c r="B620" t="s">
        <v>1963</v>
      </c>
      <c r="D620" t="s">
        <v>26</v>
      </c>
      <c r="E620" s="10" t="s">
        <v>65</v>
      </c>
      <c r="F620" s="10" t="str">
        <f>VLOOKUP(_xlfn.CONCAT(D620,E620),Codes!$C$3:$D$12,2,FALSE)</f>
        <v>F</v>
      </c>
      <c r="G620" s="18" t="s">
        <v>53</v>
      </c>
      <c r="H620" s="12" t="str">
        <f>VLOOKUP(G620,Codes!$E$3:$G$1002,3,FALSE)</f>
        <v>002</v>
      </c>
      <c r="I620" s="10" t="s">
        <v>64</v>
      </c>
      <c r="J620" s="10">
        <v>24</v>
      </c>
      <c r="K620" s="10" t="str">
        <f>VLOOKUP(I620,Codes!$J$3:$Q$9,2,FALSE)</f>
        <v>C</v>
      </c>
      <c r="L620" s="11" t="s">
        <v>55</v>
      </c>
      <c r="M620" s="10" t="str">
        <f>VLOOKUP(L620,Codes!$H$3:$I$262,2,FALSE)</f>
        <v>AC</v>
      </c>
      <c r="N620" s="10">
        <v>1</v>
      </c>
      <c r="O620" s="10" t="s">
        <v>83</v>
      </c>
      <c r="P620" t="str">
        <f>VLOOKUP(O620,Codes!$R$3:$S$28,2,FALSE)</f>
        <v>M</v>
      </c>
      <c r="Q620" t="s">
        <v>48</v>
      </c>
      <c r="R620" t="s">
        <v>29</v>
      </c>
      <c r="S620" t="s">
        <v>29</v>
      </c>
      <c r="T620" s="21" t="str">
        <f t="shared" si="39"/>
        <v>F-AC-002-EC25-TP3-DMSO-NA-1-NA</v>
      </c>
      <c r="U620" s="21" t="str">
        <f t="shared" si="40"/>
        <v>F-AC-002-EC25-TP3-DMSO</v>
      </c>
      <c r="V620" s="35" t="str">
        <f t="shared" si="41"/>
        <v>F.AC.002.M.C.1</v>
      </c>
      <c r="W620" s="15" t="str">
        <f t="shared" si="42"/>
        <v>FAC002MC1</v>
      </c>
      <c r="X620" t="s">
        <v>1513</v>
      </c>
    </row>
    <row r="621" spans="1:24">
      <c r="A621">
        <v>660059</v>
      </c>
      <c r="B621" t="s">
        <v>1963</v>
      </c>
      <c r="D621" t="s">
        <v>26</v>
      </c>
      <c r="E621" s="10" t="s">
        <v>65</v>
      </c>
      <c r="F621" s="10" t="str">
        <f>VLOOKUP(_xlfn.CONCAT(D621,E621),Codes!$C$3:$D$12,2,FALSE)</f>
        <v>F</v>
      </c>
      <c r="G621" s="18" t="s">
        <v>53</v>
      </c>
      <c r="H621" s="12" t="str">
        <f>VLOOKUP(G621,Codes!$E$3:$G$1002,3,FALSE)</f>
        <v>002</v>
      </c>
      <c r="I621" s="10" t="s">
        <v>64</v>
      </c>
      <c r="J621" s="10">
        <v>24</v>
      </c>
      <c r="K621" s="10" t="str">
        <f>VLOOKUP(I621,Codes!$J$3:$Q$9,2,FALSE)</f>
        <v>C</v>
      </c>
      <c r="L621" s="11" t="s">
        <v>55</v>
      </c>
      <c r="M621" s="10" t="str">
        <f>VLOOKUP(L621,Codes!$H$3:$I$262,2,FALSE)</f>
        <v>AC</v>
      </c>
      <c r="N621" s="10">
        <v>3</v>
      </c>
      <c r="O621" s="10" t="s">
        <v>83</v>
      </c>
      <c r="P621" t="str">
        <f>VLOOKUP(O621,Codes!$R$3:$S$28,2,FALSE)</f>
        <v>M</v>
      </c>
      <c r="Q621" t="s">
        <v>48</v>
      </c>
      <c r="R621" t="s">
        <v>29</v>
      </c>
      <c r="S621" t="s">
        <v>29</v>
      </c>
      <c r="T621" s="21" t="str">
        <f t="shared" si="39"/>
        <v>F-AC-002-EC25-TP3-DMSO-NA-3-NA</v>
      </c>
      <c r="U621" s="21" t="str">
        <f t="shared" si="40"/>
        <v>F-AC-002-EC25-TP3-DMSO</v>
      </c>
      <c r="V621" s="35" t="str">
        <f t="shared" si="41"/>
        <v>F.AC.002.M.C.3</v>
      </c>
      <c r="W621" s="15" t="str">
        <f t="shared" si="42"/>
        <v>FAC002MC3</v>
      </c>
      <c r="X621" t="s">
        <v>1515</v>
      </c>
    </row>
    <row r="622" spans="1:24">
      <c r="A622">
        <v>660061</v>
      </c>
      <c r="B622" t="s">
        <v>1963</v>
      </c>
      <c r="D622" t="s">
        <v>26</v>
      </c>
      <c r="E622" s="10" t="s">
        <v>65</v>
      </c>
      <c r="F622" s="10" t="str">
        <f>VLOOKUP(_xlfn.CONCAT(D622,E622),Codes!$C$3:$D$12,2,FALSE)</f>
        <v>F</v>
      </c>
      <c r="G622" s="18" t="s">
        <v>53</v>
      </c>
      <c r="H622" s="12" t="str">
        <f>VLOOKUP(G622,Codes!$E$3:$G$1002,3,FALSE)</f>
        <v>002</v>
      </c>
      <c r="I622" s="10" t="s">
        <v>64</v>
      </c>
      <c r="J622" s="10">
        <v>24</v>
      </c>
      <c r="K622" s="10" t="str">
        <f>VLOOKUP(I622,Codes!$J$3:$Q$9,2,FALSE)</f>
        <v>C</v>
      </c>
      <c r="L622" s="11" t="s">
        <v>55</v>
      </c>
      <c r="M622" s="10" t="str">
        <f>VLOOKUP(L622,Codes!$H$3:$I$262,2,FALSE)</f>
        <v>AC</v>
      </c>
      <c r="N622" s="10">
        <v>5</v>
      </c>
      <c r="O622" s="10" t="s">
        <v>83</v>
      </c>
      <c r="P622" t="str">
        <f>VLOOKUP(O622,Codes!$R$3:$S$28,2,FALSE)</f>
        <v>M</v>
      </c>
      <c r="Q622" t="s">
        <v>48</v>
      </c>
      <c r="R622" t="s">
        <v>29</v>
      </c>
      <c r="S622" t="s">
        <v>29</v>
      </c>
      <c r="T622" s="21" t="str">
        <f t="shared" si="39"/>
        <v>F-AC-002-EC25-TP3-DMSO-NA-5-NA</v>
      </c>
      <c r="U622" s="21" t="str">
        <f t="shared" si="40"/>
        <v>F-AC-002-EC25-TP3-DMSO</v>
      </c>
      <c r="V622" s="35" t="str">
        <f t="shared" si="41"/>
        <v>F.AC.002.M.C.5</v>
      </c>
      <c r="W622" s="15" t="str">
        <f t="shared" si="42"/>
        <v>FAC002MC5</v>
      </c>
      <c r="X622" t="s">
        <v>7146</v>
      </c>
    </row>
    <row r="623" spans="1:24">
      <c r="A623">
        <v>660062</v>
      </c>
      <c r="B623" t="s">
        <v>1963</v>
      </c>
      <c r="D623" t="s">
        <v>26</v>
      </c>
      <c r="E623" s="10" t="s">
        <v>65</v>
      </c>
      <c r="F623" s="10" t="str">
        <f>VLOOKUP(_xlfn.CONCAT(D623,E623),Codes!$C$3:$D$12,2,FALSE)</f>
        <v>F</v>
      </c>
      <c r="G623" s="18" t="s">
        <v>53</v>
      </c>
      <c r="H623" s="12" t="str">
        <f>VLOOKUP(G623,Codes!$E$3:$G$1002,3,FALSE)</f>
        <v>002</v>
      </c>
      <c r="I623" s="10" t="s">
        <v>64</v>
      </c>
      <c r="J623" s="10">
        <v>24</v>
      </c>
      <c r="K623" s="10" t="str">
        <f>VLOOKUP(I623,Codes!$J$3:$Q$9,2,FALSE)</f>
        <v>C</v>
      </c>
      <c r="L623" s="11" t="s">
        <v>55</v>
      </c>
      <c r="M623" s="10" t="str">
        <f>VLOOKUP(L623,Codes!$H$3:$I$262,2,FALSE)</f>
        <v>AC</v>
      </c>
      <c r="N623" s="10">
        <v>6</v>
      </c>
      <c r="O623" s="10" t="s">
        <v>83</v>
      </c>
      <c r="P623" t="str">
        <f>VLOOKUP(O623,Codes!$R$3:$S$28,2,FALSE)</f>
        <v>M</v>
      </c>
      <c r="Q623" t="s">
        <v>48</v>
      </c>
      <c r="R623" t="s">
        <v>29</v>
      </c>
      <c r="S623" t="s">
        <v>29</v>
      </c>
      <c r="T623" s="21" t="str">
        <f t="shared" si="39"/>
        <v>F-AC-002-EC25-TP3-DMSO-NA-6-NA</v>
      </c>
      <c r="U623" s="21" t="str">
        <f t="shared" si="40"/>
        <v>F-AC-002-EC25-TP3-DMSO</v>
      </c>
      <c r="V623" s="35" t="str">
        <f t="shared" si="41"/>
        <v>F.AC.002.M.C.6</v>
      </c>
      <c r="W623" s="15" t="str">
        <f t="shared" si="42"/>
        <v>FAC002MC6</v>
      </c>
      <c r="X623" t="s">
        <v>7147</v>
      </c>
    </row>
    <row r="624" spans="1:24">
      <c r="A624">
        <v>660068</v>
      </c>
      <c r="B624" t="s">
        <v>1964</v>
      </c>
      <c r="D624" t="s">
        <v>26</v>
      </c>
      <c r="E624" s="10" t="s">
        <v>65</v>
      </c>
      <c r="F624" s="10" t="str">
        <f>VLOOKUP(_xlfn.CONCAT(D624,E624),Codes!$C$3:$D$12,2,FALSE)</f>
        <v>F</v>
      </c>
      <c r="G624" s="18" t="s">
        <v>53</v>
      </c>
      <c r="H624" s="12" t="str">
        <f>VLOOKUP(G624,Codes!$E$3:$G$1002,3,FALSE)</f>
        <v>002</v>
      </c>
      <c r="I624" s="10" t="s">
        <v>70</v>
      </c>
      <c r="J624" s="10">
        <v>32</v>
      </c>
      <c r="K624" s="10" t="str">
        <f>VLOOKUP(I624,Codes!$J$3:$Q$9,2,FALSE)</f>
        <v>D</v>
      </c>
      <c r="L624" s="11" t="s">
        <v>55</v>
      </c>
      <c r="M624" s="10" t="str">
        <f>VLOOKUP(L624,Codes!$H$3:$I$262,2,FALSE)</f>
        <v>AC</v>
      </c>
      <c r="N624" s="10">
        <v>4</v>
      </c>
      <c r="O624" s="10" t="s">
        <v>83</v>
      </c>
      <c r="P624" t="str">
        <f>VLOOKUP(O624,Codes!$R$3:$S$28,2,FALSE)</f>
        <v>M</v>
      </c>
      <c r="Q624" t="s">
        <v>48</v>
      </c>
      <c r="R624" t="s">
        <v>29</v>
      </c>
      <c r="S624" t="s">
        <v>29</v>
      </c>
      <c r="T624" s="21" t="str">
        <f t="shared" si="39"/>
        <v>F-AC-002-EC25-TP4-DMSO-NA-4-NA</v>
      </c>
      <c r="U624" s="21" t="str">
        <f t="shared" si="40"/>
        <v>F-AC-002-EC25-TP4-DMSO</v>
      </c>
      <c r="V624" s="35" t="str">
        <f t="shared" si="41"/>
        <v>F.AC.002.M.D.4</v>
      </c>
      <c r="W624" s="15" t="str">
        <f t="shared" si="42"/>
        <v>FAC002MD4</v>
      </c>
      <c r="X624" t="s">
        <v>1521</v>
      </c>
    </row>
    <row r="625" spans="1:24">
      <c r="A625">
        <v>660070</v>
      </c>
      <c r="B625" t="s">
        <v>1964</v>
      </c>
      <c r="D625" t="s">
        <v>26</v>
      </c>
      <c r="E625" s="10" t="s">
        <v>65</v>
      </c>
      <c r="F625" s="10" t="str">
        <f>VLOOKUP(_xlfn.CONCAT(D625,E625),Codes!$C$3:$D$12,2,FALSE)</f>
        <v>F</v>
      </c>
      <c r="G625" s="18" t="s">
        <v>53</v>
      </c>
      <c r="H625" s="12" t="str">
        <f>VLOOKUP(G625,Codes!$E$3:$G$1002,3,FALSE)</f>
        <v>002</v>
      </c>
      <c r="I625" s="10" t="s">
        <v>70</v>
      </c>
      <c r="J625" s="10">
        <v>32</v>
      </c>
      <c r="K625" s="10" t="str">
        <f>VLOOKUP(I625,Codes!$J$3:$Q$9,2,FALSE)</f>
        <v>D</v>
      </c>
      <c r="L625" s="11" t="s">
        <v>55</v>
      </c>
      <c r="M625" s="10" t="str">
        <f>VLOOKUP(L625,Codes!$H$3:$I$262,2,FALSE)</f>
        <v>AC</v>
      </c>
      <c r="N625" s="10">
        <v>6</v>
      </c>
      <c r="O625" s="10" t="s">
        <v>83</v>
      </c>
      <c r="P625" t="str">
        <f>VLOOKUP(O625,Codes!$R$3:$S$28,2,FALSE)</f>
        <v>M</v>
      </c>
      <c r="Q625" t="s">
        <v>48</v>
      </c>
      <c r="R625" t="s">
        <v>29</v>
      </c>
      <c r="S625" t="s">
        <v>29</v>
      </c>
      <c r="T625" s="21" t="str">
        <f t="shared" si="39"/>
        <v>F-AC-002-EC25-TP4-DMSO-NA-6-NA</v>
      </c>
      <c r="U625" s="21" t="str">
        <f t="shared" si="40"/>
        <v>F-AC-002-EC25-TP4-DMSO</v>
      </c>
      <c r="V625" s="35" t="str">
        <f t="shared" si="41"/>
        <v>F.AC.002.M.D.6</v>
      </c>
      <c r="W625" s="15" t="str">
        <f t="shared" si="42"/>
        <v>FAC002MD6</v>
      </c>
      <c r="X625" t="s">
        <v>7148</v>
      </c>
    </row>
    <row r="626" spans="1:24">
      <c r="A626">
        <v>660071</v>
      </c>
      <c r="B626" t="s">
        <v>1964</v>
      </c>
      <c r="D626" t="s">
        <v>26</v>
      </c>
      <c r="E626" s="10" t="s">
        <v>65</v>
      </c>
      <c r="F626" s="10" t="str">
        <f>VLOOKUP(_xlfn.CONCAT(D626,E626),Codes!$C$3:$D$12,2,FALSE)</f>
        <v>F</v>
      </c>
      <c r="G626" s="18" t="s">
        <v>53</v>
      </c>
      <c r="H626" s="12" t="str">
        <f>VLOOKUP(G626,Codes!$E$3:$G$1002,3,FALSE)</f>
        <v>002</v>
      </c>
      <c r="I626" s="10" t="s">
        <v>70</v>
      </c>
      <c r="J626" s="10">
        <v>32</v>
      </c>
      <c r="K626" s="10" t="str">
        <f>VLOOKUP(I626,Codes!$J$3:$Q$9,2,FALSE)</f>
        <v>D</v>
      </c>
      <c r="L626" s="11" t="s">
        <v>55</v>
      </c>
      <c r="M626" s="10" t="str">
        <f>VLOOKUP(L626,Codes!$H$3:$I$262,2,FALSE)</f>
        <v>AC</v>
      </c>
      <c r="N626" s="10">
        <v>7</v>
      </c>
      <c r="O626" s="10" t="s">
        <v>83</v>
      </c>
      <c r="P626" t="str">
        <f>VLOOKUP(O626,Codes!$R$3:$S$28,2,FALSE)</f>
        <v>M</v>
      </c>
      <c r="Q626" t="s">
        <v>48</v>
      </c>
      <c r="R626" t="s">
        <v>29</v>
      </c>
      <c r="S626" t="s">
        <v>29</v>
      </c>
      <c r="T626" s="21" t="str">
        <f t="shared" si="39"/>
        <v>F-AC-002-EC25-TP4-DMSO-NA-7-NA</v>
      </c>
      <c r="U626" s="21" t="str">
        <f t="shared" si="40"/>
        <v>F-AC-002-EC25-TP4-DMSO</v>
      </c>
      <c r="V626" s="35" t="str">
        <f t="shared" si="41"/>
        <v>F.AC.002.M.D.7</v>
      </c>
      <c r="W626" s="15" t="str">
        <f t="shared" si="42"/>
        <v>FAC002MD7</v>
      </c>
      <c r="X626" t="s">
        <v>7149</v>
      </c>
    </row>
    <row r="627" spans="1:24">
      <c r="A627">
        <v>660073</v>
      </c>
      <c r="B627" t="s">
        <v>1965</v>
      </c>
      <c r="D627" t="s">
        <v>26</v>
      </c>
      <c r="E627" s="10" t="s">
        <v>65</v>
      </c>
      <c r="F627" s="10" t="str">
        <f>VLOOKUP(_xlfn.CONCAT(D627,E627),Codes!$C$3:$D$12,2,FALSE)</f>
        <v>F</v>
      </c>
      <c r="G627" s="18" t="s">
        <v>53</v>
      </c>
      <c r="H627" s="12" t="str">
        <f>VLOOKUP(G627,Codes!$E$3:$G$1002,3,FALSE)</f>
        <v>002</v>
      </c>
      <c r="I627" s="10" t="s">
        <v>76</v>
      </c>
      <c r="J627" s="10">
        <v>48</v>
      </c>
      <c r="K627" s="10" t="str">
        <f>VLOOKUP(I627,Codes!$J$3:$Q$9,2,FALSE)</f>
        <v>E</v>
      </c>
      <c r="L627" s="11" t="s">
        <v>55</v>
      </c>
      <c r="M627" s="10" t="str">
        <f>VLOOKUP(L627,Codes!$H$3:$I$262,2,FALSE)</f>
        <v>AC</v>
      </c>
      <c r="N627" s="10">
        <v>1</v>
      </c>
      <c r="O627" s="10" t="s">
        <v>83</v>
      </c>
      <c r="P627" t="str">
        <f>VLOOKUP(O627,Codes!$R$3:$S$28,2,FALSE)</f>
        <v>M</v>
      </c>
      <c r="Q627" t="s">
        <v>48</v>
      </c>
      <c r="R627" t="s">
        <v>29</v>
      </c>
      <c r="S627" t="s">
        <v>29</v>
      </c>
      <c r="T627" s="21" t="str">
        <f t="shared" si="39"/>
        <v>F-AC-002-EC25-TP5-DMSO-NA-1-NA</v>
      </c>
      <c r="U627" s="21" t="str">
        <f t="shared" si="40"/>
        <v>F-AC-002-EC25-TP5-DMSO</v>
      </c>
      <c r="V627" s="35" t="str">
        <f t="shared" si="41"/>
        <v>F.AC.002.M.E.1</v>
      </c>
      <c r="W627" s="15" t="str">
        <f t="shared" si="42"/>
        <v>FAC002ME1</v>
      </c>
      <c r="X627" t="s">
        <v>1523</v>
      </c>
    </row>
    <row r="628" spans="1:24">
      <c r="A628">
        <v>660074</v>
      </c>
      <c r="B628" t="s">
        <v>1965</v>
      </c>
      <c r="D628" t="s">
        <v>26</v>
      </c>
      <c r="E628" s="10" t="s">
        <v>65</v>
      </c>
      <c r="F628" s="10" t="str">
        <f>VLOOKUP(_xlfn.CONCAT(D628,E628),Codes!$C$3:$D$12,2,FALSE)</f>
        <v>F</v>
      </c>
      <c r="G628" s="18" t="s">
        <v>53</v>
      </c>
      <c r="H628" s="12" t="str">
        <f>VLOOKUP(G628,Codes!$E$3:$G$1002,3,FALSE)</f>
        <v>002</v>
      </c>
      <c r="I628" s="10" t="s">
        <v>76</v>
      </c>
      <c r="J628" s="10">
        <v>48</v>
      </c>
      <c r="K628" s="10" t="str">
        <f>VLOOKUP(I628,Codes!$J$3:$Q$9,2,FALSE)</f>
        <v>E</v>
      </c>
      <c r="L628" s="11" t="s">
        <v>55</v>
      </c>
      <c r="M628" s="10" t="str">
        <f>VLOOKUP(L628,Codes!$H$3:$I$262,2,FALSE)</f>
        <v>AC</v>
      </c>
      <c r="N628" s="10">
        <v>2</v>
      </c>
      <c r="O628" s="10" t="s">
        <v>83</v>
      </c>
      <c r="P628" t="str">
        <f>VLOOKUP(O628,Codes!$R$3:$S$28,2,FALSE)</f>
        <v>M</v>
      </c>
      <c r="Q628" t="s">
        <v>48</v>
      </c>
      <c r="R628" t="s">
        <v>29</v>
      </c>
      <c r="S628" t="s">
        <v>29</v>
      </c>
      <c r="T628" s="21" t="str">
        <f t="shared" si="39"/>
        <v>F-AC-002-EC25-TP5-DMSO-NA-2-NA</v>
      </c>
      <c r="U628" s="21" t="str">
        <f t="shared" si="40"/>
        <v>F-AC-002-EC25-TP5-DMSO</v>
      </c>
      <c r="V628" s="35" t="str">
        <f t="shared" si="41"/>
        <v>F.AC.002.M.E.2</v>
      </c>
      <c r="W628" s="15" t="str">
        <f t="shared" si="42"/>
        <v>FAC002ME2</v>
      </c>
      <c r="X628" t="s">
        <v>1524</v>
      </c>
    </row>
    <row r="629" spans="1:24">
      <c r="A629">
        <v>660076</v>
      </c>
      <c r="B629" t="s">
        <v>1965</v>
      </c>
      <c r="D629" t="s">
        <v>26</v>
      </c>
      <c r="E629" s="10" t="s">
        <v>65</v>
      </c>
      <c r="F629" s="10" t="str">
        <f>VLOOKUP(_xlfn.CONCAT(D629,E629),Codes!$C$3:$D$12,2,FALSE)</f>
        <v>F</v>
      </c>
      <c r="G629" s="18" t="s">
        <v>53</v>
      </c>
      <c r="H629" s="12" t="str">
        <f>VLOOKUP(G629,Codes!$E$3:$G$1002,3,FALSE)</f>
        <v>002</v>
      </c>
      <c r="I629" s="10" t="s">
        <v>76</v>
      </c>
      <c r="J629" s="10">
        <v>48</v>
      </c>
      <c r="K629" s="10" t="str">
        <f>VLOOKUP(I629,Codes!$J$3:$Q$9,2,FALSE)</f>
        <v>E</v>
      </c>
      <c r="L629" s="11" t="s">
        <v>55</v>
      </c>
      <c r="M629" s="10" t="str">
        <f>VLOOKUP(L629,Codes!$H$3:$I$262,2,FALSE)</f>
        <v>AC</v>
      </c>
      <c r="N629" s="10">
        <v>4</v>
      </c>
      <c r="O629" s="10" t="s">
        <v>83</v>
      </c>
      <c r="P629" t="str">
        <f>VLOOKUP(O629,Codes!$R$3:$S$28,2,FALSE)</f>
        <v>M</v>
      </c>
      <c r="Q629" t="s">
        <v>48</v>
      </c>
      <c r="R629" t="s">
        <v>29</v>
      </c>
      <c r="S629" t="s">
        <v>29</v>
      </c>
      <c r="T629" s="21" t="str">
        <f t="shared" si="39"/>
        <v>F-AC-002-EC25-TP5-DMSO-NA-4-NA</v>
      </c>
      <c r="U629" s="21" t="str">
        <f t="shared" si="40"/>
        <v>F-AC-002-EC25-TP5-DMSO</v>
      </c>
      <c r="V629" s="35" t="str">
        <f t="shared" si="41"/>
        <v>F.AC.002.M.E.4</v>
      </c>
      <c r="W629" s="15" t="str">
        <f t="shared" si="42"/>
        <v>FAC002ME4</v>
      </c>
      <c r="X629" t="s">
        <v>1526</v>
      </c>
    </row>
    <row r="630" spans="1:24">
      <c r="A630">
        <v>660077</v>
      </c>
      <c r="B630" t="s">
        <v>1965</v>
      </c>
      <c r="D630" t="s">
        <v>26</v>
      </c>
      <c r="E630" s="10" t="s">
        <v>65</v>
      </c>
      <c r="F630" s="10" t="str">
        <f>VLOOKUP(_xlfn.CONCAT(D630,E630),Codes!$C$3:$D$12,2,FALSE)</f>
        <v>F</v>
      </c>
      <c r="G630" s="18" t="s">
        <v>53</v>
      </c>
      <c r="H630" s="12" t="str">
        <f>VLOOKUP(G630,Codes!$E$3:$G$1002,3,FALSE)</f>
        <v>002</v>
      </c>
      <c r="I630" s="10" t="s">
        <v>76</v>
      </c>
      <c r="J630" s="10">
        <v>48</v>
      </c>
      <c r="K630" s="10" t="str">
        <f>VLOOKUP(I630,Codes!$J$3:$Q$9,2,FALSE)</f>
        <v>E</v>
      </c>
      <c r="L630" s="11" t="s">
        <v>55</v>
      </c>
      <c r="M630" s="10" t="str">
        <f>VLOOKUP(L630,Codes!$H$3:$I$262,2,FALSE)</f>
        <v>AC</v>
      </c>
      <c r="N630" s="10">
        <v>5</v>
      </c>
      <c r="O630" s="10" t="s">
        <v>83</v>
      </c>
      <c r="P630" t="str">
        <f>VLOOKUP(O630,Codes!$R$3:$S$28,2,FALSE)</f>
        <v>M</v>
      </c>
      <c r="Q630" t="s">
        <v>48</v>
      </c>
      <c r="R630" t="s">
        <v>29</v>
      </c>
      <c r="S630" t="s">
        <v>29</v>
      </c>
      <c r="T630" s="21" t="str">
        <f t="shared" si="39"/>
        <v>F-AC-002-EC25-TP5-DMSO-NA-5-NA</v>
      </c>
      <c r="U630" s="21" t="str">
        <f t="shared" si="40"/>
        <v>F-AC-002-EC25-TP5-DMSO</v>
      </c>
      <c r="V630" s="35" t="str">
        <f t="shared" si="41"/>
        <v>F.AC.002.M.E.5</v>
      </c>
      <c r="W630" s="15" t="str">
        <f t="shared" si="42"/>
        <v>FAC002ME5</v>
      </c>
      <c r="X630" t="s">
        <v>7150</v>
      </c>
    </row>
    <row r="631" spans="1:24">
      <c r="A631" t="s">
        <v>1402</v>
      </c>
      <c r="D631" t="s">
        <v>26</v>
      </c>
      <c r="E631" s="10" t="s">
        <v>65</v>
      </c>
      <c r="F631" s="10" t="str">
        <f>VLOOKUP(_xlfn.CONCAT(D631,E631),Codes!$C$3:$D$12,2,FALSE)</f>
        <v>F</v>
      </c>
      <c r="G631" s="18" t="s">
        <v>1350</v>
      </c>
      <c r="H631" s="12" t="str">
        <f>VLOOKUP(G631,Codes!$E$3:$G$1002,3,FALSE)</f>
        <v>998</v>
      </c>
      <c r="I631" s="10" t="s">
        <v>29</v>
      </c>
      <c r="J631" s="10"/>
      <c r="K631" s="10" t="str">
        <f>VLOOKUP(I631,Codes!$J$3:$Q$9,2,FALSE)</f>
        <v>-</v>
      </c>
      <c r="L631" s="11" t="s">
        <v>55</v>
      </c>
      <c r="M631" s="10" t="str">
        <f>VLOOKUP(L631,Codes!$H$3:$I$262,2,FALSE)</f>
        <v>AC</v>
      </c>
      <c r="N631" s="10">
        <v>10</v>
      </c>
      <c r="O631" s="10" t="s">
        <v>29</v>
      </c>
      <c r="P631" t="str">
        <f>VLOOKUP(O631,Codes!$R$3:$S$28,2,FALSE)</f>
        <v>-</v>
      </c>
      <c r="Q631" t="s">
        <v>29</v>
      </c>
      <c r="R631" t="s">
        <v>29</v>
      </c>
      <c r="S631" t="s">
        <v>29</v>
      </c>
      <c r="T631" s="21" t="str">
        <f t="shared" si="39"/>
        <v>F-AC-998-NA-NA-NA-NA-10-NA</v>
      </c>
      <c r="U631" s="21" t="str">
        <f t="shared" si="40"/>
        <v>F-AC-998-NA-NA-NA</v>
      </c>
      <c r="V631" s="35" t="str">
        <f t="shared" si="41"/>
        <v>F.AC.998.-.-.10</v>
      </c>
      <c r="W631" s="15" t="str">
        <f t="shared" si="42"/>
        <v>FAC998--10</v>
      </c>
      <c r="X631" t="s">
        <v>7151</v>
      </c>
    </row>
    <row r="632" spans="1:24">
      <c r="A632" t="s">
        <v>1402</v>
      </c>
      <c r="D632" t="s">
        <v>26</v>
      </c>
      <c r="E632" s="10" t="s">
        <v>65</v>
      </c>
      <c r="F632" s="10" t="str">
        <f>VLOOKUP(_xlfn.CONCAT(D632,E632),Codes!$C$3:$D$12,2,FALSE)</f>
        <v>F</v>
      </c>
      <c r="G632" s="18" t="s">
        <v>1350</v>
      </c>
      <c r="H632" s="12" t="str">
        <f>VLOOKUP(G632,Codes!$E$3:$G$1002,3,FALSE)</f>
        <v>998</v>
      </c>
      <c r="I632" s="10" t="s">
        <v>29</v>
      </c>
      <c r="K632" s="10" t="str">
        <f>VLOOKUP(I632,Codes!$J$3:$Q$9,2,FALSE)</f>
        <v>-</v>
      </c>
      <c r="L632" s="11" t="s">
        <v>55</v>
      </c>
      <c r="M632" s="10" t="str">
        <f>VLOOKUP(L632,Codes!$H$3:$I$262,2,FALSE)</f>
        <v>AC</v>
      </c>
      <c r="N632" s="10">
        <v>11</v>
      </c>
      <c r="O632" s="10" t="s">
        <v>29</v>
      </c>
      <c r="P632" t="str">
        <f>VLOOKUP(O632,Codes!$R$3:$S$28,2,FALSE)</f>
        <v>-</v>
      </c>
      <c r="Q632" t="s">
        <v>29</v>
      </c>
      <c r="R632" t="s">
        <v>29</v>
      </c>
      <c r="S632" t="s">
        <v>29</v>
      </c>
      <c r="T632" s="21" t="str">
        <f t="shared" si="39"/>
        <v>F-AC-998-NA-NA-NA-NA-11-NA</v>
      </c>
      <c r="U632" s="21" t="str">
        <f t="shared" si="40"/>
        <v>F-AC-998-NA-NA-NA</v>
      </c>
      <c r="V632" s="35" t="str">
        <f t="shared" si="41"/>
        <v>F.AC.998.-.-.11</v>
      </c>
      <c r="W632" s="15" t="str">
        <f t="shared" si="42"/>
        <v>FAC998--11</v>
      </c>
      <c r="X632" t="s">
        <v>7152</v>
      </c>
    </row>
    <row r="633" spans="1:24">
      <c r="A633" t="s">
        <v>1402</v>
      </c>
      <c r="D633" t="s">
        <v>26</v>
      </c>
      <c r="E633" s="10" t="s">
        <v>65</v>
      </c>
      <c r="F633" s="10" t="str">
        <f>VLOOKUP(_xlfn.CONCAT(D633,E633),Codes!$C$3:$D$12,2,FALSE)</f>
        <v>F</v>
      </c>
      <c r="G633" s="18" t="s">
        <v>1350</v>
      </c>
      <c r="H633" s="12" t="str">
        <f>VLOOKUP(G633,Codes!$E$3:$G$1002,3,FALSE)</f>
        <v>998</v>
      </c>
      <c r="I633" s="10" t="s">
        <v>29</v>
      </c>
      <c r="K633" s="10" t="str">
        <f>VLOOKUP(I633,Codes!$J$3:$Q$9,2,FALSE)</f>
        <v>-</v>
      </c>
      <c r="L633" s="11" t="s">
        <v>55</v>
      </c>
      <c r="M633" s="10" t="str">
        <f>VLOOKUP(L633,Codes!$H$3:$I$262,2,FALSE)</f>
        <v>AC</v>
      </c>
      <c r="N633" s="10">
        <v>12</v>
      </c>
      <c r="O633" s="10" t="s">
        <v>29</v>
      </c>
      <c r="P633" t="str">
        <f>VLOOKUP(O633,Codes!$R$3:$S$28,2,FALSE)</f>
        <v>-</v>
      </c>
      <c r="Q633" t="s">
        <v>29</v>
      </c>
      <c r="R633" t="s">
        <v>29</v>
      </c>
      <c r="S633" t="s">
        <v>29</v>
      </c>
      <c r="T633" s="21" t="str">
        <f t="shared" si="39"/>
        <v>F-AC-998-NA-NA-NA-NA-12-NA</v>
      </c>
      <c r="U633" s="21" t="str">
        <f t="shared" si="40"/>
        <v>F-AC-998-NA-NA-NA</v>
      </c>
      <c r="V633" s="35" t="str">
        <f t="shared" si="41"/>
        <v>F.AC.998.-.-.12</v>
      </c>
      <c r="W633" s="15" t="str">
        <f t="shared" si="42"/>
        <v>FAC998--12</v>
      </c>
      <c r="X633" t="s">
        <v>7153</v>
      </c>
    </row>
    <row r="634" spans="1:24">
      <c r="A634">
        <v>670004</v>
      </c>
      <c r="B634" t="s">
        <v>1966</v>
      </c>
      <c r="D634" t="s">
        <v>26</v>
      </c>
      <c r="E634" s="10" t="s">
        <v>65</v>
      </c>
      <c r="F634" s="10" t="str">
        <f>VLOOKUP(_xlfn.CONCAT(D634,E634),Codes!$C$3:$D$12,2,FALSE)</f>
        <v>F</v>
      </c>
      <c r="G634" s="18" t="s">
        <v>61</v>
      </c>
      <c r="H634" s="12" t="str">
        <f>VLOOKUP(G634,Codes!$E$3:$G$1002,3,FALSE)</f>
        <v>003</v>
      </c>
      <c r="I634" s="10" t="s">
        <v>46</v>
      </c>
      <c r="J634" s="10">
        <v>4</v>
      </c>
      <c r="K634" s="10" t="str">
        <f>VLOOKUP(I634,Codes!$J$3:$Q$9,2,FALSE)</f>
        <v>A</v>
      </c>
      <c r="L634" s="11" t="s">
        <v>55</v>
      </c>
      <c r="M634" s="10" t="str">
        <f>VLOOKUP(L634,Codes!$H$3:$I$262,2,FALSE)</f>
        <v>AC</v>
      </c>
      <c r="N634" s="10">
        <v>4</v>
      </c>
      <c r="O634" s="10" t="s">
        <v>107</v>
      </c>
      <c r="P634" t="str">
        <f>VLOOKUP(O634,Codes!$R$3:$S$28,2,FALSE)</f>
        <v>H</v>
      </c>
      <c r="Q634" t="s">
        <v>48</v>
      </c>
      <c r="R634" t="s">
        <v>29</v>
      </c>
      <c r="S634" t="s">
        <v>29</v>
      </c>
      <c r="T634" s="21" t="str">
        <f t="shared" si="39"/>
        <v>F-AC-003-10 mg/L-TP1-DMSO-NA-4-NA</v>
      </c>
      <c r="U634" s="21" t="str">
        <f t="shared" si="40"/>
        <v>F-AC-003-10 mg/L-TP1-DMSO</v>
      </c>
      <c r="V634" s="35" t="str">
        <f t="shared" si="41"/>
        <v>F.AC.003.H.A.4</v>
      </c>
      <c r="W634" s="15" t="str">
        <f t="shared" si="42"/>
        <v>FAC003HA4</v>
      </c>
      <c r="X634" t="s">
        <v>1531</v>
      </c>
    </row>
    <row r="635" spans="1:24">
      <c r="A635">
        <v>670005</v>
      </c>
      <c r="B635" t="s">
        <v>1966</v>
      </c>
      <c r="D635" t="s">
        <v>26</v>
      </c>
      <c r="E635" s="10" t="s">
        <v>65</v>
      </c>
      <c r="F635" s="10" t="str">
        <f>VLOOKUP(_xlfn.CONCAT(D635,E635),Codes!$C$3:$D$12,2,FALSE)</f>
        <v>F</v>
      </c>
      <c r="G635" s="18" t="s">
        <v>61</v>
      </c>
      <c r="H635" s="12" t="str">
        <f>VLOOKUP(G635,Codes!$E$3:$G$1002,3,FALSE)</f>
        <v>003</v>
      </c>
      <c r="I635" s="10" t="s">
        <v>46</v>
      </c>
      <c r="J635" s="10">
        <v>4</v>
      </c>
      <c r="K635" s="10" t="str">
        <f>VLOOKUP(I635,Codes!$J$3:$Q$9,2,FALSE)</f>
        <v>A</v>
      </c>
      <c r="L635" s="11" t="s">
        <v>55</v>
      </c>
      <c r="M635" s="10" t="str">
        <f>VLOOKUP(L635,Codes!$H$3:$I$262,2,FALSE)</f>
        <v>AC</v>
      </c>
      <c r="N635" s="10">
        <v>5</v>
      </c>
      <c r="O635" s="10" t="s">
        <v>107</v>
      </c>
      <c r="P635" t="str">
        <f>VLOOKUP(O635,Codes!$R$3:$S$28,2,FALSE)</f>
        <v>H</v>
      </c>
      <c r="Q635" t="s">
        <v>48</v>
      </c>
      <c r="R635" t="s">
        <v>29</v>
      </c>
      <c r="S635" t="s">
        <v>29</v>
      </c>
      <c r="T635" s="21" t="str">
        <f t="shared" si="39"/>
        <v>F-AC-003-10 mg/L-TP1-DMSO-NA-5-NA</v>
      </c>
      <c r="U635" s="21" t="str">
        <f t="shared" si="40"/>
        <v>F-AC-003-10 mg/L-TP1-DMSO</v>
      </c>
      <c r="V635" s="35" t="str">
        <f t="shared" si="41"/>
        <v>F.AC.003.H.A.5</v>
      </c>
      <c r="W635" s="15" t="str">
        <f t="shared" si="42"/>
        <v>FAC003HA5</v>
      </c>
      <c r="X635" t="s">
        <v>7154</v>
      </c>
    </row>
    <row r="636" spans="1:24">
      <c r="A636">
        <v>670007</v>
      </c>
      <c r="B636" t="s">
        <v>1966</v>
      </c>
      <c r="D636" t="s">
        <v>26</v>
      </c>
      <c r="E636" s="10" t="s">
        <v>65</v>
      </c>
      <c r="F636" s="10" t="str">
        <f>VLOOKUP(_xlfn.CONCAT(D636,E636),Codes!$C$3:$D$12,2,FALSE)</f>
        <v>F</v>
      </c>
      <c r="G636" s="18" t="s">
        <v>61</v>
      </c>
      <c r="H636" s="12" t="str">
        <f>VLOOKUP(G636,Codes!$E$3:$G$1002,3,FALSE)</f>
        <v>003</v>
      </c>
      <c r="I636" s="10" t="s">
        <v>46</v>
      </c>
      <c r="J636" s="10">
        <v>4</v>
      </c>
      <c r="K636" s="10" t="str">
        <f>VLOOKUP(I636,Codes!$J$3:$Q$9,2,FALSE)</f>
        <v>A</v>
      </c>
      <c r="L636" s="11" t="s">
        <v>55</v>
      </c>
      <c r="M636" s="10" t="str">
        <f>VLOOKUP(L636,Codes!$H$3:$I$262,2,FALSE)</f>
        <v>AC</v>
      </c>
      <c r="N636" s="10">
        <v>7</v>
      </c>
      <c r="O636" s="10" t="s">
        <v>107</v>
      </c>
      <c r="P636" t="str">
        <f>VLOOKUP(O636,Codes!$R$3:$S$28,2,FALSE)</f>
        <v>H</v>
      </c>
      <c r="Q636" t="s">
        <v>48</v>
      </c>
      <c r="R636" t="s">
        <v>29</v>
      </c>
      <c r="S636" t="s">
        <v>29</v>
      </c>
      <c r="T636" s="21" t="str">
        <f t="shared" si="39"/>
        <v>F-AC-003-10 mg/L-TP1-DMSO-NA-7-NA</v>
      </c>
      <c r="U636" s="21" t="str">
        <f t="shared" si="40"/>
        <v>F-AC-003-10 mg/L-TP1-DMSO</v>
      </c>
      <c r="V636" s="35" t="str">
        <f t="shared" si="41"/>
        <v>F.AC.003.H.A.7</v>
      </c>
      <c r="W636" s="15" t="str">
        <f t="shared" si="42"/>
        <v>FAC003HA7</v>
      </c>
      <c r="X636" t="s">
        <v>7155</v>
      </c>
    </row>
    <row r="637" spans="1:24">
      <c r="A637">
        <v>670008</v>
      </c>
      <c r="B637" t="s">
        <v>1966</v>
      </c>
      <c r="D637" t="s">
        <v>26</v>
      </c>
      <c r="E637" s="10" t="s">
        <v>65</v>
      </c>
      <c r="F637" s="10" t="str">
        <f>VLOOKUP(_xlfn.CONCAT(D637,E637),Codes!$C$3:$D$12,2,FALSE)</f>
        <v>F</v>
      </c>
      <c r="G637" s="18" t="s">
        <v>61</v>
      </c>
      <c r="H637" s="12" t="str">
        <f>VLOOKUP(G637,Codes!$E$3:$G$1002,3,FALSE)</f>
        <v>003</v>
      </c>
      <c r="I637" s="10" t="s">
        <v>46</v>
      </c>
      <c r="J637" s="10">
        <v>4</v>
      </c>
      <c r="K637" s="10" t="str">
        <f>VLOOKUP(I637,Codes!$J$3:$Q$9,2,FALSE)</f>
        <v>A</v>
      </c>
      <c r="L637" s="11" t="s">
        <v>55</v>
      </c>
      <c r="M637" s="10" t="str">
        <f>VLOOKUP(L637,Codes!$H$3:$I$262,2,FALSE)</f>
        <v>AC</v>
      </c>
      <c r="N637" s="10">
        <v>8</v>
      </c>
      <c r="O637" s="10" t="s">
        <v>107</v>
      </c>
      <c r="P637" t="str">
        <f>VLOOKUP(O637,Codes!$R$3:$S$28,2,FALSE)</f>
        <v>H</v>
      </c>
      <c r="Q637" t="s">
        <v>48</v>
      </c>
      <c r="R637" t="s">
        <v>29</v>
      </c>
      <c r="S637" t="s">
        <v>29</v>
      </c>
      <c r="T637" s="21" t="str">
        <f t="shared" si="39"/>
        <v>F-AC-003-10 mg/L-TP1-DMSO-NA-8-NA</v>
      </c>
      <c r="U637" s="21" t="str">
        <f t="shared" si="40"/>
        <v>F-AC-003-10 mg/L-TP1-DMSO</v>
      </c>
      <c r="V637" s="35" t="str">
        <f t="shared" si="41"/>
        <v>F.AC.003.H.A.8</v>
      </c>
      <c r="W637" s="15" t="str">
        <f t="shared" si="42"/>
        <v>FAC003HA8</v>
      </c>
      <c r="X637" t="s">
        <v>7156</v>
      </c>
    </row>
    <row r="638" spans="1:24">
      <c r="A638">
        <v>670012</v>
      </c>
      <c r="B638" t="s">
        <v>1967</v>
      </c>
      <c r="D638" t="s">
        <v>26</v>
      </c>
      <c r="E638" s="10" t="s">
        <v>65</v>
      </c>
      <c r="F638" s="10" t="str">
        <f>VLOOKUP(_xlfn.CONCAT(D638,E638),Codes!$C$3:$D$12,2,FALSE)</f>
        <v>F</v>
      </c>
      <c r="G638" s="18" t="s">
        <v>61</v>
      </c>
      <c r="H638" s="12" t="str">
        <f>VLOOKUP(G638,Codes!$E$3:$G$1002,3,FALSE)</f>
        <v>003</v>
      </c>
      <c r="I638" s="10" t="s">
        <v>57</v>
      </c>
      <c r="J638" s="10">
        <v>8</v>
      </c>
      <c r="K638" s="10" t="str">
        <f>VLOOKUP(I638,Codes!$J$3:$Q$9,2,FALSE)</f>
        <v>B</v>
      </c>
      <c r="L638" s="11" t="s">
        <v>55</v>
      </c>
      <c r="M638" s="10" t="str">
        <f>VLOOKUP(L638,Codes!$H$3:$I$262,2,FALSE)</f>
        <v>AC</v>
      </c>
      <c r="N638" s="10">
        <v>4</v>
      </c>
      <c r="O638" s="10" t="s">
        <v>107</v>
      </c>
      <c r="P638" t="str">
        <f>VLOOKUP(O638,Codes!$R$3:$S$28,2,FALSE)</f>
        <v>H</v>
      </c>
      <c r="Q638" t="s">
        <v>48</v>
      </c>
      <c r="R638" t="s">
        <v>29</v>
      </c>
      <c r="S638" t="s">
        <v>29</v>
      </c>
      <c r="T638" s="21" t="str">
        <f t="shared" si="39"/>
        <v>F-AC-003-10 mg/L-TP2-DMSO-NA-4-NA</v>
      </c>
      <c r="U638" s="21" t="str">
        <f t="shared" si="40"/>
        <v>F-AC-003-10 mg/L-TP2-DMSO</v>
      </c>
      <c r="V638" s="35" t="str">
        <f t="shared" si="41"/>
        <v>F.AC.003.H.B.4</v>
      </c>
      <c r="W638" s="15" t="str">
        <f t="shared" si="42"/>
        <v>FAC003HB4</v>
      </c>
      <c r="X638" t="s">
        <v>1536</v>
      </c>
    </row>
    <row r="639" spans="1:24">
      <c r="A639">
        <v>670014</v>
      </c>
      <c r="B639" t="s">
        <v>1967</v>
      </c>
      <c r="D639" t="s">
        <v>26</v>
      </c>
      <c r="E639" s="10" t="s">
        <v>65</v>
      </c>
      <c r="F639" s="10" t="str">
        <f>VLOOKUP(_xlfn.CONCAT(D639,E639),Codes!$C$3:$D$12,2,FALSE)</f>
        <v>F</v>
      </c>
      <c r="G639" s="18" t="s">
        <v>61</v>
      </c>
      <c r="H639" s="12" t="str">
        <f>VLOOKUP(G639,Codes!$E$3:$G$1002,3,FALSE)</f>
        <v>003</v>
      </c>
      <c r="I639" s="10" t="s">
        <v>57</v>
      </c>
      <c r="J639" s="10">
        <v>8</v>
      </c>
      <c r="K639" s="10" t="str">
        <f>VLOOKUP(I639,Codes!$J$3:$Q$9,2,FALSE)</f>
        <v>B</v>
      </c>
      <c r="L639" s="11" t="s">
        <v>55</v>
      </c>
      <c r="M639" s="10" t="str">
        <f>VLOOKUP(L639,Codes!$H$3:$I$262,2,FALSE)</f>
        <v>AC</v>
      </c>
      <c r="N639" s="10">
        <v>6</v>
      </c>
      <c r="O639" s="10" t="s">
        <v>107</v>
      </c>
      <c r="P639" t="str">
        <f>VLOOKUP(O639,Codes!$R$3:$S$28,2,FALSE)</f>
        <v>H</v>
      </c>
      <c r="Q639" t="s">
        <v>48</v>
      </c>
      <c r="R639" t="s">
        <v>29</v>
      </c>
      <c r="S639" t="s">
        <v>29</v>
      </c>
      <c r="T639" s="21" t="str">
        <f t="shared" si="39"/>
        <v>F-AC-003-10 mg/L-TP2-DMSO-NA-6-NA</v>
      </c>
      <c r="U639" s="21" t="str">
        <f t="shared" si="40"/>
        <v>F-AC-003-10 mg/L-TP2-DMSO</v>
      </c>
      <c r="V639" s="35" t="str">
        <f t="shared" si="41"/>
        <v>F.AC.003.H.B.6</v>
      </c>
      <c r="W639" s="15" t="str">
        <f t="shared" si="42"/>
        <v>FAC003HB6</v>
      </c>
      <c r="X639" t="s">
        <v>7157</v>
      </c>
    </row>
    <row r="640" spans="1:24">
      <c r="A640">
        <v>670015</v>
      </c>
      <c r="B640" t="s">
        <v>1967</v>
      </c>
      <c r="D640" t="s">
        <v>26</v>
      </c>
      <c r="E640" s="10" t="s">
        <v>65</v>
      </c>
      <c r="F640" s="10" t="str">
        <f>VLOOKUP(_xlfn.CONCAT(D640,E640),Codes!$C$3:$D$12,2,FALSE)</f>
        <v>F</v>
      </c>
      <c r="G640" s="18" t="s">
        <v>61</v>
      </c>
      <c r="H640" s="12" t="str">
        <f>VLOOKUP(G640,Codes!$E$3:$G$1002,3,FALSE)</f>
        <v>003</v>
      </c>
      <c r="I640" s="10" t="s">
        <v>57</v>
      </c>
      <c r="J640" s="10">
        <v>8</v>
      </c>
      <c r="K640" s="10" t="str">
        <f>VLOOKUP(I640,Codes!$J$3:$Q$9,2,FALSE)</f>
        <v>B</v>
      </c>
      <c r="L640" s="11" t="s">
        <v>55</v>
      </c>
      <c r="M640" s="10" t="str">
        <f>VLOOKUP(L640,Codes!$H$3:$I$262,2,FALSE)</f>
        <v>AC</v>
      </c>
      <c r="N640" s="10">
        <v>7</v>
      </c>
      <c r="O640" s="10" t="s">
        <v>107</v>
      </c>
      <c r="P640" t="str">
        <f>VLOOKUP(O640,Codes!$R$3:$S$28,2,FALSE)</f>
        <v>H</v>
      </c>
      <c r="Q640" t="s">
        <v>48</v>
      </c>
      <c r="R640" t="s">
        <v>29</v>
      </c>
      <c r="S640" t="s">
        <v>29</v>
      </c>
      <c r="T640" s="21" t="str">
        <f t="shared" si="39"/>
        <v>F-AC-003-10 mg/L-TP2-DMSO-NA-7-NA</v>
      </c>
      <c r="U640" s="21" t="str">
        <f t="shared" si="40"/>
        <v>F-AC-003-10 mg/L-TP2-DMSO</v>
      </c>
      <c r="V640" s="35" t="str">
        <f t="shared" si="41"/>
        <v>F.AC.003.H.B.7</v>
      </c>
      <c r="W640" s="15" t="str">
        <f t="shared" si="42"/>
        <v>FAC003HB7</v>
      </c>
      <c r="X640" t="s">
        <v>7158</v>
      </c>
    </row>
    <row r="641" spans="1:24">
      <c r="A641">
        <v>670016</v>
      </c>
      <c r="B641" t="s">
        <v>1967</v>
      </c>
      <c r="D641" t="s">
        <v>26</v>
      </c>
      <c r="E641" s="10" t="s">
        <v>65</v>
      </c>
      <c r="F641" s="10" t="str">
        <f>VLOOKUP(_xlfn.CONCAT(D641,E641),Codes!$C$3:$D$12,2,FALSE)</f>
        <v>F</v>
      </c>
      <c r="G641" s="18" t="s">
        <v>61</v>
      </c>
      <c r="H641" s="12" t="str">
        <f>VLOOKUP(G641,Codes!$E$3:$G$1002,3,FALSE)</f>
        <v>003</v>
      </c>
      <c r="I641" s="10" t="s">
        <v>57</v>
      </c>
      <c r="J641" s="10">
        <v>8</v>
      </c>
      <c r="K641" s="10" t="str">
        <f>VLOOKUP(I641,Codes!$J$3:$Q$9,2,FALSE)</f>
        <v>B</v>
      </c>
      <c r="L641" s="11" t="s">
        <v>55</v>
      </c>
      <c r="M641" s="10" t="str">
        <f>VLOOKUP(L641,Codes!$H$3:$I$262,2,FALSE)</f>
        <v>AC</v>
      </c>
      <c r="N641" s="10">
        <v>8</v>
      </c>
      <c r="O641" s="10" t="s">
        <v>107</v>
      </c>
      <c r="P641" t="str">
        <f>VLOOKUP(O641,Codes!$R$3:$S$28,2,FALSE)</f>
        <v>H</v>
      </c>
      <c r="Q641" t="s">
        <v>48</v>
      </c>
      <c r="R641" t="s">
        <v>29</v>
      </c>
      <c r="S641" t="s">
        <v>29</v>
      </c>
      <c r="T641" s="21" t="str">
        <f t="shared" si="39"/>
        <v>F-AC-003-10 mg/L-TP2-DMSO-NA-8-NA</v>
      </c>
      <c r="U641" s="21" t="str">
        <f t="shared" si="40"/>
        <v>F-AC-003-10 mg/L-TP2-DMSO</v>
      </c>
      <c r="V641" s="35" t="str">
        <f t="shared" si="41"/>
        <v>F.AC.003.H.B.8</v>
      </c>
      <c r="W641" s="15" t="str">
        <f t="shared" si="42"/>
        <v>FAC003HB8</v>
      </c>
      <c r="X641" t="s">
        <v>7159</v>
      </c>
    </row>
    <row r="642" spans="1:24">
      <c r="A642">
        <v>670021</v>
      </c>
      <c r="B642" t="s">
        <v>1968</v>
      </c>
      <c r="D642" t="s">
        <v>26</v>
      </c>
      <c r="E642" s="10" t="s">
        <v>65</v>
      </c>
      <c r="F642" s="10" t="str">
        <f>VLOOKUP(_xlfn.CONCAT(D642,E642),Codes!$C$3:$D$12,2,FALSE)</f>
        <v>F</v>
      </c>
      <c r="G642" s="18" t="s">
        <v>61</v>
      </c>
      <c r="H642" s="12" t="str">
        <f>VLOOKUP(G642,Codes!$E$3:$G$1002,3,FALSE)</f>
        <v>003</v>
      </c>
      <c r="I642" s="10" t="s">
        <v>64</v>
      </c>
      <c r="J642" s="10">
        <v>24</v>
      </c>
      <c r="K642" s="10" t="str">
        <f>VLOOKUP(I642,Codes!$J$3:$Q$9,2,FALSE)</f>
        <v>C</v>
      </c>
      <c r="L642" s="11" t="s">
        <v>55</v>
      </c>
      <c r="M642" s="10" t="str">
        <f>VLOOKUP(L642,Codes!$H$3:$I$262,2,FALSE)</f>
        <v>AC</v>
      </c>
      <c r="N642" s="10">
        <v>5</v>
      </c>
      <c r="O642" s="10" t="s">
        <v>107</v>
      </c>
      <c r="P642" t="str">
        <f>VLOOKUP(O642,Codes!$R$3:$S$28,2,FALSE)</f>
        <v>H</v>
      </c>
      <c r="Q642" t="s">
        <v>48</v>
      </c>
      <c r="R642" t="s">
        <v>29</v>
      </c>
      <c r="S642" t="s">
        <v>29</v>
      </c>
      <c r="T642" s="21" t="str">
        <f t="shared" si="39"/>
        <v>F-AC-003-10 mg/L-TP3-DMSO-NA-5-NA</v>
      </c>
      <c r="U642" s="21" t="str">
        <f t="shared" si="40"/>
        <v>F-AC-003-10 mg/L-TP3-DMSO</v>
      </c>
      <c r="V642" s="35" t="str">
        <f t="shared" si="41"/>
        <v>F.AC.003.H.C.5</v>
      </c>
      <c r="W642" s="15" t="str">
        <f t="shared" si="42"/>
        <v>FAC003HC5</v>
      </c>
      <c r="X642" t="s">
        <v>7160</v>
      </c>
    </row>
    <row r="643" spans="1:24">
      <c r="A643">
        <v>670022</v>
      </c>
      <c r="B643" t="s">
        <v>1968</v>
      </c>
      <c r="D643" t="s">
        <v>26</v>
      </c>
      <c r="E643" s="10" t="s">
        <v>65</v>
      </c>
      <c r="F643" s="10" t="str">
        <f>VLOOKUP(_xlfn.CONCAT(D643,E643),Codes!$C$3:$D$12,2,FALSE)</f>
        <v>F</v>
      </c>
      <c r="G643" s="18" t="s">
        <v>61</v>
      </c>
      <c r="H643" s="12" t="str">
        <f>VLOOKUP(G643,Codes!$E$3:$G$1002,3,FALSE)</f>
        <v>003</v>
      </c>
      <c r="I643" s="10" t="s">
        <v>64</v>
      </c>
      <c r="J643" s="10">
        <v>24</v>
      </c>
      <c r="K643" s="10" t="str">
        <f>VLOOKUP(I643,Codes!$J$3:$Q$9,2,FALSE)</f>
        <v>C</v>
      </c>
      <c r="L643" s="11" t="s">
        <v>55</v>
      </c>
      <c r="M643" s="10" t="str">
        <f>VLOOKUP(L643,Codes!$H$3:$I$262,2,FALSE)</f>
        <v>AC</v>
      </c>
      <c r="N643" s="10">
        <v>6</v>
      </c>
      <c r="O643" s="10" t="s">
        <v>107</v>
      </c>
      <c r="P643" t="str">
        <f>VLOOKUP(O643,Codes!$R$3:$S$28,2,FALSE)</f>
        <v>H</v>
      </c>
      <c r="Q643" t="s">
        <v>48</v>
      </c>
      <c r="R643" t="s">
        <v>29</v>
      </c>
      <c r="S643" t="s">
        <v>29</v>
      </c>
      <c r="T643" s="21" t="str">
        <f t="shared" ref="T643:T706" si="43">CONCATENATE(F643,"-",M643,"-",H643,"-", O643,"-",I643,"-",Q643,"-",R643,"-",N643,"-",S643)</f>
        <v>F-AC-003-10 mg/L-TP3-DMSO-NA-6-NA</v>
      </c>
      <c r="U643" s="21" t="str">
        <f t="shared" si="40"/>
        <v>F-AC-003-10 mg/L-TP3-DMSO</v>
      </c>
      <c r="V643" s="35" t="str">
        <f t="shared" si="41"/>
        <v>F.AC.003.H.C.6</v>
      </c>
      <c r="W643" s="15" t="str">
        <f t="shared" si="42"/>
        <v>FAC003HC6</v>
      </c>
      <c r="X643" t="s">
        <v>7161</v>
      </c>
    </row>
    <row r="644" spans="1:24">
      <c r="A644">
        <v>670023</v>
      </c>
      <c r="B644" t="s">
        <v>1968</v>
      </c>
      <c r="D644" t="s">
        <v>26</v>
      </c>
      <c r="E644" s="10" t="s">
        <v>65</v>
      </c>
      <c r="F644" s="10" t="str">
        <f>VLOOKUP(_xlfn.CONCAT(D644,E644),Codes!$C$3:$D$12,2,FALSE)</f>
        <v>F</v>
      </c>
      <c r="G644" s="18" t="s">
        <v>61</v>
      </c>
      <c r="H644" s="12" t="str">
        <f>VLOOKUP(G644,Codes!$E$3:$G$1002,3,FALSE)</f>
        <v>003</v>
      </c>
      <c r="I644" s="10" t="s">
        <v>64</v>
      </c>
      <c r="J644" s="10">
        <v>24</v>
      </c>
      <c r="K644" s="10" t="str">
        <f>VLOOKUP(I644,Codes!$J$3:$Q$9,2,FALSE)</f>
        <v>C</v>
      </c>
      <c r="L644" s="11" t="s">
        <v>55</v>
      </c>
      <c r="M644" s="10" t="str">
        <f>VLOOKUP(L644,Codes!$H$3:$I$262,2,FALSE)</f>
        <v>AC</v>
      </c>
      <c r="N644" s="10">
        <v>7</v>
      </c>
      <c r="O644" s="10" t="s">
        <v>107</v>
      </c>
      <c r="P644" t="str">
        <f>VLOOKUP(O644,Codes!$R$3:$S$28,2,FALSE)</f>
        <v>H</v>
      </c>
      <c r="Q644" t="s">
        <v>48</v>
      </c>
      <c r="R644" t="s">
        <v>29</v>
      </c>
      <c r="S644" t="s">
        <v>29</v>
      </c>
      <c r="T644" s="21" t="str">
        <f t="shared" si="43"/>
        <v>F-AC-003-10 mg/L-TP3-DMSO-NA-7-NA</v>
      </c>
      <c r="U644" s="21" t="str">
        <f t="shared" si="40"/>
        <v>F-AC-003-10 mg/L-TP3-DMSO</v>
      </c>
      <c r="V644" s="35" t="str">
        <f t="shared" si="41"/>
        <v>F.AC.003.H.C.7</v>
      </c>
      <c r="W644" s="15" t="str">
        <f t="shared" si="42"/>
        <v>FAC003HC7</v>
      </c>
      <c r="X644" t="s">
        <v>7162</v>
      </c>
    </row>
    <row r="645" spans="1:24">
      <c r="A645">
        <v>670024</v>
      </c>
      <c r="B645" t="s">
        <v>1968</v>
      </c>
      <c r="D645" t="s">
        <v>26</v>
      </c>
      <c r="E645" s="10" t="s">
        <v>65</v>
      </c>
      <c r="F645" s="10" t="str">
        <f>VLOOKUP(_xlfn.CONCAT(D645,E645),Codes!$C$3:$D$12,2,FALSE)</f>
        <v>F</v>
      </c>
      <c r="G645" s="18" t="s">
        <v>61</v>
      </c>
      <c r="H645" s="12" t="str">
        <f>VLOOKUP(G645,Codes!$E$3:$G$1002,3,FALSE)</f>
        <v>003</v>
      </c>
      <c r="I645" s="10" t="s">
        <v>64</v>
      </c>
      <c r="J645" s="10">
        <v>24</v>
      </c>
      <c r="K645" s="10" t="str">
        <f>VLOOKUP(I645,Codes!$J$3:$Q$9,2,FALSE)</f>
        <v>C</v>
      </c>
      <c r="L645" s="11" t="s">
        <v>55</v>
      </c>
      <c r="M645" s="10" t="str">
        <f>VLOOKUP(L645,Codes!$H$3:$I$262,2,FALSE)</f>
        <v>AC</v>
      </c>
      <c r="N645" s="10">
        <v>8</v>
      </c>
      <c r="O645" s="10" t="s">
        <v>107</v>
      </c>
      <c r="P645" t="str">
        <f>VLOOKUP(O645,Codes!$R$3:$S$28,2,FALSE)</f>
        <v>H</v>
      </c>
      <c r="Q645" t="s">
        <v>48</v>
      </c>
      <c r="R645" t="s">
        <v>29</v>
      </c>
      <c r="S645" t="s">
        <v>29</v>
      </c>
      <c r="T645" s="21" t="str">
        <f t="shared" si="43"/>
        <v>F-AC-003-10 mg/L-TP3-DMSO-NA-8-NA</v>
      </c>
      <c r="U645" s="21" t="str">
        <f t="shared" si="40"/>
        <v>F-AC-003-10 mg/L-TP3-DMSO</v>
      </c>
      <c r="V645" s="35" t="str">
        <f t="shared" si="41"/>
        <v>F.AC.003.H.C.8</v>
      </c>
      <c r="W645" s="15" t="str">
        <f t="shared" si="42"/>
        <v>FAC003HC8</v>
      </c>
      <c r="X645" t="s">
        <v>7163</v>
      </c>
    </row>
    <row r="646" spans="1:24">
      <c r="A646">
        <v>670031</v>
      </c>
      <c r="B646" t="s">
        <v>1969</v>
      </c>
      <c r="D646" t="s">
        <v>26</v>
      </c>
      <c r="E646" s="10" t="s">
        <v>65</v>
      </c>
      <c r="F646" s="10" t="str">
        <f>VLOOKUP(_xlfn.CONCAT(D646,E646),Codes!$C$3:$D$12,2,FALSE)</f>
        <v>F</v>
      </c>
      <c r="G646" s="18" t="s">
        <v>61</v>
      </c>
      <c r="H646" s="12" t="str">
        <f>VLOOKUP(G646,Codes!$E$3:$G$1002,3,FALSE)</f>
        <v>003</v>
      </c>
      <c r="I646" s="10" t="s">
        <v>70</v>
      </c>
      <c r="J646" s="10">
        <v>32</v>
      </c>
      <c r="K646" s="10" t="str">
        <f>VLOOKUP(I646,Codes!$J$3:$Q$9,2,FALSE)</f>
        <v>D</v>
      </c>
      <c r="L646" s="11" t="s">
        <v>55</v>
      </c>
      <c r="M646" s="10" t="str">
        <f>VLOOKUP(L646,Codes!$H$3:$I$262,2,FALSE)</f>
        <v>AC</v>
      </c>
      <c r="N646" s="10">
        <v>7</v>
      </c>
      <c r="O646" s="10" t="s">
        <v>107</v>
      </c>
      <c r="P646" t="str">
        <f>VLOOKUP(O646,Codes!$R$3:$S$28,2,FALSE)</f>
        <v>H</v>
      </c>
      <c r="Q646" t="s">
        <v>48</v>
      </c>
      <c r="R646" t="s">
        <v>29</v>
      </c>
      <c r="S646" t="s">
        <v>29</v>
      </c>
      <c r="T646" s="21" t="str">
        <f t="shared" si="43"/>
        <v>F-AC-003-10 mg/L-TP4-DMSO-NA-7-NA</v>
      </c>
      <c r="U646" s="21" t="str">
        <f t="shared" si="40"/>
        <v>F-AC-003-10 mg/L-TP4-DMSO</v>
      </c>
      <c r="V646" s="35" t="str">
        <f t="shared" si="41"/>
        <v>F.AC.003.H.D.7</v>
      </c>
      <c r="W646" s="15" t="str">
        <f t="shared" si="42"/>
        <v>FAC003HD7</v>
      </c>
      <c r="X646" t="s">
        <v>7164</v>
      </c>
    </row>
    <row r="647" spans="1:24">
      <c r="A647">
        <v>670032</v>
      </c>
      <c r="B647" t="s">
        <v>1969</v>
      </c>
      <c r="D647" t="s">
        <v>26</v>
      </c>
      <c r="E647" s="10" t="s">
        <v>65</v>
      </c>
      <c r="F647" s="10" t="str">
        <f>VLOOKUP(_xlfn.CONCAT(D647,E647),Codes!$C$3:$D$12,2,FALSE)</f>
        <v>F</v>
      </c>
      <c r="G647" s="18" t="s">
        <v>61</v>
      </c>
      <c r="H647" s="12" t="str">
        <f>VLOOKUP(G647,Codes!$E$3:$G$1002,3,FALSE)</f>
        <v>003</v>
      </c>
      <c r="I647" s="10" t="s">
        <v>70</v>
      </c>
      <c r="J647" s="10">
        <v>32</v>
      </c>
      <c r="K647" s="10" t="str">
        <f>VLOOKUP(I647,Codes!$J$3:$Q$9,2,FALSE)</f>
        <v>D</v>
      </c>
      <c r="L647" s="11" t="s">
        <v>55</v>
      </c>
      <c r="M647" s="10" t="str">
        <f>VLOOKUP(L647,Codes!$H$3:$I$262,2,FALSE)</f>
        <v>AC</v>
      </c>
      <c r="N647" s="10">
        <v>8</v>
      </c>
      <c r="O647" s="10" t="s">
        <v>107</v>
      </c>
      <c r="P647" t="str">
        <f>VLOOKUP(O647,Codes!$R$3:$S$28,2,FALSE)</f>
        <v>H</v>
      </c>
      <c r="Q647" t="s">
        <v>48</v>
      </c>
      <c r="R647" t="s">
        <v>29</v>
      </c>
      <c r="S647" t="s">
        <v>29</v>
      </c>
      <c r="T647" s="21" t="str">
        <f t="shared" si="43"/>
        <v>F-AC-003-10 mg/L-TP4-DMSO-NA-8-NA</v>
      </c>
      <c r="U647" s="21" t="str">
        <f t="shared" si="40"/>
        <v>F-AC-003-10 mg/L-TP4-DMSO</v>
      </c>
      <c r="V647" s="35" t="str">
        <f t="shared" si="41"/>
        <v>F.AC.003.H.D.8</v>
      </c>
      <c r="W647" s="15" t="str">
        <f t="shared" si="42"/>
        <v>FAC003HD8</v>
      </c>
      <c r="X647" t="s">
        <v>7165</v>
      </c>
    </row>
    <row r="648" spans="1:24">
      <c r="A648">
        <v>670036</v>
      </c>
      <c r="B648" t="s">
        <v>1970</v>
      </c>
      <c r="D648" t="s">
        <v>26</v>
      </c>
      <c r="E648" s="10" t="s">
        <v>65</v>
      </c>
      <c r="F648" s="10" t="str">
        <f>VLOOKUP(_xlfn.CONCAT(D648,E648),Codes!$C$3:$D$12,2,FALSE)</f>
        <v>F</v>
      </c>
      <c r="G648" s="18" t="s">
        <v>61</v>
      </c>
      <c r="H648" s="12" t="str">
        <f>VLOOKUP(G648,Codes!$E$3:$G$1002,3,FALSE)</f>
        <v>003</v>
      </c>
      <c r="I648" s="10" t="s">
        <v>76</v>
      </c>
      <c r="J648" s="10">
        <v>48</v>
      </c>
      <c r="K648" s="10" t="str">
        <f>VLOOKUP(I648,Codes!$J$3:$Q$9,2,FALSE)</f>
        <v>E</v>
      </c>
      <c r="L648" s="11" t="s">
        <v>55</v>
      </c>
      <c r="M648" s="10" t="str">
        <f>VLOOKUP(L648,Codes!$H$3:$I$262,2,FALSE)</f>
        <v>AC</v>
      </c>
      <c r="N648" s="10">
        <v>4</v>
      </c>
      <c r="O648" s="10" t="s">
        <v>107</v>
      </c>
      <c r="P648" t="str">
        <f>VLOOKUP(O648,Codes!$R$3:$S$28,2,FALSE)</f>
        <v>H</v>
      </c>
      <c r="Q648" t="s">
        <v>48</v>
      </c>
      <c r="R648" t="s">
        <v>29</v>
      </c>
      <c r="S648" t="s">
        <v>29</v>
      </c>
      <c r="T648" s="21" t="str">
        <f t="shared" si="43"/>
        <v>F-AC-003-10 mg/L-TP5-DMSO-NA-4-NA</v>
      </c>
      <c r="U648" s="21" t="str">
        <f t="shared" si="40"/>
        <v>F-AC-003-10 mg/L-TP5-DMSO</v>
      </c>
      <c r="V648" s="35" t="str">
        <f t="shared" si="41"/>
        <v>F.AC.003.H.E.4</v>
      </c>
      <c r="W648" s="15" t="str">
        <f t="shared" si="42"/>
        <v>FAC003HE4</v>
      </c>
      <c r="X648" t="s">
        <v>1551</v>
      </c>
    </row>
    <row r="649" spans="1:24">
      <c r="A649">
        <v>670037</v>
      </c>
      <c r="B649" t="s">
        <v>1970</v>
      </c>
      <c r="D649" t="s">
        <v>26</v>
      </c>
      <c r="E649" s="10" t="s">
        <v>65</v>
      </c>
      <c r="F649" s="10" t="str">
        <f>VLOOKUP(_xlfn.CONCAT(D649,E649),Codes!$C$3:$D$12,2,FALSE)</f>
        <v>F</v>
      </c>
      <c r="G649" s="18" t="s">
        <v>61</v>
      </c>
      <c r="H649" s="12" t="str">
        <f>VLOOKUP(G649,Codes!$E$3:$G$1002,3,FALSE)</f>
        <v>003</v>
      </c>
      <c r="I649" s="10" t="s">
        <v>76</v>
      </c>
      <c r="J649" s="10">
        <v>48</v>
      </c>
      <c r="K649" s="10" t="str">
        <f>VLOOKUP(I649,Codes!$J$3:$Q$9,2,FALSE)</f>
        <v>E</v>
      </c>
      <c r="L649" s="11" t="s">
        <v>55</v>
      </c>
      <c r="M649" s="10" t="str">
        <f>VLOOKUP(L649,Codes!$H$3:$I$262,2,FALSE)</f>
        <v>AC</v>
      </c>
      <c r="N649" s="10">
        <v>5</v>
      </c>
      <c r="O649" s="10" t="s">
        <v>107</v>
      </c>
      <c r="P649" t="str">
        <f>VLOOKUP(O649,Codes!$R$3:$S$28,2,FALSE)</f>
        <v>H</v>
      </c>
      <c r="Q649" t="s">
        <v>48</v>
      </c>
      <c r="R649" t="s">
        <v>29</v>
      </c>
      <c r="S649" t="s">
        <v>29</v>
      </c>
      <c r="T649" s="21" t="str">
        <f t="shared" si="43"/>
        <v>F-AC-003-10 mg/L-TP5-DMSO-NA-5-NA</v>
      </c>
      <c r="U649" s="21" t="str">
        <f t="shared" si="40"/>
        <v>F-AC-003-10 mg/L-TP5-DMSO</v>
      </c>
      <c r="V649" s="35" t="str">
        <f t="shared" si="41"/>
        <v>F.AC.003.H.E.5</v>
      </c>
      <c r="W649" s="15" t="str">
        <f t="shared" si="42"/>
        <v>FAC003HE5</v>
      </c>
      <c r="X649" t="s">
        <v>7166</v>
      </c>
    </row>
    <row r="650" spans="1:24">
      <c r="A650">
        <v>670038</v>
      </c>
      <c r="B650" t="s">
        <v>1970</v>
      </c>
      <c r="D650" t="s">
        <v>26</v>
      </c>
      <c r="E650" s="10" t="s">
        <v>65</v>
      </c>
      <c r="F650" s="10" t="str">
        <f>VLOOKUP(_xlfn.CONCAT(D650,E650),Codes!$C$3:$D$12,2,FALSE)</f>
        <v>F</v>
      </c>
      <c r="G650" s="18" t="s">
        <v>61</v>
      </c>
      <c r="H650" s="12" t="str">
        <f>VLOOKUP(G650,Codes!$E$3:$G$1002,3,FALSE)</f>
        <v>003</v>
      </c>
      <c r="I650" s="10" t="s">
        <v>76</v>
      </c>
      <c r="J650" s="10">
        <v>48</v>
      </c>
      <c r="K650" s="10" t="str">
        <f>VLOOKUP(I650,Codes!$J$3:$Q$9,2,FALSE)</f>
        <v>E</v>
      </c>
      <c r="L650" s="11" t="s">
        <v>55</v>
      </c>
      <c r="M650" s="10" t="str">
        <f>VLOOKUP(L650,Codes!$H$3:$I$262,2,FALSE)</f>
        <v>AC</v>
      </c>
      <c r="N650" s="10">
        <v>6</v>
      </c>
      <c r="O650" s="10" t="s">
        <v>107</v>
      </c>
      <c r="P650" t="str">
        <f>VLOOKUP(O650,Codes!$R$3:$S$28,2,FALSE)</f>
        <v>H</v>
      </c>
      <c r="Q650" t="s">
        <v>48</v>
      </c>
      <c r="R650" t="s">
        <v>29</v>
      </c>
      <c r="S650" t="s">
        <v>29</v>
      </c>
      <c r="T650" s="21" t="str">
        <f t="shared" si="43"/>
        <v>F-AC-003-10 mg/L-TP5-DMSO-NA-6-NA</v>
      </c>
      <c r="U650" s="21" t="str">
        <f t="shared" si="40"/>
        <v>F-AC-003-10 mg/L-TP5-DMSO</v>
      </c>
      <c r="V650" s="35" t="str">
        <f t="shared" si="41"/>
        <v>F.AC.003.H.E.6</v>
      </c>
      <c r="W650" s="15" t="str">
        <f t="shared" si="42"/>
        <v>FAC003HE6</v>
      </c>
      <c r="X650" t="s">
        <v>7167</v>
      </c>
    </row>
    <row r="651" spans="1:24">
      <c r="A651">
        <v>670040</v>
      </c>
      <c r="B651" t="s">
        <v>1970</v>
      </c>
      <c r="D651" t="s">
        <v>26</v>
      </c>
      <c r="E651" s="10" t="s">
        <v>65</v>
      </c>
      <c r="F651" s="10" t="str">
        <f>VLOOKUP(_xlfn.CONCAT(D651,E651),Codes!$C$3:$D$12,2,FALSE)</f>
        <v>F</v>
      </c>
      <c r="G651" s="18" t="s">
        <v>61</v>
      </c>
      <c r="H651" s="12" t="str">
        <f>VLOOKUP(G651,Codes!$E$3:$G$1002,3,FALSE)</f>
        <v>003</v>
      </c>
      <c r="I651" s="10" t="s">
        <v>76</v>
      </c>
      <c r="J651" s="10">
        <v>48</v>
      </c>
      <c r="K651" s="10" t="str">
        <f>VLOOKUP(I651,Codes!$J$3:$Q$9,2,FALSE)</f>
        <v>E</v>
      </c>
      <c r="L651" s="11" t="s">
        <v>55</v>
      </c>
      <c r="M651" s="10" t="str">
        <f>VLOOKUP(L651,Codes!$H$3:$I$262,2,FALSE)</f>
        <v>AC</v>
      </c>
      <c r="N651" s="10">
        <v>8</v>
      </c>
      <c r="O651" s="10" t="s">
        <v>107</v>
      </c>
      <c r="P651" t="str">
        <f>VLOOKUP(O651,Codes!$R$3:$S$28,2,FALSE)</f>
        <v>H</v>
      </c>
      <c r="Q651" t="s">
        <v>48</v>
      </c>
      <c r="R651" t="s">
        <v>29</v>
      </c>
      <c r="S651" t="s">
        <v>29</v>
      </c>
      <c r="T651" s="21" t="str">
        <f t="shared" si="43"/>
        <v>F-AC-003-10 mg/L-TP5-DMSO-NA-8-NA</v>
      </c>
      <c r="U651" s="21" t="str">
        <f t="shared" si="40"/>
        <v>F-AC-003-10 mg/L-TP5-DMSO</v>
      </c>
      <c r="V651" s="35" t="str">
        <f t="shared" si="41"/>
        <v>F.AC.003.H.E.8</v>
      </c>
      <c r="W651" s="15" t="str">
        <f t="shared" si="42"/>
        <v>FAC003HE8</v>
      </c>
      <c r="X651" t="s">
        <v>7168</v>
      </c>
    </row>
    <row r="652" spans="1:24">
      <c r="A652" t="s">
        <v>1402</v>
      </c>
      <c r="D652" t="s">
        <v>26</v>
      </c>
      <c r="E652" s="10" t="s">
        <v>65</v>
      </c>
      <c r="F652" s="10" t="str">
        <f>VLOOKUP(_xlfn.CONCAT(D652,E652),Codes!$C$3:$D$12,2,FALSE)</f>
        <v>F</v>
      </c>
      <c r="G652" s="18" t="s">
        <v>1350</v>
      </c>
      <c r="H652" s="12" t="str">
        <f>VLOOKUP(G652,Codes!$E$3:$G$1002,3,FALSE)</f>
        <v>998</v>
      </c>
      <c r="I652" s="10" t="s">
        <v>29</v>
      </c>
      <c r="J652" s="10"/>
      <c r="K652" s="10" t="str">
        <f>VLOOKUP(I652,Codes!$J$3:$Q$9,2,FALSE)</f>
        <v>-</v>
      </c>
      <c r="L652" s="11" t="s">
        <v>55</v>
      </c>
      <c r="M652" s="10" t="str">
        <f>VLOOKUP(L652,Codes!$H$3:$I$262,2,FALSE)</f>
        <v>AC</v>
      </c>
      <c r="N652" s="10">
        <v>13</v>
      </c>
      <c r="O652" s="10" t="s">
        <v>29</v>
      </c>
      <c r="P652" t="str">
        <f>VLOOKUP(O652,Codes!$R$3:$S$28,2,FALSE)</f>
        <v>-</v>
      </c>
      <c r="Q652" t="s">
        <v>29</v>
      </c>
      <c r="R652" t="s">
        <v>29</v>
      </c>
      <c r="S652" t="s">
        <v>29</v>
      </c>
      <c r="T652" s="21" t="str">
        <f t="shared" si="43"/>
        <v>F-AC-998-NA-NA-NA-NA-13-NA</v>
      </c>
      <c r="U652" s="21" t="str">
        <f t="shared" si="40"/>
        <v>F-AC-998-NA-NA-NA</v>
      </c>
      <c r="V652" s="35" t="str">
        <f t="shared" si="41"/>
        <v>F.AC.998.-.-.13</v>
      </c>
      <c r="W652" s="15" t="str">
        <f t="shared" si="42"/>
        <v>FAC998--13</v>
      </c>
      <c r="X652" t="s">
        <v>7169</v>
      </c>
    </row>
    <row r="653" spans="1:24">
      <c r="A653" t="s">
        <v>1402</v>
      </c>
      <c r="D653" t="s">
        <v>26</v>
      </c>
      <c r="E653" s="10" t="s">
        <v>65</v>
      </c>
      <c r="F653" s="10" t="str">
        <f>VLOOKUP(_xlfn.CONCAT(D653,E653),Codes!$C$3:$D$12,2,FALSE)</f>
        <v>F</v>
      </c>
      <c r="G653" s="18" t="s">
        <v>1350</v>
      </c>
      <c r="H653" s="12" t="str">
        <f>VLOOKUP(G653,Codes!$E$3:$G$1002,3,FALSE)</f>
        <v>998</v>
      </c>
      <c r="I653" s="10" t="s">
        <v>29</v>
      </c>
      <c r="J653" s="10"/>
      <c r="K653" s="10" t="str">
        <f>VLOOKUP(I653,Codes!$J$3:$Q$9,2,FALSE)</f>
        <v>-</v>
      </c>
      <c r="L653" s="11" t="s">
        <v>55</v>
      </c>
      <c r="M653" s="10" t="str">
        <f>VLOOKUP(L653,Codes!$H$3:$I$262,2,FALSE)</f>
        <v>AC</v>
      </c>
      <c r="N653" s="10">
        <v>14</v>
      </c>
      <c r="O653" s="10" t="s">
        <v>29</v>
      </c>
      <c r="P653" t="str">
        <f>VLOOKUP(O653,Codes!$R$3:$S$28,2,FALSE)</f>
        <v>-</v>
      </c>
      <c r="Q653" t="s">
        <v>29</v>
      </c>
      <c r="R653" t="s">
        <v>29</v>
      </c>
      <c r="S653" t="s">
        <v>29</v>
      </c>
      <c r="T653" s="21" t="str">
        <f t="shared" si="43"/>
        <v>F-AC-998-NA-NA-NA-NA-14-NA</v>
      </c>
      <c r="U653" s="21" t="str">
        <f t="shared" si="40"/>
        <v>F-AC-998-NA-NA-NA</v>
      </c>
      <c r="V653" s="35" t="str">
        <f t="shared" si="41"/>
        <v>F.AC.998.-.-.14</v>
      </c>
      <c r="W653" s="15" t="str">
        <f t="shared" si="42"/>
        <v>FAC998--14</v>
      </c>
      <c r="X653" t="s">
        <v>7170</v>
      </c>
    </row>
    <row r="654" spans="1:24">
      <c r="A654" t="s">
        <v>1402</v>
      </c>
      <c r="D654" t="s">
        <v>26</v>
      </c>
      <c r="E654" s="10" t="s">
        <v>65</v>
      </c>
      <c r="F654" s="10" t="str">
        <f>VLOOKUP(_xlfn.CONCAT(D654,E654),Codes!$C$3:$D$12,2,FALSE)</f>
        <v>F</v>
      </c>
      <c r="G654" s="18" t="s">
        <v>1350</v>
      </c>
      <c r="H654" s="12" t="str">
        <f>VLOOKUP(G654,Codes!$E$3:$G$1002,3,FALSE)</f>
        <v>998</v>
      </c>
      <c r="I654" s="10" t="s">
        <v>29</v>
      </c>
      <c r="K654" s="10" t="str">
        <f>VLOOKUP(I654,Codes!$J$3:$Q$9,2,FALSE)</f>
        <v>-</v>
      </c>
      <c r="L654" s="11" t="s">
        <v>55</v>
      </c>
      <c r="M654" s="10" t="str">
        <f>VLOOKUP(L654,Codes!$H$3:$I$262,2,FALSE)</f>
        <v>AC</v>
      </c>
      <c r="N654" s="10">
        <v>15</v>
      </c>
      <c r="O654" s="10" t="s">
        <v>29</v>
      </c>
      <c r="P654" t="str">
        <f>VLOOKUP(O654,Codes!$R$3:$S$28,2,FALSE)</f>
        <v>-</v>
      </c>
      <c r="Q654" t="s">
        <v>29</v>
      </c>
      <c r="R654" t="s">
        <v>29</v>
      </c>
      <c r="S654" t="s">
        <v>29</v>
      </c>
      <c r="T654" s="21" t="str">
        <f t="shared" si="43"/>
        <v>F-AC-998-NA-NA-NA-NA-15-NA</v>
      </c>
      <c r="U654" s="21" t="str">
        <f t="shared" si="40"/>
        <v>F-AC-998-NA-NA-NA</v>
      </c>
      <c r="V654" s="35" t="str">
        <f t="shared" si="41"/>
        <v>F.AC.998.-.-.15</v>
      </c>
      <c r="W654" s="15" t="str">
        <f t="shared" si="42"/>
        <v>FAC998--15</v>
      </c>
      <c r="X654" t="s">
        <v>7171</v>
      </c>
    </row>
    <row r="655" spans="1:24">
      <c r="A655">
        <v>520005</v>
      </c>
      <c r="B655" t="s">
        <v>1971</v>
      </c>
      <c r="D655" t="s">
        <v>26</v>
      </c>
      <c r="E655" s="10" t="s">
        <v>65</v>
      </c>
      <c r="F655" s="10" t="str">
        <f>VLOOKUP(_xlfn.CONCAT(D655,E655),Codes!$C$3:$D$12,2,FALSE)</f>
        <v>F</v>
      </c>
      <c r="G655" s="18" t="s">
        <v>67</v>
      </c>
      <c r="H655" s="12" t="str">
        <f>VLOOKUP(G655,Codes!$E$3:$G$1002,3,FALSE)</f>
        <v>004</v>
      </c>
      <c r="I655" s="10" t="s">
        <v>46</v>
      </c>
      <c r="J655" s="10">
        <v>4</v>
      </c>
      <c r="K655" s="10" t="str">
        <f>VLOOKUP(I655,Codes!$J$3:$Q$9,2,FALSE)</f>
        <v>A</v>
      </c>
      <c r="L655" s="11" t="s">
        <v>31</v>
      </c>
      <c r="M655" s="10" t="str">
        <f>VLOOKUP(L655,Codes!$H$3:$I$262,2,FALSE)</f>
        <v>AA</v>
      </c>
      <c r="N655" s="10">
        <v>5</v>
      </c>
      <c r="O655" s="10" t="s">
        <v>35</v>
      </c>
      <c r="P655" t="str">
        <f>VLOOKUP(O655,Codes!$R$3:$S$28,2,FALSE)</f>
        <v>L</v>
      </c>
      <c r="Q655" t="s">
        <v>48</v>
      </c>
      <c r="R655" t="s">
        <v>29</v>
      </c>
      <c r="S655" t="s">
        <v>29</v>
      </c>
      <c r="T655" s="21" t="str">
        <f t="shared" si="43"/>
        <v>F-AA-004-EC10-TP1-DMSO-NA-5-NA</v>
      </c>
      <c r="U655" s="21" t="str">
        <f t="shared" si="40"/>
        <v>F-AA-004-EC10-TP1-DMSO</v>
      </c>
      <c r="V655" s="35" t="str">
        <f t="shared" si="41"/>
        <v>F.AA.004.L.A.5</v>
      </c>
      <c r="W655" s="15" t="str">
        <f t="shared" si="42"/>
        <v>FAA004LA5</v>
      </c>
      <c r="X655" t="s">
        <v>7172</v>
      </c>
    </row>
    <row r="656" spans="1:24">
      <c r="A656">
        <v>520006</v>
      </c>
      <c r="B656" t="s">
        <v>1971</v>
      </c>
      <c r="D656" t="s">
        <v>26</v>
      </c>
      <c r="E656" s="10" t="s">
        <v>65</v>
      </c>
      <c r="F656" s="10" t="str">
        <f>VLOOKUP(_xlfn.CONCAT(D656,E656),Codes!$C$3:$D$12,2,FALSE)</f>
        <v>F</v>
      </c>
      <c r="G656" s="18" t="s">
        <v>67</v>
      </c>
      <c r="H656" s="12" t="str">
        <f>VLOOKUP(G656,Codes!$E$3:$G$1002,3,FALSE)</f>
        <v>004</v>
      </c>
      <c r="I656" s="10" t="s">
        <v>46</v>
      </c>
      <c r="J656" s="10">
        <v>4</v>
      </c>
      <c r="K656" s="10" t="str">
        <f>VLOOKUP(I656,Codes!$J$3:$Q$9,2,FALSE)</f>
        <v>A</v>
      </c>
      <c r="L656" s="11" t="s">
        <v>31</v>
      </c>
      <c r="M656" s="10" t="str">
        <f>VLOOKUP(L656,Codes!$H$3:$I$262,2,FALSE)</f>
        <v>AA</v>
      </c>
      <c r="N656" s="10">
        <v>6</v>
      </c>
      <c r="O656" s="10" t="s">
        <v>35</v>
      </c>
      <c r="P656" t="str">
        <f>VLOOKUP(O656,Codes!$R$3:$S$28,2,FALSE)</f>
        <v>L</v>
      </c>
      <c r="Q656" t="s">
        <v>48</v>
      </c>
      <c r="R656" t="s">
        <v>29</v>
      </c>
      <c r="S656" t="s">
        <v>29</v>
      </c>
      <c r="T656" s="21" t="str">
        <f t="shared" si="43"/>
        <v>F-AA-004-EC10-TP1-DMSO-NA-6-NA</v>
      </c>
      <c r="U656" s="21" t="str">
        <f t="shared" si="40"/>
        <v>F-AA-004-EC10-TP1-DMSO</v>
      </c>
      <c r="V656" s="35" t="str">
        <f t="shared" si="41"/>
        <v>F.AA.004.L.A.6</v>
      </c>
      <c r="W656" s="15" t="str">
        <f t="shared" si="42"/>
        <v>FAA004LA6</v>
      </c>
      <c r="X656" t="s">
        <v>7173</v>
      </c>
    </row>
    <row r="657" spans="1:24">
      <c r="A657">
        <v>520007</v>
      </c>
      <c r="B657" t="s">
        <v>1971</v>
      </c>
      <c r="D657" t="s">
        <v>26</v>
      </c>
      <c r="E657" s="10" t="s">
        <v>65</v>
      </c>
      <c r="F657" s="10" t="str">
        <f>VLOOKUP(_xlfn.CONCAT(D657,E657),Codes!$C$3:$D$12,2,FALSE)</f>
        <v>F</v>
      </c>
      <c r="G657" s="18" t="s">
        <v>67</v>
      </c>
      <c r="H657" s="12" t="str">
        <f>VLOOKUP(G657,Codes!$E$3:$G$1002,3,FALSE)</f>
        <v>004</v>
      </c>
      <c r="I657" s="10" t="s">
        <v>46</v>
      </c>
      <c r="J657" s="10">
        <v>4</v>
      </c>
      <c r="K657" s="10" t="str">
        <f>VLOOKUP(I657,Codes!$J$3:$Q$9,2,FALSE)</f>
        <v>A</v>
      </c>
      <c r="L657" s="11" t="s">
        <v>31</v>
      </c>
      <c r="M657" s="10" t="str">
        <f>VLOOKUP(L657,Codes!$H$3:$I$262,2,FALSE)</f>
        <v>AA</v>
      </c>
      <c r="N657" s="10">
        <v>7</v>
      </c>
      <c r="O657" s="10" t="s">
        <v>35</v>
      </c>
      <c r="P657" t="str">
        <f>VLOOKUP(O657,Codes!$R$3:$S$28,2,FALSE)</f>
        <v>L</v>
      </c>
      <c r="Q657" t="s">
        <v>48</v>
      </c>
      <c r="R657" t="s">
        <v>29</v>
      </c>
      <c r="S657" t="s">
        <v>29</v>
      </c>
      <c r="T657" s="21" t="str">
        <f t="shared" si="43"/>
        <v>F-AA-004-EC10-TP1-DMSO-NA-7-NA</v>
      </c>
      <c r="U657" s="21" t="str">
        <f t="shared" si="40"/>
        <v>F-AA-004-EC10-TP1-DMSO</v>
      </c>
      <c r="V657" s="35" t="str">
        <f t="shared" si="41"/>
        <v>F.AA.004.L.A.7</v>
      </c>
      <c r="W657" s="15" t="str">
        <f t="shared" si="42"/>
        <v>FAA004LA7</v>
      </c>
      <c r="X657" t="s">
        <v>7174</v>
      </c>
    </row>
    <row r="658" spans="1:24">
      <c r="A658">
        <v>520008</v>
      </c>
      <c r="B658" t="s">
        <v>1971</v>
      </c>
      <c r="D658" t="s">
        <v>26</v>
      </c>
      <c r="E658" s="10" t="s">
        <v>65</v>
      </c>
      <c r="F658" s="10" t="str">
        <f>VLOOKUP(_xlfn.CONCAT(D658,E658),Codes!$C$3:$D$12,2,FALSE)</f>
        <v>F</v>
      </c>
      <c r="G658" s="18" t="s">
        <v>67</v>
      </c>
      <c r="H658" s="12" t="str">
        <f>VLOOKUP(G658,Codes!$E$3:$G$1002,3,FALSE)</f>
        <v>004</v>
      </c>
      <c r="I658" s="10" t="s">
        <v>46</v>
      </c>
      <c r="J658" s="10">
        <v>4</v>
      </c>
      <c r="K658" s="10" t="str">
        <f>VLOOKUP(I658,Codes!$J$3:$Q$9,2,FALSE)</f>
        <v>A</v>
      </c>
      <c r="L658" s="11" t="s">
        <v>31</v>
      </c>
      <c r="M658" s="10" t="str">
        <f>VLOOKUP(L658,Codes!$H$3:$I$262,2,FALSE)</f>
        <v>AA</v>
      </c>
      <c r="N658" s="10">
        <v>8</v>
      </c>
      <c r="O658" s="10" t="s">
        <v>35</v>
      </c>
      <c r="P658" t="str">
        <f>VLOOKUP(O658,Codes!$R$3:$S$28,2,FALSE)</f>
        <v>L</v>
      </c>
      <c r="Q658" t="s">
        <v>48</v>
      </c>
      <c r="R658" t="s">
        <v>29</v>
      </c>
      <c r="S658" t="s">
        <v>29</v>
      </c>
      <c r="T658" s="21" t="str">
        <f t="shared" si="43"/>
        <v>F-AA-004-EC10-TP1-DMSO-NA-8-NA</v>
      </c>
      <c r="U658" s="21" t="str">
        <f t="shared" si="40"/>
        <v>F-AA-004-EC10-TP1-DMSO</v>
      </c>
      <c r="V658" s="35" t="str">
        <f t="shared" si="41"/>
        <v>F.AA.004.L.A.8</v>
      </c>
      <c r="W658" s="15" t="str">
        <f t="shared" si="42"/>
        <v>FAA004LA8</v>
      </c>
      <c r="X658" t="s">
        <v>7175</v>
      </c>
    </row>
    <row r="659" spans="1:24">
      <c r="A659">
        <v>520013</v>
      </c>
      <c r="B659" t="s">
        <v>1972</v>
      </c>
      <c r="D659" t="s">
        <v>26</v>
      </c>
      <c r="E659" s="10" t="s">
        <v>65</v>
      </c>
      <c r="F659" s="10" t="str">
        <f>VLOOKUP(_xlfn.CONCAT(D659,E659),Codes!$C$3:$D$12,2,FALSE)</f>
        <v>F</v>
      </c>
      <c r="G659" s="18" t="s">
        <v>67</v>
      </c>
      <c r="H659" s="12" t="str">
        <f>VLOOKUP(G659,Codes!$E$3:$G$1002,3,FALSE)</f>
        <v>004</v>
      </c>
      <c r="I659" s="10" t="s">
        <v>57</v>
      </c>
      <c r="J659" s="10">
        <v>8</v>
      </c>
      <c r="K659" s="10" t="str">
        <f>VLOOKUP(I659,Codes!$J$3:$Q$9,2,FALSE)</f>
        <v>B</v>
      </c>
      <c r="L659" s="11" t="s">
        <v>31</v>
      </c>
      <c r="M659" s="10" t="str">
        <f>VLOOKUP(L659,Codes!$H$3:$I$262,2,FALSE)</f>
        <v>AA</v>
      </c>
      <c r="N659" s="10">
        <v>5</v>
      </c>
      <c r="O659" s="10" t="s">
        <v>35</v>
      </c>
      <c r="P659" t="str">
        <f>VLOOKUP(O659,Codes!$R$3:$S$28,2,FALSE)</f>
        <v>L</v>
      </c>
      <c r="Q659" t="s">
        <v>48</v>
      </c>
      <c r="R659" t="s">
        <v>29</v>
      </c>
      <c r="S659" t="s">
        <v>29</v>
      </c>
      <c r="T659" s="21" t="str">
        <f t="shared" si="43"/>
        <v>F-AA-004-EC10-TP2-DMSO-NA-5-NA</v>
      </c>
      <c r="U659" s="21" t="str">
        <f t="shared" ref="U659:U722" si="44">CONCATENATE(F659,"-",M659,"-",H659,"-", O659,"-",I659,"-",Q659)</f>
        <v>F-AA-004-EC10-TP2-DMSO</v>
      </c>
      <c r="V659" s="35" t="str">
        <f t="shared" ref="V659:V722" si="45">_xlfn.CONCAT(F659,".",M659,".",H659,".",P659,".",K659,".",N659)</f>
        <v>F.AA.004.L.B.5</v>
      </c>
      <c r="W659" s="15" t="str">
        <f t="shared" ref="W659:W722" si="46">SUBSTITUTE(V659,".","")</f>
        <v>FAA004LB5</v>
      </c>
      <c r="X659" t="s">
        <v>7176</v>
      </c>
    </row>
    <row r="660" spans="1:24">
      <c r="A660">
        <v>520014</v>
      </c>
      <c r="B660" t="s">
        <v>1972</v>
      </c>
      <c r="D660" t="s">
        <v>26</v>
      </c>
      <c r="E660" s="10" t="s">
        <v>65</v>
      </c>
      <c r="F660" s="10" t="str">
        <f>VLOOKUP(_xlfn.CONCAT(D660,E660),Codes!$C$3:$D$12,2,FALSE)</f>
        <v>F</v>
      </c>
      <c r="G660" s="18" t="s">
        <v>67</v>
      </c>
      <c r="H660" s="12" t="str">
        <f>VLOOKUP(G660,Codes!$E$3:$G$1002,3,FALSE)</f>
        <v>004</v>
      </c>
      <c r="I660" s="10" t="s">
        <v>57</v>
      </c>
      <c r="J660" s="10">
        <v>8</v>
      </c>
      <c r="K660" s="10" t="str">
        <f>VLOOKUP(I660,Codes!$J$3:$Q$9,2,FALSE)</f>
        <v>B</v>
      </c>
      <c r="L660" s="11" t="s">
        <v>31</v>
      </c>
      <c r="M660" s="10" t="str">
        <f>VLOOKUP(L660,Codes!$H$3:$I$262,2,FALSE)</f>
        <v>AA</v>
      </c>
      <c r="N660" s="10">
        <v>6</v>
      </c>
      <c r="O660" s="10" t="s">
        <v>35</v>
      </c>
      <c r="P660" t="str">
        <f>VLOOKUP(O660,Codes!$R$3:$S$28,2,FALSE)</f>
        <v>L</v>
      </c>
      <c r="Q660" t="s">
        <v>48</v>
      </c>
      <c r="R660" t="s">
        <v>29</v>
      </c>
      <c r="S660" t="s">
        <v>29</v>
      </c>
      <c r="T660" s="21" t="str">
        <f t="shared" si="43"/>
        <v>F-AA-004-EC10-TP2-DMSO-NA-6-NA</v>
      </c>
      <c r="U660" s="21" t="str">
        <f t="shared" si="44"/>
        <v>F-AA-004-EC10-TP2-DMSO</v>
      </c>
      <c r="V660" s="35" t="str">
        <f t="shared" si="45"/>
        <v>F.AA.004.L.B.6</v>
      </c>
      <c r="W660" s="15" t="str">
        <f t="shared" si="46"/>
        <v>FAA004LB6</v>
      </c>
      <c r="X660" t="s">
        <v>7177</v>
      </c>
    </row>
    <row r="661" spans="1:24">
      <c r="A661">
        <v>520015</v>
      </c>
      <c r="B661" t="s">
        <v>1972</v>
      </c>
      <c r="D661" t="s">
        <v>26</v>
      </c>
      <c r="E661" s="10" t="s">
        <v>65</v>
      </c>
      <c r="F661" s="10" t="str">
        <f>VLOOKUP(_xlfn.CONCAT(D661,E661),Codes!$C$3:$D$12,2,FALSE)</f>
        <v>F</v>
      </c>
      <c r="G661" s="18" t="s">
        <v>67</v>
      </c>
      <c r="H661" s="12" t="str">
        <f>VLOOKUP(G661,Codes!$E$3:$G$1002,3,FALSE)</f>
        <v>004</v>
      </c>
      <c r="I661" s="10" t="s">
        <v>57</v>
      </c>
      <c r="J661" s="10">
        <v>8</v>
      </c>
      <c r="K661" s="10" t="str">
        <f>VLOOKUP(I661,Codes!$J$3:$Q$9,2,FALSE)</f>
        <v>B</v>
      </c>
      <c r="L661" s="11" t="s">
        <v>31</v>
      </c>
      <c r="M661" s="10" t="str">
        <f>VLOOKUP(L661,Codes!$H$3:$I$262,2,FALSE)</f>
        <v>AA</v>
      </c>
      <c r="N661" s="10">
        <v>7</v>
      </c>
      <c r="O661" s="10" t="s">
        <v>35</v>
      </c>
      <c r="P661" t="str">
        <f>VLOOKUP(O661,Codes!$R$3:$S$28,2,FALSE)</f>
        <v>L</v>
      </c>
      <c r="Q661" t="s">
        <v>48</v>
      </c>
      <c r="R661" t="s">
        <v>29</v>
      </c>
      <c r="S661" t="s">
        <v>29</v>
      </c>
      <c r="T661" s="21" t="str">
        <f t="shared" si="43"/>
        <v>F-AA-004-EC10-TP2-DMSO-NA-7-NA</v>
      </c>
      <c r="U661" s="21" t="str">
        <f t="shared" si="44"/>
        <v>F-AA-004-EC10-TP2-DMSO</v>
      </c>
      <c r="V661" s="35" t="str">
        <f t="shared" si="45"/>
        <v>F.AA.004.L.B.7</v>
      </c>
      <c r="W661" s="15" t="str">
        <f t="shared" si="46"/>
        <v>FAA004LB7</v>
      </c>
      <c r="X661" t="s">
        <v>7178</v>
      </c>
    </row>
    <row r="662" spans="1:24">
      <c r="A662">
        <v>520016</v>
      </c>
      <c r="B662" t="s">
        <v>1972</v>
      </c>
      <c r="D662" t="s">
        <v>26</v>
      </c>
      <c r="E662" s="10" t="s">
        <v>65</v>
      </c>
      <c r="F662" s="10" t="str">
        <f>VLOOKUP(_xlfn.CONCAT(D662,E662),Codes!$C$3:$D$12,2,FALSE)</f>
        <v>F</v>
      </c>
      <c r="G662" s="18" t="s">
        <v>67</v>
      </c>
      <c r="H662" s="12" t="str">
        <f>VLOOKUP(G662,Codes!$E$3:$G$1002,3,FALSE)</f>
        <v>004</v>
      </c>
      <c r="I662" s="10" t="s">
        <v>57</v>
      </c>
      <c r="J662" s="10">
        <v>8</v>
      </c>
      <c r="K662" s="10" t="str">
        <f>VLOOKUP(I662,Codes!$J$3:$Q$9,2,FALSE)</f>
        <v>B</v>
      </c>
      <c r="L662" s="11" t="s">
        <v>31</v>
      </c>
      <c r="M662" s="10" t="str">
        <f>VLOOKUP(L662,Codes!$H$3:$I$262,2,FALSE)</f>
        <v>AA</v>
      </c>
      <c r="N662" s="10">
        <v>8</v>
      </c>
      <c r="O662" s="10" t="s">
        <v>35</v>
      </c>
      <c r="P662" t="str">
        <f>VLOOKUP(O662,Codes!$R$3:$S$28,2,FALSE)</f>
        <v>L</v>
      </c>
      <c r="Q662" t="s">
        <v>48</v>
      </c>
      <c r="R662" t="s">
        <v>29</v>
      </c>
      <c r="S662" t="s">
        <v>29</v>
      </c>
      <c r="T662" s="21" t="str">
        <f t="shared" si="43"/>
        <v>F-AA-004-EC10-TP2-DMSO-NA-8-NA</v>
      </c>
      <c r="U662" s="21" t="str">
        <f t="shared" si="44"/>
        <v>F-AA-004-EC10-TP2-DMSO</v>
      </c>
      <c r="V662" s="35" t="str">
        <f t="shared" si="45"/>
        <v>F.AA.004.L.B.8</v>
      </c>
      <c r="W662" s="15" t="str">
        <f t="shared" si="46"/>
        <v>FAA004LB8</v>
      </c>
      <c r="X662" t="s">
        <v>7179</v>
      </c>
    </row>
    <row r="663" spans="1:24">
      <c r="A663">
        <v>520020</v>
      </c>
      <c r="B663" t="s">
        <v>1973</v>
      </c>
      <c r="D663" t="s">
        <v>26</v>
      </c>
      <c r="E663" s="10" t="s">
        <v>65</v>
      </c>
      <c r="F663" s="10" t="str">
        <f>VLOOKUP(_xlfn.CONCAT(D663,E663),Codes!$C$3:$D$12,2,FALSE)</f>
        <v>F</v>
      </c>
      <c r="G663" s="18" t="s">
        <v>67</v>
      </c>
      <c r="H663" s="12" t="str">
        <f>VLOOKUP(G663,Codes!$E$3:$G$1002,3,FALSE)</f>
        <v>004</v>
      </c>
      <c r="I663" s="10" t="s">
        <v>64</v>
      </c>
      <c r="J663" s="10">
        <v>24</v>
      </c>
      <c r="K663" s="10" t="str">
        <f>VLOOKUP(I663,Codes!$J$3:$Q$9,2,FALSE)</f>
        <v>C</v>
      </c>
      <c r="L663" s="11" t="s">
        <v>31</v>
      </c>
      <c r="M663" s="10" t="str">
        <f>VLOOKUP(L663,Codes!$H$3:$I$262,2,FALSE)</f>
        <v>AA</v>
      </c>
      <c r="N663" s="10">
        <v>4</v>
      </c>
      <c r="O663" s="10" t="s">
        <v>35</v>
      </c>
      <c r="P663" t="str">
        <f>VLOOKUP(O663,Codes!$R$3:$S$28,2,FALSE)</f>
        <v>L</v>
      </c>
      <c r="Q663" t="s">
        <v>48</v>
      </c>
      <c r="R663" t="s">
        <v>29</v>
      </c>
      <c r="S663" t="s">
        <v>29</v>
      </c>
      <c r="T663" s="21" t="str">
        <f t="shared" si="43"/>
        <v>F-AA-004-EC10-TP3-DMSO-NA-4-NA</v>
      </c>
      <c r="U663" s="21" t="str">
        <f t="shared" si="44"/>
        <v>F-AA-004-EC10-TP3-DMSO</v>
      </c>
      <c r="V663" s="35" t="str">
        <f t="shared" si="45"/>
        <v>F.AA.004.L.C.4</v>
      </c>
      <c r="W663" s="15" t="str">
        <f t="shared" si="46"/>
        <v>FAA004LC4</v>
      </c>
      <c r="X663" t="s">
        <v>1563</v>
      </c>
    </row>
    <row r="664" spans="1:24">
      <c r="A664">
        <v>520022</v>
      </c>
      <c r="B664" t="s">
        <v>1973</v>
      </c>
      <c r="D664" t="s">
        <v>26</v>
      </c>
      <c r="E664" s="10" t="s">
        <v>65</v>
      </c>
      <c r="F664" s="10" t="str">
        <f>VLOOKUP(_xlfn.CONCAT(D664,E664),Codes!$C$3:$D$12,2,FALSE)</f>
        <v>F</v>
      </c>
      <c r="G664" s="18" t="s">
        <v>67</v>
      </c>
      <c r="H664" s="12" t="str">
        <f>VLOOKUP(G664,Codes!$E$3:$G$1002,3,FALSE)</f>
        <v>004</v>
      </c>
      <c r="I664" s="10" t="s">
        <v>64</v>
      </c>
      <c r="J664" s="10">
        <v>24</v>
      </c>
      <c r="K664" s="10" t="str">
        <f>VLOOKUP(I664,Codes!$J$3:$Q$9,2,FALSE)</f>
        <v>C</v>
      </c>
      <c r="L664" s="11" t="s">
        <v>31</v>
      </c>
      <c r="M664" s="10" t="str">
        <f>VLOOKUP(L664,Codes!$H$3:$I$262,2,FALSE)</f>
        <v>AA</v>
      </c>
      <c r="N664" s="10">
        <v>6</v>
      </c>
      <c r="O664" s="10" t="s">
        <v>35</v>
      </c>
      <c r="P664" t="str">
        <f>VLOOKUP(O664,Codes!$R$3:$S$28,2,FALSE)</f>
        <v>L</v>
      </c>
      <c r="Q664" t="s">
        <v>48</v>
      </c>
      <c r="R664" t="s">
        <v>29</v>
      </c>
      <c r="S664" t="s">
        <v>29</v>
      </c>
      <c r="T664" s="21" t="str">
        <f t="shared" si="43"/>
        <v>F-AA-004-EC10-TP3-DMSO-NA-6-NA</v>
      </c>
      <c r="U664" s="21" t="str">
        <f t="shared" si="44"/>
        <v>F-AA-004-EC10-TP3-DMSO</v>
      </c>
      <c r="V664" s="35" t="str">
        <f t="shared" si="45"/>
        <v>F.AA.004.L.C.6</v>
      </c>
      <c r="W664" s="15" t="str">
        <f t="shared" si="46"/>
        <v>FAA004LC6</v>
      </c>
      <c r="X664" t="s">
        <v>7180</v>
      </c>
    </row>
    <row r="665" spans="1:24">
      <c r="A665">
        <v>520023</v>
      </c>
      <c r="B665" t="s">
        <v>1973</v>
      </c>
      <c r="D665" t="s">
        <v>26</v>
      </c>
      <c r="E665" s="10" t="s">
        <v>65</v>
      </c>
      <c r="F665" s="10" t="str">
        <f>VLOOKUP(_xlfn.CONCAT(D665,E665),Codes!$C$3:$D$12,2,FALSE)</f>
        <v>F</v>
      </c>
      <c r="G665" s="18" t="s">
        <v>67</v>
      </c>
      <c r="H665" s="12" t="str">
        <f>VLOOKUP(G665,Codes!$E$3:$G$1002,3,FALSE)</f>
        <v>004</v>
      </c>
      <c r="I665" s="10" t="s">
        <v>64</v>
      </c>
      <c r="J665" s="10">
        <v>24</v>
      </c>
      <c r="K665" s="10" t="str">
        <f>VLOOKUP(I665,Codes!$J$3:$Q$9,2,FALSE)</f>
        <v>C</v>
      </c>
      <c r="L665" s="11" t="s">
        <v>31</v>
      </c>
      <c r="M665" s="10" t="str">
        <f>VLOOKUP(L665,Codes!$H$3:$I$262,2,FALSE)</f>
        <v>AA</v>
      </c>
      <c r="N665" s="10">
        <v>7</v>
      </c>
      <c r="O665" s="10" t="s">
        <v>35</v>
      </c>
      <c r="P665" t="str">
        <f>VLOOKUP(O665,Codes!$R$3:$S$28,2,FALSE)</f>
        <v>L</v>
      </c>
      <c r="Q665" t="s">
        <v>48</v>
      </c>
      <c r="R665" t="s">
        <v>29</v>
      </c>
      <c r="S665" t="s">
        <v>29</v>
      </c>
      <c r="T665" s="21" t="str">
        <f t="shared" si="43"/>
        <v>F-AA-004-EC10-TP3-DMSO-NA-7-NA</v>
      </c>
      <c r="U665" s="21" t="str">
        <f t="shared" si="44"/>
        <v>F-AA-004-EC10-TP3-DMSO</v>
      </c>
      <c r="V665" s="35" t="str">
        <f t="shared" si="45"/>
        <v>F.AA.004.L.C.7</v>
      </c>
      <c r="W665" s="15" t="str">
        <f t="shared" si="46"/>
        <v>FAA004LC7</v>
      </c>
      <c r="X665" t="s">
        <v>7181</v>
      </c>
    </row>
    <row r="666" spans="1:24">
      <c r="A666">
        <v>520024</v>
      </c>
      <c r="B666" t="s">
        <v>1973</v>
      </c>
      <c r="D666" t="s">
        <v>26</v>
      </c>
      <c r="E666" s="10" t="s">
        <v>65</v>
      </c>
      <c r="F666" s="10" t="str">
        <f>VLOOKUP(_xlfn.CONCAT(D666,E666),Codes!$C$3:$D$12,2,FALSE)</f>
        <v>F</v>
      </c>
      <c r="G666" s="18" t="s">
        <v>67</v>
      </c>
      <c r="H666" s="12" t="str">
        <f>VLOOKUP(G666,Codes!$E$3:$G$1002,3,FALSE)</f>
        <v>004</v>
      </c>
      <c r="I666" s="10" t="s">
        <v>64</v>
      </c>
      <c r="J666" s="10">
        <v>24</v>
      </c>
      <c r="K666" s="10" t="str">
        <f>VLOOKUP(I666,Codes!$J$3:$Q$9,2,FALSE)</f>
        <v>C</v>
      </c>
      <c r="L666" s="11" t="s">
        <v>31</v>
      </c>
      <c r="M666" s="10" t="str">
        <f>VLOOKUP(L666,Codes!$H$3:$I$262,2,FALSE)</f>
        <v>AA</v>
      </c>
      <c r="N666" s="10">
        <v>8</v>
      </c>
      <c r="O666" s="10" t="s">
        <v>35</v>
      </c>
      <c r="P666" t="str">
        <f>VLOOKUP(O666,Codes!$R$3:$S$28,2,FALSE)</f>
        <v>L</v>
      </c>
      <c r="Q666" t="s">
        <v>48</v>
      </c>
      <c r="R666" t="s">
        <v>29</v>
      </c>
      <c r="S666" t="s">
        <v>29</v>
      </c>
      <c r="T666" s="21" t="str">
        <f t="shared" si="43"/>
        <v>F-AA-004-EC10-TP3-DMSO-NA-8-NA</v>
      </c>
      <c r="U666" s="21" t="str">
        <f t="shared" si="44"/>
        <v>F-AA-004-EC10-TP3-DMSO</v>
      </c>
      <c r="V666" s="35" t="str">
        <f t="shared" si="45"/>
        <v>F.AA.004.L.C.8</v>
      </c>
      <c r="W666" s="15" t="str">
        <f t="shared" si="46"/>
        <v>FAA004LC8</v>
      </c>
      <c r="X666" t="s">
        <v>7182</v>
      </c>
    </row>
    <row r="667" spans="1:24">
      <c r="A667">
        <v>520028</v>
      </c>
      <c r="B667" t="s">
        <v>1974</v>
      </c>
      <c r="D667" t="s">
        <v>26</v>
      </c>
      <c r="E667" s="10" t="s">
        <v>65</v>
      </c>
      <c r="F667" s="10" t="str">
        <f>VLOOKUP(_xlfn.CONCAT(D667,E667),Codes!$C$3:$D$12,2,FALSE)</f>
        <v>F</v>
      </c>
      <c r="G667" s="18" t="s">
        <v>67</v>
      </c>
      <c r="H667" s="12" t="str">
        <f>VLOOKUP(G667,Codes!$E$3:$G$1002,3,FALSE)</f>
        <v>004</v>
      </c>
      <c r="I667" s="10" t="s">
        <v>70</v>
      </c>
      <c r="J667" s="10">
        <v>32</v>
      </c>
      <c r="K667" s="10" t="str">
        <f>VLOOKUP(I667,Codes!$J$3:$Q$9,2,FALSE)</f>
        <v>D</v>
      </c>
      <c r="L667" s="11" t="s">
        <v>31</v>
      </c>
      <c r="M667" s="10" t="str">
        <f>VLOOKUP(L667,Codes!$H$3:$I$262,2,FALSE)</f>
        <v>AA</v>
      </c>
      <c r="N667" s="10">
        <v>4</v>
      </c>
      <c r="O667" s="10" t="s">
        <v>35</v>
      </c>
      <c r="P667" t="str">
        <f>VLOOKUP(O667,Codes!$R$3:$S$28,2,FALSE)</f>
        <v>L</v>
      </c>
      <c r="Q667" t="s">
        <v>48</v>
      </c>
      <c r="R667" t="s">
        <v>29</v>
      </c>
      <c r="S667" t="s">
        <v>29</v>
      </c>
      <c r="T667" s="21" t="str">
        <f t="shared" si="43"/>
        <v>F-AA-004-EC10-TP4-DMSO-NA-4-NA</v>
      </c>
      <c r="U667" s="21" t="str">
        <f t="shared" si="44"/>
        <v>F-AA-004-EC10-TP4-DMSO</v>
      </c>
      <c r="V667" s="35" t="str">
        <f t="shared" si="45"/>
        <v>F.AA.004.L.D.4</v>
      </c>
      <c r="W667" s="15" t="str">
        <f t="shared" si="46"/>
        <v>FAA004LD4</v>
      </c>
      <c r="X667" t="s">
        <v>1568</v>
      </c>
    </row>
    <row r="668" spans="1:24">
      <c r="A668">
        <v>520030</v>
      </c>
      <c r="B668" t="s">
        <v>1974</v>
      </c>
      <c r="D668" t="s">
        <v>26</v>
      </c>
      <c r="E668" s="10" t="s">
        <v>65</v>
      </c>
      <c r="F668" s="10" t="str">
        <f>VLOOKUP(_xlfn.CONCAT(D668,E668),Codes!$C$3:$D$12,2,FALSE)</f>
        <v>F</v>
      </c>
      <c r="G668" s="18" t="s">
        <v>67</v>
      </c>
      <c r="H668" s="12" t="str">
        <f>VLOOKUP(G668,Codes!$E$3:$G$1002,3,FALSE)</f>
        <v>004</v>
      </c>
      <c r="I668" s="10" t="s">
        <v>70</v>
      </c>
      <c r="J668" s="10">
        <v>32</v>
      </c>
      <c r="K668" s="10" t="str">
        <f>VLOOKUP(I668,Codes!$J$3:$Q$9,2,FALSE)</f>
        <v>D</v>
      </c>
      <c r="L668" s="11" t="s">
        <v>31</v>
      </c>
      <c r="M668" s="10" t="str">
        <f>VLOOKUP(L668,Codes!$H$3:$I$262,2,FALSE)</f>
        <v>AA</v>
      </c>
      <c r="N668" s="10">
        <v>6</v>
      </c>
      <c r="O668" s="10" t="s">
        <v>35</v>
      </c>
      <c r="P668" t="str">
        <f>VLOOKUP(O668,Codes!$R$3:$S$28,2,FALSE)</f>
        <v>L</v>
      </c>
      <c r="Q668" t="s">
        <v>48</v>
      </c>
      <c r="R668" t="s">
        <v>29</v>
      </c>
      <c r="S668" t="s">
        <v>29</v>
      </c>
      <c r="T668" s="21" t="str">
        <f t="shared" si="43"/>
        <v>F-AA-004-EC10-TP4-DMSO-NA-6-NA</v>
      </c>
      <c r="U668" s="21" t="str">
        <f t="shared" si="44"/>
        <v>F-AA-004-EC10-TP4-DMSO</v>
      </c>
      <c r="V668" s="35" t="str">
        <f t="shared" si="45"/>
        <v>F.AA.004.L.D.6</v>
      </c>
      <c r="W668" s="15" t="str">
        <f t="shared" si="46"/>
        <v>FAA004LD6</v>
      </c>
      <c r="X668" t="s">
        <v>7183</v>
      </c>
    </row>
    <row r="669" spans="1:24">
      <c r="A669">
        <v>520031</v>
      </c>
      <c r="B669" t="s">
        <v>1974</v>
      </c>
      <c r="D669" t="s">
        <v>26</v>
      </c>
      <c r="E669" s="10" t="s">
        <v>65</v>
      </c>
      <c r="F669" s="10" t="str">
        <f>VLOOKUP(_xlfn.CONCAT(D669,E669),Codes!$C$3:$D$12,2,FALSE)</f>
        <v>F</v>
      </c>
      <c r="G669" s="18" t="s">
        <v>67</v>
      </c>
      <c r="H669" s="12" t="str">
        <f>VLOOKUP(G669,Codes!$E$3:$G$1002,3,FALSE)</f>
        <v>004</v>
      </c>
      <c r="I669" s="10" t="s">
        <v>70</v>
      </c>
      <c r="J669" s="10">
        <v>32</v>
      </c>
      <c r="K669" s="10" t="str">
        <f>VLOOKUP(I669,Codes!$J$3:$Q$9,2,FALSE)</f>
        <v>D</v>
      </c>
      <c r="L669" s="11" t="s">
        <v>31</v>
      </c>
      <c r="M669" s="10" t="str">
        <f>VLOOKUP(L669,Codes!$H$3:$I$262,2,FALSE)</f>
        <v>AA</v>
      </c>
      <c r="N669" s="10">
        <v>7</v>
      </c>
      <c r="O669" s="10" t="s">
        <v>35</v>
      </c>
      <c r="P669" t="str">
        <f>VLOOKUP(O669,Codes!$R$3:$S$28,2,FALSE)</f>
        <v>L</v>
      </c>
      <c r="Q669" t="s">
        <v>48</v>
      </c>
      <c r="R669" t="s">
        <v>29</v>
      </c>
      <c r="S669" t="s">
        <v>29</v>
      </c>
      <c r="T669" s="21" t="str">
        <f t="shared" si="43"/>
        <v>F-AA-004-EC10-TP4-DMSO-NA-7-NA</v>
      </c>
      <c r="U669" s="21" t="str">
        <f t="shared" si="44"/>
        <v>F-AA-004-EC10-TP4-DMSO</v>
      </c>
      <c r="V669" s="35" t="str">
        <f t="shared" si="45"/>
        <v>F.AA.004.L.D.7</v>
      </c>
      <c r="W669" s="15" t="str">
        <f t="shared" si="46"/>
        <v>FAA004LD7</v>
      </c>
      <c r="X669" t="s">
        <v>7184</v>
      </c>
    </row>
    <row r="670" spans="1:24">
      <c r="A670">
        <v>520032</v>
      </c>
      <c r="B670" t="s">
        <v>1974</v>
      </c>
      <c r="D670" t="s">
        <v>26</v>
      </c>
      <c r="E670" s="10" t="s">
        <v>65</v>
      </c>
      <c r="F670" s="10" t="str">
        <f>VLOOKUP(_xlfn.CONCAT(D670,E670),Codes!$C$3:$D$12,2,FALSE)</f>
        <v>F</v>
      </c>
      <c r="G670" s="18" t="s">
        <v>67</v>
      </c>
      <c r="H670" s="12" t="str">
        <f>VLOOKUP(G670,Codes!$E$3:$G$1002,3,FALSE)</f>
        <v>004</v>
      </c>
      <c r="I670" s="10" t="s">
        <v>70</v>
      </c>
      <c r="J670" s="10">
        <v>32</v>
      </c>
      <c r="K670" s="10" t="str">
        <f>VLOOKUP(I670,Codes!$J$3:$Q$9,2,FALSE)</f>
        <v>D</v>
      </c>
      <c r="L670" s="11" t="s">
        <v>31</v>
      </c>
      <c r="M670" s="10" t="str">
        <f>VLOOKUP(L670,Codes!$H$3:$I$262,2,FALSE)</f>
        <v>AA</v>
      </c>
      <c r="N670" s="10">
        <v>8</v>
      </c>
      <c r="O670" s="10" t="s">
        <v>35</v>
      </c>
      <c r="P670" t="str">
        <f>VLOOKUP(O670,Codes!$R$3:$S$28,2,FALSE)</f>
        <v>L</v>
      </c>
      <c r="Q670" t="s">
        <v>48</v>
      </c>
      <c r="R670" t="s">
        <v>29</v>
      </c>
      <c r="S670" t="s">
        <v>29</v>
      </c>
      <c r="T670" s="21" t="str">
        <f t="shared" si="43"/>
        <v>F-AA-004-EC10-TP4-DMSO-NA-8-NA</v>
      </c>
      <c r="U670" s="21" t="str">
        <f t="shared" si="44"/>
        <v>F-AA-004-EC10-TP4-DMSO</v>
      </c>
      <c r="V670" s="35" t="str">
        <f t="shared" si="45"/>
        <v>F.AA.004.L.D.8</v>
      </c>
      <c r="W670" s="15" t="str">
        <f t="shared" si="46"/>
        <v>FAA004LD8</v>
      </c>
      <c r="X670" t="s">
        <v>7185</v>
      </c>
    </row>
    <row r="671" spans="1:24">
      <c r="A671">
        <v>520036</v>
      </c>
      <c r="B671" t="s">
        <v>1975</v>
      </c>
      <c r="D671" t="s">
        <v>26</v>
      </c>
      <c r="E671" s="10" t="s">
        <v>65</v>
      </c>
      <c r="F671" s="10" t="str">
        <f>VLOOKUP(_xlfn.CONCAT(D671,E671),Codes!$C$3:$D$12,2,FALSE)</f>
        <v>F</v>
      </c>
      <c r="G671" s="18" t="s">
        <v>67</v>
      </c>
      <c r="H671" s="12" t="str">
        <f>VLOOKUP(G671,Codes!$E$3:$G$1002,3,FALSE)</f>
        <v>004</v>
      </c>
      <c r="I671" s="10" t="s">
        <v>76</v>
      </c>
      <c r="J671" s="10">
        <v>48</v>
      </c>
      <c r="K671" s="10" t="str">
        <f>VLOOKUP(I671,Codes!$J$3:$Q$9,2,FALSE)</f>
        <v>E</v>
      </c>
      <c r="L671" s="11" t="s">
        <v>31</v>
      </c>
      <c r="M671" s="10" t="str">
        <f>VLOOKUP(L671,Codes!$H$3:$I$262,2,FALSE)</f>
        <v>AA</v>
      </c>
      <c r="N671" s="10">
        <v>4</v>
      </c>
      <c r="O671" s="10" t="s">
        <v>35</v>
      </c>
      <c r="P671" t="str">
        <f>VLOOKUP(O671,Codes!$R$3:$S$28,2,FALSE)</f>
        <v>L</v>
      </c>
      <c r="Q671" t="s">
        <v>48</v>
      </c>
      <c r="R671" t="s">
        <v>29</v>
      </c>
      <c r="S671" t="s">
        <v>29</v>
      </c>
      <c r="T671" s="21" t="str">
        <f t="shared" si="43"/>
        <v>F-AA-004-EC10-TP5-DMSO-NA-4-NA</v>
      </c>
      <c r="U671" s="21" t="str">
        <f t="shared" si="44"/>
        <v>F-AA-004-EC10-TP5-DMSO</v>
      </c>
      <c r="V671" s="35" t="str">
        <f t="shared" si="45"/>
        <v>F.AA.004.L.E.4</v>
      </c>
      <c r="W671" s="15" t="str">
        <f t="shared" si="46"/>
        <v>FAA004LE4</v>
      </c>
      <c r="X671" t="s">
        <v>1573</v>
      </c>
    </row>
    <row r="672" spans="1:24">
      <c r="A672">
        <v>520038</v>
      </c>
      <c r="B672" t="s">
        <v>1975</v>
      </c>
      <c r="D672" t="s">
        <v>26</v>
      </c>
      <c r="E672" s="10" t="s">
        <v>65</v>
      </c>
      <c r="F672" s="10" t="str">
        <f>VLOOKUP(_xlfn.CONCAT(D672,E672),Codes!$C$3:$D$12,2,FALSE)</f>
        <v>F</v>
      </c>
      <c r="G672" s="18" t="s">
        <v>67</v>
      </c>
      <c r="H672" s="12" t="str">
        <f>VLOOKUP(G672,Codes!$E$3:$G$1002,3,FALSE)</f>
        <v>004</v>
      </c>
      <c r="I672" s="10" t="s">
        <v>76</v>
      </c>
      <c r="J672" s="10">
        <v>48</v>
      </c>
      <c r="K672" s="10" t="str">
        <f>VLOOKUP(I672,Codes!$J$3:$Q$9,2,FALSE)</f>
        <v>E</v>
      </c>
      <c r="L672" s="11" t="s">
        <v>31</v>
      </c>
      <c r="M672" s="10" t="str">
        <f>VLOOKUP(L672,Codes!$H$3:$I$262,2,FALSE)</f>
        <v>AA</v>
      </c>
      <c r="N672" s="10">
        <v>6</v>
      </c>
      <c r="O672" s="10" t="s">
        <v>35</v>
      </c>
      <c r="P672" t="str">
        <f>VLOOKUP(O672,Codes!$R$3:$S$28,2,FALSE)</f>
        <v>L</v>
      </c>
      <c r="Q672" t="s">
        <v>48</v>
      </c>
      <c r="R672" t="s">
        <v>29</v>
      </c>
      <c r="S672" t="s">
        <v>29</v>
      </c>
      <c r="T672" s="21" t="str">
        <f t="shared" si="43"/>
        <v>F-AA-004-EC10-TP5-DMSO-NA-6-NA</v>
      </c>
      <c r="U672" s="21" t="str">
        <f t="shared" si="44"/>
        <v>F-AA-004-EC10-TP5-DMSO</v>
      </c>
      <c r="V672" s="35" t="str">
        <f t="shared" si="45"/>
        <v>F.AA.004.L.E.6</v>
      </c>
      <c r="W672" s="15" t="str">
        <f t="shared" si="46"/>
        <v>FAA004LE6</v>
      </c>
      <c r="X672" t="s">
        <v>7186</v>
      </c>
    </row>
    <row r="673" spans="1:24">
      <c r="A673">
        <v>520039</v>
      </c>
      <c r="B673" t="s">
        <v>1975</v>
      </c>
      <c r="D673" t="s">
        <v>26</v>
      </c>
      <c r="E673" s="10" t="s">
        <v>65</v>
      </c>
      <c r="F673" s="10" t="str">
        <f>VLOOKUP(_xlfn.CONCAT(D673,E673),Codes!$C$3:$D$12,2,FALSE)</f>
        <v>F</v>
      </c>
      <c r="G673" s="18" t="s">
        <v>67</v>
      </c>
      <c r="H673" s="12" t="str">
        <f>VLOOKUP(G673,Codes!$E$3:$G$1002,3,FALSE)</f>
        <v>004</v>
      </c>
      <c r="I673" s="10" t="s">
        <v>76</v>
      </c>
      <c r="J673" s="10">
        <v>48</v>
      </c>
      <c r="K673" s="10" t="str">
        <f>VLOOKUP(I673,Codes!$J$3:$Q$9,2,FALSE)</f>
        <v>E</v>
      </c>
      <c r="L673" s="11" t="s">
        <v>31</v>
      </c>
      <c r="M673" s="10" t="str">
        <f>VLOOKUP(L673,Codes!$H$3:$I$262,2,FALSE)</f>
        <v>AA</v>
      </c>
      <c r="N673" s="10">
        <v>7</v>
      </c>
      <c r="O673" s="10" t="s">
        <v>35</v>
      </c>
      <c r="P673" t="str">
        <f>VLOOKUP(O673,Codes!$R$3:$S$28,2,FALSE)</f>
        <v>L</v>
      </c>
      <c r="Q673" t="s">
        <v>48</v>
      </c>
      <c r="R673" t="s">
        <v>29</v>
      </c>
      <c r="S673" t="s">
        <v>29</v>
      </c>
      <c r="T673" s="21" t="str">
        <f t="shared" si="43"/>
        <v>F-AA-004-EC10-TP5-DMSO-NA-7-NA</v>
      </c>
      <c r="U673" s="21" t="str">
        <f t="shared" si="44"/>
        <v>F-AA-004-EC10-TP5-DMSO</v>
      </c>
      <c r="V673" s="35" t="str">
        <f t="shared" si="45"/>
        <v>F.AA.004.L.E.7</v>
      </c>
      <c r="W673" s="15" t="str">
        <f t="shared" si="46"/>
        <v>FAA004LE7</v>
      </c>
      <c r="X673" t="s">
        <v>7187</v>
      </c>
    </row>
    <row r="674" spans="1:24">
      <c r="A674">
        <v>520040</v>
      </c>
      <c r="B674" t="s">
        <v>1975</v>
      </c>
      <c r="D674" t="s">
        <v>26</v>
      </c>
      <c r="E674" s="10" t="s">
        <v>65</v>
      </c>
      <c r="F674" s="10" t="str">
        <f>VLOOKUP(_xlfn.CONCAT(D674,E674),Codes!$C$3:$D$12,2,FALSE)</f>
        <v>F</v>
      </c>
      <c r="G674" s="18" t="s">
        <v>67</v>
      </c>
      <c r="H674" s="12" t="str">
        <f>VLOOKUP(G674,Codes!$E$3:$G$1002,3,FALSE)</f>
        <v>004</v>
      </c>
      <c r="I674" s="10" t="s">
        <v>76</v>
      </c>
      <c r="J674" s="10">
        <v>48</v>
      </c>
      <c r="K674" s="10" t="str">
        <f>VLOOKUP(I674,Codes!$J$3:$Q$9,2,FALSE)</f>
        <v>E</v>
      </c>
      <c r="L674" s="11" t="s">
        <v>31</v>
      </c>
      <c r="M674" s="10" t="str">
        <f>VLOOKUP(L674,Codes!$H$3:$I$262,2,FALSE)</f>
        <v>AA</v>
      </c>
      <c r="N674" s="10">
        <v>8</v>
      </c>
      <c r="O674" s="10" t="s">
        <v>35</v>
      </c>
      <c r="P674" t="str">
        <f>VLOOKUP(O674,Codes!$R$3:$S$28,2,FALSE)</f>
        <v>L</v>
      </c>
      <c r="Q674" t="s">
        <v>48</v>
      </c>
      <c r="R674" t="s">
        <v>29</v>
      </c>
      <c r="S674" t="s">
        <v>29</v>
      </c>
      <c r="T674" s="21" t="str">
        <f t="shared" si="43"/>
        <v>F-AA-004-EC10-TP5-DMSO-NA-8-NA</v>
      </c>
      <c r="U674" s="21" t="str">
        <f t="shared" si="44"/>
        <v>F-AA-004-EC10-TP5-DMSO</v>
      </c>
      <c r="V674" s="35" t="str">
        <f t="shared" si="45"/>
        <v>F.AA.004.L.E.8</v>
      </c>
      <c r="W674" s="15" t="str">
        <f t="shared" si="46"/>
        <v>FAA004LE8</v>
      </c>
      <c r="X674" t="s">
        <v>7188</v>
      </c>
    </row>
    <row r="675" spans="1:24">
      <c r="A675">
        <v>520045</v>
      </c>
      <c r="B675" t="s">
        <v>1976</v>
      </c>
      <c r="D675" t="s">
        <v>26</v>
      </c>
      <c r="E675" s="10" t="s">
        <v>65</v>
      </c>
      <c r="F675" s="10" t="str">
        <f>VLOOKUP(_xlfn.CONCAT(D675,E675),Codes!$C$3:$D$12,2,FALSE)</f>
        <v>F</v>
      </c>
      <c r="G675" s="18" t="s">
        <v>67</v>
      </c>
      <c r="H675" s="12" t="str">
        <f>VLOOKUP(G675,Codes!$E$3:$G$1002,3,FALSE)</f>
        <v>004</v>
      </c>
      <c r="I675" s="10" t="s">
        <v>46</v>
      </c>
      <c r="J675" s="10">
        <v>4</v>
      </c>
      <c r="K675" s="10" t="str">
        <f>VLOOKUP(I675,Codes!$J$3:$Q$9,2,FALSE)</f>
        <v>A</v>
      </c>
      <c r="L675" s="11" t="s">
        <v>31</v>
      </c>
      <c r="M675" s="10" t="str">
        <f>VLOOKUP(L675,Codes!$H$3:$I$262,2,FALSE)</f>
        <v>AA</v>
      </c>
      <c r="N675" s="10">
        <v>5</v>
      </c>
      <c r="O675" s="10" t="s">
        <v>83</v>
      </c>
      <c r="P675" t="str">
        <f>VLOOKUP(O675,Codes!$R$3:$S$28,2,FALSE)</f>
        <v>M</v>
      </c>
      <c r="Q675" t="s">
        <v>48</v>
      </c>
      <c r="R675" t="s">
        <v>29</v>
      </c>
      <c r="S675" t="s">
        <v>29</v>
      </c>
      <c r="T675" s="21" t="str">
        <f t="shared" si="43"/>
        <v>F-AA-004-EC25-TP1-DMSO-NA-5-NA</v>
      </c>
      <c r="U675" s="21" t="str">
        <f t="shared" si="44"/>
        <v>F-AA-004-EC25-TP1-DMSO</v>
      </c>
      <c r="V675" s="35" t="str">
        <f t="shared" si="45"/>
        <v>F.AA.004.M.A.5</v>
      </c>
      <c r="W675" s="15" t="str">
        <f t="shared" si="46"/>
        <v>FAA004MA5</v>
      </c>
      <c r="X675" t="s">
        <v>7189</v>
      </c>
    </row>
    <row r="676" spans="1:24">
      <c r="A676">
        <v>520046</v>
      </c>
      <c r="B676" t="s">
        <v>1976</v>
      </c>
      <c r="D676" t="s">
        <v>26</v>
      </c>
      <c r="E676" s="10" t="s">
        <v>65</v>
      </c>
      <c r="F676" s="10" t="str">
        <f>VLOOKUP(_xlfn.CONCAT(D676,E676),Codes!$C$3:$D$12,2,FALSE)</f>
        <v>F</v>
      </c>
      <c r="G676" s="18" t="s">
        <v>67</v>
      </c>
      <c r="H676" s="12" t="str">
        <f>VLOOKUP(G676,Codes!$E$3:$G$1002,3,FALSE)</f>
        <v>004</v>
      </c>
      <c r="I676" s="10" t="s">
        <v>46</v>
      </c>
      <c r="J676" s="10">
        <v>4</v>
      </c>
      <c r="K676" s="10" t="str">
        <f>VLOOKUP(I676,Codes!$J$3:$Q$9,2,FALSE)</f>
        <v>A</v>
      </c>
      <c r="L676" s="11" t="s">
        <v>31</v>
      </c>
      <c r="M676" s="10" t="str">
        <f>VLOOKUP(L676,Codes!$H$3:$I$262,2,FALSE)</f>
        <v>AA</v>
      </c>
      <c r="N676" s="10">
        <v>6</v>
      </c>
      <c r="O676" s="10" t="s">
        <v>83</v>
      </c>
      <c r="P676" t="str">
        <f>VLOOKUP(O676,Codes!$R$3:$S$28,2,FALSE)</f>
        <v>M</v>
      </c>
      <c r="Q676" t="s">
        <v>48</v>
      </c>
      <c r="R676" t="s">
        <v>29</v>
      </c>
      <c r="S676" t="s">
        <v>29</v>
      </c>
      <c r="T676" s="21" t="str">
        <f t="shared" si="43"/>
        <v>F-AA-004-EC25-TP1-DMSO-NA-6-NA</v>
      </c>
      <c r="U676" s="21" t="str">
        <f t="shared" si="44"/>
        <v>F-AA-004-EC25-TP1-DMSO</v>
      </c>
      <c r="V676" s="35" t="str">
        <f t="shared" si="45"/>
        <v>F.AA.004.M.A.6</v>
      </c>
      <c r="W676" s="15" t="str">
        <f t="shared" si="46"/>
        <v>FAA004MA6</v>
      </c>
      <c r="X676" t="s">
        <v>7190</v>
      </c>
    </row>
    <row r="677" spans="1:24">
      <c r="A677">
        <v>520047</v>
      </c>
      <c r="B677" t="s">
        <v>1976</v>
      </c>
      <c r="D677" t="s">
        <v>26</v>
      </c>
      <c r="E677" s="10" t="s">
        <v>65</v>
      </c>
      <c r="F677" s="10" t="str">
        <f>VLOOKUP(_xlfn.CONCAT(D677,E677),Codes!$C$3:$D$12,2,FALSE)</f>
        <v>F</v>
      </c>
      <c r="G677" s="18" t="s">
        <v>67</v>
      </c>
      <c r="H677" s="12" t="str">
        <f>VLOOKUP(G677,Codes!$E$3:$G$1002,3,FALSE)</f>
        <v>004</v>
      </c>
      <c r="I677" s="10" t="s">
        <v>46</v>
      </c>
      <c r="J677" s="10">
        <v>4</v>
      </c>
      <c r="K677" s="10" t="str">
        <f>VLOOKUP(I677,Codes!$J$3:$Q$9,2,FALSE)</f>
        <v>A</v>
      </c>
      <c r="L677" s="11" t="s">
        <v>31</v>
      </c>
      <c r="M677" s="10" t="str">
        <f>VLOOKUP(L677,Codes!$H$3:$I$262,2,FALSE)</f>
        <v>AA</v>
      </c>
      <c r="N677" s="10">
        <v>7</v>
      </c>
      <c r="O677" s="10" t="s">
        <v>83</v>
      </c>
      <c r="P677" t="str">
        <f>VLOOKUP(O677,Codes!$R$3:$S$28,2,FALSE)</f>
        <v>M</v>
      </c>
      <c r="Q677" t="s">
        <v>48</v>
      </c>
      <c r="R677" t="s">
        <v>29</v>
      </c>
      <c r="S677" t="s">
        <v>29</v>
      </c>
      <c r="T677" s="21" t="str">
        <f t="shared" si="43"/>
        <v>F-AA-004-EC25-TP1-DMSO-NA-7-NA</v>
      </c>
      <c r="U677" s="21" t="str">
        <f t="shared" si="44"/>
        <v>F-AA-004-EC25-TP1-DMSO</v>
      </c>
      <c r="V677" s="35" t="str">
        <f t="shared" si="45"/>
        <v>F.AA.004.M.A.7</v>
      </c>
      <c r="W677" s="15" t="str">
        <f t="shared" si="46"/>
        <v>FAA004MA7</v>
      </c>
      <c r="X677" t="s">
        <v>7191</v>
      </c>
    </row>
    <row r="678" spans="1:24">
      <c r="A678">
        <v>520048</v>
      </c>
      <c r="B678" t="s">
        <v>1976</v>
      </c>
      <c r="D678" t="s">
        <v>26</v>
      </c>
      <c r="E678" s="10" t="s">
        <v>65</v>
      </c>
      <c r="F678" s="10" t="str">
        <f>VLOOKUP(_xlfn.CONCAT(D678,E678),Codes!$C$3:$D$12,2,FALSE)</f>
        <v>F</v>
      </c>
      <c r="G678" s="18" t="s">
        <v>67</v>
      </c>
      <c r="H678" s="12" t="str">
        <f>VLOOKUP(G678,Codes!$E$3:$G$1002,3,FALSE)</f>
        <v>004</v>
      </c>
      <c r="I678" s="10" t="s">
        <v>46</v>
      </c>
      <c r="J678" s="10">
        <v>4</v>
      </c>
      <c r="K678" s="10" t="str">
        <f>VLOOKUP(I678,Codes!$J$3:$Q$9,2,FALSE)</f>
        <v>A</v>
      </c>
      <c r="L678" s="11" t="s">
        <v>31</v>
      </c>
      <c r="M678" s="10" t="str">
        <f>VLOOKUP(L678,Codes!$H$3:$I$262,2,FALSE)</f>
        <v>AA</v>
      </c>
      <c r="N678" s="10">
        <v>8</v>
      </c>
      <c r="O678" s="10" t="s">
        <v>83</v>
      </c>
      <c r="P678" t="str">
        <f>VLOOKUP(O678,Codes!$R$3:$S$28,2,FALSE)</f>
        <v>M</v>
      </c>
      <c r="Q678" t="s">
        <v>48</v>
      </c>
      <c r="R678" t="s">
        <v>29</v>
      </c>
      <c r="S678" t="s">
        <v>29</v>
      </c>
      <c r="T678" s="21" t="str">
        <f t="shared" si="43"/>
        <v>F-AA-004-EC25-TP1-DMSO-NA-8-NA</v>
      </c>
      <c r="U678" s="21" t="str">
        <f t="shared" si="44"/>
        <v>F-AA-004-EC25-TP1-DMSO</v>
      </c>
      <c r="V678" s="35" t="str">
        <f t="shared" si="45"/>
        <v>F.AA.004.M.A.8</v>
      </c>
      <c r="W678" s="15" t="str">
        <f t="shared" si="46"/>
        <v>FAA004MA8</v>
      </c>
      <c r="X678" t="s">
        <v>7192</v>
      </c>
    </row>
    <row r="679" spans="1:24">
      <c r="A679">
        <v>520052</v>
      </c>
      <c r="B679" t="s">
        <v>1977</v>
      </c>
      <c r="D679" t="s">
        <v>26</v>
      </c>
      <c r="E679" s="10" t="s">
        <v>65</v>
      </c>
      <c r="F679" s="10" t="str">
        <f>VLOOKUP(_xlfn.CONCAT(D679,E679),Codes!$C$3:$D$12,2,FALSE)</f>
        <v>F</v>
      </c>
      <c r="G679" s="18" t="s">
        <v>67</v>
      </c>
      <c r="H679" s="12" t="str">
        <f>VLOOKUP(G679,Codes!$E$3:$G$1002,3,FALSE)</f>
        <v>004</v>
      </c>
      <c r="I679" s="10" t="s">
        <v>57</v>
      </c>
      <c r="J679" s="10">
        <v>8</v>
      </c>
      <c r="K679" s="10" t="str">
        <f>VLOOKUP(I679,Codes!$J$3:$Q$9,2,FALSE)</f>
        <v>B</v>
      </c>
      <c r="L679" s="11" t="s">
        <v>31</v>
      </c>
      <c r="M679" s="10" t="str">
        <f>VLOOKUP(L679,Codes!$H$3:$I$262,2,FALSE)</f>
        <v>AA</v>
      </c>
      <c r="N679" s="10">
        <v>4</v>
      </c>
      <c r="O679" s="10" t="s">
        <v>83</v>
      </c>
      <c r="P679" t="str">
        <f>VLOOKUP(O679,Codes!$R$3:$S$28,2,FALSE)</f>
        <v>M</v>
      </c>
      <c r="Q679" t="s">
        <v>48</v>
      </c>
      <c r="R679" t="s">
        <v>29</v>
      </c>
      <c r="S679" t="s">
        <v>29</v>
      </c>
      <c r="T679" s="21" t="str">
        <f t="shared" si="43"/>
        <v>F-AA-004-EC25-TP2-DMSO-NA-4-NA</v>
      </c>
      <c r="U679" s="21" t="str">
        <f t="shared" si="44"/>
        <v>F-AA-004-EC25-TP2-DMSO</v>
      </c>
      <c r="V679" s="35" t="str">
        <f t="shared" si="45"/>
        <v>F.AA.004.M.B.4</v>
      </c>
      <c r="W679" s="15" t="str">
        <f t="shared" si="46"/>
        <v>FAA004MB4</v>
      </c>
      <c r="X679" t="s">
        <v>1585</v>
      </c>
    </row>
    <row r="680" spans="1:24">
      <c r="A680">
        <v>520054</v>
      </c>
      <c r="B680" t="s">
        <v>1977</v>
      </c>
      <c r="D680" t="s">
        <v>26</v>
      </c>
      <c r="E680" s="10" t="s">
        <v>65</v>
      </c>
      <c r="F680" s="10" t="str">
        <f>VLOOKUP(_xlfn.CONCAT(D680,E680),Codes!$C$3:$D$12,2,FALSE)</f>
        <v>F</v>
      </c>
      <c r="G680" s="18" t="s">
        <v>67</v>
      </c>
      <c r="H680" s="12" t="str">
        <f>VLOOKUP(G680,Codes!$E$3:$G$1002,3,FALSE)</f>
        <v>004</v>
      </c>
      <c r="I680" s="10" t="s">
        <v>57</v>
      </c>
      <c r="J680" s="10">
        <v>8</v>
      </c>
      <c r="K680" s="10" t="str">
        <f>VLOOKUP(I680,Codes!$J$3:$Q$9,2,FALSE)</f>
        <v>B</v>
      </c>
      <c r="L680" s="11" t="s">
        <v>31</v>
      </c>
      <c r="M680" s="10" t="str">
        <f>VLOOKUP(L680,Codes!$H$3:$I$262,2,FALSE)</f>
        <v>AA</v>
      </c>
      <c r="N680" s="10">
        <v>6</v>
      </c>
      <c r="O680" s="10" t="s">
        <v>83</v>
      </c>
      <c r="P680" t="str">
        <f>VLOOKUP(O680,Codes!$R$3:$S$28,2,FALSE)</f>
        <v>M</v>
      </c>
      <c r="Q680" t="s">
        <v>48</v>
      </c>
      <c r="R680" t="s">
        <v>29</v>
      </c>
      <c r="S680" t="s">
        <v>29</v>
      </c>
      <c r="T680" s="21" t="str">
        <f t="shared" si="43"/>
        <v>F-AA-004-EC25-TP2-DMSO-NA-6-NA</v>
      </c>
      <c r="U680" s="21" t="str">
        <f t="shared" si="44"/>
        <v>F-AA-004-EC25-TP2-DMSO</v>
      </c>
      <c r="V680" s="35" t="str">
        <f t="shared" si="45"/>
        <v>F.AA.004.M.B.6</v>
      </c>
      <c r="W680" s="15" t="str">
        <f t="shared" si="46"/>
        <v>FAA004MB6</v>
      </c>
      <c r="X680" t="s">
        <v>7193</v>
      </c>
    </row>
    <row r="681" spans="1:24">
      <c r="A681">
        <v>520055</v>
      </c>
      <c r="B681" t="s">
        <v>1977</v>
      </c>
      <c r="D681" t="s">
        <v>26</v>
      </c>
      <c r="E681" s="10" t="s">
        <v>65</v>
      </c>
      <c r="F681" s="10" t="str">
        <f>VLOOKUP(_xlfn.CONCAT(D681,E681),Codes!$C$3:$D$12,2,FALSE)</f>
        <v>F</v>
      </c>
      <c r="G681" s="18" t="s">
        <v>67</v>
      </c>
      <c r="H681" s="12" t="str">
        <f>VLOOKUP(G681,Codes!$E$3:$G$1002,3,FALSE)</f>
        <v>004</v>
      </c>
      <c r="I681" s="10" t="s">
        <v>57</v>
      </c>
      <c r="J681" s="10">
        <v>8</v>
      </c>
      <c r="K681" s="10" t="str">
        <f>VLOOKUP(I681,Codes!$J$3:$Q$9,2,FALSE)</f>
        <v>B</v>
      </c>
      <c r="L681" s="11" t="s">
        <v>31</v>
      </c>
      <c r="M681" s="10" t="str">
        <f>VLOOKUP(L681,Codes!$H$3:$I$262,2,FALSE)</f>
        <v>AA</v>
      </c>
      <c r="N681" s="10">
        <v>7</v>
      </c>
      <c r="O681" s="10" t="s">
        <v>83</v>
      </c>
      <c r="P681" t="str">
        <f>VLOOKUP(O681,Codes!$R$3:$S$28,2,FALSE)</f>
        <v>M</v>
      </c>
      <c r="Q681" t="s">
        <v>48</v>
      </c>
      <c r="R681" t="s">
        <v>29</v>
      </c>
      <c r="S681" t="s">
        <v>29</v>
      </c>
      <c r="T681" s="21" t="str">
        <f t="shared" si="43"/>
        <v>F-AA-004-EC25-TP2-DMSO-NA-7-NA</v>
      </c>
      <c r="U681" s="21" t="str">
        <f t="shared" si="44"/>
        <v>F-AA-004-EC25-TP2-DMSO</v>
      </c>
      <c r="V681" s="35" t="str">
        <f t="shared" si="45"/>
        <v>F.AA.004.M.B.7</v>
      </c>
      <c r="W681" s="15" t="str">
        <f t="shared" si="46"/>
        <v>FAA004MB7</v>
      </c>
      <c r="X681" t="s">
        <v>7194</v>
      </c>
    </row>
    <row r="682" spans="1:24">
      <c r="A682">
        <v>520060</v>
      </c>
      <c r="B682" t="s">
        <v>1978</v>
      </c>
      <c r="D682" t="s">
        <v>26</v>
      </c>
      <c r="E682" s="10" t="s">
        <v>65</v>
      </c>
      <c r="F682" s="10" t="str">
        <f>VLOOKUP(_xlfn.CONCAT(D682,E682),Codes!$C$3:$D$12,2,FALSE)</f>
        <v>F</v>
      </c>
      <c r="G682" s="18" t="s">
        <v>67</v>
      </c>
      <c r="H682" s="12" t="str">
        <f>VLOOKUP(G682,Codes!$E$3:$G$1002,3,FALSE)</f>
        <v>004</v>
      </c>
      <c r="I682" s="10" t="s">
        <v>64</v>
      </c>
      <c r="J682" s="10">
        <v>8</v>
      </c>
      <c r="K682" s="10" t="str">
        <f>VLOOKUP(I682,Codes!$J$3:$Q$9,2,FALSE)</f>
        <v>C</v>
      </c>
      <c r="L682" s="11" t="s">
        <v>31</v>
      </c>
      <c r="M682" s="10" t="str">
        <f>VLOOKUP(L682,Codes!$H$3:$I$262,2,FALSE)</f>
        <v>AA</v>
      </c>
      <c r="N682" s="10">
        <v>4</v>
      </c>
      <c r="O682" s="10" t="s">
        <v>83</v>
      </c>
      <c r="P682" t="str">
        <f>VLOOKUP(O682,Codes!$R$3:$S$28,2,FALSE)</f>
        <v>M</v>
      </c>
      <c r="Q682" t="s">
        <v>48</v>
      </c>
      <c r="R682" t="s">
        <v>29</v>
      </c>
      <c r="S682" t="s">
        <v>29</v>
      </c>
      <c r="T682" s="21" t="str">
        <f t="shared" si="43"/>
        <v>F-AA-004-EC25-TP3-DMSO-NA-4-NA</v>
      </c>
      <c r="U682" s="21" t="str">
        <f t="shared" si="44"/>
        <v>F-AA-004-EC25-TP3-DMSO</v>
      </c>
      <c r="V682" s="35" t="str">
        <f t="shared" si="45"/>
        <v>F.AA.004.M.C.4</v>
      </c>
      <c r="W682" s="15" t="str">
        <f t="shared" si="46"/>
        <v>FAA004MC4</v>
      </c>
      <c r="X682" t="s">
        <v>1590</v>
      </c>
    </row>
    <row r="683" spans="1:24">
      <c r="A683">
        <v>520061</v>
      </c>
      <c r="B683" t="s">
        <v>1978</v>
      </c>
      <c r="D683" t="s">
        <v>26</v>
      </c>
      <c r="E683" s="10" t="s">
        <v>65</v>
      </c>
      <c r="F683" s="10" t="str">
        <f>VLOOKUP(_xlfn.CONCAT(D683,E683),Codes!$C$3:$D$12,2,FALSE)</f>
        <v>F</v>
      </c>
      <c r="G683" s="18" t="s">
        <v>67</v>
      </c>
      <c r="H683" s="12" t="str">
        <f>VLOOKUP(G683,Codes!$E$3:$G$1002,3,FALSE)</f>
        <v>004</v>
      </c>
      <c r="I683" s="10" t="s">
        <v>64</v>
      </c>
      <c r="J683" s="10">
        <v>24</v>
      </c>
      <c r="K683" s="10" t="str">
        <f>VLOOKUP(I683,Codes!$J$3:$Q$9,2,FALSE)</f>
        <v>C</v>
      </c>
      <c r="L683" s="11" t="s">
        <v>31</v>
      </c>
      <c r="M683" s="10" t="str">
        <f>VLOOKUP(L683,Codes!$H$3:$I$262,2,FALSE)</f>
        <v>AA</v>
      </c>
      <c r="N683" s="10">
        <v>5</v>
      </c>
      <c r="O683" s="10" t="s">
        <v>83</v>
      </c>
      <c r="P683" t="str">
        <f>VLOOKUP(O683,Codes!$R$3:$S$28,2,FALSE)</f>
        <v>M</v>
      </c>
      <c r="Q683" t="s">
        <v>48</v>
      </c>
      <c r="R683" t="s">
        <v>29</v>
      </c>
      <c r="S683" t="s">
        <v>29</v>
      </c>
      <c r="T683" s="21" t="str">
        <f t="shared" si="43"/>
        <v>F-AA-004-EC25-TP3-DMSO-NA-5-NA</v>
      </c>
      <c r="U683" s="21" t="str">
        <f t="shared" si="44"/>
        <v>F-AA-004-EC25-TP3-DMSO</v>
      </c>
      <c r="V683" s="35" t="str">
        <f t="shared" si="45"/>
        <v>F.AA.004.M.C.5</v>
      </c>
      <c r="W683" s="15" t="str">
        <f t="shared" si="46"/>
        <v>FAA004MC5</v>
      </c>
      <c r="X683" t="s">
        <v>7195</v>
      </c>
    </row>
    <row r="684" spans="1:24">
      <c r="A684">
        <v>520062</v>
      </c>
      <c r="B684" t="s">
        <v>1978</v>
      </c>
      <c r="D684" t="s">
        <v>26</v>
      </c>
      <c r="E684" s="10" t="s">
        <v>65</v>
      </c>
      <c r="F684" s="10" t="str">
        <f>VLOOKUP(_xlfn.CONCAT(D684,E684),Codes!$C$3:$D$12,2,FALSE)</f>
        <v>F</v>
      </c>
      <c r="G684" s="18" t="s">
        <v>67</v>
      </c>
      <c r="H684" s="12" t="str">
        <f>VLOOKUP(G684,Codes!$E$3:$G$1002,3,FALSE)</f>
        <v>004</v>
      </c>
      <c r="I684" s="10" t="s">
        <v>64</v>
      </c>
      <c r="J684" s="10">
        <v>24</v>
      </c>
      <c r="K684" s="10" t="str">
        <f>VLOOKUP(I684,Codes!$J$3:$Q$9,2,FALSE)</f>
        <v>C</v>
      </c>
      <c r="L684" s="11" t="s">
        <v>31</v>
      </c>
      <c r="M684" s="10" t="str">
        <f>VLOOKUP(L684,Codes!$H$3:$I$262,2,FALSE)</f>
        <v>AA</v>
      </c>
      <c r="N684" s="10">
        <v>6</v>
      </c>
      <c r="O684" s="10" t="s">
        <v>83</v>
      </c>
      <c r="P684" t="str">
        <f>VLOOKUP(O684,Codes!$R$3:$S$28,2,FALSE)</f>
        <v>M</v>
      </c>
      <c r="Q684" t="s">
        <v>48</v>
      </c>
      <c r="R684" t="s">
        <v>29</v>
      </c>
      <c r="S684" t="s">
        <v>29</v>
      </c>
      <c r="T684" s="21" t="str">
        <f t="shared" si="43"/>
        <v>F-AA-004-EC25-TP3-DMSO-NA-6-NA</v>
      </c>
      <c r="U684" s="21" t="str">
        <f t="shared" si="44"/>
        <v>F-AA-004-EC25-TP3-DMSO</v>
      </c>
      <c r="V684" s="35" t="str">
        <f t="shared" si="45"/>
        <v>F.AA.004.M.C.6</v>
      </c>
      <c r="W684" s="15" t="str">
        <f t="shared" si="46"/>
        <v>FAA004MC6</v>
      </c>
      <c r="X684" t="s">
        <v>7196</v>
      </c>
    </row>
    <row r="685" spans="1:24">
      <c r="A685">
        <v>520063</v>
      </c>
      <c r="B685" t="s">
        <v>1978</v>
      </c>
      <c r="D685" t="s">
        <v>26</v>
      </c>
      <c r="E685" s="10" t="s">
        <v>65</v>
      </c>
      <c r="F685" s="10" t="str">
        <f>VLOOKUP(_xlfn.CONCAT(D685,E685),Codes!$C$3:$D$12,2,FALSE)</f>
        <v>F</v>
      </c>
      <c r="G685" s="18" t="s">
        <v>67</v>
      </c>
      <c r="H685" s="12" t="str">
        <f>VLOOKUP(G685,Codes!$E$3:$G$1002,3,FALSE)</f>
        <v>004</v>
      </c>
      <c r="I685" s="10" t="s">
        <v>64</v>
      </c>
      <c r="J685" s="10">
        <v>24</v>
      </c>
      <c r="K685" s="10" t="str">
        <f>VLOOKUP(I685,Codes!$J$3:$Q$9,2,FALSE)</f>
        <v>C</v>
      </c>
      <c r="L685" s="11" t="s">
        <v>31</v>
      </c>
      <c r="M685" s="10" t="str">
        <f>VLOOKUP(L685,Codes!$H$3:$I$262,2,FALSE)</f>
        <v>AA</v>
      </c>
      <c r="N685" s="10">
        <v>7</v>
      </c>
      <c r="O685" s="10" t="s">
        <v>83</v>
      </c>
      <c r="P685" t="str">
        <f>VLOOKUP(O685,Codes!$R$3:$S$28,2,FALSE)</f>
        <v>M</v>
      </c>
      <c r="Q685" t="s">
        <v>48</v>
      </c>
      <c r="R685" t="s">
        <v>29</v>
      </c>
      <c r="S685" t="s">
        <v>29</v>
      </c>
      <c r="T685" s="21" t="str">
        <f t="shared" si="43"/>
        <v>F-AA-004-EC25-TP3-DMSO-NA-7-NA</v>
      </c>
      <c r="U685" s="21" t="str">
        <f t="shared" si="44"/>
        <v>F-AA-004-EC25-TP3-DMSO</v>
      </c>
      <c r="V685" s="35" t="str">
        <f t="shared" si="45"/>
        <v>F.AA.004.M.C.7</v>
      </c>
      <c r="W685" s="15" t="str">
        <f t="shared" si="46"/>
        <v>FAA004MC7</v>
      </c>
      <c r="X685" t="s">
        <v>7197</v>
      </c>
    </row>
    <row r="686" spans="1:24">
      <c r="A686">
        <v>520066</v>
      </c>
      <c r="B686" t="s">
        <v>1979</v>
      </c>
      <c r="D686" t="s">
        <v>26</v>
      </c>
      <c r="E686" s="10" t="s">
        <v>65</v>
      </c>
      <c r="F686" s="10" t="str">
        <f>VLOOKUP(_xlfn.CONCAT(D686,E686),Codes!$C$3:$D$12,2,FALSE)</f>
        <v>F</v>
      </c>
      <c r="G686" s="18" t="s">
        <v>67</v>
      </c>
      <c r="H686" s="12" t="str">
        <f>VLOOKUP(G686,Codes!$E$3:$G$1002,3,FALSE)</f>
        <v>004</v>
      </c>
      <c r="I686" s="10" t="s">
        <v>70</v>
      </c>
      <c r="J686" s="10">
        <v>32</v>
      </c>
      <c r="K686" s="10" t="str">
        <f>VLOOKUP(I686,Codes!$J$3:$Q$9,2,FALSE)</f>
        <v>D</v>
      </c>
      <c r="L686" s="11" t="s">
        <v>31</v>
      </c>
      <c r="M686" s="10" t="str">
        <f>VLOOKUP(L686,Codes!$H$3:$I$262,2,FALSE)</f>
        <v>AA</v>
      </c>
      <c r="N686" s="10">
        <v>2</v>
      </c>
      <c r="O686" s="10" t="s">
        <v>83</v>
      </c>
      <c r="P686" t="str">
        <f>VLOOKUP(O686,Codes!$R$3:$S$28,2,FALSE)</f>
        <v>M</v>
      </c>
      <c r="Q686" t="s">
        <v>48</v>
      </c>
      <c r="R686" t="s">
        <v>29</v>
      </c>
      <c r="S686" t="s">
        <v>29</v>
      </c>
      <c r="T686" s="21" t="str">
        <f t="shared" si="43"/>
        <v>F-AA-004-EC25-TP4-DMSO-NA-2-NA</v>
      </c>
      <c r="U686" s="21" t="str">
        <f t="shared" si="44"/>
        <v>F-AA-004-EC25-TP4-DMSO</v>
      </c>
      <c r="V686" s="35" t="str">
        <f t="shared" si="45"/>
        <v>F.AA.004.M.D.2</v>
      </c>
      <c r="W686" s="15" t="str">
        <f t="shared" si="46"/>
        <v>FAA004MD2</v>
      </c>
      <c r="X686" t="s">
        <v>1593</v>
      </c>
    </row>
    <row r="687" spans="1:24">
      <c r="A687">
        <v>520069</v>
      </c>
      <c r="B687" t="s">
        <v>1979</v>
      </c>
      <c r="D687" t="s">
        <v>26</v>
      </c>
      <c r="E687" s="10" t="s">
        <v>65</v>
      </c>
      <c r="F687" s="10" t="str">
        <f>VLOOKUP(_xlfn.CONCAT(D687,E687),Codes!$C$3:$D$12,2,FALSE)</f>
        <v>F</v>
      </c>
      <c r="G687" s="18" t="s">
        <v>67</v>
      </c>
      <c r="H687" s="12" t="str">
        <f>VLOOKUP(G687,Codes!$E$3:$G$1002,3,FALSE)</f>
        <v>004</v>
      </c>
      <c r="I687" s="10" t="s">
        <v>70</v>
      </c>
      <c r="J687" s="10">
        <v>32</v>
      </c>
      <c r="K687" s="10" t="str">
        <f>VLOOKUP(I687,Codes!$J$3:$Q$9,2,FALSE)</f>
        <v>D</v>
      </c>
      <c r="L687" s="11" t="s">
        <v>31</v>
      </c>
      <c r="M687" s="10" t="str">
        <f>VLOOKUP(L687,Codes!$H$3:$I$262,2,FALSE)</f>
        <v>AA</v>
      </c>
      <c r="N687" s="10">
        <v>5</v>
      </c>
      <c r="O687" s="10" t="s">
        <v>83</v>
      </c>
      <c r="P687" t="str">
        <f>VLOOKUP(O687,Codes!$R$3:$S$28,2,FALSE)</f>
        <v>M</v>
      </c>
      <c r="Q687" t="s">
        <v>48</v>
      </c>
      <c r="R687" t="s">
        <v>29</v>
      </c>
      <c r="S687" t="s">
        <v>29</v>
      </c>
      <c r="T687" s="21" t="str">
        <f t="shared" si="43"/>
        <v>F-AA-004-EC25-TP4-DMSO-NA-5-NA</v>
      </c>
      <c r="U687" s="21" t="str">
        <f t="shared" si="44"/>
        <v>F-AA-004-EC25-TP4-DMSO</v>
      </c>
      <c r="V687" s="35" t="str">
        <f t="shared" si="45"/>
        <v>F.AA.004.M.D.5</v>
      </c>
      <c r="W687" s="15" t="str">
        <f t="shared" si="46"/>
        <v>FAA004MD5</v>
      </c>
      <c r="X687" t="s">
        <v>7198</v>
      </c>
    </row>
    <row r="688" spans="1:24">
      <c r="A688">
        <v>520070</v>
      </c>
      <c r="B688" t="s">
        <v>1979</v>
      </c>
      <c r="D688" t="s">
        <v>26</v>
      </c>
      <c r="E688" s="10" t="s">
        <v>65</v>
      </c>
      <c r="F688" s="10" t="str">
        <f>VLOOKUP(_xlfn.CONCAT(D688,E688),Codes!$C$3:$D$12,2,FALSE)</f>
        <v>F</v>
      </c>
      <c r="G688" s="18" t="s">
        <v>67</v>
      </c>
      <c r="H688" s="12" t="str">
        <f>VLOOKUP(G688,Codes!$E$3:$G$1002,3,FALSE)</f>
        <v>004</v>
      </c>
      <c r="I688" s="10" t="s">
        <v>70</v>
      </c>
      <c r="J688" s="10">
        <v>32</v>
      </c>
      <c r="K688" s="10" t="str">
        <f>VLOOKUP(I688,Codes!$J$3:$Q$9,2,FALSE)</f>
        <v>D</v>
      </c>
      <c r="L688" s="11" t="s">
        <v>31</v>
      </c>
      <c r="M688" s="10" t="str">
        <f>VLOOKUP(L688,Codes!$H$3:$I$262,2,FALSE)</f>
        <v>AA</v>
      </c>
      <c r="N688" s="10">
        <v>6</v>
      </c>
      <c r="O688" s="10" t="s">
        <v>83</v>
      </c>
      <c r="P688" t="str">
        <f>VLOOKUP(O688,Codes!$R$3:$S$28,2,FALSE)</f>
        <v>M</v>
      </c>
      <c r="Q688" t="s">
        <v>48</v>
      </c>
      <c r="R688" t="s">
        <v>29</v>
      </c>
      <c r="S688" t="s">
        <v>29</v>
      </c>
      <c r="T688" s="21" t="str">
        <f t="shared" si="43"/>
        <v>F-AA-004-EC25-TP4-DMSO-NA-6-NA</v>
      </c>
      <c r="U688" s="21" t="str">
        <f t="shared" si="44"/>
        <v>F-AA-004-EC25-TP4-DMSO</v>
      </c>
      <c r="V688" s="35" t="str">
        <f t="shared" si="45"/>
        <v>F.AA.004.M.D.6</v>
      </c>
      <c r="W688" s="15" t="str">
        <f t="shared" si="46"/>
        <v>FAA004MD6</v>
      </c>
      <c r="X688" t="s">
        <v>7199</v>
      </c>
    </row>
    <row r="689" spans="1:24">
      <c r="A689">
        <v>520071</v>
      </c>
      <c r="B689" t="s">
        <v>1979</v>
      </c>
      <c r="D689" t="s">
        <v>26</v>
      </c>
      <c r="E689" s="10" t="s">
        <v>65</v>
      </c>
      <c r="F689" s="10" t="str">
        <f>VLOOKUP(_xlfn.CONCAT(D689,E689),Codes!$C$3:$D$12,2,FALSE)</f>
        <v>F</v>
      </c>
      <c r="G689" s="18" t="s">
        <v>67</v>
      </c>
      <c r="H689" s="12" t="str">
        <f>VLOOKUP(G689,Codes!$E$3:$G$1002,3,FALSE)</f>
        <v>004</v>
      </c>
      <c r="I689" s="10" t="s">
        <v>70</v>
      </c>
      <c r="J689" s="10">
        <v>32</v>
      </c>
      <c r="K689" s="10" t="str">
        <f>VLOOKUP(I689,Codes!$J$3:$Q$9,2,FALSE)</f>
        <v>D</v>
      </c>
      <c r="L689" s="11" t="s">
        <v>31</v>
      </c>
      <c r="M689" s="10" t="str">
        <f>VLOOKUP(L689,Codes!$H$3:$I$262,2,FALSE)</f>
        <v>AA</v>
      </c>
      <c r="N689" s="10">
        <v>7</v>
      </c>
      <c r="O689" s="10" t="s">
        <v>83</v>
      </c>
      <c r="P689" t="str">
        <f>VLOOKUP(O689,Codes!$R$3:$S$28,2,FALSE)</f>
        <v>M</v>
      </c>
      <c r="Q689" t="s">
        <v>48</v>
      </c>
      <c r="R689" t="s">
        <v>29</v>
      </c>
      <c r="S689" t="s">
        <v>29</v>
      </c>
      <c r="T689" s="21" t="str">
        <f t="shared" si="43"/>
        <v>F-AA-004-EC25-TP4-DMSO-NA-7-NA</v>
      </c>
      <c r="U689" s="21" t="str">
        <f t="shared" si="44"/>
        <v>F-AA-004-EC25-TP4-DMSO</v>
      </c>
      <c r="V689" s="35" t="str">
        <f t="shared" si="45"/>
        <v>F.AA.004.M.D.7</v>
      </c>
      <c r="W689" s="15" t="str">
        <f t="shared" si="46"/>
        <v>FAA004MD7</v>
      </c>
      <c r="X689" t="s">
        <v>7200</v>
      </c>
    </row>
    <row r="690" spans="1:24">
      <c r="A690">
        <v>520074</v>
      </c>
      <c r="B690" t="s">
        <v>1980</v>
      </c>
      <c r="D690" t="s">
        <v>26</v>
      </c>
      <c r="E690" s="10" t="s">
        <v>65</v>
      </c>
      <c r="F690" s="10" t="str">
        <f>VLOOKUP(_xlfn.CONCAT(D690,E690),Codes!$C$3:$D$12,2,FALSE)</f>
        <v>F</v>
      </c>
      <c r="G690" s="18" t="s">
        <v>67</v>
      </c>
      <c r="H690" s="12" t="str">
        <f>VLOOKUP(G690,Codes!$E$3:$G$1002,3,FALSE)</f>
        <v>004</v>
      </c>
      <c r="I690" s="10" t="s">
        <v>76</v>
      </c>
      <c r="J690" s="10">
        <v>48</v>
      </c>
      <c r="K690" s="10" t="str">
        <f>VLOOKUP(I690,Codes!$J$3:$Q$9,2,FALSE)</f>
        <v>E</v>
      </c>
      <c r="L690" s="11" t="s">
        <v>31</v>
      </c>
      <c r="M690" s="10" t="str">
        <f>VLOOKUP(L690,Codes!$H$3:$I$262,2,FALSE)</f>
        <v>AA</v>
      </c>
      <c r="N690" s="10">
        <v>2</v>
      </c>
      <c r="O690" s="10" t="s">
        <v>83</v>
      </c>
      <c r="P690" t="str">
        <f>VLOOKUP(O690,Codes!$R$3:$S$28,2,FALSE)</f>
        <v>M</v>
      </c>
      <c r="Q690" t="s">
        <v>48</v>
      </c>
      <c r="R690" t="s">
        <v>29</v>
      </c>
      <c r="S690" t="s">
        <v>29</v>
      </c>
      <c r="T690" s="21" t="str">
        <f t="shared" si="43"/>
        <v>F-AA-004-EC25-TP5-DMSO-NA-2-NA</v>
      </c>
      <c r="U690" s="21" t="str">
        <f t="shared" si="44"/>
        <v>F-AA-004-EC25-TP5-DMSO</v>
      </c>
      <c r="V690" s="35" t="str">
        <f t="shared" si="45"/>
        <v>F.AA.004.M.E.2</v>
      </c>
      <c r="W690" s="15" t="str">
        <f t="shared" si="46"/>
        <v>FAA004ME2</v>
      </c>
      <c r="X690" t="s">
        <v>1598</v>
      </c>
    </row>
    <row r="691" spans="1:24">
      <c r="A691">
        <v>520075</v>
      </c>
      <c r="B691" t="s">
        <v>1980</v>
      </c>
      <c r="D691" t="s">
        <v>26</v>
      </c>
      <c r="E691" s="10" t="s">
        <v>65</v>
      </c>
      <c r="F691" s="10" t="str">
        <f>VLOOKUP(_xlfn.CONCAT(D691,E691),Codes!$C$3:$D$12,2,FALSE)</f>
        <v>F</v>
      </c>
      <c r="G691" s="18" t="s">
        <v>67</v>
      </c>
      <c r="H691" s="12" t="str">
        <f>VLOOKUP(G691,Codes!$E$3:$G$1002,3,FALSE)</f>
        <v>004</v>
      </c>
      <c r="I691" s="10" t="s">
        <v>76</v>
      </c>
      <c r="J691" s="10">
        <v>48</v>
      </c>
      <c r="K691" s="10" t="str">
        <f>VLOOKUP(I691,Codes!$J$3:$Q$9,2,FALSE)</f>
        <v>E</v>
      </c>
      <c r="L691" s="11" t="s">
        <v>31</v>
      </c>
      <c r="M691" s="10" t="str">
        <f>VLOOKUP(L691,Codes!$H$3:$I$262,2,FALSE)</f>
        <v>AA</v>
      </c>
      <c r="N691" s="10">
        <v>3</v>
      </c>
      <c r="O691" s="10" t="s">
        <v>83</v>
      </c>
      <c r="P691" t="str">
        <f>VLOOKUP(O691,Codes!$R$3:$S$28,2,FALSE)</f>
        <v>M</v>
      </c>
      <c r="Q691" t="s">
        <v>48</v>
      </c>
      <c r="R691" t="s">
        <v>29</v>
      </c>
      <c r="S691" t="s">
        <v>29</v>
      </c>
      <c r="T691" s="21" t="str">
        <f t="shared" si="43"/>
        <v>F-AA-004-EC25-TP5-DMSO-NA-3-NA</v>
      </c>
      <c r="U691" s="21" t="str">
        <f t="shared" si="44"/>
        <v>F-AA-004-EC25-TP5-DMSO</v>
      </c>
      <c r="V691" s="35" t="str">
        <f t="shared" si="45"/>
        <v>F.AA.004.M.E.3</v>
      </c>
      <c r="W691" s="15" t="str">
        <f t="shared" si="46"/>
        <v>FAA004ME3</v>
      </c>
      <c r="X691" t="s">
        <v>1599</v>
      </c>
    </row>
    <row r="692" spans="1:24">
      <c r="A692">
        <v>520077</v>
      </c>
      <c r="B692" t="s">
        <v>1980</v>
      </c>
      <c r="D692" t="s">
        <v>26</v>
      </c>
      <c r="E692" s="10" t="s">
        <v>65</v>
      </c>
      <c r="F692" s="10" t="str">
        <f>VLOOKUP(_xlfn.CONCAT(D692,E692),Codes!$C$3:$D$12,2,FALSE)</f>
        <v>F</v>
      </c>
      <c r="G692" s="18" t="s">
        <v>67</v>
      </c>
      <c r="H692" s="12" t="str">
        <f>VLOOKUP(G692,Codes!$E$3:$G$1002,3,FALSE)</f>
        <v>004</v>
      </c>
      <c r="I692" s="10" t="s">
        <v>76</v>
      </c>
      <c r="J692" s="10">
        <v>48</v>
      </c>
      <c r="K692" s="10" t="str">
        <f>VLOOKUP(I692,Codes!$J$3:$Q$9,2,FALSE)</f>
        <v>E</v>
      </c>
      <c r="L692" s="11" t="s">
        <v>31</v>
      </c>
      <c r="M692" s="10" t="str">
        <f>VLOOKUP(L692,Codes!$H$3:$I$262,2,FALSE)</f>
        <v>AA</v>
      </c>
      <c r="N692" s="10">
        <v>5</v>
      </c>
      <c r="O692" s="10" t="s">
        <v>83</v>
      </c>
      <c r="P692" t="str">
        <f>VLOOKUP(O692,Codes!$R$3:$S$28,2,FALSE)</f>
        <v>M</v>
      </c>
      <c r="Q692" t="s">
        <v>48</v>
      </c>
      <c r="R692" t="s">
        <v>29</v>
      </c>
      <c r="S692" t="s">
        <v>29</v>
      </c>
      <c r="T692" s="21" t="str">
        <f t="shared" si="43"/>
        <v>F-AA-004-EC25-TP5-DMSO-NA-5-NA</v>
      </c>
      <c r="U692" s="21" t="str">
        <f t="shared" si="44"/>
        <v>F-AA-004-EC25-TP5-DMSO</v>
      </c>
      <c r="V692" s="35" t="str">
        <f t="shared" si="45"/>
        <v>F.AA.004.M.E.5</v>
      </c>
      <c r="W692" s="15" t="str">
        <f t="shared" si="46"/>
        <v>FAA004ME5</v>
      </c>
      <c r="X692" t="s">
        <v>7201</v>
      </c>
    </row>
    <row r="693" spans="1:24">
      <c r="A693">
        <v>520079</v>
      </c>
      <c r="B693" t="s">
        <v>1980</v>
      </c>
      <c r="D693" t="s">
        <v>26</v>
      </c>
      <c r="E693" s="10" t="s">
        <v>65</v>
      </c>
      <c r="F693" s="10" t="str">
        <f>VLOOKUP(_xlfn.CONCAT(D693,E693),Codes!$C$3:$D$12,2,FALSE)</f>
        <v>F</v>
      </c>
      <c r="G693" s="18" t="s">
        <v>67</v>
      </c>
      <c r="H693" s="12" t="str">
        <f>VLOOKUP(G693,Codes!$E$3:$G$1002,3,FALSE)</f>
        <v>004</v>
      </c>
      <c r="I693" s="10" t="s">
        <v>76</v>
      </c>
      <c r="J693" s="10">
        <v>48</v>
      </c>
      <c r="K693" s="10" t="str">
        <f>VLOOKUP(I693,Codes!$J$3:$Q$9,2,FALSE)</f>
        <v>E</v>
      </c>
      <c r="L693" s="11" t="s">
        <v>31</v>
      </c>
      <c r="M693" s="10" t="str">
        <f>VLOOKUP(L693,Codes!$H$3:$I$262,2,FALSE)</f>
        <v>AA</v>
      </c>
      <c r="N693" s="10">
        <v>7</v>
      </c>
      <c r="O693" s="10" t="s">
        <v>83</v>
      </c>
      <c r="P693" t="str">
        <f>VLOOKUP(O693,Codes!$R$3:$S$28,2,FALSE)</f>
        <v>M</v>
      </c>
      <c r="Q693" t="s">
        <v>48</v>
      </c>
      <c r="R693" t="s">
        <v>29</v>
      </c>
      <c r="S693" t="s">
        <v>29</v>
      </c>
      <c r="T693" s="21" t="str">
        <f t="shared" si="43"/>
        <v>F-AA-004-EC25-TP5-DMSO-NA-7-NA</v>
      </c>
      <c r="U693" s="21" t="str">
        <f t="shared" si="44"/>
        <v>F-AA-004-EC25-TP5-DMSO</v>
      </c>
      <c r="V693" s="35" t="str">
        <f t="shared" si="45"/>
        <v>F.AA.004.M.E.7</v>
      </c>
      <c r="W693" s="15" t="str">
        <f t="shared" si="46"/>
        <v>FAA004ME7</v>
      </c>
      <c r="X693" t="s">
        <v>7202</v>
      </c>
    </row>
    <row r="694" spans="1:24">
      <c r="A694" t="s">
        <v>1402</v>
      </c>
      <c r="D694" t="s">
        <v>26</v>
      </c>
      <c r="E694" s="10" t="s">
        <v>65</v>
      </c>
      <c r="F694" s="10" t="str">
        <f>VLOOKUP(_xlfn.CONCAT(D694,E694),Codes!$C$3:$D$12,2,FALSE)</f>
        <v>F</v>
      </c>
      <c r="G694" s="18" t="s">
        <v>1350</v>
      </c>
      <c r="H694" s="12" t="str">
        <f>VLOOKUP(G694,Codes!$E$3:$G$1002,3,FALSE)</f>
        <v>998</v>
      </c>
      <c r="I694" s="10" t="s">
        <v>29</v>
      </c>
      <c r="J694" s="10"/>
      <c r="K694" s="10" t="str">
        <f>VLOOKUP(I694,Codes!$J$3:$Q$9,2,FALSE)</f>
        <v>-</v>
      </c>
      <c r="L694" s="11" t="s">
        <v>31</v>
      </c>
      <c r="M694" s="10" t="str">
        <f>VLOOKUP(L694,Codes!$H$3:$I$262,2,FALSE)</f>
        <v>AA</v>
      </c>
      <c r="N694" s="10">
        <v>13</v>
      </c>
      <c r="O694" s="10" t="s">
        <v>29</v>
      </c>
      <c r="P694" t="str">
        <f>VLOOKUP(O694,Codes!$R$3:$S$28,2,FALSE)</f>
        <v>-</v>
      </c>
      <c r="Q694" t="s">
        <v>29</v>
      </c>
      <c r="R694" t="s">
        <v>29</v>
      </c>
      <c r="S694" t="s">
        <v>29</v>
      </c>
      <c r="T694" s="21" t="str">
        <f t="shared" si="43"/>
        <v>F-AA-998-NA-NA-NA-NA-13-NA</v>
      </c>
      <c r="U694" s="21" t="str">
        <f t="shared" si="44"/>
        <v>F-AA-998-NA-NA-NA</v>
      </c>
      <c r="V694" s="35" t="str">
        <f t="shared" si="45"/>
        <v>F.AA.998.-.-.13</v>
      </c>
      <c r="W694" s="15" t="str">
        <f t="shared" si="46"/>
        <v>FAA998--13</v>
      </c>
      <c r="X694" t="s">
        <v>7203</v>
      </c>
    </row>
    <row r="695" spans="1:24">
      <c r="A695" t="s">
        <v>1402</v>
      </c>
      <c r="D695" t="s">
        <v>26</v>
      </c>
      <c r="E695" s="10" t="s">
        <v>65</v>
      </c>
      <c r="F695" s="10" t="str">
        <f>VLOOKUP(_xlfn.CONCAT(D695,E695),Codes!$C$3:$D$12,2,FALSE)</f>
        <v>F</v>
      </c>
      <c r="G695" s="18" t="s">
        <v>1350</v>
      </c>
      <c r="H695" s="12" t="str">
        <f>VLOOKUP(G695,Codes!$E$3:$G$1002,3,FALSE)</f>
        <v>998</v>
      </c>
      <c r="I695" s="10" t="s">
        <v>29</v>
      </c>
      <c r="K695" s="10" t="str">
        <f>VLOOKUP(I695,Codes!$J$3:$Q$9,2,FALSE)</f>
        <v>-</v>
      </c>
      <c r="L695" s="11" t="s">
        <v>31</v>
      </c>
      <c r="M695" s="10" t="str">
        <f>VLOOKUP(L695,Codes!$H$3:$I$262,2,FALSE)</f>
        <v>AA</v>
      </c>
      <c r="N695" s="10">
        <v>14</v>
      </c>
      <c r="O695" s="10" t="s">
        <v>29</v>
      </c>
      <c r="P695" t="str">
        <f>VLOOKUP(O695,Codes!$R$3:$S$28,2,FALSE)</f>
        <v>-</v>
      </c>
      <c r="Q695" t="s">
        <v>29</v>
      </c>
      <c r="R695" t="s">
        <v>29</v>
      </c>
      <c r="S695" t="s">
        <v>29</v>
      </c>
      <c r="T695" s="21" t="str">
        <f t="shared" si="43"/>
        <v>F-AA-998-NA-NA-NA-NA-14-NA</v>
      </c>
      <c r="U695" s="21" t="str">
        <f t="shared" si="44"/>
        <v>F-AA-998-NA-NA-NA</v>
      </c>
      <c r="V695" s="35" t="str">
        <f t="shared" si="45"/>
        <v>F.AA.998.-.-.14</v>
      </c>
      <c r="W695" s="15" t="str">
        <f t="shared" si="46"/>
        <v>FAA998--14</v>
      </c>
      <c r="X695" t="s">
        <v>7204</v>
      </c>
    </row>
    <row r="696" spans="1:24">
      <c r="A696" t="s">
        <v>1402</v>
      </c>
      <c r="D696" t="s">
        <v>26</v>
      </c>
      <c r="E696" s="10" t="s">
        <v>65</v>
      </c>
      <c r="F696" s="10" t="str">
        <f>VLOOKUP(_xlfn.CONCAT(D696,E696),Codes!$C$3:$D$12,2,FALSE)</f>
        <v>F</v>
      </c>
      <c r="G696" s="18" t="s">
        <v>1350</v>
      </c>
      <c r="H696" s="12" t="str">
        <f>VLOOKUP(G696,Codes!$E$3:$G$1002,3,FALSE)</f>
        <v>998</v>
      </c>
      <c r="I696" s="10" t="s">
        <v>29</v>
      </c>
      <c r="K696" s="10" t="str">
        <f>VLOOKUP(I696,Codes!$J$3:$Q$9,2,FALSE)</f>
        <v>-</v>
      </c>
      <c r="L696" s="11" t="s">
        <v>31</v>
      </c>
      <c r="M696" s="10" t="str">
        <f>VLOOKUP(L696,Codes!$H$3:$I$262,2,FALSE)</f>
        <v>AA</v>
      </c>
      <c r="N696" s="10">
        <v>15</v>
      </c>
      <c r="O696" s="10" t="s">
        <v>29</v>
      </c>
      <c r="P696" t="str">
        <f>VLOOKUP(O696,Codes!$R$3:$S$28,2,FALSE)</f>
        <v>-</v>
      </c>
      <c r="Q696" t="s">
        <v>29</v>
      </c>
      <c r="R696" t="s">
        <v>29</v>
      </c>
      <c r="S696" t="s">
        <v>29</v>
      </c>
      <c r="T696" s="21" t="str">
        <f t="shared" si="43"/>
        <v>F-AA-998-NA-NA-NA-NA-15-NA</v>
      </c>
      <c r="U696" s="21" t="str">
        <f t="shared" si="44"/>
        <v>F-AA-998-NA-NA-NA</v>
      </c>
      <c r="V696" s="35" t="str">
        <f t="shared" si="45"/>
        <v>F.AA.998.-.-.15</v>
      </c>
      <c r="W696" s="15" t="str">
        <f t="shared" si="46"/>
        <v>FAA998--15</v>
      </c>
      <c r="X696" t="s">
        <v>7205</v>
      </c>
    </row>
    <row r="697" spans="1:24">
      <c r="A697">
        <v>650044</v>
      </c>
      <c r="B697" t="s">
        <v>1971</v>
      </c>
      <c r="D697" t="s">
        <v>26</v>
      </c>
      <c r="E697" s="10" t="s">
        <v>65</v>
      </c>
      <c r="F697" s="10" t="str">
        <f>VLOOKUP(_xlfn.CONCAT(D697,E697),Codes!$C$3:$D$12,2,FALSE)</f>
        <v>F</v>
      </c>
      <c r="G697" s="18" t="s">
        <v>67</v>
      </c>
      <c r="H697" s="12" t="str">
        <f>VLOOKUP(G697,Codes!$E$3:$G$1002,3,FALSE)</f>
        <v>004</v>
      </c>
      <c r="I697" s="10" t="s">
        <v>46</v>
      </c>
      <c r="J697" s="10">
        <v>4</v>
      </c>
      <c r="K697" s="10" t="str">
        <f>VLOOKUP(I697,Codes!$J$3:$Q$9,2,FALSE)</f>
        <v>A</v>
      </c>
      <c r="L697" s="11" t="s">
        <v>55</v>
      </c>
      <c r="M697" s="10" t="str">
        <f>VLOOKUP(L697,Codes!$H$3:$I$262,2,FALSE)</f>
        <v>AC</v>
      </c>
      <c r="N697" s="10">
        <v>4</v>
      </c>
      <c r="O697" s="10" t="s">
        <v>35</v>
      </c>
      <c r="P697" t="str">
        <f>VLOOKUP(O697,Codes!$R$3:$S$28,2,FALSE)</f>
        <v>L</v>
      </c>
      <c r="Q697" t="s">
        <v>48</v>
      </c>
      <c r="R697" t="s">
        <v>29</v>
      </c>
      <c r="S697" t="s">
        <v>29</v>
      </c>
      <c r="T697" s="21" t="str">
        <f t="shared" si="43"/>
        <v>F-AC-004-EC10-TP1-DMSO-NA-4-NA</v>
      </c>
      <c r="U697" s="21" t="str">
        <f t="shared" si="44"/>
        <v>F-AC-004-EC10-TP1-DMSO</v>
      </c>
      <c r="V697" s="35" t="str">
        <f t="shared" si="45"/>
        <v>F.AC.004.L.A.4</v>
      </c>
      <c r="W697" s="15" t="str">
        <f t="shared" si="46"/>
        <v>FAC004LA4</v>
      </c>
      <c r="X697" t="s">
        <v>1604</v>
      </c>
    </row>
    <row r="698" spans="1:24">
      <c r="A698">
        <v>650046</v>
      </c>
      <c r="B698" t="s">
        <v>1971</v>
      </c>
      <c r="D698" t="s">
        <v>26</v>
      </c>
      <c r="E698" s="10" t="s">
        <v>65</v>
      </c>
      <c r="F698" s="10" t="str">
        <f>VLOOKUP(_xlfn.CONCAT(D698,E698),Codes!$C$3:$D$12,2,FALSE)</f>
        <v>F</v>
      </c>
      <c r="G698" s="18" t="s">
        <v>67</v>
      </c>
      <c r="H698" s="12" t="str">
        <f>VLOOKUP(G698,Codes!$E$3:$G$1002,3,FALSE)</f>
        <v>004</v>
      </c>
      <c r="I698" s="10" t="s">
        <v>46</v>
      </c>
      <c r="J698" s="10">
        <v>4</v>
      </c>
      <c r="K698" s="10" t="str">
        <f>VLOOKUP(I698,Codes!$J$3:$Q$9,2,FALSE)</f>
        <v>A</v>
      </c>
      <c r="L698" s="11" t="s">
        <v>55</v>
      </c>
      <c r="M698" s="10" t="str">
        <f>VLOOKUP(L698,Codes!$H$3:$I$262,2,FALSE)</f>
        <v>AC</v>
      </c>
      <c r="N698" s="10">
        <v>6</v>
      </c>
      <c r="O698" s="10" t="s">
        <v>35</v>
      </c>
      <c r="P698" t="str">
        <f>VLOOKUP(O698,Codes!$R$3:$S$28,2,FALSE)</f>
        <v>L</v>
      </c>
      <c r="Q698" t="s">
        <v>48</v>
      </c>
      <c r="R698" t="s">
        <v>29</v>
      </c>
      <c r="S698" t="s">
        <v>29</v>
      </c>
      <c r="T698" s="21" t="str">
        <f t="shared" si="43"/>
        <v>F-AC-004-EC10-TP1-DMSO-NA-6-NA</v>
      </c>
      <c r="U698" s="21" t="str">
        <f t="shared" si="44"/>
        <v>F-AC-004-EC10-TP1-DMSO</v>
      </c>
      <c r="V698" s="35" t="str">
        <f t="shared" si="45"/>
        <v>F.AC.004.L.A.6</v>
      </c>
      <c r="W698" s="15" t="str">
        <f t="shared" si="46"/>
        <v>FAC004LA6</v>
      </c>
      <c r="X698" t="s">
        <v>7206</v>
      </c>
    </row>
    <row r="699" spans="1:24">
      <c r="A699">
        <v>650047</v>
      </c>
      <c r="B699" t="s">
        <v>1971</v>
      </c>
      <c r="D699" t="s">
        <v>26</v>
      </c>
      <c r="E699" s="10" t="s">
        <v>65</v>
      </c>
      <c r="F699" s="10" t="str">
        <f>VLOOKUP(_xlfn.CONCAT(D699,E699),Codes!$C$3:$D$12,2,FALSE)</f>
        <v>F</v>
      </c>
      <c r="G699" s="18" t="s">
        <v>67</v>
      </c>
      <c r="H699" s="12" t="str">
        <f>VLOOKUP(G699,Codes!$E$3:$G$1002,3,FALSE)</f>
        <v>004</v>
      </c>
      <c r="I699" s="10" t="s">
        <v>46</v>
      </c>
      <c r="J699" s="10">
        <v>4</v>
      </c>
      <c r="K699" s="10" t="str">
        <f>VLOOKUP(I699,Codes!$J$3:$Q$9,2,FALSE)</f>
        <v>A</v>
      </c>
      <c r="L699" s="11" t="s">
        <v>55</v>
      </c>
      <c r="M699" s="10" t="str">
        <f>VLOOKUP(L699,Codes!$H$3:$I$262,2,FALSE)</f>
        <v>AC</v>
      </c>
      <c r="N699" s="10">
        <v>7</v>
      </c>
      <c r="O699" s="10" t="s">
        <v>35</v>
      </c>
      <c r="P699" t="str">
        <f>VLOOKUP(O699,Codes!$R$3:$S$28,2,FALSE)</f>
        <v>L</v>
      </c>
      <c r="Q699" t="s">
        <v>48</v>
      </c>
      <c r="R699" t="s">
        <v>29</v>
      </c>
      <c r="S699" t="s">
        <v>29</v>
      </c>
      <c r="T699" s="21" t="str">
        <f t="shared" si="43"/>
        <v>F-AC-004-EC10-TP1-DMSO-NA-7-NA</v>
      </c>
      <c r="U699" s="21" t="str">
        <f t="shared" si="44"/>
        <v>F-AC-004-EC10-TP1-DMSO</v>
      </c>
      <c r="V699" s="35" t="str">
        <f t="shared" si="45"/>
        <v>F.AC.004.L.A.7</v>
      </c>
      <c r="W699" s="15" t="str">
        <f t="shared" si="46"/>
        <v>FAC004LA7</v>
      </c>
      <c r="X699" t="s">
        <v>7207</v>
      </c>
    </row>
    <row r="700" spans="1:24">
      <c r="A700">
        <v>650048</v>
      </c>
      <c r="B700" t="s">
        <v>1971</v>
      </c>
      <c r="D700" t="s">
        <v>26</v>
      </c>
      <c r="E700" s="10" t="s">
        <v>65</v>
      </c>
      <c r="F700" s="10" t="str">
        <f>VLOOKUP(_xlfn.CONCAT(D700,E700),Codes!$C$3:$D$12,2,FALSE)</f>
        <v>F</v>
      </c>
      <c r="G700" s="18" t="s">
        <v>67</v>
      </c>
      <c r="H700" s="12" t="str">
        <f>VLOOKUP(G700,Codes!$E$3:$G$1002,3,FALSE)</f>
        <v>004</v>
      </c>
      <c r="I700" s="10" t="s">
        <v>46</v>
      </c>
      <c r="J700" s="10">
        <v>4</v>
      </c>
      <c r="K700" s="10" t="str">
        <f>VLOOKUP(I700,Codes!$J$3:$Q$9,2,FALSE)</f>
        <v>A</v>
      </c>
      <c r="L700" s="11" t="s">
        <v>55</v>
      </c>
      <c r="M700" s="10" t="str">
        <f>VLOOKUP(L700,Codes!$H$3:$I$262,2,FALSE)</f>
        <v>AC</v>
      </c>
      <c r="N700" s="10">
        <v>8</v>
      </c>
      <c r="O700" s="10" t="s">
        <v>35</v>
      </c>
      <c r="P700" t="str">
        <f>VLOOKUP(O700,Codes!$R$3:$S$28,2,FALSE)</f>
        <v>L</v>
      </c>
      <c r="Q700" t="s">
        <v>48</v>
      </c>
      <c r="R700" t="s">
        <v>29</v>
      </c>
      <c r="S700" t="s">
        <v>29</v>
      </c>
      <c r="T700" s="21" t="str">
        <f t="shared" si="43"/>
        <v>F-AC-004-EC10-TP1-DMSO-NA-8-NA</v>
      </c>
      <c r="U700" s="21" t="str">
        <f t="shared" si="44"/>
        <v>F-AC-004-EC10-TP1-DMSO</v>
      </c>
      <c r="V700" s="35" t="str">
        <f t="shared" si="45"/>
        <v>F.AC.004.L.A.8</v>
      </c>
      <c r="W700" s="15" t="str">
        <f t="shared" si="46"/>
        <v>FAC004LA8</v>
      </c>
      <c r="X700" t="s">
        <v>7208</v>
      </c>
    </row>
    <row r="701" spans="1:24">
      <c r="A701">
        <v>650053</v>
      </c>
      <c r="B701" t="s">
        <v>1972</v>
      </c>
      <c r="D701" t="s">
        <v>26</v>
      </c>
      <c r="E701" s="10" t="s">
        <v>65</v>
      </c>
      <c r="F701" s="10" t="str">
        <f>VLOOKUP(_xlfn.CONCAT(D701,E701),Codes!$C$3:$D$12,2,FALSE)</f>
        <v>F</v>
      </c>
      <c r="G701" s="18" t="s">
        <v>67</v>
      </c>
      <c r="H701" s="12" t="str">
        <f>VLOOKUP(G701,Codes!$E$3:$G$1002,3,FALSE)</f>
        <v>004</v>
      </c>
      <c r="I701" s="10" t="s">
        <v>57</v>
      </c>
      <c r="J701" s="10">
        <v>8</v>
      </c>
      <c r="K701" s="10" t="str">
        <f>VLOOKUP(I701,Codes!$J$3:$Q$9,2,FALSE)</f>
        <v>B</v>
      </c>
      <c r="L701" s="11" t="s">
        <v>55</v>
      </c>
      <c r="M701" s="10" t="str">
        <f>VLOOKUP(L701,Codes!$H$3:$I$262,2,FALSE)</f>
        <v>AC</v>
      </c>
      <c r="N701" s="10">
        <v>5</v>
      </c>
      <c r="O701" s="10" t="s">
        <v>35</v>
      </c>
      <c r="P701" t="str">
        <f>VLOOKUP(O701,Codes!$R$3:$S$28,2,FALSE)</f>
        <v>L</v>
      </c>
      <c r="Q701" t="s">
        <v>48</v>
      </c>
      <c r="R701" t="s">
        <v>29</v>
      </c>
      <c r="S701" t="s">
        <v>29</v>
      </c>
      <c r="T701" s="21" t="str">
        <f t="shared" si="43"/>
        <v>F-AC-004-EC10-TP2-DMSO-NA-5-NA</v>
      </c>
      <c r="U701" s="21" t="str">
        <f t="shared" si="44"/>
        <v>F-AC-004-EC10-TP2-DMSO</v>
      </c>
      <c r="V701" s="35" t="str">
        <f t="shared" si="45"/>
        <v>F.AC.004.L.B.5</v>
      </c>
      <c r="W701" s="15" t="str">
        <f t="shared" si="46"/>
        <v>FAC004LB5</v>
      </c>
      <c r="X701" t="s">
        <v>7209</v>
      </c>
    </row>
    <row r="702" spans="1:24">
      <c r="A702">
        <v>650054</v>
      </c>
      <c r="B702" t="s">
        <v>1972</v>
      </c>
      <c r="D702" t="s">
        <v>26</v>
      </c>
      <c r="E702" s="10" t="s">
        <v>65</v>
      </c>
      <c r="F702" s="10" t="str">
        <f>VLOOKUP(_xlfn.CONCAT(D702,E702),Codes!$C$3:$D$12,2,FALSE)</f>
        <v>F</v>
      </c>
      <c r="G702" s="18" t="s">
        <v>67</v>
      </c>
      <c r="H702" s="12" t="str">
        <f>VLOOKUP(G702,Codes!$E$3:$G$1002,3,FALSE)</f>
        <v>004</v>
      </c>
      <c r="I702" s="10" t="s">
        <v>57</v>
      </c>
      <c r="J702" s="10">
        <v>8</v>
      </c>
      <c r="K702" s="10" t="str">
        <f>VLOOKUP(I702,Codes!$J$3:$Q$9,2,FALSE)</f>
        <v>B</v>
      </c>
      <c r="L702" s="11" t="s">
        <v>55</v>
      </c>
      <c r="M702" s="10" t="str">
        <f>VLOOKUP(L702,Codes!$H$3:$I$262,2,FALSE)</f>
        <v>AC</v>
      </c>
      <c r="N702" s="10">
        <v>6</v>
      </c>
      <c r="O702" s="10" t="s">
        <v>35</v>
      </c>
      <c r="P702" t="str">
        <f>VLOOKUP(O702,Codes!$R$3:$S$28,2,FALSE)</f>
        <v>L</v>
      </c>
      <c r="Q702" t="s">
        <v>48</v>
      </c>
      <c r="R702" t="s">
        <v>29</v>
      </c>
      <c r="S702" t="s">
        <v>29</v>
      </c>
      <c r="T702" s="21" t="str">
        <f t="shared" si="43"/>
        <v>F-AC-004-EC10-TP2-DMSO-NA-6-NA</v>
      </c>
      <c r="U702" s="21" t="str">
        <f t="shared" si="44"/>
        <v>F-AC-004-EC10-TP2-DMSO</v>
      </c>
      <c r="V702" s="35" t="str">
        <f t="shared" si="45"/>
        <v>F.AC.004.L.B.6</v>
      </c>
      <c r="W702" s="15" t="str">
        <f t="shared" si="46"/>
        <v>FAC004LB6</v>
      </c>
      <c r="X702" t="s">
        <v>7210</v>
      </c>
    </row>
    <row r="703" spans="1:24">
      <c r="A703">
        <v>650055</v>
      </c>
      <c r="B703" t="s">
        <v>1972</v>
      </c>
      <c r="D703" t="s">
        <v>26</v>
      </c>
      <c r="E703" s="10" t="s">
        <v>65</v>
      </c>
      <c r="F703" s="10" t="str">
        <f>VLOOKUP(_xlfn.CONCAT(D703,E703),Codes!$C$3:$D$12,2,FALSE)</f>
        <v>F</v>
      </c>
      <c r="G703" s="18" t="s">
        <v>67</v>
      </c>
      <c r="H703" s="12" t="str">
        <f>VLOOKUP(G703,Codes!$E$3:$G$1002,3,FALSE)</f>
        <v>004</v>
      </c>
      <c r="I703" s="10" t="s">
        <v>57</v>
      </c>
      <c r="J703" s="10">
        <v>8</v>
      </c>
      <c r="K703" s="10" t="str">
        <f>VLOOKUP(I703,Codes!$J$3:$Q$9,2,FALSE)</f>
        <v>B</v>
      </c>
      <c r="L703" s="11" t="s">
        <v>55</v>
      </c>
      <c r="M703" s="10" t="str">
        <f>VLOOKUP(L703,Codes!$H$3:$I$262,2,FALSE)</f>
        <v>AC</v>
      </c>
      <c r="N703" s="10">
        <v>7</v>
      </c>
      <c r="O703" s="10" t="s">
        <v>35</v>
      </c>
      <c r="P703" t="str">
        <f>VLOOKUP(O703,Codes!$R$3:$S$28,2,FALSE)</f>
        <v>L</v>
      </c>
      <c r="Q703" t="s">
        <v>48</v>
      </c>
      <c r="R703" t="s">
        <v>29</v>
      </c>
      <c r="S703" t="s">
        <v>29</v>
      </c>
      <c r="T703" s="21" t="str">
        <f t="shared" si="43"/>
        <v>F-AC-004-EC10-TP2-DMSO-NA-7-NA</v>
      </c>
      <c r="U703" s="21" t="str">
        <f t="shared" si="44"/>
        <v>F-AC-004-EC10-TP2-DMSO</v>
      </c>
      <c r="V703" s="35" t="str">
        <f t="shared" si="45"/>
        <v>F.AC.004.L.B.7</v>
      </c>
      <c r="W703" s="15" t="str">
        <f t="shared" si="46"/>
        <v>FAC004LB7</v>
      </c>
      <c r="X703" t="s">
        <v>7211</v>
      </c>
    </row>
    <row r="704" spans="1:24">
      <c r="A704">
        <v>650059</v>
      </c>
      <c r="B704" t="s">
        <v>1973</v>
      </c>
      <c r="D704" t="s">
        <v>26</v>
      </c>
      <c r="E704" s="10" t="s">
        <v>65</v>
      </c>
      <c r="F704" s="10" t="str">
        <f>VLOOKUP(_xlfn.CONCAT(D704,E704),Codes!$C$3:$D$12,2,FALSE)</f>
        <v>F</v>
      </c>
      <c r="G704" s="18" t="s">
        <v>67</v>
      </c>
      <c r="H704" s="12" t="str">
        <f>VLOOKUP(G704,Codes!$E$3:$G$1002,3,FALSE)</f>
        <v>004</v>
      </c>
      <c r="I704" s="10" t="s">
        <v>64</v>
      </c>
      <c r="J704" s="10">
        <v>24</v>
      </c>
      <c r="K704" s="10" t="str">
        <f>VLOOKUP(I704,Codes!$J$3:$Q$9,2,FALSE)</f>
        <v>C</v>
      </c>
      <c r="L704" s="11" t="s">
        <v>55</v>
      </c>
      <c r="M704" s="10" t="str">
        <f>VLOOKUP(L704,Codes!$H$3:$I$262,2,FALSE)</f>
        <v>AC</v>
      </c>
      <c r="N704" s="10">
        <v>3</v>
      </c>
      <c r="O704" s="10" t="s">
        <v>35</v>
      </c>
      <c r="P704" t="str">
        <f>VLOOKUP(O704,Codes!$R$3:$S$28,2,FALSE)</f>
        <v>L</v>
      </c>
      <c r="Q704" t="s">
        <v>48</v>
      </c>
      <c r="R704" t="s">
        <v>29</v>
      </c>
      <c r="S704" t="s">
        <v>29</v>
      </c>
      <c r="T704" s="21" t="str">
        <f t="shared" si="43"/>
        <v>F-AC-004-EC10-TP3-DMSO-NA-3-NA</v>
      </c>
      <c r="U704" s="21" t="str">
        <f t="shared" si="44"/>
        <v>F-AC-004-EC10-TP3-DMSO</v>
      </c>
      <c r="V704" s="35" t="str">
        <f t="shared" si="45"/>
        <v>F.AC.004.L.C.3</v>
      </c>
      <c r="W704" s="15" t="str">
        <f t="shared" si="46"/>
        <v>FAC004LC3</v>
      </c>
      <c r="X704" t="s">
        <v>1611</v>
      </c>
    </row>
    <row r="705" spans="1:24">
      <c r="A705">
        <v>650062</v>
      </c>
      <c r="B705" t="s">
        <v>1973</v>
      </c>
      <c r="D705" t="s">
        <v>26</v>
      </c>
      <c r="E705" s="10" t="s">
        <v>65</v>
      </c>
      <c r="F705" s="10" t="str">
        <f>VLOOKUP(_xlfn.CONCAT(D705,E705),Codes!$C$3:$D$12,2,FALSE)</f>
        <v>F</v>
      </c>
      <c r="G705" s="18" t="s">
        <v>67</v>
      </c>
      <c r="H705" s="12" t="str">
        <f>VLOOKUP(G705,Codes!$E$3:$G$1002,3,FALSE)</f>
        <v>004</v>
      </c>
      <c r="I705" s="10" t="s">
        <v>64</v>
      </c>
      <c r="J705" s="10">
        <v>24</v>
      </c>
      <c r="K705" s="10" t="str">
        <f>VLOOKUP(I705,Codes!$J$3:$Q$9,2,FALSE)</f>
        <v>C</v>
      </c>
      <c r="L705" s="11" t="s">
        <v>55</v>
      </c>
      <c r="M705" s="10" t="str">
        <f>VLOOKUP(L705,Codes!$H$3:$I$262,2,FALSE)</f>
        <v>AC</v>
      </c>
      <c r="N705" s="10">
        <v>6</v>
      </c>
      <c r="O705" s="10" t="s">
        <v>35</v>
      </c>
      <c r="P705" t="str">
        <f>VLOOKUP(O705,Codes!$R$3:$S$28,2,FALSE)</f>
        <v>L</v>
      </c>
      <c r="Q705" t="s">
        <v>48</v>
      </c>
      <c r="R705" t="s">
        <v>29</v>
      </c>
      <c r="S705" t="s">
        <v>29</v>
      </c>
      <c r="T705" s="21" t="str">
        <f t="shared" si="43"/>
        <v>F-AC-004-EC10-TP3-DMSO-NA-6-NA</v>
      </c>
      <c r="U705" s="21" t="str">
        <f t="shared" si="44"/>
        <v>F-AC-004-EC10-TP3-DMSO</v>
      </c>
      <c r="V705" s="35" t="str">
        <f t="shared" si="45"/>
        <v>F.AC.004.L.C.6</v>
      </c>
      <c r="W705" s="15" t="str">
        <f t="shared" si="46"/>
        <v>FAC004LC6</v>
      </c>
      <c r="X705" t="s">
        <v>7212</v>
      </c>
    </row>
    <row r="706" spans="1:24">
      <c r="A706">
        <v>650063</v>
      </c>
      <c r="B706" t="s">
        <v>1973</v>
      </c>
      <c r="D706" t="s">
        <v>26</v>
      </c>
      <c r="E706" s="10" t="s">
        <v>65</v>
      </c>
      <c r="F706" s="10" t="str">
        <f>VLOOKUP(_xlfn.CONCAT(D706,E706),Codes!$C$3:$D$12,2,FALSE)</f>
        <v>F</v>
      </c>
      <c r="G706" s="18" t="s">
        <v>67</v>
      </c>
      <c r="H706" s="12" t="str">
        <f>VLOOKUP(G706,Codes!$E$3:$G$1002,3,FALSE)</f>
        <v>004</v>
      </c>
      <c r="I706" s="10" t="s">
        <v>64</v>
      </c>
      <c r="J706" s="10">
        <v>24</v>
      </c>
      <c r="K706" s="10" t="str">
        <f>VLOOKUP(I706,Codes!$J$3:$Q$9,2,FALSE)</f>
        <v>C</v>
      </c>
      <c r="L706" s="11" t="s">
        <v>55</v>
      </c>
      <c r="M706" s="10" t="str">
        <f>VLOOKUP(L706,Codes!$H$3:$I$262,2,FALSE)</f>
        <v>AC</v>
      </c>
      <c r="N706" s="10">
        <v>7</v>
      </c>
      <c r="O706" s="10" t="s">
        <v>35</v>
      </c>
      <c r="P706" t="str">
        <f>VLOOKUP(O706,Codes!$R$3:$S$28,2,FALSE)</f>
        <v>L</v>
      </c>
      <c r="Q706" t="s">
        <v>48</v>
      </c>
      <c r="R706" t="s">
        <v>29</v>
      </c>
      <c r="S706" t="s">
        <v>29</v>
      </c>
      <c r="T706" s="21" t="str">
        <f t="shared" si="43"/>
        <v>F-AC-004-EC10-TP3-DMSO-NA-7-NA</v>
      </c>
      <c r="U706" s="21" t="str">
        <f t="shared" si="44"/>
        <v>F-AC-004-EC10-TP3-DMSO</v>
      </c>
      <c r="V706" s="35" t="str">
        <f t="shared" si="45"/>
        <v>F.AC.004.L.C.7</v>
      </c>
      <c r="W706" s="15" t="str">
        <f t="shared" si="46"/>
        <v>FAC004LC7</v>
      </c>
      <c r="X706" t="s">
        <v>7213</v>
      </c>
    </row>
    <row r="707" spans="1:24">
      <c r="A707">
        <v>650064</v>
      </c>
      <c r="B707" t="s">
        <v>1973</v>
      </c>
      <c r="D707" t="s">
        <v>26</v>
      </c>
      <c r="E707" s="10" t="s">
        <v>65</v>
      </c>
      <c r="F707" s="10" t="str">
        <f>VLOOKUP(_xlfn.CONCAT(D707,E707),Codes!$C$3:$D$12,2,FALSE)</f>
        <v>F</v>
      </c>
      <c r="G707" s="18" t="s">
        <v>67</v>
      </c>
      <c r="H707" s="12" t="str">
        <f>VLOOKUP(G707,Codes!$E$3:$G$1002,3,FALSE)</f>
        <v>004</v>
      </c>
      <c r="I707" s="10" t="s">
        <v>64</v>
      </c>
      <c r="J707" s="10">
        <v>24</v>
      </c>
      <c r="K707" s="10" t="str">
        <f>VLOOKUP(I707,Codes!$J$3:$Q$9,2,FALSE)</f>
        <v>C</v>
      </c>
      <c r="L707" s="11" t="s">
        <v>55</v>
      </c>
      <c r="M707" s="10" t="str">
        <f>VLOOKUP(L707,Codes!$H$3:$I$262,2,FALSE)</f>
        <v>AC</v>
      </c>
      <c r="N707" s="10">
        <v>8</v>
      </c>
      <c r="O707" s="10" t="s">
        <v>35</v>
      </c>
      <c r="P707" t="str">
        <f>VLOOKUP(O707,Codes!$R$3:$S$28,2,FALSE)</f>
        <v>L</v>
      </c>
      <c r="Q707" t="s">
        <v>48</v>
      </c>
      <c r="R707" t="s">
        <v>29</v>
      </c>
      <c r="S707" t="s">
        <v>29</v>
      </c>
      <c r="T707" s="21" t="str">
        <f t="shared" ref="T707:T770" si="47">CONCATENATE(F707,"-",M707,"-",H707,"-", O707,"-",I707,"-",Q707,"-",R707,"-",N707,"-",S707)</f>
        <v>F-AC-004-EC10-TP3-DMSO-NA-8-NA</v>
      </c>
      <c r="U707" s="21" t="str">
        <f t="shared" si="44"/>
        <v>F-AC-004-EC10-TP3-DMSO</v>
      </c>
      <c r="V707" s="35" t="str">
        <f t="shared" si="45"/>
        <v>F.AC.004.L.C.8</v>
      </c>
      <c r="W707" s="15" t="str">
        <f t="shared" si="46"/>
        <v>FAC004LC8</v>
      </c>
      <c r="X707" t="s">
        <v>7214</v>
      </c>
    </row>
    <row r="708" spans="1:24">
      <c r="A708">
        <v>650068</v>
      </c>
      <c r="B708" t="s">
        <v>1974</v>
      </c>
      <c r="D708" t="s">
        <v>26</v>
      </c>
      <c r="E708" s="10" t="s">
        <v>65</v>
      </c>
      <c r="F708" s="10" t="str">
        <f>VLOOKUP(_xlfn.CONCAT(D708,E708),Codes!$C$3:$D$12,2,FALSE)</f>
        <v>F</v>
      </c>
      <c r="G708" s="18" t="s">
        <v>67</v>
      </c>
      <c r="H708" s="12" t="str">
        <f>VLOOKUP(G708,Codes!$E$3:$G$1002,3,FALSE)</f>
        <v>004</v>
      </c>
      <c r="I708" s="10" t="s">
        <v>70</v>
      </c>
      <c r="J708" s="10">
        <v>32</v>
      </c>
      <c r="K708" s="10" t="str">
        <f>VLOOKUP(I708,Codes!$J$3:$Q$9,2,FALSE)</f>
        <v>D</v>
      </c>
      <c r="L708" s="11" t="s">
        <v>55</v>
      </c>
      <c r="M708" s="10" t="str">
        <f>VLOOKUP(L708,Codes!$H$3:$I$262,2,FALSE)</f>
        <v>AC</v>
      </c>
      <c r="N708" s="10">
        <v>4</v>
      </c>
      <c r="O708" s="10" t="s">
        <v>35</v>
      </c>
      <c r="P708" t="str">
        <f>VLOOKUP(O708,Codes!$R$3:$S$28,2,FALSE)</f>
        <v>L</v>
      </c>
      <c r="Q708" t="s">
        <v>48</v>
      </c>
      <c r="R708" t="s">
        <v>29</v>
      </c>
      <c r="S708" t="s">
        <v>29</v>
      </c>
      <c r="T708" s="21" t="str">
        <f t="shared" si="47"/>
        <v>F-AC-004-EC10-TP4-DMSO-NA-4-NA</v>
      </c>
      <c r="U708" s="21" t="str">
        <f t="shared" si="44"/>
        <v>F-AC-004-EC10-TP4-DMSO</v>
      </c>
      <c r="V708" s="35" t="str">
        <f t="shared" si="45"/>
        <v>F.AC.004.L.D.4</v>
      </c>
      <c r="W708" s="15" t="str">
        <f t="shared" si="46"/>
        <v>FAC004LD4</v>
      </c>
      <c r="X708" t="s">
        <v>1616</v>
      </c>
    </row>
    <row r="709" spans="1:24">
      <c r="A709">
        <v>650070</v>
      </c>
      <c r="B709" t="s">
        <v>1974</v>
      </c>
      <c r="D709" t="s">
        <v>26</v>
      </c>
      <c r="E709" s="10" t="s">
        <v>65</v>
      </c>
      <c r="F709" s="10" t="str">
        <f>VLOOKUP(_xlfn.CONCAT(D709,E709),Codes!$C$3:$D$12,2,FALSE)</f>
        <v>F</v>
      </c>
      <c r="G709" s="18" t="s">
        <v>67</v>
      </c>
      <c r="H709" s="12" t="str">
        <f>VLOOKUP(G709,Codes!$E$3:$G$1002,3,FALSE)</f>
        <v>004</v>
      </c>
      <c r="I709" s="10" t="s">
        <v>70</v>
      </c>
      <c r="J709" s="10">
        <v>32</v>
      </c>
      <c r="K709" s="10" t="str">
        <f>VLOOKUP(I709,Codes!$J$3:$Q$9,2,FALSE)</f>
        <v>D</v>
      </c>
      <c r="L709" s="11" t="s">
        <v>55</v>
      </c>
      <c r="M709" s="10" t="str">
        <f>VLOOKUP(L709,Codes!$H$3:$I$262,2,FALSE)</f>
        <v>AC</v>
      </c>
      <c r="N709" s="10">
        <v>6</v>
      </c>
      <c r="O709" s="10" t="s">
        <v>35</v>
      </c>
      <c r="P709" t="str">
        <f>VLOOKUP(O709,Codes!$R$3:$S$28,2,FALSE)</f>
        <v>L</v>
      </c>
      <c r="Q709" t="s">
        <v>48</v>
      </c>
      <c r="R709" t="s">
        <v>29</v>
      </c>
      <c r="S709" t="s">
        <v>29</v>
      </c>
      <c r="T709" s="21" t="str">
        <f t="shared" si="47"/>
        <v>F-AC-004-EC10-TP4-DMSO-NA-6-NA</v>
      </c>
      <c r="U709" s="21" t="str">
        <f t="shared" si="44"/>
        <v>F-AC-004-EC10-TP4-DMSO</v>
      </c>
      <c r="V709" s="35" t="str">
        <f t="shared" si="45"/>
        <v>F.AC.004.L.D.6</v>
      </c>
      <c r="W709" s="15" t="str">
        <f t="shared" si="46"/>
        <v>FAC004LD6</v>
      </c>
      <c r="X709" t="s">
        <v>7215</v>
      </c>
    </row>
    <row r="710" spans="1:24">
      <c r="A710">
        <v>650071</v>
      </c>
      <c r="B710" t="s">
        <v>1974</v>
      </c>
      <c r="D710" t="s">
        <v>26</v>
      </c>
      <c r="E710" s="10" t="s">
        <v>65</v>
      </c>
      <c r="F710" s="10" t="str">
        <f>VLOOKUP(_xlfn.CONCAT(D710,E710),Codes!$C$3:$D$12,2,FALSE)</f>
        <v>F</v>
      </c>
      <c r="G710" s="18" t="s">
        <v>67</v>
      </c>
      <c r="H710" s="12" t="str">
        <f>VLOOKUP(G710,Codes!$E$3:$G$1002,3,FALSE)</f>
        <v>004</v>
      </c>
      <c r="I710" s="10" t="s">
        <v>70</v>
      </c>
      <c r="J710" s="10">
        <v>32</v>
      </c>
      <c r="K710" s="10" t="str">
        <f>VLOOKUP(I710,Codes!$J$3:$Q$9,2,FALSE)</f>
        <v>D</v>
      </c>
      <c r="L710" s="11" t="s">
        <v>55</v>
      </c>
      <c r="M710" s="10" t="str">
        <f>VLOOKUP(L710,Codes!$H$3:$I$262,2,FALSE)</f>
        <v>AC</v>
      </c>
      <c r="N710" s="10">
        <v>7</v>
      </c>
      <c r="O710" s="10" t="s">
        <v>35</v>
      </c>
      <c r="P710" t="str">
        <f>VLOOKUP(O710,Codes!$R$3:$S$28,2,FALSE)</f>
        <v>L</v>
      </c>
      <c r="Q710" t="s">
        <v>48</v>
      </c>
      <c r="R710" t="s">
        <v>29</v>
      </c>
      <c r="S710" t="s">
        <v>29</v>
      </c>
      <c r="T710" s="21" t="str">
        <f t="shared" si="47"/>
        <v>F-AC-004-EC10-TP4-DMSO-NA-7-NA</v>
      </c>
      <c r="U710" s="21" t="str">
        <f t="shared" si="44"/>
        <v>F-AC-004-EC10-TP4-DMSO</v>
      </c>
      <c r="V710" s="35" t="str">
        <f t="shared" si="45"/>
        <v>F.AC.004.L.D.7</v>
      </c>
      <c r="W710" s="15" t="str">
        <f t="shared" si="46"/>
        <v>FAC004LD7</v>
      </c>
      <c r="X710" t="s">
        <v>7216</v>
      </c>
    </row>
    <row r="711" spans="1:24">
      <c r="A711">
        <v>650072</v>
      </c>
      <c r="B711" t="s">
        <v>1974</v>
      </c>
      <c r="D711" t="s">
        <v>26</v>
      </c>
      <c r="E711" s="10" t="s">
        <v>65</v>
      </c>
      <c r="F711" s="10" t="str">
        <f>VLOOKUP(_xlfn.CONCAT(D711,E711),Codes!$C$3:$D$12,2,FALSE)</f>
        <v>F</v>
      </c>
      <c r="G711" s="18" t="s">
        <v>67</v>
      </c>
      <c r="H711" s="12" t="str">
        <f>VLOOKUP(G711,Codes!$E$3:$G$1002,3,FALSE)</f>
        <v>004</v>
      </c>
      <c r="I711" s="10" t="s">
        <v>70</v>
      </c>
      <c r="J711" s="10">
        <v>32</v>
      </c>
      <c r="K711" s="10" t="str">
        <f>VLOOKUP(I711,Codes!$J$3:$Q$9,2,FALSE)</f>
        <v>D</v>
      </c>
      <c r="L711" s="11" t="s">
        <v>55</v>
      </c>
      <c r="M711" s="10" t="str">
        <f>VLOOKUP(L711,Codes!$H$3:$I$262,2,FALSE)</f>
        <v>AC</v>
      </c>
      <c r="N711" s="10">
        <v>8</v>
      </c>
      <c r="O711" s="10" t="s">
        <v>35</v>
      </c>
      <c r="P711" t="str">
        <f>VLOOKUP(O711,Codes!$R$3:$S$28,2,FALSE)</f>
        <v>L</v>
      </c>
      <c r="Q711" t="s">
        <v>48</v>
      </c>
      <c r="R711" t="s">
        <v>29</v>
      </c>
      <c r="S711" t="s">
        <v>29</v>
      </c>
      <c r="T711" s="21" t="str">
        <f t="shared" si="47"/>
        <v>F-AC-004-EC10-TP4-DMSO-NA-8-NA</v>
      </c>
      <c r="U711" s="21" t="str">
        <f t="shared" si="44"/>
        <v>F-AC-004-EC10-TP4-DMSO</v>
      </c>
      <c r="V711" s="35" t="str">
        <f t="shared" si="45"/>
        <v>F.AC.004.L.D.8</v>
      </c>
      <c r="W711" s="15" t="str">
        <f t="shared" si="46"/>
        <v>FAC004LD8</v>
      </c>
      <c r="X711" t="s">
        <v>7217</v>
      </c>
    </row>
    <row r="712" spans="1:24">
      <c r="A712">
        <v>650073</v>
      </c>
      <c r="B712" t="s">
        <v>1975</v>
      </c>
      <c r="D712" t="s">
        <v>26</v>
      </c>
      <c r="E712" s="10" t="s">
        <v>65</v>
      </c>
      <c r="F712" s="10" t="str">
        <f>VLOOKUP(_xlfn.CONCAT(D712,E712),Codes!$C$3:$D$12,2,FALSE)</f>
        <v>F</v>
      </c>
      <c r="G712" s="18" t="s">
        <v>67</v>
      </c>
      <c r="H712" s="12" t="str">
        <f>VLOOKUP(G712,Codes!$E$3:$G$1002,3,FALSE)</f>
        <v>004</v>
      </c>
      <c r="I712" s="10" t="s">
        <v>76</v>
      </c>
      <c r="J712" s="10">
        <v>48</v>
      </c>
      <c r="K712" s="10" t="str">
        <f>VLOOKUP(I712,Codes!$J$3:$Q$9,2,FALSE)</f>
        <v>E</v>
      </c>
      <c r="L712" s="11" t="s">
        <v>55</v>
      </c>
      <c r="M712" s="10" t="str">
        <f>VLOOKUP(L712,Codes!$H$3:$I$262,2,FALSE)</f>
        <v>AC</v>
      </c>
      <c r="N712" s="10">
        <v>1</v>
      </c>
      <c r="O712" s="10" t="s">
        <v>35</v>
      </c>
      <c r="P712" t="str">
        <f>VLOOKUP(O712,Codes!$R$3:$S$28,2,FALSE)</f>
        <v>L</v>
      </c>
      <c r="Q712" t="s">
        <v>48</v>
      </c>
      <c r="R712" t="s">
        <v>29</v>
      </c>
      <c r="S712" t="s">
        <v>29</v>
      </c>
      <c r="T712" s="21" t="str">
        <f t="shared" si="47"/>
        <v>F-AC-004-EC10-TP5-DMSO-NA-1-NA</v>
      </c>
      <c r="U712" s="21" t="str">
        <f t="shared" si="44"/>
        <v>F-AC-004-EC10-TP5-DMSO</v>
      </c>
      <c r="V712" s="35" t="str">
        <f t="shared" si="45"/>
        <v>F.AC.004.L.E.1</v>
      </c>
      <c r="W712" s="15" t="str">
        <f t="shared" si="46"/>
        <v>FAC004LE1</v>
      </c>
      <c r="X712" t="s">
        <v>1617</v>
      </c>
    </row>
    <row r="713" spans="1:24">
      <c r="A713">
        <v>650074</v>
      </c>
      <c r="B713" t="s">
        <v>1975</v>
      </c>
      <c r="D713" t="s">
        <v>26</v>
      </c>
      <c r="E713" s="10" t="s">
        <v>65</v>
      </c>
      <c r="F713" s="10" t="str">
        <f>VLOOKUP(_xlfn.CONCAT(D713,E713),Codes!$C$3:$D$12,2,FALSE)</f>
        <v>F</v>
      </c>
      <c r="G713" s="18" t="s">
        <v>67</v>
      </c>
      <c r="H713" s="12" t="str">
        <f>VLOOKUP(G713,Codes!$E$3:$G$1002,3,FALSE)</f>
        <v>004</v>
      </c>
      <c r="I713" s="10" t="s">
        <v>76</v>
      </c>
      <c r="J713" s="10">
        <v>48</v>
      </c>
      <c r="K713" s="10" t="str">
        <f>VLOOKUP(I713,Codes!$J$3:$Q$9,2,FALSE)</f>
        <v>E</v>
      </c>
      <c r="L713" s="11" t="s">
        <v>55</v>
      </c>
      <c r="M713" s="10" t="str">
        <f>VLOOKUP(L713,Codes!$H$3:$I$262,2,FALSE)</f>
        <v>AC</v>
      </c>
      <c r="N713" s="10">
        <v>2</v>
      </c>
      <c r="O713" s="10" t="s">
        <v>35</v>
      </c>
      <c r="P713" t="str">
        <f>VLOOKUP(O713,Codes!$R$3:$S$28,2,FALSE)</f>
        <v>L</v>
      </c>
      <c r="Q713" t="s">
        <v>48</v>
      </c>
      <c r="R713" t="s">
        <v>29</v>
      </c>
      <c r="S713" t="s">
        <v>29</v>
      </c>
      <c r="T713" s="21" t="str">
        <f t="shared" si="47"/>
        <v>F-AC-004-EC10-TP5-DMSO-NA-2-NA</v>
      </c>
      <c r="U713" s="21" t="str">
        <f t="shared" si="44"/>
        <v>F-AC-004-EC10-TP5-DMSO</v>
      </c>
      <c r="V713" s="35" t="str">
        <f t="shared" si="45"/>
        <v>F.AC.004.L.E.2</v>
      </c>
      <c r="W713" s="15" t="str">
        <f t="shared" si="46"/>
        <v>FAC004LE2</v>
      </c>
      <c r="X713" t="s">
        <v>1618</v>
      </c>
    </row>
    <row r="714" spans="1:24">
      <c r="A714">
        <v>650078</v>
      </c>
      <c r="B714" t="s">
        <v>1975</v>
      </c>
      <c r="D714" t="s">
        <v>26</v>
      </c>
      <c r="E714" s="10" t="s">
        <v>65</v>
      </c>
      <c r="F714" s="10" t="str">
        <f>VLOOKUP(_xlfn.CONCAT(D714,E714),Codes!$C$3:$D$12,2,FALSE)</f>
        <v>F</v>
      </c>
      <c r="G714" s="18" t="s">
        <v>67</v>
      </c>
      <c r="H714" s="12" t="str">
        <f>VLOOKUP(G714,Codes!$E$3:$G$1002,3,FALSE)</f>
        <v>004</v>
      </c>
      <c r="I714" s="10" t="s">
        <v>76</v>
      </c>
      <c r="J714" s="10">
        <v>48</v>
      </c>
      <c r="K714" s="10" t="str">
        <f>VLOOKUP(I714,Codes!$J$3:$Q$9,2,FALSE)</f>
        <v>E</v>
      </c>
      <c r="L714" s="11" t="s">
        <v>55</v>
      </c>
      <c r="M714" s="10" t="str">
        <f>VLOOKUP(L714,Codes!$H$3:$I$262,2,FALSE)</f>
        <v>AC</v>
      </c>
      <c r="N714" s="10">
        <v>6</v>
      </c>
      <c r="O714" s="10" t="s">
        <v>35</v>
      </c>
      <c r="P714" t="str">
        <f>VLOOKUP(O714,Codes!$R$3:$S$28,2,FALSE)</f>
        <v>L</v>
      </c>
      <c r="Q714" t="s">
        <v>48</v>
      </c>
      <c r="R714" t="s">
        <v>29</v>
      </c>
      <c r="S714" t="s">
        <v>29</v>
      </c>
      <c r="T714" s="21" t="str">
        <f t="shared" si="47"/>
        <v>F-AC-004-EC10-TP5-DMSO-NA-6-NA</v>
      </c>
      <c r="U714" s="21" t="str">
        <f t="shared" si="44"/>
        <v>F-AC-004-EC10-TP5-DMSO</v>
      </c>
      <c r="V714" s="35" t="str">
        <f t="shared" si="45"/>
        <v>F.AC.004.L.E.6</v>
      </c>
      <c r="W714" s="15" t="str">
        <f t="shared" si="46"/>
        <v>FAC004LE6</v>
      </c>
      <c r="X714" t="s">
        <v>7218</v>
      </c>
    </row>
    <row r="715" spans="1:24">
      <c r="A715">
        <v>650079</v>
      </c>
      <c r="B715" t="s">
        <v>1975</v>
      </c>
      <c r="D715" t="s">
        <v>26</v>
      </c>
      <c r="E715" s="10" t="s">
        <v>65</v>
      </c>
      <c r="F715" s="10" t="str">
        <f>VLOOKUP(_xlfn.CONCAT(D715,E715),Codes!$C$3:$D$12,2,FALSE)</f>
        <v>F</v>
      </c>
      <c r="G715" s="18" t="s">
        <v>67</v>
      </c>
      <c r="H715" s="12" t="str">
        <f>VLOOKUP(G715,Codes!$E$3:$G$1002,3,FALSE)</f>
        <v>004</v>
      </c>
      <c r="I715" s="10" t="s">
        <v>76</v>
      </c>
      <c r="J715" s="10">
        <v>48</v>
      </c>
      <c r="K715" s="10" t="str">
        <f>VLOOKUP(I715,Codes!$J$3:$Q$9,2,FALSE)</f>
        <v>E</v>
      </c>
      <c r="L715" s="11" t="s">
        <v>55</v>
      </c>
      <c r="M715" s="10" t="str">
        <f>VLOOKUP(L715,Codes!$H$3:$I$262,2,FALSE)</f>
        <v>AC</v>
      </c>
      <c r="N715" s="10">
        <v>7</v>
      </c>
      <c r="O715" s="10" t="s">
        <v>35</v>
      </c>
      <c r="P715" t="str">
        <f>VLOOKUP(O715,Codes!$R$3:$S$28,2,FALSE)</f>
        <v>L</v>
      </c>
      <c r="Q715" t="s">
        <v>48</v>
      </c>
      <c r="R715" t="s">
        <v>29</v>
      </c>
      <c r="S715" t="s">
        <v>29</v>
      </c>
      <c r="T715" s="21" t="str">
        <f t="shared" si="47"/>
        <v>F-AC-004-EC10-TP5-DMSO-NA-7-NA</v>
      </c>
      <c r="U715" s="21" t="str">
        <f t="shared" si="44"/>
        <v>F-AC-004-EC10-TP5-DMSO</v>
      </c>
      <c r="V715" s="35" t="str">
        <f t="shared" si="45"/>
        <v>F.AC.004.L.E.7</v>
      </c>
      <c r="W715" s="15" t="str">
        <f t="shared" si="46"/>
        <v>FAC004LE7</v>
      </c>
      <c r="X715" t="s">
        <v>7219</v>
      </c>
    </row>
    <row r="716" spans="1:24">
      <c r="A716">
        <v>650081</v>
      </c>
      <c r="B716" t="s">
        <v>1976</v>
      </c>
      <c r="D716" t="s">
        <v>26</v>
      </c>
      <c r="E716" s="10" t="s">
        <v>65</v>
      </c>
      <c r="F716" s="10" t="str">
        <f>VLOOKUP(_xlfn.CONCAT(D716,E716),Codes!$C$3:$D$12,2,FALSE)</f>
        <v>F</v>
      </c>
      <c r="G716" s="18" t="s">
        <v>67</v>
      </c>
      <c r="H716" s="12" t="str">
        <f>VLOOKUP(G716,Codes!$E$3:$G$1002,3,FALSE)</f>
        <v>004</v>
      </c>
      <c r="I716" s="10" t="s">
        <v>46</v>
      </c>
      <c r="J716" s="10">
        <v>4</v>
      </c>
      <c r="K716" s="10" t="str">
        <f>VLOOKUP(I716,Codes!$J$3:$Q$9,2,FALSE)</f>
        <v>A</v>
      </c>
      <c r="L716" s="11" t="s">
        <v>55</v>
      </c>
      <c r="M716" s="10" t="str">
        <f>VLOOKUP(L716,Codes!$H$3:$I$262,2,FALSE)</f>
        <v>AC</v>
      </c>
      <c r="N716" s="10">
        <v>1</v>
      </c>
      <c r="O716" s="10" t="s">
        <v>83</v>
      </c>
      <c r="P716" t="str">
        <f>VLOOKUP(O716,Codes!$R$3:$S$28,2,FALSE)</f>
        <v>M</v>
      </c>
      <c r="Q716" t="s">
        <v>48</v>
      </c>
      <c r="R716" t="s">
        <v>29</v>
      </c>
      <c r="S716" t="s">
        <v>29</v>
      </c>
      <c r="T716" s="21" t="str">
        <f t="shared" si="47"/>
        <v>F-AC-004-EC25-TP1-DMSO-NA-1-NA</v>
      </c>
      <c r="U716" s="21" t="str">
        <f t="shared" si="44"/>
        <v>F-AC-004-EC25-TP1-DMSO</v>
      </c>
      <c r="V716" s="35" t="str">
        <f t="shared" si="45"/>
        <v>F.AC.004.M.A.1</v>
      </c>
      <c r="W716" s="15" t="str">
        <f t="shared" si="46"/>
        <v>FAC004MA1</v>
      </c>
      <c r="X716" t="s">
        <v>1621</v>
      </c>
    </row>
    <row r="717" spans="1:24">
      <c r="A717">
        <v>650082</v>
      </c>
      <c r="B717" t="s">
        <v>1976</v>
      </c>
      <c r="D717" t="s">
        <v>26</v>
      </c>
      <c r="E717" s="10" t="s">
        <v>65</v>
      </c>
      <c r="F717" s="10" t="str">
        <f>VLOOKUP(_xlfn.CONCAT(D717,E717),Codes!$C$3:$D$12,2,FALSE)</f>
        <v>F</v>
      </c>
      <c r="G717" s="18" t="s">
        <v>67</v>
      </c>
      <c r="H717" s="12" t="str">
        <f>VLOOKUP(G717,Codes!$E$3:$G$1002,3,FALSE)</f>
        <v>004</v>
      </c>
      <c r="I717" s="10" t="s">
        <v>46</v>
      </c>
      <c r="J717" s="10">
        <v>4</v>
      </c>
      <c r="K717" s="10" t="str">
        <f>VLOOKUP(I717,Codes!$J$3:$Q$9,2,FALSE)</f>
        <v>A</v>
      </c>
      <c r="L717" s="11" t="s">
        <v>55</v>
      </c>
      <c r="M717" s="10" t="str">
        <f>VLOOKUP(L717,Codes!$H$3:$I$262,2,FALSE)</f>
        <v>AC</v>
      </c>
      <c r="N717" s="10">
        <v>2</v>
      </c>
      <c r="O717" s="10" t="s">
        <v>83</v>
      </c>
      <c r="P717" t="str">
        <f>VLOOKUP(O717,Codes!$R$3:$S$28,2,FALSE)</f>
        <v>M</v>
      </c>
      <c r="Q717" t="s">
        <v>48</v>
      </c>
      <c r="R717" t="s">
        <v>29</v>
      </c>
      <c r="S717" t="s">
        <v>29</v>
      </c>
      <c r="T717" s="21" t="str">
        <f t="shared" si="47"/>
        <v>F-AC-004-EC25-TP1-DMSO-NA-2-NA</v>
      </c>
      <c r="U717" s="21" t="str">
        <f t="shared" si="44"/>
        <v>F-AC-004-EC25-TP1-DMSO</v>
      </c>
      <c r="V717" s="35" t="str">
        <f t="shared" si="45"/>
        <v>F.AC.004.M.A.2</v>
      </c>
      <c r="W717" s="15" t="str">
        <f t="shared" si="46"/>
        <v>FAC004MA2</v>
      </c>
      <c r="X717" t="s">
        <v>1622</v>
      </c>
    </row>
    <row r="718" spans="1:24">
      <c r="A718">
        <v>650087</v>
      </c>
      <c r="B718" t="s">
        <v>1976</v>
      </c>
      <c r="D718" t="s">
        <v>26</v>
      </c>
      <c r="E718" s="10" t="s">
        <v>65</v>
      </c>
      <c r="F718" s="10" t="str">
        <f>VLOOKUP(_xlfn.CONCAT(D718,E718),Codes!$C$3:$D$12,2,FALSE)</f>
        <v>F</v>
      </c>
      <c r="G718" s="18" t="s">
        <v>67</v>
      </c>
      <c r="H718" s="12" t="str">
        <f>VLOOKUP(G718,Codes!$E$3:$G$1002,3,FALSE)</f>
        <v>004</v>
      </c>
      <c r="I718" s="10" t="s">
        <v>46</v>
      </c>
      <c r="J718" s="10">
        <v>4</v>
      </c>
      <c r="K718" s="10" t="str">
        <f>VLOOKUP(I718,Codes!$J$3:$Q$9,2,FALSE)</f>
        <v>A</v>
      </c>
      <c r="L718" s="11" t="s">
        <v>55</v>
      </c>
      <c r="M718" s="10" t="str">
        <f>VLOOKUP(L718,Codes!$H$3:$I$262,2,FALSE)</f>
        <v>AC</v>
      </c>
      <c r="N718" s="10">
        <v>7</v>
      </c>
      <c r="O718" s="10" t="s">
        <v>83</v>
      </c>
      <c r="P718" t="str">
        <f>VLOOKUP(O718,Codes!$R$3:$S$28,2,FALSE)</f>
        <v>M</v>
      </c>
      <c r="Q718" t="s">
        <v>48</v>
      </c>
      <c r="R718" t="s">
        <v>29</v>
      </c>
      <c r="S718" t="s">
        <v>29</v>
      </c>
      <c r="T718" s="21" t="str">
        <f t="shared" si="47"/>
        <v>F-AC-004-EC25-TP1-DMSO-NA-7-NA</v>
      </c>
      <c r="U718" s="21" t="str">
        <f t="shared" si="44"/>
        <v>F-AC-004-EC25-TP1-DMSO</v>
      </c>
      <c r="V718" s="35" t="str">
        <f t="shared" si="45"/>
        <v>F.AC.004.M.A.7</v>
      </c>
      <c r="W718" s="15" t="str">
        <f t="shared" si="46"/>
        <v>FAC004MA7</v>
      </c>
      <c r="X718" t="s">
        <v>7220</v>
      </c>
    </row>
    <row r="719" spans="1:24">
      <c r="A719">
        <v>650088</v>
      </c>
      <c r="B719" t="s">
        <v>1976</v>
      </c>
      <c r="D719" t="s">
        <v>26</v>
      </c>
      <c r="E719" s="10" t="s">
        <v>65</v>
      </c>
      <c r="F719" s="10" t="str">
        <f>VLOOKUP(_xlfn.CONCAT(D719,E719),Codes!$C$3:$D$12,2,FALSE)</f>
        <v>F</v>
      </c>
      <c r="G719" s="18" t="s">
        <v>67</v>
      </c>
      <c r="H719" s="12" t="str">
        <f>VLOOKUP(G719,Codes!$E$3:$G$1002,3,FALSE)</f>
        <v>004</v>
      </c>
      <c r="I719" s="10" t="s">
        <v>46</v>
      </c>
      <c r="J719" s="10">
        <v>4</v>
      </c>
      <c r="K719" s="10" t="str">
        <f>VLOOKUP(I719,Codes!$J$3:$Q$9,2,FALSE)</f>
        <v>A</v>
      </c>
      <c r="L719" s="11" t="s">
        <v>55</v>
      </c>
      <c r="M719" s="10" t="str">
        <f>VLOOKUP(L719,Codes!$H$3:$I$262,2,FALSE)</f>
        <v>AC</v>
      </c>
      <c r="N719" s="10">
        <v>8</v>
      </c>
      <c r="O719" s="10" t="s">
        <v>83</v>
      </c>
      <c r="P719" t="str">
        <f>VLOOKUP(O719,Codes!$R$3:$S$28,2,FALSE)</f>
        <v>M</v>
      </c>
      <c r="Q719" t="s">
        <v>48</v>
      </c>
      <c r="R719" t="s">
        <v>29</v>
      </c>
      <c r="S719" t="s">
        <v>29</v>
      </c>
      <c r="T719" s="21" t="str">
        <f t="shared" si="47"/>
        <v>F-AC-004-EC25-TP1-DMSO-NA-8-NA</v>
      </c>
      <c r="U719" s="21" t="str">
        <f t="shared" si="44"/>
        <v>F-AC-004-EC25-TP1-DMSO</v>
      </c>
      <c r="V719" s="35" t="str">
        <f t="shared" si="45"/>
        <v>F.AC.004.M.A.8</v>
      </c>
      <c r="W719" s="15" t="str">
        <f t="shared" si="46"/>
        <v>FAC004MA8</v>
      </c>
      <c r="X719" t="s">
        <v>7221</v>
      </c>
    </row>
    <row r="720" spans="1:24">
      <c r="A720">
        <v>650093</v>
      </c>
      <c r="B720" t="s">
        <v>1977</v>
      </c>
      <c r="D720" t="s">
        <v>26</v>
      </c>
      <c r="E720" s="10" t="s">
        <v>65</v>
      </c>
      <c r="F720" s="10" t="str">
        <f>VLOOKUP(_xlfn.CONCAT(D720,E720),Codes!$C$3:$D$12,2,FALSE)</f>
        <v>F</v>
      </c>
      <c r="G720" s="18" t="s">
        <v>67</v>
      </c>
      <c r="H720" s="12" t="str">
        <f>VLOOKUP(G720,Codes!$E$3:$G$1002,3,FALSE)</f>
        <v>004</v>
      </c>
      <c r="I720" s="10" t="s">
        <v>57</v>
      </c>
      <c r="J720" s="10">
        <v>8</v>
      </c>
      <c r="K720" s="10" t="str">
        <f>VLOOKUP(I720,Codes!$J$3:$Q$9,2,FALSE)</f>
        <v>B</v>
      </c>
      <c r="L720" s="11" t="s">
        <v>55</v>
      </c>
      <c r="M720" s="10" t="str">
        <f>VLOOKUP(L720,Codes!$H$3:$I$262,2,FALSE)</f>
        <v>AC</v>
      </c>
      <c r="N720" s="10">
        <v>5</v>
      </c>
      <c r="O720" s="10" t="s">
        <v>83</v>
      </c>
      <c r="P720" t="str">
        <f>VLOOKUP(O720,Codes!$R$3:$S$28,2,FALSE)</f>
        <v>M</v>
      </c>
      <c r="Q720" t="s">
        <v>48</v>
      </c>
      <c r="R720" t="s">
        <v>29</v>
      </c>
      <c r="S720" t="s">
        <v>29</v>
      </c>
      <c r="T720" s="21" t="str">
        <f t="shared" si="47"/>
        <v>F-AC-004-EC25-TP2-DMSO-NA-5-NA</v>
      </c>
      <c r="U720" s="21" t="str">
        <f t="shared" si="44"/>
        <v>F-AC-004-EC25-TP2-DMSO</v>
      </c>
      <c r="V720" s="35" t="str">
        <f t="shared" si="45"/>
        <v>F.AC.004.M.B.5</v>
      </c>
      <c r="W720" s="15" t="str">
        <f t="shared" si="46"/>
        <v>FAC004MB5</v>
      </c>
      <c r="X720" t="s">
        <v>7222</v>
      </c>
    </row>
    <row r="721" spans="1:24">
      <c r="A721">
        <v>650094</v>
      </c>
      <c r="B721" t="s">
        <v>1977</v>
      </c>
      <c r="D721" t="s">
        <v>26</v>
      </c>
      <c r="E721" s="10" t="s">
        <v>65</v>
      </c>
      <c r="F721" s="10" t="str">
        <f>VLOOKUP(_xlfn.CONCAT(D721,E721),Codes!$C$3:$D$12,2,FALSE)</f>
        <v>F</v>
      </c>
      <c r="G721" s="18" t="s">
        <v>67</v>
      </c>
      <c r="H721" s="12" t="str">
        <f>VLOOKUP(G721,Codes!$E$3:$G$1002,3,FALSE)</f>
        <v>004</v>
      </c>
      <c r="I721" s="10" t="s">
        <v>57</v>
      </c>
      <c r="J721" s="10">
        <v>8</v>
      </c>
      <c r="K721" s="10" t="str">
        <f>VLOOKUP(I721,Codes!$J$3:$Q$9,2,FALSE)</f>
        <v>B</v>
      </c>
      <c r="L721" s="11" t="s">
        <v>55</v>
      </c>
      <c r="M721" s="10" t="str">
        <f>VLOOKUP(L721,Codes!$H$3:$I$262,2,FALSE)</f>
        <v>AC</v>
      </c>
      <c r="N721" s="10">
        <v>6</v>
      </c>
      <c r="O721" s="10" t="s">
        <v>83</v>
      </c>
      <c r="P721" t="str">
        <f>VLOOKUP(O721,Codes!$R$3:$S$28,2,FALSE)</f>
        <v>M</v>
      </c>
      <c r="Q721" t="s">
        <v>48</v>
      </c>
      <c r="R721" t="s">
        <v>29</v>
      </c>
      <c r="S721" t="s">
        <v>29</v>
      </c>
      <c r="T721" s="21" t="str">
        <f t="shared" si="47"/>
        <v>F-AC-004-EC25-TP2-DMSO-NA-6-NA</v>
      </c>
      <c r="U721" s="21" t="str">
        <f t="shared" si="44"/>
        <v>F-AC-004-EC25-TP2-DMSO</v>
      </c>
      <c r="V721" s="35" t="str">
        <f t="shared" si="45"/>
        <v>F.AC.004.M.B.6</v>
      </c>
      <c r="W721" s="15" t="str">
        <f t="shared" si="46"/>
        <v>FAC004MB6</v>
      </c>
      <c r="X721" t="s">
        <v>7223</v>
      </c>
    </row>
    <row r="722" spans="1:24">
      <c r="A722">
        <v>650095</v>
      </c>
      <c r="B722" t="s">
        <v>1977</v>
      </c>
      <c r="D722" t="s">
        <v>26</v>
      </c>
      <c r="E722" s="10" t="s">
        <v>65</v>
      </c>
      <c r="F722" s="10" t="str">
        <f>VLOOKUP(_xlfn.CONCAT(D722,E722),Codes!$C$3:$D$12,2,FALSE)</f>
        <v>F</v>
      </c>
      <c r="G722" s="18" t="s">
        <v>67</v>
      </c>
      <c r="H722" s="12" t="str">
        <f>VLOOKUP(G722,Codes!$E$3:$G$1002,3,FALSE)</f>
        <v>004</v>
      </c>
      <c r="I722" s="10" t="s">
        <v>57</v>
      </c>
      <c r="J722" s="10">
        <v>8</v>
      </c>
      <c r="K722" s="10" t="str">
        <f>VLOOKUP(I722,Codes!$J$3:$Q$9,2,FALSE)</f>
        <v>B</v>
      </c>
      <c r="L722" s="11" t="s">
        <v>55</v>
      </c>
      <c r="M722" s="10" t="str">
        <f>VLOOKUP(L722,Codes!$H$3:$I$262,2,FALSE)</f>
        <v>AC</v>
      </c>
      <c r="N722" s="10">
        <v>7</v>
      </c>
      <c r="O722" s="10" t="s">
        <v>83</v>
      </c>
      <c r="P722" t="str">
        <f>VLOOKUP(O722,Codes!$R$3:$S$28,2,FALSE)</f>
        <v>M</v>
      </c>
      <c r="Q722" t="s">
        <v>48</v>
      </c>
      <c r="R722" t="s">
        <v>29</v>
      </c>
      <c r="S722" t="s">
        <v>29</v>
      </c>
      <c r="T722" s="21" t="str">
        <f t="shared" si="47"/>
        <v>F-AC-004-EC25-TP2-DMSO-NA-7-NA</v>
      </c>
      <c r="U722" s="21" t="str">
        <f t="shared" si="44"/>
        <v>F-AC-004-EC25-TP2-DMSO</v>
      </c>
      <c r="V722" s="35" t="str">
        <f t="shared" si="45"/>
        <v>F.AC.004.M.B.7</v>
      </c>
      <c r="W722" s="15" t="str">
        <f t="shared" si="46"/>
        <v>FAC004MB7</v>
      </c>
      <c r="X722" t="s">
        <v>7224</v>
      </c>
    </row>
    <row r="723" spans="1:24">
      <c r="A723">
        <v>650096</v>
      </c>
      <c r="B723" t="s">
        <v>1977</v>
      </c>
      <c r="D723" t="s">
        <v>26</v>
      </c>
      <c r="E723" s="10" t="s">
        <v>65</v>
      </c>
      <c r="F723" s="10" t="str">
        <f>VLOOKUP(_xlfn.CONCAT(D723,E723),Codes!$C$3:$D$12,2,FALSE)</f>
        <v>F</v>
      </c>
      <c r="G723" s="18" t="s">
        <v>67</v>
      </c>
      <c r="H723" s="12" t="str">
        <f>VLOOKUP(G723,Codes!$E$3:$G$1002,3,FALSE)</f>
        <v>004</v>
      </c>
      <c r="I723" s="10" t="s">
        <v>57</v>
      </c>
      <c r="J723" s="10">
        <v>8</v>
      </c>
      <c r="K723" s="10" t="str">
        <f>VLOOKUP(I723,Codes!$J$3:$Q$9,2,FALSE)</f>
        <v>B</v>
      </c>
      <c r="L723" s="11" t="s">
        <v>55</v>
      </c>
      <c r="M723" s="10" t="str">
        <f>VLOOKUP(L723,Codes!$H$3:$I$262,2,FALSE)</f>
        <v>AC</v>
      </c>
      <c r="N723" s="10">
        <v>8</v>
      </c>
      <c r="O723" s="10" t="s">
        <v>83</v>
      </c>
      <c r="P723" t="str">
        <f>VLOOKUP(O723,Codes!$R$3:$S$28,2,FALSE)</f>
        <v>M</v>
      </c>
      <c r="Q723" t="s">
        <v>48</v>
      </c>
      <c r="R723" t="s">
        <v>29</v>
      </c>
      <c r="S723" t="s">
        <v>29</v>
      </c>
      <c r="T723" s="21" t="str">
        <f t="shared" si="47"/>
        <v>F-AC-004-EC25-TP2-DMSO-NA-8-NA</v>
      </c>
      <c r="U723" s="21" t="str">
        <f t="shared" ref="U723:U786" si="48">CONCATENATE(F723,"-",M723,"-",H723,"-", O723,"-",I723,"-",Q723)</f>
        <v>F-AC-004-EC25-TP2-DMSO</v>
      </c>
      <c r="V723" s="35" t="str">
        <f t="shared" ref="V723:V786" si="49">_xlfn.CONCAT(F723,".",M723,".",H723,".",P723,".",K723,".",N723)</f>
        <v>F.AC.004.M.B.8</v>
      </c>
      <c r="W723" s="15" t="str">
        <f t="shared" ref="W723:W786" si="50">SUBSTITUTE(V723,".","")</f>
        <v>FAC004MB8</v>
      </c>
      <c r="X723" t="s">
        <v>7225</v>
      </c>
    </row>
    <row r="724" spans="1:24">
      <c r="A724">
        <v>650098</v>
      </c>
      <c r="B724" t="s">
        <v>1978</v>
      </c>
      <c r="D724" t="s">
        <v>26</v>
      </c>
      <c r="E724" s="10" t="s">
        <v>65</v>
      </c>
      <c r="F724" s="10" t="str">
        <f>VLOOKUP(_xlfn.CONCAT(D724,E724),Codes!$C$3:$D$12,2,FALSE)</f>
        <v>F</v>
      </c>
      <c r="G724" s="18" t="s">
        <v>67</v>
      </c>
      <c r="H724" s="12" t="str">
        <f>VLOOKUP(G724,Codes!$E$3:$G$1002,3,FALSE)</f>
        <v>004</v>
      </c>
      <c r="I724" s="10" t="s">
        <v>64</v>
      </c>
      <c r="J724" s="10">
        <v>24</v>
      </c>
      <c r="K724" s="10" t="str">
        <f>VLOOKUP(I724,Codes!$J$3:$Q$9,2,FALSE)</f>
        <v>C</v>
      </c>
      <c r="L724" s="11" t="s">
        <v>55</v>
      </c>
      <c r="M724" s="10" t="str">
        <f>VLOOKUP(L724,Codes!$H$3:$I$262,2,FALSE)</f>
        <v>AC</v>
      </c>
      <c r="N724" s="10">
        <v>2</v>
      </c>
      <c r="O724" s="10" t="s">
        <v>83</v>
      </c>
      <c r="P724" t="str">
        <f>VLOOKUP(O724,Codes!$R$3:$S$28,2,FALSE)</f>
        <v>M</v>
      </c>
      <c r="Q724" t="s">
        <v>48</v>
      </c>
      <c r="R724" t="s">
        <v>29</v>
      </c>
      <c r="S724" t="s">
        <v>29</v>
      </c>
      <c r="T724" s="21" t="str">
        <f t="shared" si="47"/>
        <v>F-AC-004-EC25-TP3-DMSO-NA-2-NA</v>
      </c>
      <c r="U724" s="21" t="str">
        <f t="shared" si="48"/>
        <v>F-AC-004-EC25-TP3-DMSO</v>
      </c>
      <c r="V724" s="35" t="str">
        <f t="shared" si="49"/>
        <v>F.AC.004.M.C.2</v>
      </c>
      <c r="W724" s="15" t="str">
        <f t="shared" si="50"/>
        <v>FAC004MC2</v>
      </c>
      <c r="X724" t="s">
        <v>1630</v>
      </c>
    </row>
    <row r="725" spans="1:24">
      <c r="A725">
        <v>650102</v>
      </c>
      <c r="B725" t="s">
        <v>1978</v>
      </c>
      <c r="D725" t="s">
        <v>26</v>
      </c>
      <c r="E725" s="10" t="s">
        <v>65</v>
      </c>
      <c r="F725" s="10" t="str">
        <f>VLOOKUP(_xlfn.CONCAT(D725,E725),Codes!$C$3:$D$12,2,FALSE)</f>
        <v>F</v>
      </c>
      <c r="G725" s="18" t="s">
        <v>67</v>
      </c>
      <c r="H725" s="12" t="str">
        <f>VLOOKUP(G725,Codes!$E$3:$G$1002,3,FALSE)</f>
        <v>004</v>
      </c>
      <c r="I725" s="10" t="s">
        <v>64</v>
      </c>
      <c r="J725" s="10">
        <v>24</v>
      </c>
      <c r="K725" s="10" t="str">
        <f>VLOOKUP(I725,Codes!$J$3:$Q$9,2,FALSE)</f>
        <v>C</v>
      </c>
      <c r="L725" s="11" t="s">
        <v>55</v>
      </c>
      <c r="M725" s="10" t="str">
        <f>VLOOKUP(L725,Codes!$H$3:$I$262,2,FALSE)</f>
        <v>AC</v>
      </c>
      <c r="N725" s="10">
        <v>6</v>
      </c>
      <c r="O725" s="10" t="s">
        <v>83</v>
      </c>
      <c r="P725" t="str">
        <f>VLOOKUP(O725,Codes!$R$3:$S$28,2,FALSE)</f>
        <v>M</v>
      </c>
      <c r="Q725" t="s">
        <v>48</v>
      </c>
      <c r="R725" t="s">
        <v>29</v>
      </c>
      <c r="S725" t="s">
        <v>29</v>
      </c>
      <c r="T725" s="21" t="str">
        <f t="shared" si="47"/>
        <v>F-AC-004-EC25-TP3-DMSO-NA-6-NA</v>
      </c>
      <c r="U725" s="21" t="str">
        <f t="shared" si="48"/>
        <v>F-AC-004-EC25-TP3-DMSO</v>
      </c>
      <c r="V725" s="35" t="str">
        <f t="shared" si="49"/>
        <v>F.AC.004.M.C.6</v>
      </c>
      <c r="W725" s="15" t="str">
        <f t="shared" si="50"/>
        <v>FAC004MC6</v>
      </c>
      <c r="X725" t="s">
        <v>7226</v>
      </c>
    </row>
    <row r="726" spans="1:24">
      <c r="A726">
        <v>650103</v>
      </c>
      <c r="B726" t="s">
        <v>1978</v>
      </c>
      <c r="D726" t="s">
        <v>26</v>
      </c>
      <c r="E726" s="10" t="s">
        <v>65</v>
      </c>
      <c r="F726" s="10" t="str">
        <f>VLOOKUP(_xlfn.CONCAT(D726,E726),Codes!$C$3:$D$12,2,FALSE)</f>
        <v>F</v>
      </c>
      <c r="G726" s="18" t="s">
        <v>67</v>
      </c>
      <c r="H726" s="12" t="str">
        <f>VLOOKUP(G726,Codes!$E$3:$G$1002,3,FALSE)</f>
        <v>004</v>
      </c>
      <c r="I726" s="10" t="s">
        <v>64</v>
      </c>
      <c r="J726" s="10">
        <v>24</v>
      </c>
      <c r="K726" s="10" t="str">
        <f>VLOOKUP(I726,Codes!$J$3:$Q$9,2,FALSE)</f>
        <v>C</v>
      </c>
      <c r="L726" s="11" t="s">
        <v>55</v>
      </c>
      <c r="M726" s="10" t="str">
        <f>VLOOKUP(L726,Codes!$H$3:$I$262,2,FALSE)</f>
        <v>AC</v>
      </c>
      <c r="N726" s="10">
        <v>7</v>
      </c>
      <c r="O726" s="10" t="s">
        <v>83</v>
      </c>
      <c r="P726" t="str">
        <f>VLOOKUP(O726,Codes!$R$3:$S$28,2,FALSE)</f>
        <v>M</v>
      </c>
      <c r="Q726" t="s">
        <v>48</v>
      </c>
      <c r="R726" t="s">
        <v>29</v>
      </c>
      <c r="S726" t="s">
        <v>29</v>
      </c>
      <c r="T726" s="21" t="str">
        <f t="shared" si="47"/>
        <v>F-AC-004-EC25-TP3-DMSO-NA-7-NA</v>
      </c>
      <c r="U726" s="21" t="str">
        <f t="shared" si="48"/>
        <v>F-AC-004-EC25-TP3-DMSO</v>
      </c>
      <c r="V726" s="35" t="str">
        <f t="shared" si="49"/>
        <v>F.AC.004.M.C.7</v>
      </c>
      <c r="W726" s="15" t="str">
        <f t="shared" si="50"/>
        <v>FAC004MC7</v>
      </c>
      <c r="X726" t="s">
        <v>7227</v>
      </c>
    </row>
    <row r="727" spans="1:24">
      <c r="A727">
        <v>650104</v>
      </c>
      <c r="B727" t="s">
        <v>1978</v>
      </c>
      <c r="D727" t="s">
        <v>26</v>
      </c>
      <c r="E727" s="10" t="s">
        <v>65</v>
      </c>
      <c r="F727" s="10" t="str">
        <f>VLOOKUP(_xlfn.CONCAT(D727,E727),Codes!$C$3:$D$12,2,FALSE)</f>
        <v>F</v>
      </c>
      <c r="G727" s="18" t="s">
        <v>67</v>
      </c>
      <c r="H727" s="12" t="str">
        <f>VLOOKUP(G727,Codes!$E$3:$G$1002,3,FALSE)</f>
        <v>004</v>
      </c>
      <c r="I727" s="10" t="s">
        <v>64</v>
      </c>
      <c r="J727" s="10">
        <v>24</v>
      </c>
      <c r="K727" s="10" t="str">
        <f>VLOOKUP(I727,Codes!$J$3:$Q$9,2,FALSE)</f>
        <v>C</v>
      </c>
      <c r="L727" s="11" t="s">
        <v>55</v>
      </c>
      <c r="M727" s="10" t="str">
        <f>VLOOKUP(L727,Codes!$H$3:$I$262,2,FALSE)</f>
        <v>AC</v>
      </c>
      <c r="N727" s="10">
        <v>8</v>
      </c>
      <c r="O727" s="10" t="s">
        <v>83</v>
      </c>
      <c r="P727" t="str">
        <f>VLOOKUP(O727,Codes!$R$3:$S$28,2,FALSE)</f>
        <v>M</v>
      </c>
      <c r="Q727" t="s">
        <v>48</v>
      </c>
      <c r="R727" t="s">
        <v>29</v>
      </c>
      <c r="S727" t="s">
        <v>29</v>
      </c>
      <c r="T727" s="21" t="str">
        <f t="shared" si="47"/>
        <v>F-AC-004-EC25-TP3-DMSO-NA-8-NA</v>
      </c>
      <c r="U727" s="21" t="str">
        <f t="shared" si="48"/>
        <v>F-AC-004-EC25-TP3-DMSO</v>
      </c>
      <c r="V727" s="35" t="str">
        <f t="shared" si="49"/>
        <v>F.AC.004.M.C.8</v>
      </c>
      <c r="W727" s="15" t="str">
        <f t="shared" si="50"/>
        <v>FAC004MC8</v>
      </c>
      <c r="X727" t="s">
        <v>7228</v>
      </c>
    </row>
    <row r="728" spans="1:24">
      <c r="A728">
        <v>650105</v>
      </c>
      <c r="B728" t="s">
        <v>1979</v>
      </c>
      <c r="D728" t="s">
        <v>26</v>
      </c>
      <c r="E728" s="10" t="s">
        <v>65</v>
      </c>
      <c r="F728" s="10" t="str">
        <f>VLOOKUP(_xlfn.CONCAT(D728,E728),Codes!$C$3:$D$12,2,FALSE)</f>
        <v>F</v>
      </c>
      <c r="G728" s="18" t="s">
        <v>67</v>
      </c>
      <c r="H728" s="12" t="str">
        <f>VLOOKUP(G728,Codes!$E$3:$G$1002,3,FALSE)</f>
        <v>004</v>
      </c>
      <c r="I728" s="10" t="s">
        <v>70</v>
      </c>
      <c r="J728" s="10">
        <v>32</v>
      </c>
      <c r="K728" s="10" t="str">
        <f>VLOOKUP(I728,Codes!$J$3:$Q$9,2,FALSE)</f>
        <v>D</v>
      </c>
      <c r="L728" s="11" t="s">
        <v>55</v>
      </c>
      <c r="M728" s="10" t="str">
        <f>VLOOKUP(L728,Codes!$H$3:$I$262,2,FALSE)</f>
        <v>AC</v>
      </c>
      <c r="N728" s="10">
        <v>1</v>
      </c>
      <c r="O728" s="10" t="s">
        <v>83</v>
      </c>
      <c r="P728" t="str">
        <f>VLOOKUP(O728,Codes!$R$3:$S$28,2,FALSE)</f>
        <v>M</v>
      </c>
      <c r="Q728" t="s">
        <v>48</v>
      </c>
      <c r="R728" t="s">
        <v>29</v>
      </c>
      <c r="S728" t="s">
        <v>29</v>
      </c>
      <c r="T728" s="21" t="str">
        <f t="shared" si="47"/>
        <v>F-AC-004-EC25-TP4-DMSO-NA-1-NA</v>
      </c>
      <c r="U728" s="21" t="str">
        <f t="shared" si="48"/>
        <v>F-AC-004-EC25-TP4-DMSO</v>
      </c>
      <c r="V728" s="35" t="str">
        <f t="shared" si="49"/>
        <v>F.AC.004.M.D.1</v>
      </c>
      <c r="W728" s="15" t="str">
        <f t="shared" si="50"/>
        <v>FAC004MD1</v>
      </c>
      <c r="X728" t="s">
        <v>1633</v>
      </c>
    </row>
    <row r="729" spans="1:24">
      <c r="A729">
        <v>650108</v>
      </c>
      <c r="B729" t="s">
        <v>1979</v>
      </c>
      <c r="D729" t="s">
        <v>26</v>
      </c>
      <c r="E729" s="10" t="s">
        <v>65</v>
      </c>
      <c r="F729" s="10" t="str">
        <f>VLOOKUP(_xlfn.CONCAT(D729,E729),Codes!$C$3:$D$12,2,FALSE)</f>
        <v>F</v>
      </c>
      <c r="G729" s="18" t="s">
        <v>67</v>
      </c>
      <c r="H729" s="12" t="str">
        <f>VLOOKUP(G729,Codes!$E$3:$G$1002,3,FALSE)</f>
        <v>004</v>
      </c>
      <c r="I729" s="10" t="s">
        <v>70</v>
      </c>
      <c r="J729" s="10">
        <v>32</v>
      </c>
      <c r="K729" s="10" t="str">
        <f>VLOOKUP(I729,Codes!$J$3:$Q$9,2,FALSE)</f>
        <v>D</v>
      </c>
      <c r="L729" s="11" t="s">
        <v>55</v>
      </c>
      <c r="M729" s="10" t="str">
        <f>VLOOKUP(L729,Codes!$H$3:$I$262,2,FALSE)</f>
        <v>AC</v>
      </c>
      <c r="N729" s="10">
        <v>4</v>
      </c>
      <c r="O729" s="10" t="s">
        <v>83</v>
      </c>
      <c r="P729" t="str">
        <f>VLOOKUP(O729,Codes!$R$3:$S$28,2,FALSE)</f>
        <v>M</v>
      </c>
      <c r="Q729" t="s">
        <v>48</v>
      </c>
      <c r="R729" t="s">
        <v>29</v>
      </c>
      <c r="S729" t="s">
        <v>29</v>
      </c>
      <c r="T729" s="21" t="str">
        <f t="shared" si="47"/>
        <v>F-AC-004-EC25-TP4-DMSO-NA-4-NA</v>
      </c>
      <c r="U729" s="21" t="str">
        <f t="shared" si="48"/>
        <v>F-AC-004-EC25-TP4-DMSO</v>
      </c>
      <c r="V729" s="35" t="str">
        <f t="shared" si="49"/>
        <v>F.AC.004.M.D.4</v>
      </c>
      <c r="W729" s="15" t="str">
        <f t="shared" si="50"/>
        <v>FAC004MD4</v>
      </c>
      <c r="X729" t="s">
        <v>1636</v>
      </c>
    </row>
    <row r="730" spans="1:24">
      <c r="A730">
        <v>650111</v>
      </c>
      <c r="B730" t="s">
        <v>1979</v>
      </c>
      <c r="D730" t="s">
        <v>26</v>
      </c>
      <c r="E730" s="10" t="s">
        <v>65</v>
      </c>
      <c r="F730" s="10" t="str">
        <f>VLOOKUP(_xlfn.CONCAT(D730,E730),Codes!$C$3:$D$12,2,FALSE)</f>
        <v>F</v>
      </c>
      <c r="G730" s="18" t="s">
        <v>67</v>
      </c>
      <c r="H730" s="12" t="str">
        <f>VLOOKUP(G730,Codes!$E$3:$G$1002,3,FALSE)</f>
        <v>004</v>
      </c>
      <c r="I730" s="10" t="s">
        <v>70</v>
      </c>
      <c r="J730" s="10">
        <v>32</v>
      </c>
      <c r="K730" s="10" t="str">
        <f>VLOOKUP(I730,Codes!$J$3:$Q$9,2,FALSE)</f>
        <v>D</v>
      </c>
      <c r="L730" s="11" t="s">
        <v>55</v>
      </c>
      <c r="M730" s="10" t="str">
        <f>VLOOKUP(L730,Codes!$H$3:$I$262,2,FALSE)</f>
        <v>AC</v>
      </c>
      <c r="N730" s="10">
        <v>7</v>
      </c>
      <c r="O730" s="10" t="s">
        <v>83</v>
      </c>
      <c r="P730" t="str">
        <f>VLOOKUP(O730,Codes!$R$3:$S$28,2,FALSE)</f>
        <v>M</v>
      </c>
      <c r="Q730" t="s">
        <v>48</v>
      </c>
      <c r="R730" t="s">
        <v>29</v>
      </c>
      <c r="S730" t="s">
        <v>29</v>
      </c>
      <c r="T730" s="21" t="str">
        <f t="shared" si="47"/>
        <v>F-AC-004-EC25-TP4-DMSO-NA-7-NA</v>
      </c>
      <c r="U730" s="21" t="str">
        <f t="shared" si="48"/>
        <v>F-AC-004-EC25-TP4-DMSO</v>
      </c>
      <c r="V730" s="35" t="str">
        <f t="shared" si="49"/>
        <v>F.AC.004.M.D.7</v>
      </c>
      <c r="W730" s="15" t="str">
        <f t="shared" si="50"/>
        <v>FAC004MD7</v>
      </c>
      <c r="X730" t="s">
        <v>7229</v>
      </c>
    </row>
    <row r="731" spans="1:24">
      <c r="A731">
        <v>650112</v>
      </c>
      <c r="B731" t="s">
        <v>1979</v>
      </c>
      <c r="D731" t="s">
        <v>26</v>
      </c>
      <c r="E731" s="10" t="s">
        <v>65</v>
      </c>
      <c r="F731" s="10" t="str">
        <f>VLOOKUP(_xlfn.CONCAT(D731,E731),Codes!$C$3:$D$12,2,FALSE)</f>
        <v>F</v>
      </c>
      <c r="G731" s="18" t="s">
        <v>67</v>
      </c>
      <c r="H731" s="12" t="str">
        <f>VLOOKUP(G731,Codes!$E$3:$G$1002,3,FALSE)</f>
        <v>004</v>
      </c>
      <c r="I731" s="10" t="s">
        <v>70</v>
      </c>
      <c r="J731" s="10">
        <v>32</v>
      </c>
      <c r="K731" s="10" t="str">
        <f>VLOOKUP(I731,Codes!$J$3:$Q$9,2,FALSE)</f>
        <v>D</v>
      </c>
      <c r="L731" s="11" t="s">
        <v>55</v>
      </c>
      <c r="M731" s="10" t="str">
        <f>VLOOKUP(L731,Codes!$H$3:$I$262,2,FALSE)</f>
        <v>AC</v>
      </c>
      <c r="N731" s="10">
        <v>8</v>
      </c>
      <c r="O731" s="10" t="s">
        <v>83</v>
      </c>
      <c r="P731" t="str">
        <f>VLOOKUP(O731,Codes!$R$3:$S$28,2,FALSE)</f>
        <v>M</v>
      </c>
      <c r="Q731" t="s">
        <v>48</v>
      </c>
      <c r="R731" t="s">
        <v>29</v>
      </c>
      <c r="S731" t="s">
        <v>29</v>
      </c>
      <c r="T731" s="21" t="str">
        <f t="shared" si="47"/>
        <v>F-AC-004-EC25-TP4-DMSO-NA-8-NA</v>
      </c>
      <c r="U731" s="21" t="str">
        <f t="shared" si="48"/>
        <v>F-AC-004-EC25-TP4-DMSO</v>
      </c>
      <c r="V731" s="35" t="str">
        <f t="shared" si="49"/>
        <v>F.AC.004.M.D.8</v>
      </c>
      <c r="W731" s="15" t="str">
        <f t="shared" si="50"/>
        <v>FAC004MD8</v>
      </c>
      <c r="X731" t="s">
        <v>7230</v>
      </c>
    </row>
    <row r="732" spans="1:24">
      <c r="A732">
        <v>650113</v>
      </c>
      <c r="B732" t="s">
        <v>1980</v>
      </c>
      <c r="D732" t="s">
        <v>26</v>
      </c>
      <c r="E732" s="10" t="s">
        <v>65</v>
      </c>
      <c r="F732" s="10" t="str">
        <f>VLOOKUP(_xlfn.CONCAT(D732,E732),Codes!$C$3:$D$12,2,FALSE)</f>
        <v>F</v>
      </c>
      <c r="G732" s="18" t="s">
        <v>67</v>
      </c>
      <c r="H732" s="12" t="str">
        <f>VLOOKUP(G732,Codes!$E$3:$G$1002,3,FALSE)</f>
        <v>004</v>
      </c>
      <c r="I732" s="10" t="s">
        <v>76</v>
      </c>
      <c r="J732" s="10">
        <v>48</v>
      </c>
      <c r="K732" s="10" t="str">
        <f>VLOOKUP(I732,Codes!$J$3:$Q$9,2,FALSE)</f>
        <v>E</v>
      </c>
      <c r="L732" s="11" t="s">
        <v>55</v>
      </c>
      <c r="M732" s="10" t="str">
        <f>VLOOKUP(L732,Codes!$H$3:$I$262,2,FALSE)</f>
        <v>AC</v>
      </c>
      <c r="N732" s="10">
        <v>1</v>
      </c>
      <c r="O732" s="10" t="s">
        <v>83</v>
      </c>
      <c r="P732" t="str">
        <f>VLOOKUP(O732,Codes!$R$3:$S$28,2,FALSE)</f>
        <v>M</v>
      </c>
      <c r="Q732" t="s">
        <v>48</v>
      </c>
      <c r="R732" t="s">
        <v>29</v>
      </c>
      <c r="S732" t="s">
        <v>29</v>
      </c>
      <c r="T732" s="21" t="str">
        <f t="shared" si="47"/>
        <v>F-AC-004-EC25-TP5-DMSO-NA-1-NA</v>
      </c>
      <c r="U732" s="21" t="str">
        <f t="shared" si="48"/>
        <v>F-AC-004-EC25-TP5-DMSO</v>
      </c>
      <c r="V732" s="35" t="str">
        <f t="shared" si="49"/>
        <v>F.AC.004.M.E.1</v>
      </c>
      <c r="W732" s="15" t="str">
        <f t="shared" si="50"/>
        <v>FAC004ME1</v>
      </c>
      <c r="X732" t="s">
        <v>1637</v>
      </c>
    </row>
    <row r="733" spans="1:24">
      <c r="A733">
        <v>650118</v>
      </c>
      <c r="B733" t="s">
        <v>1980</v>
      </c>
      <c r="D733" t="s">
        <v>26</v>
      </c>
      <c r="E733" s="10" t="s">
        <v>65</v>
      </c>
      <c r="F733" s="10" t="str">
        <f>VLOOKUP(_xlfn.CONCAT(D733,E733),Codes!$C$3:$D$12,2,FALSE)</f>
        <v>F</v>
      </c>
      <c r="G733" s="18" t="s">
        <v>67</v>
      </c>
      <c r="H733" s="12" t="str">
        <f>VLOOKUP(G733,Codes!$E$3:$G$1002,3,FALSE)</f>
        <v>004</v>
      </c>
      <c r="I733" s="10" t="s">
        <v>76</v>
      </c>
      <c r="J733" s="10">
        <v>48</v>
      </c>
      <c r="K733" s="10" t="str">
        <f>VLOOKUP(I733,Codes!$J$3:$Q$9,2,FALSE)</f>
        <v>E</v>
      </c>
      <c r="L733" s="11" t="s">
        <v>55</v>
      </c>
      <c r="M733" s="10" t="str">
        <f>VLOOKUP(L733,Codes!$H$3:$I$262,2,FALSE)</f>
        <v>AC</v>
      </c>
      <c r="N733" s="10">
        <v>6</v>
      </c>
      <c r="O733" s="10" t="s">
        <v>83</v>
      </c>
      <c r="P733" t="str">
        <f>VLOOKUP(O733,Codes!$R$3:$S$28,2,FALSE)</f>
        <v>M</v>
      </c>
      <c r="Q733" t="s">
        <v>48</v>
      </c>
      <c r="R733" t="s">
        <v>29</v>
      </c>
      <c r="S733" t="s">
        <v>29</v>
      </c>
      <c r="T733" s="21" t="str">
        <f t="shared" si="47"/>
        <v>F-AC-004-EC25-TP5-DMSO-NA-6-NA</v>
      </c>
      <c r="U733" s="21" t="str">
        <f t="shared" si="48"/>
        <v>F-AC-004-EC25-TP5-DMSO</v>
      </c>
      <c r="V733" s="35" t="str">
        <f t="shared" si="49"/>
        <v>F.AC.004.M.E.6</v>
      </c>
      <c r="W733" s="15" t="str">
        <f t="shared" si="50"/>
        <v>FAC004ME6</v>
      </c>
      <c r="X733" t="s">
        <v>7231</v>
      </c>
    </row>
    <row r="734" spans="1:24">
      <c r="A734">
        <v>650119</v>
      </c>
      <c r="B734" t="s">
        <v>1980</v>
      </c>
      <c r="D734" t="s">
        <v>26</v>
      </c>
      <c r="E734" s="10" t="s">
        <v>65</v>
      </c>
      <c r="F734" s="10" t="str">
        <f>VLOOKUP(_xlfn.CONCAT(D734,E734),Codes!$C$3:$D$12,2,FALSE)</f>
        <v>F</v>
      </c>
      <c r="G734" s="18" t="s">
        <v>67</v>
      </c>
      <c r="H734" s="12" t="str">
        <f>VLOOKUP(G734,Codes!$E$3:$G$1002,3,FALSE)</f>
        <v>004</v>
      </c>
      <c r="I734" s="10" t="s">
        <v>76</v>
      </c>
      <c r="J734" s="10">
        <v>48</v>
      </c>
      <c r="K734" s="10" t="str">
        <f>VLOOKUP(I734,Codes!$J$3:$Q$9,2,FALSE)</f>
        <v>E</v>
      </c>
      <c r="L734" s="11" t="s">
        <v>55</v>
      </c>
      <c r="M734" s="10" t="str">
        <f>VLOOKUP(L734,Codes!$H$3:$I$262,2,FALSE)</f>
        <v>AC</v>
      </c>
      <c r="N734" s="10">
        <v>7</v>
      </c>
      <c r="O734" s="10" t="s">
        <v>83</v>
      </c>
      <c r="P734" t="str">
        <f>VLOOKUP(O734,Codes!$R$3:$S$28,2,FALSE)</f>
        <v>M</v>
      </c>
      <c r="Q734" t="s">
        <v>48</v>
      </c>
      <c r="R734" t="s">
        <v>29</v>
      </c>
      <c r="S734" t="s">
        <v>29</v>
      </c>
      <c r="T734" s="21" t="str">
        <f t="shared" si="47"/>
        <v>F-AC-004-EC25-TP5-DMSO-NA-7-NA</v>
      </c>
      <c r="U734" s="21" t="str">
        <f t="shared" si="48"/>
        <v>F-AC-004-EC25-TP5-DMSO</v>
      </c>
      <c r="V734" s="35" t="str">
        <f t="shared" si="49"/>
        <v>F.AC.004.M.E.7</v>
      </c>
      <c r="W734" s="15" t="str">
        <f t="shared" si="50"/>
        <v>FAC004ME7</v>
      </c>
      <c r="X734" t="s">
        <v>7232</v>
      </c>
    </row>
    <row r="735" spans="1:24">
      <c r="A735">
        <v>650120</v>
      </c>
      <c r="B735" t="s">
        <v>1980</v>
      </c>
      <c r="D735" t="s">
        <v>26</v>
      </c>
      <c r="E735" s="10" t="s">
        <v>65</v>
      </c>
      <c r="F735" s="10" t="str">
        <f>VLOOKUP(_xlfn.CONCAT(D735,E735),Codes!$C$3:$D$12,2,FALSE)</f>
        <v>F</v>
      </c>
      <c r="G735" s="18" t="s">
        <v>67</v>
      </c>
      <c r="H735" s="12" t="str">
        <f>VLOOKUP(G735,Codes!$E$3:$G$1002,3,FALSE)</f>
        <v>004</v>
      </c>
      <c r="I735" s="10" t="s">
        <v>76</v>
      </c>
      <c r="J735" s="10">
        <v>48</v>
      </c>
      <c r="K735" s="10" t="str">
        <f>VLOOKUP(I735,Codes!$J$3:$Q$9,2,FALSE)</f>
        <v>E</v>
      </c>
      <c r="L735" s="11" t="s">
        <v>55</v>
      </c>
      <c r="M735" s="10" t="str">
        <f>VLOOKUP(L735,Codes!$H$3:$I$262,2,FALSE)</f>
        <v>AC</v>
      </c>
      <c r="N735" s="10">
        <v>8</v>
      </c>
      <c r="O735" s="10" t="s">
        <v>83</v>
      </c>
      <c r="P735" t="str">
        <f>VLOOKUP(O735,Codes!$R$3:$S$28,2,FALSE)</f>
        <v>M</v>
      </c>
      <c r="Q735" t="s">
        <v>48</v>
      </c>
      <c r="R735" t="s">
        <v>29</v>
      </c>
      <c r="S735" t="s">
        <v>29</v>
      </c>
      <c r="T735" s="21" t="str">
        <f t="shared" si="47"/>
        <v>F-AC-004-EC25-TP5-DMSO-NA-8-NA</v>
      </c>
      <c r="U735" s="21" t="str">
        <f t="shared" si="48"/>
        <v>F-AC-004-EC25-TP5-DMSO</v>
      </c>
      <c r="V735" s="35" t="str">
        <f t="shared" si="49"/>
        <v>F.AC.004.M.E.8</v>
      </c>
      <c r="W735" s="15" t="str">
        <f t="shared" si="50"/>
        <v>FAC004ME8</v>
      </c>
      <c r="X735" t="s">
        <v>7233</v>
      </c>
    </row>
    <row r="736" spans="1:24">
      <c r="A736" t="s">
        <v>1402</v>
      </c>
      <c r="D736" t="s">
        <v>26</v>
      </c>
      <c r="E736" s="10" t="s">
        <v>65</v>
      </c>
      <c r="F736" s="10" t="str">
        <f>VLOOKUP(_xlfn.CONCAT(D736,E736),Codes!$C$3:$D$12,2,FALSE)</f>
        <v>F</v>
      </c>
      <c r="G736" s="18" t="s">
        <v>1350</v>
      </c>
      <c r="H736" s="12" t="str">
        <f>VLOOKUP(G736,Codes!$E$3:$G$1002,3,FALSE)</f>
        <v>998</v>
      </c>
      <c r="I736" s="10" t="s">
        <v>29</v>
      </c>
      <c r="J736" s="10"/>
      <c r="K736" s="10" t="str">
        <f>VLOOKUP(I736,Codes!$J$3:$Q$9,2,FALSE)</f>
        <v>-</v>
      </c>
      <c r="L736" s="11" t="s">
        <v>55</v>
      </c>
      <c r="M736" s="10" t="str">
        <f>VLOOKUP(L736,Codes!$H$3:$I$262,2,FALSE)</f>
        <v>AC</v>
      </c>
      <c r="N736" s="10">
        <v>16</v>
      </c>
      <c r="O736" s="10" t="s">
        <v>29</v>
      </c>
      <c r="P736" t="str">
        <f>VLOOKUP(O736,Codes!$R$3:$S$28,2,FALSE)</f>
        <v>-</v>
      </c>
      <c r="Q736" t="s">
        <v>29</v>
      </c>
      <c r="R736" t="s">
        <v>29</v>
      </c>
      <c r="S736" t="s">
        <v>29</v>
      </c>
      <c r="T736" s="21" t="str">
        <f t="shared" si="47"/>
        <v>F-AC-998-NA-NA-NA-NA-16-NA</v>
      </c>
      <c r="U736" s="21" t="str">
        <f t="shared" si="48"/>
        <v>F-AC-998-NA-NA-NA</v>
      </c>
      <c r="V736" s="35" t="str">
        <f t="shared" si="49"/>
        <v>F.AC.998.-.-.16</v>
      </c>
      <c r="W736" s="15" t="str">
        <f t="shared" si="50"/>
        <v>FAC998--16</v>
      </c>
      <c r="X736" t="s">
        <v>7234</v>
      </c>
    </row>
    <row r="737" spans="1:24">
      <c r="A737" t="s">
        <v>1402</v>
      </c>
      <c r="D737" t="s">
        <v>26</v>
      </c>
      <c r="E737" s="10" t="s">
        <v>65</v>
      </c>
      <c r="F737" s="10" t="str">
        <f>VLOOKUP(_xlfn.CONCAT(D737,E737),Codes!$C$3:$D$12,2,FALSE)</f>
        <v>F</v>
      </c>
      <c r="G737" s="18" t="s">
        <v>1350</v>
      </c>
      <c r="H737" s="12" t="str">
        <f>VLOOKUP(G737,Codes!$E$3:$G$1002,3,FALSE)</f>
        <v>998</v>
      </c>
      <c r="I737" s="10" t="s">
        <v>29</v>
      </c>
      <c r="K737" s="10" t="str">
        <f>VLOOKUP(I737,Codes!$J$3:$Q$9,2,FALSE)</f>
        <v>-</v>
      </c>
      <c r="L737" s="11" t="s">
        <v>55</v>
      </c>
      <c r="M737" s="10" t="str">
        <f>VLOOKUP(L737,Codes!$H$3:$I$262,2,FALSE)</f>
        <v>AC</v>
      </c>
      <c r="N737" s="10">
        <v>17</v>
      </c>
      <c r="O737" s="10" t="s">
        <v>29</v>
      </c>
      <c r="P737" t="str">
        <f>VLOOKUP(O737,Codes!$R$3:$S$28,2,FALSE)</f>
        <v>-</v>
      </c>
      <c r="Q737" t="s">
        <v>29</v>
      </c>
      <c r="R737" t="s">
        <v>29</v>
      </c>
      <c r="S737" t="s">
        <v>29</v>
      </c>
      <c r="T737" s="21" t="str">
        <f t="shared" si="47"/>
        <v>F-AC-998-NA-NA-NA-NA-17-NA</v>
      </c>
      <c r="U737" s="21" t="str">
        <f t="shared" si="48"/>
        <v>F-AC-998-NA-NA-NA</v>
      </c>
      <c r="V737" s="35" t="str">
        <f t="shared" si="49"/>
        <v>F.AC.998.-.-.17</v>
      </c>
      <c r="W737" s="15" t="str">
        <f t="shared" si="50"/>
        <v>FAC998--17</v>
      </c>
      <c r="X737" t="s">
        <v>7235</v>
      </c>
    </row>
    <row r="738" spans="1:24">
      <c r="A738" t="s">
        <v>1402</v>
      </c>
      <c r="D738" t="s">
        <v>26</v>
      </c>
      <c r="E738" s="10" t="s">
        <v>65</v>
      </c>
      <c r="F738" s="10" t="str">
        <f>VLOOKUP(_xlfn.CONCAT(D738,E738),Codes!$C$3:$D$12,2,FALSE)</f>
        <v>F</v>
      </c>
      <c r="G738" s="18" t="s">
        <v>1350</v>
      </c>
      <c r="H738" s="12" t="str">
        <f>VLOOKUP(G738,Codes!$E$3:$G$1002,3,FALSE)</f>
        <v>998</v>
      </c>
      <c r="I738" s="10" t="s">
        <v>29</v>
      </c>
      <c r="K738" s="10" t="str">
        <f>VLOOKUP(I738,Codes!$J$3:$Q$9,2,FALSE)</f>
        <v>-</v>
      </c>
      <c r="L738" s="11" t="s">
        <v>55</v>
      </c>
      <c r="M738" s="10" t="str">
        <f>VLOOKUP(L738,Codes!$H$3:$I$262,2,FALSE)</f>
        <v>AC</v>
      </c>
      <c r="N738" s="10">
        <v>18</v>
      </c>
      <c r="O738" s="10" t="s">
        <v>29</v>
      </c>
      <c r="P738" t="str">
        <f>VLOOKUP(O738,Codes!$R$3:$S$28,2,FALSE)</f>
        <v>-</v>
      </c>
      <c r="Q738" t="s">
        <v>29</v>
      </c>
      <c r="R738" t="s">
        <v>29</v>
      </c>
      <c r="S738" t="s">
        <v>29</v>
      </c>
      <c r="T738" s="21" t="str">
        <f t="shared" si="47"/>
        <v>F-AC-998-NA-NA-NA-NA-18-NA</v>
      </c>
      <c r="U738" s="21" t="str">
        <f t="shared" si="48"/>
        <v>F-AC-998-NA-NA-NA</v>
      </c>
      <c r="V738" s="35" t="str">
        <f t="shared" si="49"/>
        <v>F.AC.998.-.-.18</v>
      </c>
      <c r="W738" s="15" t="str">
        <f t="shared" si="50"/>
        <v>FAC998--18</v>
      </c>
      <c r="X738" t="s">
        <v>7236</v>
      </c>
    </row>
    <row r="739" spans="1:24">
      <c r="A739">
        <v>530045</v>
      </c>
      <c r="B739" t="s">
        <v>1981</v>
      </c>
      <c r="D739" t="s">
        <v>26</v>
      </c>
      <c r="E739" s="10" t="s">
        <v>65</v>
      </c>
      <c r="F739" s="10" t="str">
        <f>VLOOKUP(_xlfn.CONCAT(D739,E739),Codes!$C$3:$D$12,2,FALSE)</f>
        <v>F</v>
      </c>
      <c r="G739" s="18" t="s">
        <v>79</v>
      </c>
      <c r="H739" s="12" t="str">
        <f>VLOOKUP(G739,Codes!$E$3:$G$1002,3,FALSE)</f>
        <v>006</v>
      </c>
      <c r="I739" s="10" t="s">
        <v>46</v>
      </c>
      <c r="J739" s="10">
        <v>4</v>
      </c>
      <c r="K739" s="10" t="str">
        <f>VLOOKUP(I739,Codes!$J$3:$Q$9,2,FALSE)</f>
        <v>A</v>
      </c>
      <c r="L739" s="11" t="s">
        <v>31</v>
      </c>
      <c r="M739" s="10" t="str">
        <f>VLOOKUP(L739,Codes!$H$3:$I$262,2,FALSE)</f>
        <v>AA</v>
      </c>
      <c r="N739" s="10">
        <v>5</v>
      </c>
      <c r="O739" s="10" t="s">
        <v>35</v>
      </c>
      <c r="P739" t="str">
        <f>VLOOKUP(O739,Codes!$R$3:$S$28,2,FALSE)</f>
        <v>L</v>
      </c>
      <c r="Q739" t="s">
        <v>38</v>
      </c>
      <c r="R739" t="s">
        <v>29</v>
      </c>
      <c r="S739" t="s">
        <v>29</v>
      </c>
      <c r="T739" s="21" t="str">
        <f t="shared" si="47"/>
        <v>F-AA-006-EC10-TP1-Water-NA-5-NA</v>
      </c>
      <c r="U739" s="21" t="str">
        <f t="shared" si="48"/>
        <v>F-AA-006-EC10-TP1-Water</v>
      </c>
      <c r="V739" s="35" t="str">
        <f t="shared" si="49"/>
        <v>F.AA.006.L.A.5</v>
      </c>
      <c r="W739" s="15" t="str">
        <f t="shared" si="50"/>
        <v>FAA006LA5</v>
      </c>
      <c r="X739" t="s">
        <v>7237</v>
      </c>
    </row>
    <row r="740" spans="1:24">
      <c r="A740">
        <v>530046</v>
      </c>
      <c r="B740" t="s">
        <v>1981</v>
      </c>
      <c r="D740" t="s">
        <v>26</v>
      </c>
      <c r="E740" s="10" t="s">
        <v>65</v>
      </c>
      <c r="F740" s="10" t="str">
        <f>VLOOKUP(_xlfn.CONCAT(D740,E740),Codes!$C$3:$D$12,2,FALSE)</f>
        <v>F</v>
      </c>
      <c r="G740" s="18" t="s">
        <v>79</v>
      </c>
      <c r="H740" s="12" t="str">
        <f>VLOOKUP(G740,Codes!$E$3:$G$1002,3,FALSE)</f>
        <v>006</v>
      </c>
      <c r="I740" s="10" t="s">
        <v>46</v>
      </c>
      <c r="J740" s="10">
        <v>4</v>
      </c>
      <c r="K740" s="10" t="str">
        <f>VLOOKUP(I740,Codes!$J$3:$Q$9,2,FALSE)</f>
        <v>A</v>
      </c>
      <c r="L740" s="11" t="s">
        <v>31</v>
      </c>
      <c r="M740" s="10" t="str">
        <f>VLOOKUP(L740,Codes!$H$3:$I$262,2,FALSE)</f>
        <v>AA</v>
      </c>
      <c r="N740" s="10">
        <v>6</v>
      </c>
      <c r="O740" s="10" t="s">
        <v>35</v>
      </c>
      <c r="P740" t="str">
        <f>VLOOKUP(O740,Codes!$R$3:$S$28,2,FALSE)</f>
        <v>L</v>
      </c>
      <c r="Q740" t="s">
        <v>38</v>
      </c>
      <c r="R740" t="s">
        <v>29</v>
      </c>
      <c r="S740" t="s">
        <v>29</v>
      </c>
      <c r="T740" s="21" t="str">
        <f t="shared" si="47"/>
        <v>F-AA-006-EC10-TP1-Water-NA-6-NA</v>
      </c>
      <c r="U740" s="21" t="str">
        <f t="shared" si="48"/>
        <v>F-AA-006-EC10-TP1-Water</v>
      </c>
      <c r="V740" s="35" t="str">
        <f t="shared" si="49"/>
        <v>F.AA.006.L.A.6</v>
      </c>
      <c r="W740" s="15" t="str">
        <f t="shared" si="50"/>
        <v>FAA006LA6</v>
      </c>
      <c r="X740" t="s">
        <v>7238</v>
      </c>
    </row>
    <row r="741" spans="1:24">
      <c r="A741">
        <v>530047</v>
      </c>
      <c r="B741" t="s">
        <v>1981</v>
      </c>
      <c r="D741" t="s">
        <v>26</v>
      </c>
      <c r="E741" s="10" t="s">
        <v>65</v>
      </c>
      <c r="F741" s="10" t="str">
        <f>VLOOKUP(_xlfn.CONCAT(D741,E741),Codes!$C$3:$D$12,2,FALSE)</f>
        <v>F</v>
      </c>
      <c r="G741" s="18" t="s">
        <v>79</v>
      </c>
      <c r="H741" s="12" t="str">
        <f>VLOOKUP(G741,Codes!$E$3:$G$1002,3,FALSE)</f>
        <v>006</v>
      </c>
      <c r="I741" s="10" t="s">
        <v>46</v>
      </c>
      <c r="J741" s="10">
        <v>4</v>
      </c>
      <c r="K741" s="10" t="str">
        <f>VLOOKUP(I741,Codes!$J$3:$Q$9,2,FALSE)</f>
        <v>A</v>
      </c>
      <c r="L741" s="11" t="s">
        <v>31</v>
      </c>
      <c r="M741" s="10" t="str">
        <f>VLOOKUP(L741,Codes!$H$3:$I$262,2,FALSE)</f>
        <v>AA</v>
      </c>
      <c r="N741" s="10">
        <v>7</v>
      </c>
      <c r="O741" s="10" t="s">
        <v>35</v>
      </c>
      <c r="P741" t="str">
        <f>VLOOKUP(O741,Codes!$R$3:$S$28,2,FALSE)</f>
        <v>L</v>
      </c>
      <c r="Q741" t="s">
        <v>38</v>
      </c>
      <c r="R741" t="s">
        <v>29</v>
      </c>
      <c r="S741" t="s">
        <v>29</v>
      </c>
      <c r="T741" s="21" t="str">
        <f t="shared" si="47"/>
        <v>F-AA-006-EC10-TP1-Water-NA-7-NA</v>
      </c>
      <c r="U741" s="21" t="str">
        <f t="shared" si="48"/>
        <v>F-AA-006-EC10-TP1-Water</v>
      </c>
      <c r="V741" s="35" t="str">
        <f t="shared" si="49"/>
        <v>F.AA.006.L.A.7</v>
      </c>
      <c r="W741" s="15" t="str">
        <f t="shared" si="50"/>
        <v>FAA006LA7</v>
      </c>
      <c r="X741" t="s">
        <v>7239</v>
      </c>
    </row>
    <row r="742" spans="1:24">
      <c r="A742">
        <v>530048</v>
      </c>
      <c r="B742" t="s">
        <v>1981</v>
      </c>
      <c r="D742" t="s">
        <v>26</v>
      </c>
      <c r="E742" s="10" t="s">
        <v>65</v>
      </c>
      <c r="F742" s="10" t="str">
        <f>VLOOKUP(_xlfn.CONCAT(D742,E742),Codes!$C$3:$D$12,2,FALSE)</f>
        <v>F</v>
      </c>
      <c r="G742" s="18" t="s">
        <v>79</v>
      </c>
      <c r="H742" s="12" t="str">
        <f>VLOOKUP(G742,Codes!$E$3:$G$1002,3,FALSE)</f>
        <v>006</v>
      </c>
      <c r="I742" s="10" t="s">
        <v>46</v>
      </c>
      <c r="J742" s="10">
        <v>4</v>
      </c>
      <c r="K742" s="10" t="str">
        <f>VLOOKUP(I742,Codes!$J$3:$Q$9,2,FALSE)</f>
        <v>A</v>
      </c>
      <c r="L742" s="11" t="s">
        <v>31</v>
      </c>
      <c r="M742" s="10" t="str">
        <f>VLOOKUP(L742,Codes!$H$3:$I$262,2,FALSE)</f>
        <v>AA</v>
      </c>
      <c r="N742" s="10">
        <v>8</v>
      </c>
      <c r="O742" s="10" t="s">
        <v>35</v>
      </c>
      <c r="P742" t="str">
        <f>VLOOKUP(O742,Codes!$R$3:$S$28,2,FALSE)</f>
        <v>L</v>
      </c>
      <c r="Q742" t="s">
        <v>38</v>
      </c>
      <c r="R742" t="s">
        <v>29</v>
      </c>
      <c r="S742" t="s">
        <v>29</v>
      </c>
      <c r="T742" s="21" t="str">
        <f t="shared" si="47"/>
        <v>F-AA-006-EC10-TP1-Water-NA-8-NA</v>
      </c>
      <c r="U742" s="21" t="str">
        <f t="shared" si="48"/>
        <v>F-AA-006-EC10-TP1-Water</v>
      </c>
      <c r="V742" s="35" t="str">
        <f t="shared" si="49"/>
        <v>F.AA.006.L.A.8</v>
      </c>
      <c r="W742" s="15" t="str">
        <f t="shared" si="50"/>
        <v>FAA006LA8</v>
      </c>
      <c r="X742" t="s">
        <v>7240</v>
      </c>
    </row>
    <row r="743" spans="1:24">
      <c r="A743">
        <v>530050</v>
      </c>
      <c r="B743" t="s">
        <v>1982</v>
      </c>
      <c r="D743" t="s">
        <v>26</v>
      </c>
      <c r="E743" s="10" t="s">
        <v>65</v>
      </c>
      <c r="F743" s="10" t="str">
        <f>VLOOKUP(_xlfn.CONCAT(D743,E743),Codes!$C$3:$D$12,2,FALSE)</f>
        <v>F</v>
      </c>
      <c r="G743" s="18" t="s">
        <v>79</v>
      </c>
      <c r="H743" s="12" t="str">
        <f>VLOOKUP(G743,Codes!$E$3:$G$1002,3,FALSE)</f>
        <v>006</v>
      </c>
      <c r="I743" s="10" t="s">
        <v>57</v>
      </c>
      <c r="J743" s="10">
        <v>8</v>
      </c>
      <c r="K743" s="10" t="str">
        <f>VLOOKUP(I743,Codes!$J$3:$Q$9,2,FALSE)</f>
        <v>B</v>
      </c>
      <c r="L743" s="11" t="s">
        <v>31</v>
      </c>
      <c r="M743" s="10" t="str">
        <f>VLOOKUP(L743,Codes!$H$3:$I$262,2,FALSE)</f>
        <v>AA</v>
      </c>
      <c r="N743" s="10">
        <v>3</v>
      </c>
      <c r="O743" s="10" t="s">
        <v>35</v>
      </c>
      <c r="P743" t="str">
        <f>VLOOKUP(O743,Codes!$R$3:$S$28,2,FALSE)</f>
        <v>L</v>
      </c>
      <c r="Q743" t="s">
        <v>38</v>
      </c>
      <c r="R743" t="s">
        <v>29</v>
      </c>
      <c r="S743" t="s">
        <v>29</v>
      </c>
      <c r="T743" s="21" t="str">
        <f t="shared" si="47"/>
        <v>F-AA-006-EC10-TP2-Water-NA-3-NA</v>
      </c>
      <c r="U743" s="21" t="str">
        <f t="shared" si="48"/>
        <v>F-AA-006-EC10-TP2-Water</v>
      </c>
      <c r="V743" s="35" t="str">
        <f t="shared" si="49"/>
        <v>F.AA.006.L.B.3</v>
      </c>
      <c r="W743" s="15" t="str">
        <f t="shared" si="50"/>
        <v>FAA006LB3</v>
      </c>
      <c r="X743" t="s">
        <v>1649</v>
      </c>
    </row>
    <row r="744" spans="1:24">
      <c r="A744">
        <v>530053</v>
      </c>
      <c r="B744" t="s">
        <v>1982</v>
      </c>
      <c r="D744" t="s">
        <v>26</v>
      </c>
      <c r="E744" s="10" t="s">
        <v>65</v>
      </c>
      <c r="F744" s="10" t="str">
        <f>VLOOKUP(_xlfn.CONCAT(D744,E744),Codes!$C$3:$D$12,2,FALSE)</f>
        <v>F</v>
      </c>
      <c r="G744" s="18" t="s">
        <v>79</v>
      </c>
      <c r="H744" s="12" t="str">
        <f>VLOOKUP(G744,Codes!$E$3:$G$1002,3,FALSE)</f>
        <v>006</v>
      </c>
      <c r="I744" s="10" t="s">
        <v>57</v>
      </c>
      <c r="J744" s="10">
        <v>8</v>
      </c>
      <c r="K744" s="10" t="str">
        <f>VLOOKUP(I744,Codes!$J$3:$Q$9,2,FALSE)</f>
        <v>B</v>
      </c>
      <c r="L744" s="11" t="s">
        <v>31</v>
      </c>
      <c r="M744" s="10" t="str">
        <f>VLOOKUP(L744,Codes!$H$3:$I$262,2,FALSE)</f>
        <v>AA</v>
      </c>
      <c r="N744" s="10">
        <v>6</v>
      </c>
      <c r="O744" s="10" t="s">
        <v>35</v>
      </c>
      <c r="P744" t="str">
        <f>VLOOKUP(O744,Codes!$R$3:$S$28,2,FALSE)</f>
        <v>L</v>
      </c>
      <c r="Q744" t="s">
        <v>38</v>
      </c>
      <c r="R744" t="s">
        <v>29</v>
      </c>
      <c r="S744" t="s">
        <v>29</v>
      </c>
      <c r="T744" s="21" t="str">
        <f t="shared" si="47"/>
        <v>F-AA-006-EC10-TP2-Water-NA-6-NA</v>
      </c>
      <c r="U744" s="21" t="str">
        <f t="shared" si="48"/>
        <v>F-AA-006-EC10-TP2-Water</v>
      </c>
      <c r="V744" s="35" t="str">
        <f t="shared" si="49"/>
        <v>F.AA.006.L.B.6</v>
      </c>
      <c r="W744" s="15" t="str">
        <f t="shared" si="50"/>
        <v>FAA006LB6</v>
      </c>
      <c r="X744" t="s">
        <v>7241</v>
      </c>
    </row>
    <row r="745" spans="1:24">
      <c r="A745">
        <v>530054</v>
      </c>
      <c r="B745" t="s">
        <v>1982</v>
      </c>
      <c r="D745" t="s">
        <v>26</v>
      </c>
      <c r="E745" s="10" t="s">
        <v>65</v>
      </c>
      <c r="F745" s="10" t="str">
        <f>VLOOKUP(_xlfn.CONCAT(D745,E745),Codes!$C$3:$D$12,2,FALSE)</f>
        <v>F</v>
      </c>
      <c r="G745" s="18" t="s">
        <v>79</v>
      </c>
      <c r="H745" s="12" t="str">
        <f>VLOOKUP(G745,Codes!$E$3:$G$1002,3,FALSE)</f>
        <v>006</v>
      </c>
      <c r="I745" s="10" t="s">
        <v>57</v>
      </c>
      <c r="J745" s="10">
        <v>8</v>
      </c>
      <c r="K745" s="10" t="str">
        <f>VLOOKUP(I745,Codes!$J$3:$Q$9,2,FALSE)</f>
        <v>B</v>
      </c>
      <c r="L745" s="11" t="s">
        <v>31</v>
      </c>
      <c r="M745" s="10" t="str">
        <f>VLOOKUP(L745,Codes!$H$3:$I$262,2,FALSE)</f>
        <v>AA</v>
      </c>
      <c r="N745" s="10">
        <v>7</v>
      </c>
      <c r="O745" s="10" t="s">
        <v>35</v>
      </c>
      <c r="P745" t="str">
        <f>VLOOKUP(O745,Codes!$R$3:$S$28,2,FALSE)</f>
        <v>L</v>
      </c>
      <c r="Q745" t="s">
        <v>38</v>
      </c>
      <c r="R745" t="s">
        <v>29</v>
      </c>
      <c r="S745" t="s">
        <v>29</v>
      </c>
      <c r="T745" s="21" t="str">
        <f t="shared" si="47"/>
        <v>F-AA-006-EC10-TP2-Water-NA-7-NA</v>
      </c>
      <c r="U745" s="21" t="str">
        <f t="shared" si="48"/>
        <v>F-AA-006-EC10-TP2-Water</v>
      </c>
      <c r="V745" s="35" t="str">
        <f t="shared" si="49"/>
        <v>F.AA.006.L.B.7</v>
      </c>
      <c r="W745" s="15" t="str">
        <f t="shared" si="50"/>
        <v>FAA006LB7</v>
      </c>
      <c r="X745" t="s">
        <v>7242</v>
      </c>
    </row>
    <row r="746" spans="1:24">
      <c r="A746">
        <v>530055</v>
      </c>
      <c r="B746" t="s">
        <v>1982</v>
      </c>
      <c r="D746" t="s">
        <v>26</v>
      </c>
      <c r="E746" s="10" t="s">
        <v>65</v>
      </c>
      <c r="F746" s="10" t="str">
        <f>VLOOKUP(_xlfn.CONCAT(D746,E746),Codes!$C$3:$D$12,2,FALSE)</f>
        <v>F</v>
      </c>
      <c r="G746" s="18" t="s">
        <v>79</v>
      </c>
      <c r="H746" s="12" t="str">
        <f>VLOOKUP(G746,Codes!$E$3:$G$1002,3,FALSE)</f>
        <v>006</v>
      </c>
      <c r="I746" s="10" t="s">
        <v>57</v>
      </c>
      <c r="J746" s="10">
        <v>8</v>
      </c>
      <c r="K746" s="10" t="str">
        <f>VLOOKUP(I746,Codes!$J$3:$Q$9,2,FALSE)</f>
        <v>B</v>
      </c>
      <c r="L746" s="11" t="s">
        <v>31</v>
      </c>
      <c r="M746" s="10" t="str">
        <f>VLOOKUP(L746,Codes!$H$3:$I$262,2,FALSE)</f>
        <v>AA</v>
      </c>
      <c r="N746" s="10">
        <v>8</v>
      </c>
      <c r="O746" s="10" t="s">
        <v>35</v>
      </c>
      <c r="P746" t="str">
        <f>VLOOKUP(O746,Codes!$R$3:$S$28,2,FALSE)</f>
        <v>L</v>
      </c>
      <c r="Q746" t="s">
        <v>38</v>
      </c>
      <c r="R746" t="s">
        <v>29</v>
      </c>
      <c r="S746" t="s">
        <v>29</v>
      </c>
      <c r="T746" s="21" t="str">
        <f t="shared" si="47"/>
        <v>F-AA-006-EC10-TP2-Water-NA-8-NA</v>
      </c>
      <c r="U746" s="21" t="str">
        <f t="shared" si="48"/>
        <v>F-AA-006-EC10-TP2-Water</v>
      </c>
      <c r="V746" s="35" t="str">
        <f t="shared" si="49"/>
        <v>F.AA.006.L.B.8</v>
      </c>
      <c r="W746" s="15" t="str">
        <f t="shared" si="50"/>
        <v>FAA006LB8</v>
      </c>
      <c r="X746" t="s">
        <v>7243</v>
      </c>
    </row>
    <row r="747" spans="1:24">
      <c r="A747">
        <v>530058</v>
      </c>
      <c r="B747" t="s">
        <v>1983</v>
      </c>
      <c r="D747" t="s">
        <v>26</v>
      </c>
      <c r="E747" s="10" t="s">
        <v>65</v>
      </c>
      <c r="F747" s="10" t="str">
        <f>VLOOKUP(_xlfn.CONCAT(D747,E747),Codes!$C$3:$D$12,2,FALSE)</f>
        <v>F</v>
      </c>
      <c r="G747" s="18" t="s">
        <v>79</v>
      </c>
      <c r="H747" s="12" t="str">
        <f>VLOOKUP(G747,Codes!$E$3:$G$1002,3,FALSE)</f>
        <v>006</v>
      </c>
      <c r="I747" s="10" t="s">
        <v>64</v>
      </c>
      <c r="J747" s="10">
        <v>24</v>
      </c>
      <c r="K747" s="10" t="str">
        <f>VLOOKUP(I747,Codes!$J$3:$Q$9,2,FALSE)</f>
        <v>C</v>
      </c>
      <c r="L747" s="11" t="s">
        <v>31</v>
      </c>
      <c r="M747" s="10" t="str">
        <f>VLOOKUP(L747,Codes!$H$3:$I$262,2,FALSE)</f>
        <v>AA</v>
      </c>
      <c r="N747" s="10">
        <v>2</v>
      </c>
      <c r="O747" s="10" t="s">
        <v>35</v>
      </c>
      <c r="P747" t="str">
        <f>VLOOKUP(O747,Codes!$R$3:$S$28,2,FALSE)</f>
        <v>L</v>
      </c>
      <c r="Q747" t="s">
        <v>38</v>
      </c>
      <c r="R747" t="s">
        <v>29</v>
      </c>
      <c r="S747" t="s">
        <v>29</v>
      </c>
      <c r="T747" s="21" t="str">
        <f t="shared" si="47"/>
        <v>F-AA-006-EC10-TP3-Water-NA-2-NA</v>
      </c>
      <c r="U747" s="21" t="str">
        <f t="shared" si="48"/>
        <v>F-AA-006-EC10-TP3-Water</v>
      </c>
      <c r="V747" s="35" t="str">
        <f t="shared" si="49"/>
        <v>F.AA.006.L.C.2</v>
      </c>
      <c r="W747" s="15" t="str">
        <f t="shared" si="50"/>
        <v>FAA006LC2</v>
      </c>
      <c r="X747" t="s">
        <v>1653</v>
      </c>
    </row>
    <row r="748" spans="1:24">
      <c r="A748">
        <v>530061</v>
      </c>
      <c r="B748" t="s">
        <v>1983</v>
      </c>
      <c r="D748" t="s">
        <v>26</v>
      </c>
      <c r="E748" s="10" t="s">
        <v>65</v>
      </c>
      <c r="F748" s="10" t="str">
        <f>VLOOKUP(_xlfn.CONCAT(D748,E748),Codes!$C$3:$D$12,2,FALSE)</f>
        <v>F</v>
      </c>
      <c r="G748" s="18" t="s">
        <v>79</v>
      </c>
      <c r="H748" s="12" t="str">
        <f>VLOOKUP(G748,Codes!$E$3:$G$1002,3,FALSE)</f>
        <v>006</v>
      </c>
      <c r="I748" s="10" t="s">
        <v>64</v>
      </c>
      <c r="J748" s="10">
        <v>24</v>
      </c>
      <c r="K748" s="10" t="str">
        <f>VLOOKUP(I748,Codes!$J$3:$Q$9,2,FALSE)</f>
        <v>C</v>
      </c>
      <c r="L748" s="11" t="s">
        <v>31</v>
      </c>
      <c r="M748" s="10" t="str">
        <f>VLOOKUP(L748,Codes!$H$3:$I$262,2,FALSE)</f>
        <v>AA</v>
      </c>
      <c r="N748" s="10">
        <v>5</v>
      </c>
      <c r="O748" s="10" t="s">
        <v>35</v>
      </c>
      <c r="P748" t="str">
        <f>VLOOKUP(O748,Codes!$R$3:$S$28,2,FALSE)</f>
        <v>L</v>
      </c>
      <c r="Q748" t="s">
        <v>38</v>
      </c>
      <c r="R748" t="s">
        <v>29</v>
      </c>
      <c r="S748" t="s">
        <v>29</v>
      </c>
      <c r="T748" s="21" t="str">
        <f t="shared" si="47"/>
        <v>F-AA-006-EC10-TP3-Water-NA-5-NA</v>
      </c>
      <c r="U748" s="21" t="str">
        <f t="shared" si="48"/>
        <v>F-AA-006-EC10-TP3-Water</v>
      </c>
      <c r="V748" s="35" t="str">
        <f t="shared" si="49"/>
        <v>F.AA.006.L.C.5</v>
      </c>
      <c r="W748" s="15" t="str">
        <f t="shared" si="50"/>
        <v>FAA006LC5</v>
      </c>
      <c r="X748" t="s">
        <v>7244</v>
      </c>
    </row>
    <row r="749" spans="1:24">
      <c r="A749">
        <v>530062</v>
      </c>
      <c r="B749" t="s">
        <v>1983</v>
      </c>
      <c r="D749" t="s">
        <v>26</v>
      </c>
      <c r="E749" s="10" t="s">
        <v>65</v>
      </c>
      <c r="F749" s="10" t="str">
        <f>VLOOKUP(_xlfn.CONCAT(D749,E749),Codes!$C$3:$D$12,2,FALSE)</f>
        <v>F</v>
      </c>
      <c r="G749" s="18" t="s">
        <v>79</v>
      </c>
      <c r="H749" s="12" t="str">
        <f>VLOOKUP(G749,Codes!$E$3:$G$1002,3,FALSE)</f>
        <v>006</v>
      </c>
      <c r="I749" s="10" t="s">
        <v>64</v>
      </c>
      <c r="J749" s="10">
        <v>24</v>
      </c>
      <c r="K749" s="10" t="str">
        <f>VLOOKUP(I749,Codes!$J$3:$Q$9,2,FALSE)</f>
        <v>C</v>
      </c>
      <c r="L749" s="11" t="s">
        <v>31</v>
      </c>
      <c r="M749" s="10" t="str">
        <f>VLOOKUP(L749,Codes!$H$3:$I$262,2,FALSE)</f>
        <v>AA</v>
      </c>
      <c r="N749" s="10">
        <v>6</v>
      </c>
      <c r="O749" s="10" t="s">
        <v>35</v>
      </c>
      <c r="P749" t="str">
        <f>VLOOKUP(O749,Codes!$R$3:$S$28,2,FALSE)</f>
        <v>L</v>
      </c>
      <c r="Q749" t="s">
        <v>38</v>
      </c>
      <c r="R749" t="s">
        <v>29</v>
      </c>
      <c r="S749" t="s">
        <v>29</v>
      </c>
      <c r="T749" s="21" t="str">
        <f t="shared" si="47"/>
        <v>F-AA-006-EC10-TP3-Water-NA-6-NA</v>
      </c>
      <c r="U749" s="21" t="str">
        <f t="shared" si="48"/>
        <v>F-AA-006-EC10-TP3-Water</v>
      </c>
      <c r="V749" s="35" t="str">
        <f t="shared" si="49"/>
        <v>F.AA.006.L.C.6</v>
      </c>
      <c r="W749" s="15" t="str">
        <f t="shared" si="50"/>
        <v>FAA006LC6</v>
      </c>
      <c r="X749" t="s">
        <v>7245</v>
      </c>
    </row>
    <row r="750" spans="1:24">
      <c r="A750">
        <v>530064</v>
      </c>
      <c r="B750" t="s">
        <v>1983</v>
      </c>
      <c r="D750" t="s">
        <v>26</v>
      </c>
      <c r="E750" s="10" t="s">
        <v>65</v>
      </c>
      <c r="F750" s="10" t="str">
        <f>VLOOKUP(_xlfn.CONCAT(D750,E750),Codes!$C$3:$D$12,2,FALSE)</f>
        <v>F</v>
      </c>
      <c r="G750" s="18" t="s">
        <v>79</v>
      </c>
      <c r="H750" s="12" t="str">
        <f>VLOOKUP(G750,Codes!$E$3:$G$1002,3,FALSE)</f>
        <v>006</v>
      </c>
      <c r="I750" s="10" t="s">
        <v>64</v>
      </c>
      <c r="J750" s="10">
        <v>24</v>
      </c>
      <c r="K750" s="10" t="str">
        <f>VLOOKUP(I750,Codes!$J$3:$Q$9,2,FALSE)</f>
        <v>C</v>
      </c>
      <c r="L750" s="11" t="s">
        <v>31</v>
      </c>
      <c r="M750" s="10" t="str">
        <f>VLOOKUP(L750,Codes!$H$3:$I$262,2,FALSE)</f>
        <v>AA</v>
      </c>
      <c r="N750" s="10">
        <v>8</v>
      </c>
      <c r="O750" s="10" t="s">
        <v>35</v>
      </c>
      <c r="P750" t="str">
        <f>VLOOKUP(O750,Codes!$R$3:$S$28,2,FALSE)</f>
        <v>L</v>
      </c>
      <c r="Q750" t="s">
        <v>38</v>
      </c>
      <c r="R750" t="s">
        <v>29</v>
      </c>
      <c r="S750" t="s">
        <v>29</v>
      </c>
      <c r="T750" s="21" t="str">
        <f t="shared" si="47"/>
        <v>F-AA-006-EC10-TP3-Water-NA-8-NA</v>
      </c>
      <c r="U750" s="21" t="str">
        <f t="shared" si="48"/>
        <v>F-AA-006-EC10-TP3-Water</v>
      </c>
      <c r="V750" s="35" t="str">
        <f t="shared" si="49"/>
        <v>F.AA.006.L.C.8</v>
      </c>
      <c r="W750" s="15" t="str">
        <f t="shared" si="50"/>
        <v>FAA006LC8</v>
      </c>
      <c r="X750" t="s">
        <v>7246</v>
      </c>
    </row>
    <row r="751" spans="1:24">
      <c r="A751">
        <v>530067</v>
      </c>
      <c r="B751" t="s">
        <v>1984</v>
      </c>
      <c r="D751" t="s">
        <v>26</v>
      </c>
      <c r="E751" s="10" t="s">
        <v>65</v>
      </c>
      <c r="F751" s="10" t="str">
        <f>VLOOKUP(_xlfn.CONCAT(D751,E751),Codes!$C$3:$D$12,2,FALSE)</f>
        <v>F</v>
      </c>
      <c r="G751" s="18" t="s">
        <v>79</v>
      </c>
      <c r="H751" s="12" t="str">
        <f>VLOOKUP(G751,Codes!$E$3:$G$1002,3,FALSE)</f>
        <v>006</v>
      </c>
      <c r="I751" s="10" t="s">
        <v>70</v>
      </c>
      <c r="J751" s="10">
        <v>32</v>
      </c>
      <c r="K751" s="10" t="str">
        <f>VLOOKUP(I751,Codes!$J$3:$Q$9,2,FALSE)</f>
        <v>D</v>
      </c>
      <c r="L751" s="11" t="s">
        <v>31</v>
      </c>
      <c r="M751" s="10" t="str">
        <f>VLOOKUP(L751,Codes!$H$3:$I$262,2,FALSE)</f>
        <v>AA</v>
      </c>
      <c r="N751" s="10">
        <v>3</v>
      </c>
      <c r="O751" s="10" t="s">
        <v>35</v>
      </c>
      <c r="P751" t="str">
        <f>VLOOKUP(O751,Codes!$R$3:$S$28,2,FALSE)</f>
        <v>L</v>
      </c>
      <c r="Q751" t="s">
        <v>38</v>
      </c>
      <c r="R751" t="s">
        <v>29</v>
      </c>
      <c r="S751" t="s">
        <v>29</v>
      </c>
      <c r="T751" s="21" t="str">
        <f t="shared" si="47"/>
        <v>F-AA-006-EC10-TP4-Water-NA-3-NA</v>
      </c>
      <c r="U751" s="21" t="str">
        <f t="shared" si="48"/>
        <v>F-AA-006-EC10-TP4-Water</v>
      </c>
      <c r="V751" s="35" t="str">
        <f t="shared" si="49"/>
        <v>F.AA.006.L.D.3</v>
      </c>
      <c r="W751" s="15" t="str">
        <f t="shared" si="50"/>
        <v>FAA006LD3</v>
      </c>
      <c r="X751" t="s">
        <v>1659</v>
      </c>
    </row>
    <row r="752" spans="1:24">
      <c r="A752">
        <v>530070</v>
      </c>
      <c r="B752" t="s">
        <v>1984</v>
      </c>
      <c r="D752" t="s">
        <v>26</v>
      </c>
      <c r="E752" s="10" t="s">
        <v>65</v>
      </c>
      <c r="F752" s="10" t="str">
        <f>VLOOKUP(_xlfn.CONCAT(D752,E752),Codes!$C$3:$D$12,2,FALSE)</f>
        <v>F</v>
      </c>
      <c r="G752" s="18" t="s">
        <v>79</v>
      </c>
      <c r="H752" s="12" t="str">
        <f>VLOOKUP(G752,Codes!$E$3:$G$1002,3,FALSE)</f>
        <v>006</v>
      </c>
      <c r="I752" s="10" t="s">
        <v>70</v>
      </c>
      <c r="J752" s="10">
        <v>32</v>
      </c>
      <c r="K752" s="10" t="str">
        <f>VLOOKUP(I752,Codes!$J$3:$Q$9,2,FALSE)</f>
        <v>D</v>
      </c>
      <c r="L752" s="11" t="s">
        <v>31</v>
      </c>
      <c r="M752" s="10" t="str">
        <f>VLOOKUP(L752,Codes!$H$3:$I$262,2,FALSE)</f>
        <v>AA</v>
      </c>
      <c r="N752" s="10">
        <v>6</v>
      </c>
      <c r="O752" s="10" t="s">
        <v>35</v>
      </c>
      <c r="P752" t="str">
        <f>VLOOKUP(O752,Codes!$R$3:$S$28,2,FALSE)</f>
        <v>L</v>
      </c>
      <c r="Q752" t="s">
        <v>38</v>
      </c>
      <c r="R752" t="s">
        <v>29</v>
      </c>
      <c r="S752" t="s">
        <v>29</v>
      </c>
      <c r="T752" s="21" t="str">
        <f t="shared" si="47"/>
        <v>F-AA-006-EC10-TP4-Water-NA-6-NA</v>
      </c>
      <c r="U752" s="21" t="str">
        <f t="shared" si="48"/>
        <v>F-AA-006-EC10-TP4-Water</v>
      </c>
      <c r="V752" s="35" t="str">
        <f t="shared" si="49"/>
        <v>F.AA.006.L.D.6</v>
      </c>
      <c r="W752" s="15" t="str">
        <f t="shared" si="50"/>
        <v>FAA006LD6</v>
      </c>
      <c r="X752" t="s">
        <v>7247</v>
      </c>
    </row>
    <row r="753" spans="1:24">
      <c r="A753">
        <v>530071</v>
      </c>
      <c r="B753" t="s">
        <v>1984</v>
      </c>
      <c r="D753" t="s">
        <v>26</v>
      </c>
      <c r="E753" s="10" t="s">
        <v>65</v>
      </c>
      <c r="F753" s="10" t="str">
        <f>VLOOKUP(_xlfn.CONCAT(D753,E753),Codes!$C$3:$D$12,2,FALSE)</f>
        <v>F</v>
      </c>
      <c r="G753" s="18" t="s">
        <v>79</v>
      </c>
      <c r="H753" s="12" t="str">
        <f>VLOOKUP(G753,Codes!$E$3:$G$1002,3,FALSE)</f>
        <v>006</v>
      </c>
      <c r="I753" s="10" t="s">
        <v>70</v>
      </c>
      <c r="J753" s="10">
        <v>32</v>
      </c>
      <c r="K753" s="10" t="str">
        <f>VLOOKUP(I753,Codes!$J$3:$Q$9,2,FALSE)</f>
        <v>D</v>
      </c>
      <c r="L753" s="11" t="s">
        <v>31</v>
      </c>
      <c r="M753" s="10" t="str">
        <f>VLOOKUP(L753,Codes!$H$3:$I$262,2,FALSE)</f>
        <v>AA</v>
      </c>
      <c r="N753" s="10">
        <v>7</v>
      </c>
      <c r="O753" s="10" t="s">
        <v>35</v>
      </c>
      <c r="P753" t="str">
        <f>VLOOKUP(O753,Codes!$R$3:$S$28,2,FALSE)</f>
        <v>L</v>
      </c>
      <c r="Q753" t="s">
        <v>38</v>
      </c>
      <c r="R753" t="s">
        <v>29</v>
      </c>
      <c r="S753" t="s">
        <v>29</v>
      </c>
      <c r="T753" s="21" t="str">
        <f t="shared" si="47"/>
        <v>F-AA-006-EC10-TP4-Water-NA-7-NA</v>
      </c>
      <c r="U753" s="21" t="str">
        <f t="shared" si="48"/>
        <v>F-AA-006-EC10-TP4-Water</v>
      </c>
      <c r="V753" s="35" t="str">
        <f t="shared" si="49"/>
        <v>F.AA.006.L.D.7</v>
      </c>
      <c r="W753" s="15" t="str">
        <f t="shared" si="50"/>
        <v>FAA006LD7</v>
      </c>
      <c r="X753" t="s">
        <v>7248</v>
      </c>
    </row>
    <row r="754" spans="1:24">
      <c r="A754">
        <v>530072</v>
      </c>
      <c r="B754" t="s">
        <v>1984</v>
      </c>
      <c r="D754" t="s">
        <v>26</v>
      </c>
      <c r="E754" s="10" t="s">
        <v>65</v>
      </c>
      <c r="F754" s="10" t="str">
        <f>VLOOKUP(_xlfn.CONCAT(D754,E754),Codes!$C$3:$D$12,2,FALSE)</f>
        <v>F</v>
      </c>
      <c r="G754" s="18" t="s">
        <v>79</v>
      </c>
      <c r="H754" s="12" t="str">
        <f>VLOOKUP(G754,Codes!$E$3:$G$1002,3,FALSE)</f>
        <v>006</v>
      </c>
      <c r="I754" s="10" t="s">
        <v>70</v>
      </c>
      <c r="J754" s="10">
        <v>32</v>
      </c>
      <c r="K754" s="10" t="str">
        <f>VLOOKUP(I754,Codes!$J$3:$Q$9,2,FALSE)</f>
        <v>D</v>
      </c>
      <c r="L754" s="11" t="s">
        <v>31</v>
      </c>
      <c r="M754" s="10" t="str">
        <f>VLOOKUP(L754,Codes!$H$3:$I$262,2,FALSE)</f>
        <v>AA</v>
      </c>
      <c r="N754" s="10">
        <v>8</v>
      </c>
      <c r="O754" s="10" t="s">
        <v>35</v>
      </c>
      <c r="P754" t="str">
        <f>VLOOKUP(O754,Codes!$R$3:$S$28,2,FALSE)</f>
        <v>L</v>
      </c>
      <c r="Q754" t="s">
        <v>38</v>
      </c>
      <c r="R754" t="s">
        <v>29</v>
      </c>
      <c r="S754" t="s">
        <v>29</v>
      </c>
      <c r="T754" s="21" t="str">
        <f t="shared" si="47"/>
        <v>F-AA-006-EC10-TP4-Water-NA-8-NA</v>
      </c>
      <c r="U754" s="21" t="str">
        <f t="shared" si="48"/>
        <v>F-AA-006-EC10-TP4-Water</v>
      </c>
      <c r="V754" s="35" t="str">
        <f t="shared" si="49"/>
        <v>F.AA.006.L.D.8</v>
      </c>
      <c r="W754" s="15" t="str">
        <f t="shared" si="50"/>
        <v>FAA006LD8</v>
      </c>
      <c r="X754" t="s">
        <v>7249</v>
      </c>
    </row>
    <row r="755" spans="1:24">
      <c r="A755">
        <v>530074</v>
      </c>
      <c r="B755" t="s">
        <v>1985</v>
      </c>
      <c r="D755" t="s">
        <v>26</v>
      </c>
      <c r="E755" s="10" t="s">
        <v>65</v>
      </c>
      <c r="F755" s="10" t="str">
        <f>VLOOKUP(_xlfn.CONCAT(D755,E755),Codes!$C$3:$D$12,2,FALSE)</f>
        <v>F</v>
      </c>
      <c r="G755" s="18" t="s">
        <v>79</v>
      </c>
      <c r="H755" s="12" t="str">
        <f>VLOOKUP(G755,Codes!$E$3:$G$1002,3,FALSE)</f>
        <v>006</v>
      </c>
      <c r="I755" s="10" t="s">
        <v>76</v>
      </c>
      <c r="J755" s="10">
        <v>48</v>
      </c>
      <c r="K755" s="10" t="str">
        <f>VLOOKUP(I755,Codes!$J$3:$Q$9,2,FALSE)</f>
        <v>E</v>
      </c>
      <c r="L755" s="11" t="s">
        <v>31</v>
      </c>
      <c r="M755" s="10" t="str">
        <f>VLOOKUP(L755,Codes!$H$3:$I$262,2,FALSE)</f>
        <v>AA</v>
      </c>
      <c r="N755" s="10">
        <v>2</v>
      </c>
      <c r="O755" s="10" t="s">
        <v>35</v>
      </c>
      <c r="P755" t="str">
        <f>VLOOKUP(O755,Codes!$R$3:$S$28,2,FALSE)</f>
        <v>L</v>
      </c>
      <c r="Q755" t="s">
        <v>38</v>
      </c>
      <c r="R755" t="s">
        <v>29</v>
      </c>
      <c r="S755" t="s">
        <v>29</v>
      </c>
      <c r="T755" s="21" t="str">
        <f t="shared" si="47"/>
        <v>F-AA-006-EC10-TP5-Water-NA-2-NA</v>
      </c>
      <c r="U755" s="21" t="str">
        <f t="shared" si="48"/>
        <v>F-AA-006-EC10-TP5-Water</v>
      </c>
      <c r="V755" s="35" t="str">
        <f t="shared" si="49"/>
        <v>F.AA.006.L.E.2</v>
      </c>
      <c r="W755" s="15" t="str">
        <f t="shared" si="50"/>
        <v>FAA006LE2</v>
      </c>
      <c r="X755" t="s">
        <v>1663</v>
      </c>
    </row>
    <row r="756" spans="1:24">
      <c r="A756">
        <v>530078</v>
      </c>
      <c r="B756" t="s">
        <v>1985</v>
      </c>
      <c r="D756" t="s">
        <v>26</v>
      </c>
      <c r="E756" s="10" t="s">
        <v>65</v>
      </c>
      <c r="F756" s="10" t="str">
        <f>VLOOKUP(_xlfn.CONCAT(D756,E756),Codes!$C$3:$D$12,2,FALSE)</f>
        <v>F</v>
      </c>
      <c r="G756" s="18" t="s">
        <v>79</v>
      </c>
      <c r="H756" s="12" t="str">
        <f>VLOOKUP(G756,Codes!$E$3:$G$1002,3,FALSE)</f>
        <v>006</v>
      </c>
      <c r="I756" s="10" t="s">
        <v>76</v>
      </c>
      <c r="J756" s="10">
        <v>48</v>
      </c>
      <c r="K756" s="10" t="str">
        <f>VLOOKUP(I756,Codes!$J$3:$Q$9,2,FALSE)</f>
        <v>E</v>
      </c>
      <c r="L756" s="11" t="s">
        <v>31</v>
      </c>
      <c r="M756" s="10" t="str">
        <f>VLOOKUP(L756,Codes!$H$3:$I$262,2,FALSE)</f>
        <v>AA</v>
      </c>
      <c r="N756" s="10">
        <v>6</v>
      </c>
      <c r="O756" s="10" t="s">
        <v>35</v>
      </c>
      <c r="P756" t="str">
        <f>VLOOKUP(O756,Codes!$R$3:$S$28,2,FALSE)</f>
        <v>L</v>
      </c>
      <c r="Q756" t="s">
        <v>38</v>
      </c>
      <c r="R756" t="s">
        <v>29</v>
      </c>
      <c r="S756" t="s">
        <v>29</v>
      </c>
      <c r="T756" s="21" t="str">
        <f t="shared" si="47"/>
        <v>F-AA-006-EC10-TP5-Water-NA-6-NA</v>
      </c>
      <c r="U756" s="21" t="str">
        <f t="shared" si="48"/>
        <v>F-AA-006-EC10-TP5-Water</v>
      </c>
      <c r="V756" s="35" t="str">
        <f t="shared" si="49"/>
        <v>F.AA.006.L.E.6</v>
      </c>
      <c r="W756" s="15" t="str">
        <f t="shared" si="50"/>
        <v>FAA006LE6</v>
      </c>
      <c r="X756" t="s">
        <v>7250</v>
      </c>
    </row>
    <row r="757" spans="1:24">
      <c r="A757">
        <v>530079</v>
      </c>
      <c r="B757" t="s">
        <v>1985</v>
      </c>
      <c r="D757" t="s">
        <v>26</v>
      </c>
      <c r="E757" s="10" t="s">
        <v>65</v>
      </c>
      <c r="F757" s="10" t="str">
        <f>VLOOKUP(_xlfn.CONCAT(D757,E757),Codes!$C$3:$D$12,2,FALSE)</f>
        <v>F</v>
      </c>
      <c r="G757" s="18" t="s">
        <v>79</v>
      </c>
      <c r="H757" s="12" t="str">
        <f>VLOOKUP(G757,Codes!$E$3:$G$1002,3,FALSE)</f>
        <v>006</v>
      </c>
      <c r="I757" s="10" t="s">
        <v>76</v>
      </c>
      <c r="J757" s="10">
        <v>48</v>
      </c>
      <c r="K757" s="10" t="str">
        <f>VLOOKUP(I757,Codes!$J$3:$Q$9,2,FALSE)</f>
        <v>E</v>
      </c>
      <c r="L757" s="11" t="s">
        <v>31</v>
      </c>
      <c r="M757" s="10" t="str">
        <f>VLOOKUP(L757,Codes!$H$3:$I$262,2,FALSE)</f>
        <v>AA</v>
      </c>
      <c r="N757" s="10">
        <v>7</v>
      </c>
      <c r="O757" s="10" t="s">
        <v>35</v>
      </c>
      <c r="P757" t="str">
        <f>VLOOKUP(O757,Codes!$R$3:$S$28,2,FALSE)</f>
        <v>L</v>
      </c>
      <c r="Q757" t="s">
        <v>38</v>
      </c>
      <c r="R757" t="s">
        <v>29</v>
      </c>
      <c r="S757" t="s">
        <v>29</v>
      </c>
      <c r="T757" s="21" t="str">
        <f t="shared" si="47"/>
        <v>F-AA-006-EC10-TP5-Water-NA-7-NA</v>
      </c>
      <c r="U757" s="21" t="str">
        <f t="shared" si="48"/>
        <v>F-AA-006-EC10-TP5-Water</v>
      </c>
      <c r="V757" s="35" t="str">
        <f t="shared" si="49"/>
        <v>F.AA.006.L.E.7</v>
      </c>
      <c r="W757" s="15" t="str">
        <f t="shared" si="50"/>
        <v>FAA006LE7</v>
      </c>
      <c r="X757" t="s">
        <v>7251</v>
      </c>
    </row>
    <row r="758" spans="1:24">
      <c r="A758">
        <v>530080</v>
      </c>
      <c r="B758" t="s">
        <v>1985</v>
      </c>
      <c r="D758" t="s">
        <v>26</v>
      </c>
      <c r="E758" s="10" t="s">
        <v>65</v>
      </c>
      <c r="F758" s="10" t="str">
        <f>VLOOKUP(_xlfn.CONCAT(D758,E758),Codes!$C$3:$D$12,2,FALSE)</f>
        <v>F</v>
      </c>
      <c r="G758" s="18" t="s">
        <v>79</v>
      </c>
      <c r="H758" s="12" t="str">
        <f>VLOOKUP(G758,Codes!$E$3:$G$1002,3,FALSE)</f>
        <v>006</v>
      </c>
      <c r="I758" s="10" t="s">
        <v>76</v>
      </c>
      <c r="J758" s="10">
        <v>48</v>
      </c>
      <c r="K758" s="10" t="str">
        <f>VLOOKUP(I758,Codes!$J$3:$Q$9,2,FALSE)</f>
        <v>E</v>
      </c>
      <c r="L758" s="11" t="s">
        <v>31</v>
      </c>
      <c r="M758" s="10" t="str">
        <f>VLOOKUP(L758,Codes!$H$3:$I$262,2,FALSE)</f>
        <v>AA</v>
      </c>
      <c r="N758" s="10">
        <v>8</v>
      </c>
      <c r="O758" s="10" t="s">
        <v>35</v>
      </c>
      <c r="P758" t="str">
        <f>VLOOKUP(O758,Codes!$R$3:$S$28,2,FALSE)</f>
        <v>L</v>
      </c>
      <c r="Q758" t="s">
        <v>38</v>
      </c>
      <c r="R758" t="s">
        <v>29</v>
      </c>
      <c r="S758" t="s">
        <v>29</v>
      </c>
      <c r="T758" s="21" t="str">
        <f t="shared" si="47"/>
        <v>F-AA-006-EC10-TP5-Water-NA-8-NA</v>
      </c>
      <c r="U758" s="21" t="str">
        <f t="shared" si="48"/>
        <v>F-AA-006-EC10-TP5-Water</v>
      </c>
      <c r="V758" s="35" t="str">
        <f t="shared" si="49"/>
        <v>F.AA.006.L.E.8</v>
      </c>
      <c r="W758" s="15" t="str">
        <f t="shared" si="50"/>
        <v>FAA006LE8</v>
      </c>
      <c r="X758" t="s">
        <v>7252</v>
      </c>
    </row>
    <row r="759" spans="1:24">
      <c r="A759">
        <v>530083</v>
      </c>
      <c r="B759" t="s">
        <v>1986</v>
      </c>
      <c r="D759" t="s">
        <v>26</v>
      </c>
      <c r="E759" s="10" t="s">
        <v>65</v>
      </c>
      <c r="F759" s="10" t="str">
        <f>VLOOKUP(_xlfn.CONCAT(D759,E759),Codes!$C$3:$D$12,2,FALSE)</f>
        <v>F</v>
      </c>
      <c r="G759" s="18" t="s">
        <v>79</v>
      </c>
      <c r="H759" s="12" t="str">
        <f>VLOOKUP(G759,Codes!$E$3:$G$1002,3,FALSE)</f>
        <v>006</v>
      </c>
      <c r="I759" s="10" t="s">
        <v>46</v>
      </c>
      <c r="J759" s="10">
        <v>4</v>
      </c>
      <c r="K759" s="10" t="str">
        <f>VLOOKUP(I759,Codes!$J$3:$Q$9,2,FALSE)</f>
        <v>A</v>
      </c>
      <c r="L759" s="11" t="s">
        <v>31</v>
      </c>
      <c r="M759" s="10" t="str">
        <f>VLOOKUP(L759,Codes!$H$3:$I$262,2,FALSE)</f>
        <v>AA</v>
      </c>
      <c r="N759" s="10">
        <v>3</v>
      </c>
      <c r="O759" s="10" t="s">
        <v>83</v>
      </c>
      <c r="P759" t="str">
        <f>VLOOKUP(O759,Codes!$R$3:$S$28,2,FALSE)</f>
        <v>M</v>
      </c>
      <c r="Q759" t="s">
        <v>38</v>
      </c>
      <c r="R759" t="s">
        <v>29</v>
      </c>
      <c r="S759" t="s">
        <v>29</v>
      </c>
      <c r="T759" s="21" t="str">
        <f t="shared" si="47"/>
        <v>F-AA-006-EC25-TP1-Water-NA-3-NA</v>
      </c>
      <c r="U759" s="21" t="str">
        <f t="shared" si="48"/>
        <v>F-AA-006-EC25-TP1-Water</v>
      </c>
      <c r="V759" s="35" t="str">
        <f t="shared" si="49"/>
        <v>F.AA.006.M.A.3</v>
      </c>
      <c r="W759" s="15" t="str">
        <f t="shared" si="50"/>
        <v>FAA006MA3</v>
      </c>
      <c r="X759" t="s">
        <v>1669</v>
      </c>
    </row>
    <row r="760" spans="1:24">
      <c r="A760">
        <v>530085</v>
      </c>
      <c r="B760" t="s">
        <v>1986</v>
      </c>
      <c r="D760" t="s">
        <v>26</v>
      </c>
      <c r="E760" s="10" t="s">
        <v>65</v>
      </c>
      <c r="F760" s="10" t="str">
        <f>VLOOKUP(_xlfn.CONCAT(D760,E760),Codes!$C$3:$D$12,2,FALSE)</f>
        <v>F</v>
      </c>
      <c r="G760" s="18" t="s">
        <v>79</v>
      </c>
      <c r="H760" s="12" t="str">
        <f>VLOOKUP(G760,Codes!$E$3:$G$1002,3,FALSE)</f>
        <v>006</v>
      </c>
      <c r="I760" s="10" t="s">
        <v>46</v>
      </c>
      <c r="J760" s="10">
        <v>4</v>
      </c>
      <c r="K760" s="10" t="str">
        <f>VLOOKUP(I760,Codes!$J$3:$Q$9,2,FALSE)</f>
        <v>A</v>
      </c>
      <c r="L760" s="11" t="s">
        <v>31</v>
      </c>
      <c r="M760" s="10" t="str">
        <f>VLOOKUP(L760,Codes!$H$3:$I$262,2,FALSE)</f>
        <v>AA</v>
      </c>
      <c r="N760" s="10">
        <v>5</v>
      </c>
      <c r="O760" s="10" t="s">
        <v>83</v>
      </c>
      <c r="P760" t="str">
        <f>VLOOKUP(O760,Codes!$R$3:$S$28,2,FALSE)</f>
        <v>M</v>
      </c>
      <c r="Q760" t="s">
        <v>38</v>
      </c>
      <c r="R760" t="s">
        <v>29</v>
      </c>
      <c r="S760" t="s">
        <v>29</v>
      </c>
      <c r="T760" s="21" t="str">
        <f t="shared" si="47"/>
        <v>F-AA-006-EC25-TP1-Water-NA-5-NA</v>
      </c>
      <c r="U760" s="21" t="str">
        <f t="shared" si="48"/>
        <v>F-AA-006-EC25-TP1-Water</v>
      </c>
      <c r="V760" s="35" t="str">
        <f t="shared" si="49"/>
        <v>F.AA.006.M.A.5</v>
      </c>
      <c r="W760" s="15" t="str">
        <f t="shared" si="50"/>
        <v>FAA006MA5</v>
      </c>
      <c r="X760" t="s">
        <v>7253</v>
      </c>
    </row>
    <row r="761" spans="1:24">
      <c r="A761">
        <v>530086</v>
      </c>
      <c r="B761" t="s">
        <v>1986</v>
      </c>
      <c r="D761" t="s">
        <v>26</v>
      </c>
      <c r="E761" s="10" t="s">
        <v>65</v>
      </c>
      <c r="F761" s="10" t="str">
        <f>VLOOKUP(_xlfn.CONCAT(D761,E761),Codes!$C$3:$D$12,2,FALSE)</f>
        <v>F</v>
      </c>
      <c r="G761" s="18" t="s">
        <v>79</v>
      </c>
      <c r="H761" s="12" t="str">
        <f>VLOOKUP(G761,Codes!$E$3:$G$1002,3,FALSE)</f>
        <v>006</v>
      </c>
      <c r="I761" s="10" t="s">
        <v>46</v>
      </c>
      <c r="J761" s="10">
        <v>4</v>
      </c>
      <c r="K761" s="10" t="str">
        <f>VLOOKUP(I761,Codes!$J$3:$Q$9,2,FALSE)</f>
        <v>A</v>
      </c>
      <c r="L761" s="11" t="s">
        <v>31</v>
      </c>
      <c r="M761" s="10" t="str">
        <f>VLOOKUP(L761,Codes!$H$3:$I$262,2,FALSE)</f>
        <v>AA</v>
      </c>
      <c r="N761" s="10">
        <v>6</v>
      </c>
      <c r="O761" s="10" t="s">
        <v>83</v>
      </c>
      <c r="P761" t="str">
        <f>VLOOKUP(O761,Codes!$R$3:$S$28,2,FALSE)</f>
        <v>M</v>
      </c>
      <c r="Q761" t="s">
        <v>38</v>
      </c>
      <c r="R761" t="s">
        <v>29</v>
      </c>
      <c r="S761" t="s">
        <v>29</v>
      </c>
      <c r="T761" s="21" t="str">
        <f t="shared" si="47"/>
        <v>F-AA-006-EC25-TP1-Water-NA-6-NA</v>
      </c>
      <c r="U761" s="21" t="str">
        <f t="shared" si="48"/>
        <v>F-AA-006-EC25-TP1-Water</v>
      </c>
      <c r="V761" s="35" t="str">
        <f t="shared" si="49"/>
        <v>F.AA.006.M.A.6</v>
      </c>
      <c r="W761" s="15" t="str">
        <f t="shared" si="50"/>
        <v>FAA006MA6</v>
      </c>
      <c r="X761" t="s">
        <v>7254</v>
      </c>
    </row>
    <row r="762" spans="1:24">
      <c r="A762">
        <v>530087</v>
      </c>
      <c r="B762" t="s">
        <v>1986</v>
      </c>
      <c r="D762" t="s">
        <v>26</v>
      </c>
      <c r="E762" s="10" t="s">
        <v>65</v>
      </c>
      <c r="F762" s="10" t="str">
        <f>VLOOKUP(_xlfn.CONCAT(D762,E762),Codes!$C$3:$D$12,2,FALSE)</f>
        <v>F</v>
      </c>
      <c r="G762" s="18" t="s">
        <v>79</v>
      </c>
      <c r="H762" s="12" t="str">
        <f>VLOOKUP(G762,Codes!$E$3:$G$1002,3,FALSE)</f>
        <v>006</v>
      </c>
      <c r="I762" s="10" t="s">
        <v>46</v>
      </c>
      <c r="J762" s="10">
        <v>4</v>
      </c>
      <c r="K762" s="10" t="str">
        <f>VLOOKUP(I762,Codes!$J$3:$Q$9,2,FALSE)</f>
        <v>A</v>
      </c>
      <c r="L762" s="11" t="s">
        <v>31</v>
      </c>
      <c r="M762" s="10" t="str">
        <f>VLOOKUP(L762,Codes!$H$3:$I$262,2,FALSE)</f>
        <v>AA</v>
      </c>
      <c r="N762" s="10">
        <v>7</v>
      </c>
      <c r="O762" s="10" t="s">
        <v>83</v>
      </c>
      <c r="P762" t="str">
        <f>VLOOKUP(O762,Codes!$R$3:$S$28,2,FALSE)</f>
        <v>M</v>
      </c>
      <c r="Q762" t="s">
        <v>38</v>
      </c>
      <c r="R762" t="s">
        <v>29</v>
      </c>
      <c r="S762" t="s">
        <v>29</v>
      </c>
      <c r="T762" s="21" t="str">
        <f t="shared" si="47"/>
        <v>F-AA-006-EC25-TP1-Water-NA-7-NA</v>
      </c>
      <c r="U762" s="21" t="str">
        <f t="shared" si="48"/>
        <v>F-AA-006-EC25-TP1-Water</v>
      </c>
      <c r="V762" s="35" t="str">
        <f t="shared" si="49"/>
        <v>F.AA.006.M.A.7</v>
      </c>
      <c r="W762" s="15" t="str">
        <f t="shared" si="50"/>
        <v>FAA006MA7</v>
      </c>
      <c r="X762" t="s">
        <v>7255</v>
      </c>
    </row>
    <row r="763" spans="1:24">
      <c r="A763">
        <v>530092</v>
      </c>
      <c r="B763" t="s">
        <v>1987</v>
      </c>
      <c r="D763" t="s">
        <v>26</v>
      </c>
      <c r="E763" s="10" t="s">
        <v>65</v>
      </c>
      <c r="F763" s="10" t="str">
        <f>VLOOKUP(_xlfn.CONCAT(D763,E763),Codes!$C$3:$D$12,2,FALSE)</f>
        <v>F</v>
      </c>
      <c r="G763" s="18" t="s">
        <v>79</v>
      </c>
      <c r="H763" s="12" t="str">
        <f>VLOOKUP(G763,Codes!$E$3:$G$1002,3,FALSE)</f>
        <v>006</v>
      </c>
      <c r="I763" s="10" t="s">
        <v>57</v>
      </c>
      <c r="J763" s="10">
        <v>8</v>
      </c>
      <c r="K763" s="10" t="str">
        <f>VLOOKUP(I763,Codes!$J$3:$Q$9,2,FALSE)</f>
        <v>B</v>
      </c>
      <c r="L763" s="11" t="s">
        <v>31</v>
      </c>
      <c r="M763" s="10" t="str">
        <f>VLOOKUP(L763,Codes!$H$3:$I$262,2,FALSE)</f>
        <v>AA</v>
      </c>
      <c r="N763" s="10">
        <v>4</v>
      </c>
      <c r="O763" s="10" t="s">
        <v>83</v>
      </c>
      <c r="P763" t="str">
        <f>VLOOKUP(O763,Codes!$R$3:$S$28,2,FALSE)</f>
        <v>M</v>
      </c>
      <c r="Q763" t="s">
        <v>38</v>
      </c>
      <c r="R763" t="s">
        <v>29</v>
      </c>
      <c r="S763" t="s">
        <v>29</v>
      </c>
      <c r="T763" s="21" t="str">
        <f t="shared" si="47"/>
        <v>F-AA-006-EC25-TP2-Water-NA-4-NA</v>
      </c>
      <c r="U763" s="21" t="str">
        <f t="shared" si="48"/>
        <v>F-AA-006-EC25-TP2-Water</v>
      </c>
      <c r="V763" s="35" t="str">
        <f t="shared" si="49"/>
        <v>F.AA.006.M.B.4</v>
      </c>
      <c r="W763" s="15" t="str">
        <f t="shared" si="50"/>
        <v>FAA006MB4</v>
      </c>
      <c r="X763" t="s">
        <v>1675</v>
      </c>
    </row>
    <row r="764" spans="1:24">
      <c r="A764">
        <v>530094</v>
      </c>
      <c r="B764" t="s">
        <v>1987</v>
      </c>
      <c r="D764" t="s">
        <v>26</v>
      </c>
      <c r="E764" s="10" t="s">
        <v>65</v>
      </c>
      <c r="F764" s="10" t="str">
        <f>VLOOKUP(_xlfn.CONCAT(D764,E764),Codes!$C$3:$D$12,2,FALSE)</f>
        <v>F</v>
      </c>
      <c r="G764" s="18" t="s">
        <v>79</v>
      </c>
      <c r="H764" s="12" t="str">
        <f>VLOOKUP(G764,Codes!$E$3:$G$1002,3,FALSE)</f>
        <v>006</v>
      </c>
      <c r="I764" s="10" t="s">
        <v>57</v>
      </c>
      <c r="J764" s="10">
        <v>8</v>
      </c>
      <c r="K764" s="10" t="str">
        <f>VLOOKUP(I764,Codes!$J$3:$Q$9,2,FALSE)</f>
        <v>B</v>
      </c>
      <c r="L764" s="11" t="s">
        <v>31</v>
      </c>
      <c r="M764" s="10" t="str">
        <f>VLOOKUP(L764,Codes!$H$3:$I$262,2,FALSE)</f>
        <v>AA</v>
      </c>
      <c r="N764" s="10">
        <v>6</v>
      </c>
      <c r="O764" s="10" t="s">
        <v>83</v>
      </c>
      <c r="P764" t="str">
        <f>VLOOKUP(O764,Codes!$R$3:$S$28,2,FALSE)</f>
        <v>M</v>
      </c>
      <c r="Q764" t="s">
        <v>38</v>
      </c>
      <c r="R764" t="s">
        <v>29</v>
      </c>
      <c r="S764" t="s">
        <v>29</v>
      </c>
      <c r="T764" s="21" t="str">
        <f t="shared" si="47"/>
        <v>F-AA-006-EC25-TP2-Water-NA-6-NA</v>
      </c>
      <c r="U764" s="21" t="str">
        <f t="shared" si="48"/>
        <v>F-AA-006-EC25-TP2-Water</v>
      </c>
      <c r="V764" s="35" t="str">
        <f t="shared" si="49"/>
        <v>F.AA.006.M.B.6</v>
      </c>
      <c r="W764" s="15" t="str">
        <f t="shared" si="50"/>
        <v>FAA006MB6</v>
      </c>
      <c r="X764" t="s">
        <v>7256</v>
      </c>
    </row>
    <row r="765" spans="1:24">
      <c r="A765">
        <v>530095</v>
      </c>
      <c r="B765" t="s">
        <v>1987</v>
      </c>
      <c r="D765" t="s">
        <v>26</v>
      </c>
      <c r="E765" s="10" t="s">
        <v>65</v>
      </c>
      <c r="F765" s="10" t="str">
        <f>VLOOKUP(_xlfn.CONCAT(D765,E765),Codes!$C$3:$D$12,2,FALSE)</f>
        <v>F</v>
      </c>
      <c r="G765" s="18" t="s">
        <v>79</v>
      </c>
      <c r="H765" s="12" t="str">
        <f>VLOOKUP(G765,Codes!$E$3:$G$1002,3,FALSE)</f>
        <v>006</v>
      </c>
      <c r="I765" s="10" t="s">
        <v>57</v>
      </c>
      <c r="J765" s="10">
        <v>8</v>
      </c>
      <c r="K765" s="10" t="str">
        <f>VLOOKUP(I765,Codes!$J$3:$Q$9,2,FALSE)</f>
        <v>B</v>
      </c>
      <c r="L765" s="11" t="s">
        <v>31</v>
      </c>
      <c r="M765" s="10" t="str">
        <f>VLOOKUP(L765,Codes!$H$3:$I$262,2,FALSE)</f>
        <v>AA</v>
      </c>
      <c r="N765" s="10">
        <v>7</v>
      </c>
      <c r="O765" s="10" t="s">
        <v>83</v>
      </c>
      <c r="P765" t="str">
        <f>VLOOKUP(O765,Codes!$R$3:$S$28,2,FALSE)</f>
        <v>M</v>
      </c>
      <c r="Q765" t="s">
        <v>38</v>
      </c>
      <c r="R765" t="s">
        <v>29</v>
      </c>
      <c r="S765" t="s">
        <v>29</v>
      </c>
      <c r="T765" s="21" t="str">
        <f t="shared" si="47"/>
        <v>F-AA-006-EC25-TP2-Water-NA-7-NA</v>
      </c>
      <c r="U765" s="21" t="str">
        <f t="shared" si="48"/>
        <v>F-AA-006-EC25-TP2-Water</v>
      </c>
      <c r="V765" s="35" t="str">
        <f t="shared" si="49"/>
        <v>F.AA.006.M.B.7</v>
      </c>
      <c r="W765" s="15" t="str">
        <f t="shared" si="50"/>
        <v>FAA006MB7</v>
      </c>
      <c r="X765" t="s">
        <v>7257</v>
      </c>
    </row>
    <row r="766" spans="1:24">
      <c r="A766">
        <v>530096</v>
      </c>
      <c r="B766" t="s">
        <v>1987</v>
      </c>
      <c r="D766" t="s">
        <v>26</v>
      </c>
      <c r="E766" s="10" t="s">
        <v>65</v>
      </c>
      <c r="F766" s="10" t="str">
        <f>VLOOKUP(_xlfn.CONCAT(D766,E766),Codes!$C$3:$D$12,2,FALSE)</f>
        <v>F</v>
      </c>
      <c r="G766" s="18" t="s">
        <v>79</v>
      </c>
      <c r="H766" s="12" t="str">
        <f>VLOOKUP(G766,Codes!$E$3:$G$1002,3,FALSE)</f>
        <v>006</v>
      </c>
      <c r="I766" s="10" t="s">
        <v>57</v>
      </c>
      <c r="J766" s="10">
        <v>8</v>
      </c>
      <c r="K766" s="10" t="str">
        <f>VLOOKUP(I766,Codes!$J$3:$Q$9,2,FALSE)</f>
        <v>B</v>
      </c>
      <c r="L766" s="11" t="s">
        <v>31</v>
      </c>
      <c r="M766" s="10" t="str">
        <f>VLOOKUP(L766,Codes!$H$3:$I$262,2,FALSE)</f>
        <v>AA</v>
      </c>
      <c r="N766" s="10">
        <v>8</v>
      </c>
      <c r="O766" s="10" t="s">
        <v>83</v>
      </c>
      <c r="P766" t="str">
        <f>VLOOKUP(O766,Codes!$R$3:$S$28,2,FALSE)</f>
        <v>M</v>
      </c>
      <c r="Q766" t="s">
        <v>38</v>
      </c>
      <c r="R766" t="s">
        <v>29</v>
      </c>
      <c r="S766" t="s">
        <v>29</v>
      </c>
      <c r="T766" s="21" t="str">
        <f t="shared" si="47"/>
        <v>F-AA-006-EC25-TP2-Water-NA-8-NA</v>
      </c>
      <c r="U766" s="21" t="str">
        <f t="shared" si="48"/>
        <v>F-AA-006-EC25-TP2-Water</v>
      </c>
      <c r="V766" s="35" t="str">
        <f t="shared" si="49"/>
        <v>F.AA.006.M.B.8</v>
      </c>
      <c r="W766" s="15" t="str">
        <f t="shared" si="50"/>
        <v>FAA006MB8</v>
      </c>
      <c r="X766" t="s">
        <v>7258</v>
      </c>
    </row>
    <row r="767" spans="1:24">
      <c r="A767">
        <v>530099</v>
      </c>
      <c r="B767" t="s">
        <v>1988</v>
      </c>
      <c r="D767" t="s">
        <v>26</v>
      </c>
      <c r="E767" s="10" t="s">
        <v>65</v>
      </c>
      <c r="F767" s="10" t="str">
        <f>VLOOKUP(_xlfn.CONCAT(D767,E767),Codes!$C$3:$D$12,2,FALSE)</f>
        <v>F</v>
      </c>
      <c r="G767" s="18" t="s">
        <v>79</v>
      </c>
      <c r="H767" s="12" t="str">
        <f>VLOOKUP(G767,Codes!$E$3:$G$1002,3,FALSE)</f>
        <v>006</v>
      </c>
      <c r="I767" s="10" t="s">
        <v>64</v>
      </c>
      <c r="J767" s="10">
        <v>24</v>
      </c>
      <c r="K767" s="10" t="str">
        <f>VLOOKUP(I767,Codes!$J$3:$Q$9,2,FALSE)</f>
        <v>C</v>
      </c>
      <c r="L767" s="11" t="s">
        <v>31</v>
      </c>
      <c r="M767" s="10" t="str">
        <f>VLOOKUP(L767,Codes!$H$3:$I$262,2,FALSE)</f>
        <v>AA</v>
      </c>
      <c r="N767" s="10">
        <v>3</v>
      </c>
      <c r="O767" s="10" t="s">
        <v>83</v>
      </c>
      <c r="P767" t="str">
        <f>VLOOKUP(O767,Codes!$R$3:$S$28,2,FALSE)</f>
        <v>M</v>
      </c>
      <c r="Q767" t="s">
        <v>38</v>
      </c>
      <c r="R767" t="s">
        <v>29</v>
      </c>
      <c r="S767" t="s">
        <v>29</v>
      </c>
      <c r="T767" s="21" t="str">
        <f t="shared" si="47"/>
        <v>F-AA-006-EC25-TP3-Water-NA-3-NA</v>
      </c>
      <c r="U767" s="21" t="str">
        <f t="shared" si="48"/>
        <v>F-AA-006-EC25-TP3-Water</v>
      </c>
      <c r="V767" s="35" t="str">
        <f t="shared" si="49"/>
        <v>F.AA.006.M.C.3</v>
      </c>
      <c r="W767" s="15" t="str">
        <f t="shared" si="50"/>
        <v>FAA006MC3</v>
      </c>
      <c r="X767" t="s">
        <v>1679</v>
      </c>
    </row>
    <row r="768" spans="1:24">
      <c r="A768">
        <v>530102</v>
      </c>
      <c r="B768" t="s">
        <v>1988</v>
      </c>
      <c r="D768" t="s">
        <v>26</v>
      </c>
      <c r="E768" s="10" t="s">
        <v>65</v>
      </c>
      <c r="F768" s="10" t="str">
        <f>VLOOKUP(_xlfn.CONCAT(D768,E768),Codes!$C$3:$D$12,2,FALSE)</f>
        <v>F</v>
      </c>
      <c r="G768" s="18" t="s">
        <v>79</v>
      </c>
      <c r="H768" s="12" t="str">
        <f>VLOOKUP(G768,Codes!$E$3:$G$1002,3,FALSE)</f>
        <v>006</v>
      </c>
      <c r="I768" s="10" t="s">
        <v>64</v>
      </c>
      <c r="J768" s="10">
        <v>24</v>
      </c>
      <c r="K768" s="10" t="str">
        <f>VLOOKUP(I768,Codes!$J$3:$Q$9,2,FALSE)</f>
        <v>C</v>
      </c>
      <c r="L768" s="11" t="s">
        <v>31</v>
      </c>
      <c r="M768" s="10" t="str">
        <f>VLOOKUP(L768,Codes!$H$3:$I$262,2,FALSE)</f>
        <v>AA</v>
      </c>
      <c r="N768" s="10">
        <v>6</v>
      </c>
      <c r="O768" s="10" t="s">
        <v>83</v>
      </c>
      <c r="P768" t="str">
        <f>VLOOKUP(O768,Codes!$R$3:$S$28,2,FALSE)</f>
        <v>M</v>
      </c>
      <c r="Q768" t="s">
        <v>38</v>
      </c>
      <c r="R768" t="s">
        <v>29</v>
      </c>
      <c r="S768" t="s">
        <v>29</v>
      </c>
      <c r="T768" s="21" t="str">
        <f t="shared" si="47"/>
        <v>F-AA-006-EC25-TP3-Water-NA-6-NA</v>
      </c>
      <c r="U768" s="21" t="str">
        <f t="shared" si="48"/>
        <v>F-AA-006-EC25-TP3-Water</v>
      </c>
      <c r="V768" s="35" t="str">
        <f t="shared" si="49"/>
        <v>F.AA.006.M.C.6</v>
      </c>
      <c r="W768" s="15" t="str">
        <f t="shared" si="50"/>
        <v>FAA006MC6</v>
      </c>
      <c r="X768" t="s">
        <v>7259</v>
      </c>
    </row>
    <row r="769" spans="1:24">
      <c r="A769">
        <v>530103</v>
      </c>
      <c r="B769" t="s">
        <v>1988</v>
      </c>
      <c r="D769" t="s">
        <v>26</v>
      </c>
      <c r="E769" s="10" t="s">
        <v>65</v>
      </c>
      <c r="F769" s="10" t="str">
        <f>VLOOKUP(_xlfn.CONCAT(D769,E769),Codes!$C$3:$D$12,2,FALSE)</f>
        <v>F</v>
      </c>
      <c r="G769" s="18" t="s">
        <v>79</v>
      </c>
      <c r="H769" s="12" t="str">
        <f>VLOOKUP(G769,Codes!$E$3:$G$1002,3,FALSE)</f>
        <v>006</v>
      </c>
      <c r="I769" s="10" t="s">
        <v>64</v>
      </c>
      <c r="J769" s="10">
        <v>24</v>
      </c>
      <c r="K769" s="10" t="str">
        <f>VLOOKUP(I769,Codes!$J$3:$Q$9,2,FALSE)</f>
        <v>C</v>
      </c>
      <c r="L769" s="11" t="s">
        <v>31</v>
      </c>
      <c r="M769" s="10" t="str">
        <f>VLOOKUP(L769,Codes!$H$3:$I$262,2,FALSE)</f>
        <v>AA</v>
      </c>
      <c r="N769" s="10">
        <v>7</v>
      </c>
      <c r="O769" s="10" t="s">
        <v>83</v>
      </c>
      <c r="P769" t="str">
        <f>VLOOKUP(O769,Codes!$R$3:$S$28,2,FALSE)</f>
        <v>M</v>
      </c>
      <c r="Q769" t="s">
        <v>38</v>
      </c>
      <c r="R769" t="s">
        <v>29</v>
      </c>
      <c r="S769" t="s">
        <v>29</v>
      </c>
      <c r="T769" s="21" t="str">
        <f t="shared" si="47"/>
        <v>F-AA-006-EC25-TP3-Water-NA-7-NA</v>
      </c>
      <c r="U769" s="21" t="str">
        <f t="shared" si="48"/>
        <v>F-AA-006-EC25-TP3-Water</v>
      </c>
      <c r="V769" s="35" t="str">
        <f t="shared" si="49"/>
        <v>F.AA.006.M.C.7</v>
      </c>
      <c r="W769" s="15" t="str">
        <f t="shared" si="50"/>
        <v>FAA006MC7</v>
      </c>
      <c r="X769" t="s">
        <v>7260</v>
      </c>
    </row>
    <row r="770" spans="1:24">
      <c r="A770">
        <v>530104</v>
      </c>
      <c r="B770" t="s">
        <v>1988</v>
      </c>
      <c r="D770" t="s">
        <v>26</v>
      </c>
      <c r="E770" s="10" t="s">
        <v>65</v>
      </c>
      <c r="F770" s="10" t="str">
        <f>VLOOKUP(_xlfn.CONCAT(D770,E770),Codes!$C$3:$D$12,2,FALSE)</f>
        <v>F</v>
      </c>
      <c r="G770" s="18" t="s">
        <v>79</v>
      </c>
      <c r="H770" s="12" t="str">
        <f>VLOOKUP(G770,Codes!$E$3:$G$1002,3,FALSE)</f>
        <v>006</v>
      </c>
      <c r="I770" s="10" t="s">
        <v>64</v>
      </c>
      <c r="J770" s="10">
        <v>24</v>
      </c>
      <c r="K770" s="10" t="str">
        <f>VLOOKUP(I770,Codes!$J$3:$Q$9,2,FALSE)</f>
        <v>C</v>
      </c>
      <c r="L770" s="11" t="s">
        <v>31</v>
      </c>
      <c r="M770" s="10" t="str">
        <f>VLOOKUP(L770,Codes!$H$3:$I$262,2,FALSE)</f>
        <v>AA</v>
      </c>
      <c r="N770" s="10">
        <v>8</v>
      </c>
      <c r="O770" s="10" t="s">
        <v>83</v>
      </c>
      <c r="P770" t="str">
        <f>VLOOKUP(O770,Codes!$R$3:$S$28,2,FALSE)</f>
        <v>M</v>
      </c>
      <c r="Q770" t="s">
        <v>38</v>
      </c>
      <c r="R770" t="s">
        <v>29</v>
      </c>
      <c r="S770" t="s">
        <v>29</v>
      </c>
      <c r="T770" s="21" t="str">
        <f t="shared" si="47"/>
        <v>F-AA-006-EC25-TP3-Water-NA-8-NA</v>
      </c>
      <c r="U770" s="21" t="str">
        <f t="shared" si="48"/>
        <v>F-AA-006-EC25-TP3-Water</v>
      </c>
      <c r="V770" s="35" t="str">
        <f t="shared" si="49"/>
        <v>F.AA.006.M.C.8</v>
      </c>
      <c r="W770" s="15" t="str">
        <f t="shared" si="50"/>
        <v>FAA006MC8</v>
      </c>
      <c r="X770" t="s">
        <v>7261</v>
      </c>
    </row>
    <row r="771" spans="1:24">
      <c r="A771">
        <v>530109</v>
      </c>
      <c r="B771" t="s">
        <v>1989</v>
      </c>
      <c r="D771" t="s">
        <v>26</v>
      </c>
      <c r="E771" s="10" t="s">
        <v>65</v>
      </c>
      <c r="F771" s="10" t="str">
        <f>VLOOKUP(_xlfn.CONCAT(D771,E771),Codes!$C$3:$D$12,2,FALSE)</f>
        <v>F</v>
      </c>
      <c r="G771" s="18" t="s">
        <v>79</v>
      </c>
      <c r="H771" s="12" t="str">
        <f>VLOOKUP(G771,Codes!$E$3:$G$1002,3,FALSE)</f>
        <v>006</v>
      </c>
      <c r="I771" s="10" t="s">
        <v>70</v>
      </c>
      <c r="J771" s="10">
        <v>32</v>
      </c>
      <c r="K771" s="10" t="str">
        <f>VLOOKUP(I771,Codes!$J$3:$Q$9,2,FALSE)</f>
        <v>D</v>
      </c>
      <c r="L771" s="11" t="s">
        <v>31</v>
      </c>
      <c r="M771" s="10" t="str">
        <f>VLOOKUP(L771,Codes!$H$3:$I$262,2,FALSE)</f>
        <v>AA</v>
      </c>
      <c r="N771" s="10">
        <v>5</v>
      </c>
      <c r="O771" s="10" t="s">
        <v>83</v>
      </c>
      <c r="P771" t="str">
        <f>VLOOKUP(O771,Codes!$R$3:$S$28,2,FALSE)</f>
        <v>M</v>
      </c>
      <c r="Q771" t="s">
        <v>38</v>
      </c>
      <c r="R771" t="s">
        <v>29</v>
      </c>
      <c r="S771" t="s">
        <v>29</v>
      </c>
      <c r="T771" s="21" t="str">
        <f t="shared" ref="T771:T834" si="51">CONCATENATE(F771,"-",M771,"-",H771,"-", O771,"-",I771,"-",Q771,"-",R771,"-",N771,"-",S771)</f>
        <v>F-AA-006-EC25-TP4-Water-NA-5-NA</v>
      </c>
      <c r="U771" s="21" t="str">
        <f t="shared" si="48"/>
        <v>F-AA-006-EC25-TP4-Water</v>
      </c>
      <c r="V771" s="35" t="str">
        <f t="shared" si="49"/>
        <v>F.AA.006.M.D.5</v>
      </c>
      <c r="W771" s="15" t="str">
        <f t="shared" si="50"/>
        <v>FAA006MD5</v>
      </c>
      <c r="X771" t="s">
        <v>7262</v>
      </c>
    </row>
    <row r="772" spans="1:24">
      <c r="A772">
        <v>530110</v>
      </c>
      <c r="B772" t="s">
        <v>1989</v>
      </c>
      <c r="D772" t="s">
        <v>26</v>
      </c>
      <c r="E772" s="10" t="s">
        <v>65</v>
      </c>
      <c r="F772" s="10" t="str">
        <f>VLOOKUP(_xlfn.CONCAT(D772,E772),Codes!$C$3:$D$12,2,FALSE)</f>
        <v>F</v>
      </c>
      <c r="G772" s="18" t="s">
        <v>79</v>
      </c>
      <c r="H772" s="12" t="str">
        <f>VLOOKUP(G772,Codes!$E$3:$G$1002,3,FALSE)</f>
        <v>006</v>
      </c>
      <c r="I772" s="10" t="s">
        <v>70</v>
      </c>
      <c r="J772" s="10">
        <v>32</v>
      </c>
      <c r="K772" s="10" t="str">
        <f>VLOOKUP(I772,Codes!$J$3:$Q$9,2,FALSE)</f>
        <v>D</v>
      </c>
      <c r="L772" s="11" t="s">
        <v>31</v>
      </c>
      <c r="M772" s="10" t="str">
        <f>VLOOKUP(L772,Codes!$H$3:$I$262,2,FALSE)</f>
        <v>AA</v>
      </c>
      <c r="N772" s="10">
        <v>6</v>
      </c>
      <c r="O772" s="10" t="s">
        <v>83</v>
      </c>
      <c r="P772" t="str">
        <f>VLOOKUP(O772,Codes!$R$3:$S$28,2,FALSE)</f>
        <v>M</v>
      </c>
      <c r="Q772" t="s">
        <v>38</v>
      </c>
      <c r="R772" t="s">
        <v>29</v>
      </c>
      <c r="S772" t="s">
        <v>29</v>
      </c>
      <c r="T772" s="21" t="str">
        <f t="shared" si="51"/>
        <v>F-AA-006-EC25-TP4-Water-NA-6-NA</v>
      </c>
      <c r="U772" s="21" t="str">
        <f t="shared" si="48"/>
        <v>F-AA-006-EC25-TP4-Water</v>
      </c>
      <c r="V772" s="35" t="str">
        <f t="shared" si="49"/>
        <v>F.AA.006.M.D.6</v>
      </c>
      <c r="W772" s="15" t="str">
        <f t="shared" si="50"/>
        <v>FAA006MD6</v>
      </c>
      <c r="X772" t="s">
        <v>7263</v>
      </c>
    </row>
    <row r="773" spans="1:24">
      <c r="A773">
        <v>530111</v>
      </c>
      <c r="B773" t="s">
        <v>1989</v>
      </c>
      <c r="D773" t="s">
        <v>26</v>
      </c>
      <c r="E773" s="10" t="s">
        <v>65</v>
      </c>
      <c r="F773" s="10" t="str">
        <f>VLOOKUP(_xlfn.CONCAT(D773,E773),Codes!$C$3:$D$12,2,FALSE)</f>
        <v>F</v>
      </c>
      <c r="G773" s="18" t="s">
        <v>79</v>
      </c>
      <c r="H773" s="12" t="str">
        <f>VLOOKUP(G773,Codes!$E$3:$G$1002,3,FALSE)</f>
        <v>006</v>
      </c>
      <c r="I773" s="10" t="s">
        <v>70</v>
      </c>
      <c r="J773" s="10">
        <v>32</v>
      </c>
      <c r="K773" s="10" t="str">
        <f>VLOOKUP(I773,Codes!$J$3:$Q$9,2,FALSE)</f>
        <v>D</v>
      </c>
      <c r="L773" s="11" t="s">
        <v>31</v>
      </c>
      <c r="M773" s="10" t="str">
        <f>VLOOKUP(L773,Codes!$H$3:$I$262,2,FALSE)</f>
        <v>AA</v>
      </c>
      <c r="N773" s="10">
        <v>7</v>
      </c>
      <c r="O773" s="10" t="s">
        <v>83</v>
      </c>
      <c r="P773" t="str">
        <f>VLOOKUP(O773,Codes!$R$3:$S$28,2,FALSE)</f>
        <v>M</v>
      </c>
      <c r="Q773" t="s">
        <v>38</v>
      </c>
      <c r="R773" t="s">
        <v>29</v>
      </c>
      <c r="S773" t="s">
        <v>29</v>
      </c>
      <c r="T773" s="21" t="str">
        <f t="shared" si="51"/>
        <v>F-AA-006-EC25-TP4-Water-NA-7-NA</v>
      </c>
      <c r="U773" s="21" t="str">
        <f t="shared" si="48"/>
        <v>F-AA-006-EC25-TP4-Water</v>
      </c>
      <c r="V773" s="35" t="str">
        <f t="shared" si="49"/>
        <v>F.AA.006.M.D.7</v>
      </c>
      <c r="W773" s="15" t="str">
        <f t="shared" si="50"/>
        <v>FAA006MD7</v>
      </c>
      <c r="X773" t="s">
        <v>7264</v>
      </c>
    </row>
    <row r="774" spans="1:24">
      <c r="A774">
        <v>530112</v>
      </c>
      <c r="B774" t="s">
        <v>1989</v>
      </c>
      <c r="D774" t="s">
        <v>26</v>
      </c>
      <c r="E774" s="10" t="s">
        <v>65</v>
      </c>
      <c r="F774" s="10" t="str">
        <f>VLOOKUP(_xlfn.CONCAT(D774,E774),Codes!$C$3:$D$12,2,FALSE)</f>
        <v>F</v>
      </c>
      <c r="G774" s="18" t="s">
        <v>79</v>
      </c>
      <c r="H774" s="12" t="str">
        <f>VLOOKUP(G774,Codes!$E$3:$G$1002,3,FALSE)</f>
        <v>006</v>
      </c>
      <c r="I774" s="10" t="s">
        <v>70</v>
      </c>
      <c r="J774" s="10">
        <v>32</v>
      </c>
      <c r="K774" s="10" t="str">
        <f>VLOOKUP(I774,Codes!$J$3:$Q$9,2,FALSE)</f>
        <v>D</v>
      </c>
      <c r="L774" s="11" t="s">
        <v>31</v>
      </c>
      <c r="M774" s="10" t="str">
        <f>VLOOKUP(L774,Codes!$H$3:$I$262,2,FALSE)</f>
        <v>AA</v>
      </c>
      <c r="N774" s="10">
        <v>8</v>
      </c>
      <c r="O774" s="10" t="s">
        <v>83</v>
      </c>
      <c r="P774" t="str">
        <f>VLOOKUP(O774,Codes!$R$3:$S$28,2,FALSE)</f>
        <v>M</v>
      </c>
      <c r="Q774" t="s">
        <v>38</v>
      </c>
      <c r="R774" t="s">
        <v>29</v>
      </c>
      <c r="S774" t="s">
        <v>29</v>
      </c>
      <c r="T774" s="21" t="str">
        <f t="shared" si="51"/>
        <v>F-AA-006-EC25-TP4-Water-NA-8-NA</v>
      </c>
      <c r="U774" s="21" t="str">
        <f t="shared" si="48"/>
        <v>F-AA-006-EC25-TP4-Water</v>
      </c>
      <c r="V774" s="35" t="str">
        <f t="shared" si="49"/>
        <v>F.AA.006.M.D.8</v>
      </c>
      <c r="W774" s="15" t="str">
        <f t="shared" si="50"/>
        <v>FAA006MD8</v>
      </c>
      <c r="X774" t="s">
        <v>7265</v>
      </c>
    </row>
    <row r="775" spans="1:24">
      <c r="A775">
        <v>530113</v>
      </c>
      <c r="B775" t="s">
        <v>1990</v>
      </c>
      <c r="D775" t="s">
        <v>26</v>
      </c>
      <c r="E775" s="10" t="s">
        <v>65</v>
      </c>
      <c r="F775" s="10" t="str">
        <f>VLOOKUP(_xlfn.CONCAT(D775,E775),Codes!$C$3:$D$12,2,FALSE)</f>
        <v>F</v>
      </c>
      <c r="G775" s="18" t="s">
        <v>79</v>
      </c>
      <c r="H775" s="12" t="str">
        <f>VLOOKUP(G775,Codes!$E$3:$G$1002,3,FALSE)</f>
        <v>006</v>
      </c>
      <c r="I775" s="10" t="s">
        <v>76</v>
      </c>
      <c r="J775" s="10">
        <v>48</v>
      </c>
      <c r="K775" s="10" t="str">
        <f>VLOOKUP(I775,Codes!$J$3:$Q$9,2,FALSE)</f>
        <v>E</v>
      </c>
      <c r="L775" s="11" t="s">
        <v>31</v>
      </c>
      <c r="M775" s="10" t="str">
        <f>VLOOKUP(L775,Codes!$H$3:$I$262,2,FALSE)</f>
        <v>AA</v>
      </c>
      <c r="N775" s="10">
        <v>1</v>
      </c>
      <c r="O775" s="10" t="s">
        <v>83</v>
      </c>
      <c r="P775" t="str">
        <f>VLOOKUP(O775,Codes!$R$3:$S$28,2,FALSE)</f>
        <v>M</v>
      </c>
      <c r="Q775" t="s">
        <v>38</v>
      </c>
      <c r="R775" t="s">
        <v>29</v>
      </c>
      <c r="S775" t="s">
        <v>29</v>
      </c>
      <c r="T775" s="21" t="str">
        <f t="shared" si="51"/>
        <v>F-AA-006-EC25-TP5-Water-NA-1-NA</v>
      </c>
      <c r="U775" s="21" t="str">
        <f t="shared" si="48"/>
        <v>F-AA-006-EC25-TP5-Water</v>
      </c>
      <c r="V775" s="35" t="str">
        <f t="shared" si="49"/>
        <v>F.AA.006.M.E.1</v>
      </c>
      <c r="W775" s="15" t="str">
        <f t="shared" si="50"/>
        <v>FAA006ME1</v>
      </c>
      <c r="X775" t="s">
        <v>1687</v>
      </c>
    </row>
    <row r="776" spans="1:24">
      <c r="A776">
        <v>530115</v>
      </c>
      <c r="B776" t="s">
        <v>1990</v>
      </c>
      <c r="D776" t="s">
        <v>26</v>
      </c>
      <c r="E776" s="10" t="s">
        <v>65</v>
      </c>
      <c r="F776" s="10" t="str">
        <f>VLOOKUP(_xlfn.CONCAT(D776,E776),Codes!$C$3:$D$12,2,FALSE)</f>
        <v>F</v>
      </c>
      <c r="G776" s="18" t="s">
        <v>79</v>
      </c>
      <c r="H776" s="12" t="str">
        <f>VLOOKUP(G776,Codes!$E$3:$G$1002,3,FALSE)</f>
        <v>006</v>
      </c>
      <c r="I776" s="10" t="s">
        <v>76</v>
      </c>
      <c r="J776" s="10">
        <v>48</v>
      </c>
      <c r="K776" s="10" t="str">
        <f>VLOOKUP(I776,Codes!$J$3:$Q$9,2,FALSE)</f>
        <v>E</v>
      </c>
      <c r="L776" s="11" t="s">
        <v>31</v>
      </c>
      <c r="M776" s="10" t="str">
        <f>VLOOKUP(L776,Codes!$H$3:$I$262,2,FALSE)</f>
        <v>AA</v>
      </c>
      <c r="N776" s="10">
        <v>3</v>
      </c>
      <c r="O776" s="10" t="s">
        <v>83</v>
      </c>
      <c r="P776" t="str">
        <f>VLOOKUP(O776,Codes!$R$3:$S$28,2,FALSE)</f>
        <v>M</v>
      </c>
      <c r="Q776" t="s">
        <v>38</v>
      </c>
      <c r="R776" t="s">
        <v>29</v>
      </c>
      <c r="S776" t="s">
        <v>29</v>
      </c>
      <c r="T776" s="21" t="str">
        <f t="shared" si="51"/>
        <v>F-AA-006-EC25-TP5-Water-NA-3-NA</v>
      </c>
      <c r="U776" s="21" t="str">
        <f t="shared" si="48"/>
        <v>F-AA-006-EC25-TP5-Water</v>
      </c>
      <c r="V776" s="35" t="str">
        <f t="shared" si="49"/>
        <v>F.AA.006.M.E.3</v>
      </c>
      <c r="W776" s="15" t="str">
        <f t="shared" si="50"/>
        <v>FAA006ME3</v>
      </c>
      <c r="X776" t="s">
        <v>1689</v>
      </c>
    </row>
    <row r="777" spans="1:24">
      <c r="A777">
        <v>530117</v>
      </c>
      <c r="B777" t="s">
        <v>1990</v>
      </c>
      <c r="D777" t="s">
        <v>26</v>
      </c>
      <c r="E777" s="10" t="s">
        <v>65</v>
      </c>
      <c r="F777" s="10" t="str">
        <f>VLOOKUP(_xlfn.CONCAT(D777,E777),Codes!$C$3:$D$12,2,FALSE)</f>
        <v>F</v>
      </c>
      <c r="G777" s="18" t="s">
        <v>79</v>
      </c>
      <c r="H777" s="12" t="str">
        <f>VLOOKUP(G777,Codes!$E$3:$G$1002,3,FALSE)</f>
        <v>006</v>
      </c>
      <c r="I777" s="10" t="s">
        <v>76</v>
      </c>
      <c r="J777" s="10">
        <v>48</v>
      </c>
      <c r="K777" s="10" t="str">
        <f>VLOOKUP(I777,Codes!$J$3:$Q$9,2,FALSE)</f>
        <v>E</v>
      </c>
      <c r="L777" s="11" t="s">
        <v>31</v>
      </c>
      <c r="M777" s="10" t="str">
        <f>VLOOKUP(L777,Codes!$H$3:$I$262,2,FALSE)</f>
        <v>AA</v>
      </c>
      <c r="N777" s="10">
        <v>5</v>
      </c>
      <c r="O777" s="10" t="s">
        <v>83</v>
      </c>
      <c r="P777" t="str">
        <f>VLOOKUP(O777,Codes!$R$3:$S$28,2,FALSE)</f>
        <v>M</v>
      </c>
      <c r="Q777" t="s">
        <v>38</v>
      </c>
      <c r="R777" t="s">
        <v>29</v>
      </c>
      <c r="S777" t="s">
        <v>29</v>
      </c>
      <c r="T777" s="21" t="str">
        <f t="shared" si="51"/>
        <v>F-AA-006-EC25-TP5-Water-NA-5-NA</v>
      </c>
      <c r="U777" s="21" t="str">
        <f t="shared" si="48"/>
        <v>F-AA-006-EC25-TP5-Water</v>
      </c>
      <c r="V777" s="35" t="str">
        <f t="shared" si="49"/>
        <v>F.AA.006.M.E.5</v>
      </c>
      <c r="W777" s="15" t="str">
        <f t="shared" si="50"/>
        <v>FAA006ME5</v>
      </c>
      <c r="X777" t="s">
        <v>7266</v>
      </c>
    </row>
    <row r="778" spans="1:24">
      <c r="A778">
        <v>530120</v>
      </c>
      <c r="B778" t="s">
        <v>1990</v>
      </c>
      <c r="D778" t="s">
        <v>26</v>
      </c>
      <c r="E778" s="10" t="s">
        <v>65</v>
      </c>
      <c r="F778" s="10" t="str">
        <f>VLOOKUP(_xlfn.CONCAT(D778,E778),Codes!$C$3:$D$12,2,FALSE)</f>
        <v>F</v>
      </c>
      <c r="G778" s="18" t="s">
        <v>79</v>
      </c>
      <c r="H778" s="12" t="str">
        <f>VLOOKUP(G778,Codes!$E$3:$G$1002,3,FALSE)</f>
        <v>006</v>
      </c>
      <c r="I778" s="10" t="s">
        <v>76</v>
      </c>
      <c r="J778" s="10">
        <v>48</v>
      </c>
      <c r="K778" s="10" t="str">
        <f>VLOOKUP(I778,Codes!$J$3:$Q$9,2,FALSE)</f>
        <v>E</v>
      </c>
      <c r="L778" s="11" t="s">
        <v>31</v>
      </c>
      <c r="M778" s="10" t="str">
        <f>VLOOKUP(L778,Codes!$H$3:$I$262,2,FALSE)</f>
        <v>AA</v>
      </c>
      <c r="N778" s="10">
        <v>8</v>
      </c>
      <c r="O778" s="10" t="s">
        <v>83</v>
      </c>
      <c r="P778" t="str">
        <f>VLOOKUP(O778,Codes!$R$3:$S$28,2,FALSE)</f>
        <v>M</v>
      </c>
      <c r="Q778" t="s">
        <v>38</v>
      </c>
      <c r="R778" t="s">
        <v>29</v>
      </c>
      <c r="S778" t="s">
        <v>29</v>
      </c>
      <c r="T778" s="21" t="str">
        <f t="shared" si="51"/>
        <v>F-AA-006-EC25-TP5-Water-NA-8-NA</v>
      </c>
      <c r="U778" s="21" t="str">
        <f t="shared" si="48"/>
        <v>F-AA-006-EC25-TP5-Water</v>
      </c>
      <c r="V778" s="35" t="str">
        <f t="shared" si="49"/>
        <v>F.AA.006.M.E.8</v>
      </c>
      <c r="W778" s="15" t="str">
        <f t="shared" si="50"/>
        <v>FAA006ME8</v>
      </c>
      <c r="X778" t="s">
        <v>7267</v>
      </c>
    </row>
    <row r="779" spans="1:24">
      <c r="A779" t="s">
        <v>1402</v>
      </c>
      <c r="D779" t="s">
        <v>26</v>
      </c>
      <c r="E779" s="10" t="s">
        <v>65</v>
      </c>
      <c r="F779" s="10" t="str">
        <f>VLOOKUP(_xlfn.CONCAT(D779,E779),Codes!$C$3:$D$12,2,FALSE)</f>
        <v>F</v>
      </c>
      <c r="G779" s="18" t="s">
        <v>1350</v>
      </c>
      <c r="H779" s="12" t="str">
        <f>VLOOKUP(G779,Codes!$E$3:$G$1002,3,FALSE)</f>
        <v>998</v>
      </c>
      <c r="I779" s="10" t="s">
        <v>29</v>
      </c>
      <c r="K779" s="10" t="str">
        <f>VLOOKUP(I779,Codes!$J$3:$Q$9,2,FALSE)</f>
        <v>-</v>
      </c>
      <c r="L779" s="11" t="s">
        <v>31</v>
      </c>
      <c r="M779" s="10" t="str">
        <f>VLOOKUP(L779,Codes!$H$3:$I$262,2,FALSE)</f>
        <v>AA</v>
      </c>
      <c r="N779" s="10">
        <v>19</v>
      </c>
      <c r="O779" s="10" t="s">
        <v>29</v>
      </c>
      <c r="P779" t="str">
        <f>VLOOKUP(O779,Codes!$R$3:$S$28,2,FALSE)</f>
        <v>-</v>
      </c>
      <c r="Q779" t="s">
        <v>29</v>
      </c>
      <c r="R779" t="s">
        <v>29</v>
      </c>
      <c r="S779" t="s">
        <v>29</v>
      </c>
      <c r="T779" s="21" t="str">
        <f t="shared" si="51"/>
        <v>F-AA-998-NA-NA-NA-NA-19-NA</v>
      </c>
      <c r="U779" s="21" t="str">
        <f t="shared" si="48"/>
        <v>F-AA-998-NA-NA-NA</v>
      </c>
      <c r="V779" s="35" t="str">
        <f t="shared" si="49"/>
        <v>F.AA.998.-.-.19</v>
      </c>
      <c r="W779" s="15" t="str">
        <f t="shared" si="50"/>
        <v>FAA998--19</v>
      </c>
      <c r="X779" t="s">
        <v>7268</v>
      </c>
    </row>
    <row r="780" spans="1:24">
      <c r="A780" t="s">
        <v>1402</v>
      </c>
      <c r="D780" t="s">
        <v>26</v>
      </c>
      <c r="E780" s="10" t="s">
        <v>65</v>
      </c>
      <c r="F780" s="10" t="str">
        <f>VLOOKUP(_xlfn.CONCAT(D780,E780),Codes!$C$3:$D$12,2,FALSE)</f>
        <v>F</v>
      </c>
      <c r="G780" s="18" t="s">
        <v>1350</v>
      </c>
      <c r="H780" s="12" t="str">
        <f>VLOOKUP(G780,Codes!$E$3:$G$1002,3,FALSE)</f>
        <v>998</v>
      </c>
      <c r="I780" s="10" t="s">
        <v>29</v>
      </c>
      <c r="K780" s="10" t="str">
        <f>VLOOKUP(I780,Codes!$J$3:$Q$9,2,FALSE)</f>
        <v>-</v>
      </c>
      <c r="L780" s="11" t="s">
        <v>31</v>
      </c>
      <c r="M780" s="10" t="str">
        <f>VLOOKUP(L780,Codes!$H$3:$I$262,2,FALSE)</f>
        <v>AA</v>
      </c>
      <c r="N780" s="10">
        <v>20</v>
      </c>
      <c r="O780" s="10" t="s">
        <v>29</v>
      </c>
      <c r="P780" t="str">
        <f>VLOOKUP(O780,Codes!$R$3:$S$28,2,FALSE)</f>
        <v>-</v>
      </c>
      <c r="Q780" t="s">
        <v>29</v>
      </c>
      <c r="R780" t="s">
        <v>29</v>
      </c>
      <c r="S780" t="s">
        <v>29</v>
      </c>
      <c r="T780" s="21" t="str">
        <f t="shared" si="51"/>
        <v>F-AA-998-NA-NA-NA-NA-20-NA</v>
      </c>
      <c r="U780" s="21" t="str">
        <f t="shared" si="48"/>
        <v>F-AA-998-NA-NA-NA</v>
      </c>
      <c r="V780" s="35" t="str">
        <f t="shared" si="49"/>
        <v>F.AA.998.-.-.20</v>
      </c>
      <c r="W780" s="15" t="str">
        <f t="shared" si="50"/>
        <v>FAA998--20</v>
      </c>
      <c r="X780" t="s">
        <v>7269</v>
      </c>
    </row>
    <row r="781" spans="1:24">
      <c r="A781" t="s">
        <v>1402</v>
      </c>
      <c r="D781" t="s">
        <v>26</v>
      </c>
      <c r="E781" s="10" t="s">
        <v>65</v>
      </c>
      <c r="F781" s="10" t="str">
        <f>VLOOKUP(_xlfn.CONCAT(D781,E781),Codes!$C$3:$D$12,2,FALSE)</f>
        <v>F</v>
      </c>
      <c r="G781" s="18" t="s">
        <v>1350</v>
      </c>
      <c r="H781" s="12" t="str">
        <f>VLOOKUP(G781,Codes!$E$3:$G$1002,3,FALSE)</f>
        <v>998</v>
      </c>
      <c r="I781" s="10" t="s">
        <v>29</v>
      </c>
      <c r="K781" s="10" t="str">
        <f>VLOOKUP(I781,Codes!$J$3:$Q$9,2,FALSE)</f>
        <v>-</v>
      </c>
      <c r="L781" s="11" t="s">
        <v>31</v>
      </c>
      <c r="M781" s="10" t="str">
        <f>VLOOKUP(L781,Codes!$H$3:$I$262,2,FALSE)</f>
        <v>AA</v>
      </c>
      <c r="N781" s="10">
        <v>21</v>
      </c>
      <c r="O781" s="10" t="s">
        <v>29</v>
      </c>
      <c r="P781" t="str">
        <f>VLOOKUP(O781,Codes!$R$3:$S$28,2,FALSE)</f>
        <v>-</v>
      </c>
      <c r="Q781" t="s">
        <v>29</v>
      </c>
      <c r="R781" t="s">
        <v>29</v>
      </c>
      <c r="S781" t="s">
        <v>29</v>
      </c>
      <c r="T781" s="21" t="str">
        <f t="shared" si="51"/>
        <v>F-AA-998-NA-NA-NA-NA-21-NA</v>
      </c>
      <c r="U781" s="21" t="str">
        <f t="shared" si="48"/>
        <v>F-AA-998-NA-NA-NA</v>
      </c>
      <c r="V781" s="35" t="str">
        <f t="shared" si="49"/>
        <v>F.AA.998.-.-.21</v>
      </c>
      <c r="W781" s="15" t="str">
        <f t="shared" si="50"/>
        <v>FAA998--21</v>
      </c>
      <c r="X781" t="s">
        <v>7270</v>
      </c>
    </row>
    <row r="782" spans="1:24" hidden="1">
      <c r="A782">
        <v>560005</v>
      </c>
      <c r="B782" t="s">
        <v>1935</v>
      </c>
      <c r="D782" t="s">
        <v>26</v>
      </c>
      <c r="E782" s="10" t="s">
        <v>71</v>
      </c>
      <c r="F782" s="10" t="str">
        <f>VLOOKUP(_xlfn.CONCAT(D782,E782),Codes!$C$3:$D$12,2,FALSE)</f>
        <v>M</v>
      </c>
      <c r="G782" s="18" t="s">
        <v>28</v>
      </c>
      <c r="H782" s="12" t="str">
        <f>VLOOKUP(G782,Codes!$E$3:$G$1002,3,FALSE)</f>
        <v>000</v>
      </c>
      <c r="I782" s="10" t="s">
        <v>46</v>
      </c>
      <c r="J782" s="10">
        <v>4</v>
      </c>
      <c r="K782" s="10" t="str">
        <f>VLOOKUP(I782,Codes!$J$3:$Q$9,2,FALSE)</f>
        <v>A</v>
      </c>
      <c r="L782" s="11" t="s">
        <v>44</v>
      </c>
      <c r="M782" s="10" t="str">
        <f>VLOOKUP(L782,Codes!$H$3:$I$262,2,FALSE)</f>
        <v>AB</v>
      </c>
      <c r="N782" s="10">
        <v>5</v>
      </c>
      <c r="O782" s="10">
        <v>0</v>
      </c>
      <c r="P782" t="str">
        <f>VLOOKUP(O782,Codes!$R$3:$S$28,2,FALSE)</f>
        <v>Z</v>
      </c>
      <c r="Q782" t="s">
        <v>38</v>
      </c>
      <c r="R782" t="s">
        <v>29</v>
      </c>
      <c r="S782" t="s">
        <v>29</v>
      </c>
      <c r="T782" s="21" t="str">
        <f t="shared" si="51"/>
        <v>M-AB-000-0-TP1-Water-NA-5-NA</v>
      </c>
      <c r="U782" s="21" t="str">
        <f t="shared" si="48"/>
        <v>M-AB-000-0-TP1-Water</v>
      </c>
      <c r="V782" s="35" t="str">
        <f t="shared" si="49"/>
        <v>M.AB.000.Z.A.5</v>
      </c>
      <c r="W782" s="15" t="str">
        <f t="shared" si="50"/>
        <v>MAB000ZA5</v>
      </c>
      <c r="X782" t="s">
        <v>7271</v>
      </c>
    </row>
    <row r="783" spans="1:24" hidden="1">
      <c r="A783">
        <v>560006</v>
      </c>
      <c r="B783" t="s">
        <v>1935</v>
      </c>
      <c r="D783" t="s">
        <v>26</v>
      </c>
      <c r="E783" s="10" t="s">
        <v>71</v>
      </c>
      <c r="F783" s="10" t="str">
        <f>VLOOKUP(_xlfn.CONCAT(D783,E783),Codes!$C$3:$D$12,2,FALSE)</f>
        <v>M</v>
      </c>
      <c r="G783" s="18" t="s">
        <v>28</v>
      </c>
      <c r="H783" s="12" t="str">
        <f>VLOOKUP(G783,Codes!$E$3:$G$1002,3,FALSE)</f>
        <v>000</v>
      </c>
      <c r="I783" s="10" t="s">
        <v>46</v>
      </c>
      <c r="J783" s="10">
        <v>4</v>
      </c>
      <c r="K783" s="10" t="str">
        <f>VLOOKUP(I783,Codes!$J$3:$Q$9,2,FALSE)</f>
        <v>A</v>
      </c>
      <c r="L783" s="11" t="s">
        <v>44</v>
      </c>
      <c r="M783" s="10" t="str">
        <f>VLOOKUP(L783,Codes!$H$3:$I$262,2,FALSE)</f>
        <v>AB</v>
      </c>
      <c r="N783" s="10">
        <v>6</v>
      </c>
      <c r="O783" s="10">
        <v>0</v>
      </c>
      <c r="P783" t="str">
        <f>VLOOKUP(O783,Codes!$R$3:$S$28,2,FALSE)</f>
        <v>Z</v>
      </c>
      <c r="Q783" t="s">
        <v>38</v>
      </c>
      <c r="R783" t="s">
        <v>29</v>
      </c>
      <c r="S783" t="s">
        <v>29</v>
      </c>
      <c r="T783" s="21" t="str">
        <f t="shared" si="51"/>
        <v>M-AB-000-0-TP1-Water-NA-6-NA</v>
      </c>
      <c r="U783" s="21" t="str">
        <f t="shared" si="48"/>
        <v>M-AB-000-0-TP1-Water</v>
      </c>
      <c r="V783" s="35" t="str">
        <f t="shared" si="49"/>
        <v>M.AB.000.Z.A.6</v>
      </c>
      <c r="W783" s="15" t="str">
        <f t="shared" si="50"/>
        <v>MAB000ZA6</v>
      </c>
      <c r="X783" t="s">
        <v>7272</v>
      </c>
    </row>
    <row r="784" spans="1:24" hidden="1">
      <c r="A784">
        <v>560007</v>
      </c>
      <c r="B784" t="s">
        <v>1935</v>
      </c>
      <c r="D784" t="s">
        <v>26</v>
      </c>
      <c r="E784" s="10" t="s">
        <v>71</v>
      </c>
      <c r="F784" s="10" t="str">
        <f>VLOOKUP(_xlfn.CONCAT(D784,E784),Codes!$C$3:$D$12,2,FALSE)</f>
        <v>M</v>
      </c>
      <c r="G784" s="18" t="s">
        <v>28</v>
      </c>
      <c r="H784" s="12" t="str">
        <f>VLOOKUP(G784,Codes!$E$3:$G$1002,3,FALSE)</f>
        <v>000</v>
      </c>
      <c r="I784" s="10" t="s">
        <v>46</v>
      </c>
      <c r="J784" s="10">
        <v>4</v>
      </c>
      <c r="K784" s="10" t="str">
        <f>VLOOKUP(I784,Codes!$J$3:$Q$9,2,FALSE)</f>
        <v>A</v>
      </c>
      <c r="L784" s="11" t="s">
        <v>44</v>
      </c>
      <c r="M784" s="10" t="str">
        <f>VLOOKUP(L784,Codes!$H$3:$I$262,2,FALSE)</f>
        <v>AB</v>
      </c>
      <c r="N784" s="10">
        <v>7</v>
      </c>
      <c r="O784" s="10">
        <v>0</v>
      </c>
      <c r="P784" t="str">
        <f>VLOOKUP(O784,Codes!$R$3:$S$28,2,FALSE)</f>
        <v>Z</v>
      </c>
      <c r="Q784" t="s">
        <v>38</v>
      </c>
      <c r="R784" t="s">
        <v>29</v>
      </c>
      <c r="S784" t="s">
        <v>29</v>
      </c>
      <c r="T784" s="21" t="str">
        <f t="shared" si="51"/>
        <v>M-AB-000-0-TP1-Water-NA-7-NA</v>
      </c>
      <c r="U784" s="21" t="str">
        <f t="shared" si="48"/>
        <v>M-AB-000-0-TP1-Water</v>
      </c>
      <c r="V784" s="35" t="str">
        <f t="shared" si="49"/>
        <v>M.AB.000.Z.A.7</v>
      </c>
      <c r="W784" s="15" t="str">
        <f t="shared" si="50"/>
        <v>MAB000ZA7</v>
      </c>
      <c r="X784" t="s">
        <v>7273</v>
      </c>
    </row>
    <row r="785" spans="1:24" hidden="1">
      <c r="A785">
        <v>560008</v>
      </c>
      <c r="B785" t="s">
        <v>1935</v>
      </c>
      <c r="D785" t="s">
        <v>26</v>
      </c>
      <c r="E785" s="10" t="s">
        <v>71</v>
      </c>
      <c r="F785" s="10" t="str">
        <f>VLOOKUP(_xlfn.CONCAT(D785,E785),Codes!$C$3:$D$12,2,FALSE)</f>
        <v>M</v>
      </c>
      <c r="G785" s="18" t="s">
        <v>28</v>
      </c>
      <c r="H785" s="12" t="str">
        <f>VLOOKUP(G785,Codes!$E$3:$G$1002,3,FALSE)</f>
        <v>000</v>
      </c>
      <c r="I785" s="10" t="s">
        <v>46</v>
      </c>
      <c r="J785" s="10">
        <v>4</v>
      </c>
      <c r="K785" s="10" t="str">
        <f>VLOOKUP(I785,Codes!$J$3:$Q$9,2,FALSE)</f>
        <v>A</v>
      </c>
      <c r="L785" s="11" t="s">
        <v>44</v>
      </c>
      <c r="M785" s="10" t="str">
        <f>VLOOKUP(L785,Codes!$H$3:$I$262,2,FALSE)</f>
        <v>AB</v>
      </c>
      <c r="N785" s="10">
        <v>8</v>
      </c>
      <c r="O785" s="10">
        <v>0</v>
      </c>
      <c r="P785" t="str">
        <f>VLOOKUP(O785,Codes!$R$3:$S$28,2,FALSE)</f>
        <v>Z</v>
      </c>
      <c r="Q785" t="s">
        <v>38</v>
      </c>
      <c r="R785" t="s">
        <v>29</v>
      </c>
      <c r="S785" t="s">
        <v>29</v>
      </c>
      <c r="T785" s="21" t="str">
        <f t="shared" si="51"/>
        <v>M-AB-000-0-TP1-Water-NA-8-NA</v>
      </c>
      <c r="U785" s="21" t="str">
        <f t="shared" si="48"/>
        <v>M-AB-000-0-TP1-Water</v>
      </c>
      <c r="V785" s="35" t="str">
        <f t="shared" si="49"/>
        <v>M.AB.000.Z.A.8</v>
      </c>
      <c r="W785" s="15" t="str">
        <f t="shared" si="50"/>
        <v>MAB000ZA8</v>
      </c>
      <c r="X785" t="s">
        <v>7274</v>
      </c>
    </row>
    <row r="786" spans="1:24" hidden="1">
      <c r="A786">
        <v>560013</v>
      </c>
      <c r="B786" t="s">
        <v>1936</v>
      </c>
      <c r="D786" t="s">
        <v>26</v>
      </c>
      <c r="E786" s="10" t="s">
        <v>71</v>
      </c>
      <c r="F786" s="10" t="str">
        <f>VLOOKUP(_xlfn.CONCAT(D786,E786),Codes!$C$3:$D$12,2,FALSE)</f>
        <v>M</v>
      </c>
      <c r="G786" s="18" t="s">
        <v>28</v>
      </c>
      <c r="H786" s="12" t="str">
        <f>VLOOKUP(G786,Codes!$E$3:$G$1002,3,FALSE)</f>
        <v>000</v>
      </c>
      <c r="I786" s="10" t="s">
        <v>57</v>
      </c>
      <c r="J786" s="10">
        <v>8</v>
      </c>
      <c r="K786" s="10" t="str">
        <f>VLOOKUP(I786,Codes!$J$3:$Q$9,2,FALSE)</f>
        <v>B</v>
      </c>
      <c r="L786" s="11" t="s">
        <v>44</v>
      </c>
      <c r="M786" s="10" t="str">
        <f>VLOOKUP(L786,Codes!$H$3:$I$262,2,FALSE)</f>
        <v>AB</v>
      </c>
      <c r="N786" s="10">
        <v>5</v>
      </c>
      <c r="O786" s="10">
        <v>0</v>
      </c>
      <c r="P786" t="str">
        <f>VLOOKUP(O786,Codes!$R$3:$S$28,2,FALSE)</f>
        <v>Z</v>
      </c>
      <c r="Q786" t="s">
        <v>38</v>
      </c>
      <c r="R786" t="s">
        <v>29</v>
      </c>
      <c r="S786" t="s">
        <v>29</v>
      </c>
      <c r="T786" s="21" t="str">
        <f t="shared" si="51"/>
        <v>M-AB-000-0-TP2-Water-NA-5-NA</v>
      </c>
      <c r="U786" s="21" t="str">
        <f t="shared" si="48"/>
        <v>M-AB-000-0-TP2-Water</v>
      </c>
      <c r="V786" s="35" t="str">
        <f t="shared" si="49"/>
        <v>M.AB.000.Z.B.5</v>
      </c>
      <c r="W786" s="15" t="str">
        <f t="shared" si="50"/>
        <v>MAB000ZB5</v>
      </c>
      <c r="X786" t="s">
        <v>7275</v>
      </c>
    </row>
    <row r="787" spans="1:24" hidden="1">
      <c r="A787">
        <v>560014</v>
      </c>
      <c r="B787" t="s">
        <v>1936</v>
      </c>
      <c r="D787" t="s">
        <v>26</v>
      </c>
      <c r="E787" s="10" t="s">
        <v>71</v>
      </c>
      <c r="F787" s="10" t="str">
        <f>VLOOKUP(_xlfn.CONCAT(D787,E787),Codes!$C$3:$D$12,2,FALSE)</f>
        <v>M</v>
      </c>
      <c r="G787" s="18" t="s">
        <v>28</v>
      </c>
      <c r="H787" s="12" t="str">
        <f>VLOOKUP(G787,Codes!$E$3:$G$1002,3,FALSE)</f>
        <v>000</v>
      </c>
      <c r="I787" s="10" t="s">
        <v>57</v>
      </c>
      <c r="J787" s="10">
        <v>8</v>
      </c>
      <c r="K787" s="10" t="str">
        <f>VLOOKUP(I787,Codes!$J$3:$Q$9,2,FALSE)</f>
        <v>B</v>
      </c>
      <c r="L787" s="11" t="s">
        <v>44</v>
      </c>
      <c r="M787" s="10" t="str">
        <f>VLOOKUP(L787,Codes!$H$3:$I$262,2,FALSE)</f>
        <v>AB</v>
      </c>
      <c r="N787" s="10">
        <v>6</v>
      </c>
      <c r="O787" s="10">
        <v>0</v>
      </c>
      <c r="P787" t="str">
        <f>VLOOKUP(O787,Codes!$R$3:$S$28,2,FALSE)</f>
        <v>Z</v>
      </c>
      <c r="Q787" t="s">
        <v>38</v>
      </c>
      <c r="R787" t="s">
        <v>29</v>
      </c>
      <c r="S787" t="s">
        <v>29</v>
      </c>
      <c r="T787" s="21" t="str">
        <f t="shared" si="51"/>
        <v>M-AB-000-0-TP2-Water-NA-6-NA</v>
      </c>
      <c r="U787" s="21" t="str">
        <f t="shared" ref="U787:U850" si="52">CONCATENATE(F787,"-",M787,"-",H787,"-", O787,"-",I787,"-",Q787)</f>
        <v>M-AB-000-0-TP2-Water</v>
      </c>
      <c r="V787" s="35" t="str">
        <f t="shared" ref="V787:V850" si="53">_xlfn.CONCAT(F787,".",M787,".",H787,".",P787,".",K787,".",N787)</f>
        <v>M.AB.000.Z.B.6</v>
      </c>
      <c r="W787" s="15" t="str">
        <f t="shared" ref="W787:W850" si="54">SUBSTITUTE(V787,".","")</f>
        <v>MAB000ZB6</v>
      </c>
      <c r="X787" t="s">
        <v>7276</v>
      </c>
    </row>
    <row r="788" spans="1:24" hidden="1">
      <c r="A788">
        <v>560015</v>
      </c>
      <c r="B788" t="s">
        <v>1936</v>
      </c>
      <c r="D788" t="s">
        <v>26</v>
      </c>
      <c r="E788" s="10" t="s">
        <v>71</v>
      </c>
      <c r="F788" s="10" t="str">
        <f>VLOOKUP(_xlfn.CONCAT(D788,E788),Codes!$C$3:$D$12,2,FALSE)</f>
        <v>M</v>
      </c>
      <c r="G788" s="18" t="s">
        <v>28</v>
      </c>
      <c r="H788" s="12" t="str">
        <f>VLOOKUP(G788,Codes!$E$3:$G$1002,3,FALSE)</f>
        <v>000</v>
      </c>
      <c r="I788" s="10" t="s">
        <v>57</v>
      </c>
      <c r="J788" s="10">
        <v>8</v>
      </c>
      <c r="K788" s="10" t="str">
        <f>VLOOKUP(I788,Codes!$J$3:$Q$9,2,FALSE)</f>
        <v>B</v>
      </c>
      <c r="L788" s="11" t="s">
        <v>44</v>
      </c>
      <c r="M788" s="10" t="str">
        <f>VLOOKUP(L788,Codes!$H$3:$I$262,2,FALSE)</f>
        <v>AB</v>
      </c>
      <c r="N788" s="10">
        <v>7</v>
      </c>
      <c r="O788" s="10">
        <v>0</v>
      </c>
      <c r="P788" t="str">
        <f>VLOOKUP(O788,Codes!$R$3:$S$28,2,FALSE)</f>
        <v>Z</v>
      </c>
      <c r="Q788" t="s">
        <v>38</v>
      </c>
      <c r="R788" t="s">
        <v>29</v>
      </c>
      <c r="S788" t="s">
        <v>29</v>
      </c>
      <c r="T788" s="21" t="str">
        <f t="shared" si="51"/>
        <v>M-AB-000-0-TP2-Water-NA-7-NA</v>
      </c>
      <c r="U788" s="21" t="str">
        <f t="shared" si="52"/>
        <v>M-AB-000-0-TP2-Water</v>
      </c>
      <c r="V788" s="35" t="str">
        <f t="shared" si="53"/>
        <v>M.AB.000.Z.B.7</v>
      </c>
      <c r="W788" s="15" t="str">
        <f t="shared" si="54"/>
        <v>MAB000ZB7</v>
      </c>
      <c r="X788" t="s">
        <v>7277</v>
      </c>
    </row>
    <row r="789" spans="1:24" hidden="1">
      <c r="A789">
        <v>560016</v>
      </c>
      <c r="B789" t="s">
        <v>1936</v>
      </c>
      <c r="D789" t="s">
        <v>26</v>
      </c>
      <c r="E789" s="10" t="s">
        <v>71</v>
      </c>
      <c r="F789" s="10" t="str">
        <f>VLOOKUP(_xlfn.CONCAT(D789,E789),Codes!$C$3:$D$12,2,FALSE)</f>
        <v>M</v>
      </c>
      <c r="G789" s="18" t="s">
        <v>28</v>
      </c>
      <c r="H789" s="12" t="str">
        <f>VLOOKUP(G789,Codes!$E$3:$G$1002,3,FALSE)</f>
        <v>000</v>
      </c>
      <c r="I789" s="10" t="s">
        <v>57</v>
      </c>
      <c r="J789" s="10">
        <v>8</v>
      </c>
      <c r="K789" s="10" t="str">
        <f>VLOOKUP(I789,Codes!$J$3:$Q$9,2,FALSE)</f>
        <v>B</v>
      </c>
      <c r="L789" s="11" t="s">
        <v>44</v>
      </c>
      <c r="M789" s="10" t="str">
        <f>VLOOKUP(L789,Codes!$H$3:$I$262,2,FALSE)</f>
        <v>AB</v>
      </c>
      <c r="N789" s="10">
        <v>8</v>
      </c>
      <c r="O789" s="10">
        <v>0</v>
      </c>
      <c r="P789" t="str">
        <f>VLOOKUP(O789,Codes!$R$3:$S$28,2,FALSE)</f>
        <v>Z</v>
      </c>
      <c r="Q789" t="s">
        <v>38</v>
      </c>
      <c r="R789" t="s">
        <v>29</v>
      </c>
      <c r="S789" t="s">
        <v>29</v>
      </c>
      <c r="T789" s="21" t="str">
        <f t="shared" si="51"/>
        <v>M-AB-000-0-TP2-Water-NA-8-NA</v>
      </c>
      <c r="U789" s="21" t="str">
        <f t="shared" si="52"/>
        <v>M-AB-000-0-TP2-Water</v>
      </c>
      <c r="V789" s="35" t="str">
        <f t="shared" si="53"/>
        <v>M.AB.000.Z.B.8</v>
      </c>
      <c r="W789" s="15" t="str">
        <f t="shared" si="54"/>
        <v>MAB000ZB8</v>
      </c>
      <c r="X789" t="s">
        <v>7278</v>
      </c>
    </row>
    <row r="790" spans="1:24" hidden="1">
      <c r="A790">
        <v>560021</v>
      </c>
      <c r="B790" t="s">
        <v>1937</v>
      </c>
      <c r="D790" t="s">
        <v>26</v>
      </c>
      <c r="E790" s="10" t="s">
        <v>71</v>
      </c>
      <c r="F790" s="10" t="str">
        <f>VLOOKUP(_xlfn.CONCAT(D790,E790),Codes!$C$3:$D$12,2,FALSE)</f>
        <v>M</v>
      </c>
      <c r="G790" s="18" t="s">
        <v>28</v>
      </c>
      <c r="H790" s="12" t="str">
        <f>VLOOKUP(G790,Codes!$E$3:$G$1002,3,FALSE)</f>
        <v>000</v>
      </c>
      <c r="I790" s="10" t="s">
        <v>64</v>
      </c>
      <c r="J790" s="10">
        <v>24</v>
      </c>
      <c r="K790" s="10" t="str">
        <f>VLOOKUP(I790,Codes!$J$3:$Q$9,2,FALSE)</f>
        <v>C</v>
      </c>
      <c r="L790" s="11" t="s">
        <v>44</v>
      </c>
      <c r="M790" s="10" t="str">
        <f>VLOOKUP(L790,Codes!$H$3:$I$262,2,FALSE)</f>
        <v>AB</v>
      </c>
      <c r="N790" s="10">
        <v>5</v>
      </c>
      <c r="O790" s="10">
        <v>0</v>
      </c>
      <c r="P790" t="str">
        <f>VLOOKUP(O790,Codes!$R$3:$S$28,2,FALSE)</f>
        <v>Z</v>
      </c>
      <c r="Q790" t="s">
        <v>38</v>
      </c>
      <c r="R790" t="s">
        <v>29</v>
      </c>
      <c r="S790" t="s">
        <v>29</v>
      </c>
      <c r="T790" s="21" t="str">
        <f t="shared" si="51"/>
        <v>M-AB-000-0-TP3-Water-NA-5-NA</v>
      </c>
      <c r="U790" s="21" t="str">
        <f t="shared" si="52"/>
        <v>M-AB-000-0-TP3-Water</v>
      </c>
      <c r="V790" s="35" t="str">
        <f t="shared" si="53"/>
        <v>M.AB.000.Z.C.5</v>
      </c>
      <c r="W790" s="15" t="str">
        <f t="shared" si="54"/>
        <v>MAB000ZC5</v>
      </c>
      <c r="X790" t="s">
        <v>7279</v>
      </c>
    </row>
    <row r="791" spans="1:24" hidden="1">
      <c r="A791">
        <v>560022</v>
      </c>
      <c r="B791" t="s">
        <v>1937</v>
      </c>
      <c r="D791" t="s">
        <v>26</v>
      </c>
      <c r="E791" s="10" t="s">
        <v>71</v>
      </c>
      <c r="F791" s="10" t="str">
        <f>VLOOKUP(_xlfn.CONCAT(D791,E791),Codes!$C$3:$D$12,2,FALSE)</f>
        <v>M</v>
      </c>
      <c r="G791" s="18" t="s">
        <v>28</v>
      </c>
      <c r="H791" s="12" t="str">
        <f>VLOOKUP(G791,Codes!$E$3:$G$1002,3,FALSE)</f>
        <v>000</v>
      </c>
      <c r="I791" s="10" t="s">
        <v>64</v>
      </c>
      <c r="J791" s="10">
        <v>24</v>
      </c>
      <c r="K791" s="10" t="str">
        <f>VLOOKUP(I791,Codes!$J$3:$Q$9,2,FALSE)</f>
        <v>C</v>
      </c>
      <c r="L791" s="11" t="s">
        <v>44</v>
      </c>
      <c r="M791" s="10" t="str">
        <f>VLOOKUP(L791,Codes!$H$3:$I$262,2,FALSE)</f>
        <v>AB</v>
      </c>
      <c r="N791" s="10">
        <v>6</v>
      </c>
      <c r="O791" s="10">
        <v>0</v>
      </c>
      <c r="P791" t="str">
        <f>VLOOKUP(O791,Codes!$R$3:$S$28,2,FALSE)</f>
        <v>Z</v>
      </c>
      <c r="Q791" t="s">
        <v>38</v>
      </c>
      <c r="R791" t="s">
        <v>29</v>
      </c>
      <c r="S791" t="s">
        <v>29</v>
      </c>
      <c r="T791" s="21" t="str">
        <f t="shared" si="51"/>
        <v>M-AB-000-0-TP3-Water-NA-6-NA</v>
      </c>
      <c r="U791" s="21" t="str">
        <f t="shared" si="52"/>
        <v>M-AB-000-0-TP3-Water</v>
      </c>
      <c r="V791" s="35" t="str">
        <f t="shared" si="53"/>
        <v>M.AB.000.Z.C.6</v>
      </c>
      <c r="W791" s="15" t="str">
        <f t="shared" si="54"/>
        <v>MAB000ZC6</v>
      </c>
      <c r="X791" t="s">
        <v>7280</v>
      </c>
    </row>
    <row r="792" spans="1:24" hidden="1">
      <c r="A792">
        <v>560023</v>
      </c>
      <c r="B792" t="s">
        <v>1937</v>
      </c>
      <c r="D792" t="s">
        <v>26</v>
      </c>
      <c r="E792" s="10" t="s">
        <v>71</v>
      </c>
      <c r="F792" s="10" t="str">
        <f>VLOOKUP(_xlfn.CONCAT(D792,E792),Codes!$C$3:$D$12,2,FALSE)</f>
        <v>M</v>
      </c>
      <c r="G792" s="18" t="s">
        <v>28</v>
      </c>
      <c r="H792" s="12" t="str">
        <f>VLOOKUP(G792,Codes!$E$3:$G$1002,3,FALSE)</f>
        <v>000</v>
      </c>
      <c r="I792" s="10" t="s">
        <v>64</v>
      </c>
      <c r="J792" s="10">
        <v>24</v>
      </c>
      <c r="K792" s="10" t="str">
        <f>VLOOKUP(I792,Codes!$J$3:$Q$9,2,FALSE)</f>
        <v>C</v>
      </c>
      <c r="L792" s="11" t="s">
        <v>44</v>
      </c>
      <c r="M792" s="10" t="str">
        <f>VLOOKUP(L792,Codes!$H$3:$I$262,2,FALSE)</f>
        <v>AB</v>
      </c>
      <c r="N792" s="10">
        <v>7</v>
      </c>
      <c r="O792" s="10">
        <v>0</v>
      </c>
      <c r="P792" t="str">
        <f>VLOOKUP(O792,Codes!$R$3:$S$28,2,FALSE)</f>
        <v>Z</v>
      </c>
      <c r="Q792" t="s">
        <v>38</v>
      </c>
      <c r="R792" t="s">
        <v>29</v>
      </c>
      <c r="S792" t="s">
        <v>29</v>
      </c>
      <c r="T792" s="21" t="str">
        <f t="shared" si="51"/>
        <v>M-AB-000-0-TP3-Water-NA-7-NA</v>
      </c>
      <c r="U792" s="21" t="str">
        <f t="shared" si="52"/>
        <v>M-AB-000-0-TP3-Water</v>
      </c>
      <c r="V792" s="35" t="str">
        <f t="shared" si="53"/>
        <v>M.AB.000.Z.C.7</v>
      </c>
      <c r="W792" s="15" t="str">
        <f t="shared" si="54"/>
        <v>MAB000ZC7</v>
      </c>
      <c r="X792" t="s">
        <v>7281</v>
      </c>
    </row>
    <row r="793" spans="1:24" hidden="1">
      <c r="A793">
        <v>560024</v>
      </c>
      <c r="B793" t="s">
        <v>1937</v>
      </c>
      <c r="D793" t="s">
        <v>26</v>
      </c>
      <c r="E793" s="10" t="s">
        <v>71</v>
      </c>
      <c r="F793" s="10" t="str">
        <f>VLOOKUP(_xlfn.CONCAT(D793,E793),Codes!$C$3:$D$12,2,FALSE)</f>
        <v>M</v>
      </c>
      <c r="G793" s="18" t="s">
        <v>28</v>
      </c>
      <c r="H793" s="12" t="str">
        <f>VLOOKUP(G793,Codes!$E$3:$G$1002,3,FALSE)</f>
        <v>000</v>
      </c>
      <c r="I793" s="10" t="s">
        <v>64</v>
      </c>
      <c r="J793" s="10">
        <v>24</v>
      </c>
      <c r="K793" s="10" t="str">
        <f>VLOOKUP(I793,Codes!$J$3:$Q$9,2,FALSE)</f>
        <v>C</v>
      </c>
      <c r="L793" s="11" t="s">
        <v>44</v>
      </c>
      <c r="M793" s="10" t="str">
        <f>VLOOKUP(L793,Codes!$H$3:$I$262,2,FALSE)</f>
        <v>AB</v>
      </c>
      <c r="N793" s="10">
        <v>8</v>
      </c>
      <c r="O793" s="10">
        <v>0</v>
      </c>
      <c r="P793" t="str">
        <f>VLOOKUP(O793,Codes!$R$3:$S$28,2,FALSE)</f>
        <v>Z</v>
      </c>
      <c r="Q793" t="s">
        <v>38</v>
      </c>
      <c r="R793" t="s">
        <v>29</v>
      </c>
      <c r="S793" t="s">
        <v>29</v>
      </c>
      <c r="T793" s="21" t="str">
        <f t="shared" si="51"/>
        <v>M-AB-000-0-TP3-Water-NA-8-NA</v>
      </c>
      <c r="U793" s="21" t="str">
        <f t="shared" si="52"/>
        <v>M-AB-000-0-TP3-Water</v>
      </c>
      <c r="V793" s="35" t="str">
        <f t="shared" si="53"/>
        <v>M.AB.000.Z.C.8</v>
      </c>
      <c r="W793" s="15" t="str">
        <f t="shared" si="54"/>
        <v>MAB000ZC8</v>
      </c>
      <c r="X793" t="s">
        <v>7282</v>
      </c>
    </row>
    <row r="794" spans="1:24" hidden="1">
      <c r="A794">
        <v>560029</v>
      </c>
      <c r="B794" t="s">
        <v>1938</v>
      </c>
      <c r="D794" t="s">
        <v>26</v>
      </c>
      <c r="E794" s="10" t="s">
        <v>71</v>
      </c>
      <c r="F794" s="10" t="str">
        <f>VLOOKUP(_xlfn.CONCAT(D794,E794),Codes!$C$3:$D$12,2,FALSE)</f>
        <v>M</v>
      </c>
      <c r="G794" s="18" t="s">
        <v>28</v>
      </c>
      <c r="H794" s="12" t="str">
        <f>VLOOKUP(G794,Codes!$E$3:$G$1002,3,FALSE)</f>
        <v>000</v>
      </c>
      <c r="I794" s="10" t="s">
        <v>70</v>
      </c>
      <c r="J794" s="10">
        <v>32</v>
      </c>
      <c r="K794" s="10" t="str">
        <f>VLOOKUP(I794,Codes!$J$3:$Q$9,2,FALSE)</f>
        <v>D</v>
      </c>
      <c r="L794" s="11" t="s">
        <v>44</v>
      </c>
      <c r="M794" s="10" t="str">
        <f>VLOOKUP(L794,Codes!$H$3:$I$262,2,FALSE)</f>
        <v>AB</v>
      </c>
      <c r="N794" s="10">
        <v>5</v>
      </c>
      <c r="O794" s="10">
        <v>0</v>
      </c>
      <c r="P794" t="str">
        <f>VLOOKUP(O794,Codes!$R$3:$S$28,2,FALSE)</f>
        <v>Z</v>
      </c>
      <c r="Q794" t="s">
        <v>38</v>
      </c>
      <c r="R794" t="s">
        <v>29</v>
      </c>
      <c r="S794" t="s">
        <v>29</v>
      </c>
      <c r="T794" s="21" t="str">
        <f t="shared" si="51"/>
        <v>M-AB-000-0-TP4-Water-NA-5-NA</v>
      </c>
      <c r="U794" s="21" t="str">
        <f t="shared" si="52"/>
        <v>M-AB-000-0-TP4-Water</v>
      </c>
      <c r="V794" s="35" t="str">
        <f t="shared" si="53"/>
        <v>M.AB.000.Z.D.5</v>
      </c>
      <c r="W794" s="15" t="str">
        <f t="shared" si="54"/>
        <v>MAB000ZD5</v>
      </c>
      <c r="X794" t="s">
        <v>7283</v>
      </c>
    </row>
    <row r="795" spans="1:24" hidden="1">
      <c r="A795">
        <v>560030</v>
      </c>
      <c r="B795" t="s">
        <v>1938</v>
      </c>
      <c r="D795" t="s">
        <v>26</v>
      </c>
      <c r="E795" s="10" t="s">
        <v>71</v>
      </c>
      <c r="F795" s="10" t="str">
        <f>VLOOKUP(_xlfn.CONCAT(D795,E795),Codes!$C$3:$D$12,2,FALSE)</f>
        <v>M</v>
      </c>
      <c r="G795" s="18" t="s">
        <v>28</v>
      </c>
      <c r="H795" s="12" t="str">
        <f>VLOOKUP(G795,Codes!$E$3:$G$1002,3,FALSE)</f>
        <v>000</v>
      </c>
      <c r="I795" s="10" t="s">
        <v>70</v>
      </c>
      <c r="J795" s="10">
        <v>32</v>
      </c>
      <c r="K795" s="10" t="str">
        <f>VLOOKUP(I795,Codes!$J$3:$Q$9,2,FALSE)</f>
        <v>D</v>
      </c>
      <c r="L795" s="11" t="s">
        <v>44</v>
      </c>
      <c r="M795" s="10" t="str">
        <f>VLOOKUP(L795,Codes!$H$3:$I$262,2,FALSE)</f>
        <v>AB</v>
      </c>
      <c r="N795" s="10">
        <v>6</v>
      </c>
      <c r="O795" s="10">
        <v>0</v>
      </c>
      <c r="P795" t="str">
        <f>VLOOKUP(O795,Codes!$R$3:$S$28,2,FALSE)</f>
        <v>Z</v>
      </c>
      <c r="Q795" t="s">
        <v>38</v>
      </c>
      <c r="R795" t="s">
        <v>29</v>
      </c>
      <c r="S795" t="s">
        <v>29</v>
      </c>
      <c r="T795" s="21" t="str">
        <f t="shared" si="51"/>
        <v>M-AB-000-0-TP4-Water-NA-6-NA</v>
      </c>
      <c r="U795" s="21" t="str">
        <f t="shared" si="52"/>
        <v>M-AB-000-0-TP4-Water</v>
      </c>
      <c r="V795" s="35" t="str">
        <f t="shared" si="53"/>
        <v>M.AB.000.Z.D.6</v>
      </c>
      <c r="W795" s="15" t="str">
        <f t="shared" si="54"/>
        <v>MAB000ZD6</v>
      </c>
      <c r="X795" t="s">
        <v>7284</v>
      </c>
    </row>
    <row r="796" spans="1:24" hidden="1">
      <c r="A796">
        <v>560031</v>
      </c>
      <c r="B796" t="s">
        <v>1938</v>
      </c>
      <c r="D796" t="s">
        <v>26</v>
      </c>
      <c r="E796" s="10" t="s">
        <v>71</v>
      </c>
      <c r="F796" s="10" t="str">
        <f>VLOOKUP(_xlfn.CONCAT(D796,E796),Codes!$C$3:$D$12,2,FALSE)</f>
        <v>M</v>
      </c>
      <c r="G796" s="18" t="s">
        <v>28</v>
      </c>
      <c r="H796" s="12" t="str">
        <f>VLOOKUP(G796,Codes!$E$3:$G$1002,3,FALSE)</f>
        <v>000</v>
      </c>
      <c r="I796" s="10" t="s">
        <v>70</v>
      </c>
      <c r="J796" s="10">
        <v>32</v>
      </c>
      <c r="K796" s="10" t="str">
        <f>VLOOKUP(I796,Codes!$J$3:$Q$9,2,FALSE)</f>
        <v>D</v>
      </c>
      <c r="L796" s="11" t="s">
        <v>44</v>
      </c>
      <c r="M796" s="10" t="str">
        <f>VLOOKUP(L796,Codes!$H$3:$I$262,2,FALSE)</f>
        <v>AB</v>
      </c>
      <c r="N796" s="10">
        <v>7</v>
      </c>
      <c r="O796" s="10">
        <v>0</v>
      </c>
      <c r="P796" t="str">
        <f>VLOOKUP(O796,Codes!$R$3:$S$28,2,FALSE)</f>
        <v>Z</v>
      </c>
      <c r="Q796" t="s">
        <v>38</v>
      </c>
      <c r="R796" t="s">
        <v>29</v>
      </c>
      <c r="S796" t="s">
        <v>29</v>
      </c>
      <c r="T796" s="21" t="str">
        <f t="shared" si="51"/>
        <v>M-AB-000-0-TP4-Water-NA-7-NA</v>
      </c>
      <c r="U796" s="21" t="str">
        <f t="shared" si="52"/>
        <v>M-AB-000-0-TP4-Water</v>
      </c>
      <c r="V796" s="35" t="str">
        <f t="shared" si="53"/>
        <v>M.AB.000.Z.D.7</v>
      </c>
      <c r="W796" s="15" t="str">
        <f t="shared" si="54"/>
        <v>MAB000ZD7</v>
      </c>
      <c r="X796" t="s">
        <v>7285</v>
      </c>
    </row>
    <row r="797" spans="1:24" hidden="1">
      <c r="A797">
        <v>560032</v>
      </c>
      <c r="B797" t="s">
        <v>1938</v>
      </c>
      <c r="D797" t="s">
        <v>26</v>
      </c>
      <c r="E797" s="10" t="s">
        <v>71</v>
      </c>
      <c r="F797" s="10" t="str">
        <f>VLOOKUP(_xlfn.CONCAT(D797,E797),Codes!$C$3:$D$12,2,FALSE)</f>
        <v>M</v>
      </c>
      <c r="G797" s="18" t="s">
        <v>28</v>
      </c>
      <c r="H797" s="12" t="str">
        <f>VLOOKUP(G797,Codes!$E$3:$G$1002,3,FALSE)</f>
        <v>000</v>
      </c>
      <c r="I797" s="10" t="s">
        <v>70</v>
      </c>
      <c r="J797" s="10">
        <v>32</v>
      </c>
      <c r="K797" s="10" t="str">
        <f>VLOOKUP(I797,Codes!$J$3:$Q$9,2,FALSE)</f>
        <v>D</v>
      </c>
      <c r="L797" s="11" t="s">
        <v>44</v>
      </c>
      <c r="M797" s="10" t="str">
        <f>VLOOKUP(L797,Codes!$H$3:$I$262,2,FALSE)</f>
        <v>AB</v>
      </c>
      <c r="N797" s="10">
        <v>8</v>
      </c>
      <c r="O797" s="10">
        <v>0</v>
      </c>
      <c r="P797" t="str">
        <f>VLOOKUP(O797,Codes!$R$3:$S$28,2,FALSE)</f>
        <v>Z</v>
      </c>
      <c r="Q797" t="s">
        <v>38</v>
      </c>
      <c r="R797" t="s">
        <v>29</v>
      </c>
      <c r="S797" t="s">
        <v>29</v>
      </c>
      <c r="T797" s="21" t="str">
        <f t="shared" si="51"/>
        <v>M-AB-000-0-TP4-Water-NA-8-NA</v>
      </c>
      <c r="U797" s="21" t="str">
        <f t="shared" si="52"/>
        <v>M-AB-000-0-TP4-Water</v>
      </c>
      <c r="V797" s="35" t="str">
        <f t="shared" si="53"/>
        <v>M.AB.000.Z.D.8</v>
      </c>
      <c r="W797" s="15" t="str">
        <f t="shared" si="54"/>
        <v>MAB000ZD8</v>
      </c>
      <c r="X797" t="s">
        <v>7286</v>
      </c>
    </row>
    <row r="798" spans="1:24" hidden="1">
      <c r="A798">
        <v>560037</v>
      </c>
      <c r="B798" t="s">
        <v>1939</v>
      </c>
      <c r="D798" t="s">
        <v>26</v>
      </c>
      <c r="E798" s="10" t="s">
        <v>71</v>
      </c>
      <c r="F798" s="10" t="str">
        <f>VLOOKUP(_xlfn.CONCAT(D798,E798),Codes!$C$3:$D$12,2,FALSE)</f>
        <v>M</v>
      </c>
      <c r="G798" s="18" t="s">
        <v>28</v>
      </c>
      <c r="H798" s="12" t="str">
        <f>VLOOKUP(G798,Codes!$E$3:$G$1002,3,FALSE)</f>
        <v>000</v>
      </c>
      <c r="I798" s="10" t="s">
        <v>76</v>
      </c>
      <c r="J798" s="10">
        <v>48</v>
      </c>
      <c r="K798" s="10" t="str">
        <f>VLOOKUP(I798,Codes!$J$3:$Q$9,2,FALSE)</f>
        <v>E</v>
      </c>
      <c r="L798" s="11" t="s">
        <v>44</v>
      </c>
      <c r="M798" s="10" t="str">
        <f>VLOOKUP(L798,Codes!$H$3:$I$262,2,FALSE)</f>
        <v>AB</v>
      </c>
      <c r="N798" s="10">
        <v>5</v>
      </c>
      <c r="O798" s="10">
        <v>0</v>
      </c>
      <c r="P798" t="str">
        <f>VLOOKUP(O798,Codes!$R$3:$S$28,2,FALSE)</f>
        <v>Z</v>
      </c>
      <c r="Q798" t="s">
        <v>38</v>
      </c>
      <c r="R798" t="s">
        <v>29</v>
      </c>
      <c r="S798" t="s">
        <v>29</v>
      </c>
      <c r="T798" s="21" t="str">
        <f t="shared" si="51"/>
        <v>M-AB-000-0-TP5-Water-NA-5-NA</v>
      </c>
      <c r="U798" s="21" t="str">
        <f t="shared" si="52"/>
        <v>M-AB-000-0-TP5-Water</v>
      </c>
      <c r="V798" s="35" t="str">
        <f t="shared" si="53"/>
        <v>M.AB.000.Z.E.5</v>
      </c>
      <c r="W798" s="15" t="str">
        <f t="shared" si="54"/>
        <v>MAB000ZE5</v>
      </c>
      <c r="X798" t="s">
        <v>7287</v>
      </c>
    </row>
    <row r="799" spans="1:24" hidden="1">
      <c r="A799">
        <v>560038</v>
      </c>
      <c r="B799" t="s">
        <v>1939</v>
      </c>
      <c r="D799" t="s">
        <v>26</v>
      </c>
      <c r="E799" s="10" t="s">
        <v>71</v>
      </c>
      <c r="F799" s="10" t="str">
        <f>VLOOKUP(_xlfn.CONCAT(D799,E799),Codes!$C$3:$D$12,2,FALSE)</f>
        <v>M</v>
      </c>
      <c r="G799" s="18" t="s">
        <v>28</v>
      </c>
      <c r="H799" s="12" t="str">
        <f>VLOOKUP(G799,Codes!$E$3:$G$1002,3,FALSE)</f>
        <v>000</v>
      </c>
      <c r="I799" s="10" t="s">
        <v>76</v>
      </c>
      <c r="J799" s="10">
        <v>48</v>
      </c>
      <c r="K799" s="10" t="str">
        <f>VLOOKUP(I799,Codes!$J$3:$Q$9,2,FALSE)</f>
        <v>E</v>
      </c>
      <c r="L799" s="11" t="s">
        <v>44</v>
      </c>
      <c r="M799" s="10" t="str">
        <f>VLOOKUP(L799,Codes!$H$3:$I$262,2,FALSE)</f>
        <v>AB</v>
      </c>
      <c r="N799" s="10">
        <v>6</v>
      </c>
      <c r="O799" s="10">
        <v>0</v>
      </c>
      <c r="P799" t="str">
        <f>VLOOKUP(O799,Codes!$R$3:$S$28,2,FALSE)</f>
        <v>Z</v>
      </c>
      <c r="Q799" t="s">
        <v>38</v>
      </c>
      <c r="R799" t="s">
        <v>29</v>
      </c>
      <c r="S799" t="s">
        <v>29</v>
      </c>
      <c r="T799" s="21" t="str">
        <f t="shared" si="51"/>
        <v>M-AB-000-0-TP5-Water-NA-6-NA</v>
      </c>
      <c r="U799" s="21" t="str">
        <f t="shared" si="52"/>
        <v>M-AB-000-0-TP5-Water</v>
      </c>
      <c r="V799" s="35" t="str">
        <f t="shared" si="53"/>
        <v>M.AB.000.Z.E.6</v>
      </c>
      <c r="W799" s="15" t="str">
        <f t="shared" si="54"/>
        <v>MAB000ZE6</v>
      </c>
      <c r="X799" t="s">
        <v>7288</v>
      </c>
    </row>
    <row r="800" spans="1:24" hidden="1">
      <c r="A800">
        <v>560039</v>
      </c>
      <c r="B800" t="s">
        <v>1939</v>
      </c>
      <c r="D800" t="s">
        <v>26</v>
      </c>
      <c r="E800" s="10" t="s">
        <v>71</v>
      </c>
      <c r="F800" s="10" t="str">
        <f>VLOOKUP(_xlfn.CONCAT(D800,E800),Codes!$C$3:$D$12,2,FALSE)</f>
        <v>M</v>
      </c>
      <c r="G800" s="18" t="s">
        <v>28</v>
      </c>
      <c r="H800" s="12" t="str">
        <f>VLOOKUP(G800,Codes!$E$3:$G$1002,3,FALSE)</f>
        <v>000</v>
      </c>
      <c r="I800" s="10" t="s">
        <v>76</v>
      </c>
      <c r="J800" s="10">
        <v>48</v>
      </c>
      <c r="K800" s="10" t="str">
        <f>VLOOKUP(I800,Codes!$J$3:$Q$9,2,FALSE)</f>
        <v>E</v>
      </c>
      <c r="L800" s="11" t="s">
        <v>44</v>
      </c>
      <c r="M800" s="10" t="str">
        <f>VLOOKUP(L800,Codes!$H$3:$I$262,2,FALSE)</f>
        <v>AB</v>
      </c>
      <c r="N800" s="10">
        <v>7</v>
      </c>
      <c r="O800" s="10">
        <v>0</v>
      </c>
      <c r="P800" t="str">
        <f>VLOOKUP(O800,Codes!$R$3:$S$28,2,FALSE)</f>
        <v>Z</v>
      </c>
      <c r="Q800" t="s">
        <v>38</v>
      </c>
      <c r="R800" t="s">
        <v>29</v>
      </c>
      <c r="S800" t="s">
        <v>29</v>
      </c>
      <c r="T800" s="21" t="str">
        <f t="shared" si="51"/>
        <v>M-AB-000-0-TP5-Water-NA-7-NA</v>
      </c>
      <c r="U800" s="21" t="str">
        <f t="shared" si="52"/>
        <v>M-AB-000-0-TP5-Water</v>
      </c>
      <c r="V800" s="35" t="str">
        <f t="shared" si="53"/>
        <v>M.AB.000.Z.E.7</v>
      </c>
      <c r="W800" s="15" t="str">
        <f t="shared" si="54"/>
        <v>MAB000ZE7</v>
      </c>
      <c r="X800" t="s">
        <v>7289</v>
      </c>
    </row>
    <row r="801" spans="1:24" hidden="1">
      <c r="A801">
        <v>560040</v>
      </c>
      <c r="B801" t="s">
        <v>1939</v>
      </c>
      <c r="D801" t="s">
        <v>26</v>
      </c>
      <c r="E801" s="10" t="s">
        <v>71</v>
      </c>
      <c r="F801" s="10" t="str">
        <f>VLOOKUP(_xlfn.CONCAT(D801,E801),Codes!$C$3:$D$12,2,FALSE)</f>
        <v>M</v>
      </c>
      <c r="G801" s="18" t="s">
        <v>28</v>
      </c>
      <c r="H801" s="12" t="str">
        <f>VLOOKUP(G801,Codes!$E$3:$G$1002,3,FALSE)</f>
        <v>000</v>
      </c>
      <c r="I801" s="10" t="s">
        <v>76</v>
      </c>
      <c r="J801" s="10">
        <v>48</v>
      </c>
      <c r="K801" s="10" t="str">
        <f>VLOOKUP(I801,Codes!$J$3:$Q$9,2,FALSE)</f>
        <v>E</v>
      </c>
      <c r="L801" s="11" t="s">
        <v>44</v>
      </c>
      <c r="M801" s="10" t="str">
        <f>VLOOKUP(L801,Codes!$H$3:$I$262,2,FALSE)</f>
        <v>AB</v>
      </c>
      <c r="N801" s="10">
        <v>8</v>
      </c>
      <c r="O801" s="10">
        <v>0</v>
      </c>
      <c r="P801" t="str">
        <f>VLOOKUP(O801,Codes!$R$3:$S$28,2,FALSE)</f>
        <v>Z</v>
      </c>
      <c r="Q801" t="s">
        <v>38</v>
      </c>
      <c r="R801" t="s">
        <v>29</v>
      </c>
      <c r="S801" t="s">
        <v>29</v>
      </c>
      <c r="T801" s="21" t="str">
        <f t="shared" si="51"/>
        <v>M-AB-000-0-TP5-Water-NA-8-NA</v>
      </c>
      <c r="U801" s="21" t="str">
        <f t="shared" si="52"/>
        <v>M-AB-000-0-TP5-Water</v>
      </c>
      <c r="V801" s="35" t="str">
        <f t="shared" si="53"/>
        <v>M.AB.000.Z.E.8</v>
      </c>
      <c r="W801" s="15" t="str">
        <f t="shared" si="54"/>
        <v>MAB000ZE8</v>
      </c>
      <c r="X801" t="s">
        <v>7290</v>
      </c>
    </row>
    <row r="802" spans="1:24" hidden="1">
      <c r="A802" t="s">
        <v>1402</v>
      </c>
      <c r="D802" t="s">
        <v>26</v>
      </c>
      <c r="E802" s="10" t="s">
        <v>71</v>
      </c>
      <c r="F802" s="10" t="str">
        <f>VLOOKUP(_xlfn.CONCAT(D802,E802),Codes!$C$3:$D$12,2,FALSE)</f>
        <v>M</v>
      </c>
      <c r="G802" s="18" t="s">
        <v>1350</v>
      </c>
      <c r="H802" s="12" t="str">
        <f>VLOOKUP(G802,Codes!$E$3:$G$1002,3,FALSE)</f>
        <v>998</v>
      </c>
      <c r="I802" s="10" t="s">
        <v>29</v>
      </c>
      <c r="K802" s="10" t="str">
        <f>VLOOKUP(I802,Codes!$J$3:$Q$9,2,FALSE)</f>
        <v>-</v>
      </c>
      <c r="L802" s="11" t="s">
        <v>44</v>
      </c>
      <c r="M802" s="10" t="str">
        <f>VLOOKUP(L802,Codes!$H$3:$I$262,2,FALSE)</f>
        <v>AB</v>
      </c>
      <c r="N802" s="10">
        <v>7</v>
      </c>
      <c r="O802" s="10" t="s">
        <v>29</v>
      </c>
      <c r="P802" t="str">
        <f>VLOOKUP(O802,Codes!$R$3:$S$28,2,FALSE)</f>
        <v>-</v>
      </c>
      <c r="Q802" t="s">
        <v>29</v>
      </c>
      <c r="R802" t="s">
        <v>29</v>
      </c>
      <c r="S802" t="s">
        <v>29</v>
      </c>
      <c r="T802" s="21" t="str">
        <f t="shared" si="51"/>
        <v>M-AB-998-NA-NA-NA-NA-7-NA</v>
      </c>
      <c r="U802" s="21" t="str">
        <f t="shared" si="52"/>
        <v>M-AB-998-NA-NA-NA</v>
      </c>
      <c r="V802" s="35" t="str">
        <f t="shared" si="53"/>
        <v>M.AB.998.-.-.7</v>
      </c>
      <c r="W802" s="15" t="str">
        <f t="shared" si="54"/>
        <v>MAB998--7</v>
      </c>
      <c r="X802" t="s">
        <v>7291</v>
      </c>
    </row>
    <row r="803" spans="1:24" hidden="1">
      <c r="A803" t="s">
        <v>1402</v>
      </c>
      <c r="D803" t="s">
        <v>26</v>
      </c>
      <c r="E803" s="10" t="s">
        <v>71</v>
      </c>
      <c r="F803" s="10" t="str">
        <f>VLOOKUP(_xlfn.CONCAT(D803,E803),Codes!$C$3:$D$12,2,FALSE)</f>
        <v>M</v>
      </c>
      <c r="G803" s="18" t="s">
        <v>1350</v>
      </c>
      <c r="H803" s="12" t="str">
        <f>VLOOKUP(G803,Codes!$E$3:$G$1002,3,FALSE)</f>
        <v>998</v>
      </c>
      <c r="I803" s="10" t="s">
        <v>29</v>
      </c>
      <c r="K803" s="10" t="str">
        <f>VLOOKUP(I803,Codes!$J$3:$Q$9,2,FALSE)</f>
        <v>-</v>
      </c>
      <c r="L803" s="11" t="s">
        <v>44</v>
      </c>
      <c r="M803" s="10" t="str">
        <f>VLOOKUP(L803,Codes!$H$3:$I$262,2,FALSE)</f>
        <v>AB</v>
      </c>
      <c r="N803" s="10">
        <v>8</v>
      </c>
      <c r="O803" s="10" t="s">
        <v>29</v>
      </c>
      <c r="P803" t="str">
        <f>VLOOKUP(O803,Codes!$R$3:$S$28,2,FALSE)</f>
        <v>-</v>
      </c>
      <c r="Q803" t="s">
        <v>29</v>
      </c>
      <c r="R803" t="s">
        <v>29</v>
      </c>
      <c r="S803" t="s">
        <v>29</v>
      </c>
      <c r="T803" s="21" t="str">
        <f t="shared" si="51"/>
        <v>M-AB-998-NA-NA-NA-NA-8-NA</v>
      </c>
      <c r="U803" s="21" t="str">
        <f t="shared" si="52"/>
        <v>M-AB-998-NA-NA-NA</v>
      </c>
      <c r="V803" s="35" t="str">
        <f t="shared" si="53"/>
        <v>M.AB.998.-.-.8</v>
      </c>
      <c r="W803" s="15" t="str">
        <f t="shared" si="54"/>
        <v>MAB998--8</v>
      </c>
      <c r="X803" t="s">
        <v>7292</v>
      </c>
    </row>
    <row r="804" spans="1:24" hidden="1">
      <c r="A804" t="s">
        <v>1402</v>
      </c>
      <c r="D804" t="s">
        <v>26</v>
      </c>
      <c r="E804" s="10" t="s">
        <v>71</v>
      </c>
      <c r="F804" s="10" t="str">
        <f>VLOOKUP(_xlfn.CONCAT(D804,E804),Codes!$C$3:$D$12,2,FALSE)</f>
        <v>M</v>
      </c>
      <c r="G804" s="18" t="s">
        <v>1350</v>
      </c>
      <c r="H804" s="12" t="str">
        <f>VLOOKUP(G804,Codes!$E$3:$G$1002,3,FALSE)</f>
        <v>998</v>
      </c>
      <c r="I804" s="10" t="s">
        <v>29</v>
      </c>
      <c r="K804" s="10" t="str">
        <f>VLOOKUP(I804,Codes!$J$3:$Q$9,2,FALSE)</f>
        <v>-</v>
      </c>
      <c r="L804" s="11" t="s">
        <v>44</v>
      </c>
      <c r="M804" s="10" t="str">
        <f>VLOOKUP(L804,Codes!$H$3:$I$262,2,FALSE)</f>
        <v>AB</v>
      </c>
      <c r="N804" s="10">
        <v>9</v>
      </c>
      <c r="O804" s="10" t="s">
        <v>29</v>
      </c>
      <c r="P804" t="str">
        <f>VLOOKUP(O804,Codes!$R$3:$S$28,2,FALSE)</f>
        <v>-</v>
      </c>
      <c r="Q804" t="s">
        <v>29</v>
      </c>
      <c r="R804" t="s">
        <v>29</v>
      </c>
      <c r="S804" t="s">
        <v>29</v>
      </c>
      <c r="T804" s="21" t="str">
        <f t="shared" si="51"/>
        <v>M-AB-998-NA-NA-NA-NA-9-NA</v>
      </c>
      <c r="U804" s="21" t="str">
        <f t="shared" si="52"/>
        <v>M-AB-998-NA-NA-NA</v>
      </c>
      <c r="V804" s="35" t="str">
        <f t="shared" si="53"/>
        <v>M.AB.998.-.-.9</v>
      </c>
      <c r="W804" s="15" t="str">
        <f t="shared" si="54"/>
        <v>MAB998--9</v>
      </c>
      <c r="X804" t="s">
        <v>7293</v>
      </c>
    </row>
    <row r="805" spans="1:24" hidden="1">
      <c r="A805">
        <v>680005</v>
      </c>
      <c r="B805" t="s">
        <v>1940</v>
      </c>
      <c r="D805" t="s">
        <v>26</v>
      </c>
      <c r="E805" s="10" t="s">
        <v>71</v>
      </c>
      <c r="F805" s="10" t="str">
        <f>VLOOKUP(_xlfn.CONCAT(D805,E805),Codes!$C$3:$D$12,2,FALSE)</f>
        <v>M</v>
      </c>
      <c r="G805" s="18" t="s">
        <v>67</v>
      </c>
      <c r="H805" s="12" t="str">
        <f>VLOOKUP(G805,Codes!$E$3:$G$1002,3,FALSE)</f>
        <v>004</v>
      </c>
      <c r="I805" s="10" t="s">
        <v>46</v>
      </c>
      <c r="J805" s="10">
        <v>4</v>
      </c>
      <c r="K805" s="10" t="str">
        <f>VLOOKUP(I805,Codes!$J$3:$Q$9,2,FALSE)</f>
        <v>A</v>
      </c>
      <c r="L805" s="11" t="s">
        <v>62</v>
      </c>
      <c r="M805" s="10" t="str">
        <f>VLOOKUP(L805,Codes!$H$3:$I$262,2,FALSE)</f>
        <v>AD</v>
      </c>
      <c r="N805" s="10">
        <v>5</v>
      </c>
      <c r="O805" s="10">
        <v>0</v>
      </c>
      <c r="P805" t="str">
        <f>VLOOKUP(O805,Codes!$R$3:$S$28,2,FALSE)</f>
        <v>Z</v>
      </c>
      <c r="Q805" t="s">
        <v>48</v>
      </c>
      <c r="R805" t="s">
        <v>29</v>
      </c>
      <c r="S805" t="s">
        <v>29</v>
      </c>
      <c r="T805" s="21" t="str">
        <f t="shared" si="51"/>
        <v>M-AD-004-0-TP1-DMSO-NA-5-NA</v>
      </c>
      <c r="U805" s="21" t="str">
        <f t="shared" si="52"/>
        <v>M-AD-004-0-TP1-DMSO</v>
      </c>
      <c r="V805" s="35" t="str">
        <f t="shared" si="53"/>
        <v>M.AD.004.Z.A.5</v>
      </c>
      <c r="W805" s="15" t="str">
        <f t="shared" si="54"/>
        <v>MAD004ZA5</v>
      </c>
      <c r="X805" t="s">
        <v>7294</v>
      </c>
    </row>
    <row r="806" spans="1:24" hidden="1">
      <c r="A806">
        <v>680006</v>
      </c>
      <c r="B806" t="s">
        <v>1940</v>
      </c>
      <c r="D806" t="s">
        <v>26</v>
      </c>
      <c r="E806" s="10" t="s">
        <v>71</v>
      </c>
      <c r="F806" s="10" t="str">
        <f>VLOOKUP(_xlfn.CONCAT(D806,E806),Codes!$C$3:$D$12,2,FALSE)</f>
        <v>M</v>
      </c>
      <c r="G806" s="18" t="s">
        <v>67</v>
      </c>
      <c r="H806" s="12" t="str">
        <f>VLOOKUP(G806,Codes!$E$3:$G$1002,3,FALSE)</f>
        <v>004</v>
      </c>
      <c r="I806" s="10" t="s">
        <v>46</v>
      </c>
      <c r="J806" s="10">
        <v>4</v>
      </c>
      <c r="K806" s="10" t="str">
        <f>VLOOKUP(I806,Codes!$J$3:$Q$9,2,FALSE)</f>
        <v>A</v>
      </c>
      <c r="L806" s="11" t="s">
        <v>62</v>
      </c>
      <c r="M806" s="10" t="str">
        <f>VLOOKUP(L806,Codes!$H$3:$I$262,2,FALSE)</f>
        <v>AD</v>
      </c>
      <c r="N806" s="10">
        <v>6</v>
      </c>
      <c r="O806" s="10">
        <v>0</v>
      </c>
      <c r="P806" t="str">
        <f>VLOOKUP(O806,Codes!$R$3:$S$28,2,FALSE)</f>
        <v>Z</v>
      </c>
      <c r="Q806" t="s">
        <v>48</v>
      </c>
      <c r="R806" t="s">
        <v>29</v>
      </c>
      <c r="S806" t="s">
        <v>29</v>
      </c>
      <c r="T806" s="21" t="str">
        <f t="shared" si="51"/>
        <v>M-AD-004-0-TP1-DMSO-NA-6-NA</v>
      </c>
      <c r="U806" s="21" t="str">
        <f t="shared" si="52"/>
        <v>M-AD-004-0-TP1-DMSO</v>
      </c>
      <c r="V806" s="35" t="str">
        <f t="shared" si="53"/>
        <v>M.AD.004.Z.A.6</v>
      </c>
      <c r="W806" s="15" t="str">
        <f t="shared" si="54"/>
        <v>MAD004ZA6</v>
      </c>
      <c r="X806" t="s">
        <v>7295</v>
      </c>
    </row>
    <row r="807" spans="1:24" hidden="1">
      <c r="A807">
        <v>680007</v>
      </c>
      <c r="B807" t="s">
        <v>1940</v>
      </c>
      <c r="D807" t="s">
        <v>26</v>
      </c>
      <c r="E807" s="10" t="s">
        <v>71</v>
      </c>
      <c r="F807" s="10" t="str">
        <f>VLOOKUP(_xlfn.CONCAT(D807,E807),Codes!$C$3:$D$12,2,FALSE)</f>
        <v>M</v>
      </c>
      <c r="G807" s="18" t="s">
        <v>67</v>
      </c>
      <c r="H807" s="12" t="str">
        <f>VLOOKUP(G807,Codes!$E$3:$G$1002,3,FALSE)</f>
        <v>004</v>
      </c>
      <c r="I807" s="10" t="s">
        <v>46</v>
      </c>
      <c r="J807" s="10">
        <v>4</v>
      </c>
      <c r="K807" s="10" t="str">
        <f>VLOOKUP(I807,Codes!$J$3:$Q$9,2,FALSE)</f>
        <v>A</v>
      </c>
      <c r="L807" s="11" t="s">
        <v>62</v>
      </c>
      <c r="M807" s="10" t="str">
        <f>VLOOKUP(L807,Codes!$H$3:$I$262,2,FALSE)</f>
        <v>AD</v>
      </c>
      <c r="N807" s="10">
        <v>7</v>
      </c>
      <c r="O807" s="10">
        <v>0</v>
      </c>
      <c r="P807" t="str">
        <f>VLOOKUP(O807,Codes!$R$3:$S$28,2,FALSE)</f>
        <v>Z</v>
      </c>
      <c r="Q807" t="s">
        <v>48</v>
      </c>
      <c r="R807" t="s">
        <v>29</v>
      </c>
      <c r="S807" t="s">
        <v>29</v>
      </c>
      <c r="T807" s="21" t="str">
        <f t="shared" si="51"/>
        <v>M-AD-004-0-TP1-DMSO-NA-7-NA</v>
      </c>
      <c r="U807" s="21" t="str">
        <f t="shared" si="52"/>
        <v>M-AD-004-0-TP1-DMSO</v>
      </c>
      <c r="V807" s="35" t="str">
        <f t="shared" si="53"/>
        <v>M.AD.004.Z.A.7</v>
      </c>
      <c r="W807" s="15" t="str">
        <f t="shared" si="54"/>
        <v>MAD004ZA7</v>
      </c>
      <c r="X807" t="s">
        <v>7296</v>
      </c>
    </row>
    <row r="808" spans="1:24" hidden="1">
      <c r="A808">
        <v>680008</v>
      </c>
      <c r="B808" t="s">
        <v>1940</v>
      </c>
      <c r="D808" t="s">
        <v>26</v>
      </c>
      <c r="E808" s="10" t="s">
        <v>71</v>
      </c>
      <c r="F808" s="10" t="str">
        <f>VLOOKUP(_xlfn.CONCAT(D808,E808),Codes!$C$3:$D$12,2,FALSE)</f>
        <v>M</v>
      </c>
      <c r="G808" s="18" t="s">
        <v>67</v>
      </c>
      <c r="H808" s="12" t="str">
        <f>VLOOKUP(G808,Codes!$E$3:$G$1002,3,FALSE)</f>
        <v>004</v>
      </c>
      <c r="I808" s="10" t="s">
        <v>46</v>
      </c>
      <c r="J808" s="10">
        <v>4</v>
      </c>
      <c r="K808" s="10" t="str">
        <f>VLOOKUP(I808,Codes!$J$3:$Q$9,2,FALSE)</f>
        <v>A</v>
      </c>
      <c r="L808" s="11" t="s">
        <v>62</v>
      </c>
      <c r="M808" s="10" t="str">
        <f>VLOOKUP(L808,Codes!$H$3:$I$262,2,FALSE)</f>
        <v>AD</v>
      </c>
      <c r="N808" s="10">
        <v>8</v>
      </c>
      <c r="O808" s="10">
        <v>0</v>
      </c>
      <c r="P808" t="str">
        <f>VLOOKUP(O808,Codes!$R$3:$S$28,2,FALSE)</f>
        <v>Z</v>
      </c>
      <c r="Q808" t="s">
        <v>48</v>
      </c>
      <c r="R808" t="s">
        <v>29</v>
      </c>
      <c r="S808" t="s">
        <v>29</v>
      </c>
      <c r="T808" s="21" t="str">
        <f t="shared" si="51"/>
        <v>M-AD-004-0-TP1-DMSO-NA-8-NA</v>
      </c>
      <c r="U808" s="21" t="str">
        <f t="shared" si="52"/>
        <v>M-AD-004-0-TP1-DMSO</v>
      </c>
      <c r="V808" s="35" t="str">
        <f t="shared" si="53"/>
        <v>M.AD.004.Z.A.8</v>
      </c>
      <c r="W808" s="15" t="str">
        <f t="shared" si="54"/>
        <v>MAD004ZA8</v>
      </c>
      <c r="X808" t="s">
        <v>7297</v>
      </c>
    </row>
    <row r="809" spans="1:24" hidden="1">
      <c r="A809">
        <v>680011</v>
      </c>
      <c r="B809" t="s">
        <v>1941</v>
      </c>
      <c r="D809" t="s">
        <v>26</v>
      </c>
      <c r="E809" s="10" t="s">
        <v>71</v>
      </c>
      <c r="F809" s="10" t="str">
        <f>VLOOKUP(_xlfn.CONCAT(D809,E809),Codes!$C$3:$D$12,2,FALSE)</f>
        <v>M</v>
      </c>
      <c r="G809" s="18" t="s">
        <v>67</v>
      </c>
      <c r="H809" s="12" t="str">
        <f>VLOOKUP(G809,Codes!$E$3:$G$1002,3,FALSE)</f>
        <v>004</v>
      </c>
      <c r="I809" s="10" t="s">
        <v>57</v>
      </c>
      <c r="J809" s="10">
        <v>8</v>
      </c>
      <c r="K809" s="10" t="str">
        <f>VLOOKUP(I809,Codes!$J$3:$Q$9,2,FALSE)</f>
        <v>B</v>
      </c>
      <c r="L809" s="11" t="s">
        <v>62</v>
      </c>
      <c r="M809" s="10" t="str">
        <f>VLOOKUP(L809,Codes!$H$3:$I$262,2,FALSE)</f>
        <v>AD</v>
      </c>
      <c r="N809" s="10">
        <v>3</v>
      </c>
      <c r="O809" s="10">
        <v>0</v>
      </c>
      <c r="P809" t="str">
        <f>VLOOKUP(O809,Codes!$R$3:$S$28,2,FALSE)</f>
        <v>Z</v>
      </c>
      <c r="Q809" t="s">
        <v>48</v>
      </c>
      <c r="R809" t="s">
        <v>29</v>
      </c>
      <c r="S809" t="s">
        <v>29</v>
      </c>
      <c r="T809" s="21" t="str">
        <f t="shared" si="51"/>
        <v>M-AD-004-0-TP2-DMSO-NA-3-NA</v>
      </c>
      <c r="U809" s="21" t="str">
        <f t="shared" si="52"/>
        <v>M-AD-004-0-TP2-DMSO</v>
      </c>
      <c r="V809" s="35" t="str">
        <f t="shared" si="53"/>
        <v>M.AD.004.Z.B.3</v>
      </c>
      <c r="W809" s="15" t="str">
        <f t="shared" si="54"/>
        <v>MAD004ZB3</v>
      </c>
      <c r="X809" t="s">
        <v>7298</v>
      </c>
    </row>
    <row r="810" spans="1:24" hidden="1">
      <c r="A810">
        <v>680013</v>
      </c>
      <c r="B810" t="s">
        <v>1941</v>
      </c>
      <c r="D810" t="s">
        <v>26</v>
      </c>
      <c r="E810" s="10" t="s">
        <v>71</v>
      </c>
      <c r="F810" s="10" t="str">
        <f>VLOOKUP(_xlfn.CONCAT(D810,E810),Codes!$C$3:$D$12,2,FALSE)</f>
        <v>M</v>
      </c>
      <c r="G810" s="18" t="s">
        <v>67</v>
      </c>
      <c r="H810" s="12" t="str">
        <f>VLOOKUP(G810,Codes!$E$3:$G$1002,3,FALSE)</f>
        <v>004</v>
      </c>
      <c r="I810" s="10" t="s">
        <v>57</v>
      </c>
      <c r="J810" s="10">
        <v>8</v>
      </c>
      <c r="K810" s="10" t="str">
        <f>VLOOKUP(I810,Codes!$J$3:$Q$9,2,FALSE)</f>
        <v>B</v>
      </c>
      <c r="L810" s="11" t="s">
        <v>62</v>
      </c>
      <c r="M810" s="10" t="str">
        <f>VLOOKUP(L810,Codes!$H$3:$I$262,2,FALSE)</f>
        <v>AD</v>
      </c>
      <c r="N810" s="10">
        <v>5</v>
      </c>
      <c r="O810" s="10">
        <v>0</v>
      </c>
      <c r="P810" t="str">
        <f>VLOOKUP(O810,Codes!$R$3:$S$28,2,FALSE)</f>
        <v>Z</v>
      </c>
      <c r="Q810" t="s">
        <v>48</v>
      </c>
      <c r="R810" t="s">
        <v>29</v>
      </c>
      <c r="S810" t="s">
        <v>29</v>
      </c>
      <c r="T810" s="21" t="str">
        <f t="shared" si="51"/>
        <v>M-AD-004-0-TP2-DMSO-NA-5-NA</v>
      </c>
      <c r="U810" s="21" t="str">
        <f t="shared" si="52"/>
        <v>M-AD-004-0-TP2-DMSO</v>
      </c>
      <c r="V810" s="35" t="str">
        <f t="shared" si="53"/>
        <v>M.AD.004.Z.B.5</v>
      </c>
      <c r="W810" s="15" t="str">
        <f t="shared" si="54"/>
        <v>MAD004ZB5</v>
      </c>
      <c r="X810" t="s">
        <v>7299</v>
      </c>
    </row>
    <row r="811" spans="1:24" hidden="1">
      <c r="A811">
        <v>680014</v>
      </c>
      <c r="B811" t="s">
        <v>1941</v>
      </c>
      <c r="D811" t="s">
        <v>26</v>
      </c>
      <c r="E811" s="10" t="s">
        <v>71</v>
      </c>
      <c r="F811" s="10" t="str">
        <f>VLOOKUP(_xlfn.CONCAT(D811,E811),Codes!$C$3:$D$12,2,FALSE)</f>
        <v>M</v>
      </c>
      <c r="G811" s="18" t="s">
        <v>67</v>
      </c>
      <c r="H811" s="12" t="str">
        <f>VLOOKUP(G811,Codes!$E$3:$G$1002,3,FALSE)</f>
        <v>004</v>
      </c>
      <c r="I811" s="10" t="s">
        <v>57</v>
      </c>
      <c r="J811" s="10">
        <v>8</v>
      </c>
      <c r="K811" s="10" t="str">
        <f>VLOOKUP(I811,Codes!$J$3:$Q$9,2,FALSE)</f>
        <v>B</v>
      </c>
      <c r="L811" s="11" t="s">
        <v>62</v>
      </c>
      <c r="M811" s="10" t="str">
        <f>VLOOKUP(L811,Codes!$H$3:$I$262,2,FALSE)</f>
        <v>AD</v>
      </c>
      <c r="N811" s="10">
        <v>6</v>
      </c>
      <c r="O811" s="10">
        <v>0</v>
      </c>
      <c r="P811" t="str">
        <f>VLOOKUP(O811,Codes!$R$3:$S$28,2,FALSE)</f>
        <v>Z</v>
      </c>
      <c r="Q811" t="s">
        <v>48</v>
      </c>
      <c r="R811" t="s">
        <v>29</v>
      </c>
      <c r="S811" t="s">
        <v>29</v>
      </c>
      <c r="T811" s="21" t="str">
        <f t="shared" si="51"/>
        <v>M-AD-004-0-TP2-DMSO-NA-6-NA</v>
      </c>
      <c r="U811" s="21" t="str">
        <f t="shared" si="52"/>
        <v>M-AD-004-0-TP2-DMSO</v>
      </c>
      <c r="V811" s="35" t="str">
        <f t="shared" si="53"/>
        <v>M.AD.004.Z.B.6</v>
      </c>
      <c r="W811" s="15" t="str">
        <f t="shared" si="54"/>
        <v>MAD004ZB6</v>
      </c>
      <c r="X811" t="s">
        <v>7300</v>
      </c>
    </row>
    <row r="812" spans="1:24" hidden="1">
      <c r="A812">
        <v>680015</v>
      </c>
      <c r="B812" t="s">
        <v>1941</v>
      </c>
      <c r="D812" t="s">
        <v>26</v>
      </c>
      <c r="E812" s="10" t="s">
        <v>71</v>
      </c>
      <c r="F812" s="10" t="str">
        <f>VLOOKUP(_xlfn.CONCAT(D812,E812),Codes!$C$3:$D$12,2,FALSE)</f>
        <v>M</v>
      </c>
      <c r="G812" s="18" t="s">
        <v>67</v>
      </c>
      <c r="H812" s="12" t="str">
        <f>VLOOKUP(G812,Codes!$E$3:$G$1002,3,FALSE)</f>
        <v>004</v>
      </c>
      <c r="I812" s="10" t="s">
        <v>57</v>
      </c>
      <c r="J812" s="10">
        <v>8</v>
      </c>
      <c r="K812" s="10" t="str">
        <f>VLOOKUP(I812,Codes!$J$3:$Q$9,2,FALSE)</f>
        <v>B</v>
      </c>
      <c r="L812" s="11" t="s">
        <v>62</v>
      </c>
      <c r="M812" s="10" t="str">
        <f>VLOOKUP(L812,Codes!$H$3:$I$262,2,FALSE)</f>
        <v>AD</v>
      </c>
      <c r="N812" s="10">
        <v>7</v>
      </c>
      <c r="O812" s="10">
        <v>0</v>
      </c>
      <c r="P812" t="str">
        <f>VLOOKUP(O812,Codes!$R$3:$S$28,2,FALSE)</f>
        <v>Z</v>
      </c>
      <c r="Q812" t="s">
        <v>48</v>
      </c>
      <c r="R812" t="s">
        <v>29</v>
      </c>
      <c r="S812" t="s">
        <v>29</v>
      </c>
      <c r="T812" s="21" t="str">
        <f t="shared" si="51"/>
        <v>M-AD-004-0-TP2-DMSO-NA-7-NA</v>
      </c>
      <c r="U812" s="21" t="str">
        <f t="shared" si="52"/>
        <v>M-AD-004-0-TP2-DMSO</v>
      </c>
      <c r="V812" s="35" t="str">
        <f t="shared" si="53"/>
        <v>M.AD.004.Z.B.7</v>
      </c>
      <c r="W812" s="15" t="str">
        <f t="shared" si="54"/>
        <v>MAD004ZB7</v>
      </c>
      <c r="X812" t="s">
        <v>7301</v>
      </c>
    </row>
    <row r="813" spans="1:24" hidden="1">
      <c r="A813">
        <v>680021</v>
      </c>
      <c r="B813" t="s">
        <v>1942</v>
      </c>
      <c r="D813" t="s">
        <v>26</v>
      </c>
      <c r="E813" s="10" t="s">
        <v>71</v>
      </c>
      <c r="F813" s="10" t="str">
        <f>VLOOKUP(_xlfn.CONCAT(D813,E813),Codes!$C$3:$D$12,2,FALSE)</f>
        <v>M</v>
      </c>
      <c r="G813" s="18" t="s">
        <v>67</v>
      </c>
      <c r="H813" s="12" t="str">
        <f>VLOOKUP(G813,Codes!$E$3:$G$1002,3,FALSE)</f>
        <v>004</v>
      </c>
      <c r="I813" s="10" t="s">
        <v>64</v>
      </c>
      <c r="J813" s="10">
        <v>24</v>
      </c>
      <c r="K813" s="10" t="str">
        <f>VLOOKUP(I813,Codes!$J$3:$Q$9,2,FALSE)</f>
        <v>C</v>
      </c>
      <c r="L813" s="11" t="s">
        <v>62</v>
      </c>
      <c r="M813" s="10" t="str">
        <f>VLOOKUP(L813,Codes!$H$3:$I$262,2,FALSE)</f>
        <v>AD</v>
      </c>
      <c r="N813" s="10">
        <v>5</v>
      </c>
      <c r="O813" s="10">
        <v>0</v>
      </c>
      <c r="P813" t="str">
        <f>VLOOKUP(O813,Codes!$R$3:$S$28,2,FALSE)</f>
        <v>Z</v>
      </c>
      <c r="Q813" t="s">
        <v>48</v>
      </c>
      <c r="R813" t="s">
        <v>29</v>
      </c>
      <c r="S813" t="s">
        <v>29</v>
      </c>
      <c r="T813" s="21" t="str">
        <f t="shared" si="51"/>
        <v>M-AD-004-0-TP3-DMSO-NA-5-NA</v>
      </c>
      <c r="U813" s="21" t="str">
        <f t="shared" si="52"/>
        <v>M-AD-004-0-TP3-DMSO</v>
      </c>
      <c r="V813" s="35" t="str">
        <f t="shared" si="53"/>
        <v>M.AD.004.Z.C.5</v>
      </c>
      <c r="W813" s="15" t="str">
        <f t="shared" si="54"/>
        <v>MAD004ZC5</v>
      </c>
      <c r="X813" t="s">
        <v>7302</v>
      </c>
    </row>
    <row r="814" spans="1:24" hidden="1">
      <c r="A814">
        <v>680022</v>
      </c>
      <c r="B814" t="s">
        <v>1942</v>
      </c>
      <c r="D814" t="s">
        <v>26</v>
      </c>
      <c r="E814" s="10" t="s">
        <v>71</v>
      </c>
      <c r="F814" s="10" t="str">
        <f>VLOOKUP(_xlfn.CONCAT(D814,E814),Codes!$C$3:$D$12,2,FALSE)</f>
        <v>M</v>
      </c>
      <c r="G814" s="18" t="s">
        <v>67</v>
      </c>
      <c r="H814" s="12" t="str">
        <f>VLOOKUP(G814,Codes!$E$3:$G$1002,3,FALSE)</f>
        <v>004</v>
      </c>
      <c r="I814" s="10" t="s">
        <v>64</v>
      </c>
      <c r="J814" s="10">
        <v>24</v>
      </c>
      <c r="K814" s="10" t="str">
        <f>VLOOKUP(I814,Codes!$J$3:$Q$9,2,FALSE)</f>
        <v>C</v>
      </c>
      <c r="L814" s="11" t="s">
        <v>62</v>
      </c>
      <c r="M814" s="10" t="str">
        <f>VLOOKUP(L814,Codes!$H$3:$I$262,2,FALSE)</f>
        <v>AD</v>
      </c>
      <c r="N814" s="10">
        <v>6</v>
      </c>
      <c r="O814" s="10">
        <v>0</v>
      </c>
      <c r="P814" t="str">
        <f>VLOOKUP(O814,Codes!$R$3:$S$28,2,FALSE)</f>
        <v>Z</v>
      </c>
      <c r="Q814" t="s">
        <v>48</v>
      </c>
      <c r="R814" t="s">
        <v>29</v>
      </c>
      <c r="S814" t="s">
        <v>29</v>
      </c>
      <c r="T814" s="21" t="str">
        <f t="shared" si="51"/>
        <v>M-AD-004-0-TP3-DMSO-NA-6-NA</v>
      </c>
      <c r="U814" s="21" t="str">
        <f t="shared" si="52"/>
        <v>M-AD-004-0-TP3-DMSO</v>
      </c>
      <c r="V814" s="35" t="str">
        <f t="shared" si="53"/>
        <v>M.AD.004.Z.C.6</v>
      </c>
      <c r="W814" s="15" t="str">
        <f t="shared" si="54"/>
        <v>MAD004ZC6</v>
      </c>
      <c r="X814" t="s">
        <v>7303</v>
      </c>
    </row>
    <row r="815" spans="1:24" hidden="1">
      <c r="A815">
        <v>680023</v>
      </c>
      <c r="B815" t="s">
        <v>1942</v>
      </c>
      <c r="D815" t="s">
        <v>26</v>
      </c>
      <c r="E815" s="10" t="s">
        <v>71</v>
      </c>
      <c r="F815" s="10" t="str">
        <f>VLOOKUP(_xlfn.CONCAT(D815,E815),Codes!$C$3:$D$12,2,FALSE)</f>
        <v>M</v>
      </c>
      <c r="G815" s="18" t="s">
        <v>67</v>
      </c>
      <c r="H815" s="12" t="str">
        <f>VLOOKUP(G815,Codes!$E$3:$G$1002,3,FALSE)</f>
        <v>004</v>
      </c>
      <c r="I815" s="10" t="s">
        <v>64</v>
      </c>
      <c r="J815" s="10">
        <v>24</v>
      </c>
      <c r="K815" s="10" t="str">
        <f>VLOOKUP(I815,Codes!$J$3:$Q$9,2,FALSE)</f>
        <v>C</v>
      </c>
      <c r="L815" s="11" t="s">
        <v>62</v>
      </c>
      <c r="M815" s="10" t="str">
        <f>VLOOKUP(L815,Codes!$H$3:$I$262,2,FALSE)</f>
        <v>AD</v>
      </c>
      <c r="N815" s="10">
        <v>7</v>
      </c>
      <c r="O815" s="10">
        <v>0</v>
      </c>
      <c r="P815" t="str">
        <f>VLOOKUP(O815,Codes!$R$3:$S$28,2,FALSE)</f>
        <v>Z</v>
      </c>
      <c r="Q815" t="s">
        <v>48</v>
      </c>
      <c r="R815" t="s">
        <v>29</v>
      </c>
      <c r="S815" t="s">
        <v>29</v>
      </c>
      <c r="T815" s="21" t="str">
        <f t="shared" si="51"/>
        <v>M-AD-004-0-TP3-DMSO-NA-7-NA</v>
      </c>
      <c r="U815" s="21" t="str">
        <f t="shared" si="52"/>
        <v>M-AD-004-0-TP3-DMSO</v>
      </c>
      <c r="V815" s="35" t="str">
        <f t="shared" si="53"/>
        <v>M.AD.004.Z.C.7</v>
      </c>
      <c r="W815" s="15" t="str">
        <f t="shared" si="54"/>
        <v>MAD004ZC7</v>
      </c>
      <c r="X815" t="s">
        <v>7304</v>
      </c>
    </row>
    <row r="816" spans="1:24" hidden="1">
      <c r="A816">
        <v>680024</v>
      </c>
      <c r="B816" t="s">
        <v>1942</v>
      </c>
      <c r="D816" t="s">
        <v>26</v>
      </c>
      <c r="E816" s="10" t="s">
        <v>71</v>
      </c>
      <c r="F816" s="10" t="str">
        <f>VLOOKUP(_xlfn.CONCAT(D816,E816),Codes!$C$3:$D$12,2,FALSE)</f>
        <v>M</v>
      </c>
      <c r="G816" s="18" t="s">
        <v>67</v>
      </c>
      <c r="H816" s="12" t="str">
        <f>VLOOKUP(G816,Codes!$E$3:$G$1002,3,FALSE)</f>
        <v>004</v>
      </c>
      <c r="I816" s="10" t="s">
        <v>64</v>
      </c>
      <c r="J816" s="10">
        <v>24</v>
      </c>
      <c r="K816" s="10" t="str">
        <f>VLOOKUP(I816,Codes!$J$3:$Q$9,2,FALSE)</f>
        <v>C</v>
      </c>
      <c r="L816" s="11" t="s">
        <v>62</v>
      </c>
      <c r="M816" s="10" t="str">
        <f>VLOOKUP(L816,Codes!$H$3:$I$262,2,FALSE)</f>
        <v>AD</v>
      </c>
      <c r="N816" s="10">
        <v>8</v>
      </c>
      <c r="O816" s="10">
        <v>0</v>
      </c>
      <c r="P816" t="str">
        <f>VLOOKUP(O816,Codes!$R$3:$S$28,2,FALSE)</f>
        <v>Z</v>
      </c>
      <c r="Q816" t="s">
        <v>48</v>
      </c>
      <c r="R816" t="s">
        <v>29</v>
      </c>
      <c r="S816" t="s">
        <v>29</v>
      </c>
      <c r="T816" s="21" t="str">
        <f t="shared" si="51"/>
        <v>M-AD-004-0-TP3-DMSO-NA-8-NA</v>
      </c>
      <c r="U816" s="21" t="str">
        <f t="shared" si="52"/>
        <v>M-AD-004-0-TP3-DMSO</v>
      </c>
      <c r="V816" s="35" t="str">
        <f t="shared" si="53"/>
        <v>M.AD.004.Z.C.8</v>
      </c>
      <c r="W816" s="15" t="str">
        <f t="shared" si="54"/>
        <v>MAD004ZC8</v>
      </c>
      <c r="X816" t="s">
        <v>7305</v>
      </c>
    </row>
    <row r="817" spans="1:24" hidden="1">
      <c r="A817">
        <v>680030</v>
      </c>
      <c r="B817" t="s">
        <v>1943</v>
      </c>
      <c r="D817" t="s">
        <v>26</v>
      </c>
      <c r="E817" s="10" t="s">
        <v>71</v>
      </c>
      <c r="F817" s="10" t="str">
        <f>VLOOKUP(_xlfn.CONCAT(D817,E817),Codes!$C$3:$D$12,2,FALSE)</f>
        <v>M</v>
      </c>
      <c r="G817" s="18" t="s">
        <v>67</v>
      </c>
      <c r="H817" s="12" t="str">
        <f>VLOOKUP(G817,Codes!$E$3:$G$1002,3,FALSE)</f>
        <v>004</v>
      </c>
      <c r="I817" s="10" t="s">
        <v>70</v>
      </c>
      <c r="J817" s="10">
        <v>32</v>
      </c>
      <c r="K817" s="10" t="str">
        <f>VLOOKUP(I817,Codes!$J$3:$Q$9,2,FALSE)</f>
        <v>D</v>
      </c>
      <c r="L817" s="11" t="s">
        <v>62</v>
      </c>
      <c r="M817" s="10" t="str">
        <f>VLOOKUP(L817,Codes!$H$3:$I$262,2,FALSE)</f>
        <v>AD</v>
      </c>
      <c r="N817" s="10">
        <v>6</v>
      </c>
      <c r="O817" s="10">
        <v>0</v>
      </c>
      <c r="P817" t="str">
        <f>VLOOKUP(O817,Codes!$R$3:$S$28,2,FALSE)</f>
        <v>Z</v>
      </c>
      <c r="Q817" t="s">
        <v>48</v>
      </c>
      <c r="R817" t="s">
        <v>29</v>
      </c>
      <c r="S817" t="s">
        <v>29</v>
      </c>
      <c r="T817" s="21" t="str">
        <f t="shared" si="51"/>
        <v>M-AD-004-0-TP4-DMSO-NA-6-NA</v>
      </c>
      <c r="U817" s="21" t="str">
        <f t="shared" si="52"/>
        <v>M-AD-004-0-TP4-DMSO</v>
      </c>
      <c r="V817" s="35" t="str">
        <f t="shared" si="53"/>
        <v>M.AD.004.Z.D.6</v>
      </c>
      <c r="W817" s="15" t="str">
        <f t="shared" si="54"/>
        <v>MAD004ZD6</v>
      </c>
      <c r="X817" t="s">
        <v>7306</v>
      </c>
    </row>
    <row r="818" spans="1:24" hidden="1">
      <c r="A818">
        <v>680031</v>
      </c>
      <c r="B818" t="s">
        <v>1943</v>
      </c>
      <c r="D818" t="s">
        <v>26</v>
      </c>
      <c r="E818" s="10" t="s">
        <v>71</v>
      </c>
      <c r="F818" s="10" t="str">
        <f>VLOOKUP(_xlfn.CONCAT(D818,E818),Codes!$C$3:$D$12,2,FALSE)</f>
        <v>M</v>
      </c>
      <c r="G818" s="18" t="s">
        <v>67</v>
      </c>
      <c r="H818" s="12" t="str">
        <f>VLOOKUP(G818,Codes!$E$3:$G$1002,3,FALSE)</f>
        <v>004</v>
      </c>
      <c r="I818" s="10" t="s">
        <v>70</v>
      </c>
      <c r="J818" s="10">
        <v>32</v>
      </c>
      <c r="K818" s="10" t="str">
        <f>VLOOKUP(I818,Codes!$J$3:$Q$9,2,FALSE)</f>
        <v>D</v>
      </c>
      <c r="L818" s="11" t="s">
        <v>62</v>
      </c>
      <c r="M818" s="10" t="str">
        <f>VLOOKUP(L818,Codes!$H$3:$I$262,2,FALSE)</f>
        <v>AD</v>
      </c>
      <c r="N818" s="10">
        <v>7</v>
      </c>
      <c r="O818" s="10">
        <v>0</v>
      </c>
      <c r="P818" t="str">
        <f>VLOOKUP(O818,Codes!$R$3:$S$28,2,FALSE)</f>
        <v>Z</v>
      </c>
      <c r="Q818" t="s">
        <v>48</v>
      </c>
      <c r="R818" t="s">
        <v>29</v>
      </c>
      <c r="S818" t="s">
        <v>29</v>
      </c>
      <c r="T818" s="21" t="str">
        <f t="shared" si="51"/>
        <v>M-AD-004-0-TP4-DMSO-NA-7-NA</v>
      </c>
      <c r="U818" s="21" t="str">
        <f t="shared" si="52"/>
        <v>M-AD-004-0-TP4-DMSO</v>
      </c>
      <c r="V818" s="35" t="str">
        <f t="shared" si="53"/>
        <v>M.AD.004.Z.D.7</v>
      </c>
      <c r="W818" s="15" t="str">
        <f t="shared" si="54"/>
        <v>MAD004ZD7</v>
      </c>
      <c r="X818" t="s">
        <v>7307</v>
      </c>
    </row>
    <row r="819" spans="1:24" hidden="1">
      <c r="A819">
        <v>680032</v>
      </c>
      <c r="B819" t="s">
        <v>1943</v>
      </c>
      <c r="D819" t="s">
        <v>26</v>
      </c>
      <c r="E819" s="10" t="s">
        <v>71</v>
      </c>
      <c r="F819" s="10" t="str">
        <f>VLOOKUP(_xlfn.CONCAT(D819,E819),Codes!$C$3:$D$12,2,FALSE)</f>
        <v>M</v>
      </c>
      <c r="G819" s="18" t="s">
        <v>67</v>
      </c>
      <c r="H819" s="12" t="str">
        <f>VLOOKUP(G819,Codes!$E$3:$G$1002,3,FALSE)</f>
        <v>004</v>
      </c>
      <c r="I819" s="10" t="s">
        <v>70</v>
      </c>
      <c r="J819" s="10">
        <v>32</v>
      </c>
      <c r="K819" s="10" t="str">
        <f>VLOOKUP(I819,Codes!$J$3:$Q$9,2,FALSE)</f>
        <v>D</v>
      </c>
      <c r="L819" s="11" t="s">
        <v>62</v>
      </c>
      <c r="M819" s="10" t="str">
        <f>VLOOKUP(L819,Codes!$H$3:$I$262,2,FALSE)</f>
        <v>AD</v>
      </c>
      <c r="N819" s="10">
        <v>8</v>
      </c>
      <c r="O819" s="10">
        <v>0</v>
      </c>
      <c r="P819" t="str">
        <f>VLOOKUP(O819,Codes!$R$3:$S$28,2,FALSE)</f>
        <v>Z</v>
      </c>
      <c r="Q819" t="s">
        <v>48</v>
      </c>
      <c r="R819" t="s">
        <v>29</v>
      </c>
      <c r="S819" t="s">
        <v>29</v>
      </c>
      <c r="T819" s="21" t="str">
        <f t="shared" si="51"/>
        <v>M-AD-004-0-TP4-DMSO-NA-8-NA</v>
      </c>
      <c r="U819" s="21" t="str">
        <f t="shared" si="52"/>
        <v>M-AD-004-0-TP4-DMSO</v>
      </c>
      <c r="V819" s="35" t="str">
        <f t="shared" si="53"/>
        <v>M.AD.004.Z.D.8</v>
      </c>
      <c r="W819" s="15" t="str">
        <f t="shared" si="54"/>
        <v>MAD004ZD8</v>
      </c>
      <c r="X819" t="s">
        <v>7308</v>
      </c>
    </row>
    <row r="820" spans="1:24" hidden="1">
      <c r="A820">
        <v>680035</v>
      </c>
      <c r="B820" t="s">
        <v>1944</v>
      </c>
      <c r="D820" t="s">
        <v>26</v>
      </c>
      <c r="E820" s="10" t="s">
        <v>71</v>
      </c>
      <c r="F820" s="10" t="str">
        <f>VLOOKUP(_xlfn.CONCAT(D820,E820),Codes!$C$3:$D$12,2,FALSE)</f>
        <v>M</v>
      </c>
      <c r="G820" s="18" t="s">
        <v>67</v>
      </c>
      <c r="H820" s="12" t="str">
        <f>VLOOKUP(G820,Codes!$E$3:$G$1002,3,FALSE)</f>
        <v>004</v>
      </c>
      <c r="I820" s="10" t="s">
        <v>76</v>
      </c>
      <c r="J820" s="10">
        <v>48</v>
      </c>
      <c r="K820" s="10" t="str">
        <f>VLOOKUP(I820,Codes!$J$3:$Q$9,2,FALSE)</f>
        <v>E</v>
      </c>
      <c r="L820" s="11" t="s">
        <v>62</v>
      </c>
      <c r="M820" s="10" t="str">
        <f>VLOOKUP(L820,Codes!$H$3:$I$262,2,FALSE)</f>
        <v>AD</v>
      </c>
      <c r="N820" s="10">
        <v>3</v>
      </c>
      <c r="O820" s="10">
        <v>0</v>
      </c>
      <c r="P820" t="str">
        <f>VLOOKUP(O820,Codes!$R$3:$S$28,2,FALSE)</f>
        <v>Z</v>
      </c>
      <c r="Q820" t="s">
        <v>48</v>
      </c>
      <c r="R820" t="s">
        <v>29</v>
      </c>
      <c r="S820" t="s">
        <v>29</v>
      </c>
      <c r="T820" s="21" t="str">
        <f t="shared" si="51"/>
        <v>M-AD-004-0-TP5-DMSO-NA-3-NA</v>
      </c>
      <c r="U820" s="21" t="str">
        <f t="shared" si="52"/>
        <v>M-AD-004-0-TP5-DMSO</v>
      </c>
      <c r="V820" s="35" t="str">
        <f t="shared" si="53"/>
        <v>M.AD.004.Z.E.3</v>
      </c>
      <c r="W820" s="15" t="str">
        <f t="shared" si="54"/>
        <v>MAD004ZE3</v>
      </c>
      <c r="X820" t="s">
        <v>7309</v>
      </c>
    </row>
    <row r="821" spans="1:24" hidden="1">
      <c r="A821">
        <v>680036</v>
      </c>
      <c r="B821" t="s">
        <v>1944</v>
      </c>
      <c r="D821" t="s">
        <v>26</v>
      </c>
      <c r="E821" s="10" t="s">
        <v>71</v>
      </c>
      <c r="F821" s="10" t="str">
        <f>VLOOKUP(_xlfn.CONCAT(D821,E821),Codes!$C$3:$D$12,2,FALSE)</f>
        <v>M</v>
      </c>
      <c r="G821" s="18" t="s">
        <v>67</v>
      </c>
      <c r="H821" s="12" t="str">
        <f>VLOOKUP(G821,Codes!$E$3:$G$1002,3,FALSE)</f>
        <v>004</v>
      </c>
      <c r="I821" s="10" t="s">
        <v>76</v>
      </c>
      <c r="J821" s="10">
        <v>48</v>
      </c>
      <c r="K821" s="10" t="str">
        <f>VLOOKUP(I821,Codes!$J$3:$Q$9,2,FALSE)</f>
        <v>E</v>
      </c>
      <c r="L821" s="11" t="s">
        <v>62</v>
      </c>
      <c r="M821" s="10" t="str">
        <f>VLOOKUP(L821,Codes!$H$3:$I$262,2,FALSE)</f>
        <v>AD</v>
      </c>
      <c r="N821" s="10">
        <v>4</v>
      </c>
      <c r="O821" s="10">
        <v>0</v>
      </c>
      <c r="P821" t="str">
        <f>VLOOKUP(O821,Codes!$R$3:$S$28,2,FALSE)</f>
        <v>Z</v>
      </c>
      <c r="Q821" t="s">
        <v>48</v>
      </c>
      <c r="R821" t="s">
        <v>29</v>
      </c>
      <c r="S821" t="s">
        <v>29</v>
      </c>
      <c r="T821" s="21" t="str">
        <f t="shared" si="51"/>
        <v>M-AD-004-0-TP5-DMSO-NA-4-NA</v>
      </c>
      <c r="U821" s="21" t="str">
        <f t="shared" si="52"/>
        <v>M-AD-004-0-TP5-DMSO</v>
      </c>
      <c r="V821" s="35" t="str">
        <f t="shared" si="53"/>
        <v>M.AD.004.Z.E.4</v>
      </c>
      <c r="W821" s="15" t="str">
        <f t="shared" si="54"/>
        <v>MAD004ZE4</v>
      </c>
      <c r="X821" t="s">
        <v>7310</v>
      </c>
    </row>
    <row r="822" spans="1:24" hidden="1">
      <c r="A822">
        <v>680039</v>
      </c>
      <c r="B822" t="s">
        <v>1944</v>
      </c>
      <c r="D822" t="s">
        <v>26</v>
      </c>
      <c r="E822" s="10" t="s">
        <v>71</v>
      </c>
      <c r="F822" s="10" t="str">
        <f>VLOOKUP(_xlfn.CONCAT(D822,E822),Codes!$C$3:$D$12,2,FALSE)</f>
        <v>M</v>
      </c>
      <c r="G822" s="18" t="s">
        <v>67</v>
      </c>
      <c r="H822" s="12" t="str">
        <f>VLOOKUP(G822,Codes!$E$3:$G$1002,3,FALSE)</f>
        <v>004</v>
      </c>
      <c r="I822" s="10" t="s">
        <v>76</v>
      </c>
      <c r="J822" s="10">
        <v>48</v>
      </c>
      <c r="K822" s="10" t="str">
        <f>VLOOKUP(I822,Codes!$J$3:$Q$9,2,FALSE)</f>
        <v>E</v>
      </c>
      <c r="L822" s="11" t="s">
        <v>62</v>
      </c>
      <c r="M822" s="10" t="str">
        <f>VLOOKUP(L822,Codes!$H$3:$I$262,2,FALSE)</f>
        <v>AD</v>
      </c>
      <c r="N822" s="10">
        <v>7</v>
      </c>
      <c r="O822" s="10">
        <v>0</v>
      </c>
      <c r="P822" t="str">
        <f>VLOOKUP(O822,Codes!$R$3:$S$28,2,FALSE)</f>
        <v>Z</v>
      </c>
      <c r="Q822" t="s">
        <v>48</v>
      </c>
      <c r="R822" t="s">
        <v>29</v>
      </c>
      <c r="S822" t="s">
        <v>29</v>
      </c>
      <c r="T822" s="21" t="str">
        <f t="shared" si="51"/>
        <v>M-AD-004-0-TP5-DMSO-NA-7-NA</v>
      </c>
      <c r="U822" s="21" t="str">
        <f t="shared" si="52"/>
        <v>M-AD-004-0-TP5-DMSO</v>
      </c>
      <c r="V822" s="35" t="str">
        <f t="shared" si="53"/>
        <v>M.AD.004.Z.E.7</v>
      </c>
      <c r="W822" s="15" t="str">
        <f t="shared" si="54"/>
        <v>MAD004ZE7</v>
      </c>
      <c r="X822" t="s">
        <v>7311</v>
      </c>
    </row>
    <row r="823" spans="1:24" hidden="1">
      <c r="A823">
        <v>680040</v>
      </c>
      <c r="B823" t="s">
        <v>1944</v>
      </c>
      <c r="D823" t="s">
        <v>26</v>
      </c>
      <c r="E823" s="10" t="s">
        <v>71</v>
      </c>
      <c r="F823" s="10" t="str">
        <f>VLOOKUP(_xlfn.CONCAT(D823,E823),Codes!$C$3:$D$12,2,FALSE)</f>
        <v>M</v>
      </c>
      <c r="G823" s="18" t="s">
        <v>67</v>
      </c>
      <c r="H823" s="12" t="str">
        <f>VLOOKUP(G823,Codes!$E$3:$G$1002,3,FALSE)</f>
        <v>004</v>
      </c>
      <c r="I823" s="10" t="s">
        <v>76</v>
      </c>
      <c r="J823" s="10">
        <v>48</v>
      </c>
      <c r="K823" s="10" t="str">
        <f>VLOOKUP(I823,Codes!$J$3:$Q$9,2,FALSE)</f>
        <v>E</v>
      </c>
      <c r="L823" s="11" t="s">
        <v>62</v>
      </c>
      <c r="M823" s="10" t="str">
        <f>VLOOKUP(L823,Codes!$H$3:$I$262,2,FALSE)</f>
        <v>AD</v>
      </c>
      <c r="N823" s="10">
        <v>8</v>
      </c>
      <c r="O823" s="10">
        <v>0</v>
      </c>
      <c r="P823" t="str">
        <f>VLOOKUP(O823,Codes!$R$3:$S$28,2,FALSE)</f>
        <v>Z</v>
      </c>
      <c r="Q823" t="s">
        <v>48</v>
      </c>
      <c r="R823" t="s">
        <v>29</v>
      </c>
      <c r="S823" t="s">
        <v>29</v>
      </c>
      <c r="T823" s="21" t="str">
        <f t="shared" si="51"/>
        <v>M-AD-004-0-TP5-DMSO-NA-8-NA</v>
      </c>
      <c r="U823" s="21" t="str">
        <f t="shared" si="52"/>
        <v>M-AD-004-0-TP5-DMSO</v>
      </c>
      <c r="V823" s="35" t="str">
        <f t="shared" si="53"/>
        <v>M.AD.004.Z.E.8</v>
      </c>
      <c r="W823" s="15" t="str">
        <f t="shared" si="54"/>
        <v>MAD004ZE8</v>
      </c>
      <c r="X823" t="s">
        <v>7312</v>
      </c>
    </row>
    <row r="824" spans="1:24" hidden="1">
      <c r="A824" t="s">
        <v>1402</v>
      </c>
      <c r="D824" t="s">
        <v>26</v>
      </c>
      <c r="E824" s="10" t="s">
        <v>71</v>
      </c>
      <c r="F824" s="10" t="str">
        <f>VLOOKUP(_xlfn.CONCAT(D824,E824),Codes!$C$3:$D$12,2,FALSE)</f>
        <v>M</v>
      </c>
      <c r="G824" s="18" t="s">
        <v>1350</v>
      </c>
      <c r="H824" s="12" t="str">
        <f>VLOOKUP(G824,Codes!$E$3:$G$1002,3,FALSE)</f>
        <v>998</v>
      </c>
      <c r="I824" s="10" t="s">
        <v>29</v>
      </c>
      <c r="J824" s="10"/>
      <c r="K824" s="10" t="str">
        <f>VLOOKUP(I824,Codes!$J$3:$Q$9,2,FALSE)</f>
        <v>-</v>
      </c>
      <c r="L824" s="11" t="s">
        <v>62</v>
      </c>
      <c r="M824" s="10" t="str">
        <f>VLOOKUP(L824,Codes!$H$3:$I$262,2,FALSE)</f>
        <v>AD</v>
      </c>
      <c r="N824" s="10">
        <v>10</v>
      </c>
      <c r="O824" s="10" t="s">
        <v>29</v>
      </c>
      <c r="P824" t="str">
        <f>VLOOKUP(O824,Codes!$R$3:$S$28,2,FALSE)</f>
        <v>-</v>
      </c>
      <c r="Q824" t="s">
        <v>29</v>
      </c>
      <c r="R824" t="s">
        <v>29</v>
      </c>
      <c r="S824" t="s">
        <v>29</v>
      </c>
      <c r="T824" s="21" t="str">
        <f t="shared" si="51"/>
        <v>M-AD-998-NA-NA-NA-NA-10-NA</v>
      </c>
      <c r="U824" s="21" t="str">
        <f t="shared" si="52"/>
        <v>M-AD-998-NA-NA-NA</v>
      </c>
      <c r="V824" s="35" t="str">
        <f t="shared" si="53"/>
        <v>M.AD.998.-.-.10</v>
      </c>
      <c r="W824" s="15" t="str">
        <f t="shared" si="54"/>
        <v>MAD998--10</v>
      </c>
      <c r="X824" t="s">
        <v>7313</v>
      </c>
    </row>
    <row r="825" spans="1:24" hidden="1">
      <c r="A825" t="s">
        <v>1402</v>
      </c>
      <c r="D825" t="s">
        <v>26</v>
      </c>
      <c r="E825" s="10" t="s">
        <v>71</v>
      </c>
      <c r="F825" s="10" t="str">
        <f>VLOOKUP(_xlfn.CONCAT(D825,E825),Codes!$C$3:$D$12,2,FALSE)</f>
        <v>M</v>
      </c>
      <c r="G825" s="18" t="s">
        <v>1350</v>
      </c>
      <c r="H825" s="12" t="str">
        <f>VLOOKUP(G825,Codes!$E$3:$G$1002,3,FALSE)</f>
        <v>998</v>
      </c>
      <c r="I825" s="10" t="s">
        <v>29</v>
      </c>
      <c r="K825" s="10" t="str">
        <f>VLOOKUP(I825,Codes!$J$3:$Q$9,2,FALSE)</f>
        <v>-</v>
      </c>
      <c r="L825" s="11" t="s">
        <v>62</v>
      </c>
      <c r="M825" s="10" t="str">
        <f>VLOOKUP(L825,Codes!$H$3:$I$262,2,FALSE)</f>
        <v>AD</v>
      </c>
      <c r="N825" s="10">
        <v>11</v>
      </c>
      <c r="O825" s="10" t="s">
        <v>29</v>
      </c>
      <c r="P825" t="str">
        <f>VLOOKUP(O825,Codes!$R$3:$S$28,2,FALSE)</f>
        <v>-</v>
      </c>
      <c r="Q825" t="s">
        <v>29</v>
      </c>
      <c r="R825" t="s">
        <v>29</v>
      </c>
      <c r="S825" t="s">
        <v>29</v>
      </c>
      <c r="T825" s="21" t="str">
        <f t="shared" si="51"/>
        <v>M-AD-998-NA-NA-NA-NA-11-NA</v>
      </c>
      <c r="U825" s="21" t="str">
        <f t="shared" si="52"/>
        <v>M-AD-998-NA-NA-NA</v>
      </c>
      <c r="V825" s="35" t="str">
        <f t="shared" si="53"/>
        <v>M.AD.998.-.-.11</v>
      </c>
      <c r="W825" s="15" t="str">
        <f t="shared" si="54"/>
        <v>MAD998--11</v>
      </c>
      <c r="X825" t="s">
        <v>7314</v>
      </c>
    </row>
    <row r="826" spans="1:24" hidden="1">
      <c r="A826" t="s">
        <v>1402</v>
      </c>
      <c r="D826" t="s">
        <v>26</v>
      </c>
      <c r="E826" s="10" t="s">
        <v>71</v>
      </c>
      <c r="F826" s="10" t="str">
        <f>VLOOKUP(_xlfn.CONCAT(D826,E826),Codes!$C$3:$D$12,2,FALSE)</f>
        <v>M</v>
      </c>
      <c r="G826" s="18" t="s">
        <v>1350</v>
      </c>
      <c r="H826" s="12" t="str">
        <f>VLOOKUP(G826,Codes!$E$3:$G$1002,3,FALSE)</f>
        <v>998</v>
      </c>
      <c r="I826" s="10" t="s">
        <v>29</v>
      </c>
      <c r="K826" s="10" t="str">
        <f>VLOOKUP(I826,Codes!$J$3:$Q$9,2,FALSE)</f>
        <v>-</v>
      </c>
      <c r="L826" s="11" t="s">
        <v>62</v>
      </c>
      <c r="M826" s="10" t="str">
        <f>VLOOKUP(L826,Codes!$H$3:$I$262,2,FALSE)</f>
        <v>AD</v>
      </c>
      <c r="N826" s="10">
        <v>12</v>
      </c>
      <c r="O826" s="10" t="s">
        <v>29</v>
      </c>
      <c r="P826" t="str">
        <f>VLOOKUP(O826,Codes!$R$3:$S$28,2,FALSE)</f>
        <v>-</v>
      </c>
      <c r="Q826" t="s">
        <v>29</v>
      </c>
      <c r="R826" t="s">
        <v>29</v>
      </c>
      <c r="S826" t="s">
        <v>29</v>
      </c>
      <c r="T826" s="21" t="str">
        <f t="shared" si="51"/>
        <v>M-AD-998-NA-NA-NA-NA-12-NA</v>
      </c>
      <c r="U826" s="21" t="str">
        <f t="shared" si="52"/>
        <v>M-AD-998-NA-NA-NA</v>
      </c>
      <c r="V826" s="35" t="str">
        <f t="shared" si="53"/>
        <v>M.AD.998.-.-.12</v>
      </c>
      <c r="W826" s="15" t="str">
        <f t="shared" si="54"/>
        <v>MAD998--12</v>
      </c>
      <c r="X826" t="s">
        <v>7315</v>
      </c>
    </row>
    <row r="827" spans="1:24" hidden="1">
      <c r="A827">
        <v>540005</v>
      </c>
      <c r="B827" t="s">
        <v>1991</v>
      </c>
      <c r="D827" t="s">
        <v>26</v>
      </c>
      <c r="E827" s="10" t="s">
        <v>71</v>
      </c>
      <c r="F827" s="10" t="str">
        <f>VLOOKUP(_xlfn.CONCAT(D827,E827),Codes!$C$3:$D$12,2,FALSE)</f>
        <v>M</v>
      </c>
      <c r="G827" s="18" t="s">
        <v>43</v>
      </c>
      <c r="H827" s="12" t="str">
        <f>VLOOKUP(G827,Codes!$E$3:$G$1002,3,FALSE)</f>
        <v>001</v>
      </c>
      <c r="I827" s="10" t="s">
        <v>46</v>
      </c>
      <c r="J827" s="10">
        <v>4</v>
      </c>
      <c r="K827" s="10" t="str">
        <f>VLOOKUP(I827,Codes!$J$3:$Q$9,2,FALSE)</f>
        <v>A</v>
      </c>
      <c r="L827" s="11" t="s">
        <v>44</v>
      </c>
      <c r="M827" s="10" t="str">
        <f>VLOOKUP(L827,Codes!$H$3:$I$262,2,FALSE)</f>
        <v>AB</v>
      </c>
      <c r="N827" s="10">
        <v>5</v>
      </c>
      <c r="O827" s="10" t="s">
        <v>35</v>
      </c>
      <c r="P827" t="str">
        <f>VLOOKUP(O827,Codes!$R$3:$S$28,2,FALSE)</f>
        <v>L</v>
      </c>
      <c r="Q827" t="s">
        <v>38</v>
      </c>
      <c r="R827" t="s">
        <v>29</v>
      </c>
      <c r="S827" t="s">
        <v>29</v>
      </c>
      <c r="T827" s="21" t="str">
        <f t="shared" si="51"/>
        <v>M-AB-001-EC10-TP1-Water-NA-5-NA</v>
      </c>
      <c r="U827" s="21" t="str">
        <f t="shared" si="52"/>
        <v>M-AB-001-EC10-TP1-Water</v>
      </c>
      <c r="V827" s="35" t="str">
        <f t="shared" si="53"/>
        <v>M.AB.001.L.A.5</v>
      </c>
      <c r="W827" s="15" t="str">
        <f t="shared" si="54"/>
        <v>MAB001LA5</v>
      </c>
      <c r="X827" t="s">
        <v>7316</v>
      </c>
    </row>
    <row r="828" spans="1:24" hidden="1">
      <c r="A828">
        <v>540006</v>
      </c>
      <c r="B828" t="s">
        <v>1991</v>
      </c>
      <c r="D828" t="s">
        <v>26</v>
      </c>
      <c r="E828" s="10" t="s">
        <v>71</v>
      </c>
      <c r="F828" s="10" t="str">
        <f>VLOOKUP(_xlfn.CONCAT(D828,E828),Codes!$C$3:$D$12,2,FALSE)</f>
        <v>M</v>
      </c>
      <c r="G828" s="18" t="s">
        <v>43</v>
      </c>
      <c r="H828" s="12" t="str">
        <f>VLOOKUP(G828,Codes!$E$3:$G$1002,3,FALSE)</f>
        <v>001</v>
      </c>
      <c r="I828" s="10" t="s">
        <v>46</v>
      </c>
      <c r="J828" s="10">
        <v>4</v>
      </c>
      <c r="K828" s="10" t="str">
        <f>VLOOKUP(I828,Codes!$J$3:$Q$9,2,FALSE)</f>
        <v>A</v>
      </c>
      <c r="L828" s="11" t="s">
        <v>44</v>
      </c>
      <c r="M828" s="10" t="str">
        <f>VLOOKUP(L828,Codes!$H$3:$I$262,2,FALSE)</f>
        <v>AB</v>
      </c>
      <c r="N828" s="10">
        <v>6</v>
      </c>
      <c r="O828" s="10" t="s">
        <v>35</v>
      </c>
      <c r="P828" t="str">
        <f>VLOOKUP(O828,Codes!$R$3:$S$28,2,FALSE)</f>
        <v>L</v>
      </c>
      <c r="Q828" t="s">
        <v>38</v>
      </c>
      <c r="R828" t="s">
        <v>29</v>
      </c>
      <c r="S828" t="s">
        <v>29</v>
      </c>
      <c r="T828" s="21" t="str">
        <f t="shared" si="51"/>
        <v>M-AB-001-EC10-TP1-Water-NA-6-NA</v>
      </c>
      <c r="U828" s="21" t="str">
        <f t="shared" si="52"/>
        <v>M-AB-001-EC10-TP1-Water</v>
      </c>
      <c r="V828" s="35" t="str">
        <f t="shared" si="53"/>
        <v>M.AB.001.L.A.6</v>
      </c>
      <c r="W828" s="15" t="str">
        <f t="shared" si="54"/>
        <v>MAB001LA6</v>
      </c>
      <c r="X828" t="s">
        <v>7317</v>
      </c>
    </row>
    <row r="829" spans="1:24" hidden="1">
      <c r="A829">
        <v>540007</v>
      </c>
      <c r="B829" t="s">
        <v>1991</v>
      </c>
      <c r="D829" t="s">
        <v>26</v>
      </c>
      <c r="E829" s="10" t="s">
        <v>71</v>
      </c>
      <c r="F829" s="10" t="str">
        <f>VLOOKUP(_xlfn.CONCAT(D829,E829),Codes!$C$3:$D$12,2,FALSE)</f>
        <v>M</v>
      </c>
      <c r="G829" s="18" t="s">
        <v>43</v>
      </c>
      <c r="H829" s="12" t="str">
        <f>VLOOKUP(G829,Codes!$E$3:$G$1002,3,FALSE)</f>
        <v>001</v>
      </c>
      <c r="I829" s="10" t="s">
        <v>46</v>
      </c>
      <c r="J829" s="10">
        <v>4</v>
      </c>
      <c r="K829" s="10" t="str">
        <f>VLOOKUP(I829,Codes!$J$3:$Q$9,2,FALSE)</f>
        <v>A</v>
      </c>
      <c r="L829" s="11" t="s">
        <v>44</v>
      </c>
      <c r="M829" s="10" t="str">
        <f>VLOOKUP(L829,Codes!$H$3:$I$262,2,FALSE)</f>
        <v>AB</v>
      </c>
      <c r="N829" s="10">
        <v>7</v>
      </c>
      <c r="O829" s="10" t="s">
        <v>35</v>
      </c>
      <c r="P829" t="str">
        <f>VLOOKUP(O829,Codes!$R$3:$S$28,2,FALSE)</f>
        <v>L</v>
      </c>
      <c r="Q829" t="s">
        <v>38</v>
      </c>
      <c r="R829" t="s">
        <v>29</v>
      </c>
      <c r="S829" t="s">
        <v>29</v>
      </c>
      <c r="T829" s="21" t="str">
        <f t="shared" si="51"/>
        <v>M-AB-001-EC10-TP1-Water-NA-7-NA</v>
      </c>
      <c r="U829" s="21" t="str">
        <f t="shared" si="52"/>
        <v>M-AB-001-EC10-TP1-Water</v>
      </c>
      <c r="V829" s="35" t="str">
        <f t="shared" si="53"/>
        <v>M.AB.001.L.A.7</v>
      </c>
      <c r="W829" s="15" t="str">
        <f t="shared" si="54"/>
        <v>MAB001LA7</v>
      </c>
      <c r="X829" t="s">
        <v>7318</v>
      </c>
    </row>
    <row r="830" spans="1:24" hidden="1">
      <c r="A830">
        <v>540008</v>
      </c>
      <c r="B830" t="s">
        <v>1991</v>
      </c>
      <c r="D830" t="s">
        <v>26</v>
      </c>
      <c r="E830" s="10" t="s">
        <v>71</v>
      </c>
      <c r="F830" s="10" t="str">
        <f>VLOOKUP(_xlfn.CONCAT(D830,E830),Codes!$C$3:$D$12,2,FALSE)</f>
        <v>M</v>
      </c>
      <c r="G830" s="18" t="s">
        <v>43</v>
      </c>
      <c r="H830" s="12" t="str">
        <f>VLOOKUP(G830,Codes!$E$3:$G$1002,3,FALSE)</f>
        <v>001</v>
      </c>
      <c r="I830" s="10" t="s">
        <v>46</v>
      </c>
      <c r="J830" s="10">
        <v>4</v>
      </c>
      <c r="K830" s="10" t="str">
        <f>VLOOKUP(I830,Codes!$J$3:$Q$9,2,FALSE)</f>
        <v>A</v>
      </c>
      <c r="L830" s="11" t="s">
        <v>44</v>
      </c>
      <c r="M830" s="10" t="str">
        <f>VLOOKUP(L830,Codes!$H$3:$I$262,2,FALSE)</f>
        <v>AB</v>
      </c>
      <c r="N830" s="10">
        <v>8</v>
      </c>
      <c r="O830" s="10" t="s">
        <v>35</v>
      </c>
      <c r="P830" t="str">
        <f>VLOOKUP(O830,Codes!$R$3:$S$28,2,FALSE)</f>
        <v>L</v>
      </c>
      <c r="Q830" t="s">
        <v>38</v>
      </c>
      <c r="R830" t="s">
        <v>29</v>
      </c>
      <c r="S830" t="s">
        <v>29</v>
      </c>
      <c r="T830" s="21" t="str">
        <f t="shared" si="51"/>
        <v>M-AB-001-EC10-TP1-Water-NA-8-NA</v>
      </c>
      <c r="U830" s="21" t="str">
        <f t="shared" si="52"/>
        <v>M-AB-001-EC10-TP1-Water</v>
      </c>
      <c r="V830" s="35" t="str">
        <f t="shared" si="53"/>
        <v>M.AB.001.L.A.8</v>
      </c>
      <c r="W830" s="15" t="str">
        <f t="shared" si="54"/>
        <v>MAB001LA8</v>
      </c>
      <c r="X830" t="s">
        <v>7319</v>
      </c>
    </row>
    <row r="831" spans="1:24" hidden="1">
      <c r="A831">
        <v>540011</v>
      </c>
      <c r="B831" t="s">
        <v>1992</v>
      </c>
      <c r="D831" t="s">
        <v>26</v>
      </c>
      <c r="E831" s="10" t="s">
        <v>71</v>
      </c>
      <c r="F831" s="10" t="str">
        <f>VLOOKUP(_xlfn.CONCAT(D831,E831),Codes!$C$3:$D$12,2,FALSE)</f>
        <v>M</v>
      </c>
      <c r="G831" s="18" t="s">
        <v>43</v>
      </c>
      <c r="H831" s="12" t="str">
        <f>VLOOKUP(G831,Codes!$E$3:$G$1002,3,FALSE)</f>
        <v>001</v>
      </c>
      <c r="I831" s="10" t="s">
        <v>57</v>
      </c>
      <c r="J831" s="10">
        <v>8</v>
      </c>
      <c r="K831" s="10" t="str">
        <f>VLOOKUP(I831,Codes!$J$3:$Q$9,2,FALSE)</f>
        <v>B</v>
      </c>
      <c r="L831" s="11" t="s">
        <v>44</v>
      </c>
      <c r="M831" s="10" t="str">
        <f>VLOOKUP(L831,Codes!$H$3:$I$262,2,FALSE)</f>
        <v>AB</v>
      </c>
      <c r="N831" s="10">
        <v>3</v>
      </c>
      <c r="O831" s="10" t="s">
        <v>35</v>
      </c>
      <c r="P831" t="str">
        <f>VLOOKUP(O831,Codes!$R$3:$S$28,2,FALSE)</f>
        <v>L</v>
      </c>
      <c r="Q831" t="s">
        <v>38</v>
      </c>
      <c r="R831" t="s">
        <v>29</v>
      </c>
      <c r="S831" t="s">
        <v>29</v>
      </c>
      <c r="T831" s="21" t="str">
        <f t="shared" si="51"/>
        <v>M-AB-001-EC10-TP2-Water-NA-3-NA</v>
      </c>
      <c r="U831" s="21" t="str">
        <f t="shared" si="52"/>
        <v>M-AB-001-EC10-TP2-Water</v>
      </c>
      <c r="V831" s="35" t="str">
        <f t="shared" si="53"/>
        <v>M.AB.001.L.B.3</v>
      </c>
      <c r="W831" s="15" t="str">
        <f t="shared" si="54"/>
        <v>MAB001LB3</v>
      </c>
      <c r="X831" t="s">
        <v>1749</v>
      </c>
    </row>
    <row r="832" spans="1:24" hidden="1">
      <c r="A832">
        <v>540013</v>
      </c>
      <c r="B832" t="s">
        <v>1992</v>
      </c>
      <c r="D832" t="s">
        <v>26</v>
      </c>
      <c r="E832" s="10" t="s">
        <v>71</v>
      </c>
      <c r="F832" s="10" t="str">
        <f>VLOOKUP(_xlfn.CONCAT(D832,E832),Codes!$C$3:$D$12,2,FALSE)</f>
        <v>M</v>
      </c>
      <c r="G832" s="18" t="s">
        <v>43</v>
      </c>
      <c r="H832" s="12" t="str">
        <f>VLOOKUP(G832,Codes!$E$3:$G$1002,3,FALSE)</f>
        <v>001</v>
      </c>
      <c r="I832" s="10" t="s">
        <v>57</v>
      </c>
      <c r="J832" s="10">
        <v>8</v>
      </c>
      <c r="K832" s="10" t="str">
        <f>VLOOKUP(I832,Codes!$J$3:$Q$9,2,FALSE)</f>
        <v>B</v>
      </c>
      <c r="L832" s="11" t="s">
        <v>44</v>
      </c>
      <c r="M832" s="10" t="str">
        <f>VLOOKUP(L832,Codes!$H$3:$I$262,2,FALSE)</f>
        <v>AB</v>
      </c>
      <c r="N832" s="10">
        <v>5</v>
      </c>
      <c r="O832" s="10" t="s">
        <v>35</v>
      </c>
      <c r="P832" t="str">
        <f>VLOOKUP(O832,Codes!$R$3:$S$28,2,FALSE)</f>
        <v>L</v>
      </c>
      <c r="Q832" t="s">
        <v>38</v>
      </c>
      <c r="R832" t="s">
        <v>29</v>
      </c>
      <c r="S832" t="s">
        <v>29</v>
      </c>
      <c r="T832" s="21" t="str">
        <f t="shared" si="51"/>
        <v>M-AB-001-EC10-TP2-Water-NA-5-NA</v>
      </c>
      <c r="U832" s="21" t="str">
        <f t="shared" si="52"/>
        <v>M-AB-001-EC10-TP2-Water</v>
      </c>
      <c r="V832" s="35" t="str">
        <f t="shared" si="53"/>
        <v>M.AB.001.L.B.5</v>
      </c>
      <c r="W832" s="15" t="str">
        <f t="shared" si="54"/>
        <v>MAB001LB5</v>
      </c>
      <c r="X832" t="s">
        <v>7320</v>
      </c>
    </row>
    <row r="833" spans="1:24" hidden="1">
      <c r="A833">
        <v>540015</v>
      </c>
      <c r="B833" t="s">
        <v>1992</v>
      </c>
      <c r="D833" t="s">
        <v>26</v>
      </c>
      <c r="E833" s="10" t="s">
        <v>71</v>
      </c>
      <c r="F833" s="10" t="str">
        <f>VLOOKUP(_xlfn.CONCAT(D833,E833),Codes!$C$3:$D$12,2,FALSE)</f>
        <v>M</v>
      </c>
      <c r="G833" s="18" t="s">
        <v>43</v>
      </c>
      <c r="H833" s="12" t="str">
        <f>VLOOKUP(G833,Codes!$E$3:$G$1002,3,FALSE)</f>
        <v>001</v>
      </c>
      <c r="I833" s="10" t="s">
        <v>57</v>
      </c>
      <c r="J833" s="10">
        <v>8</v>
      </c>
      <c r="K833" s="10" t="str">
        <f>VLOOKUP(I833,Codes!$J$3:$Q$9,2,FALSE)</f>
        <v>B</v>
      </c>
      <c r="L833" s="11" t="s">
        <v>44</v>
      </c>
      <c r="M833" s="10" t="str">
        <f>VLOOKUP(L833,Codes!$H$3:$I$262,2,FALSE)</f>
        <v>AB</v>
      </c>
      <c r="N833" s="10">
        <v>7</v>
      </c>
      <c r="O833" s="10" t="s">
        <v>35</v>
      </c>
      <c r="P833" t="str">
        <f>VLOOKUP(O833,Codes!$R$3:$S$28,2,FALSE)</f>
        <v>L</v>
      </c>
      <c r="Q833" t="s">
        <v>38</v>
      </c>
      <c r="R833" t="s">
        <v>29</v>
      </c>
      <c r="S833" t="s">
        <v>29</v>
      </c>
      <c r="T833" s="21" t="str">
        <f t="shared" si="51"/>
        <v>M-AB-001-EC10-TP2-Water-NA-7-NA</v>
      </c>
      <c r="U833" s="21" t="str">
        <f t="shared" si="52"/>
        <v>M-AB-001-EC10-TP2-Water</v>
      </c>
      <c r="V833" s="35" t="str">
        <f t="shared" si="53"/>
        <v>M.AB.001.L.B.7</v>
      </c>
      <c r="W833" s="15" t="str">
        <f t="shared" si="54"/>
        <v>MAB001LB7</v>
      </c>
      <c r="X833" t="s">
        <v>7321</v>
      </c>
    </row>
    <row r="834" spans="1:24" hidden="1">
      <c r="A834">
        <v>540016</v>
      </c>
      <c r="B834" t="s">
        <v>1992</v>
      </c>
      <c r="D834" t="s">
        <v>26</v>
      </c>
      <c r="E834" s="10" t="s">
        <v>71</v>
      </c>
      <c r="F834" s="10" t="str">
        <f>VLOOKUP(_xlfn.CONCAT(D834,E834),Codes!$C$3:$D$12,2,FALSE)</f>
        <v>M</v>
      </c>
      <c r="G834" s="18" t="s">
        <v>43</v>
      </c>
      <c r="H834" s="12" t="str">
        <f>VLOOKUP(G834,Codes!$E$3:$G$1002,3,FALSE)</f>
        <v>001</v>
      </c>
      <c r="I834" s="10" t="s">
        <v>57</v>
      </c>
      <c r="J834" s="10">
        <v>8</v>
      </c>
      <c r="K834" s="10" t="str">
        <f>VLOOKUP(I834,Codes!$J$3:$Q$9,2,FALSE)</f>
        <v>B</v>
      </c>
      <c r="L834" s="11" t="s">
        <v>44</v>
      </c>
      <c r="M834" s="10" t="str">
        <f>VLOOKUP(L834,Codes!$H$3:$I$262,2,FALSE)</f>
        <v>AB</v>
      </c>
      <c r="N834" s="10">
        <v>8</v>
      </c>
      <c r="O834" s="10" t="s">
        <v>35</v>
      </c>
      <c r="P834" t="str">
        <f>VLOOKUP(O834,Codes!$R$3:$S$28,2,FALSE)</f>
        <v>L</v>
      </c>
      <c r="Q834" t="s">
        <v>38</v>
      </c>
      <c r="R834" t="s">
        <v>29</v>
      </c>
      <c r="S834" t="s">
        <v>29</v>
      </c>
      <c r="T834" s="21" t="str">
        <f t="shared" si="51"/>
        <v>M-AB-001-EC10-TP2-Water-NA-8-NA</v>
      </c>
      <c r="U834" s="21" t="str">
        <f t="shared" si="52"/>
        <v>M-AB-001-EC10-TP2-Water</v>
      </c>
      <c r="V834" s="35" t="str">
        <f t="shared" si="53"/>
        <v>M.AB.001.L.B.8</v>
      </c>
      <c r="W834" s="15" t="str">
        <f t="shared" si="54"/>
        <v>MAB001LB8</v>
      </c>
      <c r="X834" t="s">
        <v>7322</v>
      </c>
    </row>
    <row r="835" spans="1:24" hidden="1">
      <c r="A835">
        <v>540018</v>
      </c>
      <c r="B835" t="s">
        <v>1993</v>
      </c>
      <c r="D835" t="s">
        <v>26</v>
      </c>
      <c r="E835" s="10" t="s">
        <v>71</v>
      </c>
      <c r="F835" s="10" t="str">
        <f>VLOOKUP(_xlfn.CONCAT(D835,E835),Codes!$C$3:$D$12,2,FALSE)</f>
        <v>M</v>
      </c>
      <c r="G835" s="18" t="s">
        <v>43</v>
      </c>
      <c r="H835" s="12" t="str">
        <f>VLOOKUP(G835,Codes!$E$3:$G$1002,3,FALSE)</f>
        <v>001</v>
      </c>
      <c r="I835" s="10" t="s">
        <v>64</v>
      </c>
      <c r="J835" s="10">
        <v>24</v>
      </c>
      <c r="K835" s="10" t="str">
        <f>VLOOKUP(I835,Codes!$J$3:$Q$9,2,FALSE)</f>
        <v>C</v>
      </c>
      <c r="L835" s="11" t="s">
        <v>44</v>
      </c>
      <c r="M835" s="10" t="str">
        <f>VLOOKUP(L835,Codes!$H$3:$I$262,2,FALSE)</f>
        <v>AB</v>
      </c>
      <c r="N835" s="10">
        <v>2</v>
      </c>
      <c r="O835" s="10" t="s">
        <v>35</v>
      </c>
      <c r="P835" t="str">
        <f>VLOOKUP(O835,Codes!$R$3:$S$28,2,FALSE)</f>
        <v>L</v>
      </c>
      <c r="Q835" t="s">
        <v>38</v>
      </c>
      <c r="R835" t="s">
        <v>29</v>
      </c>
      <c r="S835" t="s">
        <v>29</v>
      </c>
      <c r="T835" s="21" t="str">
        <f t="shared" ref="T835:T898" si="55">CONCATENATE(F835,"-",M835,"-",H835,"-", O835,"-",I835,"-",Q835,"-",R835,"-",N835,"-",S835)</f>
        <v>M-AB-001-EC10-TP3-Water-NA-2-NA</v>
      </c>
      <c r="U835" s="21" t="str">
        <f t="shared" si="52"/>
        <v>M-AB-001-EC10-TP3-Water</v>
      </c>
      <c r="V835" s="35" t="str">
        <f t="shared" si="53"/>
        <v>M.AB.001.L.C.2</v>
      </c>
      <c r="W835" s="15" t="str">
        <f t="shared" si="54"/>
        <v>MAB001LC2</v>
      </c>
      <c r="X835" t="s">
        <v>1753</v>
      </c>
    </row>
    <row r="836" spans="1:24" hidden="1">
      <c r="A836">
        <v>540020</v>
      </c>
      <c r="B836" t="s">
        <v>1993</v>
      </c>
      <c r="D836" t="s">
        <v>26</v>
      </c>
      <c r="E836" s="10" t="s">
        <v>71</v>
      </c>
      <c r="F836" s="10" t="str">
        <f>VLOOKUP(_xlfn.CONCAT(D836,E836),Codes!$C$3:$D$12,2,FALSE)</f>
        <v>M</v>
      </c>
      <c r="G836" s="18" t="s">
        <v>43</v>
      </c>
      <c r="H836" s="12" t="str">
        <f>VLOOKUP(G836,Codes!$E$3:$G$1002,3,FALSE)</f>
        <v>001</v>
      </c>
      <c r="I836" s="10" t="s">
        <v>64</v>
      </c>
      <c r="J836" s="10">
        <v>24</v>
      </c>
      <c r="K836" s="10" t="str">
        <f>VLOOKUP(I836,Codes!$J$3:$Q$9,2,FALSE)</f>
        <v>C</v>
      </c>
      <c r="L836" s="11" t="s">
        <v>44</v>
      </c>
      <c r="M836" s="10" t="str">
        <f>VLOOKUP(L836,Codes!$H$3:$I$262,2,FALSE)</f>
        <v>AB</v>
      </c>
      <c r="N836" s="10">
        <v>4</v>
      </c>
      <c r="O836" s="10" t="s">
        <v>35</v>
      </c>
      <c r="P836" t="str">
        <f>VLOOKUP(O836,Codes!$R$3:$S$28,2,FALSE)</f>
        <v>L</v>
      </c>
      <c r="Q836" t="s">
        <v>38</v>
      </c>
      <c r="R836" t="s">
        <v>29</v>
      </c>
      <c r="S836" t="s">
        <v>29</v>
      </c>
      <c r="T836" s="21" t="str">
        <f t="shared" si="55"/>
        <v>M-AB-001-EC10-TP3-Water-NA-4-NA</v>
      </c>
      <c r="U836" s="21" t="str">
        <f t="shared" si="52"/>
        <v>M-AB-001-EC10-TP3-Water</v>
      </c>
      <c r="V836" s="35" t="str">
        <f t="shared" si="53"/>
        <v>M.AB.001.L.C.4</v>
      </c>
      <c r="W836" s="15" t="str">
        <f t="shared" si="54"/>
        <v>MAB001LC4</v>
      </c>
      <c r="X836" t="s">
        <v>1755</v>
      </c>
    </row>
    <row r="837" spans="1:24" hidden="1">
      <c r="A837">
        <v>540023</v>
      </c>
      <c r="B837" t="s">
        <v>1993</v>
      </c>
      <c r="D837" t="s">
        <v>26</v>
      </c>
      <c r="E837" s="10" t="s">
        <v>71</v>
      </c>
      <c r="F837" s="10" t="str">
        <f>VLOOKUP(_xlfn.CONCAT(D837,E837),Codes!$C$3:$D$12,2,FALSE)</f>
        <v>M</v>
      </c>
      <c r="G837" s="18" t="s">
        <v>43</v>
      </c>
      <c r="H837" s="12" t="str">
        <f>VLOOKUP(G837,Codes!$E$3:$G$1002,3,FALSE)</f>
        <v>001</v>
      </c>
      <c r="I837" s="10" t="s">
        <v>64</v>
      </c>
      <c r="J837" s="10">
        <v>24</v>
      </c>
      <c r="K837" s="10" t="str">
        <f>VLOOKUP(I837,Codes!$J$3:$Q$9,2,FALSE)</f>
        <v>C</v>
      </c>
      <c r="L837" s="11" t="s">
        <v>44</v>
      </c>
      <c r="M837" s="10" t="str">
        <f>VLOOKUP(L837,Codes!$H$3:$I$262,2,FALSE)</f>
        <v>AB</v>
      </c>
      <c r="N837" s="10">
        <v>7</v>
      </c>
      <c r="O837" s="10" t="s">
        <v>35</v>
      </c>
      <c r="P837" t="str">
        <f>VLOOKUP(O837,Codes!$R$3:$S$28,2,FALSE)</f>
        <v>L</v>
      </c>
      <c r="Q837" t="s">
        <v>38</v>
      </c>
      <c r="R837" t="s">
        <v>29</v>
      </c>
      <c r="S837" t="s">
        <v>29</v>
      </c>
      <c r="T837" s="21" t="str">
        <f t="shared" si="55"/>
        <v>M-AB-001-EC10-TP3-Water-NA-7-NA</v>
      </c>
      <c r="U837" s="21" t="str">
        <f t="shared" si="52"/>
        <v>M-AB-001-EC10-TP3-Water</v>
      </c>
      <c r="V837" s="35" t="str">
        <f t="shared" si="53"/>
        <v>M.AB.001.L.C.7</v>
      </c>
      <c r="W837" s="15" t="str">
        <f t="shared" si="54"/>
        <v>MAB001LC7</v>
      </c>
      <c r="X837" t="s">
        <v>7323</v>
      </c>
    </row>
    <row r="838" spans="1:24" hidden="1">
      <c r="A838">
        <v>540024</v>
      </c>
      <c r="B838" t="s">
        <v>1993</v>
      </c>
      <c r="D838" t="s">
        <v>26</v>
      </c>
      <c r="E838" s="10" t="s">
        <v>71</v>
      </c>
      <c r="F838" s="10" t="str">
        <f>VLOOKUP(_xlfn.CONCAT(D838,E838),Codes!$C$3:$D$12,2,FALSE)</f>
        <v>M</v>
      </c>
      <c r="G838" s="18" t="s">
        <v>43</v>
      </c>
      <c r="H838" s="12" t="str">
        <f>VLOOKUP(G838,Codes!$E$3:$G$1002,3,FALSE)</f>
        <v>001</v>
      </c>
      <c r="I838" s="10" t="s">
        <v>64</v>
      </c>
      <c r="J838" s="10">
        <v>24</v>
      </c>
      <c r="K838" s="10" t="str">
        <f>VLOOKUP(I838,Codes!$J$3:$Q$9,2,FALSE)</f>
        <v>C</v>
      </c>
      <c r="L838" s="11" t="s">
        <v>44</v>
      </c>
      <c r="M838" s="10" t="str">
        <f>VLOOKUP(L838,Codes!$H$3:$I$262,2,FALSE)</f>
        <v>AB</v>
      </c>
      <c r="N838" s="10">
        <v>8</v>
      </c>
      <c r="O838" s="10" t="s">
        <v>35</v>
      </c>
      <c r="P838" t="str">
        <f>VLOOKUP(O838,Codes!$R$3:$S$28,2,FALSE)</f>
        <v>L</v>
      </c>
      <c r="Q838" t="s">
        <v>38</v>
      </c>
      <c r="R838" t="s">
        <v>29</v>
      </c>
      <c r="S838" t="s">
        <v>29</v>
      </c>
      <c r="T838" s="21" t="str">
        <f t="shared" si="55"/>
        <v>M-AB-001-EC10-TP3-Water-NA-8-NA</v>
      </c>
      <c r="U838" s="21" t="str">
        <f t="shared" si="52"/>
        <v>M-AB-001-EC10-TP3-Water</v>
      </c>
      <c r="V838" s="35" t="str">
        <f t="shared" si="53"/>
        <v>M.AB.001.L.C.8</v>
      </c>
      <c r="W838" s="15" t="str">
        <f t="shared" si="54"/>
        <v>MAB001LC8</v>
      </c>
      <c r="X838" t="s">
        <v>7324</v>
      </c>
    </row>
    <row r="839" spans="1:24" hidden="1">
      <c r="A839">
        <v>540025</v>
      </c>
      <c r="B839" t="s">
        <v>1994</v>
      </c>
      <c r="D839" t="s">
        <v>26</v>
      </c>
      <c r="E839" s="10" t="s">
        <v>71</v>
      </c>
      <c r="F839" s="10" t="str">
        <f>VLOOKUP(_xlfn.CONCAT(D839,E839),Codes!$C$3:$D$12,2,FALSE)</f>
        <v>M</v>
      </c>
      <c r="G839" s="18" t="s">
        <v>43</v>
      </c>
      <c r="H839" s="12" t="str">
        <f>VLOOKUP(G839,Codes!$E$3:$G$1002,3,FALSE)</f>
        <v>001</v>
      </c>
      <c r="I839" s="10" t="s">
        <v>70</v>
      </c>
      <c r="J839" s="10">
        <v>32</v>
      </c>
      <c r="K839" s="10" t="str">
        <f>VLOOKUP(I839,Codes!$J$3:$Q$9,2,FALSE)</f>
        <v>D</v>
      </c>
      <c r="L839" s="11" t="s">
        <v>44</v>
      </c>
      <c r="M839" s="10" t="str">
        <f>VLOOKUP(L839,Codes!$H$3:$I$262,2,FALSE)</f>
        <v>AB</v>
      </c>
      <c r="N839" s="10">
        <v>1</v>
      </c>
      <c r="O839" s="10" t="s">
        <v>35</v>
      </c>
      <c r="P839" t="str">
        <f>VLOOKUP(O839,Codes!$R$3:$S$28,2,FALSE)</f>
        <v>L</v>
      </c>
      <c r="Q839" t="s">
        <v>38</v>
      </c>
      <c r="R839" t="s">
        <v>29</v>
      </c>
      <c r="S839" t="s">
        <v>29</v>
      </c>
      <c r="T839" s="21" t="str">
        <f t="shared" si="55"/>
        <v>M-AB-001-EC10-TP4-Water-NA-1-NA</v>
      </c>
      <c r="U839" s="21" t="str">
        <f t="shared" si="52"/>
        <v>M-AB-001-EC10-TP4-Water</v>
      </c>
      <c r="V839" s="35" t="str">
        <f t="shared" si="53"/>
        <v>M.AB.001.L.D.1</v>
      </c>
      <c r="W839" s="15" t="str">
        <f t="shared" si="54"/>
        <v>MAB001LD1</v>
      </c>
      <c r="X839" t="s">
        <v>1757</v>
      </c>
    </row>
    <row r="840" spans="1:24" hidden="1">
      <c r="A840">
        <v>540029</v>
      </c>
      <c r="B840" t="s">
        <v>1994</v>
      </c>
      <c r="D840" t="s">
        <v>26</v>
      </c>
      <c r="E840" s="10" t="s">
        <v>71</v>
      </c>
      <c r="F840" s="10" t="str">
        <f>VLOOKUP(_xlfn.CONCAT(D840,E840),Codes!$C$3:$D$12,2,FALSE)</f>
        <v>M</v>
      </c>
      <c r="G840" s="18" t="s">
        <v>43</v>
      </c>
      <c r="H840" s="12" t="str">
        <f>VLOOKUP(G840,Codes!$E$3:$G$1002,3,FALSE)</f>
        <v>001</v>
      </c>
      <c r="I840" s="10" t="s">
        <v>70</v>
      </c>
      <c r="J840" s="10">
        <v>32</v>
      </c>
      <c r="K840" s="10" t="str">
        <f>VLOOKUP(I840,Codes!$J$3:$Q$9,2,FALSE)</f>
        <v>D</v>
      </c>
      <c r="L840" s="11" t="s">
        <v>44</v>
      </c>
      <c r="M840" s="10" t="str">
        <f>VLOOKUP(L840,Codes!$H$3:$I$262,2,FALSE)</f>
        <v>AB</v>
      </c>
      <c r="N840" s="10">
        <v>5</v>
      </c>
      <c r="O840" s="10" t="s">
        <v>35</v>
      </c>
      <c r="P840" t="str">
        <f>VLOOKUP(O840,Codes!$R$3:$S$28,2,FALSE)</f>
        <v>L</v>
      </c>
      <c r="Q840" t="s">
        <v>38</v>
      </c>
      <c r="R840" t="s">
        <v>29</v>
      </c>
      <c r="S840" t="s">
        <v>29</v>
      </c>
      <c r="T840" s="21" t="str">
        <f t="shared" si="55"/>
        <v>M-AB-001-EC10-TP4-Water-NA-5-NA</v>
      </c>
      <c r="U840" s="21" t="str">
        <f t="shared" si="52"/>
        <v>M-AB-001-EC10-TP4-Water</v>
      </c>
      <c r="V840" s="35" t="str">
        <f t="shared" si="53"/>
        <v>M.AB.001.L.D.5</v>
      </c>
      <c r="W840" s="15" t="str">
        <f t="shared" si="54"/>
        <v>MAB001LD5</v>
      </c>
      <c r="X840" t="s">
        <v>7325</v>
      </c>
    </row>
    <row r="841" spans="1:24" hidden="1">
      <c r="A841">
        <v>540031</v>
      </c>
      <c r="B841" t="s">
        <v>1994</v>
      </c>
      <c r="D841" t="s">
        <v>26</v>
      </c>
      <c r="E841" s="10" t="s">
        <v>71</v>
      </c>
      <c r="F841" s="10" t="str">
        <f>VLOOKUP(_xlfn.CONCAT(D841,E841),Codes!$C$3:$D$12,2,FALSE)</f>
        <v>M</v>
      </c>
      <c r="G841" s="18" t="s">
        <v>43</v>
      </c>
      <c r="H841" s="12" t="str">
        <f>VLOOKUP(G841,Codes!$E$3:$G$1002,3,FALSE)</f>
        <v>001</v>
      </c>
      <c r="I841" s="10" t="s">
        <v>70</v>
      </c>
      <c r="J841" s="10">
        <v>32</v>
      </c>
      <c r="K841" s="10" t="str">
        <f>VLOOKUP(I841,Codes!$J$3:$Q$9,2,FALSE)</f>
        <v>D</v>
      </c>
      <c r="L841" s="11" t="s">
        <v>44</v>
      </c>
      <c r="M841" s="10" t="str">
        <f>VLOOKUP(L841,Codes!$H$3:$I$262,2,FALSE)</f>
        <v>AB</v>
      </c>
      <c r="N841" s="10">
        <v>7</v>
      </c>
      <c r="O841" s="10" t="s">
        <v>35</v>
      </c>
      <c r="P841" t="str">
        <f>VLOOKUP(O841,Codes!$R$3:$S$28,2,FALSE)</f>
        <v>L</v>
      </c>
      <c r="Q841" t="s">
        <v>38</v>
      </c>
      <c r="R841" t="s">
        <v>29</v>
      </c>
      <c r="S841" t="s">
        <v>29</v>
      </c>
      <c r="T841" s="21" t="str">
        <f t="shared" si="55"/>
        <v>M-AB-001-EC10-TP4-Water-NA-7-NA</v>
      </c>
      <c r="U841" s="21" t="str">
        <f t="shared" si="52"/>
        <v>M-AB-001-EC10-TP4-Water</v>
      </c>
      <c r="V841" s="35" t="str">
        <f t="shared" si="53"/>
        <v>M.AB.001.L.D.7</v>
      </c>
      <c r="W841" s="15" t="str">
        <f t="shared" si="54"/>
        <v>MAB001LD7</v>
      </c>
      <c r="X841" t="s">
        <v>7326</v>
      </c>
    </row>
    <row r="842" spans="1:24" hidden="1">
      <c r="A842">
        <v>540032</v>
      </c>
      <c r="B842" t="s">
        <v>1994</v>
      </c>
      <c r="D842" t="s">
        <v>26</v>
      </c>
      <c r="E842" s="10" t="s">
        <v>71</v>
      </c>
      <c r="F842" s="10" t="str">
        <f>VLOOKUP(_xlfn.CONCAT(D842,E842),Codes!$C$3:$D$12,2,FALSE)</f>
        <v>M</v>
      </c>
      <c r="G842" s="18" t="s">
        <v>43</v>
      </c>
      <c r="H842" s="12" t="str">
        <f>VLOOKUP(G842,Codes!$E$3:$G$1002,3,FALSE)</f>
        <v>001</v>
      </c>
      <c r="I842" s="10" t="s">
        <v>70</v>
      </c>
      <c r="J842" s="10">
        <v>32</v>
      </c>
      <c r="K842" s="10" t="str">
        <f>VLOOKUP(I842,Codes!$J$3:$Q$9,2,FALSE)</f>
        <v>D</v>
      </c>
      <c r="L842" s="11" t="s">
        <v>44</v>
      </c>
      <c r="M842" s="10" t="str">
        <f>VLOOKUP(L842,Codes!$H$3:$I$262,2,FALSE)</f>
        <v>AB</v>
      </c>
      <c r="N842" s="10">
        <v>8</v>
      </c>
      <c r="O842" s="10" t="s">
        <v>35</v>
      </c>
      <c r="P842" t="str">
        <f>VLOOKUP(O842,Codes!$R$3:$S$28,2,FALSE)</f>
        <v>L</v>
      </c>
      <c r="Q842" t="s">
        <v>38</v>
      </c>
      <c r="R842" t="s">
        <v>29</v>
      </c>
      <c r="S842" t="s">
        <v>29</v>
      </c>
      <c r="T842" s="21" t="str">
        <f t="shared" si="55"/>
        <v>M-AB-001-EC10-TP4-Water-NA-8-NA</v>
      </c>
      <c r="U842" s="21" t="str">
        <f t="shared" si="52"/>
        <v>M-AB-001-EC10-TP4-Water</v>
      </c>
      <c r="V842" s="35" t="str">
        <f t="shared" si="53"/>
        <v>M.AB.001.L.D.8</v>
      </c>
      <c r="W842" s="15" t="str">
        <f t="shared" si="54"/>
        <v>MAB001LD8</v>
      </c>
      <c r="X842" t="s">
        <v>7327</v>
      </c>
    </row>
    <row r="843" spans="1:24" hidden="1">
      <c r="A843">
        <v>540037</v>
      </c>
      <c r="B843" t="s">
        <v>1995</v>
      </c>
      <c r="D843" t="s">
        <v>26</v>
      </c>
      <c r="E843" s="10" t="s">
        <v>71</v>
      </c>
      <c r="F843" s="10" t="str">
        <f>VLOOKUP(_xlfn.CONCAT(D843,E843),Codes!$C$3:$D$12,2,FALSE)</f>
        <v>M</v>
      </c>
      <c r="G843" s="18" t="s">
        <v>43</v>
      </c>
      <c r="H843" s="12" t="str">
        <f>VLOOKUP(G843,Codes!$E$3:$G$1002,3,FALSE)</f>
        <v>001</v>
      </c>
      <c r="I843" s="10" t="s">
        <v>76</v>
      </c>
      <c r="J843" s="10">
        <v>48</v>
      </c>
      <c r="K843" s="10" t="str">
        <f>VLOOKUP(I843,Codes!$J$3:$Q$9,2,FALSE)</f>
        <v>E</v>
      </c>
      <c r="L843" s="11" t="s">
        <v>44</v>
      </c>
      <c r="M843" s="10" t="str">
        <f>VLOOKUP(L843,Codes!$H$3:$I$262,2,FALSE)</f>
        <v>AB</v>
      </c>
      <c r="N843" s="10">
        <v>5</v>
      </c>
      <c r="O843" s="10" t="s">
        <v>35</v>
      </c>
      <c r="P843" t="str">
        <f>VLOOKUP(O843,Codes!$R$3:$S$28,2,FALSE)</f>
        <v>L</v>
      </c>
      <c r="Q843" t="s">
        <v>38</v>
      </c>
      <c r="R843" t="s">
        <v>29</v>
      </c>
      <c r="S843" t="s">
        <v>29</v>
      </c>
      <c r="T843" s="21" t="str">
        <f t="shared" si="55"/>
        <v>M-AB-001-EC10-TP5-Water-NA-5-NA</v>
      </c>
      <c r="U843" s="21" t="str">
        <f t="shared" si="52"/>
        <v>M-AB-001-EC10-TP5-Water</v>
      </c>
      <c r="V843" s="35" t="str">
        <f t="shared" si="53"/>
        <v>M.AB.001.L.E.5</v>
      </c>
      <c r="W843" s="15" t="str">
        <f t="shared" si="54"/>
        <v>MAB001LE5</v>
      </c>
      <c r="X843" t="s">
        <v>7328</v>
      </c>
    </row>
    <row r="844" spans="1:24" hidden="1">
      <c r="A844">
        <v>540038</v>
      </c>
      <c r="B844" t="s">
        <v>1995</v>
      </c>
      <c r="D844" t="s">
        <v>26</v>
      </c>
      <c r="E844" s="10" t="s">
        <v>71</v>
      </c>
      <c r="F844" s="10" t="str">
        <f>VLOOKUP(_xlfn.CONCAT(D844,E844),Codes!$C$3:$D$12,2,FALSE)</f>
        <v>M</v>
      </c>
      <c r="G844" s="18" t="s">
        <v>43</v>
      </c>
      <c r="H844" s="12" t="str">
        <f>VLOOKUP(G844,Codes!$E$3:$G$1002,3,FALSE)</f>
        <v>001</v>
      </c>
      <c r="I844" s="10" t="s">
        <v>76</v>
      </c>
      <c r="J844" s="10">
        <v>48</v>
      </c>
      <c r="K844" s="10" t="str">
        <f>VLOOKUP(I844,Codes!$J$3:$Q$9,2,FALSE)</f>
        <v>E</v>
      </c>
      <c r="L844" s="11" t="s">
        <v>44</v>
      </c>
      <c r="M844" s="10" t="str">
        <f>VLOOKUP(L844,Codes!$H$3:$I$262,2,FALSE)</f>
        <v>AB</v>
      </c>
      <c r="N844" s="10">
        <v>6</v>
      </c>
      <c r="O844" s="10" t="s">
        <v>35</v>
      </c>
      <c r="P844" t="str">
        <f>VLOOKUP(O844,Codes!$R$3:$S$28,2,FALSE)</f>
        <v>L</v>
      </c>
      <c r="Q844" t="s">
        <v>38</v>
      </c>
      <c r="R844" t="s">
        <v>29</v>
      </c>
      <c r="S844" t="s">
        <v>29</v>
      </c>
      <c r="T844" s="21" t="str">
        <f t="shared" si="55"/>
        <v>M-AB-001-EC10-TP5-Water-NA-6-NA</v>
      </c>
      <c r="U844" s="21" t="str">
        <f t="shared" si="52"/>
        <v>M-AB-001-EC10-TP5-Water</v>
      </c>
      <c r="V844" s="35" t="str">
        <f t="shared" si="53"/>
        <v>M.AB.001.L.E.6</v>
      </c>
      <c r="W844" s="15" t="str">
        <f t="shared" si="54"/>
        <v>MAB001LE6</v>
      </c>
      <c r="X844" t="s">
        <v>7329</v>
      </c>
    </row>
    <row r="845" spans="1:24" hidden="1">
      <c r="A845">
        <v>540039</v>
      </c>
      <c r="B845" t="s">
        <v>1995</v>
      </c>
      <c r="D845" t="s">
        <v>26</v>
      </c>
      <c r="E845" s="10" t="s">
        <v>71</v>
      </c>
      <c r="F845" s="10" t="str">
        <f>VLOOKUP(_xlfn.CONCAT(D845,E845),Codes!$C$3:$D$12,2,FALSE)</f>
        <v>M</v>
      </c>
      <c r="G845" s="18" t="s">
        <v>43</v>
      </c>
      <c r="H845" s="12" t="str">
        <f>VLOOKUP(G845,Codes!$E$3:$G$1002,3,FALSE)</f>
        <v>001</v>
      </c>
      <c r="I845" s="10" t="s">
        <v>76</v>
      </c>
      <c r="J845" s="10">
        <v>48</v>
      </c>
      <c r="K845" s="10" t="str">
        <f>VLOOKUP(I845,Codes!$J$3:$Q$9,2,FALSE)</f>
        <v>E</v>
      </c>
      <c r="L845" s="11" t="s">
        <v>44</v>
      </c>
      <c r="M845" s="10" t="str">
        <f>VLOOKUP(L845,Codes!$H$3:$I$262,2,FALSE)</f>
        <v>AB</v>
      </c>
      <c r="N845" s="10">
        <v>7</v>
      </c>
      <c r="O845" s="10" t="s">
        <v>35</v>
      </c>
      <c r="P845" t="str">
        <f>VLOOKUP(O845,Codes!$R$3:$S$28,2,FALSE)</f>
        <v>L</v>
      </c>
      <c r="Q845" t="s">
        <v>38</v>
      </c>
      <c r="R845" t="s">
        <v>29</v>
      </c>
      <c r="S845" t="s">
        <v>29</v>
      </c>
      <c r="T845" s="21" t="str">
        <f t="shared" si="55"/>
        <v>M-AB-001-EC10-TP5-Water-NA-7-NA</v>
      </c>
      <c r="U845" s="21" t="str">
        <f t="shared" si="52"/>
        <v>M-AB-001-EC10-TP5-Water</v>
      </c>
      <c r="V845" s="35" t="str">
        <f t="shared" si="53"/>
        <v>M.AB.001.L.E.7</v>
      </c>
      <c r="W845" s="15" t="str">
        <f t="shared" si="54"/>
        <v>MAB001LE7</v>
      </c>
      <c r="X845" t="s">
        <v>7330</v>
      </c>
    </row>
    <row r="846" spans="1:24" hidden="1">
      <c r="A846">
        <v>540040</v>
      </c>
      <c r="B846" t="s">
        <v>1995</v>
      </c>
      <c r="D846" t="s">
        <v>26</v>
      </c>
      <c r="E846" s="10" t="s">
        <v>71</v>
      </c>
      <c r="F846" s="10" t="str">
        <f>VLOOKUP(_xlfn.CONCAT(D846,E846),Codes!$C$3:$D$12,2,FALSE)</f>
        <v>M</v>
      </c>
      <c r="G846" s="18" t="s">
        <v>43</v>
      </c>
      <c r="H846" s="12" t="str">
        <f>VLOOKUP(G846,Codes!$E$3:$G$1002,3,FALSE)</f>
        <v>001</v>
      </c>
      <c r="I846" s="10" t="s">
        <v>76</v>
      </c>
      <c r="J846" s="10">
        <v>48</v>
      </c>
      <c r="K846" s="10" t="str">
        <f>VLOOKUP(I846,Codes!$J$3:$Q$9,2,FALSE)</f>
        <v>E</v>
      </c>
      <c r="L846" s="11" t="s">
        <v>44</v>
      </c>
      <c r="M846" s="10" t="str">
        <f>VLOOKUP(L846,Codes!$H$3:$I$262,2,FALSE)</f>
        <v>AB</v>
      </c>
      <c r="N846" s="10">
        <v>8</v>
      </c>
      <c r="O846" s="10" t="s">
        <v>35</v>
      </c>
      <c r="P846" t="str">
        <f>VLOOKUP(O846,Codes!$R$3:$S$28,2,FALSE)</f>
        <v>L</v>
      </c>
      <c r="Q846" t="s">
        <v>38</v>
      </c>
      <c r="R846" t="s">
        <v>29</v>
      </c>
      <c r="S846" t="s">
        <v>29</v>
      </c>
      <c r="T846" s="21" t="str">
        <f t="shared" si="55"/>
        <v>M-AB-001-EC10-TP5-Water-NA-8-NA</v>
      </c>
      <c r="U846" s="21" t="str">
        <f t="shared" si="52"/>
        <v>M-AB-001-EC10-TP5-Water</v>
      </c>
      <c r="V846" s="35" t="str">
        <f t="shared" si="53"/>
        <v>M.AB.001.L.E.8</v>
      </c>
      <c r="W846" s="15" t="str">
        <f t="shared" si="54"/>
        <v>MAB001LE8</v>
      </c>
      <c r="X846" t="s">
        <v>7331</v>
      </c>
    </row>
    <row r="847" spans="1:24" hidden="1">
      <c r="A847">
        <v>540045</v>
      </c>
      <c r="B847" t="s">
        <v>1996</v>
      </c>
      <c r="D847" t="s">
        <v>26</v>
      </c>
      <c r="E847" s="10" t="s">
        <v>71</v>
      </c>
      <c r="F847" s="10" t="str">
        <f>VLOOKUP(_xlfn.CONCAT(D847,E847),Codes!$C$3:$D$12,2,FALSE)</f>
        <v>M</v>
      </c>
      <c r="G847" s="18" t="s">
        <v>43</v>
      </c>
      <c r="H847" s="12" t="str">
        <f>VLOOKUP(G847,Codes!$E$3:$G$1002,3,FALSE)</f>
        <v>001</v>
      </c>
      <c r="I847" s="10" t="s">
        <v>46</v>
      </c>
      <c r="J847" s="10">
        <v>4</v>
      </c>
      <c r="K847" s="10" t="str">
        <f>VLOOKUP(I847,Codes!$J$3:$Q$9,2,FALSE)</f>
        <v>A</v>
      </c>
      <c r="L847" s="11" t="s">
        <v>44</v>
      </c>
      <c r="M847" s="10" t="str">
        <f>VLOOKUP(L847,Codes!$H$3:$I$262,2,FALSE)</f>
        <v>AB</v>
      </c>
      <c r="N847" s="10">
        <v>5</v>
      </c>
      <c r="O847" s="10" t="s">
        <v>83</v>
      </c>
      <c r="P847" t="str">
        <f>VLOOKUP(O847,Codes!$R$3:$S$28,2,FALSE)</f>
        <v>M</v>
      </c>
      <c r="Q847" t="s">
        <v>38</v>
      </c>
      <c r="R847" t="s">
        <v>29</v>
      </c>
      <c r="S847" t="s">
        <v>29</v>
      </c>
      <c r="T847" s="21" t="str">
        <f t="shared" si="55"/>
        <v>M-AB-001-EC25-TP1-Water-NA-5-NA</v>
      </c>
      <c r="U847" s="21" t="str">
        <f t="shared" si="52"/>
        <v>M-AB-001-EC25-TP1-Water</v>
      </c>
      <c r="V847" s="35" t="str">
        <f t="shared" si="53"/>
        <v>M.AB.001.M.A.5</v>
      </c>
      <c r="W847" s="15" t="str">
        <f t="shared" si="54"/>
        <v>MAB001MA5</v>
      </c>
      <c r="X847" t="s">
        <v>7332</v>
      </c>
    </row>
    <row r="848" spans="1:24" hidden="1">
      <c r="A848">
        <v>540046</v>
      </c>
      <c r="B848" t="s">
        <v>1996</v>
      </c>
      <c r="D848" t="s">
        <v>26</v>
      </c>
      <c r="E848" s="10" t="s">
        <v>71</v>
      </c>
      <c r="F848" s="10" t="str">
        <f>VLOOKUP(_xlfn.CONCAT(D848,E848),Codes!$C$3:$D$12,2,FALSE)</f>
        <v>M</v>
      </c>
      <c r="G848" s="18" t="s">
        <v>43</v>
      </c>
      <c r="H848" s="12" t="str">
        <f>VLOOKUP(G848,Codes!$E$3:$G$1002,3,FALSE)</f>
        <v>001</v>
      </c>
      <c r="I848" s="10" t="s">
        <v>46</v>
      </c>
      <c r="J848" s="10">
        <v>4</v>
      </c>
      <c r="K848" s="10" t="str">
        <f>VLOOKUP(I848,Codes!$J$3:$Q$9,2,FALSE)</f>
        <v>A</v>
      </c>
      <c r="L848" s="11" t="s">
        <v>44</v>
      </c>
      <c r="M848" s="10" t="str">
        <f>VLOOKUP(L848,Codes!$H$3:$I$262,2,FALSE)</f>
        <v>AB</v>
      </c>
      <c r="N848" s="10">
        <v>6</v>
      </c>
      <c r="O848" s="10" t="s">
        <v>83</v>
      </c>
      <c r="P848" t="str">
        <f>VLOOKUP(O848,Codes!$R$3:$S$28,2,FALSE)</f>
        <v>M</v>
      </c>
      <c r="Q848" t="s">
        <v>38</v>
      </c>
      <c r="R848" t="s">
        <v>29</v>
      </c>
      <c r="S848" t="s">
        <v>29</v>
      </c>
      <c r="T848" s="21" t="str">
        <f t="shared" si="55"/>
        <v>M-AB-001-EC25-TP1-Water-NA-6-NA</v>
      </c>
      <c r="U848" s="21" t="str">
        <f t="shared" si="52"/>
        <v>M-AB-001-EC25-TP1-Water</v>
      </c>
      <c r="V848" s="35" t="str">
        <f t="shared" si="53"/>
        <v>M.AB.001.M.A.6</v>
      </c>
      <c r="W848" s="15" t="str">
        <f t="shared" si="54"/>
        <v>MAB001MA6</v>
      </c>
      <c r="X848" t="s">
        <v>7333</v>
      </c>
    </row>
    <row r="849" spans="1:24" hidden="1">
      <c r="A849">
        <v>540047</v>
      </c>
      <c r="B849" t="s">
        <v>1996</v>
      </c>
      <c r="D849" t="s">
        <v>26</v>
      </c>
      <c r="E849" s="10" t="s">
        <v>71</v>
      </c>
      <c r="F849" s="10" t="str">
        <f>VLOOKUP(_xlfn.CONCAT(D849,E849),Codes!$C$3:$D$12,2,FALSE)</f>
        <v>M</v>
      </c>
      <c r="G849" s="18" t="s">
        <v>43</v>
      </c>
      <c r="H849" s="12" t="str">
        <f>VLOOKUP(G849,Codes!$E$3:$G$1002,3,FALSE)</f>
        <v>001</v>
      </c>
      <c r="I849" s="10" t="s">
        <v>46</v>
      </c>
      <c r="J849" s="10">
        <v>4</v>
      </c>
      <c r="K849" s="10" t="str">
        <f>VLOOKUP(I849,Codes!$J$3:$Q$9,2,FALSE)</f>
        <v>A</v>
      </c>
      <c r="L849" s="11" t="s">
        <v>44</v>
      </c>
      <c r="M849" s="10" t="str">
        <f>VLOOKUP(L849,Codes!$H$3:$I$262,2,FALSE)</f>
        <v>AB</v>
      </c>
      <c r="N849" s="10">
        <v>7</v>
      </c>
      <c r="O849" s="10" t="s">
        <v>83</v>
      </c>
      <c r="P849" t="str">
        <f>VLOOKUP(O849,Codes!$R$3:$S$28,2,FALSE)</f>
        <v>M</v>
      </c>
      <c r="Q849" t="s">
        <v>38</v>
      </c>
      <c r="R849" t="s">
        <v>29</v>
      </c>
      <c r="S849" t="s">
        <v>29</v>
      </c>
      <c r="T849" s="21" t="str">
        <f t="shared" si="55"/>
        <v>M-AB-001-EC25-TP1-Water-NA-7-NA</v>
      </c>
      <c r="U849" s="21" t="str">
        <f t="shared" si="52"/>
        <v>M-AB-001-EC25-TP1-Water</v>
      </c>
      <c r="V849" s="35" t="str">
        <f t="shared" si="53"/>
        <v>M.AB.001.M.A.7</v>
      </c>
      <c r="W849" s="15" t="str">
        <f t="shared" si="54"/>
        <v>MAB001MA7</v>
      </c>
      <c r="X849" t="s">
        <v>7334</v>
      </c>
    </row>
    <row r="850" spans="1:24" hidden="1">
      <c r="A850">
        <v>540048</v>
      </c>
      <c r="B850" t="s">
        <v>1996</v>
      </c>
      <c r="D850" t="s">
        <v>26</v>
      </c>
      <c r="E850" s="10" t="s">
        <v>71</v>
      </c>
      <c r="F850" s="10" t="str">
        <f>VLOOKUP(_xlfn.CONCAT(D850,E850),Codes!$C$3:$D$12,2,FALSE)</f>
        <v>M</v>
      </c>
      <c r="G850" s="18" t="s">
        <v>43</v>
      </c>
      <c r="H850" s="12" t="str">
        <f>VLOOKUP(G850,Codes!$E$3:$G$1002,3,FALSE)</f>
        <v>001</v>
      </c>
      <c r="I850" s="10" t="s">
        <v>46</v>
      </c>
      <c r="J850" s="10">
        <v>4</v>
      </c>
      <c r="K850" s="10" t="str">
        <f>VLOOKUP(I850,Codes!$J$3:$Q$9,2,FALSE)</f>
        <v>A</v>
      </c>
      <c r="L850" s="11" t="s">
        <v>44</v>
      </c>
      <c r="M850" s="10" t="str">
        <f>VLOOKUP(L850,Codes!$H$3:$I$262,2,FALSE)</f>
        <v>AB</v>
      </c>
      <c r="N850" s="10">
        <v>8</v>
      </c>
      <c r="O850" s="10" t="s">
        <v>83</v>
      </c>
      <c r="P850" t="str">
        <f>VLOOKUP(O850,Codes!$R$3:$S$28,2,FALSE)</f>
        <v>M</v>
      </c>
      <c r="Q850" t="s">
        <v>38</v>
      </c>
      <c r="R850" t="s">
        <v>29</v>
      </c>
      <c r="S850" t="s">
        <v>29</v>
      </c>
      <c r="T850" s="21" t="str">
        <f t="shared" si="55"/>
        <v>M-AB-001-EC25-TP1-Water-NA-8-NA</v>
      </c>
      <c r="U850" s="21" t="str">
        <f t="shared" si="52"/>
        <v>M-AB-001-EC25-TP1-Water</v>
      </c>
      <c r="V850" s="35" t="str">
        <f t="shared" si="53"/>
        <v>M.AB.001.M.A.8</v>
      </c>
      <c r="W850" s="15" t="str">
        <f t="shared" si="54"/>
        <v>MAB001MA8</v>
      </c>
      <c r="X850" t="s">
        <v>7335</v>
      </c>
    </row>
    <row r="851" spans="1:24" hidden="1">
      <c r="A851">
        <v>540051</v>
      </c>
      <c r="B851" t="s">
        <v>1997</v>
      </c>
      <c r="D851" t="s">
        <v>26</v>
      </c>
      <c r="E851" s="10" t="s">
        <v>71</v>
      </c>
      <c r="F851" s="10" t="str">
        <f>VLOOKUP(_xlfn.CONCAT(D851,E851),Codes!$C$3:$D$12,2,FALSE)</f>
        <v>M</v>
      </c>
      <c r="G851" s="18" t="s">
        <v>43</v>
      </c>
      <c r="H851" s="12" t="str">
        <f>VLOOKUP(G851,Codes!$E$3:$G$1002,3,FALSE)</f>
        <v>001</v>
      </c>
      <c r="I851" s="10" t="s">
        <v>57</v>
      </c>
      <c r="J851" s="10">
        <v>8</v>
      </c>
      <c r="K851" s="10" t="str">
        <f>VLOOKUP(I851,Codes!$J$3:$Q$9,2,FALSE)</f>
        <v>B</v>
      </c>
      <c r="L851" s="11" t="s">
        <v>44</v>
      </c>
      <c r="M851" s="10" t="str">
        <f>VLOOKUP(L851,Codes!$H$3:$I$262,2,FALSE)</f>
        <v>AB</v>
      </c>
      <c r="N851" s="10">
        <v>3</v>
      </c>
      <c r="O851" s="10" t="s">
        <v>83</v>
      </c>
      <c r="P851" t="str">
        <f>VLOOKUP(O851,Codes!$R$3:$S$28,2,FALSE)</f>
        <v>M</v>
      </c>
      <c r="Q851" t="s">
        <v>38</v>
      </c>
      <c r="R851" t="s">
        <v>29</v>
      </c>
      <c r="S851" t="s">
        <v>29</v>
      </c>
      <c r="T851" s="21" t="str">
        <f t="shared" si="55"/>
        <v>M-AB-001-EC25-TP2-Water-NA-3-NA</v>
      </c>
      <c r="U851" s="21" t="str">
        <f t="shared" ref="U851:U914" si="56">CONCATENATE(F851,"-",M851,"-",H851,"-", O851,"-",I851,"-",Q851)</f>
        <v>M-AB-001-EC25-TP2-Water</v>
      </c>
      <c r="V851" s="35" t="str">
        <f t="shared" ref="V851:V914" si="57">_xlfn.CONCAT(F851,".",M851,".",H851,".",P851,".",K851,".",N851)</f>
        <v>M.AB.001.M.B.3</v>
      </c>
      <c r="W851" s="15" t="str">
        <f t="shared" ref="W851:W914" si="58">SUBSTITUTE(V851,".","")</f>
        <v>MAB001MB3</v>
      </c>
      <c r="X851" t="s">
        <v>1774</v>
      </c>
    </row>
    <row r="852" spans="1:24" hidden="1">
      <c r="A852">
        <v>540053</v>
      </c>
      <c r="B852" t="s">
        <v>1997</v>
      </c>
      <c r="D852" t="s">
        <v>26</v>
      </c>
      <c r="E852" s="10" t="s">
        <v>71</v>
      </c>
      <c r="F852" s="10" t="str">
        <f>VLOOKUP(_xlfn.CONCAT(D852,E852),Codes!$C$3:$D$12,2,FALSE)</f>
        <v>M</v>
      </c>
      <c r="G852" s="18" t="s">
        <v>43</v>
      </c>
      <c r="H852" s="12" t="str">
        <f>VLOOKUP(G852,Codes!$E$3:$G$1002,3,FALSE)</f>
        <v>001</v>
      </c>
      <c r="I852" s="10" t="s">
        <v>57</v>
      </c>
      <c r="J852" s="10">
        <v>8</v>
      </c>
      <c r="K852" s="10" t="str">
        <f>VLOOKUP(I852,Codes!$J$3:$Q$9,2,FALSE)</f>
        <v>B</v>
      </c>
      <c r="L852" s="11" t="s">
        <v>44</v>
      </c>
      <c r="M852" s="10" t="str">
        <f>VLOOKUP(L852,Codes!$H$3:$I$262,2,FALSE)</f>
        <v>AB</v>
      </c>
      <c r="N852" s="10">
        <v>5</v>
      </c>
      <c r="O852" s="10" t="s">
        <v>83</v>
      </c>
      <c r="P852" t="str">
        <f>VLOOKUP(O852,Codes!$R$3:$S$28,2,FALSE)</f>
        <v>M</v>
      </c>
      <c r="Q852" t="s">
        <v>38</v>
      </c>
      <c r="R852" t="s">
        <v>29</v>
      </c>
      <c r="S852" t="s">
        <v>29</v>
      </c>
      <c r="T852" s="21" t="str">
        <f t="shared" si="55"/>
        <v>M-AB-001-EC25-TP2-Water-NA-5-NA</v>
      </c>
      <c r="U852" s="21" t="str">
        <f t="shared" si="56"/>
        <v>M-AB-001-EC25-TP2-Water</v>
      </c>
      <c r="V852" s="35" t="str">
        <f t="shared" si="57"/>
        <v>M.AB.001.M.B.5</v>
      </c>
      <c r="W852" s="15" t="str">
        <f t="shared" si="58"/>
        <v>MAB001MB5</v>
      </c>
      <c r="X852" t="s">
        <v>7336</v>
      </c>
    </row>
    <row r="853" spans="1:24" hidden="1">
      <c r="A853">
        <v>540055</v>
      </c>
      <c r="B853" t="s">
        <v>1997</v>
      </c>
      <c r="D853" t="s">
        <v>26</v>
      </c>
      <c r="E853" s="10" t="s">
        <v>71</v>
      </c>
      <c r="F853" s="10" t="str">
        <f>VLOOKUP(_xlfn.CONCAT(D853,E853),Codes!$C$3:$D$12,2,FALSE)</f>
        <v>M</v>
      </c>
      <c r="G853" s="18" t="s">
        <v>43</v>
      </c>
      <c r="H853" s="12" t="str">
        <f>VLOOKUP(G853,Codes!$E$3:$G$1002,3,FALSE)</f>
        <v>001</v>
      </c>
      <c r="I853" s="10" t="s">
        <v>57</v>
      </c>
      <c r="J853" s="10">
        <v>8</v>
      </c>
      <c r="K853" s="10" t="str">
        <f>VLOOKUP(I853,Codes!$J$3:$Q$9,2,FALSE)</f>
        <v>B</v>
      </c>
      <c r="L853" s="11" t="s">
        <v>44</v>
      </c>
      <c r="M853" s="10" t="str">
        <f>VLOOKUP(L853,Codes!$H$3:$I$262,2,FALSE)</f>
        <v>AB</v>
      </c>
      <c r="N853" s="10">
        <v>7</v>
      </c>
      <c r="O853" s="10" t="s">
        <v>83</v>
      </c>
      <c r="P853" t="str">
        <f>VLOOKUP(O853,Codes!$R$3:$S$28,2,FALSE)</f>
        <v>M</v>
      </c>
      <c r="Q853" t="s">
        <v>38</v>
      </c>
      <c r="R853" t="s">
        <v>29</v>
      </c>
      <c r="S853" t="s">
        <v>29</v>
      </c>
      <c r="T853" s="21" t="str">
        <f t="shared" si="55"/>
        <v>M-AB-001-EC25-TP2-Water-NA-7-NA</v>
      </c>
      <c r="U853" s="21" t="str">
        <f t="shared" si="56"/>
        <v>M-AB-001-EC25-TP2-Water</v>
      </c>
      <c r="V853" s="35" t="str">
        <f t="shared" si="57"/>
        <v>M.AB.001.M.B.7</v>
      </c>
      <c r="W853" s="15" t="str">
        <f t="shared" si="58"/>
        <v>MAB001MB7</v>
      </c>
      <c r="X853" t="s">
        <v>7337</v>
      </c>
    </row>
    <row r="854" spans="1:24" hidden="1">
      <c r="A854">
        <v>540056</v>
      </c>
      <c r="B854" t="s">
        <v>1997</v>
      </c>
      <c r="D854" t="s">
        <v>26</v>
      </c>
      <c r="E854" s="10" t="s">
        <v>71</v>
      </c>
      <c r="F854" s="10" t="str">
        <f>VLOOKUP(_xlfn.CONCAT(D854,E854),Codes!$C$3:$D$12,2,FALSE)</f>
        <v>M</v>
      </c>
      <c r="G854" s="18" t="s">
        <v>43</v>
      </c>
      <c r="H854" s="12" t="str">
        <f>VLOOKUP(G854,Codes!$E$3:$G$1002,3,FALSE)</f>
        <v>001</v>
      </c>
      <c r="I854" s="10" t="s">
        <v>57</v>
      </c>
      <c r="J854" s="10">
        <v>8</v>
      </c>
      <c r="K854" s="10" t="str">
        <f>VLOOKUP(I854,Codes!$J$3:$Q$9,2,FALSE)</f>
        <v>B</v>
      </c>
      <c r="L854" s="11" t="s">
        <v>44</v>
      </c>
      <c r="M854" s="10" t="str">
        <f>VLOOKUP(L854,Codes!$H$3:$I$262,2,FALSE)</f>
        <v>AB</v>
      </c>
      <c r="N854" s="10">
        <v>8</v>
      </c>
      <c r="O854" s="10" t="s">
        <v>83</v>
      </c>
      <c r="P854" t="str">
        <f>VLOOKUP(O854,Codes!$R$3:$S$28,2,FALSE)</f>
        <v>M</v>
      </c>
      <c r="Q854" t="s">
        <v>38</v>
      </c>
      <c r="R854" t="s">
        <v>29</v>
      </c>
      <c r="S854" t="s">
        <v>29</v>
      </c>
      <c r="T854" s="21" t="str">
        <f t="shared" si="55"/>
        <v>M-AB-001-EC25-TP2-Water-NA-8-NA</v>
      </c>
      <c r="U854" s="21" t="str">
        <f t="shared" si="56"/>
        <v>M-AB-001-EC25-TP2-Water</v>
      </c>
      <c r="V854" s="35" t="str">
        <f t="shared" si="57"/>
        <v>M.AB.001.M.B.8</v>
      </c>
      <c r="W854" s="15" t="str">
        <f t="shared" si="58"/>
        <v>MAB001MB8</v>
      </c>
      <c r="X854" t="s">
        <v>7338</v>
      </c>
    </row>
    <row r="855" spans="1:24" hidden="1">
      <c r="A855">
        <v>540061</v>
      </c>
      <c r="B855" t="s">
        <v>1998</v>
      </c>
      <c r="D855" t="s">
        <v>26</v>
      </c>
      <c r="E855" s="10" t="s">
        <v>71</v>
      </c>
      <c r="F855" s="10" t="str">
        <f>VLOOKUP(_xlfn.CONCAT(D855,E855),Codes!$C$3:$D$12,2,FALSE)</f>
        <v>M</v>
      </c>
      <c r="G855" s="18" t="s">
        <v>43</v>
      </c>
      <c r="H855" s="12" t="str">
        <f>VLOOKUP(G855,Codes!$E$3:$G$1002,3,FALSE)</f>
        <v>001</v>
      </c>
      <c r="I855" s="10" t="s">
        <v>64</v>
      </c>
      <c r="J855" s="10">
        <v>24</v>
      </c>
      <c r="K855" s="10" t="str">
        <f>VLOOKUP(I855,Codes!$J$3:$Q$9,2,FALSE)</f>
        <v>C</v>
      </c>
      <c r="L855" s="11" t="s">
        <v>44</v>
      </c>
      <c r="M855" s="10" t="str">
        <f>VLOOKUP(L855,Codes!$H$3:$I$262,2,FALSE)</f>
        <v>AB</v>
      </c>
      <c r="N855" s="10">
        <v>5</v>
      </c>
      <c r="O855" s="10" t="s">
        <v>83</v>
      </c>
      <c r="P855" t="str">
        <f>VLOOKUP(O855,Codes!$R$3:$S$28,2,FALSE)</f>
        <v>M</v>
      </c>
      <c r="Q855" t="s">
        <v>38</v>
      </c>
      <c r="R855" t="s">
        <v>29</v>
      </c>
      <c r="S855" t="s">
        <v>29</v>
      </c>
      <c r="T855" s="21" t="str">
        <f t="shared" si="55"/>
        <v>M-AB-001-EC25-TP3-Water-NA-5-NA</v>
      </c>
      <c r="U855" s="21" t="str">
        <f t="shared" si="56"/>
        <v>M-AB-001-EC25-TP3-Water</v>
      </c>
      <c r="V855" s="35" t="str">
        <f t="shared" si="57"/>
        <v>M.AB.001.M.C.5</v>
      </c>
      <c r="W855" s="15" t="str">
        <f t="shared" si="58"/>
        <v>MAB001MC5</v>
      </c>
      <c r="X855" t="s">
        <v>7339</v>
      </c>
    </row>
    <row r="856" spans="1:24" hidden="1">
      <c r="A856">
        <v>540062</v>
      </c>
      <c r="B856" t="s">
        <v>1998</v>
      </c>
      <c r="D856" t="s">
        <v>26</v>
      </c>
      <c r="E856" s="10" t="s">
        <v>71</v>
      </c>
      <c r="F856" s="10" t="str">
        <f>VLOOKUP(_xlfn.CONCAT(D856,E856),Codes!$C$3:$D$12,2,FALSE)</f>
        <v>M</v>
      </c>
      <c r="G856" s="18" t="s">
        <v>43</v>
      </c>
      <c r="H856" s="12" t="str">
        <f>VLOOKUP(G856,Codes!$E$3:$G$1002,3,FALSE)</f>
        <v>001</v>
      </c>
      <c r="I856" s="10" t="s">
        <v>64</v>
      </c>
      <c r="J856" s="10">
        <v>24</v>
      </c>
      <c r="K856" s="10" t="str">
        <f>VLOOKUP(I856,Codes!$J$3:$Q$9,2,FALSE)</f>
        <v>C</v>
      </c>
      <c r="L856" s="11" t="s">
        <v>44</v>
      </c>
      <c r="M856" s="10" t="str">
        <f>VLOOKUP(L856,Codes!$H$3:$I$262,2,FALSE)</f>
        <v>AB</v>
      </c>
      <c r="N856" s="10">
        <v>6</v>
      </c>
      <c r="O856" s="10" t="s">
        <v>83</v>
      </c>
      <c r="P856" t="str">
        <f>VLOOKUP(O856,Codes!$R$3:$S$28,2,FALSE)</f>
        <v>M</v>
      </c>
      <c r="Q856" t="s">
        <v>38</v>
      </c>
      <c r="R856" t="s">
        <v>29</v>
      </c>
      <c r="S856" t="s">
        <v>29</v>
      </c>
      <c r="T856" s="21" t="str">
        <f t="shared" si="55"/>
        <v>M-AB-001-EC25-TP3-Water-NA-6-NA</v>
      </c>
      <c r="U856" s="21" t="str">
        <f t="shared" si="56"/>
        <v>M-AB-001-EC25-TP3-Water</v>
      </c>
      <c r="V856" s="35" t="str">
        <f t="shared" si="57"/>
        <v>M.AB.001.M.C.6</v>
      </c>
      <c r="W856" s="15" t="str">
        <f t="shared" si="58"/>
        <v>MAB001MC6</v>
      </c>
      <c r="X856" t="s">
        <v>7340</v>
      </c>
    </row>
    <row r="857" spans="1:24" hidden="1">
      <c r="A857">
        <v>540063</v>
      </c>
      <c r="B857" t="s">
        <v>1998</v>
      </c>
      <c r="D857" t="s">
        <v>26</v>
      </c>
      <c r="E857" s="10" t="s">
        <v>71</v>
      </c>
      <c r="F857" s="10" t="str">
        <f>VLOOKUP(_xlfn.CONCAT(D857,E857),Codes!$C$3:$D$12,2,FALSE)</f>
        <v>M</v>
      </c>
      <c r="G857" s="18" t="s">
        <v>43</v>
      </c>
      <c r="H857" s="12" t="str">
        <f>VLOOKUP(G857,Codes!$E$3:$G$1002,3,FALSE)</f>
        <v>001</v>
      </c>
      <c r="I857" s="10" t="s">
        <v>64</v>
      </c>
      <c r="J857" s="10">
        <v>24</v>
      </c>
      <c r="K857" s="10" t="str">
        <f>VLOOKUP(I857,Codes!$J$3:$Q$9,2,FALSE)</f>
        <v>C</v>
      </c>
      <c r="L857" s="11" t="s">
        <v>44</v>
      </c>
      <c r="M857" s="10" t="str">
        <f>VLOOKUP(L857,Codes!$H$3:$I$262,2,FALSE)</f>
        <v>AB</v>
      </c>
      <c r="N857" s="10">
        <v>7</v>
      </c>
      <c r="O857" s="10" t="s">
        <v>83</v>
      </c>
      <c r="P857" t="str">
        <f>VLOOKUP(O857,Codes!$R$3:$S$28,2,FALSE)</f>
        <v>M</v>
      </c>
      <c r="Q857" t="s">
        <v>38</v>
      </c>
      <c r="R857" t="s">
        <v>29</v>
      </c>
      <c r="S857" t="s">
        <v>29</v>
      </c>
      <c r="T857" s="21" t="str">
        <f t="shared" si="55"/>
        <v>M-AB-001-EC25-TP3-Water-NA-7-NA</v>
      </c>
      <c r="U857" s="21" t="str">
        <f t="shared" si="56"/>
        <v>M-AB-001-EC25-TP3-Water</v>
      </c>
      <c r="V857" s="35" t="str">
        <f t="shared" si="57"/>
        <v>M.AB.001.M.C.7</v>
      </c>
      <c r="W857" s="15" t="str">
        <f t="shared" si="58"/>
        <v>MAB001MC7</v>
      </c>
      <c r="X857" t="s">
        <v>7341</v>
      </c>
    </row>
    <row r="858" spans="1:24" hidden="1">
      <c r="A858">
        <v>540064</v>
      </c>
      <c r="B858" t="s">
        <v>1998</v>
      </c>
      <c r="D858" t="s">
        <v>26</v>
      </c>
      <c r="E858" s="10" t="s">
        <v>71</v>
      </c>
      <c r="F858" s="10" t="str">
        <f>VLOOKUP(_xlfn.CONCAT(D858,E858),Codes!$C$3:$D$12,2,FALSE)</f>
        <v>M</v>
      </c>
      <c r="G858" s="18" t="s">
        <v>43</v>
      </c>
      <c r="H858" s="12" t="str">
        <f>VLOOKUP(G858,Codes!$E$3:$G$1002,3,FALSE)</f>
        <v>001</v>
      </c>
      <c r="I858" s="10" t="s">
        <v>64</v>
      </c>
      <c r="J858" s="10">
        <v>24</v>
      </c>
      <c r="K858" s="10" t="str">
        <f>VLOOKUP(I858,Codes!$J$3:$Q$9,2,FALSE)</f>
        <v>C</v>
      </c>
      <c r="L858" s="11" t="s">
        <v>44</v>
      </c>
      <c r="M858" s="10" t="str">
        <f>VLOOKUP(L858,Codes!$H$3:$I$262,2,FALSE)</f>
        <v>AB</v>
      </c>
      <c r="N858" s="10">
        <v>8</v>
      </c>
      <c r="O858" s="10" t="s">
        <v>83</v>
      </c>
      <c r="P858" t="str">
        <f>VLOOKUP(O858,Codes!$R$3:$S$28,2,FALSE)</f>
        <v>M</v>
      </c>
      <c r="Q858" t="s">
        <v>38</v>
      </c>
      <c r="R858" t="s">
        <v>29</v>
      </c>
      <c r="S858" t="s">
        <v>29</v>
      </c>
      <c r="T858" s="21" t="str">
        <f t="shared" si="55"/>
        <v>M-AB-001-EC25-TP3-Water-NA-8-NA</v>
      </c>
      <c r="U858" s="21" t="str">
        <f t="shared" si="56"/>
        <v>M-AB-001-EC25-TP3-Water</v>
      </c>
      <c r="V858" s="35" t="str">
        <f t="shared" si="57"/>
        <v>M.AB.001.M.C.8</v>
      </c>
      <c r="W858" s="15" t="str">
        <f t="shared" si="58"/>
        <v>MAB001MC8</v>
      </c>
      <c r="X858" t="s">
        <v>7342</v>
      </c>
    </row>
    <row r="859" spans="1:24" hidden="1">
      <c r="A859">
        <v>540068</v>
      </c>
      <c r="B859" t="s">
        <v>1999</v>
      </c>
      <c r="D859" t="s">
        <v>26</v>
      </c>
      <c r="E859" s="10" t="s">
        <v>71</v>
      </c>
      <c r="F859" s="10" t="str">
        <f>VLOOKUP(_xlfn.CONCAT(D859,E859),Codes!$C$3:$D$12,2,FALSE)</f>
        <v>M</v>
      </c>
      <c r="G859" s="18" t="s">
        <v>43</v>
      </c>
      <c r="H859" s="12" t="str">
        <f>VLOOKUP(G859,Codes!$E$3:$G$1002,3,FALSE)</f>
        <v>001</v>
      </c>
      <c r="I859" s="10" t="s">
        <v>70</v>
      </c>
      <c r="J859" s="10">
        <v>32</v>
      </c>
      <c r="K859" s="10" t="str">
        <f>VLOOKUP(I859,Codes!$J$3:$Q$9,2,FALSE)</f>
        <v>D</v>
      </c>
      <c r="L859" s="11" t="s">
        <v>44</v>
      </c>
      <c r="M859" s="10" t="str">
        <f>VLOOKUP(L859,Codes!$H$3:$I$262,2,FALSE)</f>
        <v>AB</v>
      </c>
      <c r="N859" s="10">
        <v>4</v>
      </c>
      <c r="O859" s="10" t="s">
        <v>83</v>
      </c>
      <c r="P859" t="str">
        <f>VLOOKUP(O859,Codes!$R$3:$S$28,2,FALSE)</f>
        <v>M</v>
      </c>
      <c r="Q859" t="s">
        <v>38</v>
      </c>
      <c r="R859" t="s">
        <v>29</v>
      </c>
      <c r="S859" t="s">
        <v>29</v>
      </c>
      <c r="T859" s="21" t="str">
        <f t="shared" si="55"/>
        <v>M-AB-001-EC25-TP4-Water-NA-4-NA</v>
      </c>
      <c r="U859" s="21" t="str">
        <f t="shared" si="56"/>
        <v>M-AB-001-EC25-TP4-Water</v>
      </c>
      <c r="V859" s="35" t="str">
        <f t="shared" si="57"/>
        <v>M.AB.001.M.D.4</v>
      </c>
      <c r="W859" s="15" t="str">
        <f t="shared" si="58"/>
        <v>MAB001MD4</v>
      </c>
      <c r="X859" t="s">
        <v>1785</v>
      </c>
    </row>
    <row r="860" spans="1:24" hidden="1">
      <c r="A860">
        <v>540069</v>
      </c>
      <c r="B860" t="s">
        <v>1999</v>
      </c>
      <c r="D860" t="s">
        <v>26</v>
      </c>
      <c r="E860" s="10" t="s">
        <v>71</v>
      </c>
      <c r="F860" s="10" t="str">
        <f>VLOOKUP(_xlfn.CONCAT(D860,E860),Codes!$C$3:$D$12,2,FALSE)</f>
        <v>M</v>
      </c>
      <c r="G860" s="18" t="s">
        <v>43</v>
      </c>
      <c r="H860" s="12" t="str">
        <f>VLOOKUP(G860,Codes!$E$3:$G$1002,3,FALSE)</f>
        <v>001</v>
      </c>
      <c r="I860" s="10" t="s">
        <v>70</v>
      </c>
      <c r="J860" s="10">
        <v>32</v>
      </c>
      <c r="K860" s="10" t="str">
        <f>VLOOKUP(I860,Codes!$J$3:$Q$9,2,FALSE)</f>
        <v>D</v>
      </c>
      <c r="L860" s="11" t="s">
        <v>44</v>
      </c>
      <c r="M860" s="10" t="str">
        <f>VLOOKUP(L860,Codes!$H$3:$I$262,2,FALSE)</f>
        <v>AB</v>
      </c>
      <c r="N860" s="10">
        <v>5</v>
      </c>
      <c r="O860" s="10" t="s">
        <v>83</v>
      </c>
      <c r="P860" t="str">
        <f>VLOOKUP(O860,Codes!$R$3:$S$28,2,FALSE)</f>
        <v>M</v>
      </c>
      <c r="Q860" t="s">
        <v>38</v>
      </c>
      <c r="R860" t="s">
        <v>29</v>
      </c>
      <c r="S860" t="s">
        <v>29</v>
      </c>
      <c r="T860" s="21" t="str">
        <f t="shared" si="55"/>
        <v>M-AB-001-EC25-TP4-Water-NA-5-NA</v>
      </c>
      <c r="U860" s="21" t="str">
        <f t="shared" si="56"/>
        <v>M-AB-001-EC25-TP4-Water</v>
      </c>
      <c r="V860" s="35" t="str">
        <f t="shared" si="57"/>
        <v>M.AB.001.M.D.5</v>
      </c>
      <c r="W860" s="15" t="str">
        <f t="shared" si="58"/>
        <v>MAB001MD5</v>
      </c>
      <c r="X860" t="s">
        <v>7343</v>
      </c>
    </row>
    <row r="861" spans="1:24" hidden="1">
      <c r="A861">
        <v>540070</v>
      </c>
      <c r="B861" t="s">
        <v>1999</v>
      </c>
      <c r="D861" t="s">
        <v>26</v>
      </c>
      <c r="E861" s="10" t="s">
        <v>71</v>
      </c>
      <c r="F861" s="10" t="str">
        <f>VLOOKUP(_xlfn.CONCAT(D861,E861),Codes!$C$3:$D$12,2,FALSE)</f>
        <v>M</v>
      </c>
      <c r="G861" s="18" t="s">
        <v>43</v>
      </c>
      <c r="H861" s="12" t="str">
        <f>VLOOKUP(G861,Codes!$E$3:$G$1002,3,FALSE)</f>
        <v>001</v>
      </c>
      <c r="I861" s="10" t="s">
        <v>70</v>
      </c>
      <c r="J861" s="10">
        <v>32</v>
      </c>
      <c r="K861" s="10" t="str">
        <f>VLOOKUP(I861,Codes!$J$3:$Q$9,2,FALSE)</f>
        <v>D</v>
      </c>
      <c r="L861" s="11" t="s">
        <v>44</v>
      </c>
      <c r="M861" s="10" t="str">
        <f>VLOOKUP(L861,Codes!$H$3:$I$262,2,FALSE)</f>
        <v>AB</v>
      </c>
      <c r="N861" s="10">
        <v>6</v>
      </c>
      <c r="O861" s="10" t="s">
        <v>83</v>
      </c>
      <c r="P861" t="str">
        <f>VLOOKUP(O861,Codes!$R$3:$S$28,2,FALSE)</f>
        <v>M</v>
      </c>
      <c r="Q861" t="s">
        <v>38</v>
      </c>
      <c r="R861" t="s">
        <v>29</v>
      </c>
      <c r="S861" t="s">
        <v>29</v>
      </c>
      <c r="T861" s="21" t="str">
        <f t="shared" si="55"/>
        <v>M-AB-001-EC25-TP4-Water-NA-6-NA</v>
      </c>
      <c r="U861" s="21" t="str">
        <f t="shared" si="56"/>
        <v>M-AB-001-EC25-TP4-Water</v>
      </c>
      <c r="V861" s="35" t="str">
        <f t="shared" si="57"/>
        <v>M.AB.001.M.D.6</v>
      </c>
      <c r="W861" s="15" t="str">
        <f t="shared" si="58"/>
        <v>MAB001MD6</v>
      </c>
      <c r="X861" t="s">
        <v>7344</v>
      </c>
    </row>
    <row r="862" spans="1:24" hidden="1">
      <c r="A862">
        <v>540072</v>
      </c>
      <c r="B862" t="s">
        <v>1999</v>
      </c>
      <c r="D862" t="s">
        <v>26</v>
      </c>
      <c r="E862" s="10" t="s">
        <v>71</v>
      </c>
      <c r="F862" s="10" t="str">
        <f>VLOOKUP(_xlfn.CONCAT(D862,E862),Codes!$C$3:$D$12,2,FALSE)</f>
        <v>M</v>
      </c>
      <c r="G862" s="18" t="s">
        <v>43</v>
      </c>
      <c r="H862" s="12" t="str">
        <f>VLOOKUP(G862,Codes!$E$3:$G$1002,3,FALSE)</f>
        <v>001</v>
      </c>
      <c r="I862" s="10" t="s">
        <v>70</v>
      </c>
      <c r="J862" s="10">
        <v>32</v>
      </c>
      <c r="K862" s="10" t="str">
        <f>VLOOKUP(I862,Codes!$J$3:$Q$9,2,FALSE)</f>
        <v>D</v>
      </c>
      <c r="L862" s="11" t="s">
        <v>44</v>
      </c>
      <c r="M862" s="10" t="str">
        <f>VLOOKUP(L862,Codes!$H$3:$I$262,2,FALSE)</f>
        <v>AB</v>
      </c>
      <c r="N862" s="10">
        <v>8</v>
      </c>
      <c r="O862" s="10" t="s">
        <v>83</v>
      </c>
      <c r="P862" t="str">
        <f>VLOOKUP(O862,Codes!$R$3:$S$28,2,FALSE)</f>
        <v>M</v>
      </c>
      <c r="Q862" t="s">
        <v>38</v>
      </c>
      <c r="R862" t="s">
        <v>29</v>
      </c>
      <c r="S862" t="s">
        <v>29</v>
      </c>
      <c r="T862" s="21" t="str">
        <f t="shared" si="55"/>
        <v>M-AB-001-EC25-TP4-Water-NA-8-NA</v>
      </c>
      <c r="U862" s="21" t="str">
        <f t="shared" si="56"/>
        <v>M-AB-001-EC25-TP4-Water</v>
      </c>
      <c r="V862" s="35" t="str">
        <f t="shared" si="57"/>
        <v>M.AB.001.M.D.8</v>
      </c>
      <c r="W862" s="15" t="str">
        <f t="shared" si="58"/>
        <v>MAB001MD8</v>
      </c>
      <c r="X862" t="s">
        <v>7345</v>
      </c>
    </row>
    <row r="863" spans="1:24" hidden="1">
      <c r="A863">
        <v>540073</v>
      </c>
      <c r="B863" t="s">
        <v>2000</v>
      </c>
      <c r="D863" t="s">
        <v>26</v>
      </c>
      <c r="E863" s="10" t="s">
        <v>71</v>
      </c>
      <c r="F863" s="10" t="str">
        <f>VLOOKUP(_xlfn.CONCAT(D863,E863),Codes!$C$3:$D$12,2,FALSE)</f>
        <v>M</v>
      </c>
      <c r="G863" s="18" t="s">
        <v>43</v>
      </c>
      <c r="H863" s="12" t="str">
        <f>VLOOKUP(G863,Codes!$E$3:$G$1002,3,FALSE)</f>
        <v>001</v>
      </c>
      <c r="I863" s="10" t="s">
        <v>76</v>
      </c>
      <c r="J863" s="10">
        <v>48</v>
      </c>
      <c r="K863" s="10" t="str">
        <f>VLOOKUP(I863,Codes!$J$3:$Q$9,2,FALSE)</f>
        <v>E</v>
      </c>
      <c r="L863" s="11" t="s">
        <v>44</v>
      </c>
      <c r="M863" s="10" t="str">
        <f>VLOOKUP(L863,Codes!$H$3:$I$262,2,FALSE)</f>
        <v>AB</v>
      </c>
      <c r="N863" s="10">
        <v>1</v>
      </c>
      <c r="O863" s="10" t="s">
        <v>83</v>
      </c>
      <c r="P863" t="str">
        <f>VLOOKUP(O863,Codes!$R$3:$S$28,2,FALSE)</f>
        <v>M</v>
      </c>
      <c r="Q863" t="s">
        <v>38</v>
      </c>
      <c r="R863" t="s">
        <v>29</v>
      </c>
      <c r="S863" t="s">
        <v>29</v>
      </c>
      <c r="T863" s="21" t="str">
        <f t="shared" si="55"/>
        <v>M-AB-001-EC25-TP5-Water-NA-1-NA</v>
      </c>
      <c r="U863" s="21" t="str">
        <f t="shared" si="56"/>
        <v>M-AB-001-EC25-TP5-Water</v>
      </c>
      <c r="V863" s="35" t="str">
        <f t="shared" si="57"/>
        <v>M.AB.001.M.E.1</v>
      </c>
      <c r="W863" s="15" t="str">
        <f t="shared" si="58"/>
        <v>MAB001ME1</v>
      </c>
      <c r="X863" t="s">
        <v>1787</v>
      </c>
    </row>
    <row r="864" spans="1:24" hidden="1">
      <c r="A864">
        <v>540074</v>
      </c>
      <c r="B864" t="s">
        <v>2000</v>
      </c>
      <c r="D864" t="s">
        <v>26</v>
      </c>
      <c r="E864" s="10" t="s">
        <v>71</v>
      </c>
      <c r="F864" s="10" t="str">
        <f>VLOOKUP(_xlfn.CONCAT(D864,E864),Codes!$C$3:$D$12,2,FALSE)</f>
        <v>M</v>
      </c>
      <c r="G864" s="18" t="s">
        <v>43</v>
      </c>
      <c r="H864" s="12" t="str">
        <f>VLOOKUP(G864,Codes!$E$3:$G$1002,3,FALSE)</f>
        <v>001</v>
      </c>
      <c r="I864" s="10" t="s">
        <v>76</v>
      </c>
      <c r="J864" s="10">
        <v>48</v>
      </c>
      <c r="K864" s="10" t="str">
        <f>VLOOKUP(I864,Codes!$J$3:$Q$9,2,FALSE)</f>
        <v>E</v>
      </c>
      <c r="L864" s="11" t="s">
        <v>44</v>
      </c>
      <c r="M864" s="10" t="str">
        <f>VLOOKUP(L864,Codes!$H$3:$I$262,2,FALSE)</f>
        <v>AB</v>
      </c>
      <c r="N864" s="10">
        <v>2</v>
      </c>
      <c r="O864" s="10" t="s">
        <v>83</v>
      </c>
      <c r="P864" t="str">
        <f>VLOOKUP(O864,Codes!$R$3:$S$28,2,FALSE)</f>
        <v>M</v>
      </c>
      <c r="Q864" t="s">
        <v>38</v>
      </c>
      <c r="R864" t="s">
        <v>29</v>
      </c>
      <c r="S864" t="s">
        <v>29</v>
      </c>
      <c r="T864" s="21" t="str">
        <f t="shared" si="55"/>
        <v>M-AB-001-EC25-TP5-Water-NA-2-NA</v>
      </c>
      <c r="U864" s="21" t="str">
        <f t="shared" si="56"/>
        <v>M-AB-001-EC25-TP5-Water</v>
      </c>
      <c r="V864" s="35" t="str">
        <f t="shared" si="57"/>
        <v>M.AB.001.M.E.2</v>
      </c>
      <c r="W864" s="15" t="str">
        <f t="shared" si="58"/>
        <v>MAB001ME2</v>
      </c>
      <c r="X864" t="s">
        <v>1788</v>
      </c>
    </row>
    <row r="865" spans="1:24" hidden="1">
      <c r="A865">
        <v>540079</v>
      </c>
      <c r="B865" t="s">
        <v>2000</v>
      </c>
      <c r="D865" t="s">
        <v>26</v>
      </c>
      <c r="E865" s="10" t="s">
        <v>71</v>
      </c>
      <c r="F865" s="10" t="str">
        <f>VLOOKUP(_xlfn.CONCAT(D865,E865),Codes!$C$3:$D$12,2,FALSE)</f>
        <v>M</v>
      </c>
      <c r="G865" s="18" t="s">
        <v>43</v>
      </c>
      <c r="H865" s="12" t="str">
        <f>VLOOKUP(G865,Codes!$E$3:$G$1002,3,FALSE)</f>
        <v>001</v>
      </c>
      <c r="I865" s="10" t="s">
        <v>76</v>
      </c>
      <c r="J865" s="10">
        <v>48</v>
      </c>
      <c r="K865" s="10" t="str">
        <f>VLOOKUP(I865,Codes!$J$3:$Q$9,2,FALSE)</f>
        <v>E</v>
      </c>
      <c r="L865" s="11" t="s">
        <v>44</v>
      </c>
      <c r="M865" s="10" t="str">
        <f>VLOOKUP(L865,Codes!$H$3:$I$262,2,FALSE)</f>
        <v>AB</v>
      </c>
      <c r="N865" s="10">
        <v>7</v>
      </c>
      <c r="O865" s="10" t="s">
        <v>83</v>
      </c>
      <c r="P865" t="str">
        <f>VLOOKUP(O865,Codes!$R$3:$S$28,2,FALSE)</f>
        <v>M</v>
      </c>
      <c r="Q865" t="s">
        <v>38</v>
      </c>
      <c r="R865" t="s">
        <v>29</v>
      </c>
      <c r="S865" t="s">
        <v>29</v>
      </c>
      <c r="T865" s="21" t="str">
        <f t="shared" si="55"/>
        <v>M-AB-001-EC25-TP5-Water-NA-7-NA</v>
      </c>
      <c r="U865" s="21" t="str">
        <f t="shared" si="56"/>
        <v>M-AB-001-EC25-TP5-Water</v>
      </c>
      <c r="V865" s="35" t="str">
        <f t="shared" si="57"/>
        <v>M.AB.001.M.E.7</v>
      </c>
      <c r="W865" s="15" t="str">
        <f t="shared" si="58"/>
        <v>MAB001ME7</v>
      </c>
      <c r="X865" t="s">
        <v>7346</v>
      </c>
    </row>
    <row r="866" spans="1:24" hidden="1">
      <c r="A866">
        <v>540080</v>
      </c>
      <c r="B866" t="s">
        <v>2000</v>
      </c>
      <c r="D866" t="s">
        <v>26</v>
      </c>
      <c r="E866" s="10" t="s">
        <v>71</v>
      </c>
      <c r="F866" s="10" t="str">
        <f>VLOOKUP(_xlfn.CONCAT(D866,E866),Codes!$C$3:$D$12,2,FALSE)</f>
        <v>M</v>
      </c>
      <c r="G866" s="18" t="s">
        <v>43</v>
      </c>
      <c r="H866" s="12" t="str">
        <f>VLOOKUP(G866,Codes!$E$3:$G$1002,3,FALSE)</f>
        <v>001</v>
      </c>
      <c r="I866" s="10" t="s">
        <v>76</v>
      </c>
      <c r="J866" s="10">
        <v>48</v>
      </c>
      <c r="K866" s="10" t="str">
        <f>VLOOKUP(I866,Codes!$J$3:$Q$9,2,FALSE)</f>
        <v>E</v>
      </c>
      <c r="L866" s="11" t="s">
        <v>44</v>
      </c>
      <c r="M866" s="10" t="str">
        <f>VLOOKUP(L866,Codes!$H$3:$I$262,2,FALSE)</f>
        <v>AB</v>
      </c>
      <c r="N866" s="10">
        <v>8</v>
      </c>
      <c r="O866" s="10" t="s">
        <v>83</v>
      </c>
      <c r="P866" t="str">
        <f>VLOOKUP(O866,Codes!$R$3:$S$28,2,FALSE)</f>
        <v>M</v>
      </c>
      <c r="Q866" t="s">
        <v>38</v>
      </c>
      <c r="R866" t="s">
        <v>29</v>
      </c>
      <c r="S866" t="s">
        <v>29</v>
      </c>
      <c r="T866" s="21" t="str">
        <f t="shared" si="55"/>
        <v>M-AB-001-EC25-TP5-Water-NA-8-NA</v>
      </c>
      <c r="U866" s="21" t="str">
        <f t="shared" si="56"/>
        <v>M-AB-001-EC25-TP5-Water</v>
      </c>
      <c r="V866" s="35" t="str">
        <f t="shared" si="57"/>
        <v>M.AB.001.M.E.8</v>
      </c>
      <c r="W866" s="15" t="str">
        <f t="shared" si="58"/>
        <v>MAB001ME8</v>
      </c>
      <c r="X866" t="s">
        <v>7347</v>
      </c>
    </row>
    <row r="867" spans="1:24" hidden="1">
      <c r="A867" t="s">
        <v>1402</v>
      </c>
      <c r="D867" t="s">
        <v>26</v>
      </c>
      <c r="E867" s="10" t="s">
        <v>71</v>
      </c>
      <c r="F867" s="10" t="str">
        <f>VLOOKUP(_xlfn.CONCAT(D867,E867),Codes!$C$3:$D$12,2,FALSE)</f>
        <v>M</v>
      </c>
      <c r="G867" s="18" t="s">
        <v>1350</v>
      </c>
      <c r="H867" s="12" t="str">
        <f>VLOOKUP(G867,Codes!$E$3:$G$1002,3,FALSE)</f>
        <v>998</v>
      </c>
      <c r="I867" s="10" t="s">
        <v>29</v>
      </c>
      <c r="K867" s="10" t="str">
        <f>VLOOKUP(I867,Codes!$J$3:$Q$9,2,FALSE)</f>
        <v>-</v>
      </c>
      <c r="L867" s="11" t="s">
        <v>44</v>
      </c>
      <c r="M867" s="10" t="str">
        <f>VLOOKUP(L867,Codes!$H$3:$I$262,2,FALSE)</f>
        <v>AB</v>
      </c>
      <c r="N867" s="10">
        <v>13</v>
      </c>
      <c r="O867" s="10" t="s">
        <v>29</v>
      </c>
      <c r="P867" t="str">
        <f>VLOOKUP(O867,Codes!$R$3:$S$28,2,FALSE)</f>
        <v>-</v>
      </c>
      <c r="Q867" t="s">
        <v>29</v>
      </c>
      <c r="R867" t="s">
        <v>29</v>
      </c>
      <c r="S867" t="s">
        <v>29</v>
      </c>
      <c r="T867" s="21" t="str">
        <f t="shared" si="55"/>
        <v>M-AB-998-NA-NA-NA-NA-13-NA</v>
      </c>
      <c r="U867" s="21" t="str">
        <f t="shared" si="56"/>
        <v>M-AB-998-NA-NA-NA</v>
      </c>
      <c r="V867" s="35" t="str">
        <f t="shared" si="57"/>
        <v>M.AB.998.-.-.13</v>
      </c>
      <c r="W867" s="15" t="str">
        <f t="shared" si="58"/>
        <v>MAB998--13</v>
      </c>
      <c r="X867" t="s">
        <v>7348</v>
      </c>
    </row>
    <row r="868" spans="1:24" hidden="1">
      <c r="A868" t="s">
        <v>1402</v>
      </c>
      <c r="D868" t="s">
        <v>26</v>
      </c>
      <c r="E868" s="10" t="s">
        <v>71</v>
      </c>
      <c r="F868" s="10" t="str">
        <f>VLOOKUP(_xlfn.CONCAT(D868,E868),Codes!$C$3:$D$12,2,FALSE)</f>
        <v>M</v>
      </c>
      <c r="G868" s="18" t="s">
        <v>1350</v>
      </c>
      <c r="H868" s="12" t="str">
        <f>VLOOKUP(G868,Codes!$E$3:$G$1002,3,FALSE)</f>
        <v>998</v>
      </c>
      <c r="I868" s="10" t="s">
        <v>29</v>
      </c>
      <c r="K868" s="10" t="str">
        <f>VLOOKUP(I868,Codes!$J$3:$Q$9,2,FALSE)</f>
        <v>-</v>
      </c>
      <c r="L868" s="11" t="s">
        <v>44</v>
      </c>
      <c r="M868" s="10" t="str">
        <f>VLOOKUP(L868,Codes!$H$3:$I$262,2,FALSE)</f>
        <v>AB</v>
      </c>
      <c r="N868" s="10">
        <v>14</v>
      </c>
      <c r="O868" s="10" t="s">
        <v>29</v>
      </c>
      <c r="P868" t="str">
        <f>VLOOKUP(O868,Codes!$R$3:$S$28,2,FALSE)</f>
        <v>-</v>
      </c>
      <c r="Q868" t="s">
        <v>29</v>
      </c>
      <c r="R868" t="s">
        <v>29</v>
      </c>
      <c r="S868" t="s">
        <v>29</v>
      </c>
      <c r="T868" s="21" t="str">
        <f t="shared" si="55"/>
        <v>M-AB-998-NA-NA-NA-NA-14-NA</v>
      </c>
      <c r="U868" s="21" t="str">
        <f t="shared" si="56"/>
        <v>M-AB-998-NA-NA-NA</v>
      </c>
      <c r="V868" s="35" t="str">
        <f t="shared" si="57"/>
        <v>M.AB.998.-.-.14</v>
      </c>
      <c r="W868" s="15" t="str">
        <f t="shared" si="58"/>
        <v>MAB998--14</v>
      </c>
      <c r="X868" t="s">
        <v>7349</v>
      </c>
    </row>
    <row r="869" spans="1:24" hidden="1">
      <c r="A869" t="s">
        <v>1402</v>
      </c>
      <c r="D869" t="s">
        <v>26</v>
      </c>
      <c r="E869" s="10" t="s">
        <v>71</v>
      </c>
      <c r="F869" s="10" t="str">
        <f>VLOOKUP(_xlfn.CONCAT(D869,E869),Codes!$C$3:$D$12,2,FALSE)</f>
        <v>M</v>
      </c>
      <c r="G869" s="18" t="s">
        <v>1350</v>
      </c>
      <c r="H869" s="12" t="str">
        <f>VLOOKUP(G869,Codes!$E$3:$G$1002,3,FALSE)</f>
        <v>998</v>
      </c>
      <c r="I869" s="10" t="s">
        <v>29</v>
      </c>
      <c r="K869" s="10" t="str">
        <f>VLOOKUP(I869,Codes!$J$3:$Q$9,2,FALSE)</f>
        <v>-</v>
      </c>
      <c r="L869" s="11" t="s">
        <v>44</v>
      </c>
      <c r="M869" s="10" t="str">
        <f>VLOOKUP(L869,Codes!$H$3:$I$262,2,FALSE)</f>
        <v>AB</v>
      </c>
      <c r="N869" s="10">
        <v>15</v>
      </c>
      <c r="O869" s="10" t="s">
        <v>29</v>
      </c>
      <c r="P869" t="str">
        <f>VLOOKUP(O869,Codes!$R$3:$S$28,2,FALSE)</f>
        <v>-</v>
      </c>
      <c r="Q869" t="s">
        <v>29</v>
      </c>
      <c r="R869" t="s">
        <v>29</v>
      </c>
      <c r="S869" t="s">
        <v>29</v>
      </c>
      <c r="T869" s="21" t="str">
        <f t="shared" si="55"/>
        <v>M-AB-998-NA-NA-NA-NA-15-NA</v>
      </c>
      <c r="U869" s="21" t="str">
        <f t="shared" si="56"/>
        <v>M-AB-998-NA-NA-NA</v>
      </c>
      <c r="V869" s="35" t="str">
        <f t="shared" si="57"/>
        <v>M.AB.998.-.-.15</v>
      </c>
      <c r="W869" s="15" t="str">
        <f t="shared" si="58"/>
        <v>MAB998--15</v>
      </c>
      <c r="X869" t="s">
        <v>7350</v>
      </c>
    </row>
    <row r="870" spans="1:24" hidden="1">
      <c r="A870">
        <v>690005</v>
      </c>
      <c r="B870" t="s">
        <v>2001</v>
      </c>
      <c r="D870" t="s">
        <v>26</v>
      </c>
      <c r="E870" s="10" t="s">
        <v>71</v>
      </c>
      <c r="F870" s="10" t="str">
        <f>VLOOKUP(_xlfn.CONCAT(D870,E870),Codes!$C$3:$D$12,2,FALSE)</f>
        <v>M</v>
      </c>
      <c r="G870" s="18" t="s">
        <v>53</v>
      </c>
      <c r="H870" s="12" t="str">
        <f>VLOOKUP(G870,Codes!$E$3:$G$1002,3,FALSE)</f>
        <v>002</v>
      </c>
      <c r="I870" s="10" t="s">
        <v>46</v>
      </c>
      <c r="J870" s="10">
        <v>4</v>
      </c>
      <c r="K870" s="10" t="str">
        <f>VLOOKUP(I870,Codes!$J$3:$Q$9,2,FALSE)</f>
        <v>A</v>
      </c>
      <c r="L870" s="11" t="s">
        <v>62</v>
      </c>
      <c r="M870" s="10" t="str">
        <f>VLOOKUP(L870,Codes!$H$3:$I$262,2,FALSE)</f>
        <v>AD</v>
      </c>
      <c r="N870" s="10">
        <v>5</v>
      </c>
      <c r="O870" s="10" t="s">
        <v>83</v>
      </c>
      <c r="P870" t="str">
        <f>VLOOKUP(O870,Codes!$R$3:$S$28,2,FALSE)</f>
        <v>M</v>
      </c>
      <c r="Q870" t="s">
        <v>48</v>
      </c>
      <c r="R870" t="s">
        <v>29</v>
      </c>
      <c r="S870" t="s">
        <v>29</v>
      </c>
      <c r="T870" s="21" t="str">
        <f t="shared" si="55"/>
        <v>M-AD-002-EC25-TP1-DMSO-NA-5-NA</v>
      </c>
      <c r="U870" s="21" t="str">
        <f t="shared" si="56"/>
        <v>M-AD-002-EC25-TP1-DMSO</v>
      </c>
      <c r="V870" s="35" t="str">
        <f t="shared" si="57"/>
        <v>M.AD.002.M.A.5</v>
      </c>
      <c r="W870" s="15" t="str">
        <f t="shared" si="58"/>
        <v>MAD002MA5</v>
      </c>
      <c r="X870" t="s">
        <v>7351</v>
      </c>
    </row>
    <row r="871" spans="1:24" hidden="1">
      <c r="A871">
        <v>690006</v>
      </c>
      <c r="B871" t="s">
        <v>2001</v>
      </c>
      <c r="D871" t="s">
        <v>26</v>
      </c>
      <c r="E871" s="10" t="s">
        <v>71</v>
      </c>
      <c r="F871" s="10" t="str">
        <f>VLOOKUP(_xlfn.CONCAT(D871,E871),Codes!$C$3:$D$12,2,FALSE)</f>
        <v>M</v>
      </c>
      <c r="G871" s="18" t="s">
        <v>53</v>
      </c>
      <c r="H871" s="12" t="str">
        <f>VLOOKUP(G871,Codes!$E$3:$G$1002,3,FALSE)</f>
        <v>002</v>
      </c>
      <c r="I871" s="10" t="s">
        <v>46</v>
      </c>
      <c r="J871" s="10">
        <v>4</v>
      </c>
      <c r="K871" s="10" t="str">
        <f>VLOOKUP(I871,Codes!$J$3:$Q$9,2,FALSE)</f>
        <v>A</v>
      </c>
      <c r="L871" s="11" t="s">
        <v>62</v>
      </c>
      <c r="M871" s="10" t="str">
        <f>VLOOKUP(L871,Codes!$H$3:$I$262,2,FALSE)</f>
        <v>AD</v>
      </c>
      <c r="N871" s="10">
        <v>6</v>
      </c>
      <c r="O871" s="10" t="s">
        <v>83</v>
      </c>
      <c r="P871" t="str">
        <f>VLOOKUP(O871,Codes!$R$3:$S$28,2,FALSE)</f>
        <v>M</v>
      </c>
      <c r="Q871" t="s">
        <v>48</v>
      </c>
      <c r="R871" t="s">
        <v>29</v>
      </c>
      <c r="S871" t="s">
        <v>29</v>
      </c>
      <c r="T871" s="21" t="str">
        <f t="shared" si="55"/>
        <v>M-AD-002-EC25-TP1-DMSO-NA-6-NA</v>
      </c>
      <c r="U871" s="21" t="str">
        <f t="shared" si="56"/>
        <v>M-AD-002-EC25-TP1-DMSO</v>
      </c>
      <c r="V871" s="35" t="str">
        <f t="shared" si="57"/>
        <v>M.AD.002.M.A.6</v>
      </c>
      <c r="W871" s="15" t="str">
        <f t="shared" si="58"/>
        <v>MAD002MA6</v>
      </c>
      <c r="X871" t="s">
        <v>7352</v>
      </c>
    </row>
    <row r="872" spans="1:24" hidden="1">
      <c r="A872">
        <v>690007</v>
      </c>
      <c r="B872" t="s">
        <v>2001</v>
      </c>
      <c r="D872" t="s">
        <v>26</v>
      </c>
      <c r="E872" s="10" t="s">
        <v>71</v>
      </c>
      <c r="F872" s="10" t="str">
        <f>VLOOKUP(_xlfn.CONCAT(D872,E872),Codes!$C$3:$D$12,2,FALSE)</f>
        <v>M</v>
      </c>
      <c r="G872" s="18" t="s">
        <v>53</v>
      </c>
      <c r="H872" s="12" t="str">
        <f>VLOOKUP(G872,Codes!$E$3:$G$1002,3,FALSE)</f>
        <v>002</v>
      </c>
      <c r="I872" s="10" t="s">
        <v>46</v>
      </c>
      <c r="J872" s="10">
        <v>4</v>
      </c>
      <c r="K872" s="10" t="str">
        <f>VLOOKUP(I872,Codes!$J$3:$Q$9,2,FALSE)</f>
        <v>A</v>
      </c>
      <c r="L872" s="11" t="s">
        <v>62</v>
      </c>
      <c r="M872" s="10" t="str">
        <f>VLOOKUP(L872,Codes!$H$3:$I$262,2,FALSE)</f>
        <v>AD</v>
      </c>
      <c r="N872" s="10">
        <v>7</v>
      </c>
      <c r="O872" s="10" t="s">
        <v>83</v>
      </c>
      <c r="P872" t="str">
        <f>VLOOKUP(O872,Codes!$R$3:$S$28,2,FALSE)</f>
        <v>M</v>
      </c>
      <c r="Q872" t="s">
        <v>48</v>
      </c>
      <c r="R872" t="s">
        <v>29</v>
      </c>
      <c r="S872" t="s">
        <v>29</v>
      </c>
      <c r="T872" s="21" t="str">
        <f t="shared" si="55"/>
        <v>M-AD-002-EC25-TP1-DMSO-NA-7-NA</v>
      </c>
      <c r="U872" s="21" t="str">
        <f t="shared" si="56"/>
        <v>M-AD-002-EC25-TP1-DMSO</v>
      </c>
      <c r="V872" s="35" t="str">
        <f t="shared" si="57"/>
        <v>M.AD.002.M.A.7</v>
      </c>
      <c r="W872" s="15" t="str">
        <f t="shared" si="58"/>
        <v>MAD002MA7</v>
      </c>
      <c r="X872" t="s">
        <v>7353</v>
      </c>
    </row>
    <row r="873" spans="1:24" hidden="1">
      <c r="A873">
        <v>690008</v>
      </c>
      <c r="B873" t="s">
        <v>2001</v>
      </c>
      <c r="D873" t="s">
        <v>26</v>
      </c>
      <c r="E873" s="10" t="s">
        <v>71</v>
      </c>
      <c r="F873" s="10" t="str">
        <f>VLOOKUP(_xlfn.CONCAT(D873,E873),Codes!$C$3:$D$12,2,FALSE)</f>
        <v>M</v>
      </c>
      <c r="G873" s="18" t="s">
        <v>53</v>
      </c>
      <c r="H873" s="12" t="str">
        <f>VLOOKUP(G873,Codes!$E$3:$G$1002,3,FALSE)</f>
        <v>002</v>
      </c>
      <c r="I873" s="10" t="s">
        <v>46</v>
      </c>
      <c r="J873" s="10">
        <v>4</v>
      </c>
      <c r="K873" s="10" t="str">
        <f>VLOOKUP(I873,Codes!$J$3:$Q$9,2,FALSE)</f>
        <v>A</v>
      </c>
      <c r="L873" s="11" t="s">
        <v>62</v>
      </c>
      <c r="M873" s="10" t="str">
        <f>VLOOKUP(L873,Codes!$H$3:$I$262,2,FALSE)</f>
        <v>AD</v>
      </c>
      <c r="N873" s="10">
        <v>8</v>
      </c>
      <c r="O873" s="10" t="s">
        <v>83</v>
      </c>
      <c r="P873" t="str">
        <f>VLOOKUP(O873,Codes!$R$3:$S$28,2,FALSE)</f>
        <v>M</v>
      </c>
      <c r="Q873" t="s">
        <v>48</v>
      </c>
      <c r="R873" t="s">
        <v>29</v>
      </c>
      <c r="S873" t="s">
        <v>29</v>
      </c>
      <c r="T873" s="21" t="str">
        <f t="shared" si="55"/>
        <v>M-AD-002-EC25-TP1-DMSO-NA-8-NA</v>
      </c>
      <c r="U873" s="21" t="str">
        <f t="shared" si="56"/>
        <v>M-AD-002-EC25-TP1-DMSO</v>
      </c>
      <c r="V873" s="35" t="str">
        <f t="shared" si="57"/>
        <v>M.AD.002.M.A.8</v>
      </c>
      <c r="W873" s="15" t="str">
        <f t="shared" si="58"/>
        <v>MAD002MA8</v>
      </c>
      <c r="X873" t="s">
        <v>7354</v>
      </c>
    </row>
    <row r="874" spans="1:24" hidden="1">
      <c r="A874">
        <v>690009</v>
      </c>
      <c r="B874" t="s">
        <v>2002</v>
      </c>
      <c r="D874" t="s">
        <v>26</v>
      </c>
      <c r="E874" s="10" t="s">
        <v>71</v>
      </c>
      <c r="F874" s="10" t="str">
        <f>VLOOKUP(_xlfn.CONCAT(D874,E874),Codes!$C$3:$D$12,2,FALSE)</f>
        <v>M</v>
      </c>
      <c r="G874" s="18" t="s">
        <v>53</v>
      </c>
      <c r="H874" s="12" t="str">
        <f>VLOOKUP(G874,Codes!$E$3:$G$1002,3,FALSE)</f>
        <v>002</v>
      </c>
      <c r="I874" s="10" t="s">
        <v>57</v>
      </c>
      <c r="J874" s="10">
        <v>8</v>
      </c>
      <c r="K874" s="10" t="str">
        <f>VLOOKUP(I874,Codes!$J$3:$Q$9,2,FALSE)</f>
        <v>B</v>
      </c>
      <c r="L874" s="11" t="s">
        <v>62</v>
      </c>
      <c r="M874" s="10" t="str">
        <f>VLOOKUP(L874,Codes!$H$3:$I$262,2,FALSE)</f>
        <v>AD</v>
      </c>
      <c r="N874" s="10">
        <v>1</v>
      </c>
      <c r="O874" s="10" t="s">
        <v>83</v>
      </c>
      <c r="P874" t="str">
        <f>VLOOKUP(O874,Codes!$R$3:$S$28,2,FALSE)</f>
        <v>M</v>
      </c>
      <c r="Q874" t="s">
        <v>48</v>
      </c>
      <c r="R874" t="s">
        <v>29</v>
      </c>
      <c r="S874" t="s">
        <v>29</v>
      </c>
      <c r="T874" s="21" t="str">
        <f t="shared" si="55"/>
        <v>M-AD-002-EC25-TP2-DMSO-NA-1-NA</v>
      </c>
      <c r="U874" s="21" t="str">
        <f t="shared" si="56"/>
        <v>M-AD-002-EC25-TP2-DMSO</v>
      </c>
      <c r="V874" s="35" t="str">
        <f t="shared" si="57"/>
        <v>M.AD.002.M.B.1</v>
      </c>
      <c r="W874" s="15" t="str">
        <f t="shared" si="58"/>
        <v>MAD002MB1</v>
      </c>
      <c r="X874" t="s">
        <v>1822</v>
      </c>
    </row>
    <row r="875" spans="1:24" hidden="1">
      <c r="A875">
        <v>690013</v>
      </c>
      <c r="B875" t="s">
        <v>2002</v>
      </c>
      <c r="D875" t="s">
        <v>26</v>
      </c>
      <c r="E875" s="10" t="s">
        <v>71</v>
      </c>
      <c r="F875" s="10" t="str">
        <f>VLOOKUP(_xlfn.CONCAT(D875,E875),Codes!$C$3:$D$12,2,FALSE)</f>
        <v>M</v>
      </c>
      <c r="G875" s="18" t="s">
        <v>53</v>
      </c>
      <c r="H875" s="12" t="str">
        <f>VLOOKUP(G875,Codes!$E$3:$G$1002,3,FALSE)</f>
        <v>002</v>
      </c>
      <c r="I875" s="10" t="s">
        <v>57</v>
      </c>
      <c r="J875" s="10">
        <v>8</v>
      </c>
      <c r="K875" s="10" t="str">
        <f>VLOOKUP(I875,Codes!$J$3:$Q$9,2,FALSE)</f>
        <v>B</v>
      </c>
      <c r="L875" s="11" t="s">
        <v>62</v>
      </c>
      <c r="M875" s="10" t="str">
        <f>VLOOKUP(L875,Codes!$H$3:$I$262,2,FALSE)</f>
        <v>AD</v>
      </c>
      <c r="N875" s="10">
        <v>5</v>
      </c>
      <c r="O875" s="10" t="s">
        <v>83</v>
      </c>
      <c r="P875" t="str">
        <f>VLOOKUP(O875,Codes!$R$3:$S$28,2,FALSE)</f>
        <v>M</v>
      </c>
      <c r="Q875" t="s">
        <v>48</v>
      </c>
      <c r="R875" t="s">
        <v>29</v>
      </c>
      <c r="S875" t="s">
        <v>29</v>
      </c>
      <c r="T875" s="21" t="str">
        <f t="shared" si="55"/>
        <v>M-AD-002-EC25-TP2-DMSO-NA-5-NA</v>
      </c>
      <c r="U875" s="21" t="str">
        <f t="shared" si="56"/>
        <v>M-AD-002-EC25-TP2-DMSO</v>
      </c>
      <c r="V875" s="35" t="str">
        <f t="shared" si="57"/>
        <v>M.AD.002.M.B.5</v>
      </c>
      <c r="W875" s="15" t="str">
        <f t="shared" si="58"/>
        <v>MAD002MB5</v>
      </c>
      <c r="X875" t="s">
        <v>7355</v>
      </c>
    </row>
    <row r="876" spans="1:24" hidden="1">
      <c r="A876">
        <v>690015</v>
      </c>
      <c r="B876" t="s">
        <v>2002</v>
      </c>
      <c r="D876" t="s">
        <v>26</v>
      </c>
      <c r="E876" s="10" t="s">
        <v>71</v>
      </c>
      <c r="F876" s="10" t="str">
        <f>VLOOKUP(_xlfn.CONCAT(D876,E876),Codes!$C$3:$D$12,2,FALSE)</f>
        <v>M</v>
      </c>
      <c r="G876" s="18" t="s">
        <v>53</v>
      </c>
      <c r="H876" s="12" t="str">
        <f>VLOOKUP(G876,Codes!$E$3:$G$1002,3,FALSE)</f>
        <v>002</v>
      </c>
      <c r="I876" s="10" t="s">
        <v>57</v>
      </c>
      <c r="J876" s="10">
        <v>8</v>
      </c>
      <c r="K876" s="10" t="str">
        <f>VLOOKUP(I876,Codes!$J$3:$Q$9,2,FALSE)</f>
        <v>B</v>
      </c>
      <c r="L876" s="11" t="s">
        <v>62</v>
      </c>
      <c r="M876" s="10" t="str">
        <f>VLOOKUP(L876,Codes!$H$3:$I$262,2,FALSE)</f>
        <v>AD</v>
      </c>
      <c r="N876" s="10">
        <v>7</v>
      </c>
      <c r="O876" s="10" t="s">
        <v>83</v>
      </c>
      <c r="P876" t="str">
        <f>VLOOKUP(O876,Codes!$R$3:$S$28,2,FALSE)</f>
        <v>M</v>
      </c>
      <c r="Q876" t="s">
        <v>48</v>
      </c>
      <c r="R876" t="s">
        <v>29</v>
      </c>
      <c r="S876" t="s">
        <v>29</v>
      </c>
      <c r="T876" s="21" t="str">
        <f t="shared" si="55"/>
        <v>M-AD-002-EC25-TP2-DMSO-NA-7-NA</v>
      </c>
      <c r="U876" s="21" t="str">
        <f t="shared" si="56"/>
        <v>M-AD-002-EC25-TP2-DMSO</v>
      </c>
      <c r="V876" s="35" t="str">
        <f t="shared" si="57"/>
        <v>M.AD.002.M.B.7</v>
      </c>
      <c r="W876" s="15" t="str">
        <f t="shared" si="58"/>
        <v>MAD002MB7</v>
      </c>
      <c r="X876" t="s">
        <v>7356</v>
      </c>
    </row>
    <row r="877" spans="1:24" hidden="1">
      <c r="A877">
        <v>690016</v>
      </c>
      <c r="B877" t="s">
        <v>2002</v>
      </c>
      <c r="D877" t="s">
        <v>26</v>
      </c>
      <c r="E877" s="10" t="s">
        <v>71</v>
      </c>
      <c r="F877" s="10" t="str">
        <f>VLOOKUP(_xlfn.CONCAT(D877,E877),Codes!$C$3:$D$12,2,FALSE)</f>
        <v>M</v>
      </c>
      <c r="G877" s="18" t="s">
        <v>53</v>
      </c>
      <c r="H877" s="12" t="str">
        <f>VLOOKUP(G877,Codes!$E$3:$G$1002,3,FALSE)</f>
        <v>002</v>
      </c>
      <c r="I877" s="10" t="s">
        <v>57</v>
      </c>
      <c r="J877" s="10">
        <v>8</v>
      </c>
      <c r="K877" s="10" t="str">
        <f>VLOOKUP(I877,Codes!$J$3:$Q$9,2,FALSE)</f>
        <v>B</v>
      </c>
      <c r="L877" s="11" t="s">
        <v>62</v>
      </c>
      <c r="M877" s="10" t="str">
        <f>VLOOKUP(L877,Codes!$H$3:$I$262,2,FALSE)</f>
        <v>AD</v>
      </c>
      <c r="N877" s="10">
        <v>8</v>
      </c>
      <c r="O877" s="10" t="s">
        <v>83</v>
      </c>
      <c r="P877" t="str">
        <f>VLOOKUP(O877,Codes!$R$3:$S$28,2,FALSE)</f>
        <v>M</v>
      </c>
      <c r="Q877" t="s">
        <v>48</v>
      </c>
      <c r="R877" t="s">
        <v>29</v>
      </c>
      <c r="S877" t="s">
        <v>29</v>
      </c>
      <c r="T877" s="21" t="str">
        <f t="shared" si="55"/>
        <v>M-AD-002-EC25-TP2-DMSO-NA-8-NA</v>
      </c>
      <c r="U877" s="21" t="str">
        <f t="shared" si="56"/>
        <v>M-AD-002-EC25-TP2-DMSO</v>
      </c>
      <c r="V877" s="35" t="str">
        <f t="shared" si="57"/>
        <v>M.AD.002.M.B.8</v>
      </c>
      <c r="W877" s="15" t="str">
        <f t="shared" si="58"/>
        <v>MAD002MB8</v>
      </c>
      <c r="X877" t="s">
        <v>7357</v>
      </c>
    </row>
    <row r="878" spans="1:24" hidden="1">
      <c r="A878">
        <v>690021</v>
      </c>
      <c r="B878" t="s">
        <v>2003</v>
      </c>
      <c r="D878" t="s">
        <v>26</v>
      </c>
      <c r="E878" s="10" t="s">
        <v>71</v>
      </c>
      <c r="F878" s="10" t="str">
        <f>VLOOKUP(_xlfn.CONCAT(D878,E878),Codes!$C$3:$D$12,2,FALSE)</f>
        <v>M</v>
      </c>
      <c r="G878" s="18" t="s">
        <v>53</v>
      </c>
      <c r="H878" s="12" t="str">
        <f>VLOOKUP(G878,Codes!$E$3:$G$1002,3,FALSE)</f>
        <v>002</v>
      </c>
      <c r="I878" s="10" t="s">
        <v>64</v>
      </c>
      <c r="J878" s="10">
        <v>24</v>
      </c>
      <c r="K878" s="10" t="str">
        <f>VLOOKUP(I878,Codes!$J$3:$Q$9,2,FALSE)</f>
        <v>C</v>
      </c>
      <c r="L878" s="11" t="s">
        <v>62</v>
      </c>
      <c r="M878" s="10" t="str">
        <f>VLOOKUP(L878,Codes!$H$3:$I$262,2,FALSE)</f>
        <v>AD</v>
      </c>
      <c r="N878" s="10">
        <v>5</v>
      </c>
      <c r="O878" s="10" t="s">
        <v>83</v>
      </c>
      <c r="P878" t="str">
        <f>VLOOKUP(O878,Codes!$R$3:$S$28,2,FALSE)</f>
        <v>M</v>
      </c>
      <c r="Q878" t="s">
        <v>48</v>
      </c>
      <c r="R878" t="s">
        <v>29</v>
      </c>
      <c r="S878" t="s">
        <v>29</v>
      </c>
      <c r="T878" s="21" t="str">
        <f t="shared" si="55"/>
        <v>M-AD-002-EC25-TP3-DMSO-NA-5-NA</v>
      </c>
      <c r="U878" s="21" t="str">
        <f t="shared" si="56"/>
        <v>M-AD-002-EC25-TP3-DMSO</v>
      </c>
      <c r="V878" s="35" t="str">
        <f t="shared" si="57"/>
        <v>M.AD.002.M.C.5</v>
      </c>
      <c r="W878" s="15" t="str">
        <f t="shared" si="58"/>
        <v>MAD002MC5</v>
      </c>
      <c r="X878" t="s">
        <v>7358</v>
      </c>
    </row>
    <row r="879" spans="1:24" hidden="1">
      <c r="A879">
        <v>690022</v>
      </c>
      <c r="B879" t="s">
        <v>2003</v>
      </c>
      <c r="D879" t="s">
        <v>26</v>
      </c>
      <c r="E879" s="10" t="s">
        <v>71</v>
      </c>
      <c r="F879" s="10" t="str">
        <f>VLOOKUP(_xlfn.CONCAT(D879,E879),Codes!$C$3:$D$12,2,FALSE)</f>
        <v>M</v>
      </c>
      <c r="G879" s="18" t="s">
        <v>53</v>
      </c>
      <c r="H879" s="12" t="str">
        <f>VLOOKUP(G879,Codes!$E$3:$G$1002,3,FALSE)</f>
        <v>002</v>
      </c>
      <c r="I879" s="10" t="s">
        <v>64</v>
      </c>
      <c r="J879" s="10">
        <v>24</v>
      </c>
      <c r="K879" s="10" t="str">
        <f>VLOOKUP(I879,Codes!$J$3:$Q$9,2,FALSE)</f>
        <v>C</v>
      </c>
      <c r="L879" s="11" t="s">
        <v>62</v>
      </c>
      <c r="M879" s="10" t="str">
        <f>VLOOKUP(L879,Codes!$H$3:$I$262,2,FALSE)</f>
        <v>AD</v>
      </c>
      <c r="N879" s="10">
        <v>6</v>
      </c>
      <c r="O879" s="10" t="s">
        <v>83</v>
      </c>
      <c r="P879" t="str">
        <f>VLOOKUP(O879,Codes!$R$3:$S$28,2,FALSE)</f>
        <v>M</v>
      </c>
      <c r="Q879" t="s">
        <v>48</v>
      </c>
      <c r="R879" t="s">
        <v>29</v>
      </c>
      <c r="S879" t="s">
        <v>29</v>
      </c>
      <c r="T879" s="21" t="str">
        <f t="shared" si="55"/>
        <v>M-AD-002-EC25-TP3-DMSO-NA-6-NA</v>
      </c>
      <c r="U879" s="21" t="str">
        <f t="shared" si="56"/>
        <v>M-AD-002-EC25-TP3-DMSO</v>
      </c>
      <c r="V879" s="35" t="str">
        <f t="shared" si="57"/>
        <v>M.AD.002.M.C.6</v>
      </c>
      <c r="W879" s="15" t="str">
        <f t="shared" si="58"/>
        <v>MAD002MC6</v>
      </c>
      <c r="X879" t="s">
        <v>7359</v>
      </c>
    </row>
    <row r="880" spans="1:24" hidden="1">
      <c r="A880">
        <v>690023</v>
      </c>
      <c r="B880" t="s">
        <v>2003</v>
      </c>
      <c r="D880" t="s">
        <v>26</v>
      </c>
      <c r="E880" s="10" t="s">
        <v>71</v>
      </c>
      <c r="F880" s="10" t="str">
        <f>VLOOKUP(_xlfn.CONCAT(D880,E880),Codes!$C$3:$D$12,2,FALSE)</f>
        <v>M</v>
      </c>
      <c r="G880" s="18" t="s">
        <v>53</v>
      </c>
      <c r="H880" s="12" t="str">
        <f>VLOOKUP(G880,Codes!$E$3:$G$1002,3,FALSE)</f>
        <v>002</v>
      </c>
      <c r="I880" s="10" t="s">
        <v>64</v>
      </c>
      <c r="J880" s="10">
        <v>24</v>
      </c>
      <c r="K880" s="10" t="str">
        <f>VLOOKUP(I880,Codes!$J$3:$Q$9,2,FALSE)</f>
        <v>C</v>
      </c>
      <c r="L880" s="11" t="s">
        <v>62</v>
      </c>
      <c r="M880" s="10" t="str">
        <f>VLOOKUP(L880,Codes!$H$3:$I$262,2,FALSE)</f>
        <v>AD</v>
      </c>
      <c r="N880" s="10">
        <v>7</v>
      </c>
      <c r="O880" s="10" t="s">
        <v>83</v>
      </c>
      <c r="P880" t="str">
        <f>VLOOKUP(O880,Codes!$R$3:$S$28,2,FALSE)</f>
        <v>M</v>
      </c>
      <c r="Q880" t="s">
        <v>48</v>
      </c>
      <c r="R880" t="s">
        <v>29</v>
      </c>
      <c r="S880" t="s">
        <v>29</v>
      </c>
      <c r="T880" s="21" t="str">
        <f t="shared" si="55"/>
        <v>M-AD-002-EC25-TP3-DMSO-NA-7-NA</v>
      </c>
      <c r="U880" s="21" t="str">
        <f t="shared" si="56"/>
        <v>M-AD-002-EC25-TP3-DMSO</v>
      </c>
      <c r="V880" s="35" t="str">
        <f t="shared" si="57"/>
        <v>M.AD.002.M.C.7</v>
      </c>
      <c r="W880" s="15" t="str">
        <f t="shared" si="58"/>
        <v>MAD002MC7</v>
      </c>
      <c r="X880" t="s">
        <v>7360</v>
      </c>
    </row>
    <row r="881" spans="1:24" hidden="1">
      <c r="A881">
        <v>690024</v>
      </c>
      <c r="B881" t="s">
        <v>2003</v>
      </c>
      <c r="D881" t="s">
        <v>26</v>
      </c>
      <c r="E881" s="10" t="s">
        <v>71</v>
      </c>
      <c r="F881" s="10" t="str">
        <f>VLOOKUP(_xlfn.CONCAT(D881,E881),Codes!$C$3:$D$12,2,FALSE)</f>
        <v>M</v>
      </c>
      <c r="G881" s="18" t="s">
        <v>53</v>
      </c>
      <c r="H881" s="12" t="str">
        <f>VLOOKUP(G881,Codes!$E$3:$G$1002,3,FALSE)</f>
        <v>002</v>
      </c>
      <c r="I881" s="10" t="s">
        <v>64</v>
      </c>
      <c r="J881" s="10">
        <v>24</v>
      </c>
      <c r="K881" s="10" t="str">
        <f>VLOOKUP(I881,Codes!$J$3:$Q$9,2,FALSE)</f>
        <v>C</v>
      </c>
      <c r="L881" s="11" t="s">
        <v>62</v>
      </c>
      <c r="M881" s="10" t="str">
        <f>VLOOKUP(L881,Codes!$H$3:$I$262,2,FALSE)</f>
        <v>AD</v>
      </c>
      <c r="N881" s="10">
        <v>8</v>
      </c>
      <c r="O881" s="10" t="s">
        <v>83</v>
      </c>
      <c r="P881" t="str">
        <f>VLOOKUP(O881,Codes!$R$3:$S$28,2,FALSE)</f>
        <v>M</v>
      </c>
      <c r="Q881" t="s">
        <v>48</v>
      </c>
      <c r="R881" t="s">
        <v>29</v>
      </c>
      <c r="S881" t="s">
        <v>29</v>
      </c>
      <c r="T881" s="21" t="str">
        <f t="shared" si="55"/>
        <v>M-AD-002-EC25-TP3-DMSO-NA-8-NA</v>
      </c>
      <c r="U881" s="21" t="str">
        <f t="shared" si="56"/>
        <v>M-AD-002-EC25-TP3-DMSO</v>
      </c>
      <c r="V881" s="35" t="str">
        <f t="shared" si="57"/>
        <v>M.AD.002.M.C.8</v>
      </c>
      <c r="W881" s="15" t="str">
        <f t="shared" si="58"/>
        <v>MAD002MC8</v>
      </c>
      <c r="X881" t="s">
        <v>7361</v>
      </c>
    </row>
    <row r="882" spans="1:24" hidden="1">
      <c r="A882">
        <v>690027</v>
      </c>
      <c r="B882" t="s">
        <v>2004</v>
      </c>
      <c r="D882" t="s">
        <v>26</v>
      </c>
      <c r="E882" s="10" t="s">
        <v>71</v>
      </c>
      <c r="F882" s="10" t="str">
        <f>VLOOKUP(_xlfn.CONCAT(D882,E882),Codes!$C$3:$D$12,2,FALSE)</f>
        <v>M</v>
      </c>
      <c r="G882" s="18" t="s">
        <v>53</v>
      </c>
      <c r="H882" s="12" t="str">
        <f>VLOOKUP(G882,Codes!$E$3:$G$1002,3,FALSE)</f>
        <v>002</v>
      </c>
      <c r="I882" s="10" t="s">
        <v>70</v>
      </c>
      <c r="J882" s="10">
        <v>32</v>
      </c>
      <c r="K882" s="10" t="str">
        <f>VLOOKUP(I882,Codes!$J$3:$Q$9,2,FALSE)</f>
        <v>D</v>
      </c>
      <c r="L882" s="11" t="s">
        <v>62</v>
      </c>
      <c r="M882" s="10" t="str">
        <f>VLOOKUP(L882,Codes!$H$3:$I$262,2,FALSE)</f>
        <v>AD</v>
      </c>
      <c r="N882" s="10">
        <v>3</v>
      </c>
      <c r="O882" s="10" t="s">
        <v>83</v>
      </c>
      <c r="P882" t="str">
        <f>VLOOKUP(O882,Codes!$R$3:$S$28,2,FALSE)</f>
        <v>M</v>
      </c>
      <c r="Q882" t="s">
        <v>48</v>
      </c>
      <c r="R882" t="s">
        <v>29</v>
      </c>
      <c r="S882" t="s">
        <v>29</v>
      </c>
      <c r="T882" s="21" t="str">
        <f t="shared" si="55"/>
        <v>M-AD-002-EC25-TP4-DMSO-NA-3-NA</v>
      </c>
      <c r="U882" s="21" t="str">
        <f t="shared" si="56"/>
        <v>M-AD-002-EC25-TP4-DMSO</v>
      </c>
      <c r="V882" s="35" t="str">
        <f t="shared" si="57"/>
        <v>M.AD.002.M.D.3</v>
      </c>
      <c r="W882" s="15" t="str">
        <f t="shared" si="58"/>
        <v>MAD002MD3</v>
      </c>
      <c r="X882" t="s">
        <v>1834</v>
      </c>
    </row>
    <row r="883" spans="1:24" hidden="1">
      <c r="A883">
        <v>690029</v>
      </c>
      <c r="B883" t="s">
        <v>2004</v>
      </c>
      <c r="D883" t="s">
        <v>26</v>
      </c>
      <c r="E883" s="10" t="s">
        <v>71</v>
      </c>
      <c r="F883" s="10" t="str">
        <f>VLOOKUP(_xlfn.CONCAT(D883,E883),Codes!$C$3:$D$12,2,FALSE)</f>
        <v>M</v>
      </c>
      <c r="G883" s="18" t="s">
        <v>53</v>
      </c>
      <c r="H883" s="12" t="str">
        <f>VLOOKUP(G883,Codes!$E$3:$G$1002,3,FALSE)</f>
        <v>002</v>
      </c>
      <c r="I883" s="10" t="s">
        <v>70</v>
      </c>
      <c r="J883" s="10">
        <v>32</v>
      </c>
      <c r="K883" s="10" t="str">
        <f>VLOOKUP(I883,Codes!$J$3:$Q$9,2,FALSE)</f>
        <v>D</v>
      </c>
      <c r="L883" s="11" t="s">
        <v>62</v>
      </c>
      <c r="M883" s="10" t="str">
        <f>VLOOKUP(L883,Codes!$H$3:$I$262,2,FALSE)</f>
        <v>AD</v>
      </c>
      <c r="N883" s="10">
        <v>5</v>
      </c>
      <c r="O883" s="10" t="s">
        <v>83</v>
      </c>
      <c r="P883" t="str">
        <f>VLOOKUP(O883,Codes!$R$3:$S$28,2,FALSE)</f>
        <v>M</v>
      </c>
      <c r="Q883" t="s">
        <v>48</v>
      </c>
      <c r="R883" t="s">
        <v>29</v>
      </c>
      <c r="S883" t="s">
        <v>29</v>
      </c>
      <c r="T883" s="21" t="str">
        <f t="shared" si="55"/>
        <v>M-AD-002-EC25-TP4-DMSO-NA-5-NA</v>
      </c>
      <c r="U883" s="21" t="str">
        <f t="shared" si="56"/>
        <v>M-AD-002-EC25-TP4-DMSO</v>
      </c>
      <c r="V883" s="35" t="str">
        <f t="shared" si="57"/>
        <v>M.AD.002.M.D.5</v>
      </c>
      <c r="W883" s="15" t="str">
        <f t="shared" si="58"/>
        <v>MAD002MD5</v>
      </c>
      <c r="X883" t="s">
        <v>7362</v>
      </c>
    </row>
    <row r="884" spans="1:24" hidden="1">
      <c r="A884">
        <v>690034</v>
      </c>
      <c r="B884" t="s">
        <v>2005</v>
      </c>
      <c r="D884" t="s">
        <v>26</v>
      </c>
      <c r="E884" s="10" t="s">
        <v>71</v>
      </c>
      <c r="F884" s="10" t="str">
        <f>VLOOKUP(_xlfn.CONCAT(D884,E884),Codes!$C$3:$D$12,2,FALSE)</f>
        <v>M</v>
      </c>
      <c r="G884" s="18" t="s">
        <v>53</v>
      </c>
      <c r="H884" s="12" t="str">
        <f>VLOOKUP(G884,Codes!$E$3:$G$1002,3,FALSE)</f>
        <v>002</v>
      </c>
      <c r="I884" s="10" t="s">
        <v>76</v>
      </c>
      <c r="J884" s="10">
        <v>48</v>
      </c>
      <c r="K884" s="10" t="str">
        <f>VLOOKUP(I884,Codes!$J$3:$Q$9,2,FALSE)</f>
        <v>E</v>
      </c>
      <c r="L884" s="11" t="s">
        <v>62</v>
      </c>
      <c r="M884" s="10" t="str">
        <f>VLOOKUP(L884,Codes!$H$3:$I$262,2,FALSE)</f>
        <v>AD</v>
      </c>
      <c r="N884" s="10">
        <v>2</v>
      </c>
      <c r="O884" s="10" t="s">
        <v>83</v>
      </c>
      <c r="P884" t="str">
        <f>VLOOKUP(O884,Codes!$R$3:$S$28,2,FALSE)</f>
        <v>M</v>
      </c>
      <c r="Q884" t="s">
        <v>48</v>
      </c>
      <c r="R884" t="s">
        <v>29</v>
      </c>
      <c r="S884" t="s">
        <v>29</v>
      </c>
      <c r="T884" s="21" t="str">
        <f t="shared" si="55"/>
        <v>M-AD-002-EC25-TP5-DMSO-NA-2-NA</v>
      </c>
      <c r="U884" s="21" t="str">
        <f t="shared" si="56"/>
        <v>M-AD-002-EC25-TP5-DMSO</v>
      </c>
      <c r="V884" s="35" t="str">
        <f t="shared" si="57"/>
        <v>M.AD.002.M.E.2</v>
      </c>
      <c r="W884" s="15" t="str">
        <f t="shared" si="58"/>
        <v>MAD002ME2</v>
      </c>
      <c r="X884" t="s">
        <v>1838</v>
      </c>
    </row>
    <row r="885" spans="1:24" hidden="1">
      <c r="A885">
        <v>690035</v>
      </c>
      <c r="B885" t="s">
        <v>2005</v>
      </c>
      <c r="D885" t="s">
        <v>26</v>
      </c>
      <c r="E885" s="10" t="s">
        <v>71</v>
      </c>
      <c r="F885" s="10" t="str">
        <f>VLOOKUP(_xlfn.CONCAT(D885,E885),Codes!$C$3:$D$12,2,FALSE)</f>
        <v>M</v>
      </c>
      <c r="G885" s="18" t="s">
        <v>53</v>
      </c>
      <c r="H885" s="12" t="str">
        <f>VLOOKUP(G885,Codes!$E$3:$G$1002,3,FALSE)</f>
        <v>002</v>
      </c>
      <c r="I885" s="10" t="s">
        <v>76</v>
      </c>
      <c r="J885" s="10">
        <v>48</v>
      </c>
      <c r="K885" s="10" t="str">
        <f>VLOOKUP(I885,Codes!$J$3:$Q$9,2,FALSE)</f>
        <v>E</v>
      </c>
      <c r="L885" s="11" t="s">
        <v>62</v>
      </c>
      <c r="M885" s="10" t="str">
        <f>VLOOKUP(L885,Codes!$H$3:$I$262,2,FALSE)</f>
        <v>AD</v>
      </c>
      <c r="N885" s="10">
        <v>3</v>
      </c>
      <c r="O885" s="10" t="s">
        <v>83</v>
      </c>
      <c r="P885" t="str">
        <f>VLOOKUP(O885,Codes!$R$3:$S$28,2,FALSE)</f>
        <v>M</v>
      </c>
      <c r="Q885" t="s">
        <v>48</v>
      </c>
      <c r="R885" t="s">
        <v>29</v>
      </c>
      <c r="S885" t="s">
        <v>29</v>
      </c>
      <c r="T885" s="21" t="str">
        <f t="shared" si="55"/>
        <v>M-AD-002-EC25-TP5-DMSO-NA-3-NA</v>
      </c>
      <c r="U885" s="21" t="str">
        <f t="shared" si="56"/>
        <v>M-AD-002-EC25-TP5-DMSO</v>
      </c>
      <c r="V885" s="35" t="str">
        <f t="shared" si="57"/>
        <v>M.AD.002.M.E.3</v>
      </c>
      <c r="W885" s="15" t="str">
        <f t="shared" si="58"/>
        <v>MAD002ME3</v>
      </c>
      <c r="X885" t="s">
        <v>1839</v>
      </c>
    </row>
    <row r="886" spans="1:24" hidden="1">
      <c r="A886">
        <v>690038</v>
      </c>
      <c r="B886" t="s">
        <v>2005</v>
      </c>
      <c r="D886" t="s">
        <v>26</v>
      </c>
      <c r="E886" s="10" t="s">
        <v>71</v>
      </c>
      <c r="F886" s="10" t="str">
        <f>VLOOKUP(_xlfn.CONCAT(D886,E886),Codes!$C$3:$D$12,2,FALSE)</f>
        <v>M</v>
      </c>
      <c r="G886" s="18" t="s">
        <v>53</v>
      </c>
      <c r="H886" s="12" t="str">
        <f>VLOOKUP(G886,Codes!$E$3:$G$1002,3,FALSE)</f>
        <v>002</v>
      </c>
      <c r="I886" s="10" t="s">
        <v>76</v>
      </c>
      <c r="J886" s="10">
        <v>48</v>
      </c>
      <c r="K886" s="10" t="str">
        <f>VLOOKUP(I886,Codes!$J$3:$Q$9,2,FALSE)</f>
        <v>E</v>
      </c>
      <c r="L886" s="11" t="s">
        <v>62</v>
      </c>
      <c r="M886" s="10" t="str">
        <f>VLOOKUP(L886,Codes!$H$3:$I$262,2,FALSE)</f>
        <v>AD</v>
      </c>
      <c r="N886" s="10">
        <v>6</v>
      </c>
      <c r="O886" s="10" t="s">
        <v>83</v>
      </c>
      <c r="P886" t="str">
        <f>VLOOKUP(O886,Codes!$R$3:$S$28,2,FALSE)</f>
        <v>M</v>
      </c>
      <c r="Q886" t="s">
        <v>48</v>
      </c>
      <c r="R886" t="s">
        <v>29</v>
      </c>
      <c r="S886" t="s">
        <v>29</v>
      </c>
      <c r="T886" s="21" t="str">
        <f t="shared" si="55"/>
        <v>M-AD-002-EC25-TP5-DMSO-NA-6-NA</v>
      </c>
      <c r="U886" s="21" t="str">
        <f t="shared" si="56"/>
        <v>M-AD-002-EC25-TP5-DMSO</v>
      </c>
      <c r="V886" s="35" t="str">
        <f t="shared" si="57"/>
        <v>M.AD.002.M.E.6</v>
      </c>
      <c r="W886" s="15" t="str">
        <f t="shared" si="58"/>
        <v>MAD002ME6</v>
      </c>
      <c r="X886" t="s">
        <v>7363</v>
      </c>
    </row>
    <row r="887" spans="1:24" hidden="1">
      <c r="A887">
        <v>690040</v>
      </c>
      <c r="B887" t="s">
        <v>2005</v>
      </c>
      <c r="D887" t="s">
        <v>26</v>
      </c>
      <c r="E887" s="10" t="s">
        <v>71</v>
      </c>
      <c r="F887" s="10" t="str">
        <f>VLOOKUP(_xlfn.CONCAT(D887,E887),Codes!$C$3:$D$12,2,FALSE)</f>
        <v>M</v>
      </c>
      <c r="G887" s="18" t="s">
        <v>53</v>
      </c>
      <c r="H887" s="12" t="str">
        <f>VLOOKUP(G887,Codes!$E$3:$G$1002,3,FALSE)</f>
        <v>002</v>
      </c>
      <c r="I887" s="10" t="s">
        <v>76</v>
      </c>
      <c r="J887" s="10">
        <v>48</v>
      </c>
      <c r="K887" s="10" t="str">
        <f>VLOOKUP(I887,Codes!$J$3:$Q$9,2,FALSE)</f>
        <v>E</v>
      </c>
      <c r="L887" s="11" t="s">
        <v>62</v>
      </c>
      <c r="M887" s="10" t="str">
        <f>VLOOKUP(L887,Codes!$H$3:$I$262,2,FALSE)</f>
        <v>AD</v>
      </c>
      <c r="N887" s="10">
        <v>8</v>
      </c>
      <c r="O887" s="10" t="s">
        <v>83</v>
      </c>
      <c r="P887" t="str">
        <f>VLOOKUP(O887,Codes!$R$3:$S$28,2,FALSE)</f>
        <v>M</v>
      </c>
      <c r="Q887" t="s">
        <v>48</v>
      </c>
      <c r="R887" t="s">
        <v>29</v>
      </c>
      <c r="S887" t="s">
        <v>29</v>
      </c>
      <c r="T887" s="21" t="str">
        <f t="shared" si="55"/>
        <v>M-AD-002-EC25-TP5-DMSO-NA-8-NA</v>
      </c>
      <c r="U887" s="21" t="str">
        <f t="shared" si="56"/>
        <v>M-AD-002-EC25-TP5-DMSO</v>
      </c>
      <c r="V887" s="35" t="str">
        <f t="shared" si="57"/>
        <v>M.AD.002.M.E.8</v>
      </c>
      <c r="W887" s="15" t="str">
        <f t="shared" si="58"/>
        <v>MAD002ME8</v>
      </c>
      <c r="X887" t="s">
        <v>7364</v>
      </c>
    </row>
    <row r="888" spans="1:24" hidden="1">
      <c r="A888">
        <v>690045</v>
      </c>
      <c r="B888" t="s">
        <v>2006</v>
      </c>
      <c r="D888" t="s">
        <v>26</v>
      </c>
      <c r="E888" s="10" t="s">
        <v>71</v>
      </c>
      <c r="F888" s="10" t="str">
        <f>VLOOKUP(_xlfn.CONCAT(D888,E888),Codes!$C$3:$D$12,2,FALSE)</f>
        <v>M</v>
      </c>
      <c r="G888" s="18" t="s">
        <v>53</v>
      </c>
      <c r="H888" s="12" t="str">
        <f>VLOOKUP(G888,Codes!$E$3:$G$1002,3,FALSE)</f>
        <v>002</v>
      </c>
      <c r="I888" s="10" t="s">
        <v>46</v>
      </c>
      <c r="J888" s="10">
        <v>4</v>
      </c>
      <c r="K888" s="10" t="str">
        <f>VLOOKUP(I888,Codes!$J$3:$Q$9,2,FALSE)</f>
        <v>A</v>
      </c>
      <c r="L888" s="11" t="s">
        <v>62</v>
      </c>
      <c r="M888" s="10" t="str">
        <f>VLOOKUP(L888,Codes!$H$3:$I$262,2,FALSE)</f>
        <v>AD</v>
      </c>
      <c r="N888" s="10">
        <v>5</v>
      </c>
      <c r="O888" s="10" t="s">
        <v>35</v>
      </c>
      <c r="P888" t="str">
        <f>VLOOKUP(O888,Codes!$R$3:$S$28,2,FALSE)</f>
        <v>L</v>
      </c>
      <c r="Q888" t="s">
        <v>48</v>
      </c>
      <c r="R888" t="s">
        <v>29</v>
      </c>
      <c r="S888" t="s">
        <v>29</v>
      </c>
      <c r="T888" s="21" t="str">
        <f t="shared" si="55"/>
        <v>M-AD-002-EC10-TP1-DMSO-NA-5-NA</v>
      </c>
      <c r="U888" s="21" t="str">
        <f t="shared" si="56"/>
        <v>M-AD-002-EC10-TP1-DMSO</v>
      </c>
      <c r="V888" s="35" t="str">
        <f t="shared" si="57"/>
        <v>M.AD.002.L.A.5</v>
      </c>
      <c r="W888" s="15" t="str">
        <f t="shared" si="58"/>
        <v>MAD002LA5</v>
      </c>
      <c r="X888" t="s">
        <v>7365</v>
      </c>
    </row>
    <row r="889" spans="1:24" hidden="1">
      <c r="A889">
        <v>690046</v>
      </c>
      <c r="B889" t="s">
        <v>2006</v>
      </c>
      <c r="D889" t="s">
        <v>26</v>
      </c>
      <c r="E889" s="10" t="s">
        <v>71</v>
      </c>
      <c r="F889" s="10" t="str">
        <f>VLOOKUP(_xlfn.CONCAT(D889,E889),Codes!$C$3:$D$12,2,FALSE)</f>
        <v>M</v>
      </c>
      <c r="G889" s="18" t="s">
        <v>53</v>
      </c>
      <c r="H889" s="12" t="str">
        <f>VLOOKUP(G889,Codes!$E$3:$G$1002,3,FALSE)</f>
        <v>002</v>
      </c>
      <c r="I889" s="10" t="s">
        <v>46</v>
      </c>
      <c r="J889" s="10">
        <v>4</v>
      </c>
      <c r="K889" s="10" t="str">
        <f>VLOOKUP(I889,Codes!$J$3:$Q$9,2,FALSE)</f>
        <v>A</v>
      </c>
      <c r="L889" s="11" t="s">
        <v>62</v>
      </c>
      <c r="M889" s="10" t="str">
        <f>VLOOKUP(L889,Codes!$H$3:$I$262,2,FALSE)</f>
        <v>AD</v>
      </c>
      <c r="N889" s="10">
        <v>6</v>
      </c>
      <c r="O889" s="10" t="s">
        <v>35</v>
      </c>
      <c r="P889" t="str">
        <f>VLOOKUP(O889,Codes!$R$3:$S$28,2,FALSE)</f>
        <v>L</v>
      </c>
      <c r="Q889" t="s">
        <v>48</v>
      </c>
      <c r="R889" t="s">
        <v>29</v>
      </c>
      <c r="S889" t="s">
        <v>29</v>
      </c>
      <c r="T889" s="21" t="str">
        <f t="shared" si="55"/>
        <v>M-AD-002-EC10-TP1-DMSO-NA-6-NA</v>
      </c>
      <c r="U889" s="21" t="str">
        <f t="shared" si="56"/>
        <v>M-AD-002-EC10-TP1-DMSO</v>
      </c>
      <c r="V889" s="35" t="str">
        <f t="shared" si="57"/>
        <v>M.AD.002.L.A.6</v>
      </c>
      <c r="W889" s="15" t="str">
        <f t="shared" si="58"/>
        <v>MAD002LA6</v>
      </c>
      <c r="X889" t="s">
        <v>7366</v>
      </c>
    </row>
    <row r="890" spans="1:24" hidden="1">
      <c r="A890">
        <v>690047</v>
      </c>
      <c r="B890" t="s">
        <v>2006</v>
      </c>
      <c r="D890" t="s">
        <v>26</v>
      </c>
      <c r="E890" s="10" t="s">
        <v>71</v>
      </c>
      <c r="F890" s="10" t="str">
        <f>VLOOKUP(_xlfn.CONCAT(D890,E890),Codes!$C$3:$D$12,2,FALSE)</f>
        <v>M</v>
      </c>
      <c r="G890" s="18" t="s">
        <v>53</v>
      </c>
      <c r="H890" s="12" t="str">
        <f>VLOOKUP(G890,Codes!$E$3:$G$1002,3,FALSE)</f>
        <v>002</v>
      </c>
      <c r="I890" s="10" t="s">
        <v>46</v>
      </c>
      <c r="J890" s="10">
        <v>4</v>
      </c>
      <c r="K890" s="10" t="str">
        <f>VLOOKUP(I890,Codes!$J$3:$Q$9,2,FALSE)</f>
        <v>A</v>
      </c>
      <c r="L890" s="11" t="s">
        <v>62</v>
      </c>
      <c r="M890" s="10" t="str">
        <f>VLOOKUP(L890,Codes!$H$3:$I$262,2,FALSE)</f>
        <v>AD</v>
      </c>
      <c r="N890" s="10">
        <v>7</v>
      </c>
      <c r="O890" s="10" t="s">
        <v>35</v>
      </c>
      <c r="P890" t="str">
        <f>VLOOKUP(O890,Codes!$R$3:$S$28,2,FALSE)</f>
        <v>L</v>
      </c>
      <c r="Q890" t="s">
        <v>48</v>
      </c>
      <c r="R890" t="s">
        <v>29</v>
      </c>
      <c r="S890" t="s">
        <v>29</v>
      </c>
      <c r="T890" s="21" t="str">
        <f t="shared" si="55"/>
        <v>M-AD-002-EC10-TP1-DMSO-NA-7-NA</v>
      </c>
      <c r="U890" s="21" t="str">
        <f t="shared" si="56"/>
        <v>M-AD-002-EC10-TP1-DMSO</v>
      </c>
      <c r="V890" s="35" t="str">
        <f t="shared" si="57"/>
        <v>M.AD.002.L.A.7</v>
      </c>
      <c r="W890" s="15" t="str">
        <f t="shared" si="58"/>
        <v>MAD002LA7</v>
      </c>
      <c r="X890" t="s">
        <v>7367</v>
      </c>
    </row>
    <row r="891" spans="1:24" hidden="1">
      <c r="A891">
        <v>690048</v>
      </c>
      <c r="B891" t="s">
        <v>2006</v>
      </c>
      <c r="D891" t="s">
        <v>26</v>
      </c>
      <c r="E891" s="10" t="s">
        <v>71</v>
      </c>
      <c r="F891" s="10" t="str">
        <f>VLOOKUP(_xlfn.CONCAT(D891,E891),Codes!$C$3:$D$12,2,FALSE)</f>
        <v>M</v>
      </c>
      <c r="G891" s="18" t="s">
        <v>53</v>
      </c>
      <c r="H891" s="12" t="str">
        <f>VLOOKUP(G891,Codes!$E$3:$G$1002,3,FALSE)</f>
        <v>002</v>
      </c>
      <c r="I891" s="10" t="s">
        <v>46</v>
      </c>
      <c r="J891" s="10">
        <v>4</v>
      </c>
      <c r="K891" s="10" t="str">
        <f>VLOOKUP(I891,Codes!$J$3:$Q$9,2,FALSE)</f>
        <v>A</v>
      </c>
      <c r="L891" s="11" t="s">
        <v>62</v>
      </c>
      <c r="M891" s="10" t="str">
        <f>VLOOKUP(L891,Codes!$H$3:$I$262,2,FALSE)</f>
        <v>AD</v>
      </c>
      <c r="N891" s="10">
        <v>8</v>
      </c>
      <c r="O891" s="10" t="s">
        <v>35</v>
      </c>
      <c r="P891" t="str">
        <f>VLOOKUP(O891,Codes!$R$3:$S$28,2,FALSE)</f>
        <v>L</v>
      </c>
      <c r="Q891" t="s">
        <v>48</v>
      </c>
      <c r="R891" t="s">
        <v>29</v>
      </c>
      <c r="S891" t="s">
        <v>29</v>
      </c>
      <c r="T891" s="21" t="str">
        <f t="shared" si="55"/>
        <v>M-AD-002-EC10-TP1-DMSO-NA-8-NA</v>
      </c>
      <c r="U891" s="21" t="str">
        <f t="shared" si="56"/>
        <v>M-AD-002-EC10-TP1-DMSO</v>
      </c>
      <c r="V891" s="35" t="str">
        <f t="shared" si="57"/>
        <v>M.AD.002.L.A.8</v>
      </c>
      <c r="W891" s="15" t="str">
        <f t="shared" si="58"/>
        <v>MAD002LA8</v>
      </c>
      <c r="X891" t="s">
        <v>7368</v>
      </c>
    </row>
    <row r="892" spans="1:24" hidden="1">
      <c r="A892">
        <v>690052</v>
      </c>
      <c r="B892" t="s">
        <v>2007</v>
      </c>
      <c r="D892" t="s">
        <v>26</v>
      </c>
      <c r="E892" s="10" t="s">
        <v>71</v>
      </c>
      <c r="F892" s="10" t="str">
        <f>VLOOKUP(_xlfn.CONCAT(D892,E892),Codes!$C$3:$D$12,2,FALSE)</f>
        <v>M</v>
      </c>
      <c r="G892" s="18" t="s">
        <v>53</v>
      </c>
      <c r="H892" s="12" t="str">
        <f>VLOOKUP(G892,Codes!$E$3:$G$1002,3,FALSE)</f>
        <v>002</v>
      </c>
      <c r="I892" s="10" t="s">
        <v>57</v>
      </c>
      <c r="J892" s="10">
        <v>8</v>
      </c>
      <c r="K892" s="10" t="str">
        <f>VLOOKUP(I892,Codes!$J$3:$Q$9,2,FALSE)</f>
        <v>B</v>
      </c>
      <c r="L892" s="11" t="s">
        <v>62</v>
      </c>
      <c r="M892" s="10" t="str">
        <f>VLOOKUP(L892,Codes!$H$3:$I$262,2,FALSE)</f>
        <v>AD</v>
      </c>
      <c r="N892" s="10">
        <v>4</v>
      </c>
      <c r="O892" s="10" t="s">
        <v>35</v>
      </c>
      <c r="P892" t="str">
        <f>VLOOKUP(O892,Codes!$R$3:$S$28,2,FALSE)</f>
        <v>L</v>
      </c>
      <c r="Q892" t="s">
        <v>48</v>
      </c>
      <c r="R892" t="s">
        <v>29</v>
      </c>
      <c r="S892" t="s">
        <v>29</v>
      </c>
      <c r="T892" s="21" t="str">
        <f t="shared" si="55"/>
        <v>M-AD-002-EC10-TP2-DMSO-NA-4-NA</v>
      </c>
      <c r="U892" s="21" t="str">
        <f t="shared" si="56"/>
        <v>M-AD-002-EC10-TP2-DMSO</v>
      </c>
      <c r="V892" s="35" t="str">
        <f t="shared" si="57"/>
        <v>M.AD.002.L.B.4</v>
      </c>
      <c r="W892" s="15" t="str">
        <f t="shared" si="58"/>
        <v>MAD002LB4</v>
      </c>
      <c r="X892" t="s">
        <v>1800</v>
      </c>
    </row>
    <row r="893" spans="1:24" hidden="1">
      <c r="A893">
        <v>690054</v>
      </c>
      <c r="B893" t="s">
        <v>2007</v>
      </c>
      <c r="D893" t="s">
        <v>26</v>
      </c>
      <c r="E893" s="10" t="s">
        <v>71</v>
      </c>
      <c r="F893" s="10" t="str">
        <f>VLOOKUP(_xlfn.CONCAT(D893,E893),Codes!$C$3:$D$12,2,FALSE)</f>
        <v>M</v>
      </c>
      <c r="G893" s="18" t="s">
        <v>53</v>
      </c>
      <c r="H893" s="12" t="str">
        <f>VLOOKUP(G893,Codes!$E$3:$G$1002,3,FALSE)</f>
        <v>002</v>
      </c>
      <c r="I893" s="10" t="s">
        <v>57</v>
      </c>
      <c r="J893" s="10">
        <v>8</v>
      </c>
      <c r="K893" s="10" t="str">
        <f>VLOOKUP(I893,Codes!$J$3:$Q$9,2,FALSE)</f>
        <v>B</v>
      </c>
      <c r="L893" s="11" t="s">
        <v>62</v>
      </c>
      <c r="M893" s="10" t="str">
        <f>VLOOKUP(L893,Codes!$H$3:$I$262,2,FALSE)</f>
        <v>AD</v>
      </c>
      <c r="N893" s="10">
        <v>6</v>
      </c>
      <c r="O893" s="10" t="s">
        <v>35</v>
      </c>
      <c r="P893" t="str">
        <f>VLOOKUP(O893,Codes!$R$3:$S$28,2,FALSE)</f>
        <v>L</v>
      </c>
      <c r="Q893" t="s">
        <v>48</v>
      </c>
      <c r="R893" t="s">
        <v>29</v>
      </c>
      <c r="S893" t="s">
        <v>29</v>
      </c>
      <c r="T893" s="21" t="str">
        <f t="shared" si="55"/>
        <v>M-AD-002-EC10-TP2-DMSO-NA-6-NA</v>
      </c>
      <c r="U893" s="21" t="str">
        <f t="shared" si="56"/>
        <v>M-AD-002-EC10-TP2-DMSO</v>
      </c>
      <c r="V893" s="35" t="str">
        <f t="shared" si="57"/>
        <v>M.AD.002.L.B.6</v>
      </c>
      <c r="W893" s="15" t="str">
        <f t="shared" si="58"/>
        <v>MAD002LB6</v>
      </c>
      <c r="X893" t="s">
        <v>7369</v>
      </c>
    </row>
    <row r="894" spans="1:24" hidden="1">
      <c r="A894">
        <v>690055</v>
      </c>
      <c r="B894" t="s">
        <v>2007</v>
      </c>
      <c r="D894" t="s">
        <v>26</v>
      </c>
      <c r="E894" s="10" t="s">
        <v>71</v>
      </c>
      <c r="F894" s="10" t="str">
        <f>VLOOKUP(_xlfn.CONCAT(D894,E894),Codes!$C$3:$D$12,2,FALSE)</f>
        <v>M</v>
      </c>
      <c r="G894" s="18" t="s">
        <v>53</v>
      </c>
      <c r="H894" s="12" t="str">
        <f>VLOOKUP(G894,Codes!$E$3:$G$1002,3,FALSE)</f>
        <v>002</v>
      </c>
      <c r="I894" s="10" t="s">
        <v>57</v>
      </c>
      <c r="J894" s="10">
        <v>8</v>
      </c>
      <c r="K894" s="10" t="str">
        <f>VLOOKUP(I894,Codes!$J$3:$Q$9,2,FALSE)</f>
        <v>B</v>
      </c>
      <c r="L894" s="11" t="s">
        <v>62</v>
      </c>
      <c r="M894" s="10" t="str">
        <f>VLOOKUP(L894,Codes!$H$3:$I$262,2,FALSE)</f>
        <v>AD</v>
      </c>
      <c r="N894" s="10">
        <v>7</v>
      </c>
      <c r="O894" s="10" t="s">
        <v>35</v>
      </c>
      <c r="P894" t="str">
        <f>VLOOKUP(O894,Codes!$R$3:$S$28,2,FALSE)</f>
        <v>L</v>
      </c>
      <c r="Q894" t="s">
        <v>48</v>
      </c>
      <c r="R894" t="s">
        <v>29</v>
      </c>
      <c r="S894" t="s">
        <v>29</v>
      </c>
      <c r="T894" s="21" t="str">
        <f t="shared" si="55"/>
        <v>M-AD-002-EC10-TP2-DMSO-NA-7-NA</v>
      </c>
      <c r="U894" s="21" t="str">
        <f t="shared" si="56"/>
        <v>M-AD-002-EC10-TP2-DMSO</v>
      </c>
      <c r="V894" s="35" t="str">
        <f t="shared" si="57"/>
        <v>M.AD.002.L.B.7</v>
      </c>
      <c r="W894" s="15" t="str">
        <f t="shared" si="58"/>
        <v>MAD002LB7</v>
      </c>
      <c r="X894" t="s">
        <v>7370</v>
      </c>
    </row>
    <row r="895" spans="1:24" hidden="1">
      <c r="A895">
        <v>690056</v>
      </c>
      <c r="B895" t="s">
        <v>2007</v>
      </c>
      <c r="D895" t="s">
        <v>26</v>
      </c>
      <c r="E895" s="10" t="s">
        <v>71</v>
      </c>
      <c r="F895" s="10" t="str">
        <f>VLOOKUP(_xlfn.CONCAT(D895,E895),Codes!$C$3:$D$12,2,FALSE)</f>
        <v>M</v>
      </c>
      <c r="G895" s="18" t="s">
        <v>53</v>
      </c>
      <c r="H895" s="12" t="str">
        <f>VLOOKUP(G895,Codes!$E$3:$G$1002,3,FALSE)</f>
        <v>002</v>
      </c>
      <c r="I895" s="10" t="s">
        <v>57</v>
      </c>
      <c r="J895" s="10">
        <v>8</v>
      </c>
      <c r="K895" s="10" t="str">
        <f>VLOOKUP(I895,Codes!$J$3:$Q$9,2,FALSE)</f>
        <v>B</v>
      </c>
      <c r="L895" s="11" t="s">
        <v>62</v>
      </c>
      <c r="M895" s="10" t="str">
        <f>VLOOKUP(L895,Codes!$H$3:$I$262,2,FALSE)</f>
        <v>AD</v>
      </c>
      <c r="N895" s="10">
        <v>8</v>
      </c>
      <c r="O895" s="10" t="s">
        <v>35</v>
      </c>
      <c r="P895" t="str">
        <f>VLOOKUP(O895,Codes!$R$3:$S$28,2,FALSE)</f>
        <v>L</v>
      </c>
      <c r="Q895" t="s">
        <v>48</v>
      </c>
      <c r="R895" t="s">
        <v>29</v>
      </c>
      <c r="S895" t="s">
        <v>29</v>
      </c>
      <c r="T895" s="21" t="str">
        <f t="shared" si="55"/>
        <v>M-AD-002-EC10-TP2-DMSO-NA-8-NA</v>
      </c>
      <c r="U895" s="21" t="str">
        <f t="shared" si="56"/>
        <v>M-AD-002-EC10-TP2-DMSO</v>
      </c>
      <c r="V895" s="35" t="str">
        <f t="shared" si="57"/>
        <v>M.AD.002.L.B.8</v>
      </c>
      <c r="W895" s="15" t="str">
        <f t="shared" si="58"/>
        <v>MAD002LB8</v>
      </c>
      <c r="X895" t="s">
        <v>7371</v>
      </c>
    </row>
    <row r="896" spans="1:24" hidden="1">
      <c r="A896">
        <v>690060</v>
      </c>
      <c r="B896" t="s">
        <v>2008</v>
      </c>
      <c r="D896" t="s">
        <v>26</v>
      </c>
      <c r="E896" s="10" t="s">
        <v>71</v>
      </c>
      <c r="F896" s="10" t="str">
        <f>VLOOKUP(_xlfn.CONCAT(D896,E896),Codes!$C$3:$D$12,2,FALSE)</f>
        <v>M</v>
      </c>
      <c r="G896" s="18" t="s">
        <v>53</v>
      </c>
      <c r="H896" s="12" t="str">
        <f>VLOOKUP(G896,Codes!$E$3:$G$1002,3,FALSE)</f>
        <v>002</v>
      </c>
      <c r="I896" s="10" t="s">
        <v>64</v>
      </c>
      <c r="J896" s="10">
        <v>24</v>
      </c>
      <c r="K896" s="10" t="str">
        <f>VLOOKUP(I896,Codes!$J$3:$Q$9,2,FALSE)</f>
        <v>C</v>
      </c>
      <c r="L896" s="11" t="s">
        <v>62</v>
      </c>
      <c r="M896" s="10" t="str">
        <f>VLOOKUP(L896,Codes!$H$3:$I$262,2,FALSE)</f>
        <v>AD</v>
      </c>
      <c r="N896" s="10">
        <v>4</v>
      </c>
      <c r="O896" s="10" t="s">
        <v>35</v>
      </c>
      <c r="P896" t="str">
        <f>VLOOKUP(O896,Codes!$R$3:$S$28,2,FALSE)</f>
        <v>L</v>
      </c>
      <c r="Q896" t="s">
        <v>48</v>
      </c>
      <c r="R896" t="s">
        <v>29</v>
      </c>
      <c r="S896" t="s">
        <v>29</v>
      </c>
      <c r="T896" s="21" t="str">
        <f t="shared" si="55"/>
        <v>M-AD-002-EC10-TP3-DMSO-NA-4-NA</v>
      </c>
      <c r="U896" s="21" t="str">
        <f t="shared" si="56"/>
        <v>M-AD-002-EC10-TP3-DMSO</v>
      </c>
      <c r="V896" s="35" t="str">
        <f t="shared" si="57"/>
        <v>M.AD.002.L.C.4</v>
      </c>
      <c r="W896" s="15" t="str">
        <f t="shared" si="58"/>
        <v>MAD002LC4</v>
      </c>
      <c r="X896" t="s">
        <v>1805</v>
      </c>
    </row>
    <row r="897" spans="1:24" hidden="1">
      <c r="A897">
        <v>690061</v>
      </c>
      <c r="B897" t="s">
        <v>2008</v>
      </c>
      <c r="D897" t="s">
        <v>26</v>
      </c>
      <c r="E897" s="10" t="s">
        <v>71</v>
      </c>
      <c r="F897" s="10" t="str">
        <f>VLOOKUP(_xlfn.CONCAT(D897,E897),Codes!$C$3:$D$12,2,FALSE)</f>
        <v>M</v>
      </c>
      <c r="G897" s="18" t="s">
        <v>53</v>
      </c>
      <c r="H897" s="12" t="str">
        <f>VLOOKUP(G897,Codes!$E$3:$G$1002,3,FALSE)</f>
        <v>002</v>
      </c>
      <c r="I897" s="10" t="s">
        <v>64</v>
      </c>
      <c r="J897" s="10">
        <v>24</v>
      </c>
      <c r="K897" s="10" t="str">
        <f>VLOOKUP(I897,Codes!$J$3:$Q$9,2,FALSE)</f>
        <v>C</v>
      </c>
      <c r="L897" s="11" t="s">
        <v>62</v>
      </c>
      <c r="M897" s="10" t="str">
        <f>VLOOKUP(L897,Codes!$H$3:$I$262,2,FALSE)</f>
        <v>AD</v>
      </c>
      <c r="N897" s="10">
        <v>5</v>
      </c>
      <c r="O897" s="10" t="s">
        <v>35</v>
      </c>
      <c r="P897" t="str">
        <f>VLOOKUP(O897,Codes!$R$3:$S$28,2,FALSE)</f>
        <v>L</v>
      </c>
      <c r="Q897" t="s">
        <v>48</v>
      </c>
      <c r="R897" t="s">
        <v>29</v>
      </c>
      <c r="S897" t="s">
        <v>29</v>
      </c>
      <c r="T897" s="21" t="str">
        <f t="shared" si="55"/>
        <v>M-AD-002-EC10-TP3-DMSO-NA-5-NA</v>
      </c>
      <c r="U897" s="21" t="str">
        <f t="shared" si="56"/>
        <v>M-AD-002-EC10-TP3-DMSO</v>
      </c>
      <c r="V897" s="35" t="str">
        <f t="shared" si="57"/>
        <v>M.AD.002.L.C.5</v>
      </c>
      <c r="W897" s="15" t="str">
        <f t="shared" si="58"/>
        <v>MAD002LC5</v>
      </c>
      <c r="X897" t="s">
        <v>7372</v>
      </c>
    </row>
    <row r="898" spans="1:24" hidden="1">
      <c r="A898">
        <v>690063</v>
      </c>
      <c r="B898" t="s">
        <v>2008</v>
      </c>
      <c r="D898" t="s">
        <v>26</v>
      </c>
      <c r="E898" s="10" t="s">
        <v>71</v>
      </c>
      <c r="F898" s="10" t="str">
        <f>VLOOKUP(_xlfn.CONCAT(D898,E898),Codes!$C$3:$D$12,2,FALSE)</f>
        <v>M</v>
      </c>
      <c r="G898" s="18" t="s">
        <v>53</v>
      </c>
      <c r="H898" s="12" t="str">
        <f>VLOOKUP(G898,Codes!$E$3:$G$1002,3,FALSE)</f>
        <v>002</v>
      </c>
      <c r="I898" s="10" t="s">
        <v>64</v>
      </c>
      <c r="J898" s="10">
        <v>24</v>
      </c>
      <c r="K898" s="10" t="str">
        <f>VLOOKUP(I898,Codes!$J$3:$Q$9,2,FALSE)</f>
        <v>C</v>
      </c>
      <c r="L898" s="11" t="s">
        <v>62</v>
      </c>
      <c r="M898" s="10" t="str">
        <f>VLOOKUP(L898,Codes!$H$3:$I$262,2,FALSE)</f>
        <v>AD</v>
      </c>
      <c r="N898" s="10">
        <v>7</v>
      </c>
      <c r="O898" s="10" t="s">
        <v>35</v>
      </c>
      <c r="P898" t="str">
        <f>VLOOKUP(O898,Codes!$R$3:$S$28,2,FALSE)</f>
        <v>L</v>
      </c>
      <c r="Q898" t="s">
        <v>48</v>
      </c>
      <c r="R898" t="s">
        <v>29</v>
      </c>
      <c r="S898" t="s">
        <v>29</v>
      </c>
      <c r="T898" s="21" t="str">
        <f t="shared" si="55"/>
        <v>M-AD-002-EC10-TP3-DMSO-NA-7-NA</v>
      </c>
      <c r="U898" s="21" t="str">
        <f t="shared" si="56"/>
        <v>M-AD-002-EC10-TP3-DMSO</v>
      </c>
      <c r="V898" s="35" t="str">
        <f t="shared" si="57"/>
        <v>M.AD.002.L.C.7</v>
      </c>
      <c r="W898" s="15" t="str">
        <f t="shared" si="58"/>
        <v>MAD002LC7</v>
      </c>
      <c r="X898" t="s">
        <v>7373</v>
      </c>
    </row>
    <row r="899" spans="1:24" hidden="1">
      <c r="A899">
        <v>690064</v>
      </c>
      <c r="B899" t="s">
        <v>2008</v>
      </c>
      <c r="D899" t="s">
        <v>26</v>
      </c>
      <c r="E899" s="10" t="s">
        <v>71</v>
      </c>
      <c r="F899" s="10" t="str">
        <f>VLOOKUP(_xlfn.CONCAT(D899,E899),Codes!$C$3:$D$12,2,FALSE)</f>
        <v>M</v>
      </c>
      <c r="G899" s="18" t="s">
        <v>53</v>
      </c>
      <c r="H899" s="12" t="str">
        <f>VLOOKUP(G899,Codes!$E$3:$G$1002,3,FALSE)</f>
        <v>002</v>
      </c>
      <c r="I899" s="10" t="s">
        <v>64</v>
      </c>
      <c r="J899" s="10">
        <v>24</v>
      </c>
      <c r="K899" s="10" t="str">
        <f>VLOOKUP(I899,Codes!$J$3:$Q$9,2,FALSE)</f>
        <v>C</v>
      </c>
      <c r="L899" s="11" t="s">
        <v>62</v>
      </c>
      <c r="M899" s="10" t="str">
        <f>VLOOKUP(L899,Codes!$H$3:$I$262,2,FALSE)</f>
        <v>AD</v>
      </c>
      <c r="N899" s="10">
        <v>8</v>
      </c>
      <c r="O899" s="10" t="s">
        <v>35</v>
      </c>
      <c r="P899" t="str">
        <f>VLOOKUP(O899,Codes!$R$3:$S$28,2,FALSE)</f>
        <v>L</v>
      </c>
      <c r="Q899" t="s">
        <v>48</v>
      </c>
      <c r="R899" t="s">
        <v>29</v>
      </c>
      <c r="S899" t="s">
        <v>29</v>
      </c>
      <c r="T899" s="21" t="str">
        <f t="shared" ref="T899:T962" si="59">CONCATENATE(F899,"-",M899,"-",H899,"-", O899,"-",I899,"-",Q899,"-",R899,"-",N899,"-",S899)</f>
        <v>M-AD-002-EC10-TP3-DMSO-NA-8-NA</v>
      </c>
      <c r="U899" s="21" t="str">
        <f t="shared" si="56"/>
        <v>M-AD-002-EC10-TP3-DMSO</v>
      </c>
      <c r="V899" s="35" t="str">
        <f t="shared" si="57"/>
        <v>M.AD.002.L.C.8</v>
      </c>
      <c r="W899" s="15" t="str">
        <f t="shared" si="58"/>
        <v>MAD002LC8</v>
      </c>
      <c r="X899" t="s">
        <v>7374</v>
      </c>
    </row>
    <row r="900" spans="1:24" hidden="1">
      <c r="A900">
        <v>690070</v>
      </c>
      <c r="B900" t="s">
        <v>2009</v>
      </c>
      <c r="D900" t="s">
        <v>26</v>
      </c>
      <c r="E900" s="10" t="s">
        <v>71</v>
      </c>
      <c r="F900" s="10" t="str">
        <f>VLOOKUP(_xlfn.CONCAT(D900,E900),Codes!$C$3:$D$12,2,FALSE)</f>
        <v>M</v>
      </c>
      <c r="G900" s="18" t="s">
        <v>53</v>
      </c>
      <c r="H900" s="12" t="str">
        <f>VLOOKUP(G900,Codes!$E$3:$G$1002,3,FALSE)</f>
        <v>002</v>
      </c>
      <c r="I900" s="10" t="s">
        <v>70</v>
      </c>
      <c r="J900" s="10">
        <v>32</v>
      </c>
      <c r="K900" s="10" t="str">
        <f>VLOOKUP(I900,Codes!$J$3:$Q$9,2,FALSE)</f>
        <v>D</v>
      </c>
      <c r="L900" s="11" t="s">
        <v>62</v>
      </c>
      <c r="M900" s="10" t="str">
        <f>VLOOKUP(L900,Codes!$H$3:$I$262,2,FALSE)</f>
        <v>AD</v>
      </c>
      <c r="N900" s="10">
        <v>6</v>
      </c>
      <c r="O900" s="10" t="s">
        <v>35</v>
      </c>
      <c r="P900" t="str">
        <f>VLOOKUP(O900,Codes!$R$3:$S$28,2,FALSE)</f>
        <v>L</v>
      </c>
      <c r="Q900" t="s">
        <v>48</v>
      </c>
      <c r="R900" t="s">
        <v>29</v>
      </c>
      <c r="S900" t="s">
        <v>29</v>
      </c>
      <c r="T900" s="21" t="str">
        <f t="shared" si="59"/>
        <v>M-AD-002-EC10-TP4-DMSO-NA-6-NA</v>
      </c>
      <c r="U900" s="21" t="str">
        <f t="shared" si="56"/>
        <v>M-AD-002-EC10-TP4-DMSO</v>
      </c>
      <c r="V900" s="35" t="str">
        <f t="shared" si="57"/>
        <v>M.AD.002.L.D.6</v>
      </c>
      <c r="W900" s="15" t="str">
        <f t="shared" si="58"/>
        <v>MAD002LD6</v>
      </c>
      <c r="X900" t="s">
        <v>7375</v>
      </c>
    </row>
    <row r="901" spans="1:24" hidden="1">
      <c r="A901">
        <v>690071</v>
      </c>
      <c r="B901" t="s">
        <v>2009</v>
      </c>
      <c r="D901" t="s">
        <v>26</v>
      </c>
      <c r="E901" s="10" t="s">
        <v>71</v>
      </c>
      <c r="F901" s="10" t="str">
        <f>VLOOKUP(_xlfn.CONCAT(D901,E901),Codes!$C$3:$D$12,2,FALSE)</f>
        <v>M</v>
      </c>
      <c r="G901" s="18" t="s">
        <v>53</v>
      </c>
      <c r="H901" s="12" t="str">
        <f>VLOOKUP(G901,Codes!$E$3:$G$1002,3,FALSE)</f>
        <v>002</v>
      </c>
      <c r="I901" s="10" t="s">
        <v>70</v>
      </c>
      <c r="J901" s="10">
        <v>32</v>
      </c>
      <c r="K901" s="10" t="str">
        <f>VLOOKUP(I901,Codes!$J$3:$Q$9,2,FALSE)</f>
        <v>D</v>
      </c>
      <c r="L901" s="11" t="s">
        <v>62</v>
      </c>
      <c r="M901" s="10" t="str">
        <f>VLOOKUP(L901,Codes!$H$3:$I$262,2,FALSE)</f>
        <v>AD</v>
      </c>
      <c r="N901" s="10">
        <v>7</v>
      </c>
      <c r="O901" s="10" t="s">
        <v>35</v>
      </c>
      <c r="P901" t="str">
        <f>VLOOKUP(O901,Codes!$R$3:$S$28,2,FALSE)</f>
        <v>L</v>
      </c>
      <c r="Q901" t="s">
        <v>48</v>
      </c>
      <c r="R901" t="s">
        <v>29</v>
      </c>
      <c r="S901" t="s">
        <v>29</v>
      </c>
      <c r="T901" s="21" t="str">
        <f t="shared" si="59"/>
        <v>M-AD-002-EC10-TP4-DMSO-NA-7-NA</v>
      </c>
      <c r="U901" s="21" t="str">
        <f t="shared" si="56"/>
        <v>M-AD-002-EC10-TP4-DMSO</v>
      </c>
      <c r="V901" s="35" t="str">
        <f t="shared" si="57"/>
        <v>M.AD.002.L.D.7</v>
      </c>
      <c r="W901" s="15" t="str">
        <f t="shared" si="58"/>
        <v>MAD002LD7</v>
      </c>
      <c r="X901" t="s">
        <v>7376</v>
      </c>
    </row>
    <row r="902" spans="1:24" hidden="1">
      <c r="A902">
        <v>690072</v>
      </c>
      <c r="B902" t="s">
        <v>2009</v>
      </c>
      <c r="D902" t="s">
        <v>26</v>
      </c>
      <c r="E902" s="10" t="s">
        <v>71</v>
      </c>
      <c r="F902" s="10" t="str">
        <f>VLOOKUP(_xlfn.CONCAT(D902,E902),Codes!$C$3:$D$12,2,FALSE)</f>
        <v>M</v>
      </c>
      <c r="G902" s="18" t="s">
        <v>53</v>
      </c>
      <c r="H902" s="12" t="str">
        <f>VLOOKUP(G902,Codes!$E$3:$G$1002,3,FALSE)</f>
        <v>002</v>
      </c>
      <c r="I902" s="10" t="s">
        <v>70</v>
      </c>
      <c r="J902" s="10">
        <v>32</v>
      </c>
      <c r="K902" s="10" t="str">
        <f>VLOOKUP(I902,Codes!$J$3:$Q$9,2,FALSE)</f>
        <v>D</v>
      </c>
      <c r="L902" s="11" t="s">
        <v>62</v>
      </c>
      <c r="M902" s="10" t="str">
        <f>VLOOKUP(L902,Codes!$H$3:$I$262,2,FALSE)</f>
        <v>AD</v>
      </c>
      <c r="N902" s="10">
        <v>8</v>
      </c>
      <c r="O902" s="10" t="s">
        <v>35</v>
      </c>
      <c r="P902" t="str">
        <f>VLOOKUP(O902,Codes!$R$3:$S$28,2,FALSE)</f>
        <v>L</v>
      </c>
      <c r="Q902" t="s">
        <v>48</v>
      </c>
      <c r="R902" t="s">
        <v>29</v>
      </c>
      <c r="S902" t="s">
        <v>29</v>
      </c>
      <c r="T902" s="21" t="str">
        <f t="shared" si="59"/>
        <v>M-AD-002-EC10-TP4-DMSO-NA-8-NA</v>
      </c>
      <c r="U902" s="21" t="str">
        <f t="shared" si="56"/>
        <v>M-AD-002-EC10-TP4-DMSO</v>
      </c>
      <c r="V902" s="35" t="str">
        <f t="shared" si="57"/>
        <v>M.AD.002.L.D.8</v>
      </c>
      <c r="W902" s="15" t="str">
        <f t="shared" si="58"/>
        <v>MAD002LD8</v>
      </c>
      <c r="X902" t="s">
        <v>7377</v>
      </c>
    </row>
    <row r="903" spans="1:24" hidden="1">
      <c r="A903">
        <v>680075</v>
      </c>
      <c r="B903" t="s">
        <v>2010</v>
      </c>
      <c r="D903" t="s">
        <v>26</v>
      </c>
      <c r="E903" s="10" t="s">
        <v>71</v>
      </c>
      <c r="F903" s="10" t="str">
        <f>VLOOKUP(_xlfn.CONCAT(D903,E903),Codes!$C$3:$D$12,2,FALSE)</f>
        <v>M</v>
      </c>
      <c r="G903" s="18" t="s">
        <v>67</v>
      </c>
      <c r="H903" s="12" t="str">
        <f>VLOOKUP(G903,Codes!$E$3:$G$1002,3,FALSE)</f>
        <v>004</v>
      </c>
      <c r="I903" s="10" t="s">
        <v>76</v>
      </c>
      <c r="J903" s="10">
        <v>48</v>
      </c>
      <c r="K903" s="10" t="str">
        <f>VLOOKUP(I903,Codes!$J$3:$Q$9,2,FALSE)</f>
        <v>E</v>
      </c>
      <c r="L903" s="11" t="s">
        <v>62</v>
      </c>
      <c r="M903" s="10" t="str">
        <f>VLOOKUP(L903,Codes!$H$3:$I$262,2,FALSE)</f>
        <v>AD</v>
      </c>
      <c r="N903" s="10">
        <v>3</v>
      </c>
      <c r="O903" s="10" t="s">
        <v>35</v>
      </c>
      <c r="P903" t="str">
        <f>VLOOKUP(O903,Codes!$R$3:$S$28,2,FALSE)</f>
        <v>L</v>
      </c>
      <c r="Q903" t="s">
        <v>48</v>
      </c>
      <c r="R903" t="s">
        <v>29</v>
      </c>
      <c r="S903" t="s">
        <v>29</v>
      </c>
      <c r="T903" s="21" t="str">
        <f t="shared" si="59"/>
        <v>M-AD-004-EC10-TP5-DMSO-NA-3-NA</v>
      </c>
      <c r="U903" s="21" t="str">
        <f t="shared" si="56"/>
        <v>M-AD-004-EC10-TP5-DMSO</v>
      </c>
      <c r="V903" s="35" t="str">
        <f t="shared" si="57"/>
        <v>M.AD.004.L.E.3</v>
      </c>
      <c r="W903" s="15" t="str">
        <f t="shared" si="58"/>
        <v>MAD004LE3</v>
      </c>
      <c r="X903" t="s">
        <v>7378</v>
      </c>
    </row>
    <row r="904" spans="1:24" hidden="1">
      <c r="A904">
        <v>680079</v>
      </c>
      <c r="B904" t="s">
        <v>2010</v>
      </c>
      <c r="D904" t="s">
        <v>26</v>
      </c>
      <c r="E904" s="10" t="s">
        <v>71</v>
      </c>
      <c r="F904" s="10" t="str">
        <f>VLOOKUP(_xlfn.CONCAT(D904,E904),Codes!$C$3:$D$12,2,FALSE)</f>
        <v>M</v>
      </c>
      <c r="G904" s="18" t="s">
        <v>67</v>
      </c>
      <c r="H904" s="12" t="str">
        <f>VLOOKUP(G904,Codes!$E$3:$G$1002,3,FALSE)</f>
        <v>004</v>
      </c>
      <c r="I904" s="10" t="s">
        <v>76</v>
      </c>
      <c r="J904" s="10">
        <v>48</v>
      </c>
      <c r="K904" s="10" t="str">
        <f>VLOOKUP(I904,Codes!$J$3:$Q$9,2,FALSE)</f>
        <v>E</v>
      </c>
      <c r="L904" s="11" t="s">
        <v>62</v>
      </c>
      <c r="M904" s="10" t="str">
        <f>VLOOKUP(L904,Codes!$H$3:$I$262,2,FALSE)</f>
        <v>AD</v>
      </c>
      <c r="N904" s="10">
        <v>7</v>
      </c>
      <c r="O904" s="10" t="s">
        <v>35</v>
      </c>
      <c r="P904" t="str">
        <f>VLOOKUP(O904,Codes!$R$3:$S$28,2,FALSE)</f>
        <v>L</v>
      </c>
      <c r="Q904" t="s">
        <v>48</v>
      </c>
      <c r="R904" t="s">
        <v>29</v>
      </c>
      <c r="S904" t="s">
        <v>29</v>
      </c>
      <c r="T904" s="21" t="str">
        <f t="shared" si="59"/>
        <v>M-AD-004-EC10-TP5-DMSO-NA-7-NA</v>
      </c>
      <c r="U904" s="21" t="str">
        <f t="shared" si="56"/>
        <v>M-AD-004-EC10-TP5-DMSO</v>
      </c>
      <c r="V904" s="35" t="str">
        <f t="shared" si="57"/>
        <v>M.AD.004.L.E.7</v>
      </c>
      <c r="W904" s="15" t="str">
        <f t="shared" si="58"/>
        <v>MAD004LE7</v>
      </c>
      <c r="X904" t="s">
        <v>7379</v>
      </c>
    </row>
    <row r="905" spans="1:24" hidden="1">
      <c r="A905">
        <v>680081</v>
      </c>
      <c r="B905" t="s">
        <v>2011</v>
      </c>
      <c r="D905" t="s">
        <v>26</v>
      </c>
      <c r="E905" s="10" t="s">
        <v>71</v>
      </c>
      <c r="F905" s="10" t="str">
        <f>VLOOKUP(_xlfn.CONCAT(D905,E905),Codes!$C$3:$D$12,2,FALSE)</f>
        <v>M</v>
      </c>
      <c r="G905" s="18" t="s">
        <v>67</v>
      </c>
      <c r="H905" s="12" t="str">
        <f>VLOOKUP(G905,Codes!$E$3:$G$1002,3,FALSE)</f>
        <v>004</v>
      </c>
      <c r="I905" s="10" t="s">
        <v>46</v>
      </c>
      <c r="J905" s="10">
        <v>4</v>
      </c>
      <c r="K905" s="10" t="str">
        <f>VLOOKUP(I905,Codes!$J$3:$Q$9,2,FALSE)</f>
        <v>A</v>
      </c>
      <c r="L905" s="11" t="s">
        <v>62</v>
      </c>
      <c r="M905" s="10" t="str">
        <f>VLOOKUP(L905,Codes!$H$3:$I$262,2,FALSE)</f>
        <v>AD</v>
      </c>
      <c r="N905" s="10">
        <v>1</v>
      </c>
      <c r="O905" s="10" t="s">
        <v>83</v>
      </c>
      <c r="P905" t="str">
        <f>VLOOKUP(O905,Codes!$R$3:$S$28,2,FALSE)</f>
        <v>M</v>
      </c>
      <c r="Q905" t="s">
        <v>48</v>
      </c>
      <c r="R905" t="s">
        <v>29</v>
      </c>
      <c r="S905" t="s">
        <v>29</v>
      </c>
      <c r="T905" s="21" t="str">
        <f t="shared" si="59"/>
        <v>M-AD-004-EC25-TP1-DMSO-NA-1-NA</v>
      </c>
      <c r="U905" s="21" t="str">
        <f t="shared" si="56"/>
        <v>M-AD-004-EC25-TP1-DMSO</v>
      </c>
      <c r="V905" s="35" t="str">
        <f t="shared" si="57"/>
        <v>M.AD.004.M.A.1</v>
      </c>
      <c r="W905" s="15" t="str">
        <f t="shared" si="58"/>
        <v>MAD004MA1</v>
      </c>
      <c r="X905" t="s">
        <v>7380</v>
      </c>
    </row>
    <row r="906" spans="1:24" hidden="1">
      <c r="A906">
        <v>680082</v>
      </c>
      <c r="B906" t="s">
        <v>2011</v>
      </c>
      <c r="D906" t="s">
        <v>26</v>
      </c>
      <c r="E906" s="10" t="s">
        <v>71</v>
      </c>
      <c r="F906" s="10" t="str">
        <f>VLOOKUP(_xlfn.CONCAT(D906,E906),Codes!$C$3:$D$12,2,FALSE)</f>
        <v>M</v>
      </c>
      <c r="G906" s="18" t="s">
        <v>67</v>
      </c>
      <c r="H906" s="12" t="str">
        <f>VLOOKUP(G906,Codes!$E$3:$G$1002,3,FALSE)</f>
        <v>004</v>
      </c>
      <c r="I906" s="10" t="s">
        <v>46</v>
      </c>
      <c r="J906" s="10">
        <v>4</v>
      </c>
      <c r="K906" s="10" t="str">
        <f>VLOOKUP(I906,Codes!$J$3:$Q$9,2,FALSE)</f>
        <v>A</v>
      </c>
      <c r="L906" s="11" t="s">
        <v>62</v>
      </c>
      <c r="M906" s="10" t="str">
        <f>VLOOKUP(L906,Codes!$H$3:$I$262,2,FALSE)</f>
        <v>AD</v>
      </c>
      <c r="N906" s="10">
        <v>2</v>
      </c>
      <c r="O906" s="10" t="s">
        <v>83</v>
      </c>
      <c r="P906" t="str">
        <f>VLOOKUP(O906,Codes!$R$3:$S$28,2,FALSE)</f>
        <v>M</v>
      </c>
      <c r="Q906" t="s">
        <v>48</v>
      </c>
      <c r="R906" t="s">
        <v>29</v>
      </c>
      <c r="S906" t="s">
        <v>29</v>
      </c>
      <c r="T906" s="21" t="str">
        <f t="shared" si="59"/>
        <v>M-AD-004-EC25-TP1-DMSO-NA-2-NA</v>
      </c>
      <c r="U906" s="21" t="str">
        <f t="shared" si="56"/>
        <v>M-AD-004-EC25-TP1-DMSO</v>
      </c>
      <c r="V906" s="35" t="str">
        <f t="shared" si="57"/>
        <v>M.AD.004.M.A.2</v>
      </c>
      <c r="W906" s="15" t="str">
        <f t="shared" si="58"/>
        <v>MAD004MA2</v>
      </c>
      <c r="X906" t="s">
        <v>7381</v>
      </c>
    </row>
    <row r="907" spans="1:24" hidden="1">
      <c r="A907">
        <v>680083</v>
      </c>
      <c r="B907" t="s">
        <v>2011</v>
      </c>
      <c r="D907" t="s">
        <v>26</v>
      </c>
      <c r="E907" s="10" t="s">
        <v>71</v>
      </c>
      <c r="F907" s="10" t="str">
        <f>VLOOKUP(_xlfn.CONCAT(D907,E907),Codes!$C$3:$D$12,2,FALSE)</f>
        <v>M</v>
      </c>
      <c r="G907" s="18" t="s">
        <v>67</v>
      </c>
      <c r="H907" s="12" t="str">
        <f>VLOOKUP(G907,Codes!$E$3:$G$1002,3,FALSE)</f>
        <v>004</v>
      </c>
      <c r="I907" s="10" t="s">
        <v>46</v>
      </c>
      <c r="J907" s="10">
        <v>4</v>
      </c>
      <c r="K907" s="10" t="str">
        <f>VLOOKUP(I907,Codes!$J$3:$Q$9,2,FALSE)</f>
        <v>A</v>
      </c>
      <c r="L907" s="11" t="s">
        <v>62</v>
      </c>
      <c r="M907" s="10" t="str">
        <f>VLOOKUP(L907,Codes!$H$3:$I$262,2,FALSE)</f>
        <v>AD</v>
      </c>
      <c r="N907" s="10">
        <v>3</v>
      </c>
      <c r="O907" s="10" t="s">
        <v>83</v>
      </c>
      <c r="P907" t="str">
        <f>VLOOKUP(O907,Codes!$R$3:$S$28,2,FALSE)</f>
        <v>M</v>
      </c>
      <c r="Q907" t="s">
        <v>48</v>
      </c>
      <c r="R907" t="s">
        <v>29</v>
      </c>
      <c r="S907" t="s">
        <v>29</v>
      </c>
      <c r="T907" s="21" t="str">
        <f t="shared" si="59"/>
        <v>M-AD-004-EC25-TP1-DMSO-NA-3-NA</v>
      </c>
      <c r="U907" s="21" t="str">
        <f t="shared" si="56"/>
        <v>M-AD-004-EC25-TP1-DMSO</v>
      </c>
      <c r="V907" s="35" t="str">
        <f t="shared" si="57"/>
        <v>M.AD.004.M.A.3</v>
      </c>
      <c r="W907" s="15" t="str">
        <f t="shared" si="58"/>
        <v>MAD004MA3</v>
      </c>
      <c r="X907" t="s">
        <v>7382</v>
      </c>
    </row>
    <row r="908" spans="1:24" hidden="1">
      <c r="A908">
        <v>680084</v>
      </c>
      <c r="B908" t="s">
        <v>2011</v>
      </c>
      <c r="D908" t="s">
        <v>26</v>
      </c>
      <c r="E908" s="10" t="s">
        <v>71</v>
      </c>
      <c r="F908" s="10" t="str">
        <f>VLOOKUP(_xlfn.CONCAT(D908,E908),Codes!$C$3:$D$12,2,FALSE)</f>
        <v>M</v>
      </c>
      <c r="G908" s="18" t="s">
        <v>67</v>
      </c>
      <c r="H908" s="12" t="str">
        <f>VLOOKUP(G908,Codes!$E$3:$G$1002,3,FALSE)</f>
        <v>004</v>
      </c>
      <c r="I908" s="10" t="s">
        <v>46</v>
      </c>
      <c r="J908" s="10">
        <v>4</v>
      </c>
      <c r="K908" s="10" t="str">
        <f>VLOOKUP(I908,Codes!$J$3:$Q$9,2,FALSE)</f>
        <v>A</v>
      </c>
      <c r="L908" s="11" t="s">
        <v>62</v>
      </c>
      <c r="M908" s="10" t="str">
        <f>VLOOKUP(L908,Codes!$H$3:$I$262,2,FALSE)</f>
        <v>AD</v>
      </c>
      <c r="N908" s="10">
        <v>4</v>
      </c>
      <c r="O908" s="10" t="s">
        <v>83</v>
      </c>
      <c r="P908" t="str">
        <f>VLOOKUP(O908,Codes!$R$3:$S$28,2,FALSE)</f>
        <v>M</v>
      </c>
      <c r="Q908" t="s">
        <v>48</v>
      </c>
      <c r="R908" t="s">
        <v>29</v>
      </c>
      <c r="S908" t="s">
        <v>29</v>
      </c>
      <c r="T908" s="21" t="str">
        <f t="shared" si="59"/>
        <v>M-AD-004-EC25-TP1-DMSO-NA-4-NA</v>
      </c>
      <c r="U908" s="21" t="str">
        <f t="shared" si="56"/>
        <v>M-AD-004-EC25-TP1-DMSO</v>
      </c>
      <c r="V908" s="35" t="str">
        <f t="shared" si="57"/>
        <v>M.AD.004.M.A.4</v>
      </c>
      <c r="W908" s="15" t="str">
        <f t="shared" si="58"/>
        <v>MAD004MA4</v>
      </c>
      <c r="X908" t="s">
        <v>7383</v>
      </c>
    </row>
    <row r="909" spans="1:24" hidden="1">
      <c r="A909">
        <v>680089</v>
      </c>
      <c r="B909" t="s">
        <v>2012</v>
      </c>
      <c r="D909" t="s">
        <v>26</v>
      </c>
      <c r="E909" s="10" t="s">
        <v>71</v>
      </c>
      <c r="F909" s="10" t="str">
        <f>VLOOKUP(_xlfn.CONCAT(D909,E909),Codes!$C$3:$D$12,2,FALSE)</f>
        <v>M</v>
      </c>
      <c r="G909" s="18" t="s">
        <v>67</v>
      </c>
      <c r="H909" s="12" t="str">
        <f>VLOOKUP(G909,Codes!$E$3:$G$1002,3,FALSE)</f>
        <v>004</v>
      </c>
      <c r="I909" s="10" t="s">
        <v>57</v>
      </c>
      <c r="J909" s="10">
        <v>8</v>
      </c>
      <c r="K909" s="10" t="str">
        <f>VLOOKUP(I909,Codes!$J$3:$Q$9,2,FALSE)</f>
        <v>B</v>
      </c>
      <c r="L909" s="11" t="s">
        <v>62</v>
      </c>
      <c r="M909" s="10" t="str">
        <f>VLOOKUP(L909,Codes!$H$3:$I$262,2,FALSE)</f>
        <v>AD</v>
      </c>
      <c r="N909" s="10">
        <v>1</v>
      </c>
      <c r="O909" s="10" t="s">
        <v>83</v>
      </c>
      <c r="P909" t="str">
        <f>VLOOKUP(O909,Codes!$R$3:$S$28,2,FALSE)</f>
        <v>M</v>
      </c>
      <c r="Q909" t="s">
        <v>48</v>
      </c>
      <c r="R909" t="s">
        <v>29</v>
      </c>
      <c r="S909" t="s">
        <v>29</v>
      </c>
      <c r="T909" s="21" t="str">
        <f t="shared" si="59"/>
        <v>M-AD-004-EC25-TP2-DMSO-NA-1-NA</v>
      </c>
      <c r="U909" s="21" t="str">
        <f t="shared" si="56"/>
        <v>M-AD-004-EC25-TP2-DMSO</v>
      </c>
      <c r="V909" s="35" t="str">
        <f t="shared" si="57"/>
        <v>M.AD.004.M.B.1</v>
      </c>
      <c r="W909" s="15" t="str">
        <f t="shared" si="58"/>
        <v>MAD004MB1</v>
      </c>
      <c r="X909" t="s">
        <v>7384</v>
      </c>
    </row>
    <row r="910" spans="1:24" hidden="1">
      <c r="A910">
        <v>680090</v>
      </c>
      <c r="B910" t="s">
        <v>2012</v>
      </c>
      <c r="D910" t="s">
        <v>26</v>
      </c>
      <c r="E910" s="10" t="s">
        <v>71</v>
      </c>
      <c r="F910" s="10" t="str">
        <f>VLOOKUP(_xlfn.CONCAT(D910,E910),Codes!$C$3:$D$12,2,FALSE)</f>
        <v>M</v>
      </c>
      <c r="G910" s="18" t="s">
        <v>67</v>
      </c>
      <c r="H910" s="12" t="str">
        <f>VLOOKUP(G910,Codes!$E$3:$G$1002,3,FALSE)</f>
        <v>004</v>
      </c>
      <c r="I910" s="10" t="s">
        <v>57</v>
      </c>
      <c r="J910" s="10">
        <v>8</v>
      </c>
      <c r="K910" s="10" t="str">
        <f>VLOOKUP(I910,Codes!$J$3:$Q$9,2,FALSE)</f>
        <v>B</v>
      </c>
      <c r="L910" s="11" t="s">
        <v>62</v>
      </c>
      <c r="M910" s="10" t="str">
        <f>VLOOKUP(L910,Codes!$H$3:$I$262,2,FALSE)</f>
        <v>AD</v>
      </c>
      <c r="N910" s="10">
        <v>2</v>
      </c>
      <c r="O910" s="10" t="s">
        <v>83</v>
      </c>
      <c r="P910" t="str">
        <f>VLOOKUP(O910,Codes!$R$3:$S$28,2,FALSE)</f>
        <v>M</v>
      </c>
      <c r="Q910" t="s">
        <v>48</v>
      </c>
      <c r="R910" t="s">
        <v>29</v>
      </c>
      <c r="S910" t="s">
        <v>29</v>
      </c>
      <c r="T910" s="21" t="str">
        <f t="shared" si="59"/>
        <v>M-AD-004-EC25-TP2-DMSO-NA-2-NA</v>
      </c>
      <c r="U910" s="21" t="str">
        <f t="shared" si="56"/>
        <v>M-AD-004-EC25-TP2-DMSO</v>
      </c>
      <c r="V910" s="35" t="str">
        <f t="shared" si="57"/>
        <v>M.AD.004.M.B.2</v>
      </c>
      <c r="W910" s="15" t="str">
        <f t="shared" si="58"/>
        <v>MAD004MB2</v>
      </c>
      <c r="X910" t="s">
        <v>7385</v>
      </c>
    </row>
    <row r="911" spans="1:24" hidden="1">
      <c r="A911">
        <v>680091</v>
      </c>
      <c r="B911" t="s">
        <v>2012</v>
      </c>
      <c r="D911" t="s">
        <v>26</v>
      </c>
      <c r="E911" s="10" t="s">
        <v>71</v>
      </c>
      <c r="F911" s="10" t="str">
        <f>VLOOKUP(_xlfn.CONCAT(D911,E911),Codes!$C$3:$D$12,2,FALSE)</f>
        <v>M</v>
      </c>
      <c r="G911" s="18" t="s">
        <v>67</v>
      </c>
      <c r="H911" s="12" t="str">
        <f>VLOOKUP(G911,Codes!$E$3:$G$1002,3,FALSE)</f>
        <v>004</v>
      </c>
      <c r="I911" s="10" t="s">
        <v>57</v>
      </c>
      <c r="J911" s="10">
        <v>8</v>
      </c>
      <c r="K911" s="10" t="str">
        <f>VLOOKUP(I911,Codes!$J$3:$Q$9,2,FALSE)</f>
        <v>B</v>
      </c>
      <c r="L911" s="11" t="s">
        <v>62</v>
      </c>
      <c r="M911" s="10" t="str">
        <f>VLOOKUP(L911,Codes!$H$3:$I$262,2,FALSE)</f>
        <v>AD</v>
      </c>
      <c r="N911" s="10">
        <v>3</v>
      </c>
      <c r="O911" s="10" t="s">
        <v>83</v>
      </c>
      <c r="P911" t="str">
        <f>VLOOKUP(O911,Codes!$R$3:$S$28,2,FALSE)</f>
        <v>M</v>
      </c>
      <c r="Q911" t="s">
        <v>48</v>
      </c>
      <c r="R911" t="s">
        <v>29</v>
      </c>
      <c r="S911" t="s">
        <v>29</v>
      </c>
      <c r="T911" s="21" t="str">
        <f t="shared" si="59"/>
        <v>M-AD-004-EC25-TP2-DMSO-NA-3-NA</v>
      </c>
      <c r="U911" s="21" t="str">
        <f t="shared" si="56"/>
        <v>M-AD-004-EC25-TP2-DMSO</v>
      </c>
      <c r="V911" s="35" t="str">
        <f t="shared" si="57"/>
        <v>M.AD.004.M.B.3</v>
      </c>
      <c r="W911" s="15" t="str">
        <f t="shared" si="58"/>
        <v>MAD004MB3</v>
      </c>
      <c r="X911" t="s">
        <v>7386</v>
      </c>
    </row>
    <row r="912" spans="1:24" hidden="1">
      <c r="A912">
        <v>680092</v>
      </c>
      <c r="B912" t="s">
        <v>2012</v>
      </c>
      <c r="D912" t="s">
        <v>26</v>
      </c>
      <c r="E912" s="10" t="s">
        <v>71</v>
      </c>
      <c r="F912" s="10" t="str">
        <f>VLOOKUP(_xlfn.CONCAT(D912,E912),Codes!$C$3:$D$12,2,FALSE)</f>
        <v>M</v>
      </c>
      <c r="G912" s="18" t="s">
        <v>67</v>
      </c>
      <c r="H912" s="12" t="str">
        <f>VLOOKUP(G912,Codes!$E$3:$G$1002,3,FALSE)</f>
        <v>004</v>
      </c>
      <c r="I912" s="10" t="s">
        <v>57</v>
      </c>
      <c r="J912" s="10">
        <v>8</v>
      </c>
      <c r="K912" s="10" t="str">
        <f>VLOOKUP(I912,Codes!$J$3:$Q$9,2,FALSE)</f>
        <v>B</v>
      </c>
      <c r="L912" s="11" t="s">
        <v>62</v>
      </c>
      <c r="M912" s="10" t="str">
        <f>VLOOKUP(L912,Codes!$H$3:$I$262,2,FALSE)</f>
        <v>AD</v>
      </c>
      <c r="N912" s="10">
        <v>4</v>
      </c>
      <c r="O912" s="10" t="s">
        <v>83</v>
      </c>
      <c r="P912" t="str">
        <f>VLOOKUP(O912,Codes!$R$3:$S$28,2,FALSE)</f>
        <v>M</v>
      </c>
      <c r="Q912" t="s">
        <v>48</v>
      </c>
      <c r="R912" t="s">
        <v>29</v>
      </c>
      <c r="S912" t="s">
        <v>29</v>
      </c>
      <c r="T912" s="21" t="str">
        <f t="shared" si="59"/>
        <v>M-AD-004-EC25-TP2-DMSO-NA-4-NA</v>
      </c>
      <c r="U912" s="21" t="str">
        <f t="shared" si="56"/>
        <v>M-AD-004-EC25-TP2-DMSO</v>
      </c>
      <c r="V912" s="35" t="str">
        <f t="shared" si="57"/>
        <v>M.AD.004.M.B.4</v>
      </c>
      <c r="W912" s="15" t="str">
        <f t="shared" si="58"/>
        <v>MAD004MB4</v>
      </c>
      <c r="X912" t="s">
        <v>7387</v>
      </c>
    </row>
    <row r="913" spans="1:24" hidden="1">
      <c r="A913">
        <v>680097</v>
      </c>
      <c r="B913" t="s">
        <v>2013</v>
      </c>
      <c r="D913" t="s">
        <v>26</v>
      </c>
      <c r="E913" s="10" t="s">
        <v>71</v>
      </c>
      <c r="F913" s="10" t="str">
        <f>VLOOKUP(_xlfn.CONCAT(D913,E913),Codes!$C$3:$D$12,2,FALSE)</f>
        <v>M</v>
      </c>
      <c r="G913" s="18" t="s">
        <v>67</v>
      </c>
      <c r="H913" s="12" t="str">
        <f>VLOOKUP(G913,Codes!$E$3:$G$1002,3,FALSE)</f>
        <v>004</v>
      </c>
      <c r="I913" s="10" t="s">
        <v>64</v>
      </c>
      <c r="J913" s="10">
        <v>24</v>
      </c>
      <c r="K913" s="10" t="str">
        <f>VLOOKUP(I913,Codes!$J$3:$Q$9,2,FALSE)</f>
        <v>C</v>
      </c>
      <c r="L913" s="11" t="s">
        <v>62</v>
      </c>
      <c r="M913" s="10" t="str">
        <f>VLOOKUP(L913,Codes!$H$3:$I$262,2,FALSE)</f>
        <v>AD</v>
      </c>
      <c r="N913" s="10">
        <v>1</v>
      </c>
      <c r="O913" s="10" t="s">
        <v>83</v>
      </c>
      <c r="P913" t="str">
        <f>VLOOKUP(O913,Codes!$R$3:$S$28,2,FALSE)</f>
        <v>M</v>
      </c>
      <c r="Q913" t="s">
        <v>48</v>
      </c>
      <c r="R913" t="s">
        <v>29</v>
      </c>
      <c r="S913" t="s">
        <v>29</v>
      </c>
      <c r="T913" s="21" t="str">
        <f t="shared" si="59"/>
        <v>M-AD-004-EC25-TP3-DMSO-NA-1-NA</v>
      </c>
      <c r="U913" s="21" t="str">
        <f t="shared" si="56"/>
        <v>M-AD-004-EC25-TP3-DMSO</v>
      </c>
      <c r="V913" s="35" t="str">
        <f t="shared" si="57"/>
        <v>M.AD.004.M.C.1</v>
      </c>
      <c r="W913" s="15" t="str">
        <f t="shared" si="58"/>
        <v>MAD004MC1</v>
      </c>
      <c r="X913" t="s">
        <v>7388</v>
      </c>
    </row>
    <row r="914" spans="1:24" hidden="1">
      <c r="A914">
        <v>680098</v>
      </c>
      <c r="B914" t="s">
        <v>2013</v>
      </c>
      <c r="D914" t="s">
        <v>26</v>
      </c>
      <c r="E914" s="10" t="s">
        <v>71</v>
      </c>
      <c r="F914" s="10" t="str">
        <f>VLOOKUP(_xlfn.CONCAT(D914,E914),Codes!$C$3:$D$12,2,FALSE)</f>
        <v>M</v>
      </c>
      <c r="G914" s="18" t="s">
        <v>67</v>
      </c>
      <c r="H914" s="12" t="str">
        <f>VLOOKUP(G914,Codes!$E$3:$G$1002,3,FALSE)</f>
        <v>004</v>
      </c>
      <c r="I914" s="10" t="s">
        <v>64</v>
      </c>
      <c r="J914" s="10">
        <v>24</v>
      </c>
      <c r="K914" s="10" t="str">
        <f>VLOOKUP(I914,Codes!$J$3:$Q$9,2,FALSE)</f>
        <v>C</v>
      </c>
      <c r="L914" s="11" t="s">
        <v>62</v>
      </c>
      <c r="M914" s="10" t="str">
        <f>VLOOKUP(L914,Codes!$H$3:$I$262,2,FALSE)</f>
        <v>AD</v>
      </c>
      <c r="N914" s="10">
        <v>2</v>
      </c>
      <c r="O914" s="10" t="s">
        <v>83</v>
      </c>
      <c r="P914" t="str">
        <f>VLOOKUP(O914,Codes!$R$3:$S$28,2,FALSE)</f>
        <v>M</v>
      </c>
      <c r="Q914" t="s">
        <v>48</v>
      </c>
      <c r="R914" t="s">
        <v>29</v>
      </c>
      <c r="S914" t="s">
        <v>29</v>
      </c>
      <c r="T914" s="21" t="str">
        <f t="shared" si="59"/>
        <v>M-AD-004-EC25-TP3-DMSO-NA-2-NA</v>
      </c>
      <c r="U914" s="21" t="str">
        <f t="shared" si="56"/>
        <v>M-AD-004-EC25-TP3-DMSO</v>
      </c>
      <c r="V914" s="35" t="str">
        <f t="shared" si="57"/>
        <v>M.AD.004.M.C.2</v>
      </c>
      <c r="W914" s="15" t="str">
        <f t="shared" si="58"/>
        <v>MAD004MC2</v>
      </c>
      <c r="X914" t="s">
        <v>7389</v>
      </c>
    </row>
    <row r="915" spans="1:24" hidden="1">
      <c r="A915">
        <v>680099</v>
      </c>
      <c r="B915" t="s">
        <v>2013</v>
      </c>
      <c r="D915" t="s">
        <v>26</v>
      </c>
      <c r="E915" s="10" t="s">
        <v>71</v>
      </c>
      <c r="F915" s="10" t="str">
        <f>VLOOKUP(_xlfn.CONCAT(D915,E915),Codes!$C$3:$D$12,2,FALSE)</f>
        <v>M</v>
      </c>
      <c r="G915" s="18" t="s">
        <v>67</v>
      </c>
      <c r="H915" s="12" t="str">
        <f>VLOOKUP(G915,Codes!$E$3:$G$1002,3,FALSE)</f>
        <v>004</v>
      </c>
      <c r="I915" s="10" t="s">
        <v>64</v>
      </c>
      <c r="J915" s="10">
        <v>24</v>
      </c>
      <c r="K915" s="10" t="str">
        <f>VLOOKUP(I915,Codes!$J$3:$Q$9,2,FALSE)</f>
        <v>C</v>
      </c>
      <c r="L915" s="11" t="s">
        <v>62</v>
      </c>
      <c r="M915" s="10" t="str">
        <f>VLOOKUP(L915,Codes!$H$3:$I$262,2,FALSE)</f>
        <v>AD</v>
      </c>
      <c r="N915" s="10">
        <v>3</v>
      </c>
      <c r="O915" s="10" t="s">
        <v>83</v>
      </c>
      <c r="P915" t="str">
        <f>VLOOKUP(O915,Codes!$R$3:$S$28,2,FALSE)</f>
        <v>M</v>
      </c>
      <c r="Q915" t="s">
        <v>48</v>
      </c>
      <c r="R915" t="s">
        <v>29</v>
      </c>
      <c r="S915" t="s">
        <v>29</v>
      </c>
      <c r="T915" s="21" t="str">
        <f t="shared" si="59"/>
        <v>M-AD-004-EC25-TP3-DMSO-NA-3-NA</v>
      </c>
      <c r="U915" s="21" t="str">
        <f t="shared" ref="U915:U978" si="60">CONCATENATE(F915,"-",M915,"-",H915,"-", O915,"-",I915,"-",Q915)</f>
        <v>M-AD-004-EC25-TP3-DMSO</v>
      </c>
      <c r="V915" s="35" t="str">
        <f t="shared" ref="V915:V978" si="61">_xlfn.CONCAT(F915,".",M915,".",H915,".",P915,".",K915,".",N915)</f>
        <v>M.AD.004.M.C.3</v>
      </c>
      <c r="W915" s="15" t="str">
        <f t="shared" ref="W915:W978" si="62">SUBSTITUTE(V915,".","")</f>
        <v>MAD004MC3</v>
      </c>
      <c r="X915" t="s">
        <v>7390</v>
      </c>
    </row>
    <row r="916" spans="1:24" hidden="1">
      <c r="A916">
        <v>680100</v>
      </c>
      <c r="B916" t="s">
        <v>2013</v>
      </c>
      <c r="D916" t="s">
        <v>26</v>
      </c>
      <c r="E916" s="10" t="s">
        <v>71</v>
      </c>
      <c r="F916" s="10" t="str">
        <f>VLOOKUP(_xlfn.CONCAT(D916,E916),Codes!$C$3:$D$12,2,FALSE)</f>
        <v>M</v>
      </c>
      <c r="G916" s="18" t="s">
        <v>67</v>
      </c>
      <c r="H916" s="12" t="str">
        <f>VLOOKUP(G916,Codes!$E$3:$G$1002,3,FALSE)</f>
        <v>004</v>
      </c>
      <c r="I916" s="10" t="s">
        <v>64</v>
      </c>
      <c r="J916" s="10">
        <v>24</v>
      </c>
      <c r="K916" s="10" t="str">
        <f>VLOOKUP(I916,Codes!$J$3:$Q$9,2,FALSE)</f>
        <v>C</v>
      </c>
      <c r="L916" s="11" t="s">
        <v>62</v>
      </c>
      <c r="M916" s="10" t="str">
        <f>VLOOKUP(L916,Codes!$H$3:$I$262,2,FALSE)</f>
        <v>AD</v>
      </c>
      <c r="N916" s="10">
        <v>4</v>
      </c>
      <c r="O916" s="10" t="s">
        <v>83</v>
      </c>
      <c r="P916" t="str">
        <f>VLOOKUP(O916,Codes!$R$3:$S$28,2,FALSE)</f>
        <v>M</v>
      </c>
      <c r="Q916" t="s">
        <v>48</v>
      </c>
      <c r="R916" t="s">
        <v>29</v>
      </c>
      <c r="S916" t="s">
        <v>29</v>
      </c>
      <c r="T916" s="21" t="str">
        <f t="shared" si="59"/>
        <v>M-AD-004-EC25-TP3-DMSO-NA-4-NA</v>
      </c>
      <c r="U916" s="21" t="str">
        <f t="shared" si="60"/>
        <v>M-AD-004-EC25-TP3-DMSO</v>
      </c>
      <c r="V916" s="35" t="str">
        <f t="shared" si="61"/>
        <v>M.AD.004.M.C.4</v>
      </c>
      <c r="W916" s="15" t="str">
        <f t="shared" si="62"/>
        <v>MAD004MC4</v>
      </c>
      <c r="X916" t="s">
        <v>7391</v>
      </c>
    </row>
    <row r="917" spans="1:24" hidden="1">
      <c r="A917">
        <v>680105</v>
      </c>
      <c r="B917" t="s">
        <v>2014</v>
      </c>
      <c r="D917" t="s">
        <v>26</v>
      </c>
      <c r="E917" s="10" t="s">
        <v>71</v>
      </c>
      <c r="F917" s="10" t="str">
        <f>VLOOKUP(_xlfn.CONCAT(D917,E917),Codes!$C$3:$D$12,2,FALSE)</f>
        <v>M</v>
      </c>
      <c r="G917" s="18" t="s">
        <v>67</v>
      </c>
      <c r="H917" s="12" t="str">
        <f>VLOOKUP(G917,Codes!$E$3:$G$1002,3,FALSE)</f>
        <v>004</v>
      </c>
      <c r="I917" s="10" t="s">
        <v>70</v>
      </c>
      <c r="J917" s="10">
        <v>32</v>
      </c>
      <c r="K917" s="10" t="str">
        <f>VLOOKUP(I917,Codes!$J$3:$Q$9,2,FALSE)</f>
        <v>D</v>
      </c>
      <c r="L917" s="11" t="s">
        <v>62</v>
      </c>
      <c r="M917" s="10" t="str">
        <f>VLOOKUP(L917,Codes!$H$3:$I$262,2,FALSE)</f>
        <v>AD</v>
      </c>
      <c r="N917" s="10">
        <v>1</v>
      </c>
      <c r="O917" s="10" t="s">
        <v>83</v>
      </c>
      <c r="P917" t="str">
        <f>VLOOKUP(O917,Codes!$R$3:$S$28,2,FALSE)</f>
        <v>M</v>
      </c>
      <c r="Q917" t="s">
        <v>48</v>
      </c>
      <c r="R917" t="s">
        <v>29</v>
      </c>
      <c r="S917" t="s">
        <v>29</v>
      </c>
      <c r="T917" s="21" t="str">
        <f t="shared" si="59"/>
        <v>M-AD-004-EC25-TP4-DMSO-NA-1-NA</v>
      </c>
      <c r="U917" s="21" t="str">
        <f t="shared" si="60"/>
        <v>M-AD-004-EC25-TP4-DMSO</v>
      </c>
      <c r="V917" s="35" t="str">
        <f t="shared" si="61"/>
        <v>M.AD.004.M.D.1</v>
      </c>
      <c r="W917" s="15" t="str">
        <f t="shared" si="62"/>
        <v>MAD004MD1</v>
      </c>
      <c r="X917" t="s">
        <v>7392</v>
      </c>
    </row>
    <row r="918" spans="1:24" hidden="1">
      <c r="A918">
        <v>680106</v>
      </c>
      <c r="B918" t="s">
        <v>2014</v>
      </c>
      <c r="D918" t="s">
        <v>26</v>
      </c>
      <c r="E918" s="10" t="s">
        <v>71</v>
      </c>
      <c r="F918" s="10" t="str">
        <f>VLOOKUP(_xlfn.CONCAT(D918,E918),Codes!$C$3:$D$12,2,FALSE)</f>
        <v>M</v>
      </c>
      <c r="G918" s="18" t="s">
        <v>67</v>
      </c>
      <c r="H918" s="12" t="str">
        <f>VLOOKUP(G918,Codes!$E$3:$G$1002,3,FALSE)</f>
        <v>004</v>
      </c>
      <c r="I918" s="10" t="s">
        <v>70</v>
      </c>
      <c r="J918" s="10">
        <v>32</v>
      </c>
      <c r="K918" s="10" t="str">
        <f>VLOOKUP(I918,Codes!$J$3:$Q$9,2,FALSE)</f>
        <v>D</v>
      </c>
      <c r="L918" s="11" t="s">
        <v>62</v>
      </c>
      <c r="M918" s="10" t="str">
        <f>VLOOKUP(L918,Codes!$H$3:$I$262,2,FALSE)</f>
        <v>AD</v>
      </c>
      <c r="N918" s="10">
        <v>2</v>
      </c>
      <c r="O918" s="10" t="s">
        <v>83</v>
      </c>
      <c r="P918" t="str">
        <f>VLOOKUP(O918,Codes!$R$3:$S$28,2,FALSE)</f>
        <v>M</v>
      </c>
      <c r="Q918" t="s">
        <v>48</v>
      </c>
      <c r="R918" t="s">
        <v>29</v>
      </c>
      <c r="S918" t="s">
        <v>29</v>
      </c>
      <c r="T918" s="21" t="str">
        <f t="shared" si="59"/>
        <v>M-AD-004-EC25-TP4-DMSO-NA-2-NA</v>
      </c>
      <c r="U918" s="21" t="str">
        <f t="shared" si="60"/>
        <v>M-AD-004-EC25-TP4-DMSO</v>
      </c>
      <c r="V918" s="35" t="str">
        <f t="shared" si="61"/>
        <v>M.AD.004.M.D.2</v>
      </c>
      <c r="W918" s="15" t="str">
        <f t="shared" si="62"/>
        <v>MAD004MD2</v>
      </c>
      <c r="X918" t="s">
        <v>7393</v>
      </c>
    </row>
    <row r="919" spans="1:24" hidden="1">
      <c r="A919">
        <v>680107</v>
      </c>
      <c r="B919" t="s">
        <v>2014</v>
      </c>
      <c r="D919" t="s">
        <v>26</v>
      </c>
      <c r="E919" s="10" t="s">
        <v>71</v>
      </c>
      <c r="F919" s="10" t="str">
        <f>VLOOKUP(_xlfn.CONCAT(D919,E919),Codes!$C$3:$D$12,2,FALSE)</f>
        <v>M</v>
      </c>
      <c r="G919" s="18" t="s">
        <v>67</v>
      </c>
      <c r="H919" s="12" t="str">
        <f>VLOOKUP(G919,Codes!$E$3:$G$1002,3,FALSE)</f>
        <v>004</v>
      </c>
      <c r="I919" s="10" t="s">
        <v>70</v>
      </c>
      <c r="J919" s="10">
        <v>32</v>
      </c>
      <c r="K919" s="10" t="str">
        <f>VLOOKUP(I919,Codes!$J$3:$Q$9,2,FALSE)</f>
        <v>D</v>
      </c>
      <c r="L919" s="11" t="s">
        <v>62</v>
      </c>
      <c r="M919" s="10" t="str">
        <f>VLOOKUP(L919,Codes!$H$3:$I$262,2,FALSE)</f>
        <v>AD</v>
      </c>
      <c r="N919" s="10">
        <v>3</v>
      </c>
      <c r="O919" s="10" t="s">
        <v>83</v>
      </c>
      <c r="P919" t="str">
        <f>VLOOKUP(O919,Codes!$R$3:$S$28,2,FALSE)</f>
        <v>M</v>
      </c>
      <c r="Q919" t="s">
        <v>48</v>
      </c>
      <c r="R919" t="s">
        <v>29</v>
      </c>
      <c r="S919" t="s">
        <v>29</v>
      </c>
      <c r="T919" s="21" t="str">
        <f t="shared" si="59"/>
        <v>M-AD-004-EC25-TP4-DMSO-NA-3-NA</v>
      </c>
      <c r="U919" s="21" t="str">
        <f t="shared" si="60"/>
        <v>M-AD-004-EC25-TP4-DMSO</v>
      </c>
      <c r="V919" s="35" t="str">
        <f t="shared" si="61"/>
        <v>M.AD.004.M.D.3</v>
      </c>
      <c r="W919" s="15" t="str">
        <f t="shared" si="62"/>
        <v>MAD004MD3</v>
      </c>
      <c r="X919" t="s">
        <v>7394</v>
      </c>
    </row>
    <row r="920" spans="1:24" hidden="1">
      <c r="A920">
        <v>680108</v>
      </c>
      <c r="B920" t="s">
        <v>2014</v>
      </c>
      <c r="D920" t="s">
        <v>26</v>
      </c>
      <c r="E920" s="10" t="s">
        <v>71</v>
      </c>
      <c r="F920" s="10" t="str">
        <f>VLOOKUP(_xlfn.CONCAT(D920,E920),Codes!$C$3:$D$12,2,FALSE)</f>
        <v>M</v>
      </c>
      <c r="G920" s="18" t="s">
        <v>67</v>
      </c>
      <c r="H920" s="12" t="str">
        <f>VLOOKUP(G920,Codes!$E$3:$G$1002,3,FALSE)</f>
        <v>004</v>
      </c>
      <c r="I920" s="10" t="s">
        <v>70</v>
      </c>
      <c r="J920" s="10">
        <v>32</v>
      </c>
      <c r="K920" s="10" t="str">
        <f>VLOOKUP(I920,Codes!$J$3:$Q$9,2,FALSE)</f>
        <v>D</v>
      </c>
      <c r="L920" s="11" t="s">
        <v>62</v>
      </c>
      <c r="M920" s="10" t="str">
        <f>VLOOKUP(L920,Codes!$H$3:$I$262,2,FALSE)</f>
        <v>AD</v>
      </c>
      <c r="N920" s="10">
        <v>4</v>
      </c>
      <c r="O920" s="10" t="s">
        <v>83</v>
      </c>
      <c r="P920" t="str">
        <f>VLOOKUP(O920,Codes!$R$3:$S$28,2,FALSE)</f>
        <v>M</v>
      </c>
      <c r="Q920" t="s">
        <v>48</v>
      </c>
      <c r="R920" t="s">
        <v>29</v>
      </c>
      <c r="S920" t="s">
        <v>29</v>
      </c>
      <c r="T920" s="21" t="str">
        <f t="shared" si="59"/>
        <v>M-AD-004-EC25-TP4-DMSO-NA-4-NA</v>
      </c>
      <c r="U920" s="21" t="str">
        <f t="shared" si="60"/>
        <v>M-AD-004-EC25-TP4-DMSO</v>
      </c>
      <c r="V920" s="35" t="str">
        <f t="shared" si="61"/>
        <v>M.AD.004.M.D.4</v>
      </c>
      <c r="W920" s="15" t="str">
        <f t="shared" si="62"/>
        <v>MAD004MD4</v>
      </c>
      <c r="X920" t="s">
        <v>7395</v>
      </c>
    </row>
    <row r="921" spans="1:24" hidden="1">
      <c r="A921">
        <v>680113</v>
      </c>
      <c r="B921" t="s">
        <v>2015</v>
      </c>
      <c r="D921" t="s">
        <v>26</v>
      </c>
      <c r="E921" s="10" t="s">
        <v>71</v>
      </c>
      <c r="F921" s="10" t="str">
        <f>VLOOKUP(_xlfn.CONCAT(D921,E921),Codes!$C$3:$D$12,2,FALSE)</f>
        <v>M</v>
      </c>
      <c r="G921" s="18" t="s">
        <v>67</v>
      </c>
      <c r="H921" s="12" t="str">
        <f>VLOOKUP(G921,Codes!$E$3:$G$1002,3,FALSE)</f>
        <v>004</v>
      </c>
      <c r="I921" s="10" t="s">
        <v>76</v>
      </c>
      <c r="J921" s="10">
        <v>48</v>
      </c>
      <c r="K921" s="10" t="str">
        <f>VLOOKUP(I921,Codes!$J$3:$Q$9,2,FALSE)</f>
        <v>E</v>
      </c>
      <c r="L921" s="11" t="s">
        <v>62</v>
      </c>
      <c r="M921" s="10" t="str">
        <f>VLOOKUP(L921,Codes!$H$3:$I$262,2,FALSE)</f>
        <v>AD</v>
      </c>
      <c r="N921" s="10">
        <v>1</v>
      </c>
      <c r="O921" s="10" t="s">
        <v>83</v>
      </c>
      <c r="P921" t="str">
        <f>VLOOKUP(O921,Codes!$R$3:$S$28,2,FALSE)</f>
        <v>M</v>
      </c>
      <c r="Q921" t="s">
        <v>48</v>
      </c>
      <c r="R921" t="s">
        <v>29</v>
      </c>
      <c r="S921" t="s">
        <v>29</v>
      </c>
      <c r="T921" s="21" t="str">
        <f t="shared" si="59"/>
        <v>M-AD-004-EC25-TP5-DMSO-NA-1-NA</v>
      </c>
      <c r="U921" s="21" t="str">
        <f t="shared" si="60"/>
        <v>M-AD-004-EC25-TP5-DMSO</v>
      </c>
      <c r="V921" s="35" t="str">
        <f t="shared" si="61"/>
        <v>M.AD.004.M.E.1</v>
      </c>
      <c r="W921" s="15" t="str">
        <f t="shared" si="62"/>
        <v>MAD004ME1</v>
      </c>
      <c r="X921" t="s">
        <v>7396</v>
      </c>
    </row>
    <row r="922" spans="1:24" hidden="1">
      <c r="A922">
        <v>680114</v>
      </c>
      <c r="B922" t="s">
        <v>2015</v>
      </c>
      <c r="D922" t="s">
        <v>26</v>
      </c>
      <c r="E922" s="10" t="s">
        <v>71</v>
      </c>
      <c r="F922" s="10" t="str">
        <f>VLOOKUP(_xlfn.CONCAT(D922,E922),Codes!$C$3:$D$12,2,FALSE)</f>
        <v>M</v>
      </c>
      <c r="G922" s="18" t="s">
        <v>67</v>
      </c>
      <c r="H922" s="12" t="str">
        <f>VLOOKUP(G922,Codes!$E$3:$G$1002,3,FALSE)</f>
        <v>004</v>
      </c>
      <c r="I922" s="10" t="s">
        <v>76</v>
      </c>
      <c r="J922" s="10">
        <v>48</v>
      </c>
      <c r="K922" s="10" t="str">
        <f>VLOOKUP(I922,Codes!$J$3:$Q$9,2,FALSE)</f>
        <v>E</v>
      </c>
      <c r="L922" s="11" t="s">
        <v>62</v>
      </c>
      <c r="M922" s="10" t="str">
        <f>VLOOKUP(L922,Codes!$H$3:$I$262,2,FALSE)</f>
        <v>AD</v>
      </c>
      <c r="N922" s="10">
        <v>2</v>
      </c>
      <c r="O922" s="10" t="s">
        <v>83</v>
      </c>
      <c r="P922" t="str">
        <f>VLOOKUP(O922,Codes!$R$3:$S$28,2,FALSE)</f>
        <v>M</v>
      </c>
      <c r="Q922" t="s">
        <v>48</v>
      </c>
      <c r="R922" t="s">
        <v>29</v>
      </c>
      <c r="S922" t="s">
        <v>29</v>
      </c>
      <c r="T922" s="21" t="str">
        <f t="shared" si="59"/>
        <v>M-AD-004-EC25-TP5-DMSO-NA-2-NA</v>
      </c>
      <c r="U922" s="21" t="str">
        <f t="shared" si="60"/>
        <v>M-AD-004-EC25-TP5-DMSO</v>
      </c>
      <c r="V922" s="35" t="str">
        <f t="shared" si="61"/>
        <v>M.AD.004.M.E.2</v>
      </c>
      <c r="W922" s="15" t="str">
        <f t="shared" si="62"/>
        <v>MAD004ME2</v>
      </c>
      <c r="X922" t="s">
        <v>7397</v>
      </c>
    </row>
    <row r="923" spans="1:24" hidden="1">
      <c r="A923">
        <v>680115</v>
      </c>
      <c r="B923" t="s">
        <v>2015</v>
      </c>
      <c r="D923" t="s">
        <v>26</v>
      </c>
      <c r="E923" s="10" t="s">
        <v>71</v>
      </c>
      <c r="F923" s="10" t="str">
        <f>VLOOKUP(_xlfn.CONCAT(D923,E923),Codes!$C$3:$D$12,2,FALSE)</f>
        <v>M</v>
      </c>
      <c r="G923" s="18" t="s">
        <v>67</v>
      </c>
      <c r="H923" s="12" t="str">
        <f>VLOOKUP(G923,Codes!$E$3:$G$1002,3,FALSE)</f>
        <v>004</v>
      </c>
      <c r="I923" s="10" t="s">
        <v>76</v>
      </c>
      <c r="J923" s="10">
        <v>48</v>
      </c>
      <c r="K923" s="10" t="str">
        <f>VLOOKUP(I923,Codes!$J$3:$Q$9,2,FALSE)</f>
        <v>E</v>
      </c>
      <c r="L923" s="11" t="s">
        <v>62</v>
      </c>
      <c r="M923" s="10" t="str">
        <f>VLOOKUP(L923,Codes!$H$3:$I$262,2,FALSE)</f>
        <v>AD</v>
      </c>
      <c r="N923" s="10">
        <v>3</v>
      </c>
      <c r="O923" s="10" t="s">
        <v>83</v>
      </c>
      <c r="P923" t="str">
        <f>VLOOKUP(O923,Codes!$R$3:$S$28,2,FALSE)</f>
        <v>M</v>
      </c>
      <c r="Q923" t="s">
        <v>48</v>
      </c>
      <c r="R923" t="s">
        <v>29</v>
      </c>
      <c r="S923" t="s">
        <v>29</v>
      </c>
      <c r="T923" s="21" t="str">
        <f t="shared" si="59"/>
        <v>M-AD-004-EC25-TP5-DMSO-NA-3-NA</v>
      </c>
      <c r="U923" s="21" t="str">
        <f t="shared" si="60"/>
        <v>M-AD-004-EC25-TP5-DMSO</v>
      </c>
      <c r="V923" s="35" t="str">
        <f t="shared" si="61"/>
        <v>M.AD.004.M.E.3</v>
      </c>
      <c r="W923" s="15" t="str">
        <f t="shared" si="62"/>
        <v>MAD004ME3</v>
      </c>
      <c r="X923" t="s">
        <v>7398</v>
      </c>
    </row>
    <row r="924" spans="1:24" hidden="1">
      <c r="A924">
        <v>680117</v>
      </c>
      <c r="B924" t="s">
        <v>2015</v>
      </c>
      <c r="D924" t="s">
        <v>26</v>
      </c>
      <c r="E924" s="10" t="s">
        <v>71</v>
      </c>
      <c r="F924" s="10" t="str">
        <f>VLOOKUP(_xlfn.CONCAT(D924,E924),Codes!$C$3:$D$12,2,FALSE)</f>
        <v>M</v>
      </c>
      <c r="G924" s="18" t="s">
        <v>67</v>
      </c>
      <c r="H924" s="12" t="str">
        <f>VLOOKUP(G924,Codes!$E$3:$G$1002,3,FALSE)</f>
        <v>004</v>
      </c>
      <c r="I924" s="10" t="s">
        <v>76</v>
      </c>
      <c r="J924" s="10">
        <v>48</v>
      </c>
      <c r="K924" s="10" t="str">
        <f>VLOOKUP(I924,Codes!$J$3:$Q$9,2,FALSE)</f>
        <v>E</v>
      </c>
      <c r="L924" s="11" t="s">
        <v>62</v>
      </c>
      <c r="M924" s="10" t="str">
        <f>VLOOKUP(L924,Codes!$H$3:$I$262,2,FALSE)</f>
        <v>AD</v>
      </c>
      <c r="N924" s="10">
        <v>5</v>
      </c>
      <c r="O924" s="10" t="s">
        <v>83</v>
      </c>
      <c r="P924" t="str">
        <f>VLOOKUP(O924,Codes!$R$3:$S$28,2,FALSE)</f>
        <v>M</v>
      </c>
      <c r="Q924" t="s">
        <v>48</v>
      </c>
      <c r="R924" t="s">
        <v>29</v>
      </c>
      <c r="S924" t="s">
        <v>29</v>
      </c>
      <c r="T924" s="21" t="str">
        <f t="shared" si="59"/>
        <v>M-AD-004-EC25-TP5-DMSO-NA-5-NA</v>
      </c>
      <c r="U924" s="21" t="str">
        <f t="shared" si="60"/>
        <v>M-AD-004-EC25-TP5-DMSO</v>
      </c>
      <c r="V924" s="35" t="str">
        <f t="shared" si="61"/>
        <v>M.AD.004.M.E.5</v>
      </c>
      <c r="W924" s="15" t="str">
        <f t="shared" si="62"/>
        <v>MAD004ME5</v>
      </c>
      <c r="X924" t="s">
        <v>7399</v>
      </c>
    </row>
    <row r="925" spans="1:24" hidden="1">
      <c r="A925" t="s">
        <v>1402</v>
      </c>
      <c r="D925" t="s">
        <v>26</v>
      </c>
      <c r="E925" s="10" t="s">
        <v>71</v>
      </c>
      <c r="F925" s="10" t="str">
        <f>VLOOKUP(_xlfn.CONCAT(D925,E925),Codes!$C$3:$D$12,2,FALSE)</f>
        <v>M</v>
      </c>
      <c r="G925" s="18" t="s">
        <v>1350</v>
      </c>
      <c r="H925" s="12" t="str">
        <f>VLOOKUP(G925,Codes!$E$3:$G$1002,3,FALSE)</f>
        <v>998</v>
      </c>
      <c r="I925" s="10" t="s">
        <v>29</v>
      </c>
      <c r="K925" s="10" t="str">
        <f>VLOOKUP(I925,Codes!$J$3:$Q$9,2,FALSE)</f>
        <v>-</v>
      </c>
      <c r="L925" s="11" t="s">
        <v>62</v>
      </c>
      <c r="M925" s="10" t="str">
        <f>VLOOKUP(L925,Codes!$H$3:$I$262,2,FALSE)</f>
        <v>AD</v>
      </c>
      <c r="N925" s="10">
        <v>16</v>
      </c>
      <c r="O925" s="10" t="s">
        <v>29</v>
      </c>
      <c r="P925" t="str">
        <f>VLOOKUP(O925,Codes!$R$3:$S$28,2,FALSE)</f>
        <v>-</v>
      </c>
      <c r="Q925" t="s">
        <v>29</v>
      </c>
      <c r="R925" t="s">
        <v>29</v>
      </c>
      <c r="S925" t="s">
        <v>29</v>
      </c>
      <c r="T925" s="21" t="str">
        <f t="shared" si="59"/>
        <v>M-AD-998-NA-NA-NA-NA-16-NA</v>
      </c>
      <c r="U925" s="21" t="str">
        <f t="shared" si="60"/>
        <v>M-AD-998-NA-NA-NA</v>
      </c>
      <c r="V925" s="35" t="str">
        <f t="shared" si="61"/>
        <v>M.AD.998.-.-.16</v>
      </c>
      <c r="W925" s="15" t="str">
        <f t="shared" si="62"/>
        <v>MAD998--16</v>
      </c>
      <c r="X925" t="s">
        <v>7400</v>
      </c>
    </row>
    <row r="926" spans="1:24" hidden="1">
      <c r="A926" t="s">
        <v>1402</v>
      </c>
      <c r="D926" t="s">
        <v>26</v>
      </c>
      <c r="E926" s="10" t="s">
        <v>71</v>
      </c>
      <c r="F926" s="10" t="str">
        <f>VLOOKUP(_xlfn.CONCAT(D926,E926),Codes!$C$3:$D$12,2,FALSE)</f>
        <v>M</v>
      </c>
      <c r="G926" s="18" t="s">
        <v>1350</v>
      </c>
      <c r="H926" s="12" t="str">
        <f>VLOOKUP(G926,Codes!$E$3:$G$1002,3,FALSE)</f>
        <v>998</v>
      </c>
      <c r="I926" s="10" t="s">
        <v>29</v>
      </c>
      <c r="K926" s="10" t="str">
        <f>VLOOKUP(I926,Codes!$J$3:$Q$9,2,FALSE)</f>
        <v>-</v>
      </c>
      <c r="L926" s="11" t="s">
        <v>62</v>
      </c>
      <c r="M926" s="10" t="str">
        <f>VLOOKUP(L926,Codes!$H$3:$I$262,2,FALSE)</f>
        <v>AD</v>
      </c>
      <c r="N926" s="10">
        <v>17</v>
      </c>
      <c r="O926" s="10" t="s">
        <v>29</v>
      </c>
      <c r="P926" t="str">
        <f>VLOOKUP(O926,Codes!$R$3:$S$28,2,FALSE)</f>
        <v>-</v>
      </c>
      <c r="Q926" t="s">
        <v>29</v>
      </c>
      <c r="R926" t="s">
        <v>29</v>
      </c>
      <c r="S926" t="s">
        <v>29</v>
      </c>
      <c r="T926" s="21" t="str">
        <f t="shared" si="59"/>
        <v>M-AD-998-NA-NA-NA-NA-17-NA</v>
      </c>
      <c r="U926" s="21" t="str">
        <f t="shared" si="60"/>
        <v>M-AD-998-NA-NA-NA</v>
      </c>
      <c r="V926" s="35" t="str">
        <f t="shared" si="61"/>
        <v>M.AD.998.-.-.17</v>
      </c>
      <c r="W926" s="15" t="str">
        <f t="shared" si="62"/>
        <v>MAD998--17</v>
      </c>
      <c r="X926" t="s">
        <v>7401</v>
      </c>
    </row>
    <row r="927" spans="1:24" hidden="1">
      <c r="A927" t="s">
        <v>1402</v>
      </c>
      <c r="D927" t="s">
        <v>26</v>
      </c>
      <c r="E927" s="10" t="s">
        <v>71</v>
      </c>
      <c r="F927" s="10" t="str">
        <f>VLOOKUP(_xlfn.CONCAT(D927,E927),Codes!$C$3:$D$12,2,FALSE)</f>
        <v>M</v>
      </c>
      <c r="G927" s="18" t="s">
        <v>1350</v>
      </c>
      <c r="H927" s="12" t="str">
        <f>VLOOKUP(G927,Codes!$E$3:$G$1002,3,FALSE)</f>
        <v>998</v>
      </c>
      <c r="I927" s="10" t="s">
        <v>29</v>
      </c>
      <c r="K927" s="10" t="str">
        <f>VLOOKUP(I927,Codes!$J$3:$Q$9,2,FALSE)</f>
        <v>-</v>
      </c>
      <c r="L927" s="11" t="s">
        <v>62</v>
      </c>
      <c r="M927" s="10" t="str">
        <f>VLOOKUP(L927,Codes!$H$3:$I$262,2,FALSE)</f>
        <v>AD</v>
      </c>
      <c r="N927" s="10">
        <v>18</v>
      </c>
      <c r="O927" s="10" t="s">
        <v>29</v>
      </c>
      <c r="P927" t="str">
        <f>VLOOKUP(O927,Codes!$R$3:$S$28,2,FALSE)</f>
        <v>-</v>
      </c>
      <c r="Q927" t="s">
        <v>29</v>
      </c>
      <c r="R927" t="s">
        <v>29</v>
      </c>
      <c r="S927" t="s">
        <v>29</v>
      </c>
      <c r="T927" s="21" t="str">
        <f t="shared" si="59"/>
        <v>M-AD-998-NA-NA-NA-NA-18-NA</v>
      </c>
      <c r="U927" s="21" t="str">
        <f t="shared" si="60"/>
        <v>M-AD-998-NA-NA-NA</v>
      </c>
      <c r="V927" s="35" t="str">
        <f t="shared" si="61"/>
        <v>M.AD.998.-.-.18</v>
      </c>
      <c r="W927" s="15" t="str">
        <f t="shared" si="62"/>
        <v>MAD998--18</v>
      </c>
      <c r="X927" t="s">
        <v>7402</v>
      </c>
    </row>
    <row r="928" spans="1:24" hidden="1">
      <c r="A928">
        <v>560041</v>
      </c>
      <c r="B928" t="s">
        <v>2016</v>
      </c>
      <c r="D928" t="s">
        <v>26</v>
      </c>
      <c r="E928" s="10" t="s">
        <v>71</v>
      </c>
      <c r="F928" s="10" t="str">
        <f>VLOOKUP(_xlfn.CONCAT(D928,E928),Codes!$C$3:$D$12,2,FALSE)</f>
        <v>M</v>
      </c>
      <c r="G928" s="18" t="s">
        <v>79</v>
      </c>
      <c r="H928" s="12" t="str">
        <f>VLOOKUP(G928,Codes!$E$3:$G$1002,3,FALSE)</f>
        <v>006</v>
      </c>
      <c r="I928" s="10" t="s">
        <v>46</v>
      </c>
      <c r="J928" s="10">
        <v>4</v>
      </c>
      <c r="K928" s="10" t="str">
        <f>VLOOKUP(I928,Codes!$J$3:$Q$9,2,FALSE)</f>
        <v>A</v>
      </c>
      <c r="L928" s="11" t="s">
        <v>44</v>
      </c>
      <c r="M928" s="10" t="str">
        <f>VLOOKUP(L928,Codes!$H$3:$I$262,2,FALSE)</f>
        <v>AB</v>
      </c>
      <c r="N928" s="10">
        <v>1</v>
      </c>
      <c r="O928" s="10" t="s">
        <v>35</v>
      </c>
      <c r="P928" t="str">
        <f>VLOOKUP(O928,Codes!$R$3:$S$28,2,FALSE)</f>
        <v>L</v>
      </c>
      <c r="Q928" t="s">
        <v>38</v>
      </c>
      <c r="R928" t="s">
        <v>29</v>
      </c>
      <c r="S928" t="s">
        <v>29</v>
      </c>
      <c r="T928" s="21" t="str">
        <f t="shared" si="59"/>
        <v>M-AB-006-EC10-TP1-Water-NA-1-NA</v>
      </c>
      <c r="U928" s="21" t="str">
        <f t="shared" si="60"/>
        <v>M-AB-006-EC10-TP1-Water</v>
      </c>
      <c r="V928" s="35" t="str">
        <f t="shared" si="61"/>
        <v>M.AB.006.L.A.1</v>
      </c>
      <c r="W928" s="15" t="str">
        <f t="shared" si="62"/>
        <v>MAB006LA1</v>
      </c>
      <c r="X928" t="s">
        <v>7403</v>
      </c>
    </row>
    <row r="929" spans="1:24" hidden="1">
      <c r="A929">
        <v>560042</v>
      </c>
      <c r="B929" t="s">
        <v>2016</v>
      </c>
      <c r="D929" t="s">
        <v>26</v>
      </c>
      <c r="E929" s="10" t="s">
        <v>71</v>
      </c>
      <c r="F929" s="10" t="str">
        <f>VLOOKUP(_xlfn.CONCAT(D929,E929),Codes!$C$3:$D$12,2,FALSE)</f>
        <v>M</v>
      </c>
      <c r="G929" s="18" t="s">
        <v>79</v>
      </c>
      <c r="H929" s="12" t="str">
        <f>VLOOKUP(G929,Codes!$E$3:$G$1002,3,FALSE)</f>
        <v>006</v>
      </c>
      <c r="I929" s="10" t="s">
        <v>46</v>
      </c>
      <c r="J929" s="10">
        <v>4</v>
      </c>
      <c r="K929" s="10" t="str">
        <f>VLOOKUP(I929,Codes!$J$3:$Q$9,2,FALSE)</f>
        <v>A</v>
      </c>
      <c r="L929" s="11" t="s">
        <v>44</v>
      </c>
      <c r="M929" s="10" t="str">
        <f>VLOOKUP(L929,Codes!$H$3:$I$262,2,FALSE)</f>
        <v>AB</v>
      </c>
      <c r="N929" s="10">
        <v>2</v>
      </c>
      <c r="O929" s="10" t="s">
        <v>35</v>
      </c>
      <c r="P929" t="str">
        <f>VLOOKUP(O929,Codes!$R$3:$S$28,2,FALSE)</f>
        <v>L</v>
      </c>
      <c r="Q929" t="s">
        <v>38</v>
      </c>
      <c r="R929" t="s">
        <v>29</v>
      </c>
      <c r="S929" t="s">
        <v>29</v>
      </c>
      <c r="T929" s="21" t="str">
        <f t="shared" si="59"/>
        <v>M-AB-006-EC10-TP1-Water-NA-2-NA</v>
      </c>
      <c r="U929" s="21" t="str">
        <f t="shared" si="60"/>
        <v>M-AB-006-EC10-TP1-Water</v>
      </c>
      <c r="V929" s="35" t="str">
        <f t="shared" si="61"/>
        <v>M.AB.006.L.A.2</v>
      </c>
      <c r="W929" s="15" t="str">
        <f t="shared" si="62"/>
        <v>MAB006LA2</v>
      </c>
      <c r="X929" t="s">
        <v>7404</v>
      </c>
    </row>
    <row r="930" spans="1:24" hidden="1">
      <c r="A930">
        <v>560043</v>
      </c>
      <c r="B930" t="s">
        <v>2016</v>
      </c>
      <c r="D930" t="s">
        <v>26</v>
      </c>
      <c r="E930" s="10" t="s">
        <v>71</v>
      </c>
      <c r="F930" s="10" t="str">
        <f>VLOOKUP(_xlfn.CONCAT(D930,E930),Codes!$C$3:$D$12,2,FALSE)</f>
        <v>M</v>
      </c>
      <c r="G930" s="18" t="s">
        <v>79</v>
      </c>
      <c r="H930" s="12" t="str">
        <f>VLOOKUP(G930,Codes!$E$3:$G$1002,3,FALSE)</f>
        <v>006</v>
      </c>
      <c r="I930" s="10" t="s">
        <v>46</v>
      </c>
      <c r="J930" s="10">
        <v>4</v>
      </c>
      <c r="K930" s="10" t="str">
        <f>VLOOKUP(I930,Codes!$J$3:$Q$9,2,FALSE)</f>
        <v>A</v>
      </c>
      <c r="L930" s="11" t="s">
        <v>44</v>
      </c>
      <c r="M930" s="10" t="str">
        <f>VLOOKUP(L930,Codes!$H$3:$I$262,2,FALSE)</f>
        <v>AB</v>
      </c>
      <c r="N930" s="10">
        <v>3</v>
      </c>
      <c r="O930" s="10" t="s">
        <v>35</v>
      </c>
      <c r="P930" t="str">
        <f>VLOOKUP(O930,Codes!$R$3:$S$28,2,FALSE)</f>
        <v>L</v>
      </c>
      <c r="Q930" t="s">
        <v>38</v>
      </c>
      <c r="R930" t="s">
        <v>29</v>
      </c>
      <c r="S930" t="s">
        <v>29</v>
      </c>
      <c r="T930" s="21" t="str">
        <f t="shared" si="59"/>
        <v>M-AB-006-EC10-TP1-Water-NA-3-NA</v>
      </c>
      <c r="U930" s="21" t="str">
        <f t="shared" si="60"/>
        <v>M-AB-006-EC10-TP1-Water</v>
      </c>
      <c r="V930" s="35" t="str">
        <f t="shared" si="61"/>
        <v>M.AB.006.L.A.3</v>
      </c>
      <c r="W930" s="15" t="str">
        <f t="shared" si="62"/>
        <v>MAB006LA3</v>
      </c>
      <c r="X930" t="s">
        <v>7405</v>
      </c>
    </row>
    <row r="931" spans="1:24" hidden="1">
      <c r="A931">
        <v>560045</v>
      </c>
      <c r="B931" t="s">
        <v>2016</v>
      </c>
      <c r="D931" t="s">
        <v>26</v>
      </c>
      <c r="E931" s="10" t="s">
        <v>71</v>
      </c>
      <c r="F931" s="10" t="str">
        <f>VLOOKUP(_xlfn.CONCAT(D931,E931),Codes!$C$3:$D$12,2,FALSE)</f>
        <v>M</v>
      </c>
      <c r="G931" s="18" t="s">
        <v>79</v>
      </c>
      <c r="H931" s="12" t="str">
        <f>VLOOKUP(G931,Codes!$E$3:$G$1002,3,FALSE)</f>
        <v>006</v>
      </c>
      <c r="I931" s="10" t="s">
        <v>46</v>
      </c>
      <c r="J931" s="10">
        <v>4</v>
      </c>
      <c r="K931" s="10" t="str">
        <f>VLOOKUP(I931,Codes!$J$3:$Q$9,2,FALSE)</f>
        <v>A</v>
      </c>
      <c r="L931" s="11" t="s">
        <v>44</v>
      </c>
      <c r="M931" s="10" t="str">
        <f>VLOOKUP(L931,Codes!$H$3:$I$262,2,FALSE)</f>
        <v>AB</v>
      </c>
      <c r="N931" s="10">
        <v>5</v>
      </c>
      <c r="O931" s="10" t="s">
        <v>35</v>
      </c>
      <c r="P931" t="str">
        <f>VLOOKUP(O931,Codes!$R$3:$S$28,2,FALSE)</f>
        <v>L</v>
      </c>
      <c r="Q931" t="s">
        <v>38</v>
      </c>
      <c r="R931" t="s">
        <v>29</v>
      </c>
      <c r="S931" t="s">
        <v>29</v>
      </c>
      <c r="T931" s="21" t="str">
        <f t="shared" si="59"/>
        <v>M-AB-006-EC10-TP1-Water-NA-5-NA</v>
      </c>
      <c r="U931" s="21" t="str">
        <f t="shared" si="60"/>
        <v>M-AB-006-EC10-TP1-Water</v>
      </c>
      <c r="V931" s="35" t="str">
        <f t="shared" si="61"/>
        <v>M.AB.006.L.A.5</v>
      </c>
      <c r="W931" s="15" t="str">
        <f t="shared" si="62"/>
        <v>MAB006LA5</v>
      </c>
      <c r="X931" t="s">
        <v>7406</v>
      </c>
    </row>
    <row r="932" spans="1:24" hidden="1">
      <c r="A932">
        <v>560049</v>
      </c>
      <c r="B932" t="s">
        <v>2017</v>
      </c>
      <c r="D932" t="s">
        <v>26</v>
      </c>
      <c r="E932" s="10" t="s">
        <v>71</v>
      </c>
      <c r="F932" s="10" t="str">
        <f>VLOOKUP(_xlfn.CONCAT(D932,E932),Codes!$C$3:$D$12,2,FALSE)</f>
        <v>M</v>
      </c>
      <c r="G932" s="18" t="s">
        <v>79</v>
      </c>
      <c r="H932" s="12" t="str">
        <f>VLOOKUP(G932,Codes!$E$3:$G$1002,3,FALSE)</f>
        <v>006</v>
      </c>
      <c r="I932" s="10" t="s">
        <v>57</v>
      </c>
      <c r="J932" s="10">
        <v>8</v>
      </c>
      <c r="K932" s="10" t="str">
        <f>VLOOKUP(I932,Codes!$J$3:$Q$9,2,FALSE)</f>
        <v>B</v>
      </c>
      <c r="L932" s="11" t="s">
        <v>44</v>
      </c>
      <c r="M932" s="10" t="str">
        <f>VLOOKUP(L932,Codes!$H$3:$I$262,2,FALSE)</f>
        <v>AB</v>
      </c>
      <c r="N932" s="10">
        <v>1</v>
      </c>
      <c r="O932" s="10" t="s">
        <v>35</v>
      </c>
      <c r="P932" t="str">
        <f>VLOOKUP(O932,Codes!$R$3:$S$28,2,FALSE)</f>
        <v>L</v>
      </c>
      <c r="Q932" t="s">
        <v>38</v>
      </c>
      <c r="R932" t="s">
        <v>29</v>
      </c>
      <c r="S932" t="s">
        <v>29</v>
      </c>
      <c r="T932" s="21" t="str">
        <f t="shared" si="59"/>
        <v>M-AB-006-EC10-TP2-Water-NA-1-NA</v>
      </c>
      <c r="U932" s="21" t="str">
        <f t="shared" si="60"/>
        <v>M-AB-006-EC10-TP2-Water</v>
      </c>
      <c r="V932" s="35" t="str">
        <f t="shared" si="61"/>
        <v>M.AB.006.L.B.1</v>
      </c>
      <c r="W932" s="15" t="str">
        <f t="shared" si="62"/>
        <v>MAB006LB1</v>
      </c>
      <c r="X932" t="s">
        <v>7407</v>
      </c>
    </row>
    <row r="933" spans="1:24" hidden="1">
      <c r="A933">
        <v>560050</v>
      </c>
      <c r="B933" t="s">
        <v>2017</v>
      </c>
      <c r="D933" t="s">
        <v>26</v>
      </c>
      <c r="E933" s="10" t="s">
        <v>71</v>
      </c>
      <c r="F933" s="10" t="str">
        <f>VLOOKUP(_xlfn.CONCAT(D933,E933),Codes!$C$3:$D$12,2,FALSE)</f>
        <v>M</v>
      </c>
      <c r="G933" s="18" t="s">
        <v>79</v>
      </c>
      <c r="H933" s="12" t="str">
        <f>VLOOKUP(G933,Codes!$E$3:$G$1002,3,FALSE)</f>
        <v>006</v>
      </c>
      <c r="I933" s="10" t="s">
        <v>57</v>
      </c>
      <c r="J933" s="10">
        <v>8</v>
      </c>
      <c r="K933" s="10" t="str">
        <f>VLOOKUP(I933,Codes!$J$3:$Q$9,2,FALSE)</f>
        <v>B</v>
      </c>
      <c r="L933" s="11" t="s">
        <v>44</v>
      </c>
      <c r="M933" s="10" t="str">
        <f>VLOOKUP(L933,Codes!$H$3:$I$262,2,FALSE)</f>
        <v>AB</v>
      </c>
      <c r="N933" s="10">
        <v>2</v>
      </c>
      <c r="O933" s="10" t="s">
        <v>35</v>
      </c>
      <c r="P933" t="str">
        <f>VLOOKUP(O933,Codes!$R$3:$S$28,2,FALSE)</f>
        <v>L</v>
      </c>
      <c r="Q933" t="s">
        <v>38</v>
      </c>
      <c r="R933" t="s">
        <v>29</v>
      </c>
      <c r="S933" t="s">
        <v>29</v>
      </c>
      <c r="T933" s="21" t="str">
        <f t="shared" si="59"/>
        <v>M-AB-006-EC10-TP2-Water-NA-2-NA</v>
      </c>
      <c r="U933" s="21" t="str">
        <f t="shared" si="60"/>
        <v>M-AB-006-EC10-TP2-Water</v>
      </c>
      <c r="V933" s="35" t="str">
        <f t="shared" si="61"/>
        <v>M.AB.006.L.B.2</v>
      </c>
      <c r="W933" s="15" t="str">
        <f t="shared" si="62"/>
        <v>MAB006LB2</v>
      </c>
      <c r="X933" t="s">
        <v>7408</v>
      </c>
    </row>
    <row r="934" spans="1:24" hidden="1">
      <c r="A934">
        <v>560051</v>
      </c>
      <c r="B934" t="s">
        <v>2017</v>
      </c>
      <c r="D934" t="s">
        <v>26</v>
      </c>
      <c r="E934" s="10" t="s">
        <v>71</v>
      </c>
      <c r="F934" s="10" t="str">
        <f>VLOOKUP(_xlfn.CONCAT(D934,E934),Codes!$C$3:$D$12,2,FALSE)</f>
        <v>M</v>
      </c>
      <c r="G934" s="18" t="s">
        <v>79</v>
      </c>
      <c r="H934" s="12" t="str">
        <f>VLOOKUP(G934,Codes!$E$3:$G$1002,3,FALSE)</f>
        <v>006</v>
      </c>
      <c r="I934" s="10" t="s">
        <v>57</v>
      </c>
      <c r="J934" s="10">
        <v>8</v>
      </c>
      <c r="K934" s="10" t="str">
        <f>VLOOKUP(I934,Codes!$J$3:$Q$9,2,FALSE)</f>
        <v>B</v>
      </c>
      <c r="L934" s="11" t="s">
        <v>44</v>
      </c>
      <c r="M934" s="10" t="str">
        <f>VLOOKUP(L934,Codes!$H$3:$I$262,2,FALSE)</f>
        <v>AB</v>
      </c>
      <c r="N934" s="10">
        <v>3</v>
      </c>
      <c r="O934" s="10" t="s">
        <v>35</v>
      </c>
      <c r="P934" t="str">
        <f>VLOOKUP(O934,Codes!$R$3:$S$28,2,FALSE)</f>
        <v>L</v>
      </c>
      <c r="Q934" t="s">
        <v>38</v>
      </c>
      <c r="R934" t="s">
        <v>29</v>
      </c>
      <c r="S934" t="s">
        <v>29</v>
      </c>
      <c r="T934" s="21" t="str">
        <f t="shared" si="59"/>
        <v>M-AB-006-EC10-TP2-Water-NA-3-NA</v>
      </c>
      <c r="U934" s="21" t="str">
        <f t="shared" si="60"/>
        <v>M-AB-006-EC10-TP2-Water</v>
      </c>
      <c r="V934" s="35" t="str">
        <f t="shared" si="61"/>
        <v>M.AB.006.L.B.3</v>
      </c>
      <c r="W934" s="15" t="str">
        <f t="shared" si="62"/>
        <v>MAB006LB3</v>
      </c>
      <c r="X934" t="s">
        <v>7409</v>
      </c>
    </row>
    <row r="935" spans="1:24" hidden="1">
      <c r="A935">
        <v>560052</v>
      </c>
      <c r="B935" t="s">
        <v>2017</v>
      </c>
      <c r="D935" t="s">
        <v>26</v>
      </c>
      <c r="E935" s="10" t="s">
        <v>71</v>
      </c>
      <c r="F935" s="10" t="str">
        <f>VLOOKUP(_xlfn.CONCAT(D935,E935),Codes!$C$3:$D$12,2,FALSE)</f>
        <v>M</v>
      </c>
      <c r="G935" s="18" t="s">
        <v>79</v>
      </c>
      <c r="H935" s="12" t="str">
        <f>VLOOKUP(G935,Codes!$E$3:$G$1002,3,FALSE)</f>
        <v>006</v>
      </c>
      <c r="I935" s="10" t="s">
        <v>57</v>
      </c>
      <c r="J935" s="10">
        <v>8</v>
      </c>
      <c r="K935" s="10" t="str">
        <f>VLOOKUP(I935,Codes!$J$3:$Q$9,2,FALSE)</f>
        <v>B</v>
      </c>
      <c r="L935" s="11" t="s">
        <v>44</v>
      </c>
      <c r="M935" s="10" t="str">
        <f>VLOOKUP(L935,Codes!$H$3:$I$262,2,FALSE)</f>
        <v>AB</v>
      </c>
      <c r="N935" s="10">
        <v>4</v>
      </c>
      <c r="O935" s="10" t="s">
        <v>35</v>
      </c>
      <c r="P935" t="str">
        <f>VLOOKUP(O935,Codes!$R$3:$S$28,2,FALSE)</f>
        <v>L</v>
      </c>
      <c r="Q935" t="s">
        <v>38</v>
      </c>
      <c r="R935" t="s">
        <v>29</v>
      </c>
      <c r="S935" t="s">
        <v>29</v>
      </c>
      <c r="T935" s="21" t="str">
        <f t="shared" si="59"/>
        <v>M-AB-006-EC10-TP2-Water-NA-4-NA</v>
      </c>
      <c r="U935" s="21" t="str">
        <f t="shared" si="60"/>
        <v>M-AB-006-EC10-TP2-Water</v>
      </c>
      <c r="V935" s="35" t="str">
        <f t="shared" si="61"/>
        <v>M.AB.006.L.B.4</v>
      </c>
      <c r="W935" s="15" t="str">
        <f t="shared" si="62"/>
        <v>MAB006LB4</v>
      </c>
      <c r="X935" t="s">
        <v>7410</v>
      </c>
    </row>
    <row r="936" spans="1:24" hidden="1">
      <c r="A936">
        <v>560057</v>
      </c>
      <c r="B936" t="s">
        <v>2018</v>
      </c>
      <c r="D936" t="s">
        <v>26</v>
      </c>
      <c r="E936" s="10" t="s">
        <v>71</v>
      </c>
      <c r="F936" s="10" t="str">
        <f>VLOOKUP(_xlfn.CONCAT(D936,E936),Codes!$C$3:$D$12,2,FALSE)</f>
        <v>M</v>
      </c>
      <c r="G936" s="18" t="s">
        <v>79</v>
      </c>
      <c r="H936" s="12" t="str">
        <f>VLOOKUP(G936,Codes!$E$3:$G$1002,3,FALSE)</f>
        <v>006</v>
      </c>
      <c r="I936" s="10" t="s">
        <v>64</v>
      </c>
      <c r="J936" s="10">
        <v>24</v>
      </c>
      <c r="K936" s="10" t="str">
        <f>VLOOKUP(I936,Codes!$J$3:$Q$9,2,FALSE)</f>
        <v>C</v>
      </c>
      <c r="L936" s="11" t="s">
        <v>44</v>
      </c>
      <c r="M936" s="10" t="str">
        <f>VLOOKUP(L936,Codes!$H$3:$I$262,2,FALSE)</f>
        <v>AB</v>
      </c>
      <c r="N936" s="10">
        <v>1</v>
      </c>
      <c r="O936" s="10" t="s">
        <v>35</v>
      </c>
      <c r="P936" t="str">
        <f>VLOOKUP(O936,Codes!$R$3:$S$28,2,FALSE)</f>
        <v>L</v>
      </c>
      <c r="Q936" t="s">
        <v>38</v>
      </c>
      <c r="R936" t="s">
        <v>29</v>
      </c>
      <c r="S936" t="s">
        <v>29</v>
      </c>
      <c r="T936" s="21" t="str">
        <f t="shared" si="59"/>
        <v>M-AB-006-EC10-TP3-Water-NA-1-NA</v>
      </c>
      <c r="U936" s="21" t="str">
        <f t="shared" si="60"/>
        <v>M-AB-006-EC10-TP3-Water</v>
      </c>
      <c r="V936" s="35" t="str">
        <f t="shared" si="61"/>
        <v>M.AB.006.L.C.1</v>
      </c>
      <c r="W936" s="15" t="str">
        <f t="shared" si="62"/>
        <v>MAB006LC1</v>
      </c>
      <c r="X936" t="s">
        <v>7411</v>
      </c>
    </row>
    <row r="937" spans="1:24" hidden="1">
      <c r="A937">
        <v>560058</v>
      </c>
      <c r="B937" t="s">
        <v>2018</v>
      </c>
      <c r="D937" t="s">
        <v>26</v>
      </c>
      <c r="E937" s="10" t="s">
        <v>71</v>
      </c>
      <c r="F937" s="10" t="str">
        <f>VLOOKUP(_xlfn.CONCAT(D937,E937),Codes!$C$3:$D$12,2,FALSE)</f>
        <v>M</v>
      </c>
      <c r="G937" s="18" t="s">
        <v>79</v>
      </c>
      <c r="H937" s="12" t="str">
        <f>VLOOKUP(G937,Codes!$E$3:$G$1002,3,FALSE)</f>
        <v>006</v>
      </c>
      <c r="I937" s="10" t="s">
        <v>64</v>
      </c>
      <c r="J937" s="10">
        <v>24</v>
      </c>
      <c r="K937" s="10" t="str">
        <f>VLOOKUP(I937,Codes!$J$3:$Q$9,2,FALSE)</f>
        <v>C</v>
      </c>
      <c r="L937" s="11" t="s">
        <v>44</v>
      </c>
      <c r="M937" s="10" t="str">
        <f>VLOOKUP(L937,Codes!$H$3:$I$262,2,FALSE)</f>
        <v>AB</v>
      </c>
      <c r="N937" s="10">
        <v>2</v>
      </c>
      <c r="O937" s="10" t="s">
        <v>35</v>
      </c>
      <c r="P937" t="str">
        <f>VLOOKUP(O937,Codes!$R$3:$S$28,2,FALSE)</f>
        <v>L</v>
      </c>
      <c r="Q937" t="s">
        <v>38</v>
      </c>
      <c r="R937" t="s">
        <v>29</v>
      </c>
      <c r="S937" t="s">
        <v>29</v>
      </c>
      <c r="T937" s="21" t="str">
        <f t="shared" si="59"/>
        <v>M-AB-006-EC10-TP3-Water-NA-2-NA</v>
      </c>
      <c r="U937" s="21" t="str">
        <f t="shared" si="60"/>
        <v>M-AB-006-EC10-TP3-Water</v>
      </c>
      <c r="V937" s="35" t="str">
        <f t="shared" si="61"/>
        <v>M.AB.006.L.C.2</v>
      </c>
      <c r="W937" s="15" t="str">
        <f t="shared" si="62"/>
        <v>MAB006LC2</v>
      </c>
      <c r="X937" t="s">
        <v>7412</v>
      </c>
    </row>
    <row r="938" spans="1:24" hidden="1">
      <c r="A938">
        <v>560059</v>
      </c>
      <c r="B938" t="s">
        <v>2018</v>
      </c>
      <c r="D938" t="s">
        <v>26</v>
      </c>
      <c r="E938" s="10" t="s">
        <v>71</v>
      </c>
      <c r="F938" s="10" t="str">
        <f>VLOOKUP(_xlfn.CONCAT(D938,E938),Codes!$C$3:$D$12,2,FALSE)</f>
        <v>M</v>
      </c>
      <c r="G938" s="18" t="s">
        <v>79</v>
      </c>
      <c r="H938" s="12" t="str">
        <f>VLOOKUP(G938,Codes!$E$3:$G$1002,3,FALSE)</f>
        <v>006</v>
      </c>
      <c r="I938" s="10" t="s">
        <v>64</v>
      </c>
      <c r="J938" s="10">
        <v>24</v>
      </c>
      <c r="K938" s="10" t="str">
        <f>VLOOKUP(I938,Codes!$J$3:$Q$9,2,FALSE)</f>
        <v>C</v>
      </c>
      <c r="L938" s="11" t="s">
        <v>44</v>
      </c>
      <c r="M938" s="10" t="str">
        <f>VLOOKUP(L938,Codes!$H$3:$I$262,2,FALSE)</f>
        <v>AB</v>
      </c>
      <c r="N938" s="10">
        <v>3</v>
      </c>
      <c r="O938" s="10" t="s">
        <v>35</v>
      </c>
      <c r="P938" t="str">
        <f>VLOOKUP(O938,Codes!$R$3:$S$28,2,FALSE)</f>
        <v>L</v>
      </c>
      <c r="Q938" t="s">
        <v>38</v>
      </c>
      <c r="R938" t="s">
        <v>29</v>
      </c>
      <c r="S938" t="s">
        <v>29</v>
      </c>
      <c r="T938" s="21" t="str">
        <f t="shared" si="59"/>
        <v>M-AB-006-EC10-TP3-Water-NA-3-NA</v>
      </c>
      <c r="U938" s="21" t="str">
        <f t="shared" si="60"/>
        <v>M-AB-006-EC10-TP3-Water</v>
      </c>
      <c r="V938" s="35" t="str">
        <f t="shared" si="61"/>
        <v>M.AB.006.L.C.3</v>
      </c>
      <c r="W938" s="15" t="str">
        <f t="shared" si="62"/>
        <v>MAB006LC3</v>
      </c>
      <c r="X938" t="s">
        <v>7413</v>
      </c>
    </row>
    <row r="939" spans="1:24" hidden="1">
      <c r="A939">
        <v>560060</v>
      </c>
      <c r="B939" t="s">
        <v>2018</v>
      </c>
      <c r="D939" t="s">
        <v>26</v>
      </c>
      <c r="E939" s="10" t="s">
        <v>71</v>
      </c>
      <c r="F939" s="10" t="str">
        <f>VLOOKUP(_xlfn.CONCAT(D939,E939),Codes!$C$3:$D$12,2,FALSE)</f>
        <v>M</v>
      </c>
      <c r="G939" s="18" t="s">
        <v>79</v>
      </c>
      <c r="H939" s="12" t="str">
        <f>VLOOKUP(G939,Codes!$E$3:$G$1002,3,FALSE)</f>
        <v>006</v>
      </c>
      <c r="I939" s="10" t="s">
        <v>64</v>
      </c>
      <c r="J939" s="10">
        <v>24</v>
      </c>
      <c r="K939" s="10" t="str">
        <f>VLOOKUP(I939,Codes!$J$3:$Q$9,2,FALSE)</f>
        <v>C</v>
      </c>
      <c r="L939" s="11" t="s">
        <v>44</v>
      </c>
      <c r="M939" s="10" t="str">
        <f>VLOOKUP(L939,Codes!$H$3:$I$262,2,FALSE)</f>
        <v>AB</v>
      </c>
      <c r="N939" s="10">
        <v>4</v>
      </c>
      <c r="O939" s="10" t="s">
        <v>35</v>
      </c>
      <c r="P939" t="str">
        <f>VLOOKUP(O939,Codes!$R$3:$S$28,2,FALSE)</f>
        <v>L</v>
      </c>
      <c r="Q939" t="s">
        <v>38</v>
      </c>
      <c r="R939" t="s">
        <v>29</v>
      </c>
      <c r="S939" t="s">
        <v>29</v>
      </c>
      <c r="T939" s="21" t="str">
        <f t="shared" si="59"/>
        <v>M-AB-006-EC10-TP3-Water-NA-4-NA</v>
      </c>
      <c r="U939" s="21" t="str">
        <f t="shared" si="60"/>
        <v>M-AB-006-EC10-TP3-Water</v>
      </c>
      <c r="V939" s="35" t="str">
        <f t="shared" si="61"/>
        <v>M.AB.006.L.C.4</v>
      </c>
      <c r="W939" s="15" t="str">
        <f t="shared" si="62"/>
        <v>MAB006LC4</v>
      </c>
      <c r="X939" t="s">
        <v>7414</v>
      </c>
    </row>
    <row r="940" spans="1:24" hidden="1">
      <c r="A940">
        <v>560065</v>
      </c>
      <c r="B940" t="s">
        <v>2019</v>
      </c>
      <c r="D940" t="s">
        <v>26</v>
      </c>
      <c r="E940" s="10" t="s">
        <v>71</v>
      </c>
      <c r="F940" s="10" t="str">
        <f>VLOOKUP(_xlfn.CONCAT(D940,E940),Codes!$C$3:$D$12,2,FALSE)</f>
        <v>M</v>
      </c>
      <c r="G940" s="18" t="s">
        <v>79</v>
      </c>
      <c r="H940" s="12" t="str">
        <f>VLOOKUP(G940,Codes!$E$3:$G$1002,3,FALSE)</f>
        <v>006</v>
      </c>
      <c r="I940" s="10" t="s">
        <v>70</v>
      </c>
      <c r="J940" s="10">
        <v>32</v>
      </c>
      <c r="K940" s="10" t="str">
        <f>VLOOKUP(I940,Codes!$J$3:$Q$9,2,FALSE)</f>
        <v>D</v>
      </c>
      <c r="L940" s="11" t="s">
        <v>44</v>
      </c>
      <c r="M940" s="10" t="str">
        <f>VLOOKUP(L940,Codes!$H$3:$I$262,2,FALSE)</f>
        <v>AB</v>
      </c>
      <c r="N940" s="10">
        <v>1</v>
      </c>
      <c r="O940" s="10" t="s">
        <v>35</v>
      </c>
      <c r="P940" t="str">
        <f>VLOOKUP(O940,Codes!$R$3:$S$28,2,FALSE)</f>
        <v>L</v>
      </c>
      <c r="Q940" t="s">
        <v>38</v>
      </c>
      <c r="R940" t="s">
        <v>29</v>
      </c>
      <c r="S940" t="s">
        <v>29</v>
      </c>
      <c r="T940" s="21" t="str">
        <f t="shared" si="59"/>
        <v>M-AB-006-EC10-TP4-Water-NA-1-NA</v>
      </c>
      <c r="U940" s="21" t="str">
        <f t="shared" si="60"/>
        <v>M-AB-006-EC10-TP4-Water</v>
      </c>
      <c r="V940" s="35" t="str">
        <f t="shared" si="61"/>
        <v>M.AB.006.L.D.1</v>
      </c>
      <c r="W940" s="15" t="str">
        <f t="shared" si="62"/>
        <v>MAB006LD1</v>
      </c>
      <c r="X940" t="s">
        <v>7415</v>
      </c>
    </row>
    <row r="941" spans="1:24" hidden="1">
      <c r="A941">
        <v>560066</v>
      </c>
      <c r="B941" t="s">
        <v>2019</v>
      </c>
      <c r="D941" t="s">
        <v>26</v>
      </c>
      <c r="E941" s="10" t="s">
        <v>71</v>
      </c>
      <c r="F941" s="10" t="str">
        <f>VLOOKUP(_xlfn.CONCAT(D941,E941),Codes!$C$3:$D$12,2,FALSE)</f>
        <v>M</v>
      </c>
      <c r="G941" s="18" t="s">
        <v>79</v>
      </c>
      <c r="H941" s="12" t="str">
        <f>VLOOKUP(G941,Codes!$E$3:$G$1002,3,FALSE)</f>
        <v>006</v>
      </c>
      <c r="I941" s="10" t="s">
        <v>70</v>
      </c>
      <c r="J941" s="10">
        <v>32</v>
      </c>
      <c r="K941" s="10" t="str">
        <f>VLOOKUP(I941,Codes!$J$3:$Q$9,2,FALSE)</f>
        <v>D</v>
      </c>
      <c r="L941" s="11" t="s">
        <v>44</v>
      </c>
      <c r="M941" s="10" t="str">
        <f>VLOOKUP(L941,Codes!$H$3:$I$262,2,FALSE)</f>
        <v>AB</v>
      </c>
      <c r="N941" s="10">
        <v>2</v>
      </c>
      <c r="O941" s="10" t="s">
        <v>35</v>
      </c>
      <c r="P941" t="str">
        <f>VLOOKUP(O941,Codes!$R$3:$S$28,2,FALSE)</f>
        <v>L</v>
      </c>
      <c r="Q941" t="s">
        <v>38</v>
      </c>
      <c r="R941" t="s">
        <v>29</v>
      </c>
      <c r="S941" t="s">
        <v>29</v>
      </c>
      <c r="T941" s="21" t="str">
        <f t="shared" si="59"/>
        <v>M-AB-006-EC10-TP4-Water-NA-2-NA</v>
      </c>
      <c r="U941" s="21" t="str">
        <f t="shared" si="60"/>
        <v>M-AB-006-EC10-TP4-Water</v>
      </c>
      <c r="V941" s="35" t="str">
        <f t="shared" si="61"/>
        <v>M.AB.006.L.D.2</v>
      </c>
      <c r="W941" s="15" t="str">
        <f t="shared" si="62"/>
        <v>MAB006LD2</v>
      </c>
      <c r="X941" t="s">
        <v>7416</v>
      </c>
    </row>
    <row r="942" spans="1:24" hidden="1">
      <c r="A942">
        <v>560067</v>
      </c>
      <c r="B942" t="s">
        <v>2019</v>
      </c>
      <c r="D942" t="s">
        <v>26</v>
      </c>
      <c r="E942" s="10" t="s">
        <v>71</v>
      </c>
      <c r="F942" s="10" t="str">
        <f>VLOOKUP(_xlfn.CONCAT(D942,E942),Codes!$C$3:$D$12,2,FALSE)</f>
        <v>M</v>
      </c>
      <c r="G942" s="18" t="s">
        <v>79</v>
      </c>
      <c r="H942" s="12" t="str">
        <f>VLOOKUP(G942,Codes!$E$3:$G$1002,3,FALSE)</f>
        <v>006</v>
      </c>
      <c r="I942" s="10" t="s">
        <v>70</v>
      </c>
      <c r="J942" s="10">
        <v>32</v>
      </c>
      <c r="K942" s="10" t="str">
        <f>VLOOKUP(I942,Codes!$J$3:$Q$9,2,FALSE)</f>
        <v>D</v>
      </c>
      <c r="L942" s="11" t="s">
        <v>44</v>
      </c>
      <c r="M942" s="10" t="str">
        <f>VLOOKUP(L942,Codes!$H$3:$I$262,2,FALSE)</f>
        <v>AB</v>
      </c>
      <c r="N942" s="10">
        <v>3</v>
      </c>
      <c r="O942" s="10" t="s">
        <v>35</v>
      </c>
      <c r="P942" t="str">
        <f>VLOOKUP(O942,Codes!$R$3:$S$28,2,FALSE)</f>
        <v>L</v>
      </c>
      <c r="Q942" t="s">
        <v>38</v>
      </c>
      <c r="R942" t="s">
        <v>29</v>
      </c>
      <c r="S942" t="s">
        <v>29</v>
      </c>
      <c r="T942" s="21" t="str">
        <f t="shared" si="59"/>
        <v>M-AB-006-EC10-TP4-Water-NA-3-NA</v>
      </c>
      <c r="U942" s="21" t="str">
        <f t="shared" si="60"/>
        <v>M-AB-006-EC10-TP4-Water</v>
      </c>
      <c r="V942" s="35" t="str">
        <f t="shared" si="61"/>
        <v>M.AB.006.L.D.3</v>
      </c>
      <c r="W942" s="15" t="str">
        <f t="shared" si="62"/>
        <v>MAB006LD3</v>
      </c>
      <c r="X942" t="s">
        <v>7417</v>
      </c>
    </row>
    <row r="943" spans="1:24" hidden="1">
      <c r="A943">
        <v>560068</v>
      </c>
      <c r="B943" t="s">
        <v>2019</v>
      </c>
      <c r="D943" t="s">
        <v>26</v>
      </c>
      <c r="E943" s="10" t="s">
        <v>71</v>
      </c>
      <c r="F943" s="10" t="str">
        <f>VLOOKUP(_xlfn.CONCAT(D943,E943),Codes!$C$3:$D$12,2,FALSE)</f>
        <v>M</v>
      </c>
      <c r="G943" s="18" t="s">
        <v>79</v>
      </c>
      <c r="H943" s="12" t="str">
        <f>VLOOKUP(G943,Codes!$E$3:$G$1002,3,FALSE)</f>
        <v>006</v>
      </c>
      <c r="I943" s="10" t="s">
        <v>70</v>
      </c>
      <c r="J943" s="10">
        <v>32</v>
      </c>
      <c r="K943" s="10" t="str">
        <f>VLOOKUP(I943,Codes!$J$3:$Q$9,2,FALSE)</f>
        <v>D</v>
      </c>
      <c r="L943" s="11" t="s">
        <v>44</v>
      </c>
      <c r="M943" s="10" t="str">
        <f>VLOOKUP(L943,Codes!$H$3:$I$262,2,FALSE)</f>
        <v>AB</v>
      </c>
      <c r="N943" s="10">
        <v>4</v>
      </c>
      <c r="O943" s="10" t="s">
        <v>35</v>
      </c>
      <c r="P943" t="str">
        <f>VLOOKUP(O943,Codes!$R$3:$S$28,2,FALSE)</f>
        <v>L</v>
      </c>
      <c r="Q943" t="s">
        <v>38</v>
      </c>
      <c r="R943" t="s">
        <v>29</v>
      </c>
      <c r="S943" t="s">
        <v>29</v>
      </c>
      <c r="T943" s="21" t="str">
        <f t="shared" si="59"/>
        <v>M-AB-006-EC10-TP4-Water-NA-4-NA</v>
      </c>
      <c r="U943" s="21" t="str">
        <f t="shared" si="60"/>
        <v>M-AB-006-EC10-TP4-Water</v>
      </c>
      <c r="V943" s="35" t="str">
        <f t="shared" si="61"/>
        <v>M.AB.006.L.D.4</v>
      </c>
      <c r="W943" s="15" t="str">
        <f t="shared" si="62"/>
        <v>MAB006LD4</v>
      </c>
      <c r="X943" t="s">
        <v>7418</v>
      </c>
    </row>
    <row r="944" spans="1:24" hidden="1">
      <c r="A944">
        <v>560074</v>
      </c>
      <c r="B944" t="s">
        <v>2020</v>
      </c>
      <c r="D944" t="s">
        <v>26</v>
      </c>
      <c r="E944" s="10" t="s">
        <v>71</v>
      </c>
      <c r="F944" s="10" t="str">
        <f>VLOOKUP(_xlfn.CONCAT(D944,E944),Codes!$C$3:$D$12,2,FALSE)</f>
        <v>M</v>
      </c>
      <c r="G944" s="18" t="s">
        <v>79</v>
      </c>
      <c r="H944" s="12" t="str">
        <f>VLOOKUP(G944,Codes!$E$3:$G$1002,3,FALSE)</f>
        <v>006</v>
      </c>
      <c r="I944" s="10" t="s">
        <v>76</v>
      </c>
      <c r="J944" s="10">
        <v>48</v>
      </c>
      <c r="K944" s="10" t="str">
        <f>VLOOKUP(I944,Codes!$J$3:$Q$9,2,FALSE)</f>
        <v>E</v>
      </c>
      <c r="L944" s="11" t="s">
        <v>44</v>
      </c>
      <c r="M944" s="10" t="str">
        <f>VLOOKUP(L944,Codes!$H$3:$I$262,2,FALSE)</f>
        <v>AB</v>
      </c>
      <c r="N944" s="10">
        <v>2</v>
      </c>
      <c r="O944" s="10" t="s">
        <v>35</v>
      </c>
      <c r="P944" t="str">
        <f>VLOOKUP(O944,Codes!$R$3:$S$28,2,FALSE)</f>
        <v>L</v>
      </c>
      <c r="Q944" t="s">
        <v>38</v>
      </c>
      <c r="R944" t="s">
        <v>29</v>
      </c>
      <c r="S944" t="s">
        <v>29</v>
      </c>
      <c r="T944" s="21" t="str">
        <f t="shared" si="59"/>
        <v>M-AB-006-EC10-TP5-Water-NA-2-NA</v>
      </c>
      <c r="U944" s="21" t="str">
        <f t="shared" si="60"/>
        <v>M-AB-006-EC10-TP5-Water</v>
      </c>
      <c r="V944" s="35" t="str">
        <f t="shared" si="61"/>
        <v>M.AB.006.L.E.2</v>
      </c>
      <c r="W944" s="15" t="str">
        <f t="shared" si="62"/>
        <v>MAB006LE2</v>
      </c>
      <c r="X944" t="s">
        <v>7419</v>
      </c>
    </row>
    <row r="945" spans="1:24" hidden="1">
      <c r="A945">
        <v>560075</v>
      </c>
      <c r="B945" t="s">
        <v>2020</v>
      </c>
      <c r="D945" t="s">
        <v>26</v>
      </c>
      <c r="E945" s="10" t="s">
        <v>71</v>
      </c>
      <c r="F945" s="10" t="str">
        <f>VLOOKUP(_xlfn.CONCAT(D945,E945),Codes!$C$3:$D$12,2,FALSE)</f>
        <v>M</v>
      </c>
      <c r="G945" s="18" t="s">
        <v>79</v>
      </c>
      <c r="H945" s="12" t="str">
        <f>VLOOKUP(G945,Codes!$E$3:$G$1002,3,FALSE)</f>
        <v>006</v>
      </c>
      <c r="I945" s="10" t="s">
        <v>76</v>
      </c>
      <c r="J945" s="10">
        <v>48</v>
      </c>
      <c r="K945" s="10" t="str">
        <f>VLOOKUP(I945,Codes!$J$3:$Q$9,2,FALSE)</f>
        <v>E</v>
      </c>
      <c r="L945" s="11" t="s">
        <v>44</v>
      </c>
      <c r="M945" s="10" t="str">
        <f>VLOOKUP(L945,Codes!$H$3:$I$262,2,FALSE)</f>
        <v>AB</v>
      </c>
      <c r="N945" s="10">
        <v>3</v>
      </c>
      <c r="O945" s="10" t="s">
        <v>35</v>
      </c>
      <c r="P945" t="str">
        <f>VLOOKUP(O945,Codes!$R$3:$S$28,2,FALSE)</f>
        <v>L</v>
      </c>
      <c r="Q945" t="s">
        <v>38</v>
      </c>
      <c r="R945" t="s">
        <v>29</v>
      </c>
      <c r="S945" t="s">
        <v>29</v>
      </c>
      <c r="T945" s="21" t="str">
        <f t="shared" si="59"/>
        <v>M-AB-006-EC10-TP5-Water-NA-3-NA</v>
      </c>
      <c r="U945" s="21" t="str">
        <f t="shared" si="60"/>
        <v>M-AB-006-EC10-TP5-Water</v>
      </c>
      <c r="V945" s="35" t="str">
        <f t="shared" si="61"/>
        <v>M.AB.006.L.E.3</v>
      </c>
      <c r="W945" s="15" t="str">
        <f t="shared" si="62"/>
        <v>MAB006LE3</v>
      </c>
      <c r="X945" t="s">
        <v>7420</v>
      </c>
    </row>
    <row r="946" spans="1:24" hidden="1">
      <c r="A946">
        <v>560076</v>
      </c>
      <c r="B946" t="s">
        <v>2020</v>
      </c>
      <c r="D946" t="s">
        <v>26</v>
      </c>
      <c r="E946" s="10" t="s">
        <v>71</v>
      </c>
      <c r="F946" s="10" t="str">
        <f>VLOOKUP(_xlfn.CONCAT(D946,E946),Codes!$C$3:$D$12,2,FALSE)</f>
        <v>M</v>
      </c>
      <c r="G946" s="18" t="s">
        <v>79</v>
      </c>
      <c r="H946" s="12" t="str">
        <f>VLOOKUP(G946,Codes!$E$3:$G$1002,3,FALSE)</f>
        <v>006</v>
      </c>
      <c r="I946" s="10" t="s">
        <v>76</v>
      </c>
      <c r="J946" s="10">
        <v>48</v>
      </c>
      <c r="K946" s="10" t="str">
        <f>VLOOKUP(I946,Codes!$J$3:$Q$9,2,FALSE)</f>
        <v>E</v>
      </c>
      <c r="L946" s="11" t="s">
        <v>44</v>
      </c>
      <c r="M946" s="10" t="str">
        <f>VLOOKUP(L946,Codes!$H$3:$I$262,2,FALSE)</f>
        <v>AB</v>
      </c>
      <c r="N946" s="10">
        <v>4</v>
      </c>
      <c r="O946" s="10" t="s">
        <v>35</v>
      </c>
      <c r="P946" t="str">
        <f>VLOOKUP(O946,Codes!$R$3:$S$28,2,FALSE)</f>
        <v>L</v>
      </c>
      <c r="Q946" t="s">
        <v>38</v>
      </c>
      <c r="R946" t="s">
        <v>29</v>
      </c>
      <c r="S946" t="s">
        <v>29</v>
      </c>
      <c r="T946" s="21" t="str">
        <f t="shared" si="59"/>
        <v>M-AB-006-EC10-TP5-Water-NA-4-NA</v>
      </c>
      <c r="U946" s="21" t="str">
        <f t="shared" si="60"/>
        <v>M-AB-006-EC10-TP5-Water</v>
      </c>
      <c r="V946" s="35" t="str">
        <f t="shared" si="61"/>
        <v>M.AB.006.L.E.4</v>
      </c>
      <c r="W946" s="15" t="str">
        <f t="shared" si="62"/>
        <v>MAB006LE4</v>
      </c>
      <c r="X946" t="s">
        <v>7421</v>
      </c>
    </row>
    <row r="947" spans="1:24" hidden="1">
      <c r="A947">
        <v>560079</v>
      </c>
      <c r="B947" t="s">
        <v>2020</v>
      </c>
      <c r="D947" t="s">
        <v>26</v>
      </c>
      <c r="E947" s="10" t="s">
        <v>71</v>
      </c>
      <c r="F947" s="10" t="str">
        <f>VLOOKUP(_xlfn.CONCAT(D947,E947),Codes!$C$3:$D$12,2,FALSE)</f>
        <v>M</v>
      </c>
      <c r="G947" s="18" t="s">
        <v>79</v>
      </c>
      <c r="H947" s="12" t="str">
        <f>VLOOKUP(G947,Codes!$E$3:$G$1002,3,FALSE)</f>
        <v>006</v>
      </c>
      <c r="I947" s="10" t="s">
        <v>76</v>
      </c>
      <c r="J947" s="10">
        <v>48</v>
      </c>
      <c r="K947" s="10" t="str">
        <f>VLOOKUP(I947,Codes!$J$3:$Q$9,2,FALSE)</f>
        <v>E</v>
      </c>
      <c r="L947" s="11" t="s">
        <v>44</v>
      </c>
      <c r="M947" s="10" t="str">
        <f>VLOOKUP(L947,Codes!$H$3:$I$262,2,FALSE)</f>
        <v>AB</v>
      </c>
      <c r="N947" s="10">
        <v>7</v>
      </c>
      <c r="O947" s="10" t="s">
        <v>35</v>
      </c>
      <c r="P947" t="str">
        <f>VLOOKUP(O947,Codes!$R$3:$S$28,2,FALSE)</f>
        <v>L</v>
      </c>
      <c r="Q947" t="s">
        <v>38</v>
      </c>
      <c r="R947" t="s">
        <v>29</v>
      </c>
      <c r="S947" t="s">
        <v>29</v>
      </c>
      <c r="T947" s="21" t="str">
        <f t="shared" si="59"/>
        <v>M-AB-006-EC10-TP5-Water-NA-7-NA</v>
      </c>
      <c r="U947" s="21" t="str">
        <f t="shared" si="60"/>
        <v>M-AB-006-EC10-TP5-Water</v>
      </c>
      <c r="V947" s="35" t="str">
        <f t="shared" si="61"/>
        <v>M.AB.006.L.E.7</v>
      </c>
      <c r="W947" s="15" t="str">
        <f t="shared" si="62"/>
        <v>MAB006LE7</v>
      </c>
      <c r="X947" t="s">
        <v>7422</v>
      </c>
    </row>
    <row r="948" spans="1:24" hidden="1">
      <c r="A948">
        <v>560081</v>
      </c>
      <c r="B948" t="s">
        <v>2021</v>
      </c>
      <c r="D948" t="s">
        <v>26</v>
      </c>
      <c r="E948" s="10" t="s">
        <v>71</v>
      </c>
      <c r="F948" s="10" t="str">
        <f>VLOOKUP(_xlfn.CONCAT(D948,E948),Codes!$C$3:$D$12,2,FALSE)</f>
        <v>M</v>
      </c>
      <c r="G948" s="18" t="s">
        <v>79</v>
      </c>
      <c r="H948" s="12" t="str">
        <f>VLOOKUP(G948,Codes!$E$3:$G$1002,3,FALSE)</f>
        <v>006</v>
      </c>
      <c r="I948" s="10" t="s">
        <v>46</v>
      </c>
      <c r="J948" s="10">
        <v>4</v>
      </c>
      <c r="K948" s="10" t="str">
        <f>VLOOKUP(I948,Codes!$J$3:$Q$9,2,FALSE)</f>
        <v>A</v>
      </c>
      <c r="L948" s="11" t="s">
        <v>44</v>
      </c>
      <c r="M948" s="10" t="str">
        <f>VLOOKUP(L948,Codes!$H$3:$I$262,2,FALSE)</f>
        <v>AB</v>
      </c>
      <c r="N948" s="10">
        <v>1</v>
      </c>
      <c r="O948" s="10" t="s">
        <v>83</v>
      </c>
      <c r="P948" t="str">
        <f>VLOOKUP(O948,Codes!$R$3:$S$28,2,FALSE)</f>
        <v>M</v>
      </c>
      <c r="Q948" t="s">
        <v>38</v>
      </c>
      <c r="R948" t="s">
        <v>29</v>
      </c>
      <c r="S948" t="s">
        <v>29</v>
      </c>
      <c r="T948" s="21" t="str">
        <f t="shared" si="59"/>
        <v>M-AB-006-EC25-TP1-Water-NA-1-NA</v>
      </c>
      <c r="U948" s="21" t="str">
        <f t="shared" si="60"/>
        <v>M-AB-006-EC25-TP1-Water</v>
      </c>
      <c r="V948" s="35" t="str">
        <f t="shared" si="61"/>
        <v>M.AB.006.M.A.1</v>
      </c>
      <c r="W948" s="15" t="str">
        <f t="shared" si="62"/>
        <v>MAB006MA1</v>
      </c>
      <c r="X948" t="s">
        <v>7423</v>
      </c>
    </row>
    <row r="949" spans="1:24" hidden="1">
      <c r="A949">
        <v>560082</v>
      </c>
      <c r="B949" t="s">
        <v>2021</v>
      </c>
      <c r="D949" t="s">
        <v>26</v>
      </c>
      <c r="E949" s="10" t="s">
        <v>71</v>
      </c>
      <c r="F949" s="10" t="str">
        <f>VLOOKUP(_xlfn.CONCAT(D949,E949),Codes!$C$3:$D$12,2,FALSE)</f>
        <v>M</v>
      </c>
      <c r="G949" s="18" t="s">
        <v>79</v>
      </c>
      <c r="H949" s="12" t="str">
        <f>VLOOKUP(G949,Codes!$E$3:$G$1002,3,FALSE)</f>
        <v>006</v>
      </c>
      <c r="I949" s="10" t="s">
        <v>46</v>
      </c>
      <c r="J949" s="10">
        <v>4</v>
      </c>
      <c r="K949" s="10" t="str">
        <f>VLOOKUP(I949,Codes!$J$3:$Q$9,2,FALSE)</f>
        <v>A</v>
      </c>
      <c r="L949" s="11" t="s">
        <v>44</v>
      </c>
      <c r="M949" s="10" t="str">
        <f>VLOOKUP(L949,Codes!$H$3:$I$262,2,FALSE)</f>
        <v>AB</v>
      </c>
      <c r="N949" s="10">
        <v>2</v>
      </c>
      <c r="O949" s="10" t="s">
        <v>83</v>
      </c>
      <c r="P949" t="str">
        <f>VLOOKUP(O949,Codes!$R$3:$S$28,2,FALSE)</f>
        <v>M</v>
      </c>
      <c r="Q949" t="s">
        <v>38</v>
      </c>
      <c r="R949" t="s">
        <v>29</v>
      </c>
      <c r="S949" t="s">
        <v>29</v>
      </c>
      <c r="T949" s="21" t="str">
        <f t="shared" si="59"/>
        <v>M-AB-006-EC25-TP1-Water-NA-2-NA</v>
      </c>
      <c r="U949" s="21" t="str">
        <f t="shared" si="60"/>
        <v>M-AB-006-EC25-TP1-Water</v>
      </c>
      <c r="V949" s="35" t="str">
        <f t="shared" si="61"/>
        <v>M.AB.006.M.A.2</v>
      </c>
      <c r="W949" s="15" t="str">
        <f t="shared" si="62"/>
        <v>MAB006MA2</v>
      </c>
      <c r="X949" t="s">
        <v>7424</v>
      </c>
    </row>
    <row r="950" spans="1:24" hidden="1">
      <c r="A950">
        <v>560083</v>
      </c>
      <c r="B950" t="s">
        <v>2021</v>
      </c>
      <c r="D950" t="s">
        <v>26</v>
      </c>
      <c r="E950" s="10" t="s">
        <v>71</v>
      </c>
      <c r="F950" s="10" t="str">
        <f>VLOOKUP(_xlfn.CONCAT(D950,E950),Codes!$C$3:$D$12,2,FALSE)</f>
        <v>M</v>
      </c>
      <c r="G950" s="18" t="s">
        <v>79</v>
      </c>
      <c r="H950" s="12" t="str">
        <f>VLOOKUP(G950,Codes!$E$3:$G$1002,3,FALSE)</f>
        <v>006</v>
      </c>
      <c r="I950" s="10" t="s">
        <v>46</v>
      </c>
      <c r="J950" s="10">
        <v>4</v>
      </c>
      <c r="K950" s="10" t="str">
        <f>VLOOKUP(I950,Codes!$J$3:$Q$9,2,FALSE)</f>
        <v>A</v>
      </c>
      <c r="L950" s="11" t="s">
        <v>44</v>
      </c>
      <c r="M950" s="10" t="str">
        <f>VLOOKUP(L950,Codes!$H$3:$I$262,2,FALSE)</f>
        <v>AB</v>
      </c>
      <c r="N950" s="10">
        <v>3</v>
      </c>
      <c r="O950" s="10" t="s">
        <v>83</v>
      </c>
      <c r="P950" t="str">
        <f>VLOOKUP(O950,Codes!$R$3:$S$28,2,FALSE)</f>
        <v>M</v>
      </c>
      <c r="Q950" t="s">
        <v>38</v>
      </c>
      <c r="R950" t="s">
        <v>29</v>
      </c>
      <c r="S950" t="s">
        <v>29</v>
      </c>
      <c r="T950" s="21" t="str">
        <f t="shared" si="59"/>
        <v>M-AB-006-EC25-TP1-Water-NA-3-NA</v>
      </c>
      <c r="U950" s="21" t="str">
        <f t="shared" si="60"/>
        <v>M-AB-006-EC25-TP1-Water</v>
      </c>
      <c r="V950" s="35" t="str">
        <f t="shared" si="61"/>
        <v>M.AB.006.M.A.3</v>
      </c>
      <c r="W950" s="15" t="str">
        <f t="shared" si="62"/>
        <v>MAB006MA3</v>
      </c>
      <c r="X950" t="s">
        <v>7425</v>
      </c>
    </row>
    <row r="951" spans="1:24" hidden="1">
      <c r="A951">
        <v>560084</v>
      </c>
      <c r="B951" t="s">
        <v>2021</v>
      </c>
      <c r="D951" t="s">
        <v>26</v>
      </c>
      <c r="E951" s="10" t="s">
        <v>71</v>
      </c>
      <c r="F951" s="10" t="str">
        <f>VLOOKUP(_xlfn.CONCAT(D951,E951),Codes!$C$3:$D$12,2,FALSE)</f>
        <v>M</v>
      </c>
      <c r="G951" s="18" t="s">
        <v>79</v>
      </c>
      <c r="H951" s="12" t="str">
        <f>VLOOKUP(G951,Codes!$E$3:$G$1002,3,FALSE)</f>
        <v>006</v>
      </c>
      <c r="I951" s="10" t="s">
        <v>46</v>
      </c>
      <c r="J951" s="10">
        <v>4</v>
      </c>
      <c r="K951" s="10" t="str">
        <f>VLOOKUP(I951,Codes!$J$3:$Q$9,2,FALSE)</f>
        <v>A</v>
      </c>
      <c r="L951" s="11" t="s">
        <v>44</v>
      </c>
      <c r="M951" s="10" t="str">
        <f>VLOOKUP(L951,Codes!$H$3:$I$262,2,FALSE)</f>
        <v>AB</v>
      </c>
      <c r="N951" s="10">
        <v>4</v>
      </c>
      <c r="O951" s="10" t="s">
        <v>83</v>
      </c>
      <c r="P951" t="str">
        <f>VLOOKUP(O951,Codes!$R$3:$S$28,2,FALSE)</f>
        <v>M</v>
      </c>
      <c r="Q951" t="s">
        <v>38</v>
      </c>
      <c r="R951" t="s">
        <v>29</v>
      </c>
      <c r="S951" t="s">
        <v>29</v>
      </c>
      <c r="T951" s="21" t="str">
        <f t="shared" si="59"/>
        <v>M-AB-006-EC25-TP1-Water-NA-4-NA</v>
      </c>
      <c r="U951" s="21" t="str">
        <f t="shared" si="60"/>
        <v>M-AB-006-EC25-TP1-Water</v>
      </c>
      <c r="V951" s="35" t="str">
        <f t="shared" si="61"/>
        <v>M.AB.006.M.A.4</v>
      </c>
      <c r="W951" s="15" t="str">
        <f t="shared" si="62"/>
        <v>MAB006MA4</v>
      </c>
      <c r="X951" t="s">
        <v>7426</v>
      </c>
    </row>
    <row r="952" spans="1:24" hidden="1">
      <c r="A952">
        <v>560089</v>
      </c>
      <c r="B952" t="s">
        <v>2022</v>
      </c>
      <c r="D952" t="s">
        <v>26</v>
      </c>
      <c r="E952" s="10" t="s">
        <v>71</v>
      </c>
      <c r="F952" s="10" t="str">
        <f>VLOOKUP(_xlfn.CONCAT(D952,E952),Codes!$C$3:$D$12,2,FALSE)</f>
        <v>M</v>
      </c>
      <c r="G952" s="18" t="s">
        <v>79</v>
      </c>
      <c r="H952" s="12" t="str">
        <f>VLOOKUP(G952,Codes!$E$3:$G$1002,3,FALSE)</f>
        <v>006</v>
      </c>
      <c r="I952" s="10" t="s">
        <v>57</v>
      </c>
      <c r="J952" s="10">
        <v>8</v>
      </c>
      <c r="K952" s="10" t="str">
        <f>VLOOKUP(I952,Codes!$J$3:$Q$9,2,FALSE)</f>
        <v>B</v>
      </c>
      <c r="L952" s="11" t="s">
        <v>44</v>
      </c>
      <c r="M952" s="10" t="str">
        <f>VLOOKUP(L952,Codes!$H$3:$I$262,2,FALSE)</f>
        <v>AB</v>
      </c>
      <c r="N952" s="10">
        <v>1</v>
      </c>
      <c r="O952" s="10" t="s">
        <v>83</v>
      </c>
      <c r="P952" t="str">
        <f>VLOOKUP(O952,Codes!$R$3:$S$28,2,FALSE)</f>
        <v>M</v>
      </c>
      <c r="Q952" t="s">
        <v>38</v>
      </c>
      <c r="R952" t="s">
        <v>29</v>
      </c>
      <c r="S952" t="s">
        <v>29</v>
      </c>
      <c r="T952" s="21" t="str">
        <f t="shared" si="59"/>
        <v>M-AB-006-EC25-TP2-Water-NA-1-NA</v>
      </c>
      <c r="U952" s="21" t="str">
        <f t="shared" si="60"/>
        <v>M-AB-006-EC25-TP2-Water</v>
      </c>
      <c r="V952" s="35" t="str">
        <f t="shared" si="61"/>
        <v>M.AB.006.M.B.1</v>
      </c>
      <c r="W952" s="15" t="str">
        <f t="shared" si="62"/>
        <v>MAB006MB1</v>
      </c>
      <c r="X952" t="s">
        <v>7427</v>
      </c>
    </row>
    <row r="953" spans="1:24" hidden="1">
      <c r="A953">
        <v>560090</v>
      </c>
      <c r="B953" t="s">
        <v>2022</v>
      </c>
      <c r="D953" t="s">
        <v>26</v>
      </c>
      <c r="E953" s="10" t="s">
        <v>71</v>
      </c>
      <c r="F953" s="10" t="str">
        <f>VLOOKUP(_xlfn.CONCAT(D953,E953),Codes!$C$3:$D$12,2,FALSE)</f>
        <v>M</v>
      </c>
      <c r="G953" s="18" t="s">
        <v>79</v>
      </c>
      <c r="H953" s="12" t="str">
        <f>VLOOKUP(G953,Codes!$E$3:$G$1002,3,FALSE)</f>
        <v>006</v>
      </c>
      <c r="I953" s="10" t="s">
        <v>57</v>
      </c>
      <c r="J953" s="10">
        <v>8</v>
      </c>
      <c r="K953" s="10" t="str">
        <f>VLOOKUP(I953,Codes!$J$3:$Q$9,2,FALSE)</f>
        <v>B</v>
      </c>
      <c r="L953" s="11" t="s">
        <v>44</v>
      </c>
      <c r="M953" s="10" t="str">
        <f>VLOOKUP(L953,Codes!$H$3:$I$262,2,FALSE)</f>
        <v>AB</v>
      </c>
      <c r="N953" s="10">
        <v>2</v>
      </c>
      <c r="O953" s="10" t="s">
        <v>83</v>
      </c>
      <c r="P953" t="str">
        <f>VLOOKUP(O953,Codes!$R$3:$S$28,2,FALSE)</f>
        <v>M</v>
      </c>
      <c r="Q953" t="s">
        <v>38</v>
      </c>
      <c r="R953" t="s">
        <v>29</v>
      </c>
      <c r="S953" t="s">
        <v>29</v>
      </c>
      <c r="T953" s="21" t="str">
        <f t="shared" si="59"/>
        <v>M-AB-006-EC25-TP2-Water-NA-2-NA</v>
      </c>
      <c r="U953" s="21" t="str">
        <f t="shared" si="60"/>
        <v>M-AB-006-EC25-TP2-Water</v>
      </c>
      <c r="V953" s="35" t="str">
        <f t="shared" si="61"/>
        <v>M.AB.006.M.B.2</v>
      </c>
      <c r="W953" s="15" t="str">
        <f t="shared" si="62"/>
        <v>MAB006MB2</v>
      </c>
      <c r="X953" t="s">
        <v>7428</v>
      </c>
    </row>
    <row r="954" spans="1:24" hidden="1">
      <c r="A954">
        <v>560091</v>
      </c>
      <c r="B954" t="s">
        <v>2022</v>
      </c>
      <c r="D954" t="s">
        <v>26</v>
      </c>
      <c r="E954" s="10" t="s">
        <v>71</v>
      </c>
      <c r="F954" s="10" t="str">
        <f>VLOOKUP(_xlfn.CONCAT(D954,E954),Codes!$C$3:$D$12,2,FALSE)</f>
        <v>M</v>
      </c>
      <c r="G954" s="18" t="s">
        <v>79</v>
      </c>
      <c r="H954" s="12" t="str">
        <f>VLOOKUP(G954,Codes!$E$3:$G$1002,3,FALSE)</f>
        <v>006</v>
      </c>
      <c r="I954" s="10" t="s">
        <v>57</v>
      </c>
      <c r="J954" s="10">
        <v>8</v>
      </c>
      <c r="K954" s="10" t="str">
        <f>VLOOKUP(I954,Codes!$J$3:$Q$9,2,FALSE)</f>
        <v>B</v>
      </c>
      <c r="L954" s="11" t="s">
        <v>44</v>
      </c>
      <c r="M954" s="10" t="str">
        <f>VLOOKUP(L954,Codes!$H$3:$I$262,2,FALSE)</f>
        <v>AB</v>
      </c>
      <c r="N954" s="10">
        <v>3</v>
      </c>
      <c r="O954" s="10" t="s">
        <v>83</v>
      </c>
      <c r="P954" t="str">
        <f>VLOOKUP(O954,Codes!$R$3:$S$28,2,FALSE)</f>
        <v>M</v>
      </c>
      <c r="Q954" t="s">
        <v>38</v>
      </c>
      <c r="R954" t="s">
        <v>29</v>
      </c>
      <c r="S954" t="s">
        <v>29</v>
      </c>
      <c r="T954" s="21" t="str">
        <f t="shared" si="59"/>
        <v>M-AB-006-EC25-TP2-Water-NA-3-NA</v>
      </c>
      <c r="U954" s="21" t="str">
        <f t="shared" si="60"/>
        <v>M-AB-006-EC25-TP2-Water</v>
      </c>
      <c r="V954" s="35" t="str">
        <f t="shared" si="61"/>
        <v>M.AB.006.M.B.3</v>
      </c>
      <c r="W954" s="15" t="str">
        <f t="shared" si="62"/>
        <v>MAB006MB3</v>
      </c>
      <c r="X954" t="s">
        <v>7429</v>
      </c>
    </row>
    <row r="955" spans="1:24" hidden="1">
      <c r="A955">
        <v>560092</v>
      </c>
      <c r="B955" t="s">
        <v>2022</v>
      </c>
      <c r="D955" t="s">
        <v>26</v>
      </c>
      <c r="E955" s="10" t="s">
        <v>71</v>
      </c>
      <c r="F955" s="10" t="str">
        <f>VLOOKUP(_xlfn.CONCAT(D955,E955),Codes!$C$3:$D$12,2,FALSE)</f>
        <v>M</v>
      </c>
      <c r="G955" s="18" t="s">
        <v>79</v>
      </c>
      <c r="H955" s="12" t="str">
        <f>VLOOKUP(G955,Codes!$E$3:$G$1002,3,FALSE)</f>
        <v>006</v>
      </c>
      <c r="I955" s="10" t="s">
        <v>57</v>
      </c>
      <c r="J955" s="10">
        <v>8</v>
      </c>
      <c r="K955" s="10" t="str">
        <f>VLOOKUP(I955,Codes!$J$3:$Q$9,2,FALSE)</f>
        <v>B</v>
      </c>
      <c r="L955" s="11" t="s">
        <v>44</v>
      </c>
      <c r="M955" s="10" t="str">
        <f>VLOOKUP(L955,Codes!$H$3:$I$262,2,FALSE)</f>
        <v>AB</v>
      </c>
      <c r="N955" s="10">
        <v>4</v>
      </c>
      <c r="O955" s="10" t="s">
        <v>83</v>
      </c>
      <c r="P955" t="str">
        <f>VLOOKUP(O955,Codes!$R$3:$S$28,2,FALSE)</f>
        <v>M</v>
      </c>
      <c r="Q955" t="s">
        <v>38</v>
      </c>
      <c r="R955" t="s">
        <v>29</v>
      </c>
      <c r="S955" t="s">
        <v>29</v>
      </c>
      <c r="T955" s="21" t="str">
        <f t="shared" si="59"/>
        <v>M-AB-006-EC25-TP2-Water-NA-4-NA</v>
      </c>
      <c r="U955" s="21" t="str">
        <f t="shared" si="60"/>
        <v>M-AB-006-EC25-TP2-Water</v>
      </c>
      <c r="V955" s="35" t="str">
        <f t="shared" si="61"/>
        <v>M.AB.006.M.B.4</v>
      </c>
      <c r="W955" s="15" t="str">
        <f t="shared" si="62"/>
        <v>MAB006MB4</v>
      </c>
      <c r="X955" t="s">
        <v>7430</v>
      </c>
    </row>
    <row r="956" spans="1:24" hidden="1">
      <c r="A956">
        <v>560097</v>
      </c>
      <c r="B956" t="s">
        <v>2023</v>
      </c>
      <c r="D956" t="s">
        <v>26</v>
      </c>
      <c r="E956" s="10" t="s">
        <v>71</v>
      </c>
      <c r="F956" s="10" t="str">
        <f>VLOOKUP(_xlfn.CONCAT(D956,E956),Codes!$C$3:$D$12,2,FALSE)</f>
        <v>M</v>
      </c>
      <c r="G956" s="18" t="s">
        <v>79</v>
      </c>
      <c r="H956" s="12" t="str">
        <f>VLOOKUP(G956,Codes!$E$3:$G$1002,3,FALSE)</f>
        <v>006</v>
      </c>
      <c r="I956" s="10" t="s">
        <v>64</v>
      </c>
      <c r="J956" s="10">
        <v>24</v>
      </c>
      <c r="K956" s="10" t="str">
        <f>VLOOKUP(I956,Codes!$J$3:$Q$9,2,FALSE)</f>
        <v>C</v>
      </c>
      <c r="L956" s="11" t="s">
        <v>44</v>
      </c>
      <c r="M956" s="10" t="str">
        <f>VLOOKUP(L956,Codes!$H$3:$I$262,2,FALSE)</f>
        <v>AB</v>
      </c>
      <c r="N956" s="10">
        <v>1</v>
      </c>
      <c r="O956" s="10" t="s">
        <v>83</v>
      </c>
      <c r="P956" t="str">
        <f>VLOOKUP(O956,Codes!$R$3:$S$28,2,FALSE)</f>
        <v>M</v>
      </c>
      <c r="Q956" t="s">
        <v>38</v>
      </c>
      <c r="R956" t="s">
        <v>29</v>
      </c>
      <c r="S956" t="s">
        <v>29</v>
      </c>
      <c r="T956" s="21" t="str">
        <f t="shared" si="59"/>
        <v>M-AB-006-EC25-TP3-Water-NA-1-NA</v>
      </c>
      <c r="U956" s="21" t="str">
        <f t="shared" si="60"/>
        <v>M-AB-006-EC25-TP3-Water</v>
      </c>
      <c r="V956" s="35" t="str">
        <f t="shared" si="61"/>
        <v>M.AB.006.M.C.1</v>
      </c>
      <c r="W956" s="15" t="str">
        <f t="shared" si="62"/>
        <v>MAB006MC1</v>
      </c>
      <c r="X956" t="s">
        <v>7431</v>
      </c>
    </row>
    <row r="957" spans="1:24" hidden="1">
      <c r="A957">
        <v>560098</v>
      </c>
      <c r="B957" t="s">
        <v>2023</v>
      </c>
      <c r="D957" t="s">
        <v>26</v>
      </c>
      <c r="E957" s="10" t="s">
        <v>71</v>
      </c>
      <c r="F957" s="10" t="str">
        <f>VLOOKUP(_xlfn.CONCAT(D957,E957),Codes!$C$3:$D$12,2,FALSE)</f>
        <v>M</v>
      </c>
      <c r="G957" s="18" t="s">
        <v>79</v>
      </c>
      <c r="H957" s="12" t="str">
        <f>VLOOKUP(G957,Codes!$E$3:$G$1002,3,FALSE)</f>
        <v>006</v>
      </c>
      <c r="I957" s="10" t="s">
        <v>64</v>
      </c>
      <c r="J957" s="10">
        <v>24</v>
      </c>
      <c r="K957" s="10" t="str">
        <f>VLOOKUP(I957,Codes!$J$3:$Q$9,2,FALSE)</f>
        <v>C</v>
      </c>
      <c r="L957" s="11" t="s">
        <v>44</v>
      </c>
      <c r="M957" s="10" t="str">
        <f>VLOOKUP(L957,Codes!$H$3:$I$262,2,FALSE)</f>
        <v>AB</v>
      </c>
      <c r="N957" s="10">
        <v>2</v>
      </c>
      <c r="O957" s="10" t="s">
        <v>83</v>
      </c>
      <c r="P957" t="str">
        <f>VLOOKUP(O957,Codes!$R$3:$S$28,2,FALSE)</f>
        <v>M</v>
      </c>
      <c r="Q957" t="s">
        <v>38</v>
      </c>
      <c r="R957" t="s">
        <v>29</v>
      </c>
      <c r="S957" t="s">
        <v>29</v>
      </c>
      <c r="T957" s="21" t="str">
        <f t="shared" si="59"/>
        <v>M-AB-006-EC25-TP3-Water-NA-2-NA</v>
      </c>
      <c r="U957" s="21" t="str">
        <f t="shared" si="60"/>
        <v>M-AB-006-EC25-TP3-Water</v>
      </c>
      <c r="V957" s="35" t="str">
        <f t="shared" si="61"/>
        <v>M.AB.006.M.C.2</v>
      </c>
      <c r="W957" s="15" t="str">
        <f t="shared" si="62"/>
        <v>MAB006MC2</v>
      </c>
      <c r="X957" t="s">
        <v>7432</v>
      </c>
    </row>
    <row r="958" spans="1:24" hidden="1">
      <c r="A958">
        <v>560099</v>
      </c>
      <c r="B958" t="s">
        <v>2023</v>
      </c>
      <c r="D958" t="s">
        <v>26</v>
      </c>
      <c r="E958" s="10" t="s">
        <v>71</v>
      </c>
      <c r="F958" s="10" t="str">
        <f>VLOOKUP(_xlfn.CONCAT(D958,E958),Codes!$C$3:$D$12,2,FALSE)</f>
        <v>M</v>
      </c>
      <c r="G958" s="18" t="s">
        <v>79</v>
      </c>
      <c r="H958" s="12" t="str">
        <f>VLOOKUP(G958,Codes!$E$3:$G$1002,3,FALSE)</f>
        <v>006</v>
      </c>
      <c r="I958" s="10" t="s">
        <v>64</v>
      </c>
      <c r="J958" s="10">
        <v>24</v>
      </c>
      <c r="K958" s="10" t="str">
        <f>VLOOKUP(I958,Codes!$J$3:$Q$9,2,FALSE)</f>
        <v>C</v>
      </c>
      <c r="L958" s="11" t="s">
        <v>44</v>
      </c>
      <c r="M958" s="10" t="str">
        <f>VLOOKUP(L958,Codes!$H$3:$I$262,2,FALSE)</f>
        <v>AB</v>
      </c>
      <c r="N958" s="10">
        <v>3</v>
      </c>
      <c r="O958" s="10" t="s">
        <v>83</v>
      </c>
      <c r="P958" t="str">
        <f>VLOOKUP(O958,Codes!$R$3:$S$28,2,FALSE)</f>
        <v>M</v>
      </c>
      <c r="Q958" t="s">
        <v>38</v>
      </c>
      <c r="R958" t="s">
        <v>29</v>
      </c>
      <c r="S958" t="s">
        <v>29</v>
      </c>
      <c r="T958" s="21" t="str">
        <f t="shared" si="59"/>
        <v>M-AB-006-EC25-TP3-Water-NA-3-NA</v>
      </c>
      <c r="U958" s="21" t="str">
        <f t="shared" si="60"/>
        <v>M-AB-006-EC25-TP3-Water</v>
      </c>
      <c r="V958" s="35" t="str">
        <f t="shared" si="61"/>
        <v>M.AB.006.M.C.3</v>
      </c>
      <c r="W958" s="15" t="str">
        <f t="shared" si="62"/>
        <v>MAB006MC3</v>
      </c>
      <c r="X958" t="s">
        <v>7433</v>
      </c>
    </row>
    <row r="959" spans="1:24" hidden="1">
      <c r="A959">
        <v>560100</v>
      </c>
      <c r="B959" t="s">
        <v>2023</v>
      </c>
      <c r="D959" t="s">
        <v>26</v>
      </c>
      <c r="E959" s="10" t="s">
        <v>71</v>
      </c>
      <c r="F959" s="10" t="str">
        <f>VLOOKUP(_xlfn.CONCAT(D959,E959),Codes!$C$3:$D$12,2,FALSE)</f>
        <v>M</v>
      </c>
      <c r="G959" s="18" t="s">
        <v>79</v>
      </c>
      <c r="H959" s="12" t="str">
        <f>VLOOKUP(G959,Codes!$E$3:$G$1002,3,FALSE)</f>
        <v>006</v>
      </c>
      <c r="I959" s="10" t="s">
        <v>64</v>
      </c>
      <c r="J959" s="10">
        <v>24</v>
      </c>
      <c r="K959" s="10" t="str">
        <f>VLOOKUP(I959,Codes!$J$3:$Q$9,2,FALSE)</f>
        <v>C</v>
      </c>
      <c r="L959" s="11" t="s">
        <v>44</v>
      </c>
      <c r="M959" s="10" t="str">
        <f>VLOOKUP(L959,Codes!$H$3:$I$262,2,FALSE)</f>
        <v>AB</v>
      </c>
      <c r="N959" s="10">
        <v>4</v>
      </c>
      <c r="O959" s="10" t="s">
        <v>83</v>
      </c>
      <c r="P959" t="str">
        <f>VLOOKUP(O959,Codes!$R$3:$S$28,2,FALSE)</f>
        <v>M</v>
      </c>
      <c r="Q959" t="s">
        <v>38</v>
      </c>
      <c r="R959" t="s">
        <v>29</v>
      </c>
      <c r="S959" t="s">
        <v>29</v>
      </c>
      <c r="T959" s="21" t="str">
        <f t="shared" si="59"/>
        <v>M-AB-006-EC25-TP3-Water-NA-4-NA</v>
      </c>
      <c r="U959" s="21" t="str">
        <f t="shared" si="60"/>
        <v>M-AB-006-EC25-TP3-Water</v>
      </c>
      <c r="V959" s="35" t="str">
        <f t="shared" si="61"/>
        <v>M.AB.006.M.C.4</v>
      </c>
      <c r="W959" s="15" t="str">
        <f t="shared" si="62"/>
        <v>MAB006MC4</v>
      </c>
      <c r="X959" t="s">
        <v>7434</v>
      </c>
    </row>
    <row r="960" spans="1:24" hidden="1">
      <c r="A960">
        <v>560105</v>
      </c>
      <c r="B960" t="s">
        <v>2024</v>
      </c>
      <c r="D960" t="s">
        <v>26</v>
      </c>
      <c r="E960" s="10" t="s">
        <v>71</v>
      </c>
      <c r="F960" s="10" t="str">
        <f>VLOOKUP(_xlfn.CONCAT(D960,E960),Codes!$C$3:$D$12,2,FALSE)</f>
        <v>M</v>
      </c>
      <c r="G960" s="18" t="s">
        <v>79</v>
      </c>
      <c r="H960" s="12" t="str">
        <f>VLOOKUP(G960,Codes!$E$3:$G$1002,3,FALSE)</f>
        <v>006</v>
      </c>
      <c r="I960" s="10" t="s">
        <v>70</v>
      </c>
      <c r="J960" s="10">
        <v>32</v>
      </c>
      <c r="K960" s="10" t="str">
        <f>VLOOKUP(I960,Codes!$J$3:$Q$9,2,FALSE)</f>
        <v>D</v>
      </c>
      <c r="L960" s="11" t="s">
        <v>44</v>
      </c>
      <c r="M960" s="10" t="str">
        <f>VLOOKUP(L960,Codes!$H$3:$I$262,2,FALSE)</f>
        <v>AB</v>
      </c>
      <c r="N960" s="10">
        <v>1</v>
      </c>
      <c r="O960" s="10" t="s">
        <v>83</v>
      </c>
      <c r="P960" t="str">
        <f>VLOOKUP(O960,Codes!$R$3:$S$28,2,FALSE)</f>
        <v>M</v>
      </c>
      <c r="Q960" t="s">
        <v>38</v>
      </c>
      <c r="R960" t="s">
        <v>29</v>
      </c>
      <c r="S960" t="s">
        <v>29</v>
      </c>
      <c r="T960" s="21" t="str">
        <f t="shared" si="59"/>
        <v>M-AB-006-EC25-TP4-Water-NA-1-NA</v>
      </c>
      <c r="U960" s="21" t="str">
        <f t="shared" si="60"/>
        <v>M-AB-006-EC25-TP4-Water</v>
      </c>
      <c r="V960" s="35" t="str">
        <f t="shared" si="61"/>
        <v>M.AB.006.M.D.1</v>
      </c>
      <c r="W960" s="15" t="str">
        <f t="shared" si="62"/>
        <v>MAB006MD1</v>
      </c>
      <c r="X960" t="s">
        <v>7435</v>
      </c>
    </row>
    <row r="961" spans="1:24" hidden="1">
      <c r="A961">
        <v>560106</v>
      </c>
      <c r="B961" t="s">
        <v>2024</v>
      </c>
      <c r="D961" t="s">
        <v>26</v>
      </c>
      <c r="E961" s="10" t="s">
        <v>71</v>
      </c>
      <c r="F961" s="10" t="str">
        <f>VLOOKUP(_xlfn.CONCAT(D961,E961),Codes!$C$3:$D$12,2,FALSE)</f>
        <v>M</v>
      </c>
      <c r="G961" s="18" t="s">
        <v>79</v>
      </c>
      <c r="H961" s="12" t="str">
        <f>VLOOKUP(G961,Codes!$E$3:$G$1002,3,FALSE)</f>
        <v>006</v>
      </c>
      <c r="I961" s="10" t="s">
        <v>70</v>
      </c>
      <c r="J961" s="10">
        <v>32</v>
      </c>
      <c r="K961" s="10" t="str">
        <f>VLOOKUP(I961,Codes!$J$3:$Q$9,2,FALSE)</f>
        <v>D</v>
      </c>
      <c r="L961" s="11" t="s">
        <v>44</v>
      </c>
      <c r="M961" s="10" t="str">
        <f>VLOOKUP(L961,Codes!$H$3:$I$262,2,FALSE)</f>
        <v>AB</v>
      </c>
      <c r="N961" s="10">
        <v>2</v>
      </c>
      <c r="O961" s="10" t="s">
        <v>83</v>
      </c>
      <c r="P961" t="str">
        <f>VLOOKUP(O961,Codes!$R$3:$S$28,2,FALSE)</f>
        <v>M</v>
      </c>
      <c r="Q961" t="s">
        <v>38</v>
      </c>
      <c r="R961" t="s">
        <v>29</v>
      </c>
      <c r="S961" t="s">
        <v>29</v>
      </c>
      <c r="T961" s="21" t="str">
        <f t="shared" si="59"/>
        <v>M-AB-006-EC25-TP4-Water-NA-2-NA</v>
      </c>
      <c r="U961" s="21" t="str">
        <f t="shared" si="60"/>
        <v>M-AB-006-EC25-TP4-Water</v>
      </c>
      <c r="V961" s="35" t="str">
        <f t="shared" si="61"/>
        <v>M.AB.006.M.D.2</v>
      </c>
      <c r="W961" s="15" t="str">
        <f t="shared" si="62"/>
        <v>MAB006MD2</v>
      </c>
      <c r="X961" t="s">
        <v>7436</v>
      </c>
    </row>
    <row r="962" spans="1:24" hidden="1">
      <c r="A962">
        <v>560107</v>
      </c>
      <c r="B962" t="s">
        <v>2024</v>
      </c>
      <c r="D962" t="s">
        <v>26</v>
      </c>
      <c r="E962" s="10" t="s">
        <v>71</v>
      </c>
      <c r="F962" s="10" t="str">
        <f>VLOOKUP(_xlfn.CONCAT(D962,E962),Codes!$C$3:$D$12,2,FALSE)</f>
        <v>M</v>
      </c>
      <c r="G962" s="18" t="s">
        <v>79</v>
      </c>
      <c r="H962" s="12" t="str">
        <f>VLOOKUP(G962,Codes!$E$3:$G$1002,3,FALSE)</f>
        <v>006</v>
      </c>
      <c r="I962" s="10" t="s">
        <v>70</v>
      </c>
      <c r="J962" s="10">
        <v>32</v>
      </c>
      <c r="K962" s="10" t="str">
        <f>VLOOKUP(I962,Codes!$J$3:$Q$9,2,FALSE)</f>
        <v>D</v>
      </c>
      <c r="L962" s="11" t="s">
        <v>44</v>
      </c>
      <c r="M962" s="10" t="str">
        <f>VLOOKUP(L962,Codes!$H$3:$I$262,2,FALSE)</f>
        <v>AB</v>
      </c>
      <c r="N962" s="10">
        <v>3</v>
      </c>
      <c r="O962" s="10" t="s">
        <v>83</v>
      </c>
      <c r="P962" t="str">
        <f>VLOOKUP(O962,Codes!$R$3:$S$28,2,FALSE)</f>
        <v>M</v>
      </c>
      <c r="Q962" t="s">
        <v>38</v>
      </c>
      <c r="R962" t="s">
        <v>29</v>
      </c>
      <c r="S962" t="s">
        <v>29</v>
      </c>
      <c r="T962" s="21" t="str">
        <f t="shared" si="59"/>
        <v>M-AB-006-EC25-TP4-Water-NA-3-NA</v>
      </c>
      <c r="U962" s="21" t="str">
        <f t="shared" si="60"/>
        <v>M-AB-006-EC25-TP4-Water</v>
      </c>
      <c r="V962" s="35" t="str">
        <f t="shared" si="61"/>
        <v>M.AB.006.M.D.3</v>
      </c>
      <c r="W962" s="15" t="str">
        <f t="shared" si="62"/>
        <v>MAB006MD3</v>
      </c>
      <c r="X962" t="s">
        <v>7437</v>
      </c>
    </row>
    <row r="963" spans="1:24" hidden="1">
      <c r="A963">
        <v>560108</v>
      </c>
      <c r="B963" t="s">
        <v>2024</v>
      </c>
      <c r="D963" t="s">
        <v>26</v>
      </c>
      <c r="E963" s="10" t="s">
        <v>71</v>
      </c>
      <c r="F963" s="10" t="str">
        <f>VLOOKUP(_xlfn.CONCAT(D963,E963),Codes!$C$3:$D$12,2,FALSE)</f>
        <v>M</v>
      </c>
      <c r="G963" s="18" t="s">
        <v>79</v>
      </c>
      <c r="H963" s="12" t="str">
        <f>VLOOKUP(G963,Codes!$E$3:$G$1002,3,FALSE)</f>
        <v>006</v>
      </c>
      <c r="I963" s="10" t="s">
        <v>70</v>
      </c>
      <c r="J963" s="10">
        <v>32</v>
      </c>
      <c r="K963" s="10" t="str">
        <f>VLOOKUP(I963,Codes!$J$3:$Q$9,2,FALSE)</f>
        <v>D</v>
      </c>
      <c r="L963" s="11" t="s">
        <v>44</v>
      </c>
      <c r="M963" s="10" t="str">
        <f>VLOOKUP(L963,Codes!$H$3:$I$262,2,FALSE)</f>
        <v>AB</v>
      </c>
      <c r="N963" s="10">
        <v>4</v>
      </c>
      <c r="O963" s="10" t="s">
        <v>83</v>
      </c>
      <c r="P963" t="str">
        <f>VLOOKUP(O963,Codes!$R$3:$S$28,2,FALSE)</f>
        <v>M</v>
      </c>
      <c r="Q963" t="s">
        <v>38</v>
      </c>
      <c r="R963" t="s">
        <v>29</v>
      </c>
      <c r="S963" t="s">
        <v>29</v>
      </c>
      <c r="T963" s="21" t="str">
        <f t="shared" ref="T963:T990" si="63">CONCATENATE(F963,"-",M963,"-",H963,"-", O963,"-",I963,"-",Q963,"-",R963,"-",N963,"-",S963)</f>
        <v>M-AB-006-EC25-TP4-Water-NA-4-NA</v>
      </c>
      <c r="U963" s="21" t="str">
        <f t="shared" si="60"/>
        <v>M-AB-006-EC25-TP4-Water</v>
      </c>
      <c r="V963" s="35" t="str">
        <f t="shared" si="61"/>
        <v>M.AB.006.M.D.4</v>
      </c>
      <c r="W963" s="15" t="str">
        <f t="shared" si="62"/>
        <v>MAB006MD4</v>
      </c>
      <c r="X963" t="s">
        <v>7438</v>
      </c>
    </row>
    <row r="964" spans="1:24" hidden="1">
      <c r="A964">
        <v>560113</v>
      </c>
      <c r="B964" t="s">
        <v>2025</v>
      </c>
      <c r="D964" t="s">
        <v>26</v>
      </c>
      <c r="E964" s="10" t="s">
        <v>71</v>
      </c>
      <c r="F964" s="10" t="str">
        <f>VLOOKUP(_xlfn.CONCAT(D964,E964),Codes!$C$3:$D$12,2,FALSE)</f>
        <v>M</v>
      </c>
      <c r="G964" s="18" t="s">
        <v>79</v>
      </c>
      <c r="H964" s="12" t="str">
        <f>VLOOKUP(G964,Codes!$E$3:$G$1002,3,FALSE)</f>
        <v>006</v>
      </c>
      <c r="I964" s="10" t="s">
        <v>76</v>
      </c>
      <c r="J964" s="10">
        <v>48</v>
      </c>
      <c r="K964" s="10" t="str">
        <f>VLOOKUP(I964,Codes!$J$3:$Q$9,2,FALSE)</f>
        <v>E</v>
      </c>
      <c r="L964" s="11" t="s">
        <v>44</v>
      </c>
      <c r="M964" s="10" t="str">
        <f>VLOOKUP(L964,Codes!$H$3:$I$262,2,FALSE)</f>
        <v>AB</v>
      </c>
      <c r="N964" s="10">
        <v>1</v>
      </c>
      <c r="O964" s="10" t="s">
        <v>83</v>
      </c>
      <c r="P964" t="str">
        <f>VLOOKUP(O964,Codes!$R$3:$S$28,2,FALSE)</f>
        <v>M</v>
      </c>
      <c r="Q964" t="s">
        <v>38</v>
      </c>
      <c r="R964" t="s">
        <v>29</v>
      </c>
      <c r="S964" t="s">
        <v>29</v>
      </c>
      <c r="T964" s="21" t="str">
        <f t="shared" si="63"/>
        <v>M-AB-006-EC25-TP5-Water-NA-1-NA</v>
      </c>
      <c r="U964" s="21" t="str">
        <f t="shared" si="60"/>
        <v>M-AB-006-EC25-TP5-Water</v>
      </c>
      <c r="V964" s="35" t="str">
        <f t="shared" si="61"/>
        <v>M.AB.006.M.E.1</v>
      </c>
      <c r="W964" s="15" t="str">
        <f t="shared" si="62"/>
        <v>MAB006ME1</v>
      </c>
      <c r="X964" t="s">
        <v>7439</v>
      </c>
    </row>
    <row r="965" spans="1:24" hidden="1">
      <c r="A965">
        <v>560114</v>
      </c>
      <c r="B965" t="s">
        <v>2025</v>
      </c>
      <c r="D965" t="s">
        <v>26</v>
      </c>
      <c r="E965" s="10" t="s">
        <v>71</v>
      </c>
      <c r="F965" s="10" t="str">
        <f>VLOOKUP(_xlfn.CONCAT(D965,E965),Codes!$C$3:$D$12,2,FALSE)</f>
        <v>M</v>
      </c>
      <c r="G965" s="18" t="s">
        <v>79</v>
      </c>
      <c r="H965" s="12" t="str">
        <f>VLOOKUP(G965,Codes!$E$3:$G$1002,3,FALSE)</f>
        <v>006</v>
      </c>
      <c r="I965" s="10" t="s">
        <v>76</v>
      </c>
      <c r="J965" s="10">
        <v>48</v>
      </c>
      <c r="K965" s="10" t="str">
        <f>VLOOKUP(I965,Codes!$J$3:$Q$9,2,FALSE)</f>
        <v>E</v>
      </c>
      <c r="L965" s="11" t="s">
        <v>44</v>
      </c>
      <c r="M965" s="10" t="str">
        <f>VLOOKUP(L965,Codes!$H$3:$I$262,2,FALSE)</f>
        <v>AB</v>
      </c>
      <c r="N965" s="10">
        <v>2</v>
      </c>
      <c r="O965" s="10" t="s">
        <v>83</v>
      </c>
      <c r="P965" t="str">
        <f>VLOOKUP(O965,Codes!$R$3:$S$28,2,FALSE)</f>
        <v>M</v>
      </c>
      <c r="Q965" t="s">
        <v>38</v>
      </c>
      <c r="R965" t="s">
        <v>29</v>
      </c>
      <c r="S965" t="s">
        <v>29</v>
      </c>
      <c r="T965" s="21" t="str">
        <f t="shared" si="63"/>
        <v>M-AB-006-EC25-TP5-Water-NA-2-NA</v>
      </c>
      <c r="U965" s="21" t="str">
        <f t="shared" si="60"/>
        <v>M-AB-006-EC25-TP5-Water</v>
      </c>
      <c r="V965" s="35" t="str">
        <f t="shared" si="61"/>
        <v>M.AB.006.M.E.2</v>
      </c>
      <c r="W965" s="15" t="str">
        <f t="shared" si="62"/>
        <v>MAB006ME2</v>
      </c>
      <c r="X965" t="s">
        <v>7440</v>
      </c>
    </row>
    <row r="966" spans="1:24" hidden="1">
      <c r="A966">
        <v>560115</v>
      </c>
      <c r="B966" t="s">
        <v>2025</v>
      </c>
      <c r="D966" t="s">
        <v>26</v>
      </c>
      <c r="E966" s="10" t="s">
        <v>71</v>
      </c>
      <c r="F966" s="10" t="str">
        <f>VLOOKUP(_xlfn.CONCAT(D966,E966),Codes!$C$3:$D$12,2,FALSE)</f>
        <v>M</v>
      </c>
      <c r="G966" s="18" t="s">
        <v>79</v>
      </c>
      <c r="H966" s="12" t="str">
        <f>VLOOKUP(G966,Codes!$E$3:$G$1002,3,FALSE)</f>
        <v>006</v>
      </c>
      <c r="I966" s="10" t="s">
        <v>76</v>
      </c>
      <c r="J966" s="10">
        <v>48</v>
      </c>
      <c r="K966" s="10" t="str">
        <f>VLOOKUP(I966,Codes!$J$3:$Q$9,2,FALSE)</f>
        <v>E</v>
      </c>
      <c r="L966" s="11" t="s">
        <v>44</v>
      </c>
      <c r="M966" s="10" t="str">
        <f>VLOOKUP(L966,Codes!$H$3:$I$262,2,FALSE)</f>
        <v>AB</v>
      </c>
      <c r="N966" s="10">
        <v>3</v>
      </c>
      <c r="O966" s="10" t="s">
        <v>83</v>
      </c>
      <c r="P966" t="str">
        <f>VLOOKUP(O966,Codes!$R$3:$S$28,2,FALSE)</f>
        <v>M</v>
      </c>
      <c r="Q966" t="s">
        <v>38</v>
      </c>
      <c r="R966" t="s">
        <v>29</v>
      </c>
      <c r="S966" t="s">
        <v>29</v>
      </c>
      <c r="T966" s="21" t="str">
        <f t="shared" si="63"/>
        <v>M-AB-006-EC25-TP5-Water-NA-3-NA</v>
      </c>
      <c r="U966" s="21" t="str">
        <f t="shared" si="60"/>
        <v>M-AB-006-EC25-TP5-Water</v>
      </c>
      <c r="V966" s="35" t="str">
        <f t="shared" si="61"/>
        <v>M.AB.006.M.E.3</v>
      </c>
      <c r="W966" s="15" t="str">
        <f t="shared" si="62"/>
        <v>MAB006ME3</v>
      </c>
      <c r="X966" t="s">
        <v>7441</v>
      </c>
    </row>
    <row r="967" spans="1:24" hidden="1">
      <c r="A967">
        <v>560116</v>
      </c>
      <c r="B967" t="s">
        <v>2025</v>
      </c>
      <c r="D967" t="s">
        <v>26</v>
      </c>
      <c r="E967" s="10" t="s">
        <v>71</v>
      </c>
      <c r="F967" s="10" t="str">
        <f>VLOOKUP(_xlfn.CONCAT(D967,E967),Codes!$C$3:$D$12,2,FALSE)</f>
        <v>M</v>
      </c>
      <c r="G967" s="18" t="s">
        <v>79</v>
      </c>
      <c r="H967" s="12" t="str">
        <f>VLOOKUP(G967,Codes!$E$3:$G$1002,3,FALSE)</f>
        <v>006</v>
      </c>
      <c r="I967" s="10" t="s">
        <v>76</v>
      </c>
      <c r="J967" s="10">
        <v>48</v>
      </c>
      <c r="K967" s="10" t="str">
        <f>VLOOKUP(I967,Codes!$J$3:$Q$9,2,FALSE)</f>
        <v>E</v>
      </c>
      <c r="L967" s="11" t="s">
        <v>44</v>
      </c>
      <c r="M967" s="10" t="str">
        <f>VLOOKUP(L967,Codes!$H$3:$I$262,2,FALSE)</f>
        <v>AB</v>
      </c>
      <c r="N967" s="10">
        <v>4</v>
      </c>
      <c r="O967" s="10" t="s">
        <v>83</v>
      </c>
      <c r="P967" t="str">
        <f>VLOOKUP(O967,Codes!$R$3:$S$28,2,FALSE)</f>
        <v>M</v>
      </c>
      <c r="Q967" t="s">
        <v>38</v>
      </c>
      <c r="R967" t="s">
        <v>29</v>
      </c>
      <c r="S967" t="s">
        <v>29</v>
      </c>
      <c r="T967" s="21" t="str">
        <f t="shared" si="63"/>
        <v>M-AB-006-EC25-TP5-Water-NA-4-NA</v>
      </c>
      <c r="U967" s="21" t="str">
        <f t="shared" si="60"/>
        <v>M-AB-006-EC25-TP5-Water</v>
      </c>
      <c r="V967" s="35" t="str">
        <f t="shared" si="61"/>
        <v>M.AB.006.M.E.4</v>
      </c>
      <c r="W967" s="15" t="str">
        <f t="shared" si="62"/>
        <v>MAB006ME4</v>
      </c>
      <c r="X967" t="s">
        <v>7442</v>
      </c>
    </row>
    <row r="968" spans="1:24" hidden="1">
      <c r="A968" t="s">
        <v>1402</v>
      </c>
      <c r="D968" t="s">
        <v>26</v>
      </c>
      <c r="E968" s="10" t="s">
        <v>71</v>
      </c>
      <c r="F968" s="10" t="str">
        <f>VLOOKUP(_xlfn.CONCAT(D968,E968),Codes!$C$3:$D$12,2,FALSE)</f>
        <v>M</v>
      </c>
      <c r="G968" s="18" t="s">
        <v>1350</v>
      </c>
      <c r="H968" s="12" t="str">
        <f>VLOOKUP(G968,Codes!$E$3:$G$1002,3,FALSE)</f>
        <v>998</v>
      </c>
      <c r="I968" s="10" t="s">
        <v>29</v>
      </c>
      <c r="K968" s="10" t="str">
        <f>VLOOKUP(I968,Codes!$J$3:$Q$9,2,FALSE)</f>
        <v>-</v>
      </c>
      <c r="L968" s="11" t="s">
        <v>44</v>
      </c>
      <c r="M968" s="10" t="str">
        <f>VLOOKUP(L968,Codes!$H$3:$I$262,2,FALSE)</f>
        <v>AB</v>
      </c>
      <c r="N968" s="10">
        <v>19</v>
      </c>
      <c r="O968" s="10" t="s">
        <v>29</v>
      </c>
      <c r="P968" t="str">
        <f>VLOOKUP(O968,Codes!$R$3:$S$28,2,FALSE)</f>
        <v>-</v>
      </c>
      <c r="Q968" t="s">
        <v>29</v>
      </c>
      <c r="R968" t="s">
        <v>29</v>
      </c>
      <c r="S968" t="s">
        <v>29</v>
      </c>
      <c r="T968" s="21" t="str">
        <f t="shared" si="63"/>
        <v>M-AB-998-NA-NA-NA-NA-19-NA</v>
      </c>
      <c r="U968" s="21" t="str">
        <f t="shared" si="60"/>
        <v>M-AB-998-NA-NA-NA</v>
      </c>
      <c r="V968" s="35" t="str">
        <f t="shared" si="61"/>
        <v>M.AB.998.-.-.19</v>
      </c>
      <c r="W968" s="15" t="str">
        <f t="shared" si="62"/>
        <v>MAB998--19</v>
      </c>
      <c r="X968" t="s">
        <v>7443</v>
      </c>
    </row>
    <row r="969" spans="1:24" hidden="1">
      <c r="A969" t="s">
        <v>1402</v>
      </c>
      <c r="D969" t="s">
        <v>26</v>
      </c>
      <c r="E969" s="10" t="s">
        <v>71</v>
      </c>
      <c r="F969" s="10" t="str">
        <f>VLOOKUP(_xlfn.CONCAT(D969,E969),Codes!$C$3:$D$12,2,FALSE)</f>
        <v>M</v>
      </c>
      <c r="G969" s="18" t="s">
        <v>1350</v>
      </c>
      <c r="H969" s="12" t="str">
        <f>VLOOKUP(G969,Codes!$E$3:$G$1002,3,FALSE)</f>
        <v>998</v>
      </c>
      <c r="I969" s="10" t="s">
        <v>29</v>
      </c>
      <c r="K969" s="10" t="str">
        <f>VLOOKUP(I969,Codes!$J$3:$Q$9,2,FALSE)</f>
        <v>-</v>
      </c>
      <c r="L969" s="11" t="s">
        <v>44</v>
      </c>
      <c r="M969" s="10" t="str">
        <f>VLOOKUP(L969,Codes!$H$3:$I$262,2,FALSE)</f>
        <v>AB</v>
      </c>
      <c r="N969" s="10">
        <v>20</v>
      </c>
      <c r="O969" s="10" t="s">
        <v>29</v>
      </c>
      <c r="P969" t="str">
        <f>VLOOKUP(O969,Codes!$R$3:$S$28,2,FALSE)</f>
        <v>-</v>
      </c>
      <c r="Q969" t="s">
        <v>29</v>
      </c>
      <c r="R969" t="s">
        <v>29</v>
      </c>
      <c r="S969" t="s">
        <v>29</v>
      </c>
      <c r="T969" s="21" t="str">
        <f t="shared" si="63"/>
        <v>M-AB-998-NA-NA-NA-NA-20-NA</v>
      </c>
      <c r="U969" s="21" t="str">
        <f t="shared" si="60"/>
        <v>M-AB-998-NA-NA-NA</v>
      </c>
      <c r="V969" s="35" t="str">
        <f t="shared" si="61"/>
        <v>M.AB.998.-.-.20</v>
      </c>
      <c r="W969" s="15" t="str">
        <f t="shared" si="62"/>
        <v>MAB998--20</v>
      </c>
      <c r="X969" t="s">
        <v>7444</v>
      </c>
    </row>
    <row r="970" spans="1:24" hidden="1">
      <c r="A970" t="s">
        <v>1402</v>
      </c>
      <c r="D970" t="s">
        <v>26</v>
      </c>
      <c r="E970" s="10" t="s">
        <v>71</v>
      </c>
      <c r="F970" s="10" t="str">
        <f>VLOOKUP(_xlfn.CONCAT(D970,E970),Codes!$C$3:$D$12,2,FALSE)</f>
        <v>M</v>
      </c>
      <c r="G970" s="18" t="s">
        <v>1350</v>
      </c>
      <c r="H970" s="12" t="str">
        <f>VLOOKUP(G970,Codes!$E$3:$G$1002,3,FALSE)</f>
        <v>998</v>
      </c>
      <c r="I970" s="10" t="s">
        <v>29</v>
      </c>
      <c r="K970" s="10" t="str">
        <f>VLOOKUP(I970,Codes!$J$3:$Q$9,2,FALSE)</f>
        <v>-</v>
      </c>
      <c r="L970" s="11" t="s">
        <v>44</v>
      </c>
      <c r="M970" s="10" t="str">
        <f>VLOOKUP(L970,Codes!$H$3:$I$262,2,FALSE)</f>
        <v>AB</v>
      </c>
      <c r="N970" s="10">
        <v>21</v>
      </c>
      <c r="O970" s="10" t="s">
        <v>29</v>
      </c>
      <c r="P970" t="str">
        <f>VLOOKUP(O970,Codes!$R$3:$S$28,2,FALSE)</f>
        <v>-</v>
      </c>
      <c r="Q970" t="s">
        <v>29</v>
      </c>
      <c r="R970" t="s">
        <v>29</v>
      </c>
      <c r="S970" t="s">
        <v>29</v>
      </c>
      <c r="T970" s="21" t="str">
        <f t="shared" si="63"/>
        <v>M-AB-998-NA-NA-NA-NA-21-NA</v>
      </c>
      <c r="U970" s="21" t="str">
        <f t="shared" si="60"/>
        <v>M-AB-998-NA-NA-NA</v>
      </c>
      <c r="V970" s="35" t="str">
        <f t="shared" si="61"/>
        <v>M.AB.998.-.-.21</v>
      </c>
      <c r="W970" s="15" t="str">
        <f t="shared" si="62"/>
        <v>MAB998--21</v>
      </c>
      <c r="X970" t="s">
        <v>7445</v>
      </c>
    </row>
    <row r="971" spans="1:24" hidden="1">
      <c r="A971">
        <v>1</v>
      </c>
      <c r="B971" t="s">
        <v>2026</v>
      </c>
      <c r="D971" t="s">
        <v>26</v>
      </c>
      <c r="E971" s="10" t="s">
        <v>71</v>
      </c>
      <c r="F971" s="10" t="str">
        <f>VLOOKUP(_xlfn.CONCAT(D971,E971),Codes!$C$3:$D$12,2,FALSE)</f>
        <v>M</v>
      </c>
      <c r="G971" s="18" t="s">
        <v>28</v>
      </c>
      <c r="H971" s="12" t="str">
        <f>VLOOKUP(G971,Codes!$E$3:$G$1002,3,FALSE)</f>
        <v>000</v>
      </c>
      <c r="I971" s="10" t="s">
        <v>76</v>
      </c>
      <c r="J971" s="10">
        <v>48</v>
      </c>
      <c r="K971" s="10" t="str">
        <f>VLOOKUP(I971,Codes!$J$3:$Q$9,2,FALSE)</f>
        <v>E</v>
      </c>
      <c r="L971" s="11" t="s">
        <v>68</v>
      </c>
      <c r="M971" s="10" t="str">
        <f>VLOOKUP(L971,Codes!$H$3:$I$262,2,FALSE)</f>
        <v>AE</v>
      </c>
      <c r="N971" s="10">
        <v>1</v>
      </c>
      <c r="O971" s="10">
        <v>0</v>
      </c>
      <c r="P971" t="str">
        <f>VLOOKUP(O971,Codes!$R$3:$S$28,2,FALSE)</f>
        <v>Z</v>
      </c>
      <c r="Q971" t="s">
        <v>38</v>
      </c>
      <c r="R971" t="s">
        <v>29</v>
      </c>
      <c r="S971" t="s">
        <v>29</v>
      </c>
      <c r="T971" s="21" t="str">
        <f t="shared" si="63"/>
        <v>M-AE-000-0-TP5-Water-NA-1-NA</v>
      </c>
      <c r="U971" s="21" t="str">
        <f t="shared" si="60"/>
        <v>M-AE-000-0-TP5-Water</v>
      </c>
      <c r="V971" s="35" t="str">
        <f t="shared" si="61"/>
        <v>M.AE.000.Z.E.1</v>
      </c>
      <c r="W971" s="15" t="str">
        <f t="shared" si="62"/>
        <v>MAE000ZE1</v>
      </c>
      <c r="X971" t="s">
        <v>7446</v>
      </c>
    </row>
    <row r="972" spans="1:24">
      <c r="A972">
        <v>2</v>
      </c>
      <c r="B972" t="s">
        <v>2026</v>
      </c>
      <c r="D972" t="s">
        <v>26</v>
      </c>
      <c r="E972" s="10" t="s">
        <v>65</v>
      </c>
      <c r="F972" s="10" t="str">
        <f>VLOOKUP(_xlfn.CONCAT(D972,E972),Codes!$C$3:$D$12,2,FALSE)</f>
        <v>F</v>
      </c>
      <c r="G972" s="18" t="s">
        <v>28</v>
      </c>
      <c r="H972" s="12" t="str">
        <f>VLOOKUP(G972,Codes!$E$3:$G$1002,3,FALSE)</f>
        <v>000</v>
      </c>
      <c r="I972" s="10" t="s">
        <v>76</v>
      </c>
      <c r="J972" s="10">
        <v>48</v>
      </c>
      <c r="K972" s="10" t="str">
        <f>VLOOKUP(I972,Codes!$J$3:$Q$9,2,FALSE)</f>
        <v>E</v>
      </c>
      <c r="L972" s="11" t="s">
        <v>68</v>
      </c>
      <c r="M972" s="10" t="str">
        <f>VLOOKUP(L972,Codes!$H$3:$I$262,2,FALSE)</f>
        <v>AE</v>
      </c>
      <c r="N972" s="10">
        <v>1</v>
      </c>
      <c r="O972" s="10">
        <v>0</v>
      </c>
      <c r="P972" t="str">
        <f>VLOOKUP(O972,Codes!$R$3:$S$28,2,FALSE)</f>
        <v>Z</v>
      </c>
      <c r="Q972" t="s">
        <v>38</v>
      </c>
      <c r="R972" t="s">
        <v>29</v>
      </c>
      <c r="S972" t="s">
        <v>29</v>
      </c>
      <c r="T972" s="21" t="str">
        <f t="shared" si="63"/>
        <v>F-AE-000-0-TP5-Water-NA-1-NA</v>
      </c>
      <c r="U972" s="21" t="str">
        <f t="shared" si="60"/>
        <v>F-AE-000-0-TP5-Water</v>
      </c>
      <c r="V972" s="35" t="str">
        <f t="shared" si="61"/>
        <v>F.AE.000.Z.E.1</v>
      </c>
      <c r="W972" s="15" t="str">
        <f t="shared" si="62"/>
        <v>FAE000ZE1</v>
      </c>
      <c r="X972" t="s">
        <v>7447</v>
      </c>
    </row>
    <row r="973" spans="1:24" hidden="1">
      <c r="A973">
        <v>3</v>
      </c>
      <c r="B973" t="s">
        <v>2026</v>
      </c>
      <c r="D973" t="s">
        <v>26</v>
      </c>
      <c r="E973" s="10" t="s">
        <v>71</v>
      </c>
      <c r="F973" s="10" t="str">
        <f>VLOOKUP(_xlfn.CONCAT(D973,E973),Codes!$C$3:$D$12,2,FALSE)</f>
        <v>M</v>
      </c>
      <c r="G973" s="18" t="s">
        <v>28</v>
      </c>
      <c r="H973" s="12" t="str">
        <f>VLOOKUP(G973,Codes!$E$3:$G$1002,3,FALSE)</f>
        <v>000</v>
      </c>
      <c r="I973" s="10" t="s">
        <v>76</v>
      </c>
      <c r="J973" s="10">
        <v>48</v>
      </c>
      <c r="K973" s="10" t="str">
        <f>VLOOKUP(I973,Codes!$J$3:$Q$9,2,FALSE)</f>
        <v>E</v>
      </c>
      <c r="L973" s="11" t="s">
        <v>68</v>
      </c>
      <c r="M973" s="10" t="str">
        <f>VLOOKUP(L973,Codes!$H$3:$I$262,2,FALSE)</f>
        <v>AE</v>
      </c>
      <c r="N973" s="10">
        <v>2</v>
      </c>
      <c r="O973" s="10">
        <v>0</v>
      </c>
      <c r="P973" t="str">
        <f>VLOOKUP(O973,Codes!$R$3:$S$28,2,FALSE)</f>
        <v>Z</v>
      </c>
      <c r="Q973" t="s">
        <v>38</v>
      </c>
      <c r="R973" t="s">
        <v>29</v>
      </c>
      <c r="S973" t="s">
        <v>29</v>
      </c>
      <c r="T973" s="21" t="str">
        <f t="shared" si="63"/>
        <v>M-AE-000-0-TP5-Water-NA-2-NA</v>
      </c>
      <c r="U973" s="21" t="str">
        <f t="shared" si="60"/>
        <v>M-AE-000-0-TP5-Water</v>
      </c>
      <c r="V973" s="35" t="str">
        <f t="shared" si="61"/>
        <v>M.AE.000.Z.E.2</v>
      </c>
      <c r="W973" s="15" t="str">
        <f t="shared" si="62"/>
        <v>MAE000ZE2</v>
      </c>
      <c r="X973" t="s">
        <v>7448</v>
      </c>
    </row>
    <row r="974" spans="1:24" hidden="1">
      <c r="A974">
        <v>4</v>
      </c>
      <c r="B974" t="s">
        <v>2026</v>
      </c>
      <c r="D974" t="s">
        <v>26</v>
      </c>
      <c r="E974" s="10" t="s">
        <v>71</v>
      </c>
      <c r="F974" s="10" t="str">
        <f>VLOOKUP(_xlfn.CONCAT(D974,E974),Codes!$C$3:$D$12,2,FALSE)</f>
        <v>M</v>
      </c>
      <c r="G974" s="18" t="s">
        <v>28</v>
      </c>
      <c r="H974" s="12" t="str">
        <f>VLOOKUP(G974,Codes!$E$3:$G$1002,3,FALSE)</f>
        <v>000</v>
      </c>
      <c r="I974" s="10" t="s">
        <v>76</v>
      </c>
      <c r="J974" s="10">
        <v>48</v>
      </c>
      <c r="K974" s="10" t="str">
        <f>VLOOKUP(I974,Codes!$J$3:$Q$9,2,FALSE)</f>
        <v>E</v>
      </c>
      <c r="L974" s="11" t="s">
        <v>68</v>
      </c>
      <c r="M974" s="10" t="str">
        <f>VLOOKUP(L974,Codes!$H$3:$I$262,2,FALSE)</f>
        <v>AE</v>
      </c>
      <c r="N974" s="10">
        <v>3</v>
      </c>
      <c r="O974" s="10">
        <v>0</v>
      </c>
      <c r="P974" t="str">
        <f>VLOOKUP(O974,Codes!$R$3:$S$28,2,FALSE)</f>
        <v>Z</v>
      </c>
      <c r="Q974" t="s">
        <v>38</v>
      </c>
      <c r="R974" t="s">
        <v>29</v>
      </c>
      <c r="S974" t="s">
        <v>29</v>
      </c>
      <c r="T974" s="21" t="str">
        <f t="shared" si="63"/>
        <v>M-AE-000-0-TP5-Water-NA-3-NA</v>
      </c>
      <c r="U974" s="21" t="str">
        <f t="shared" si="60"/>
        <v>M-AE-000-0-TP5-Water</v>
      </c>
      <c r="V974" s="35" t="str">
        <f t="shared" si="61"/>
        <v>M.AE.000.Z.E.3</v>
      </c>
      <c r="W974" s="15" t="str">
        <f t="shared" si="62"/>
        <v>MAE000ZE3</v>
      </c>
      <c r="X974" t="s">
        <v>7449</v>
      </c>
    </row>
    <row r="975" spans="1:24" hidden="1">
      <c r="A975">
        <v>5</v>
      </c>
      <c r="B975" t="s">
        <v>2026</v>
      </c>
      <c r="D975" t="s">
        <v>26</v>
      </c>
      <c r="E975" s="10" t="s">
        <v>71</v>
      </c>
      <c r="F975" s="10" t="str">
        <f>VLOOKUP(_xlfn.CONCAT(D975,E975),Codes!$C$3:$D$12,2,FALSE)</f>
        <v>M</v>
      </c>
      <c r="G975" s="18" t="s">
        <v>28</v>
      </c>
      <c r="H975" s="12" t="str">
        <f>VLOOKUP(G975,Codes!$E$3:$G$1002,3,FALSE)</f>
        <v>000</v>
      </c>
      <c r="I975" s="10" t="s">
        <v>76</v>
      </c>
      <c r="J975" s="10">
        <v>48</v>
      </c>
      <c r="K975" s="10" t="str">
        <f>VLOOKUP(I975,Codes!$J$3:$Q$9,2,FALSE)</f>
        <v>E</v>
      </c>
      <c r="L975" s="11" t="s">
        <v>68</v>
      </c>
      <c r="M975" s="10" t="str">
        <f>VLOOKUP(L975,Codes!$H$3:$I$262,2,FALSE)</f>
        <v>AE</v>
      </c>
      <c r="N975" s="10">
        <v>4</v>
      </c>
      <c r="O975" s="10">
        <v>0</v>
      </c>
      <c r="P975" t="str">
        <f>VLOOKUP(O975,Codes!$R$3:$S$28,2,FALSE)</f>
        <v>Z</v>
      </c>
      <c r="Q975" t="s">
        <v>38</v>
      </c>
      <c r="R975" t="s">
        <v>29</v>
      </c>
      <c r="S975" t="s">
        <v>29</v>
      </c>
      <c r="T975" s="21" t="str">
        <f t="shared" si="63"/>
        <v>M-AE-000-0-TP5-Water-NA-4-NA</v>
      </c>
      <c r="U975" s="21" t="str">
        <f t="shared" si="60"/>
        <v>M-AE-000-0-TP5-Water</v>
      </c>
      <c r="V975" s="35" t="str">
        <f t="shared" si="61"/>
        <v>M.AE.000.Z.E.4</v>
      </c>
      <c r="W975" s="15" t="str">
        <f t="shared" si="62"/>
        <v>MAE000ZE4</v>
      </c>
      <c r="X975" t="s">
        <v>7450</v>
      </c>
    </row>
    <row r="976" spans="1:24" hidden="1">
      <c r="A976">
        <v>6</v>
      </c>
      <c r="B976" t="s">
        <v>2026</v>
      </c>
      <c r="D976" t="s">
        <v>26</v>
      </c>
      <c r="E976" s="10" t="s">
        <v>71</v>
      </c>
      <c r="F976" s="10" t="str">
        <f>VLOOKUP(_xlfn.CONCAT(D976,E976),Codes!$C$3:$D$12,2,FALSE)</f>
        <v>M</v>
      </c>
      <c r="G976" s="18" t="s">
        <v>28</v>
      </c>
      <c r="H976" s="12" t="str">
        <f>VLOOKUP(G976,Codes!$E$3:$G$1002,3,FALSE)</f>
        <v>000</v>
      </c>
      <c r="I976" s="10" t="s">
        <v>76</v>
      </c>
      <c r="J976" s="10">
        <v>48</v>
      </c>
      <c r="K976" s="10" t="str">
        <f>VLOOKUP(I976,Codes!$J$3:$Q$9,2,FALSE)</f>
        <v>E</v>
      </c>
      <c r="L976" s="11" t="s">
        <v>68</v>
      </c>
      <c r="M976" s="10" t="str">
        <f>VLOOKUP(L976,Codes!$H$3:$I$262,2,FALSE)</f>
        <v>AE</v>
      </c>
      <c r="N976" s="10">
        <v>5</v>
      </c>
      <c r="O976" s="10">
        <v>0</v>
      </c>
      <c r="P976" t="str">
        <f>VLOOKUP(O976,Codes!$R$3:$S$28,2,FALSE)</f>
        <v>Z</v>
      </c>
      <c r="Q976" t="s">
        <v>38</v>
      </c>
      <c r="R976" t="s">
        <v>29</v>
      </c>
      <c r="S976" t="s">
        <v>29</v>
      </c>
      <c r="T976" s="21" t="str">
        <f t="shared" si="63"/>
        <v>M-AE-000-0-TP5-Water-NA-5-NA</v>
      </c>
      <c r="U976" s="21" t="str">
        <f t="shared" si="60"/>
        <v>M-AE-000-0-TP5-Water</v>
      </c>
      <c r="V976" s="35" t="str">
        <f t="shared" si="61"/>
        <v>M.AE.000.Z.E.5</v>
      </c>
      <c r="W976" s="15" t="str">
        <f t="shared" si="62"/>
        <v>MAE000ZE5</v>
      </c>
      <c r="X976" t="s">
        <v>7451</v>
      </c>
    </row>
    <row r="977" spans="1:24" hidden="1">
      <c r="A977">
        <v>7</v>
      </c>
      <c r="B977" t="s">
        <v>2026</v>
      </c>
      <c r="D977" t="s">
        <v>26</v>
      </c>
      <c r="E977" s="10" t="s">
        <v>71</v>
      </c>
      <c r="F977" s="10" t="str">
        <f>VLOOKUP(_xlfn.CONCAT(D977,E977),Codes!$C$3:$D$12,2,FALSE)</f>
        <v>M</v>
      </c>
      <c r="G977" s="18" t="s">
        <v>28</v>
      </c>
      <c r="H977" s="12" t="str">
        <f>VLOOKUP(G977,Codes!$E$3:$G$1002,3,FALSE)</f>
        <v>000</v>
      </c>
      <c r="I977" s="10" t="s">
        <v>76</v>
      </c>
      <c r="J977" s="10">
        <v>48</v>
      </c>
      <c r="K977" s="10" t="str">
        <f>VLOOKUP(I977,Codes!$J$3:$Q$9,2,FALSE)</f>
        <v>E</v>
      </c>
      <c r="L977" s="11" t="s">
        <v>68</v>
      </c>
      <c r="M977" s="10" t="str">
        <f>VLOOKUP(L977,Codes!$H$3:$I$262,2,FALSE)</f>
        <v>AE</v>
      </c>
      <c r="N977" s="10">
        <v>6</v>
      </c>
      <c r="O977" s="10">
        <v>0</v>
      </c>
      <c r="P977" t="str">
        <f>VLOOKUP(O977,Codes!$R$3:$S$28,2,FALSE)</f>
        <v>Z</v>
      </c>
      <c r="Q977" t="s">
        <v>38</v>
      </c>
      <c r="R977" t="s">
        <v>29</v>
      </c>
      <c r="S977" t="s">
        <v>29</v>
      </c>
      <c r="T977" s="21" t="str">
        <f t="shared" si="63"/>
        <v>M-AE-000-0-TP5-Water-NA-6-NA</v>
      </c>
      <c r="U977" s="21" t="str">
        <f t="shared" si="60"/>
        <v>M-AE-000-0-TP5-Water</v>
      </c>
      <c r="V977" s="35" t="str">
        <f t="shared" si="61"/>
        <v>M.AE.000.Z.E.6</v>
      </c>
      <c r="W977" s="15" t="str">
        <f t="shared" si="62"/>
        <v>MAE000ZE6</v>
      </c>
      <c r="X977" t="s">
        <v>7452</v>
      </c>
    </row>
    <row r="978" spans="1:24" hidden="1">
      <c r="A978">
        <v>8</v>
      </c>
      <c r="B978" t="s">
        <v>2026</v>
      </c>
      <c r="D978" t="s">
        <v>26</v>
      </c>
      <c r="E978" s="10" t="s">
        <v>71</v>
      </c>
      <c r="F978" s="10" t="str">
        <f>VLOOKUP(_xlfn.CONCAT(D978,E978),Codes!$C$3:$D$12,2,FALSE)</f>
        <v>M</v>
      </c>
      <c r="G978" s="18" t="s">
        <v>28</v>
      </c>
      <c r="H978" s="12" t="str">
        <f>VLOOKUP(G978,Codes!$E$3:$G$1002,3,FALSE)</f>
        <v>000</v>
      </c>
      <c r="I978" s="10" t="s">
        <v>76</v>
      </c>
      <c r="J978" s="10">
        <v>48</v>
      </c>
      <c r="K978" s="10" t="str">
        <f>VLOOKUP(I978,Codes!$J$3:$Q$9,2,FALSE)</f>
        <v>E</v>
      </c>
      <c r="L978" s="11" t="s">
        <v>68</v>
      </c>
      <c r="M978" s="10" t="str">
        <f>VLOOKUP(L978,Codes!$H$3:$I$262,2,FALSE)</f>
        <v>AE</v>
      </c>
      <c r="N978" s="10">
        <v>7</v>
      </c>
      <c r="O978" s="10">
        <v>0</v>
      </c>
      <c r="P978" t="str">
        <f>VLOOKUP(O978,Codes!$R$3:$S$28,2,FALSE)</f>
        <v>Z</v>
      </c>
      <c r="Q978" t="s">
        <v>38</v>
      </c>
      <c r="R978" t="s">
        <v>29</v>
      </c>
      <c r="S978" t="s">
        <v>29</v>
      </c>
      <c r="T978" s="21" t="str">
        <f t="shared" si="63"/>
        <v>M-AE-000-0-TP5-Water-NA-7-NA</v>
      </c>
      <c r="U978" s="21" t="str">
        <f t="shared" si="60"/>
        <v>M-AE-000-0-TP5-Water</v>
      </c>
      <c r="V978" s="35" t="str">
        <f t="shared" si="61"/>
        <v>M.AE.000.Z.E.7</v>
      </c>
      <c r="W978" s="15" t="str">
        <f t="shared" si="62"/>
        <v>MAE000ZE7</v>
      </c>
      <c r="X978" t="s">
        <v>7453</v>
      </c>
    </row>
    <row r="979" spans="1:24" hidden="1">
      <c r="A979">
        <v>9</v>
      </c>
      <c r="B979" t="s">
        <v>2026</v>
      </c>
      <c r="D979" t="s">
        <v>26</v>
      </c>
      <c r="E979" s="10" t="s">
        <v>71</v>
      </c>
      <c r="F979" s="10" t="str">
        <f>VLOOKUP(_xlfn.CONCAT(D979,E979),Codes!$C$3:$D$12,2,FALSE)</f>
        <v>M</v>
      </c>
      <c r="G979" s="18" t="s">
        <v>28</v>
      </c>
      <c r="H979" s="12" t="str">
        <f>VLOOKUP(G979,Codes!$E$3:$G$1002,3,FALSE)</f>
        <v>000</v>
      </c>
      <c r="I979" s="10" t="s">
        <v>76</v>
      </c>
      <c r="J979" s="10">
        <v>48</v>
      </c>
      <c r="K979" s="10" t="str">
        <f>VLOOKUP(I979,Codes!$J$3:$Q$9,2,FALSE)</f>
        <v>E</v>
      </c>
      <c r="L979" s="11" t="s">
        <v>68</v>
      </c>
      <c r="M979" s="10" t="str">
        <f>VLOOKUP(L979,Codes!$H$3:$I$262,2,FALSE)</f>
        <v>AE</v>
      </c>
      <c r="N979" s="10">
        <v>8</v>
      </c>
      <c r="O979" s="10">
        <v>0</v>
      </c>
      <c r="P979" t="str">
        <f>VLOOKUP(O979,Codes!$R$3:$S$28,2,FALSE)</f>
        <v>Z</v>
      </c>
      <c r="Q979" t="s">
        <v>38</v>
      </c>
      <c r="R979" t="s">
        <v>29</v>
      </c>
      <c r="S979" t="s">
        <v>29</v>
      </c>
      <c r="T979" s="21" t="str">
        <f t="shared" si="63"/>
        <v>M-AE-000-0-TP5-Water-NA-8-NA</v>
      </c>
      <c r="U979" s="21" t="str">
        <f t="shared" ref="U979:U990" si="64">CONCATENATE(F979,"-",M979,"-",H979,"-", O979,"-",I979,"-",Q979)</f>
        <v>M-AE-000-0-TP5-Water</v>
      </c>
      <c r="V979" s="35" t="str">
        <f t="shared" ref="V979:V990" si="65">_xlfn.CONCAT(F979,".",M979,".",H979,".",P979,".",K979,".",N979)</f>
        <v>M.AE.000.Z.E.8</v>
      </c>
      <c r="W979" s="15" t="str">
        <f t="shared" ref="W979:W990" si="66">SUBSTITUTE(V979,".","")</f>
        <v>MAE000ZE8</v>
      </c>
      <c r="X979" t="s">
        <v>7454</v>
      </c>
    </row>
    <row r="980" spans="1:24" hidden="1">
      <c r="A980">
        <v>10</v>
      </c>
      <c r="B980" t="s">
        <v>2026</v>
      </c>
      <c r="D980" t="s">
        <v>26</v>
      </c>
      <c r="E980" s="10" t="s">
        <v>71</v>
      </c>
      <c r="F980" s="10" t="str">
        <f>VLOOKUP(_xlfn.CONCAT(D980,E980),Codes!$C$3:$D$12,2,FALSE)</f>
        <v>M</v>
      </c>
      <c r="G980" s="18" t="s">
        <v>28</v>
      </c>
      <c r="H980" s="12" t="str">
        <f>VLOOKUP(G980,Codes!$E$3:$G$1002,3,FALSE)</f>
        <v>000</v>
      </c>
      <c r="I980" s="10" t="s">
        <v>76</v>
      </c>
      <c r="J980" s="10">
        <v>48</v>
      </c>
      <c r="K980" s="10" t="str">
        <f>VLOOKUP(I980,Codes!$J$3:$Q$9,2,FALSE)</f>
        <v>E</v>
      </c>
      <c r="L980" s="11" t="s">
        <v>68</v>
      </c>
      <c r="M980" s="10" t="str">
        <f>VLOOKUP(L980,Codes!$H$3:$I$262,2,FALSE)</f>
        <v>AE</v>
      </c>
      <c r="N980" s="10">
        <v>9</v>
      </c>
      <c r="O980" s="10">
        <v>0</v>
      </c>
      <c r="P980" t="str">
        <f>VLOOKUP(O980,Codes!$R$3:$S$28,2,FALSE)</f>
        <v>Z</v>
      </c>
      <c r="Q980" t="s">
        <v>38</v>
      </c>
      <c r="R980" t="s">
        <v>29</v>
      </c>
      <c r="S980" t="s">
        <v>29</v>
      </c>
      <c r="T980" s="21" t="str">
        <f t="shared" si="63"/>
        <v>M-AE-000-0-TP5-Water-NA-9-NA</v>
      </c>
      <c r="U980" s="21" t="str">
        <f t="shared" si="64"/>
        <v>M-AE-000-0-TP5-Water</v>
      </c>
      <c r="V980" s="35" t="str">
        <f t="shared" si="65"/>
        <v>M.AE.000.Z.E.9</v>
      </c>
      <c r="W980" s="15" t="str">
        <f t="shared" si="66"/>
        <v>MAE000ZE9</v>
      </c>
      <c r="X980" t="s">
        <v>7455</v>
      </c>
    </row>
    <row r="981" spans="1:24" hidden="1">
      <c r="A981">
        <v>11</v>
      </c>
      <c r="B981" t="s">
        <v>2026</v>
      </c>
      <c r="D981" t="s">
        <v>26</v>
      </c>
      <c r="E981" s="10" t="s">
        <v>71</v>
      </c>
      <c r="F981" s="10" t="str">
        <f>VLOOKUP(_xlfn.CONCAT(D981,E981),Codes!$C$3:$D$12,2,FALSE)</f>
        <v>M</v>
      </c>
      <c r="G981" s="18" t="s">
        <v>28</v>
      </c>
      <c r="H981" s="12" t="str">
        <f>VLOOKUP(G981,Codes!$E$3:$G$1002,3,FALSE)</f>
        <v>000</v>
      </c>
      <c r="I981" s="10" t="s">
        <v>76</v>
      </c>
      <c r="J981" s="10">
        <v>48</v>
      </c>
      <c r="K981" s="10" t="str">
        <f>VLOOKUP(I981,Codes!$J$3:$Q$9,2,FALSE)</f>
        <v>E</v>
      </c>
      <c r="L981" s="11" t="s">
        <v>68</v>
      </c>
      <c r="M981" s="10" t="str">
        <f>VLOOKUP(L981,Codes!$H$3:$I$262,2,FALSE)</f>
        <v>AE</v>
      </c>
      <c r="N981" s="10">
        <v>10</v>
      </c>
      <c r="O981" s="10">
        <v>0</v>
      </c>
      <c r="P981" t="str">
        <f>VLOOKUP(O981,Codes!$R$3:$S$28,2,FALSE)</f>
        <v>Z</v>
      </c>
      <c r="Q981" t="s">
        <v>38</v>
      </c>
      <c r="R981" t="s">
        <v>29</v>
      </c>
      <c r="S981" t="s">
        <v>29</v>
      </c>
      <c r="T981" s="21" t="str">
        <f t="shared" si="63"/>
        <v>M-AE-000-0-TP5-Water-NA-10-NA</v>
      </c>
      <c r="U981" s="21" t="str">
        <f t="shared" si="64"/>
        <v>M-AE-000-0-TP5-Water</v>
      </c>
      <c r="V981" s="35" t="str">
        <f t="shared" si="65"/>
        <v>M.AE.000.Z.E.10</v>
      </c>
      <c r="W981" s="15" t="str">
        <f t="shared" si="66"/>
        <v>MAE000ZE10</v>
      </c>
      <c r="X981" t="s">
        <v>7456</v>
      </c>
    </row>
    <row r="982" spans="1:24">
      <c r="A982">
        <v>12</v>
      </c>
      <c r="B982" t="s">
        <v>2026</v>
      </c>
      <c r="D982" t="s">
        <v>26</v>
      </c>
      <c r="E982" s="10" t="s">
        <v>65</v>
      </c>
      <c r="F982" s="10" t="str">
        <f>VLOOKUP(_xlfn.CONCAT(D982,E982),Codes!$C$3:$D$12,2,FALSE)</f>
        <v>F</v>
      </c>
      <c r="G982" s="18" t="s">
        <v>28</v>
      </c>
      <c r="H982" s="12" t="str">
        <f>VLOOKUP(G982,Codes!$E$3:$G$1002,3,FALSE)</f>
        <v>000</v>
      </c>
      <c r="I982" s="10" t="s">
        <v>76</v>
      </c>
      <c r="J982" s="10">
        <v>48</v>
      </c>
      <c r="K982" s="10" t="str">
        <f>VLOOKUP(I982,Codes!$J$3:$Q$9,2,FALSE)</f>
        <v>E</v>
      </c>
      <c r="L982" s="11" t="s">
        <v>68</v>
      </c>
      <c r="M982" s="10" t="str">
        <f>VLOOKUP(L982,Codes!$H$3:$I$262,2,FALSE)</f>
        <v>AE</v>
      </c>
      <c r="N982" s="10">
        <v>2</v>
      </c>
      <c r="O982" s="10">
        <v>0</v>
      </c>
      <c r="P982" t="str">
        <f>VLOOKUP(O982,Codes!$R$3:$S$28,2,FALSE)</f>
        <v>Z</v>
      </c>
      <c r="Q982" t="s">
        <v>38</v>
      </c>
      <c r="R982" t="s">
        <v>29</v>
      </c>
      <c r="S982" t="s">
        <v>29</v>
      </c>
      <c r="T982" s="21" t="str">
        <f t="shared" si="63"/>
        <v>F-AE-000-0-TP5-Water-NA-2-NA</v>
      </c>
      <c r="U982" s="21" t="str">
        <f t="shared" si="64"/>
        <v>F-AE-000-0-TP5-Water</v>
      </c>
      <c r="V982" s="35" t="str">
        <f t="shared" si="65"/>
        <v>F.AE.000.Z.E.2</v>
      </c>
      <c r="W982" s="15" t="str">
        <f t="shared" si="66"/>
        <v>FAE000ZE2</v>
      </c>
      <c r="X982" t="s">
        <v>7457</v>
      </c>
    </row>
    <row r="983" spans="1:24">
      <c r="A983">
        <v>13</v>
      </c>
      <c r="B983" t="s">
        <v>2026</v>
      </c>
      <c r="D983" t="s">
        <v>26</v>
      </c>
      <c r="E983" s="10" t="s">
        <v>65</v>
      </c>
      <c r="F983" s="10" t="str">
        <f>VLOOKUP(_xlfn.CONCAT(D983,E983),Codes!$C$3:$D$12,2,FALSE)</f>
        <v>F</v>
      </c>
      <c r="G983" s="18" t="s">
        <v>28</v>
      </c>
      <c r="H983" s="12" t="str">
        <f>VLOOKUP(G983,Codes!$E$3:$G$1002,3,FALSE)</f>
        <v>000</v>
      </c>
      <c r="I983" s="10" t="s">
        <v>76</v>
      </c>
      <c r="J983" s="10">
        <v>48</v>
      </c>
      <c r="K983" s="10" t="str">
        <f>VLOOKUP(I983,Codes!$J$3:$Q$9,2,FALSE)</f>
        <v>E</v>
      </c>
      <c r="L983" s="11" t="s">
        <v>68</v>
      </c>
      <c r="M983" s="10" t="str">
        <f>VLOOKUP(L983,Codes!$H$3:$I$262,2,FALSE)</f>
        <v>AE</v>
      </c>
      <c r="N983" s="10">
        <v>3</v>
      </c>
      <c r="O983" s="10">
        <v>0</v>
      </c>
      <c r="P983" t="str">
        <f>VLOOKUP(O983,Codes!$R$3:$S$28,2,FALSE)</f>
        <v>Z</v>
      </c>
      <c r="Q983" t="s">
        <v>38</v>
      </c>
      <c r="R983" t="s">
        <v>29</v>
      </c>
      <c r="S983" t="s">
        <v>29</v>
      </c>
      <c r="T983" s="21" t="str">
        <f t="shared" si="63"/>
        <v>F-AE-000-0-TP5-Water-NA-3-NA</v>
      </c>
      <c r="U983" s="21" t="str">
        <f t="shared" si="64"/>
        <v>F-AE-000-0-TP5-Water</v>
      </c>
      <c r="V983" s="35" t="str">
        <f t="shared" si="65"/>
        <v>F.AE.000.Z.E.3</v>
      </c>
      <c r="W983" s="15" t="str">
        <f t="shared" si="66"/>
        <v>FAE000ZE3</v>
      </c>
      <c r="X983" t="s">
        <v>7458</v>
      </c>
    </row>
    <row r="984" spans="1:24">
      <c r="A984">
        <v>14</v>
      </c>
      <c r="B984" t="s">
        <v>2026</v>
      </c>
      <c r="D984" t="s">
        <v>26</v>
      </c>
      <c r="E984" s="10" t="s">
        <v>65</v>
      </c>
      <c r="F984" s="10" t="str">
        <f>VLOOKUP(_xlfn.CONCAT(D984,E984),Codes!$C$3:$D$12,2,FALSE)</f>
        <v>F</v>
      </c>
      <c r="G984" s="18" t="s">
        <v>28</v>
      </c>
      <c r="H984" s="12" t="str">
        <f>VLOOKUP(G984,Codes!$E$3:$G$1002,3,FALSE)</f>
        <v>000</v>
      </c>
      <c r="I984" s="10" t="s">
        <v>76</v>
      </c>
      <c r="J984" s="10">
        <v>48</v>
      </c>
      <c r="K984" s="10" t="str">
        <f>VLOOKUP(I984,Codes!$J$3:$Q$9,2,FALSE)</f>
        <v>E</v>
      </c>
      <c r="L984" s="11" t="s">
        <v>68</v>
      </c>
      <c r="M984" s="10" t="str">
        <f>VLOOKUP(L984,Codes!$H$3:$I$262,2,FALSE)</f>
        <v>AE</v>
      </c>
      <c r="N984" s="10">
        <v>4</v>
      </c>
      <c r="O984" s="10">
        <v>0</v>
      </c>
      <c r="P984" t="str">
        <f>VLOOKUP(O984,Codes!$R$3:$S$28,2,FALSE)</f>
        <v>Z</v>
      </c>
      <c r="Q984" t="s">
        <v>38</v>
      </c>
      <c r="R984" t="s">
        <v>29</v>
      </c>
      <c r="S984" t="s">
        <v>29</v>
      </c>
      <c r="T984" s="21" t="str">
        <f t="shared" si="63"/>
        <v>F-AE-000-0-TP5-Water-NA-4-NA</v>
      </c>
      <c r="U984" s="21" t="str">
        <f t="shared" si="64"/>
        <v>F-AE-000-0-TP5-Water</v>
      </c>
      <c r="V984" s="35" t="str">
        <f t="shared" si="65"/>
        <v>F.AE.000.Z.E.4</v>
      </c>
      <c r="W984" s="15" t="str">
        <f t="shared" si="66"/>
        <v>FAE000ZE4</v>
      </c>
      <c r="X984" t="s">
        <v>7459</v>
      </c>
    </row>
    <row r="985" spans="1:24">
      <c r="A985">
        <v>15</v>
      </c>
      <c r="B985" t="s">
        <v>2026</v>
      </c>
      <c r="D985" t="s">
        <v>26</v>
      </c>
      <c r="E985" s="10" t="s">
        <v>65</v>
      </c>
      <c r="F985" s="10" t="str">
        <f>VLOOKUP(_xlfn.CONCAT(D985,E985),Codes!$C$3:$D$12,2,FALSE)</f>
        <v>F</v>
      </c>
      <c r="G985" s="18" t="s">
        <v>28</v>
      </c>
      <c r="H985" s="12" t="str">
        <f>VLOOKUP(G985,Codes!$E$3:$G$1002,3,FALSE)</f>
        <v>000</v>
      </c>
      <c r="I985" s="10" t="s">
        <v>76</v>
      </c>
      <c r="J985" s="10">
        <v>48</v>
      </c>
      <c r="K985" s="10" t="str">
        <f>VLOOKUP(I985,Codes!$J$3:$Q$9,2,FALSE)</f>
        <v>E</v>
      </c>
      <c r="L985" s="11" t="s">
        <v>68</v>
      </c>
      <c r="M985" s="10" t="str">
        <f>VLOOKUP(L985,Codes!$H$3:$I$262,2,FALSE)</f>
        <v>AE</v>
      </c>
      <c r="N985" s="10">
        <v>5</v>
      </c>
      <c r="O985" s="10">
        <v>0</v>
      </c>
      <c r="P985" t="str">
        <f>VLOOKUP(O985,Codes!$R$3:$S$28,2,FALSE)</f>
        <v>Z</v>
      </c>
      <c r="Q985" t="s">
        <v>38</v>
      </c>
      <c r="R985" t="s">
        <v>29</v>
      </c>
      <c r="S985" t="s">
        <v>29</v>
      </c>
      <c r="T985" s="21" t="str">
        <f t="shared" si="63"/>
        <v>F-AE-000-0-TP5-Water-NA-5-NA</v>
      </c>
      <c r="U985" s="21" t="str">
        <f t="shared" si="64"/>
        <v>F-AE-000-0-TP5-Water</v>
      </c>
      <c r="V985" s="35" t="str">
        <f t="shared" si="65"/>
        <v>F.AE.000.Z.E.5</v>
      </c>
      <c r="W985" s="15" t="str">
        <f t="shared" si="66"/>
        <v>FAE000ZE5</v>
      </c>
      <c r="X985" t="s">
        <v>7460</v>
      </c>
    </row>
    <row r="986" spans="1:24">
      <c r="A986">
        <v>16</v>
      </c>
      <c r="B986" t="s">
        <v>2026</v>
      </c>
      <c r="D986" t="s">
        <v>26</v>
      </c>
      <c r="E986" s="10" t="s">
        <v>65</v>
      </c>
      <c r="F986" s="10" t="str">
        <f>VLOOKUP(_xlfn.CONCAT(D986,E986),Codes!$C$3:$D$12,2,FALSE)</f>
        <v>F</v>
      </c>
      <c r="G986" s="18" t="s">
        <v>28</v>
      </c>
      <c r="H986" s="12" t="str">
        <f>VLOOKUP(G986,Codes!$E$3:$G$1002,3,FALSE)</f>
        <v>000</v>
      </c>
      <c r="I986" s="10" t="s">
        <v>76</v>
      </c>
      <c r="J986" s="10">
        <v>48</v>
      </c>
      <c r="K986" s="10" t="str">
        <f>VLOOKUP(I986,Codes!$J$3:$Q$9,2,FALSE)</f>
        <v>E</v>
      </c>
      <c r="L986" s="11" t="s">
        <v>68</v>
      </c>
      <c r="M986" s="10" t="str">
        <f>VLOOKUP(L986,Codes!$H$3:$I$262,2,FALSE)</f>
        <v>AE</v>
      </c>
      <c r="N986" s="10">
        <v>6</v>
      </c>
      <c r="O986" s="10">
        <v>0</v>
      </c>
      <c r="P986" t="str">
        <f>VLOOKUP(O986,Codes!$R$3:$S$28,2,FALSE)</f>
        <v>Z</v>
      </c>
      <c r="Q986" t="s">
        <v>38</v>
      </c>
      <c r="R986" t="s">
        <v>29</v>
      </c>
      <c r="S986" t="s">
        <v>29</v>
      </c>
      <c r="T986" s="21" t="str">
        <f t="shared" si="63"/>
        <v>F-AE-000-0-TP5-Water-NA-6-NA</v>
      </c>
      <c r="U986" s="21" t="str">
        <f t="shared" si="64"/>
        <v>F-AE-000-0-TP5-Water</v>
      </c>
      <c r="V986" s="35" t="str">
        <f t="shared" si="65"/>
        <v>F.AE.000.Z.E.6</v>
      </c>
      <c r="W986" s="15" t="str">
        <f t="shared" si="66"/>
        <v>FAE000ZE6</v>
      </c>
      <c r="X986" t="s">
        <v>7461</v>
      </c>
    </row>
    <row r="987" spans="1:24">
      <c r="A987">
        <v>17</v>
      </c>
      <c r="B987" t="s">
        <v>2026</v>
      </c>
      <c r="D987" t="s">
        <v>26</v>
      </c>
      <c r="E987" s="10" t="s">
        <v>65</v>
      </c>
      <c r="F987" s="10" t="str">
        <f>VLOOKUP(_xlfn.CONCAT(D987,E987),Codes!$C$3:$D$12,2,FALSE)</f>
        <v>F</v>
      </c>
      <c r="G987" s="18" t="s">
        <v>28</v>
      </c>
      <c r="H987" s="12" t="str">
        <f>VLOOKUP(G987,Codes!$E$3:$G$1002,3,FALSE)</f>
        <v>000</v>
      </c>
      <c r="I987" s="10" t="s">
        <v>76</v>
      </c>
      <c r="J987" s="10">
        <v>48</v>
      </c>
      <c r="K987" s="10" t="str">
        <f>VLOOKUP(I987,Codes!$J$3:$Q$9,2,FALSE)</f>
        <v>E</v>
      </c>
      <c r="L987" s="11" t="s">
        <v>68</v>
      </c>
      <c r="M987" s="10" t="str">
        <f>VLOOKUP(L987,Codes!$H$3:$I$262,2,FALSE)</f>
        <v>AE</v>
      </c>
      <c r="N987" s="10">
        <v>7</v>
      </c>
      <c r="O987" s="10">
        <v>0</v>
      </c>
      <c r="P987" t="str">
        <f>VLOOKUP(O987,Codes!$R$3:$S$28,2,FALSE)</f>
        <v>Z</v>
      </c>
      <c r="Q987" t="s">
        <v>38</v>
      </c>
      <c r="R987" t="s">
        <v>29</v>
      </c>
      <c r="S987" t="s">
        <v>29</v>
      </c>
      <c r="T987" s="21" t="str">
        <f t="shared" si="63"/>
        <v>F-AE-000-0-TP5-Water-NA-7-NA</v>
      </c>
      <c r="U987" s="21" t="str">
        <f t="shared" si="64"/>
        <v>F-AE-000-0-TP5-Water</v>
      </c>
      <c r="V987" s="35" t="str">
        <f t="shared" si="65"/>
        <v>F.AE.000.Z.E.7</v>
      </c>
      <c r="W987" s="15" t="str">
        <f t="shared" si="66"/>
        <v>FAE000ZE7</v>
      </c>
      <c r="X987" t="s">
        <v>7462</v>
      </c>
    </row>
    <row r="988" spans="1:24">
      <c r="A988">
        <v>18</v>
      </c>
      <c r="B988" t="s">
        <v>2026</v>
      </c>
      <c r="D988" t="s">
        <v>26</v>
      </c>
      <c r="E988" s="10" t="s">
        <v>65</v>
      </c>
      <c r="F988" s="10" t="str">
        <f>VLOOKUP(_xlfn.CONCAT(D988,E988),Codes!$C$3:$D$12,2,FALSE)</f>
        <v>F</v>
      </c>
      <c r="G988" s="18" t="s">
        <v>28</v>
      </c>
      <c r="H988" s="12" t="str">
        <f>VLOOKUP(G988,Codes!$E$3:$G$1002,3,FALSE)</f>
        <v>000</v>
      </c>
      <c r="I988" s="10" t="s">
        <v>76</v>
      </c>
      <c r="J988" s="10">
        <v>48</v>
      </c>
      <c r="K988" s="10" t="str">
        <f>VLOOKUP(I988,Codes!$J$3:$Q$9,2,FALSE)</f>
        <v>E</v>
      </c>
      <c r="L988" s="11" t="s">
        <v>68</v>
      </c>
      <c r="M988" s="10" t="str">
        <f>VLOOKUP(L988,Codes!$H$3:$I$262,2,FALSE)</f>
        <v>AE</v>
      </c>
      <c r="N988" s="10">
        <v>8</v>
      </c>
      <c r="O988" s="10">
        <v>0</v>
      </c>
      <c r="P988" t="str">
        <f>VLOOKUP(O988,Codes!$R$3:$S$28,2,FALSE)</f>
        <v>Z</v>
      </c>
      <c r="Q988" t="s">
        <v>38</v>
      </c>
      <c r="R988" t="s">
        <v>29</v>
      </c>
      <c r="S988" t="s">
        <v>29</v>
      </c>
      <c r="T988" s="21" t="str">
        <f t="shared" si="63"/>
        <v>F-AE-000-0-TP5-Water-NA-8-NA</v>
      </c>
      <c r="U988" s="21" t="str">
        <f t="shared" si="64"/>
        <v>F-AE-000-0-TP5-Water</v>
      </c>
      <c r="V988" s="35" t="str">
        <f t="shared" si="65"/>
        <v>F.AE.000.Z.E.8</v>
      </c>
      <c r="W988" s="15" t="str">
        <f t="shared" si="66"/>
        <v>FAE000ZE8</v>
      </c>
      <c r="X988" t="s">
        <v>7463</v>
      </c>
    </row>
    <row r="989" spans="1:24">
      <c r="A989">
        <v>19</v>
      </c>
      <c r="B989" t="s">
        <v>2026</v>
      </c>
      <c r="D989" t="s">
        <v>26</v>
      </c>
      <c r="E989" s="10" t="s">
        <v>65</v>
      </c>
      <c r="F989" s="10" t="str">
        <f>VLOOKUP(_xlfn.CONCAT(D989,E989),Codes!$C$3:$D$12,2,FALSE)</f>
        <v>F</v>
      </c>
      <c r="G989" s="18" t="s">
        <v>28</v>
      </c>
      <c r="H989" s="12" t="str">
        <f>VLOOKUP(G989,Codes!$E$3:$G$1002,3,FALSE)</f>
        <v>000</v>
      </c>
      <c r="I989" s="10" t="s">
        <v>76</v>
      </c>
      <c r="J989" s="10">
        <v>48</v>
      </c>
      <c r="K989" s="10" t="str">
        <f>VLOOKUP(I989,Codes!$J$3:$Q$9,2,FALSE)</f>
        <v>E</v>
      </c>
      <c r="L989" s="11" t="s">
        <v>68</v>
      </c>
      <c r="M989" s="10" t="str">
        <f>VLOOKUP(L989,Codes!$H$3:$I$262,2,FALSE)</f>
        <v>AE</v>
      </c>
      <c r="N989" s="10">
        <v>9</v>
      </c>
      <c r="O989" s="10">
        <v>0</v>
      </c>
      <c r="P989" t="str">
        <f>VLOOKUP(O989,Codes!$R$3:$S$28,2,FALSE)</f>
        <v>Z</v>
      </c>
      <c r="Q989" t="s">
        <v>38</v>
      </c>
      <c r="R989" t="s">
        <v>29</v>
      </c>
      <c r="S989" t="s">
        <v>29</v>
      </c>
      <c r="T989" s="21" t="str">
        <f t="shared" si="63"/>
        <v>F-AE-000-0-TP5-Water-NA-9-NA</v>
      </c>
      <c r="U989" s="21" t="str">
        <f t="shared" si="64"/>
        <v>F-AE-000-0-TP5-Water</v>
      </c>
      <c r="V989" s="35" t="str">
        <f t="shared" si="65"/>
        <v>F.AE.000.Z.E.9</v>
      </c>
      <c r="W989" s="15" t="str">
        <f t="shared" si="66"/>
        <v>FAE000ZE9</v>
      </c>
      <c r="X989" t="s">
        <v>7464</v>
      </c>
    </row>
    <row r="990" spans="1:24">
      <c r="A990">
        <v>20</v>
      </c>
      <c r="B990" t="s">
        <v>2026</v>
      </c>
      <c r="D990" t="s">
        <v>26</v>
      </c>
      <c r="E990" s="10" t="s">
        <v>65</v>
      </c>
      <c r="F990" s="10" t="str">
        <f>VLOOKUP(_xlfn.CONCAT(D990,E990),Codes!$C$3:$D$12,2,FALSE)</f>
        <v>F</v>
      </c>
      <c r="G990" s="18" t="s">
        <v>28</v>
      </c>
      <c r="H990" s="12" t="str">
        <f>VLOOKUP(G990,Codes!$E$3:$G$1002,3,FALSE)</f>
        <v>000</v>
      </c>
      <c r="I990" s="10" t="s">
        <v>76</v>
      </c>
      <c r="J990" s="10">
        <v>48</v>
      </c>
      <c r="K990" s="10" t="str">
        <f>VLOOKUP(I990,Codes!$J$3:$Q$9,2,FALSE)</f>
        <v>E</v>
      </c>
      <c r="L990" s="11" t="s">
        <v>68</v>
      </c>
      <c r="M990" s="10" t="str">
        <f>VLOOKUP(L990,Codes!$H$3:$I$262,2,FALSE)</f>
        <v>AE</v>
      </c>
      <c r="N990" s="10">
        <v>10</v>
      </c>
      <c r="O990" s="10">
        <v>0</v>
      </c>
      <c r="P990" t="str">
        <f>VLOOKUP(O990,Codes!$R$3:$S$28,2,FALSE)</f>
        <v>Z</v>
      </c>
      <c r="Q990" t="s">
        <v>38</v>
      </c>
      <c r="R990" t="s">
        <v>29</v>
      </c>
      <c r="S990" t="s">
        <v>29</v>
      </c>
      <c r="T990" s="21" t="str">
        <f t="shared" si="63"/>
        <v>F-AE-000-0-TP5-Water-NA-10-NA</v>
      </c>
      <c r="U990" s="21" t="str">
        <f t="shared" si="64"/>
        <v>F-AE-000-0-TP5-Water</v>
      </c>
      <c r="V990" s="35" t="str">
        <f t="shared" si="65"/>
        <v>F.AE.000.Z.E.10</v>
      </c>
      <c r="W990" s="15" t="str">
        <f t="shared" si="66"/>
        <v>FAE000ZE10</v>
      </c>
      <c r="X990" t="s">
        <v>7465</v>
      </c>
    </row>
  </sheetData>
  <autoFilter ref="A1:X990" xr:uid="{D4CEE50A-05FE-4213-92AE-3A5A79288245}">
    <filterColumn colId="5">
      <filters>
        <filter val="F"/>
      </filters>
    </filterColumn>
  </autoFilter>
  <phoneticPr fontId="17" type="noConversion"/>
  <conditionalFormatting sqref="W1:W1048576">
    <cfRule type="duplicateValues" dxfId="0" priority="1"/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C6419B35-A376-464D-A1BC-1C74DA86625B}">
          <x14:formula1>
            <xm:f>Codes!$W$3:$W$5</xm:f>
          </x14:formula1>
          <xm:sqref>Q2:Q501 Q503:Q990</xm:sqref>
        </x14:dataValidation>
        <x14:dataValidation type="list" allowBlank="1" showInputMessage="1" showErrorMessage="1" xr:uid="{6287015B-83DF-40BB-8400-47F6895B2870}">
          <x14:formula1>
            <xm:f>Codes!$J$3:$J$9</xm:f>
          </x14:formula1>
          <xm:sqref>I2:I990</xm:sqref>
        </x14:dataValidation>
        <x14:dataValidation type="list" allowBlank="1" showInputMessage="1" showErrorMessage="1" xr:uid="{C7D29801-095D-4959-A57F-B7069882E16A}">
          <x14:formula1>
            <xm:f>Codes!$R$3:$R$28</xm:f>
          </x14:formula1>
          <xm:sqref>O2:O501 O503:O990</xm:sqref>
        </x14:dataValidation>
        <x14:dataValidation type="list" allowBlank="1" showInputMessage="1" showErrorMessage="1" xr:uid="{5EB60613-0C35-4C01-8D2E-E3CCBD3C2C05}">
          <x14:formula1>
            <xm:f>Codes!$H$3:$H$101</xm:f>
          </x14:formula1>
          <xm:sqref>L2:L501 L503:L990</xm:sqref>
        </x14:dataValidation>
        <x14:dataValidation type="list" allowBlank="1" showInputMessage="1" showErrorMessage="1" xr:uid="{F0A4737D-624A-426A-AC45-00FFFE89C3EE}">
          <x14:formula1>
            <xm:f>Codes!$B$3:$B$11</xm:f>
          </x14:formula1>
          <xm:sqref>D2:D501 D503:D990</xm:sqref>
        </x14:dataValidation>
        <x14:dataValidation type="list" allowBlank="1" showInputMessage="1" showErrorMessage="1" xr:uid="{D5E8EFF4-2D08-446C-AC3D-DC35D97C1632}">
          <x14:formula1>
            <xm:f>Codes!$A$3:$A$11</xm:f>
          </x14:formula1>
          <xm:sqref>E2:E501 E503:E990</xm:sqref>
        </x14:dataValidation>
        <x14:dataValidation type="list" allowBlank="1" showInputMessage="1" showErrorMessage="1" xr:uid="{1750B6D8-F3F2-4935-9F17-70854E1377B7}">
          <x14:formula1>
            <xm:f>Codes!$E$3:$E$1002</xm:f>
          </x14:formula1>
          <xm:sqref>G2:G501 G503:G990</xm:sqref>
        </x14:dataValidation>
        <x14:dataValidation type="list" allowBlank="1" showInputMessage="1" showErrorMessage="1" xr:uid="{A7F48F82-2143-44F1-A466-1E8E098DE094}">
          <x14:formula1>
            <xm:f>Codes!$T$3:$T$28</xm:f>
          </x14:formula1>
          <xm:sqref>N2:N990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44C1-CFD5-4AF3-A1A5-912007822586}">
  <dimension ref="A1:V361"/>
  <sheetViews>
    <sheetView zoomScale="80" zoomScaleNormal="130" workbookViewId="0">
      <selection activeCell="G25" sqref="G25"/>
    </sheetView>
  </sheetViews>
  <sheetFormatPr defaultColWidth="11" defaultRowHeight="15.75"/>
  <cols>
    <col min="1" max="1" width="41.375" bestFit="1" customWidth="1"/>
    <col min="2" max="2" width="41.375" customWidth="1"/>
    <col min="4" max="5" width="15.25" customWidth="1"/>
    <col min="6" max="6" width="24.625" style="18" customWidth="1"/>
    <col min="7" max="7" width="14.5" bestFit="1" customWidth="1"/>
    <col min="8" max="9" width="11" customWidth="1"/>
    <col min="10" max="10" width="12" customWidth="1"/>
    <col min="11" max="11" width="11" customWidth="1"/>
    <col min="12" max="12" width="12" customWidth="1"/>
    <col min="13" max="13" width="11" customWidth="1"/>
    <col min="14" max="14" width="11" style="10" customWidth="1"/>
    <col min="15" max="15" width="11" customWidth="1"/>
    <col min="16" max="16" width="12.625" customWidth="1"/>
    <col min="17" max="17" width="5.5" bestFit="1" customWidth="1"/>
    <col min="18" max="18" width="9" bestFit="1" customWidth="1"/>
    <col min="19" max="20" width="31.625" customWidth="1"/>
    <col min="21" max="21" width="16" customWidth="1"/>
    <col min="22" max="22" width="17.875" customWidth="1"/>
  </cols>
  <sheetData>
    <row r="1" spans="1:22" s="9" customFormat="1" ht="58.5" customHeight="1">
      <c r="A1" s="9" t="s">
        <v>1374</v>
      </c>
      <c r="B1" s="9" t="s">
        <v>1375</v>
      </c>
      <c r="C1" s="13" t="s">
        <v>1354</v>
      </c>
      <c r="D1" s="13" t="s">
        <v>1355</v>
      </c>
      <c r="E1" s="20" t="s">
        <v>1356</v>
      </c>
      <c r="F1" s="13" t="s">
        <v>1357</v>
      </c>
      <c r="G1" s="20" t="s">
        <v>1358</v>
      </c>
      <c r="H1" s="13" t="s">
        <v>1359</v>
      </c>
      <c r="I1" s="13" t="s">
        <v>1360</v>
      </c>
      <c r="J1" s="20" t="s">
        <v>1361</v>
      </c>
      <c r="K1" s="13" t="s">
        <v>1362</v>
      </c>
      <c r="L1" s="20" t="s">
        <v>1363</v>
      </c>
      <c r="M1" s="13" t="s">
        <v>22</v>
      </c>
      <c r="N1" s="13" t="s">
        <v>1364</v>
      </c>
      <c r="O1" s="20" t="s">
        <v>1365</v>
      </c>
      <c r="P1" s="13" t="s">
        <v>1366</v>
      </c>
      <c r="Q1" s="13" t="s">
        <v>1367</v>
      </c>
      <c r="R1" s="13" t="s">
        <v>1368</v>
      </c>
      <c r="S1" s="13" t="s">
        <v>1369</v>
      </c>
      <c r="T1" s="13" t="s">
        <v>1370</v>
      </c>
      <c r="U1" s="13" t="s">
        <v>1371</v>
      </c>
      <c r="V1" s="13" t="s">
        <v>1372</v>
      </c>
    </row>
    <row r="2" spans="1:22">
      <c r="A2" t="s">
        <v>2027</v>
      </c>
      <c r="C2" t="s">
        <v>26</v>
      </c>
      <c r="D2" s="10" t="s">
        <v>25</v>
      </c>
      <c r="E2" s="10" t="str">
        <f>VLOOKUP(_xlfn.CONCAT(C2,D2),Codes!$C$3:$D$12,2,FALSE)</f>
        <v>E</v>
      </c>
      <c r="F2" s="23" t="s">
        <v>28</v>
      </c>
      <c r="G2" s="12" t="str">
        <f>VLOOKUP(F2,Codes!$E$3:$G$1002,3,FALSE)</f>
        <v>000</v>
      </c>
      <c r="H2" s="10" t="s">
        <v>46</v>
      </c>
      <c r="I2" s="10">
        <v>5</v>
      </c>
      <c r="J2" s="10" t="str">
        <f>VLOOKUP(H2,Codes!$J$3:$Q$9,2,FALSE)</f>
        <v>A</v>
      </c>
      <c r="K2" s="11" t="s">
        <v>31</v>
      </c>
      <c r="L2" s="10" t="str">
        <f>VLOOKUP(K2,Codes!$H$3:$I$262,2,FALSE)</f>
        <v>AA</v>
      </c>
      <c r="M2" s="10">
        <v>1</v>
      </c>
      <c r="N2" s="10">
        <v>0</v>
      </c>
      <c r="O2" t="str">
        <f>VLOOKUP(N2,Codes!$R$3:$S$28,2,FALSE)</f>
        <v>Z</v>
      </c>
      <c r="P2" t="s">
        <v>38</v>
      </c>
      <c r="Q2" t="s">
        <v>29</v>
      </c>
      <c r="R2" t="s">
        <v>29</v>
      </c>
      <c r="S2" s="21" t="str">
        <f>CONCATENATE(E2,"-",L2,"-",G2,"-", N2,"-",H2,"-",P2,"-",Q2,"-",M2,"-",R2)</f>
        <v>E-AA-000-0-TP1-Water-NA-1-NA</v>
      </c>
      <c r="T2" s="21" t="str">
        <f t="shared" ref="T2" si="0">CONCATENATE(E2,"-",L2,"-",G2,"-", N2,"-",H2,"-",P2)</f>
        <v>E-AA-000-0-TP1-Water</v>
      </c>
      <c r="U2" s="35" t="str">
        <f t="shared" ref="U2" si="1">_xlfn.CONCAT(E2,".",L2,".",G2,".",O2,".",J2,".",M2)</f>
        <v>E.AA.000.Z.A.1</v>
      </c>
      <c r="V2" s="15" t="str">
        <f t="shared" ref="V2" si="2">SUBSTITUTE(U2,".","")</f>
        <v>EAA000ZA1</v>
      </c>
    </row>
    <row r="3" spans="1:22">
      <c r="A3" t="s">
        <v>2028</v>
      </c>
      <c r="C3" t="s">
        <v>26</v>
      </c>
      <c r="D3" s="10" t="s">
        <v>25</v>
      </c>
      <c r="E3" s="10" t="str">
        <f>VLOOKUP(_xlfn.CONCAT(C3,D3),Codes!$C$3:$D$12,2,FALSE)</f>
        <v>E</v>
      </c>
      <c r="F3" s="23" t="s">
        <v>28</v>
      </c>
      <c r="G3" s="12" t="str">
        <f>VLOOKUP(F3,Codes!$E$3:$G$1002,3,FALSE)</f>
        <v>000</v>
      </c>
      <c r="H3" s="10" t="s">
        <v>46</v>
      </c>
      <c r="I3" s="10">
        <v>5</v>
      </c>
      <c r="J3" s="10" t="str">
        <f>VLOOKUP(H3,Codes!$J$3:$Q$9,2,FALSE)</f>
        <v>A</v>
      </c>
      <c r="K3" s="11" t="s">
        <v>31</v>
      </c>
      <c r="L3" s="10" t="str">
        <f>VLOOKUP(K3,Codes!$H$3:$I$262,2,FALSE)</f>
        <v>AA</v>
      </c>
      <c r="M3" s="10">
        <v>2</v>
      </c>
      <c r="N3" s="10">
        <v>0</v>
      </c>
      <c r="O3" t="str">
        <f>VLOOKUP(N3,Codes!$R$3:$S$28,2,FALSE)</f>
        <v>Z</v>
      </c>
      <c r="P3" t="s">
        <v>38</v>
      </c>
      <c r="Q3" t="s">
        <v>29</v>
      </c>
      <c r="R3" t="s">
        <v>29</v>
      </c>
      <c r="S3" s="21" t="str">
        <f>CONCATENATE(E3,"-",L3,"-",G3,"-", N3,"-",H3,"-",P3,"-",Q3,"-",M3,"-",R3)</f>
        <v>E-AA-000-0-TP1-Water-NA-2-NA</v>
      </c>
      <c r="T3" s="21" t="str">
        <f t="shared" ref="T3:T4" si="3">CONCATENATE(E3,"-",L3,"-",G3,"-", N3,"-",H3,"-",P3)</f>
        <v>E-AA-000-0-TP1-Water</v>
      </c>
      <c r="U3" s="35" t="str">
        <f t="shared" ref="U3:U4" si="4">_xlfn.CONCAT(E3,".",L3,".",G3,".",O3,".",J3,".",M3)</f>
        <v>E.AA.000.Z.A.2</v>
      </c>
      <c r="V3" s="15" t="str">
        <f t="shared" ref="V3:V4" si="5">SUBSTITUTE(U3,".","")</f>
        <v>EAA000ZA2</v>
      </c>
    </row>
    <row r="4" spans="1:22">
      <c r="A4" t="s">
        <v>2029</v>
      </c>
      <c r="C4" t="s">
        <v>26</v>
      </c>
      <c r="D4" s="10" t="s">
        <v>25</v>
      </c>
      <c r="E4" s="10" t="str">
        <f>VLOOKUP(_xlfn.CONCAT(C4,D4),Codes!$C$3:$D$12,2,FALSE)</f>
        <v>E</v>
      </c>
      <c r="F4" s="23" t="s">
        <v>28</v>
      </c>
      <c r="G4" s="12" t="str">
        <f>VLOOKUP(F4,Codes!$E$3:$G$1002,3,FALSE)</f>
        <v>000</v>
      </c>
      <c r="H4" s="10" t="s">
        <v>46</v>
      </c>
      <c r="I4" s="10">
        <v>5</v>
      </c>
      <c r="J4" s="10" t="str">
        <f>VLOOKUP(H4,Codes!$J$3:$Q$9,2,FALSE)</f>
        <v>A</v>
      </c>
      <c r="K4" s="11" t="s">
        <v>31</v>
      </c>
      <c r="L4" s="10" t="str">
        <f>VLOOKUP(K4,Codes!$H$3:$I$262,2,FALSE)</f>
        <v>AA</v>
      </c>
      <c r="M4" s="10">
        <v>3</v>
      </c>
      <c r="N4" s="10">
        <v>0</v>
      </c>
      <c r="O4" t="str">
        <f>VLOOKUP(N4,Codes!$R$3:$S$28,2,FALSE)</f>
        <v>Z</v>
      </c>
      <c r="P4" t="s">
        <v>38</v>
      </c>
      <c r="Q4" t="s">
        <v>29</v>
      </c>
      <c r="R4" t="s">
        <v>29</v>
      </c>
      <c r="S4" s="21" t="str">
        <f>CONCATENATE(E4,"-",L4,"-",G4,"-", N4,"-",H4,"-",P4,"-",Q4,"-",M4,"-",R4)</f>
        <v>E-AA-000-0-TP1-Water-NA-3-NA</v>
      </c>
      <c r="T4" s="21" t="str">
        <f t="shared" si="3"/>
        <v>E-AA-000-0-TP1-Water</v>
      </c>
      <c r="U4" s="35" t="str">
        <f t="shared" si="4"/>
        <v>E.AA.000.Z.A.3</v>
      </c>
      <c r="V4" s="15" t="str">
        <f t="shared" si="5"/>
        <v>EAA000ZA3</v>
      </c>
    </row>
    <row r="5" spans="1:22">
      <c r="A5" t="s">
        <v>2030</v>
      </c>
      <c r="C5" t="s">
        <v>26</v>
      </c>
      <c r="D5" s="10" t="s">
        <v>25</v>
      </c>
      <c r="E5" s="10" t="str">
        <f>VLOOKUP(_xlfn.CONCAT(C5,D5),Codes!$C$3:$D$12,2,FALSE)</f>
        <v>E</v>
      </c>
      <c r="F5" s="23" t="s">
        <v>79</v>
      </c>
      <c r="G5" s="12" t="str">
        <f>VLOOKUP(F5,Codes!$E$3:$G$1002,3,FALSE)</f>
        <v>006</v>
      </c>
      <c r="H5" s="10" t="s">
        <v>46</v>
      </c>
      <c r="I5" s="10">
        <v>5</v>
      </c>
      <c r="J5" s="10" t="str">
        <f>VLOOKUP(H5,Codes!$J$3:$Q$9,2,FALSE)</f>
        <v>A</v>
      </c>
      <c r="K5" s="11" t="s">
        <v>31</v>
      </c>
      <c r="L5" s="10" t="str">
        <f>VLOOKUP(K5,Codes!$H$3:$I$262,2,FALSE)</f>
        <v>AA</v>
      </c>
      <c r="M5" s="10">
        <v>1</v>
      </c>
      <c r="N5" s="10" t="s">
        <v>35</v>
      </c>
      <c r="O5" t="str">
        <f>VLOOKUP(N5,Codes!$R$3:$S$28,2,FALSE)</f>
        <v>L</v>
      </c>
      <c r="P5" t="s">
        <v>38</v>
      </c>
      <c r="Q5" t="s">
        <v>29</v>
      </c>
      <c r="R5" t="s">
        <v>29</v>
      </c>
      <c r="S5" s="21" t="str">
        <f t="shared" ref="S5:S66" si="6">CONCATENATE(E5,"-",L5,"-",G5,"-", N5,"-",H5,"-",P5,"-",Q5,"-",M5,"-",R5)</f>
        <v>E-AA-006-EC10-TP1-Water-NA-1-NA</v>
      </c>
      <c r="T5" s="21" t="str">
        <f t="shared" ref="T5:T66" si="7">CONCATENATE(E5,"-",L5,"-",G5,"-", N5,"-",H5,"-",P5)</f>
        <v>E-AA-006-EC10-TP1-Water</v>
      </c>
      <c r="U5" s="35" t="str">
        <f t="shared" ref="U5:U66" si="8">_xlfn.CONCAT(E5,".",L5,".",G5,".",O5,".",J5,".",M5)</f>
        <v>E.AA.006.L.A.1</v>
      </c>
      <c r="V5" s="15" t="str">
        <f t="shared" ref="V5:V66" si="9">SUBSTITUTE(U5,".","")</f>
        <v>EAA006LA1</v>
      </c>
    </row>
    <row r="6" spans="1:22">
      <c r="A6" t="s">
        <v>2031</v>
      </c>
      <c r="C6" t="s">
        <v>26</v>
      </c>
      <c r="D6" s="10" t="s">
        <v>25</v>
      </c>
      <c r="E6" s="10" t="str">
        <f>VLOOKUP(_xlfn.CONCAT(C6,D6),Codes!$C$3:$D$12,2,FALSE)</f>
        <v>E</v>
      </c>
      <c r="F6" s="23" t="s">
        <v>79</v>
      </c>
      <c r="G6" s="12" t="str">
        <f>VLOOKUP(F6,Codes!$E$3:$G$1002,3,FALSE)</f>
        <v>006</v>
      </c>
      <c r="H6" s="10" t="s">
        <v>46</v>
      </c>
      <c r="I6" s="10">
        <v>5</v>
      </c>
      <c r="J6" s="10" t="str">
        <f>VLOOKUP(H6,Codes!$J$3:$Q$9,2,FALSE)</f>
        <v>A</v>
      </c>
      <c r="K6" s="11" t="s">
        <v>31</v>
      </c>
      <c r="L6" s="10" t="str">
        <f>VLOOKUP(K6,Codes!$H$3:$I$262,2,FALSE)</f>
        <v>AA</v>
      </c>
      <c r="M6" s="10">
        <v>2</v>
      </c>
      <c r="N6" s="10" t="s">
        <v>35</v>
      </c>
      <c r="O6" t="str">
        <f>VLOOKUP(N6,Codes!$R$3:$S$28,2,FALSE)</f>
        <v>L</v>
      </c>
      <c r="P6" t="s">
        <v>38</v>
      </c>
      <c r="Q6" t="s">
        <v>29</v>
      </c>
      <c r="R6" t="s">
        <v>29</v>
      </c>
      <c r="S6" s="21" t="str">
        <f t="shared" si="6"/>
        <v>E-AA-006-EC10-TP1-Water-NA-2-NA</v>
      </c>
      <c r="T6" s="21" t="str">
        <f t="shared" si="7"/>
        <v>E-AA-006-EC10-TP1-Water</v>
      </c>
      <c r="U6" s="35" t="str">
        <f t="shared" si="8"/>
        <v>E.AA.006.L.A.2</v>
      </c>
      <c r="V6" s="15" t="str">
        <f t="shared" si="9"/>
        <v>EAA006LA2</v>
      </c>
    </row>
    <row r="7" spans="1:22">
      <c r="A7" t="s">
        <v>2032</v>
      </c>
      <c r="C7" t="s">
        <v>26</v>
      </c>
      <c r="D7" s="10" t="s">
        <v>25</v>
      </c>
      <c r="E7" s="10" t="str">
        <f>VLOOKUP(_xlfn.CONCAT(C7,D7),Codes!$C$3:$D$12,2,FALSE)</f>
        <v>E</v>
      </c>
      <c r="F7" s="23" t="s">
        <v>79</v>
      </c>
      <c r="G7" s="12" t="str">
        <f>VLOOKUP(F7,Codes!$E$3:$G$1002,3,FALSE)</f>
        <v>006</v>
      </c>
      <c r="H7" s="10" t="s">
        <v>46</v>
      </c>
      <c r="I7" s="10">
        <v>5</v>
      </c>
      <c r="J7" s="10" t="str">
        <f>VLOOKUP(H7,Codes!$J$3:$Q$9,2,FALSE)</f>
        <v>A</v>
      </c>
      <c r="K7" s="11" t="s">
        <v>31</v>
      </c>
      <c r="L7" s="10" t="str">
        <f>VLOOKUP(K7,Codes!$H$3:$I$262,2,FALSE)</f>
        <v>AA</v>
      </c>
      <c r="M7" s="10">
        <v>3</v>
      </c>
      <c r="N7" s="10" t="s">
        <v>35</v>
      </c>
      <c r="O7" t="str">
        <f>VLOOKUP(N7,Codes!$R$3:$S$28,2,FALSE)</f>
        <v>L</v>
      </c>
      <c r="P7" t="s">
        <v>38</v>
      </c>
      <c r="Q7" t="s">
        <v>29</v>
      </c>
      <c r="R7" t="s">
        <v>29</v>
      </c>
      <c r="S7" s="21" t="str">
        <f t="shared" si="6"/>
        <v>E-AA-006-EC10-TP1-Water-NA-3-NA</v>
      </c>
      <c r="T7" s="21" t="str">
        <f t="shared" si="7"/>
        <v>E-AA-006-EC10-TP1-Water</v>
      </c>
      <c r="U7" s="35" t="str">
        <f t="shared" si="8"/>
        <v>E.AA.006.L.A.3</v>
      </c>
      <c r="V7" s="15" t="str">
        <f t="shared" si="9"/>
        <v>EAA006LA3</v>
      </c>
    </row>
    <row r="8" spans="1:22">
      <c r="A8" t="s">
        <v>2033</v>
      </c>
      <c r="C8" t="s">
        <v>26</v>
      </c>
      <c r="D8" s="10" t="s">
        <v>25</v>
      </c>
      <c r="E8" s="10" t="str">
        <f>VLOOKUP(_xlfn.CONCAT(C8,D8),Codes!$C$3:$D$12,2,FALSE)</f>
        <v>E</v>
      </c>
      <c r="F8" s="23" t="s">
        <v>79</v>
      </c>
      <c r="G8" s="12" t="str">
        <f>VLOOKUP(F8,Codes!$E$3:$G$1002,3,FALSE)</f>
        <v>006</v>
      </c>
      <c r="H8" s="10" t="s">
        <v>46</v>
      </c>
      <c r="I8" s="10">
        <v>5</v>
      </c>
      <c r="J8" s="10" t="str">
        <f>VLOOKUP(H8,Codes!$J$3:$Q$9,2,FALSE)</f>
        <v>A</v>
      </c>
      <c r="K8" s="11" t="s">
        <v>31</v>
      </c>
      <c r="L8" s="10" t="str">
        <f>VLOOKUP(K8,Codes!$H$3:$I$262,2,FALSE)</f>
        <v>AA</v>
      </c>
      <c r="M8" s="10">
        <v>1</v>
      </c>
      <c r="N8" s="10" t="s">
        <v>83</v>
      </c>
      <c r="O8" t="str">
        <f>VLOOKUP(N8,Codes!$R$3:$S$28,2,FALSE)</f>
        <v>M</v>
      </c>
      <c r="P8" t="s">
        <v>38</v>
      </c>
      <c r="Q8" t="s">
        <v>29</v>
      </c>
      <c r="R8" t="s">
        <v>29</v>
      </c>
      <c r="S8" s="21" t="str">
        <f t="shared" si="6"/>
        <v>E-AA-006-EC25-TP1-Water-NA-1-NA</v>
      </c>
      <c r="T8" s="21" t="str">
        <f t="shared" si="7"/>
        <v>E-AA-006-EC25-TP1-Water</v>
      </c>
      <c r="U8" s="35" t="str">
        <f t="shared" si="8"/>
        <v>E.AA.006.M.A.1</v>
      </c>
      <c r="V8" s="15" t="str">
        <f t="shared" si="9"/>
        <v>EAA006MA1</v>
      </c>
    </row>
    <row r="9" spans="1:22">
      <c r="A9" t="s">
        <v>2034</v>
      </c>
      <c r="C9" t="s">
        <v>26</v>
      </c>
      <c r="D9" s="10" t="s">
        <v>25</v>
      </c>
      <c r="E9" s="10" t="str">
        <f>VLOOKUP(_xlfn.CONCAT(C9,D9),Codes!$C$3:$D$12,2,FALSE)</f>
        <v>E</v>
      </c>
      <c r="F9" s="23" t="s">
        <v>79</v>
      </c>
      <c r="G9" s="12" t="str">
        <f>VLOOKUP(F9,Codes!$E$3:$G$1002,3,FALSE)</f>
        <v>006</v>
      </c>
      <c r="H9" s="10" t="s">
        <v>46</v>
      </c>
      <c r="I9" s="10">
        <v>5</v>
      </c>
      <c r="J9" s="10" t="str">
        <f>VLOOKUP(H9,Codes!$J$3:$Q$9,2,FALSE)</f>
        <v>A</v>
      </c>
      <c r="K9" s="11" t="s">
        <v>31</v>
      </c>
      <c r="L9" s="10" t="str">
        <f>VLOOKUP(K9,Codes!$H$3:$I$262,2,FALSE)</f>
        <v>AA</v>
      </c>
      <c r="M9" s="10">
        <v>2</v>
      </c>
      <c r="N9" s="10" t="s">
        <v>83</v>
      </c>
      <c r="O9" t="str">
        <f>VLOOKUP(N9,Codes!$R$3:$S$28,2,FALSE)</f>
        <v>M</v>
      </c>
      <c r="P9" t="s">
        <v>38</v>
      </c>
      <c r="Q9" t="s">
        <v>29</v>
      </c>
      <c r="R9" t="s">
        <v>29</v>
      </c>
      <c r="S9" s="21" t="str">
        <f t="shared" si="6"/>
        <v>E-AA-006-EC25-TP1-Water-NA-2-NA</v>
      </c>
      <c r="T9" s="21" t="str">
        <f t="shared" si="7"/>
        <v>E-AA-006-EC25-TP1-Water</v>
      </c>
      <c r="U9" s="35" t="str">
        <f t="shared" si="8"/>
        <v>E.AA.006.M.A.2</v>
      </c>
      <c r="V9" s="15" t="str">
        <f t="shared" si="9"/>
        <v>EAA006MA2</v>
      </c>
    </row>
    <row r="10" spans="1:22">
      <c r="A10" t="s">
        <v>2035</v>
      </c>
      <c r="C10" t="s">
        <v>26</v>
      </c>
      <c r="D10" s="10" t="s">
        <v>25</v>
      </c>
      <c r="E10" s="10" t="str">
        <f>VLOOKUP(_xlfn.CONCAT(C10,D10),Codes!$C$3:$D$12,2,FALSE)</f>
        <v>E</v>
      </c>
      <c r="F10" s="23" t="s">
        <v>79</v>
      </c>
      <c r="G10" s="12" t="str">
        <f>VLOOKUP(F10,Codes!$E$3:$G$1002,3,FALSE)</f>
        <v>006</v>
      </c>
      <c r="H10" s="10" t="s">
        <v>46</v>
      </c>
      <c r="I10" s="10">
        <v>5</v>
      </c>
      <c r="J10" s="10" t="str">
        <f>VLOOKUP(H10,Codes!$J$3:$Q$9,2,FALSE)</f>
        <v>A</v>
      </c>
      <c r="K10" s="11" t="s">
        <v>31</v>
      </c>
      <c r="L10" s="10" t="str">
        <f>VLOOKUP(K10,Codes!$H$3:$I$262,2,FALSE)</f>
        <v>AA</v>
      </c>
      <c r="M10" s="10">
        <v>3</v>
      </c>
      <c r="N10" s="10" t="s">
        <v>83</v>
      </c>
      <c r="O10" t="str">
        <f>VLOOKUP(N10,Codes!$R$3:$S$28,2,FALSE)</f>
        <v>M</v>
      </c>
      <c r="P10" t="s">
        <v>38</v>
      </c>
      <c r="Q10" t="s">
        <v>29</v>
      </c>
      <c r="R10" t="s">
        <v>29</v>
      </c>
      <c r="S10" s="21" t="str">
        <f t="shared" si="6"/>
        <v>E-AA-006-EC25-TP1-Water-NA-3-NA</v>
      </c>
      <c r="T10" s="21" t="str">
        <f t="shared" si="7"/>
        <v>E-AA-006-EC25-TP1-Water</v>
      </c>
      <c r="U10" s="35" t="str">
        <f t="shared" si="8"/>
        <v>E.AA.006.M.A.3</v>
      </c>
      <c r="V10" s="15" t="str">
        <f t="shared" si="9"/>
        <v>EAA006MA3</v>
      </c>
    </row>
    <row r="11" spans="1:22">
      <c r="A11" t="s">
        <v>2036</v>
      </c>
      <c r="C11" t="s">
        <v>26</v>
      </c>
      <c r="D11" s="10" t="s">
        <v>25</v>
      </c>
      <c r="E11" s="10" t="str">
        <f>VLOOKUP(_xlfn.CONCAT(C11,D11),Codes!$C$3:$D$12,2,FALSE)</f>
        <v>E</v>
      </c>
      <c r="F11" s="23" t="s">
        <v>28</v>
      </c>
      <c r="G11" s="12" t="str">
        <f>VLOOKUP(F11,Codes!$E$3:$G$1002,3,FALSE)</f>
        <v>000</v>
      </c>
      <c r="H11" s="10" t="s">
        <v>57</v>
      </c>
      <c r="I11" s="10">
        <v>12</v>
      </c>
      <c r="J11" s="10" t="str">
        <f>VLOOKUP(H11,Codes!$J$3:$Q$9,2,FALSE)</f>
        <v>B</v>
      </c>
      <c r="K11" s="11" t="s">
        <v>31</v>
      </c>
      <c r="L11" s="10" t="str">
        <f>VLOOKUP(K11,Codes!$H$3:$I$262,2,FALSE)</f>
        <v>AA</v>
      </c>
      <c r="M11" s="10">
        <v>1</v>
      </c>
      <c r="N11" s="10">
        <v>0</v>
      </c>
      <c r="O11" t="str">
        <f>VLOOKUP(N11,Codes!$R$3:$S$28,2,FALSE)</f>
        <v>Z</v>
      </c>
      <c r="P11" t="s">
        <v>38</v>
      </c>
      <c r="Q11" t="s">
        <v>29</v>
      </c>
      <c r="R11" t="s">
        <v>29</v>
      </c>
      <c r="S11" s="21" t="str">
        <f t="shared" si="6"/>
        <v>E-AA-000-0-TP2-Water-NA-1-NA</v>
      </c>
      <c r="T11" s="21" t="str">
        <f t="shared" si="7"/>
        <v>E-AA-000-0-TP2-Water</v>
      </c>
      <c r="U11" s="35" t="str">
        <f t="shared" si="8"/>
        <v>E.AA.000.Z.B.1</v>
      </c>
      <c r="V11" s="15" t="str">
        <f t="shared" si="9"/>
        <v>EAA000ZB1</v>
      </c>
    </row>
    <row r="12" spans="1:22">
      <c r="A12" t="s">
        <v>2037</v>
      </c>
      <c r="C12" t="s">
        <v>26</v>
      </c>
      <c r="D12" s="10" t="s">
        <v>25</v>
      </c>
      <c r="E12" s="10" t="str">
        <f>VLOOKUP(_xlfn.CONCAT(C12,D12),Codes!$C$3:$D$12,2,FALSE)</f>
        <v>E</v>
      </c>
      <c r="F12" s="23" t="s">
        <v>28</v>
      </c>
      <c r="G12" s="12" t="str">
        <f>VLOOKUP(F12,Codes!$E$3:$G$1002,3,FALSE)</f>
        <v>000</v>
      </c>
      <c r="H12" s="10" t="s">
        <v>57</v>
      </c>
      <c r="I12" s="10">
        <v>12</v>
      </c>
      <c r="J12" s="10" t="str">
        <f>VLOOKUP(H12,Codes!$J$3:$Q$9,2,FALSE)</f>
        <v>B</v>
      </c>
      <c r="K12" s="11" t="s">
        <v>31</v>
      </c>
      <c r="L12" s="10" t="str">
        <f>VLOOKUP(K12,Codes!$H$3:$I$262,2,FALSE)</f>
        <v>AA</v>
      </c>
      <c r="M12" s="10">
        <v>2</v>
      </c>
      <c r="N12" s="10">
        <v>0</v>
      </c>
      <c r="O12" t="str">
        <f>VLOOKUP(N12,Codes!$R$3:$S$28,2,FALSE)</f>
        <v>Z</v>
      </c>
      <c r="P12" t="s">
        <v>38</v>
      </c>
      <c r="Q12" t="s">
        <v>29</v>
      </c>
      <c r="R12" t="s">
        <v>29</v>
      </c>
      <c r="S12" s="21" t="str">
        <f t="shared" si="6"/>
        <v>E-AA-000-0-TP2-Water-NA-2-NA</v>
      </c>
      <c r="T12" s="21" t="str">
        <f t="shared" si="7"/>
        <v>E-AA-000-0-TP2-Water</v>
      </c>
      <c r="U12" s="35" t="str">
        <f t="shared" si="8"/>
        <v>E.AA.000.Z.B.2</v>
      </c>
      <c r="V12" s="15" t="str">
        <f t="shared" si="9"/>
        <v>EAA000ZB2</v>
      </c>
    </row>
    <row r="13" spans="1:22">
      <c r="A13" t="s">
        <v>2038</v>
      </c>
      <c r="C13" t="s">
        <v>26</v>
      </c>
      <c r="D13" s="10" t="s">
        <v>25</v>
      </c>
      <c r="E13" s="10" t="str">
        <f>VLOOKUP(_xlfn.CONCAT(C13,D13),Codes!$C$3:$D$12,2,FALSE)</f>
        <v>E</v>
      </c>
      <c r="F13" s="23" t="s">
        <v>28</v>
      </c>
      <c r="G13" s="12" t="str">
        <f>VLOOKUP(F13,Codes!$E$3:$G$1002,3,FALSE)</f>
        <v>000</v>
      </c>
      <c r="H13" s="10" t="s">
        <v>57</v>
      </c>
      <c r="I13" s="10">
        <v>12</v>
      </c>
      <c r="J13" s="10" t="str">
        <f>VLOOKUP(H13,Codes!$J$3:$Q$9,2,FALSE)</f>
        <v>B</v>
      </c>
      <c r="K13" s="11" t="s">
        <v>31</v>
      </c>
      <c r="L13" s="10" t="str">
        <f>VLOOKUP(K13,Codes!$H$3:$I$262,2,FALSE)</f>
        <v>AA</v>
      </c>
      <c r="M13" s="10">
        <v>3</v>
      </c>
      <c r="N13" s="10">
        <v>0</v>
      </c>
      <c r="O13" t="str">
        <f>VLOOKUP(N13,Codes!$R$3:$S$28,2,FALSE)</f>
        <v>Z</v>
      </c>
      <c r="P13" t="s">
        <v>38</v>
      </c>
      <c r="Q13" t="s">
        <v>29</v>
      </c>
      <c r="R13" t="s">
        <v>29</v>
      </c>
      <c r="S13" s="21" t="str">
        <f t="shared" si="6"/>
        <v>E-AA-000-0-TP2-Water-NA-3-NA</v>
      </c>
      <c r="T13" s="21" t="str">
        <f t="shared" si="7"/>
        <v>E-AA-000-0-TP2-Water</v>
      </c>
      <c r="U13" s="35" t="str">
        <f t="shared" si="8"/>
        <v>E.AA.000.Z.B.3</v>
      </c>
      <c r="V13" s="15" t="str">
        <f t="shared" si="9"/>
        <v>EAA000ZB3</v>
      </c>
    </row>
    <row r="14" spans="1:22">
      <c r="A14" t="s">
        <v>2039</v>
      </c>
      <c r="C14" t="s">
        <v>26</v>
      </c>
      <c r="D14" s="10" t="s">
        <v>25</v>
      </c>
      <c r="E14" s="10" t="str">
        <f>VLOOKUP(_xlfn.CONCAT(C14,D14),Codes!$C$3:$D$12,2,FALSE)</f>
        <v>E</v>
      </c>
      <c r="F14" s="23" t="s">
        <v>79</v>
      </c>
      <c r="G14" s="12" t="str">
        <f>VLOOKUP(F14,Codes!$E$3:$G$1002,3,FALSE)</f>
        <v>006</v>
      </c>
      <c r="H14" s="10" t="s">
        <v>57</v>
      </c>
      <c r="I14" s="10">
        <v>12</v>
      </c>
      <c r="J14" s="10" t="str">
        <f>VLOOKUP(H14,Codes!$J$3:$Q$9,2,FALSE)</f>
        <v>B</v>
      </c>
      <c r="K14" s="11" t="s">
        <v>31</v>
      </c>
      <c r="L14" s="10" t="str">
        <f>VLOOKUP(K14,Codes!$H$3:$I$262,2,FALSE)</f>
        <v>AA</v>
      </c>
      <c r="M14" s="10">
        <v>1</v>
      </c>
      <c r="N14" s="10" t="s">
        <v>35</v>
      </c>
      <c r="O14" t="str">
        <f>VLOOKUP(N14,Codes!$R$3:$S$28,2,FALSE)</f>
        <v>L</v>
      </c>
      <c r="P14" t="s">
        <v>38</v>
      </c>
      <c r="Q14" t="s">
        <v>29</v>
      </c>
      <c r="R14" t="s">
        <v>29</v>
      </c>
      <c r="S14" s="21" t="str">
        <f t="shared" si="6"/>
        <v>E-AA-006-EC10-TP2-Water-NA-1-NA</v>
      </c>
      <c r="T14" s="21" t="str">
        <f t="shared" si="7"/>
        <v>E-AA-006-EC10-TP2-Water</v>
      </c>
      <c r="U14" s="35" t="str">
        <f t="shared" si="8"/>
        <v>E.AA.006.L.B.1</v>
      </c>
      <c r="V14" s="15" t="str">
        <f t="shared" si="9"/>
        <v>EAA006LB1</v>
      </c>
    </row>
    <row r="15" spans="1:22">
      <c r="A15" t="s">
        <v>2040</v>
      </c>
      <c r="C15" t="s">
        <v>26</v>
      </c>
      <c r="D15" s="10" t="s">
        <v>25</v>
      </c>
      <c r="E15" s="10" t="str">
        <f>VLOOKUP(_xlfn.CONCAT(C15,D15),Codes!$C$3:$D$12,2,FALSE)</f>
        <v>E</v>
      </c>
      <c r="F15" s="23" t="s">
        <v>79</v>
      </c>
      <c r="G15" s="12" t="str">
        <f>VLOOKUP(F15,Codes!$E$3:$G$1002,3,FALSE)</f>
        <v>006</v>
      </c>
      <c r="H15" s="10" t="s">
        <v>57</v>
      </c>
      <c r="I15" s="10">
        <v>12</v>
      </c>
      <c r="J15" s="10" t="str">
        <f>VLOOKUP(H15,Codes!$J$3:$Q$9,2,FALSE)</f>
        <v>B</v>
      </c>
      <c r="K15" s="11" t="s">
        <v>31</v>
      </c>
      <c r="L15" s="10" t="str">
        <f>VLOOKUP(K15,Codes!$H$3:$I$262,2,FALSE)</f>
        <v>AA</v>
      </c>
      <c r="M15" s="10">
        <v>2</v>
      </c>
      <c r="N15" s="10" t="s">
        <v>35</v>
      </c>
      <c r="O15" t="str">
        <f>VLOOKUP(N15,Codes!$R$3:$S$28,2,FALSE)</f>
        <v>L</v>
      </c>
      <c r="P15" t="s">
        <v>38</v>
      </c>
      <c r="Q15" t="s">
        <v>29</v>
      </c>
      <c r="R15" t="s">
        <v>29</v>
      </c>
      <c r="S15" s="21" t="str">
        <f t="shared" si="6"/>
        <v>E-AA-006-EC10-TP2-Water-NA-2-NA</v>
      </c>
      <c r="T15" s="21" t="str">
        <f t="shared" si="7"/>
        <v>E-AA-006-EC10-TP2-Water</v>
      </c>
      <c r="U15" s="35" t="str">
        <f t="shared" si="8"/>
        <v>E.AA.006.L.B.2</v>
      </c>
      <c r="V15" s="15" t="str">
        <f t="shared" si="9"/>
        <v>EAA006LB2</v>
      </c>
    </row>
    <row r="16" spans="1:22">
      <c r="A16" t="s">
        <v>2041</v>
      </c>
      <c r="C16" t="s">
        <v>26</v>
      </c>
      <c r="D16" s="10" t="s">
        <v>25</v>
      </c>
      <c r="E16" s="10" t="str">
        <f>VLOOKUP(_xlfn.CONCAT(C16,D16),Codes!$C$3:$D$12,2,FALSE)</f>
        <v>E</v>
      </c>
      <c r="F16" s="23" t="s">
        <v>79</v>
      </c>
      <c r="G16" s="12" t="str">
        <f>VLOOKUP(F16,Codes!$E$3:$G$1002,3,FALSE)</f>
        <v>006</v>
      </c>
      <c r="H16" s="10" t="s">
        <v>57</v>
      </c>
      <c r="I16" s="10">
        <v>12</v>
      </c>
      <c r="J16" s="10" t="str">
        <f>VLOOKUP(H16,Codes!$J$3:$Q$9,2,FALSE)</f>
        <v>B</v>
      </c>
      <c r="K16" s="11" t="s">
        <v>31</v>
      </c>
      <c r="L16" s="10" t="str">
        <f>VLOOKUP(K16,Codes!$H$3:$I$262,2,FALSE)</f>
        <v>AA</v>
      </c>
      <c r="M16" s="10">
        <v>3</v>
      </c>
      <c r="N16" s="10" t="s">
        <v>35</v>
      </c>
      <c r="O16" t="str">
        <f>VLOOKUP(N16,Codes!$R$3:$S$28,2,FALSE)</f>
        <v>L</v>
      </c>
      <c r="P16" t="s">
        <v>38</v>
      </c>
      <c r="Q16" t="s">
        <v>29</v>
      </c>
      <c r="R16" t="s">
        <v>29</v>
      </c>
      <c r="S16" s="21" t="str">
        <f t="shared" si="6"/>
        <v>E-AA-006-EC10-TP2-Water-NA-3-NA</v>
      </c>
      <c r="T16" s="21" t="str">
        <f t="shared" si="7"/>
        <v>E-AA-006-EC10-TP2-Water</v>
      </c>
      <c r="U16" s="35" t="str">
        <f t="shared" si="8"/>
        <v>E.AA.006.L.B.3</v>
      </c>
      <c r="V16" s="15" t="str">
        <f t="shared" si="9"/>
        <v>EAA006LB3</v>
      </c>
    </row>
    <row r="17" spans="1:22">
      <c r="A17" t="s">
        <v>2042</v>
      </c>
      <c r="C17" t="s">
        <v>26</v>
      </c>
      <c r="D17" s="10" t="s">
        <v>25</v>
      </c>
      <c r="E17" s="10" t="str">
        <f>VLOOKUP(_xlfn.CONCAT(C17,D17),Codes!$C$3:$D$12,2,FALSE)</f>
        <v>E</v>
      </c>
      <c r="F17" s="23" t="s">
        <v>79</v>
      </c>
      <c r="G17" s="12" t="str">
        <f>VLOOKUP(F17,Codes!$E$3:$G$1002,3,FALSE)</f>
        <v>006</v>
      </c>
      <c r="H17" s="10" t="s">
        <v>57</v>
      </c>
      <c r="I17" s="10">
        <v>12</v>
      </c>
      <c r="J17" s="10" t="str">
        <f>VLOOKUP(H17,Codes!$J$3:$Q$9,2,FALSE)</f>
        <v>B</v>
      </c>
      <c r="K17" s="11" t="s">
        <v>31</v>
      </c>
      <c r="L17" s="10" t="str">
        <f>VLOOKUP(K17,Codes!$H$3:$I$262,2,FALSE)</f>
        <v>AA</v>
      </c>
      <c r="M17" s="10">
        <v>1</v>
      </c>
      <c r="N17" s="10" t="s">
        <v>83</v>
      </c>
      <c r="O17" t="str">
        <f>VLOOKUP(N17,Codes!$R$3:$S$28,2,FALSE)</f>
        <v>M</v>
      </c>
      <c r="P17" t="s">
        <v>38</v>
      </c>
      <c r="Q17" t="s">
        <v>29</v>
      </c>
      <c r="R17" t="s">
        <v>29</v>
      </c>
      <c r="S17" s="21" t="str">
        <f t="shared" si="6"/>
        <v>E-AA-006-EC25-TP2-Water-NA-1-NA</v>
      </c>
      <c r="T17" s="21" t="str">
        <f t="shared" si="7"/>
        <v>E-AA-006-EC25-TP2-Water</v>
      </c>
      <c r="U17" s="35" t="str">
        <f t="shared" si="8"/>
        <v>E.AA.006.M.B.1</v>
      </c>
      <c r="V17" s="15" t="str">
        <f t="shared" si="9"/>
        <v>EAA006MB1</v>
      </c>
    </row>
    <row r="18" spans="1:22">
      <c r="A18" t="s">
        <v>2043</v>
      </c>
      <c r="C18" t="s">
        <v>26</v>
      </c>
      <c r="D18" s="10" t="s">
        <v>25</v>
      </c>
      <c r="E18" s="10" t="str">
        <f>VLOOKUP(_xlfn.CONCAT(C18,D18),Codes!$C$3:$D$12,2,FALSE)</f>
        <v>E</v>
      </c>
      <c r="F18" s="23" t="s">
        <v>79</v>
      </c>
      <c r="G18" s="12" t="str">
        <f>VLOOKUP(F18,Codes!$E$3:$G$1002,3,FALSE)</f>
        <v>006</v>
      </c>
      <c r="H18" s="10" t="s">
        <v>57</v>
      </c>
      <c r="I18" s="10">
        <v>12</v>
      </c>
      <c r="J18" s="10" t="str">
        <f>VLOOKUP(H18,Codes!$J$3:$Q$9,2,FALSE)</f>
        <v>B</v>
      </c>
      <c r="K18" s="11" t="s">
        <v>31</v>
      </c>
      <c r="L18" s="10" t="str">
        <f>VLOOKUP(K18,Codes!$H$3:$I$262,2,FALSE)</f>
        <v>AA</v>
      </c>
      <c r="M18" s="10">
        <v>2</v>
      </c>
      <c r="N18" s="10" t="s">
        <v>83</v>
      </c>
      <c r="O18" t="str">
        <f>VLOOKUP(N18,Codes!$R$3:$S$28,2,FALSE)</f>
        <v>M</v>
      </c>
      <c r="P18" t="s">
        <v>38</v>
      </c>
      <c r="Q18" t="s">
        <v>29</v>
      </c>
      <c r="R18" t="s">
        <v>29</v>
      </c>
      <c r="S18" s="21" t="str">
        <f t="shared" si="6"/>
        <v>E-AA-006-EC25-TP2-Water-NA-2-NA</v>
      </c>
      <c r="T18" s="21" t="str">
        <f t="shared" si="7"/>
        <v>E-AA-006-EC25-TP2-Water</v>
      </c>
      <c r="U18" s="35" t="str">
        <f t="shared" si="8"/>
        <v>E.AA.006.M.B.2</v>
      </c>
      <c r="V18" s="15" t="str">
        <f t="shared" si="9"/>
        <v>EAA006MB2</v>
      </c>
    </row>
    <row r="19" spans="1:22">
      <c r="A19" t="s">
        <v>2044</v>
      </c>
      <c r="C19" t="s">
        <v>26</v>
      </c>
      <c r="D19" s="10" t="s">
        <v>25</v>
      </c>
      <c r="E19" s="10" t="str">
        <f>VLOOKUP(_xlfn.CONCAT(C19,D19),Codes!$C$3:$D$12,2,FALSE)</f>
        <v>E</v>
      </c>
      <c r="F19" s="23" t="s">
        <v>79</v>
      </c>
      <c r="G19" s="12" t="str">
        <f>VLOOKUP(F19,Codes!$E$3:$G$1002,3,FALSE)</f>
        <v>006</v>
      </c>
      <c r="H19" s="10" t="s">
        <v>57</v>
      </c>
      <c r="I19" s="10">
        <v>12</v>
      </c>
      <c r="J19" s="10" t="str">
        <f>VLOOKUP(H19,Codes!$J$3:$Q$9,2,FALSE)</f>
        <v>B</v>
      </c>
      <c r="K19" s="11" t="s">
        <v>31</v>
      </c>
      <c r="L19" s="10" t="str">
        <f>VLOOKUP(K19,Codes!$H$3:$I$262,2,FALSE)</f>
        <v>AA</v>
      </c>
      <c r="M19" s="10">
        <v>3</v>
      </c>
      <c r="N19" s="10" t="s">
        <v>83</v>
      </c>
      <c r="O19" t="str">
        <f>VLOOKUP(N19,Codes!$R$3:$S$28,2,FALSE)</f>
        <v>M</v>
      </c>
      <c r="P19" t="s">
        <v>38</v>
      </c>
      <c r="Q19" t="s">
        <v>29</v>
      </c>
      <c r="R19" t="s">
        <v>29</v>
      </c>
      <c r="S19" s="21" t="str">
        <f t="shared" si="6"/>
        <v>E-AA-006-EC25-TP2-Water-NA-3-NA</v>
      </c>
      <c r="T19" s="21" t="str">
        <f t="shared" si="7"/>
        <v>E-AA-006-EC25-TP2-Water</v>
      </c>
      <c r="U19" s="35" t="str">
        <f t="shared" si="8"/>
        <v>E.AA.006.M.B.3</v>
      </c>
      <c r="V19" s="15" t="str">
        <f t="shared" si="9"/>
        <v>EAA006MB3</v>
      </c>
    </row>
    <row r="20" spans="1:22">
      <c r="A20" t="s">
        <v>2045</v>
      </c>
      <c r="C20" t="s">
        <v>26</v>
      </c>
      <c r="D20" s="10" t="s">
        <v>25</v>
      </c>
      <c r="E20" s="10" t="str">
        <f>VLOOKUP(_xlfn.CONCAT(C20,D20),Codes!$C$3:$D$12,2,FALSE)</f>
        <v>E</v>
      </c>
      <c r="F20" s="23" t="s">
        <v>28</v>
      </c>
      <c r="G20" s="12" t="str">
        <f>VLOOKUP(F20,Codes!$E$3:$G$1002,3,FALSE)</f>
        <v>000</v>
      </c>
      <c r="H20" s="10" t="s">
        <v>64</v>
      </c>
      <c r="I20" s="10">
        <v>24</v>
      </c>
      <c r="J20" s="10" t="str">
        <f>VLOOKUP(H20,Codes!$J$3:$Q$9,2,FALSE)</f>
        <v>C</v>
      </c>
      <c r="K20" s="11" t="s">
        <v>31</v>
      </c>
      <c r="L20" s="10" t="str">
        <f>VLOOKUP(K20,Codes!$H$3:$I$262,2,FALSE)</f>
        <v>AA</v>
      </c>
      <c r="M20" s="10">
        <v>1</v>
      </c>
      <c r="N20" s="10">
        <v>0</v>
      </c>
      <c r="O20" t="str">
        <f>VLOOKUP(N20,Codes!$R$3:$S$28,2,FALSE)</f>
        <v>Z</v>
      </c>
      <c r="P20" t="s">
        <v>38</v>
      </c>
      <c r="Q20" t="s">
        <v>29</v>
      </c>
      <c r="R20" t="s">
        <v>29</v>
      </c>
      <c r="S20" s="21" t="str">
        <f t="shared" si="6"/>
        <v>E-AA-000-0-TP3-Water-NA-1-NA</v>
      </c>
      <c r="T20" s="21" t="str">
        <f t="shared" si="7"/>
        <v>E-AA-000-0-TP3-Water</v>
      </c>
      <c r="U20" s="35" t="str">
        <f t="shared" si="8"/>
        <v>E.AA.000.Z.C.1</v>
      </c>
      <c r="V20" s="15" t="str">
        <f t="shared" si="9"/>
        <v>EAA000ZC1</v>
      </c>
    </row>
    <row r="21" spans="1:22">
      <c r="A21" t="s">
        <v>2046</v>
      </c>
      <c r="C21" t="s">
        <v>26</v>
      </c>
      <c r="D21" s="10" t="s">
        <v>25</v>
      </c>
      <c r="E21" s="10" t="str">
        <f>VLOOKUP(_xlfn.CONCAT(C21,D21),Codes!$C$3:$D$12,2,FALSE)</f>
        <v>E</v>
      </c>
      <c r="F21" s="23" t="s">
        <v>28</v>
      </c>
      <c r="G21" s="12" t="str">
        <f>VLOOKUP(F21,Codes!$E$3:$G$1002,3,FALSE)</f>
        <v>000</v>
      </c>
      <c r="H21" s="10" t="s">
        <v>64</v>
      </c>
      <c r="I21" s="10">
        <v>24</v>
      </c>
      <c r="J21" s="10" t="str">
        <f>VLOOKUP(H21,Codes!$J$3:$Q$9,2,FALSE)</f>
        <v>C</v>
      </c>
      <c r="K21" s="11" t="s">
        <v>31</v>
      </c>
      <c r="L21" s="10" t="str">
        <f>VLOOKUP(K21,Codes!$H$3:$I$262,2,FALSE)</f>
        <v>AA</v>
      </c>
      <c r="M21" s="10">
        <v>2</v>
      </c>
      <c r="N21" s="10">
        <v>0</v>
      </c>
      <c r="O21" t="str">
        <f>VLOOKUP(N21,Codes!$R$3:$S$28,2,FALSE)</f>
        <v>Z</v>
      </c>
      <c r="P21" t="s">
        <v>38</v>
      </c>
      <c r="Q21" t="s">
        <v>29</v>
      </c>
      <c r="R21" t="s">
        <v>29</v>
      </c>
      <c r="S21" s="21" t="str">
        <f t="shared" si="6"/>
        <v>E-AA-000-0-TP3-Water-NA-2-NA</v>
      </c>
      <c r="T21" s="21" t="str">
        <f t="shared" si="7"/>
        <v>E-AA-000-0-TP3-Water</v>
      </c>
      <c r="U21" s="35" t="str">
        <f t="shared" si="8"/>
        <v>E.AA.000.Z.C.2</v>
      </c>
      <c r="V21" s="15" t="str">
        <f t="shared" si="9"/>
        <v>EAA000ZC2</v>
      </c>
    </row>
    <row r="22" spans="1:22">
      <c r="A22" t="s">
        <v>2047</v>
      </c>
      <c r="C22" t="s">
        <v>26</v>
      </c>
      <c r="D22" s="10" t="s">
        <v>25</v>
      </c>
      <c r="E22" s="10" t="str">
        <f>VLOOKUP(_xlfn.CONCAT(C22,D22),Codes!$C$3:$D$12,2,FALSE)</f>
        <v>E</v>
      </c>
      <c r="F22" s="23" t="s">
        <v>28</v>
      </c>
      <c r="G22" s="12" t="str">
        <f>VLOOKUP(F22,Codes!$E$3:$G$1002,3,FALSE)</f>
        <v>000</v>
      </c>
      <c r="H22" s="10" t="s">
        <v>64</v>
      </c>
      <c r="I22" s="10">
        <v>24</v>
      </c>
      <c r="J22" s="10" t="str">
        <f>VLOOKUP(H22,Codes!$J$3:$Q$9,2,FALSE)</f>
        <v>C</v>
      </c>
      <c r="K22" s="11" t="s">
        <v>31</v>
      </c>
      <c r="L22" s="10" t="str">
        <f>VLOOKUP(K22,Codes!$H$3:$I$262,2,FALSE)</f>
        <v>AA</v>
      </c>
      <c r="M22" s="10">
        <v>3</v>
      </c>
      <c r="N22" s="10">
        <v>0</v>
      </c>
      <c r="O22" t="str">
        <f>VLOOKUP(N22,Codes!$R$3:$S$28,2,FALSE)</f>
        <v>Z</v>
      </c>
      <c r="P22" t="s">
        <v>38</v>
      </c>
      <c r="Q22" t="s">
        <v>29</v>
      </c>
      <c r="R22" t="s">
        <v>29</v>
      </c>
      <c r="S22" s="21" t="str">
        <f t="shared" si="6"/>
        <v>E-AA-000-0-TP3-Water-NA-3-NA</v>
      </c>
      <c r="T22" s="21" t="str">
        <f t="shared" si="7"/>
        <v>E-AA-000-0-TP3-Water</v>
      </c>
      <c r="U22" s="35" t="str">
        <f t="shared" si="8"/>
        <v>E.AA.000.Z.C.3</v>
      </c>
      <c r="V22" s="15" t="str">
        <f t="shared" si="9"/>
        <v>EAA000ZC3</v>
      </c>
    </row>
    <row r="23" spans="1:22">
      <c r="A23" t="s">
        <v>2048</v>
      </c>
      <c r="C23" t="s">
        <v>26</v>
      </c>
      <c r="D23" s="10" t="s">
        <v>25</v>
      </c>
      <c r="E23" s="10" t="str">
        <f>VLOOKUP(_xlfn.CONCAT(C23,D23),Codes!$C$3:$D$12,2,FALSE)</f>
        <v>E</v>
      </c>
      <c r="F23" s="23" t="s">
        <v>79</v>
      </c>
      <c r="G23" s="12" t="str">
        <f>VLOOKUP(F23,Codes!$E$3:$G$1002,3,FALSE)</f>
        <v>006</v>
      </c>
      <c r="H23" s="10" t="s">
        <v>64</v>
      </c>
      <c r="I23" s="10">
        <v>24</v>
      </c>
      <c r="J23" s="10" t="str">
        <f>VLOOKUP(H23,Codes!$J$3:$Q$9,2,FALSE)</f>
        <v>C</v>
      </c>
      <c r="K23" s="11" t="s">
        <v>31</v>
      </c>
      <c r="L23" s="10" t="str">
        <f>VLOOKUP(K23,Codes!$H$3:$I$262,2,FALSE)</f>
        <v>AA</v>
      </c>
      <c r="M23" s="10">
        <v>1</v>
      </c>
      <c r="N23" s="10" t="s">
        <v>35</v>
      </c>
      <c r="O23" t="str">
        <f>VLOOKUP(N23,Codes!$R$3:$S$28,2,FALSE)</f>
        <v>L</v>
      </c>
      <c r="P23" t="s">
        <v>38</v>
      </c>
      <c r="Q23" t="s">
        <v>29</v>
      </c>
      <c r="R23" t="s">
        <v>29</v>
      </c>
      <c r="S23" s="21" t="str">
        <f t="shared" si="6"/>
        <v>E-AA-006-EC10-TP3-Water-NA-1-NA</v>
      </c>
      <c r="T23" s="21" t="str">
        <f t="shared" si="7"/>
        <v>E-AA-006-EC10-TP3-Water</v>
      </c>
      <c r="U23" s="35" t="str">
        <f t="shared" si="8"/>
        <v>E.AA.006.L.C.1</v>
      </c>
      <c r="V23" s="15" t="str">
        <f t="shared" si="9"/>
        <v>EAA006LC1</v>
      </c>
    </row>
    <row r="24" spans="1:22">
      <c r="A24" t="s">
        <v>2049</v>
      </c>
      <c r="C24" t="s">
        <v>26</v>
      </c>
      <c r="D24" s="10" t="s">
        <v>25</v>
      </c>
      <c r="E24" s="10" t="str">
        <f>VLOOKUP(_xlfn.CONCAT(C24,D24),Codes!$C$3:$D$12,2,FALSE)</f>
        <v>E</v>
      </c>
      <c r="F24" s="23" t="s">
        <v>79</v>
      </c>
      <c r="G24" s="12" t="str">
        <f>VLOOKUP(F24,Codes!$E$3:$G$1002,3,FALSE)</f>
        <v>006</v>
      </c>
      <c r="H24" s="10" t="s">
        <v>64</v>
      </c>
      <c r="I24" s="10">
        <v>24</v>
      </c>
      <c r="J24" s="10" t="str">
        <f>VLOOKUP(H24,Codes!$J$3:$Q$9,2,FALSE)</f>
        <v>C</v>
      </c>
      <c r="K24" s="11" t="s">
        <v>31</v>
      </c>
      <c r="L24" s="10" t="str">
        <f>VLOOKUP(K24,Codes!$H$3:$I$262,2,FALSE)</f>
        <v>AA</v>
      </c>
      <c r="M24" s="10">
        <v>2</v>
      </c>
      <c r="N24" s="10" t="s">
        <v>35</v>
      </c>
      <c r="O24" t="str">
        <f>VLOOKUP(N24,Codes!$R$3:$S$28,2,FALSE)</f>
        <v>L</v>
      </c>
      <c r="P24" t="s">
        <v>38</v>
      </c>
      <c r="Q24" t="s">
        <v>29</v>
      </c>
      <c r="R24" t="s">
        <v>29</v>
      </c>
      <c r="S24" s="21" t="str">
        <f t="shared" si="6"/>
        <v>E-AA-006-EC10-TP3-Water-NA-2-NA</v>
      </c>
      <c r="T24" s="21" t="str">
        <f t="shared" si="7"/>
        <v>E-AA-006-EC10-TP3-Water</v>
      </c>
      <c r="U24" s="35" t="str">
        <f t="shared" si="8"/>
        <v>E.AA.006.L.C.2</v>
      </c>
      <c r="V24" s="15" t="str">
        <f t="shared" si="9"/>
        <v>EAA006LC2</v>
      </c>
    </row>
    <row r="25" spans="1:22">
      <c r="A25" t="s">
        <v>2050</v>
      </c>
      <c r="C25" t="s">
        <v>26</v>
      </c>
      <c r="D25" s="10" t="s">
        <v>25</v>
      </c>
      <c r="E25" s="10" t="str">
        <f>VLOOKUP(_xlfn.CONCAT(C25,D25),Codes!$C$3:$D$12,2,FALSE)</f>
        <v>E</v>
      </c>
      <c r="F25" s="23" t="s">
        <v>79</v>
      </c>
      <c r="G25" s="12" t="str">
        <f>VLOOKUP(F25,Codes!$E$3:$G$1002,3,FALSE)</f>
        <v>006</v>
      </c>
      <c r="H25" s="10" t="s">
        <v>64</v>
      </c>
      <c r="I25" s="10">
        <v>24</v>
      </c>
      <c r="J25" s="10" t="str">
        <f>VLOOKUP(H25,Codes!$J$3:$Q$9,2,FALSE)</f>
        <v>C</v>
      </c>
      <c r="K25" s="11" t="s">
        <v>31</v>
      </c>
      <c r="L25" s="10" t="str">
        <f>VLOOKUP(K25,Codes!$H$3:$I$262,2,FALSE)</f>
        <v>AA</v>
      </c>
      <c r="M25" s="10">
        <v>3</v>
      </c>
      <c r="N25" s="10" t="s">
        <v>35</v>
      </c>
      <c r="O25" t="str">
        <f>VLOOKUP(N25,Codes!$R$3:$S$28,2,FALSE)</f>
        <v>L</v>
      </c>
      <c r="P25" t="s">
        <v>38</v>
      </c>
      <c r="Q25" t="s">
        <v>29</v>
      </c>
      <c r="R25" t="s">
        <v>29</v>
      </c>
      <c r="S25" s="21" t="str">
        <f t="shared" si="6"/>
        <v>E-AA-006-EC10-TP3-Water-NA-3-NA</v>
      </c>
      <c r="T25" s="21" t="str">
        <f t="shared" si="7"/>
        <v>E-AA-006-EC10-TP3-Water</v>
      </c>
      <c r="U25" s="35" t="str">
        <f t="shared" si="8"/>
        <v>E.AA.006.L.C.3</v>
      </c>
      <c r="V25" s="15" t="str">
        <f t="shared" si="9"/>
        <v>EAA006LC3</v>
      </c>
    </row>
    <row r="26" spans="1:22">
      <c r="A26" t="s">
        <v>2051</v>
      </c>
      <c r="C26" t="s">
        <v>26</v>
      </c>
      <c r="D26" s="10" t="s">
        <v>25</v>
      </c>
      <c r="E26" s="10" t="str">
        <f>VLOOKUP(_xlfn.CONCAT(C26,D26),Codes!$C$3:$D$12,2,FALSE)</f>
        <v>E</v>
      </c>
      <c r="F26" s="23" t="s">
        <v>79</v>
      </c>
      <c r="G26" s="12" t="str">
        <f>VLOOKUP(F26,Codes!$E$3:$G$1002,3,FALSE)</f>
        <v>006</v>
      </c>
      <c r="H26" s="10" t="s">
        <v>64</v>
      </c>
      <c r="I26" s="10">
        <v>24</v>
      </c>
      <c r="J26" s="10" t="str">
        <f>VLOOKUP(H26,Codes!$J$3:$Q$9,2,FALSE)</f>
        <v>C</v>
      </c>
      <c r="K26" s="11" t="s">
        <v>31</v>
      </c>
      <c r="L26" s="10" t="str">
        <f>VLOOKUP(K26,Codes!$H$3:$I$262,2,FALSE)</f>
        <v>AA</v>
      </c>
      <c r="M26" s="10">
        <v>1</v>
      </c>
      <c r="N26" s="10" t="s">
        <v>83</v>
      </c>
      <c r="O26" t="str">
        <f>VLOOKUP(N26,Codes!$R$3:$S$28,2,FALSE)</f>
        <v>M</v>
      </c>
      <c r="P26" t="s">
        <v>38</v>
      </c>
      <c r="Q26" t="s">
        <v>29</v>
      </c>
      <c r="R26" t="s">
        <v>29</v>
      </c>
      <c r="S26" s="21" t="str">
        <f t="shared" si="6"/>
        <v>E-AA-006-EC25-TP3-Water-NA-1-NA</v>
      </c>
      <c r="T26" s="21" t="str">
        <f t="shared" si="7"/>
        <v>E-AA-006-EC25-TP3-Water</v>
      </c>
      <c r="U26" s="35" t="str">
        <f t="shared" si="8"/>
        <v>E.AA.006.M.C.1</v>
      </c>
      <c r="V26" s="15" t="str">
        <f t="shared" si="9"/>
        <v>EAA006MC1</v>
      </c>
    </row>
    <row r="27" spans="1:22">
      <c r="A27" t="s">
        <v>2052</v>
      </c>
      <c r="C27" t="s">
        <v>26</v>
      </c>
      <c r="D27" s="10" t="s">
        <v>25</v>
      </c>
      <c r="E27" s="10" t="str">
        <f>VLOOKUP(_xlfn.CONCAT(C27,D27),Codes!$C$3:$D$12,2,FALSE)</f>
        <v>E</v>
      </c>
      <c r="F27" s="23" t="s">
        <v>79</v>
      </c>
      <c r="G27" s="12" t="str">
        <f>VLOOKUP(F27,Codes!$E$3:$G$1002,3,FALSE)</f>
        <v>006</v>
      </c>
      <c r="H27" s="10" t="s">
        <v>64</v>
      </c>
      <c r="I27" s="10">
        <v>24</v>
      </c>
      <c r="J27" s="10" t="str">
        <f>VLOOKUP(H27,Codes!$J$3:$Q$9,2,FALSE)</f>
        <v>C</v>
      </c>
      <c r="K27" s="11" t="s">
        <v>31</v>
      </c>
      <c r="L27" s="10" t="str">
        <f>VLOOKUP(K27,Codes!$H$3:$I$262,2,FALSE)</f>
        <v>AA</v>
      </c>
      <c r="M27" s="10">
        <v>2</v>
      </c>
      <c r="N27" s="10" t="s">
        <v>83</v>
      </c>
      <c r="O27" t="str">
        <f>VLOOKUP(N27,Codes!$R$3:$S$28,2,FALSE)</f>
        <v>M</v>
      </c>
      <c r="P27" t="s">
        <v>38</v>
      </c>
      <c r="Q27" t="s">
        <v>29</v>
      </c>
      <c r="R27" t="s">
        <v>29</v>
      </c>
      <c r="S27" s="21" t="str">
        <f t="shared" si="6"/>
        <v>E-AA-006-EC25-TP3-Water-NA-2-NA</v>
      </c>
      <c r="T27" s="21" t="str">
        <f t="shared" si="7"/>
        <v>E-AA-006-EC25-TP3-Water</v>
      </c>
      <c r="U27" s="35" t="str">
        <f t="shared" si="8"/>
        <v>E.AA.006.M.C.2</v>
      </c>
      <c r="V27" s="15" t="str">
        <f t="shared" si="9"/>
        <v>EAA006MC2</v>
      </c>
    </row>
    <row r="28" spans="1:22">
      <c r="A28" t="s">
        <v>2053</v>
      </c>
      <c r="C28" t="s">
        <v>26</v>
      </c>
      <c r="D28" s="10" t="s">
        <v>25</v>
      </c>
      <c r="E28" s="10" t="str">
        <f>VLOOKUP(_xlfn.CONCAT(C28,D28),Codes!$C$3:$D$12,2,FALSE)</f>
        <v>E</v>
      </c>
      <c r="F28" s="23" t="s">
        <v>79</v>
      </c>
      <c r="G28" s="12" t="str">
        <f>VLOOKUP(F28,Codes!$E$3:$G$1002,3,FALSE)</f>
        <v>006</v>
      </c>
      <c r="H28" s="10" t="s">
        <v>64</v>
      </c>
      <c r="I28" s="10">
        <v>24</v>
      </c>
      <c r="J28" s="10" t="str">
        <f>VLOOKUP(H28,Codes!$J$3:$Q$9,2,FALSE)</f>
        <v>C</v>
      </c>
      <c r="K28" s="11" t="s">
        <v>31</v>
      </c>
      <c r="L28" s="10" t="str">
        <f>VLOOKUP(K28,Codes!$H$3:$I$262,2,FALSE)</f>
        <v>AA</v>
      </c>
      <c r="M28" s="10">
        <v>3</v>
      </c>
      <c r="N28" s="10" t="s">
        <v>83</v>
      </c>
      <c r="O28" t="str">
        <f>VLOOKUP(N28,Codes!$R$3:$S$28,2,FALSE)</f>
        <v>M</v>
      </c>
      <c r="P28" t="s">
        <v>38</v>
      </c>
      <c r="Q28" t="s">
        <v>29</v>
      </c>
      <c r="R28" t="s">
        <v>29</v>
      </c>
      <c r="S28" s="21" t="str">
        <f t="shared" si="6"/>
        <v>E-AA-006-EC25-TP3-Water-NA-3-NA</v>
      </c>
      <c r="T28" s="21" t="str">
        <f t="shared" si="7"/>
        <v>E-AA-006-EC25-TP3-Water</v>
      </c>
      <c r="U28" s="35" t="str">
        <f t="shared" si="8"/>
        <v>E.AA.006.M.C.3</v>
      </c>
      <c r="V28" s="15" t="str">
        <f t="shared" si="9"/>
        <v>EAA006MC3</v>
      </c>
    </row>
    <row r="29" spans="1:22">
      <c r="A29" t="s">
        <v>2054</v>
      </c>
      <c r="C29" t="s">
        <v>26</v>
      </c>
      <c r="D29" s="10" t="s">
        <v>25</v>
      </c>
      <c r="E29" s="10" t="str">
        <f>VLOOKUP(_xlfn.CONCAT(C29,D29),Codes!$C$3:$D$12,2,FALSE)</f>
        <v>E</v>
      </c>
      <c r="F29" s="23" t="s">
        <v>28</v>
      </c>
      <c r="G29" s="12" t="str">
        <f>VLOOKUP(F29,Codes!$E$3:$G$1002,3,FALSE)</f>
        <v>000</v>
      </c>
      <c r="H29" s="10" t="s">
        <v>70</v>
      </c>
      <c r="I29" s="10">
        <v>34</v>
      </c>
      <c r="J29" s="10" t="str">
        <f>VLOOKUP(H29,Codes!$J$3:$Q$9,2,FALSE)</f>
        <v>D</v>
      </c>
      <c r="K29" s="11" t="s">
        <v>31</v>
      </c>
      <c r="L29" s="10" t="str">
        <f>VLOOKUP(K29,Codes!$H$3:$I$262,2,FALSE)</f>
        <v>AA</v>
      </c>
      <c r="M29" s="10">
        <v>1</v>
      </c>
      <c r="N29" s="10">
        <v>0</v>
      </c>
      <c r="O29" t="str">
        <f>VLOOKUP(N29,Codes!$R$3:$S$28,2,FALSE)</f>
        <v>Z</v>
      </c>
      <c r="P29" t="s">
        <v>38</v>
      </c>
      <c r="Q29" t="s">
        <v>29</v>
      </c>
      <c r="R29" t="s">
        <v>29</v>
      </c>
      <c r="S29" s="21" t="str">
        <f t="shared" si="6"/>
        <v>E-AA-000-0-TP4-Water-NA-1-NA</v>
      </c>
      <c r="T29" s="21" t="str">
        <f t="shared" si="7"/>
        <v>E-AA-000-0-TP4-Water</v>
      </c>
      <c r="U29" s="35" t="str">
        <f t="shared" si="8"/>
        <v>E.AA.000.Z.D.1</v>
      </c>
      <c r="V29" s="15" t="str">
        <f t="shared" si="9"/>
        <v>EAA000ZD1</v>
      </c>
    </row>
    <row r="30" spans="1:22">
      <c r="A30" t="s">
        <v>2055</v>
      </c>
      <c r="C30" t="s">
        <v>26</v>
      </c>
      <c r="D30" s="10" t="s">
        <v>25</v>
      </c>
      <c r="E30" s="10" t="str">
        <f>VLOOKUP(_xlfn.CONCAT(C30,D30),Codes!$C$3:$D$12,2,FALSE)</f>
        <v>E</v>
      </c>
      <c r="F30" s="23" t="s">
        <v>28</v>
      </c>
      <c r="G30" s="12" t="str">
        <f>VLOOKUP(F30,Codes!$E$3:$G$1002,3,FALSE)</f>
        <v>000</v>
      </c>
      <c r="H30" s="10" t="s">
        <v>70</v>
      </c>
      <c r="I30" s="10">
        <v>34</v>
      </c>
      <c r="J30" s="10" t="str">
        <f>VLOOKUP(H30,Codes!$J$3:$Q$9,2,FALSE)</f>
        <v>D</v>
      </c>
      <c r="K30" s="11" t="s">
        <v>31</v>
      </c>
      <c r="L30" s="10" t="str">
        <f>VLOOKUP(K30,Codes!$H$3:$I$262,2,FALSE)</f>
        <v>AA</v>
      </c>
      <c r="M30" s="10">
        <v>2</v>
      </c>
      <c r="N30" s="10">
        <v>0</v>
      </c>
      <c r="O30" t="str">
        <f>VLOOKUP(N30,Codes!$R$3:$S$28,2,FALSE)</f>
        <v>Z</v>
      </c>
      <c r="P30" t="s">
        <v>38</v>
      </c>
      <c r="Q30" t="s">
        <v>29</v>
      </c>
      <c r="R30" t="s">
        <v>29</v>
      </c>
      <c r="S30" s="21" t="str">
        <f t="shared" si="6"/>
        <v>E-AA-000-0-TP4-Water-NA-2-NA</v>
      </c>
      <c r="T30" s="21" t="str">
        <f t="shared" si="7"/>
        <v>E-AA-000-0-TP4-Water</v>
      </c>
      <c r="U30" s="35" t="str">
        <f t="shared" si="8"/>
        <v>E.AA.000.Z.D.2</v>
      </c>
      <c r="V30" s="15" t="str">
        <f t="shared" si="9"/>
        <v>EAA000ZD2</v>
      </c>
    </row>
    <row r="31" spans="1:22">
      <c r="A31" t="s">
        <v>2056</v>
      </c>
      <c r="C31" t="s">
        <v>26</v>
      </c>
      <c r="D31" s="10" t="s">
        <v>25</v>
      </c>
      <c r="E31" s="10" t="str">
        <f>VLOOKUP(_xlfn.CONCAT(C31,D31),Codes!$C$3:$D$12,2,FALSE)</f>
        <v>E</v>
      </c>
      <c r="F31" s="23" t="s">
        <v>28</v>
      </c>
      <c r="G31" s="12" t="str">
        <f>VLOOKUP(F31,Codes!$E$3:$G$1002,3,FALSE)</f>
        <v>000</v>
      </c>
      <c r="H31" s="10" t="s">
        <v>70</v>
      </c>
      <c r="I31" s="10">
        <v>34</v>
      </c>
      <c r="J31" s="10" t="str">
        <f>VLOOKUP(H31,Codes!$J$3:$Q$9,2,FALSE)</f>
        <v>D</v>
      </c>
      <c r="K31" s="11" t="s">
        <v>31</v>
      </c>
      <c r="L31" s="10" t="str">
        <f>VLOOKUP(K31,Codes!$H$3:$I$262,2,FALSE)</f>
        <v>AA</v>
      </c>
      <c r="M31" s="10">
        <v>3</v>
      </c>
      <c r="N31" s="10">
        <v>0</v>
      </c>
      <c r="O31" t="str">
        <f>VLOOKUP(N31,Codes!$R$3:$S$28,2,FALSE)</f>
        <v>Z</v>
      </c>
      <c r="P31" t="s">
        <v>38</v>
      </c>
      <c r="Q31" t="s">
        <v>29</v>
      </c>
      <c r="R31" t="s">
        <v>29</v>
      </c>
      <c r="S31" s="21" t="str">
        <f t="shared" si="6"/>
        <v>E-AA-000-0-TP4-Water-NA-3-NA</v>
      </c>
      <c r="T31" s="21" t="str">
        <f t="shared" si="7"/>
        <v>E-AA-000-0-TP4-Water</v>
      </c>
      <c r="U31" s="35" t="str">
        <f t="shared" si="8"/>
        <v>E.AA.000.Z.D.3</v>
      </c>
      <c r="V31" s="15" t="str">
        <f t="shared" si="9"/>
        <v>EAA000ZD3</v>
      </c>
    </row>
    <row r="32" spans="1:22">
      <c r="A32" t="s">
        <v>2057</v>
      </c>
      <c r="C32" t="s">
        <v>26</v>
      </c>
      <c r="D32" s="10" t="s">
        <v>25</v>
      </c>
      <c r="E32" s="10" t="str">
        <f>VLOOKUP(_xlfn.CONCAT(C32,D32),Codes!$C$3:$D$12,2,FALSE)</f>
        <v>E</v>
      </c>
      <c r="F32" s="23" t="s">
        <v>79</v>
      </c>
      <c r="G32" s="12" t="str">
        <f>VLOOKUP(F32,Codes!$E$3:$G$1002,3,FALSE)</f>
        <v>006</v>
      </c>
      <c r="H32" s="10" t="s">
        <v>70</v>
      </c>
      <c r="I32" s="10">
        <v>34</v>
      </c>
      <c r="J32" s="10" t="str">
        <f>VLOOKUP(H32,Codes!$J$3:$Q$9,2,FALSE)</f>
        <v>D</v>
      </c>
      <c r="K32" s="11" t="s">
        <v>31</v>
      </c>
      <c r="L32" s="10" t="str">
        <f>VLOOKUP(K32,Codes!$H$3:$I$262,2,FALSE)</f>
        <v>AA</v>
      </c>
      <c r="M32" s="10">
        <v>1</v>
      </c>
      <c r="N32" s="10" t="s">
        <v>35</v>
      </c>
      <c r="O32" t="str">
        <f>VLOOKUP(N32,Codes!$R$3:$S$28,2,FALSE)</f>
        <v>L</v>
      </c>
      <c r="P32" t="s">
        <v>38</v>
      </c>
      <c r="Q32" t="s">
        <v>29</v>
      </c>
      <c r="R32" t="s">
        <v>29</v>
      </c>
      <c r="S32" s="21" t="str">
        <f t="shared" si="6"/>
        <v>E-AA-006-EC10-TP4-Water-NA-1-NA</v>
      </c>
      <c r="T32" s="21" t="str">
        <f t="shared" si="7"/>
        <v>E-AA-006-EC10-TP4-Water</v>
      </c>
      <c r="U32" s="35" t="str">
        <f t="shared" si="8"/>
        <v>E.AA.006.L.D.1</v>
      </c>
      <c r="V32" s="15" t="str">
        <f t="shared" si="9"/>
        <v>EAA006LD1</v>
      </c>
    </row>
    <row r="33" spans="1:22">
      <c r="A33" t="s">
        <v>2058</v>
      </c>
      <c r="C33" t="s">
        <v>26</v>
      </c>
      <c r="D33" s="10" t="s">
        <v>25</v>
      </c>
      <c r="E33" s="10" t="str">
        <f>VLOOKUP(_xlfn.CONCAT(C33,D33),Codes!$C$3:$D$12,2,FALSE)</f>
        <v>E</v>
      </c>
      <c r="F33" s="23" t="s">
        <v>79</v>
      </c>
      <c r="G33" s="12" t="str">
        <f>VLOOKUP(F33,Codes!$E$3:$G$1002,3,FALSE)</f>
        <v>006</v>
      </c>
      <c r="H33" s="10" t="s">
        <v>70</v>
      </c>
      <c r="I33" s="10">
        <v>34</v>
      </c>
      <c r="J33" s="10" t="str">
        <f>VLOOKUP(H33,Codes!$J$3:$Q$9,2,FALSE)</f>
        <v>D</v>
      </c>
      <c r="K33" s="11" t="s">
        <v>31</v>
      </c>
      <c r="L33" s="10" t="str">
        <f>VLOOKUP(K33,Codes!$H$3:$I$262,2,FALSE)</f>
        <v>AA</v>
      </c>
      <c r="M33" s="10">
        <v>2</v>
      </c>
      <c r="N33" s="10" t="s">
        <v>35</v>
      </c>
      <c r="O33" t="str">
        <f>VLOOKUP(N33,Codes!$R$3:$S$28,2,FALSE)</f>
        <v>L</v>
      </c>
      <c r="P33" t="s">
        <v>38</v>
      </c>
      <c r="Q33" t="s">
        <v>29</v>
      </c>
      <c r="R33" t="s">
        <v>29</v>
      </c>
      <c r="S33" s="21" t="str">
        <f t="shared" si="6"/>
        <v>E-AA-006-EC10-TP4-Water-NA-2-NA</v>
      </c>
      <c r="T33" s="21" t="str">
        <f t="shared" si="7"/>
        <v>E-AA-006-EC10-TP4-Water</v>
      </c>
      <c r="U33" s="35" t="str">
        <f t="shared" si="8"/>
        <v>E.AA.006.L.D.2</v>
      </c>
      <c r="V33" s="15" t="str">
        <f t="shared" si="9"/>
        <v>EAA006LD2</v>
      </c>
    </row>
    <row r="34" spans="1:22">
      <c r="A34" t="s">
        <v>2059</v>
      </c>
      <c r="C34" t="s">
        <v>26</v>
      </c>
      <c r="D34" s="10" t="s">
        <v>25</v>
      </c>
      <c r="E34" s="10" t="str">
        <f>VLOOKUP(_xlfn.CONCAT(C34,D34),Codes!$C$3:$D$12,2,FALSE)</f>
        <v>E</v>
      </c>
      <c r="F34" s="23" t="s">
        <v>79</v>
      </c>
      <c r="G34" s="12" t="str">
        <f>VLOOKUP(F34,Codes!$E$3:$G$1002,3,FALSE)</f>
        <v>006</v>
      </c>
      <c r="H34" s="10" t="s">
        <v>70</v>
      </c>
      <c r="I34" s="10">
        <v>34</v>
      </c>
      <c r="J34" s="10" t="str">
        <f>VLOOKUP(H34,Codes!$J$3:$Q$9,2,FALSE)</f>
        <v>D</v>
      </c>
      <c r="K34" s="11" t="s">
        <v>31</v>
      </c>
      <c r="L34" s="10" t="str">
        <f>VLOOKUP(K34,Codes!$H$3:$I$262,2,FALSE)</f>
        <v>AA</v>
      </c>
      <c r="M34" s="10">
        <v>3</v>
      </c>
      <c r="N34" s="10" t="s">
        <v>35</v>
      </c>
      <c r="O34" t="str">
        <f>VLOOKUP(N34,Codes!$R$3:$S$28,2,FALSE)</f>
        <v>L</v>
      </c>
      <c r="P34" t="s">
        <v>38</v>
      </c>
      <c r="Q34" t="s">
        <v>29</v>
      </c>
      <c r="R34" t="s">
        <v>29</v>
      </c>
      <c r="S34" s="21" t="str">
        <f t="shared" si="6"/>
        <v>E-AA-006-EC10-TP4-Water-NA-3-NA</v>
      </c>
      <c r="T34" s="21" t="str">
        <f t="shared" si="7"/>
        <v>E-AA-006-EC10-TP4-Water</v>
      </c>
      <c r="U34" s="35" t="str">
        <f t="shared" si="8"/>
        <v>E.AA.006.L.D.3</v>
      </c>
      <c r="V34" s="15" t="str">
        <f t="shared" si="9"/>
        <v>EAA006LD3</v>
      </c>
    </row>
    <row r="35" spans="1:22">
      <c r="A35" t="s">
        <v>2060</v>
      </c>
      <c r="C35" t="s">
        <v>26</v>
      </c>
      <c r="D35" s="10" t="s">
        <v>25</v>
      </c>
      <c r="E35" s="10" t="str">
        <f>VLOOKUP(_xlfn.CONCAT(C35,D35),Codes!$C$3:$D$12,2,FALSE)</f>
        <v>E</v>
      </c>
      <c r="F35" s="23" t="s">
        <v>79</v>
      </c>
      <c r="G35" s="12" t="str">
        <f>VLOOKUP(F35,Codes!$E$3:$G$1002,3,FALSE)</f>
        <v>006</v>
      </c>
      <c r="H35" s="10" t="s">
        <v>70</v>
      </c>
      <c r="I35" s="10">
        <v>34</v>
      </c>
      <c r="J35" s="10" t="str">
        <f>VLOOKUP(H35,Codes!$J$3:$Q$9,2,FALSE)</f>
        <v>D</v>
      </c>
      <c r="K35" s="11" t="s">
        <v>31</v>
      </c>
      <c r="L35" s="10" t="str">
        <f>VLOOKUP(K35,Codes!$H$3:$I$262,2,FALSE)</f>
        <v>AA</v>
      </c>
      <c r="M35" s="10">
        <v>1</v>
      </c>
      <c r="N35" s="10" t="s">
        <v>83</v>
      </c>
      <c r="O35" t="str">
        <f>VLOOKUP(N35,Codes!$R$3:$S$28,2,FALSE)</f>
        <v>M</v>
      </c>
      <c r="P35" t="s">
        <v>38</v>
      </c>
      <c r="Q35" t="s">
        <v>29</v>
      </c>
      <c r="R35" t="s">
        <v>29</v>
      </c>
      <c r="S35" s="21" t="str">
        <f t="shared" si="6"/>
        <v>E-AA-006-EC25-TP4-Water-NA-1-NA</v>
      </c>
      <c r="T35" s="21" t="str">
        <f t="shared" si="7"/>
        <v>E-AA-006-EC25-TP4-Water</v>
      </c>
      <c r="U35" s="35" t="str">
        <f t="shared" si="8"/>
        <v>E.AA.006.M.D.1</v>
      </c>
      <c r="V35" s="15" t="str">
        <f t="shared" si="9"/>
        <v>EAA006MD1</v>
      </c>
    </row>
    <row r="36" spans="1:22">
      <c r="A36" t="s">
        <v>2061</v>
      </c>
      <c r="C36" t="s">
        <v>26</v>
      </c>
      <c r="D36" s="10" t="s">
        <v>25</v>
      </c>
      <c r="E36" s="10" t="str">
        <f>VLOOKUP(_xlfn.CONCAT(C36,D36),Codes!$C$3:$D$12,2,FALSE)</f>
        <v>E</v>
      </c>
      <c r="F36" s="23" t="s">
        <v>79</v>
      </c>
      <c r="G36" s="12" t="str">
        <f>VLOOKUP(F36,Codes!$E$3:$G$1002,3,FALSE)</f>
        <v>006</v>
      </c>
      <c r="H36" s="10" t="s">
        <v>70</v>
      </c>
      <c r="I36" s="10">
        <v>34</v>
      </c>
      <c r="J36" s="10" t="str">
        <f>VLOOKUP(H36,Codes!$J$3:$Q$9,2,FALSE)</f>
        <v>D</v>
      </c>
      <c r="K36" s="11" t="s">
        <v>31</v>
      </c>
      <c r="L36" s="10" t="str">
        <f>VLOOKUP(K36,Codes!$H$3:$I$262,2,FALSE)</f>
        <v>AA</v>
      </c>
      <c r="M36" s="10">
        <v>2</v>
      </c>
      <c r="N36" s="10" t="s">
        <v>83</v>
      </c>
      <c r="O36" t="str">
        <f>VLOOKUP(N36,Codes!$R$3:$S$28,2,FALSE)</f>
        <v>M</v>
      </c>
      <c r="P36" t="s">
        <v>38</v>
      </c>
      <c r="Q36" t="s">
        <v>29</v>
      </c>
      <c r="R36" t="s">
        <v>29</v>
      </c>
      <c r="S36" s="21" t="str">
        <f t="shared" si="6"/>
        <v>E-AA-006-EC25-TP4-Water-NA-2-NA</v>
      </c>
      <c r="T36" s="21" t="str">
        <f t="shared" si="7"/>
        <v>E-AA-006-EC25-TP4-Water</v>
      </c>
      <c r="U36" s="35" t="str">
        <f t="shared" si="8"/>
        <v>E.AA.006.M.D.2</v>
      </c>
      <c r="V36" s="15" t="str">
        <f t="shared" si="9"/>
        <v>EAA006MD2</v>
      </c>
    </row>
    <row r="37" spans="1:22">
      <c r="A37" t="s">
        <v>2062</v>
      </c>
      <c r="C37" t="s">
        <v>26</v>
      </c>
      <c r="D37" s="10" t="s">
        <v>25</v>
      </c>
      <c r="E37" s="10" t="str">
        <f>VLOOKUP(_xlfn.CONCAT(C37,D37),Codes!$C$3:$D$12,2,FALSE)</f>
        <v>E</v>
      </c>
      <c r="F37" s="23" t="s">
        <v>79</v>
      </c>
      <c r="G37" s="12" t="str">
        <f>VLOOKUP(F37,Codes!$E$3:$G$1002,3,FALSE)</f>
        <v>006</v>
      </c>
      <c r="H37" s="10" t="s">
        <v>70</v>
      </c>
      <c r="I37" s="10">
        <v>34</v>
      </c>
      <c r="J37" s="10" t="str">
        <f>VLOOKUP(H37,Codes!$J$3:$Q$9,2,FALSE)</f>
        <v>D</v>
      </c>
      <c r="K37" s="11" t="s">
        <v>31</v>
      </c>
      <c r="L37" s="10" t="str">
        <f>VLOOKUP(K37,Codes!$H$3:$I$262,2,FALSE)</f>
        <v>AA</v>
      </c>
      <c r="M37" s="10">
        <v>3</v>
      </c>
      <c r="N37" s="10" t="s">
        <v>83</v>
      </c>
      <c r="O37" t="str">
        <f>VLOOKUP(N37,Codes!$R$3:$S$28,2,FALSE)</f>
        <v>M</v>
      </c>
      <c r="P37" t="s">
        <v>38</v>
      </c>
      <c r="Q37" t="s">
        <v>29</v>
      </c>
      <c r="R37" t="s">
        <v>29</v>
      </c>
      <c r="S37" s="21" t="str">
        <f t="shared" si="6"/>
        <v>E-AA-006-EC25-TP4-Water-NA-3-NA</v>
      </c>
      <c r="T37" s="21" t="str">
        <f t="shared" si="7"/>
        <v>E-AA-006-EC25-TP4-Water</v>
      </c>
      <c r="U37" s="35" t="str">
        <f t="shared" si="8"/>
        <v>E.AA.006.M.D.3</v>
      </c>
      <c r="V37" s="15" t="str">
        <f t="shared" si="9"/>
        <v>EAA006MD3</v>
      </c>
    </row>
    <row r="38" spans="1:22">
      <c r="A38" t="s">
        <v>2063</v>
      </c>
      <c r="C38" t="s">
        <v>26</v>
      </c>
      <c r="D38" s="10" t="s">
        <v>25</v>
      </c>
      <c r="E38" s="10" t="str">
        <f>VLOOKUP(_xlfn.CONCAT(C38,D38),Codes!$C$3:$D$12,2,FALSE)</f>
        <v>E</v>
      </c>
      <c r="F38" s="23" t="s">
        <v>28</v>
      </c>
      <c r="G38" s="12" t="str">
        <f>VLOOKUP(F38,Codes!$E$3:$G$1002,3,FALSE)</f>
        <v>000</v>
      </c>
      <c r="H38" s="10" t="s">
        <v>76</v>
      </c>
      <c r="I38" s="10">
        <v>48</v>
      </c>
      <c r="J38" s="10" t="str">
        <f>VLOOKUP(H38,Codes!$J$3:$Q$9,2,FALSE)</f>
        <v>E</v>
      </c>
      <c r="K38" s="11" t="s">
        <v>31</v>
      </c>
      <c r="L38" s="10" t="str">
        <f>VLOOKUP(K38,Codes!$H$3:$I$262,2,FALSE)</f>
        <v>AA</v>
      </c>
      <c r="M38" s="10">
        <v>1</v>
      </c>
      <c r="N38" s="10">
        <v>0</v>
      </c>
      <c r="O38" t="str">
        <f>VLOOKUP(N38,Codes!$R$3:$S$28,2,FALSE)</f>
        <v>Z</v>
      </c>
      <c r="P38" t="s">
        <v>38</v>
      </c>
      <c r="Q38" t="s">
        <v>29</v>
      </c>
      <c r="R38" t="s">
        <v>29</v>
      </c>
      <c r="S38" s="21" t="str">
        <f t="shared" si="6"/>
        <v>E-AA-000-0-TP5-Water-NA-1-NA</v>
      </c>
      <c r="T38" s="21" t="str">
        <f t="shared" si="7"/>
        <v>E-AA-000-0-TP5-Water</v>
      </c>
      <c r="U38" s="35" t="str">
        <f t="shared" si="8"/>
        <v>E.AA.000.Z.E.1</v>
      </c>
      <c r="V38" s="15" t="str">
        <f t="shared" si="9"/>
        <v>EAA000ZE1</v>
      </c>
    </row>
    <row r="39" spans="1:22">
      <c r="A39" t="s">
        <v>2064</v>
      </c>
      <c r="C39" t="s">
        <v>26</v>
      </c>
      <c r="D39" s="10" t="s">
        <v>25</v>
      </c>
      <c r="E39" s="10" t="str">
        <f>VLOOKUP(_xlfn.CONCAT(C39,D39),Codes!$C$3:$D$12,2,FALSE)</f>
        <v>E</v>
      </c>
      <c r="F39" s="23" t="s">
        <v>28</v>
      </c>
      <c r="G39" s="12" t="str">
        <f>VLOOKUP(F39,Codes!$E$3:$G$1002,3,FALSE)</f>
        <v>000</v>
      </c>
      <c r="H39" s="10" t="s">
        <v>76</v>
      </c>
      <c r="I39" s="10">
        <v>48</v>
      </c>
      <c r="J39" s="10" t="str">
        <f>VLOOKUP(H39,Codes!$J$3:$Q$9,2,FALSE)</f>
        <v>E</v>
      </c>
      <c r="K39" s="11" t="s">
        <v>31</v>
      </c>
      <c r="L39" s="10" t="str">
        <f>VLOOKUP(K39,Codes!$H$3:$I$262,2,FALSE)</f>
        <v>AA</v>
      </c>
      <c r="M39" s="10">
        <v>2</v>
      </c>
      <c r="N39" s="10">
        <v>0</v>
      </c>
      <c r="O39" t="str">
        <f>VLOOKUP(N39,Codes!$R$3:$S$28,2,FALSE)</f>
        <v>Z</v>
      </c>
      <c r="P39" t="s">
        <v>38</v>
      </c>
      <c r="Q39" t="s">
        <v>29</v>
      </c>
      <c r="R39" t="s">
        <v>29</v>
      </c>
      <c r="S39" s="21" t="str">
        <f t="shared" si="6"/>
        <v>E-AA-000-0-TP5-Water-NA-2-NA</v>
      </c>
      <c r="T39" s="21" t="str">
        <f t="shared" si="7"/>
        <v>E-AA-000-0-TP5-Water</v>
      </c>
      <c r="U39" s="35" t="str">
        <f t="shared" si="8"/>
        <v>E.AA.000.Z.E.2</v>
      </c>
      <c r="V39" s="15" t="str">
        <f t="shared" si="9"/>
        <v>EAA000ZE2</v>
      </c>
    </row>
    <row r="40" spans="1:22">
      <c r="A40" t="s">
        <v>2065</v>
      </c>
      <c r="C40" t="s">
        <v>26</v>
      </c>
      <c r="D40" s="10" t="s">
        <v>25</v>
      </c>
      <c r="E40" s="10" t="str">
        <f>VLOOKUP(_xlfn.CONCAT(C40,D40),Codes!$C$3:$D$12,2,FALSE)</f>
        <v>E</v>
      </c>
      <c r="F40" s="23" t="s">
        <v>28</v>
      </c>
      <c r="G40" s="12" t="str">
        <f>VLOOKUP(F40,Codes!$E$3:$G$1002,3,FALSE)</f>
        <v>000</v>
      </c>
      <c r="H40" s="10" t="s">
        <v>76</v>
      </c>
      <c r="I40" s="10">
        <v>48</v>
      </c>
      <c r="J40" s="10" t="str">
        <f>VLOOKUP(H40,Codes!$J$3:$Q$9,2,FALSE)</f>
        <v>E</v>
      </c>
      <c r="K40" s="11" t="s">
        <v>31</v>
      </c>
      <c r="L40" s="10" t="str">
        <f>VLOOKUP(K40,Codes!$H$3:$I$262,2,FALSE)</f>
        <v>AA</v>
      </c>
      <c r="M40" s="10">
        <v>3</v>
      </c>
      <c r="N40" s="10">
        <v>0</v>
      </c>
      <c r="O40" t="str">
        <f>VLOOKUP(N40,Codes!$R$3:$S$28,2,FALSE)</f>
        <v>Z</v>
      </c>
      <c r="P40" t="s">
        <v>38</v>
      </c>
      <c r="Q40" t="s">
        <v>29</v>
      </c>
      <c r="R40" t="s">
        <v>29</v>
      </c>
      <c r="S40" s="21" t="str">
        <f t="shared" si="6"/>
        <v>E-AA-000-0-TP5-Water-NA-3-NA</v>
      </c>
      <c r="T40" s="21" t="str">
        <f t="shared" si="7"/>
        <v>E-AA-000-0-TP5-Water</v>
      </c>
      <c r="U40" s="35" t="str">
        <f t="shared" si="8"/>
        <v>E.AA.000.Z.E.3</v>
      </c>
      <c r="V40" s="15" t="str">
        <f t="shared" si="9"/>
        <v>EAA000ZE3</v>
      </c>
    </row>
    <row r="41" spans="1:22">
      <c r="A41" t="s">
        <v>2066</v>
      </c>
      <c r="C41" t="s">
        <v>26</v>
      </c>
      <c r="D41" s="10" t="s">
        <v>25</v>
      </c>
      <c r="E41" s="10" t="str">
        <f>VLOOKUP(_xlfn.CONCAT(C41,D41),Codes!$C$3:$D$12,2,FALSE)</f>
        <v>E</v>
      </c>
      <c r="F41" s="23" t="s">
        <v>79</v>
      </c>
      <c r="G41" s="12" t="str">
        <f>VLOOKUP(F41,Codes!$E$3:$G$1002,3,FALSE)</f>
        <v>006</v>
      </c>
      <c r="H41" s="10" t="s">
        <v>76</v>
      </c>
      <c r="I41" s="10">
        <v>48</v>
      </c>
      <c r="J41" s="10" t="str">
        <f>VLOOKUP(H41,Codes!$J$3:$Q$9,2,FALSE)</f>
        <v>E</v>
      </c>
      <c r="K41" s="11" t="s">
        <v>31</v>
      </c>
      <c r="L41" s="10" t="str">
        <f>VLOOKUP(K41,Codes!$H$3:$I$262,2,FALSE)</f>
        <v>AA</v>
      </c>
      <c r="M41" s="10">
        <v>1</v>
      </c>
      <c r="N41" s="10" t="s">
        <v>35</v>
      </c>
      <c r="O41" t="str">
        <f>VLOOKUP(N41,Codes!$R$3:$S$28,2,FALSE)</f>
        <v>L</v>
      </c>
      <c r="P41" t="s">
        <v>38</v>
      </c>
      <c r="Q41" t="s">
        <v>29</v>
      </c>
      <c r="R41" t="s">
        <v>29</v>
      </c>
      <c r="S41" s="21" t="str">
        <f t="shared" si="6"/>
        <v>E-AA-006-EC10-TP5-Water-NA-1-NA</v>
      </c>
      <c r="T41" s="21" t="str">
        <f t="shared" si="7"/>
        <v>E-AA-006-EC10-TP5-Water</v>
      </c>
      <c r="U41" s="35" t="str">
        <f t="shared" si="8"/>
        <v>E.AA.006.L.E.1</v>
      </c>
      <c r="V41" s="15" t="str">
        <f t="shared" si="9"/>
        <v>EAA006LE1</v>
      </c>
    </row>
    <row r="42" spans="1:22">
      <c r="A42" t="s">
        <v>2067</v>
      </c>
      <c r="C42" t="s">
        <v>26</v>
      </c>
      <c r="D42" s="10" t="s">
        <v>25</v>
      </c>
      <c r="E42" s="10" t="str">
        <f>VLOOKUP(_xlfn.CONCAT(C42,D42),Codes!$C$3:$D$12,2,FALSE)</f>
        <v>E</v>
      </c>
      <c r="F42" s="23" t="s">
        <v>79</v>
      </c>
      <c r="G42" s="12" t="str">
        <f>VLOOKUP(F42,Codes!$E$3:$G$1002,3,FALSE)</f>
        <v>006</v>
      </c>
      <c r="H42" s="10" t="s">
        <v>76</v>
      </c>
      <c r="I42" s="10">
        <v>48</v>
      </c>
      <c r="J42" s="10" t="str">
        <f>VLOOKUP(H42,Codes!$J$3:$Q$9,2,FALSE)</f>
        <v>E</v>
      </c>
      <c r="K42" s="11" t="s">
        <v>31</v>
      </c>
      <c r="L42" s="10" t="str">
        <f>VLOOKUP(K42,Codes!$H$3:$I$262,2,FALSE)</f>
        <v>AA</v>
      </c>
      <c r="M42" s="10">
        <v>2</v>
      </c>
      <c r="N42" s="10" t="s">
        <v>35</v>
      </c>
      <c r="O42" t="str">
        <f>VLOOKUP(N42,Codes!$R$3:$S$28,2,FALSE)</f>
        <v>L</v>
      </c>
      <c r="P42" t="s">
        <v>38</v>
      </c>
      <c r="Q42" t="s">
        <v>29</v>
      </c>
      <c r="R42" t="s">
        <v>29</v>
      </c>
      <c r="S42" s="21" t="str">
        <f t="shared" si="6"/>
        <v>E-AA-006-EC10-TP5-Water-NA-2-NA</v>
      </c>
      <c r="T42" s="21" t="str">
        <f t="shared" si="7"/>
        <v>E-AA-006-EC10-TP5-Water</v>
      </c>
      <c r="U42" s="35" t="str">
        <f t="shared" si="8"/>
        <v>E.AA.006.L.E.2</v>
      </c>
      <c r="V42" s="15" t="str">
        <f t="shared" si="9"/>
        <v>EAA006LE2</v>
      </c>
    </row>
    <row r="43" spans="1:22">
      <c r="A43" t="s">
        <v>2068</v>
      </c>
      <c r="C43" t="s">
        <v>26</v>
      </c>
      <c r="D43" s="10" t="s">
        <v>25</v>
      </c>
      <c r="E43" s="10" t="str">
        <f>VLOOKUP(_xlfn.CONCAT(C43,D43),Codes!$C$3:$D$12,2,FALSE)</f>
        <v>E</v>
      </c>
      <c r="F43" s="23" t="s">
        <v>79</v>
      </c>
      <c r="G43" s="12" t="str">
        <f>VLOOKUP(F43,Codes!$E$3:$G$1002,3,FALSE)</f>
        <v>006</v>
      </c>
      <c r="H43" s="10" t="s">
        <v>76</v>
      </c>
      <c r="I43" s="10">
        <v>48</v>
      </c>
      <c r="J43" s="10" t="str">
        <f>VLOOKUP(H43,Codes!$J$3:$Q$9,2,FALSE)</f>
        <v>E</v>
      </c>
      <c r="K43" s="11" t="s">
        <v>31</v>
      </c>
      <c r="L43" s="10" t="str">
        <f>VLOOKUP(K43,Codes!$H$3:$I$262,2,FALSE)</f>
        <v>AA</v>
      </c>
      <c r="M43" s="10">
        <v>3</v>
      </c>
      <c r="N43" s="10" t="s">
        <v>35</v>
      </c>
      <c r="O43" t="str">
        <f>VLOOKUP(N43,Codes!$R$3:$S$28,2,FALSE)</f>
        <v>L</v>
      </c>
      <c r="P43" t="s">
        <v>38</v>
      </c>
      <c r="Q43" t="s">
        <v>29</v>
      </c>
      <c r="R43" t="s">
        <v>29</v>
      </c>
      <c r="S43" s="21" t="str">
        <f t="shared" si="6"/>
        <v>E-AA-006-EC10-TP5-Water-NA-3-NA</v>
      </c>
      <c r="T43" s="21" t="str">
        <f t="shared" si="7"/>
        <v>E-AA-006-EC10-TP5-Water</v>
      </c>
      <c r="U43" s="35" t="str">
        <f t="shared" si="8"/>
        <v>E.AA.006.L.E.3</v>
      </c>
      <c r="V43" s="15" t="str">
        <f t="shared" si="9"/>
        <v>EAA006LE3</v>
      </c>
    </row>
    <row r="44" spans="1:22">
      <c r="A44" t="s">
        <v>2069</v>
      </c>
      <c r="C44" t="s">
        <v>26</v>
      </c>
      <c r="D44" s="10" t="s">
        <v>25</v>
      </c>
      <c r="E44" s="10" t="str">
        <f>VLOOKUP(_xlfn.CONCAT(C44,D44),Codes!$C$3:$D$12,2,FALSE)</f>
        <v>E</v>
      </c>
      <c r="F44" s="23" t="s">
        <v>79</v>
      </c>
      <c r="G44" s="12" t="str">
        <f>VLOOKUP(F44,Codes!$E$3:$G$1002,3,FALSE)</f>
        <v>006</v>
      </c>
      <c r="H44" s="10" t="s">
        <v>76</v>
      </c>
      <c r="I44" s="10">
        <v>48</v>
      </c>
      <c r="J44" s="10" t="str">
        <f>VLOOKUP(H44,Codes!$J$3:$Q$9,2,FALSE)</f>
        <v>E</v>
      </c>
      <c r="K44" s="11" t="s">
        <v>31</v>
      </c>
      <c r="L44" s="10" t="str">
        <f>VLOOKUP(K44,Codes!$H$3:$I$262,2,FALSE)</f>
        <v>AA</v>
      </c>
      <c r="M44" s="10">
        <v>1</v>
      </c>
      <c r="N44" s="10" t="s">
        <v>83</v>
      </c>
      <c r="O44" t="str">
        <f>VLOOKUP(N44,Codes!$R$3:$S$28,2,FALSE)</f>
        <v>M</v>
      </c>
      <c r="P44" t="s">
        <v>38</v>
      </c>
      <c r="Q44" t="s">
        <v>29</v>
      </c>
      <c r="R44" t="s">
        <v>29</v>
      </c>
      <c r="S44" s="21" t="str">
        <f t="shared" si="6"/>
        <v>E-AA-006-EC25-TP5-Water-NA-1-NA</v>
      </c>
      <c r="T44" s="21" t="str">
        <f t="shared" si="7"/>
        <v>E-AA-006-EC25-TP5-Water</v>
      </c>
      <c r="U44" s="35" t="str">
        <f t="shared" si="8"/>
        <v>E.AA.006.M.E.1</v>
      </c>
      <c r="V44" s="15" t="str">
        <f t="shared" si="9"/>
        <v>EAA006ME1</v>
      </c>
    </row>
    <row r="45" spans="1:22">
      <c r="A45" t="s">
        <v>2070</v>
      </c>
      <c r="C45" t="s">
        <v>26</v>
      </c>
      <c r="D45" s="10" t="s">
        <v>25</v>
      </c>
      <c r="E45" s="10" t="str">
        <f>VLOOKUP(_xlfn.CONCAT(C45,D45),Codes!$C$3:$D$12,2,FALSE)</f>
        <v>E</v>
      </c>
      <c r="F45" s="23" t="s">
        <v>79</v>
      </c>
      <c r="G45" s="12" t="str">
        <f>VLOOKUP(F45,Codes!$E$3:$G$1002,3,FALSE)</f>
        <v>006</v>
      </c>
      <c r="H45" s="10" t="s">
        <v>76</v>
      </c>
      <c r="I45" s="10">
        <v>48</v>
      </c>
      <c r="J45" s="10" t="str">
        <f>VLOOKUP(H45,Codes!$J$3:$Q$9,2,FALSE)</f>
        <v>E</v>
      </c>
      <c r="K45" s="11" t="s">
        <v>31</v>
      </c>
      <c r="L45" s="10" t="str">
        <f>VLOOKUP(K45,Codes!$H$3:$I$262,2,FALSE)</f>
        <v>AA</v>
      </c>
      <c r="M45" s="10">
        <v>2</v>
      </c>
      <c r="N45" s="10" t="s">
        <v>83</v>
      </c>
      <c r="O45" t="str">
        <f>VLOOKUP(N45,Codes!$R$3:$S$28,2,FALSE)</f>
        <v>M</v>
      </c>
      <c r="P45" t="s">
        <v>38</v>
      </c>
      <c r="Q45" t="s">
        <v>29</v>
      </c>
      <c r="R45" t="s">
        <v>29</v>
      </c>
      <c r="S45" s="21" t="str">
        <f t="shared" si="6"/>
        <v>E-AA-006-EC25-TP5-Water-NA-2-NA</v>
      </c>
      <c r="T45" s="21" t="str">
        <f t="shared" si="7"/>
        <v>E-AA-006-EC25-TP5-Water</v>
      </c>
      <c r="U45" s="35" t="str">
        <f t="shared" si="8"/>
        <v>E.AA.006.M.E.2</v>
      </c>
      <c r="V45" s="15" t="str">
        <f t="shared" si="9"/>
        <v>EAA006ME2</v>
      </c>
    </row>
    <row r="46" spans="1:22">
      <c r="A46" t="s">
        <v>2071</v>
      </c>
      <c r="C46" t="s">
        <v>26</v>
      </c>
      <c r="D46" s="10" t="s">
        <v>25</v>
      </c>
      <c r="E46" s="10" t="str">
        <f>VLOOKUP(_xlfn.CONCAT(C46,D46),Codes!$C$3:$D$12,2,FALSE)</f>
        <v>E</v>
      </c>
      <c r="F46" s="23" t="s">
        <v>79</v>
      </c>
      <c r="G46" s="12" t="str">
        <f>VLOOKUP(F46,Codes!$E$3:$G$1002,3,FALSE)</f>
        <v>006</v>
      </c>
      <c r="H46" s="10" t="s">
        <v>76</v>
      </c>
      <c r="I46" s="10">
        <v>48</v>
      </c>
      <c r="J46" s="10" t="str">
        <f>VLOOKUP(H46,Codes!$J$3:$Q$9,2,FALSE)</f>
        <v>E</v>
      </c>
      <c r="K46" s="11" t="s">
        <v>31</v>
      </c>
      <c r="L46" s="10" t="str">
        <f>VLOOKUP(K46,Codes!$H$3:$I$262,2,FALSE)</f>
        <v>AA</v>
      </c>
      <c r="M46" s="10">
        <v>3</v>
      </c>
      <c r="N46" s="10" t="s">
        <v>83</v>
      </c>
      <c r="O46" t="str">
        <f>VLOOKUP(N46,Codes!$R$3:$S$28,2,FALSE)</f>
        <v>M</v>
      </c>
      <c r="P46" t="s">
        <v>38</v>
      </c>
      <c r="Q46" t="s">
        <v>29</v>
      </c>
      <c r="R46" t="s">
        <v>29</v>
      </c>
      <c r="S46" s="21" t="str">
        <f t="shared" si="6"/>
        <v>E-AA-006-EC25-TP5-Water-NA-3-NA</v>
      </c>
      <c r="T46" s="21" t="str">
        <f t="shared" si="7"/>
        <v>E-AA-006-EC25-TP5-Water</v>
      </c>
      <c r="U46" s="35" t="str">
        <f t="shared" si="8"/>
        <v>E.AA.006.M.E.3</v>
      </c>
      <c r="V46" s="15" t="str">
        <f t="shared" si="9"/>
        <v>EAA006ME3</v>
      </c>
    </row>
    <row r="47" spans="1:22">
      <c r="A47" s="53" t="s">
        <v>2072</v>
      </c>
      <c r="B47" t="s">
        <v>2073</v>
      </c>
      <c r="C47" t="s">
        <v>26</v>
      </c>
      <c r="D47" s="10" t="s">
        <v>25</v>
      </c>
      <c r="E47" s="10" t="str">
        <f>VLOOKUP(_xlfn.CONCAT(C47,D47),Codes!$C$3:$D$12,2,FALSE)</f>
        <v>E</v>
      </c>
      <c r="F47" s="23" t="s">
        <v>1350</v>
      </c>
      <c r="G47" s="12" t="str">
        <f>VLOOKUP(F47,Codes!$E$3:$G$1002,3,FALSE)</f>
        <v>998</v>
      </c>
      <c r="H47" s="10" t="s">
        <v>29</v>
      </c>
      <c r="I47" s="10" t="s">
        <v>29</v>
      </c>
      <c r="J47" s="10" t="str">
        <f>VLOOKUP(H47,Codes!$J$3:$Q$9,2,FALSE)</f>
        <v>-</v>
      </c>
      <c r="K47" s="11" t="s">
        <v>31</v>
      </c>
      <c r="L47" s="10" t="str">
        <f>VLOOKUP(K47,Codes!$H$3:$I$262,2,FALSE)</f>
        <v>AA</v>
      </c>
      <c r="M47" s="10">
        <v>1</v>
      </c>
      <c r="O47" t="str">
        <f>VLOOKUP(N47,Codes!$R$3:$S$28,2,FALSE)</f>
        <v>Z</v>
      </c>
      <c r="P47" t="s">
        <v>29</v>
      </c>
      <c r="Q47" t="s">
        <v>29</v>
      </c>
      <c r="R47" t="s">
        <v>29</v>
      </c>
      <c r="S47" s="21" t="str">
        <f t="shared" si="6"/>
        <v>E-AA-998--NA-NA-NA-1-NA</v>
      </c>
      <c r="T47" s="21" t="str">
        <f t="shared" si="7"/>
        <v>E-AA-998--NA-NA</v>
      </c>
      <c r="U47" s="35" t="str">
        <f t="shared" si="8"/>
        <v>E.AA.998.Z.-.1</v>
      </c>
      <c r="V47" s="15" t="str">
        <f t="shared" si="9"/>
        <v>EAA998Z-1</v>
      </c>
    </row>
    <row r="48" spans="1:22">
      <c r="A48" s="53" t="s">
        <v>2074</v>
      </c>
      <c r="B48" t="s">
        <v>2073</v>
      </c>
      <c r="C48" t="s">
        <v>26</v>
      </c>
      <c r="D48" s="10" t="s">
        <v>25</v>
      </c>
      <c r="E48" s="10" t="str">
        <f>VLOOKUP(_xlfn.CONCAT(C48,D48),Codes!$C$3:$D$12,2,FALSE)</f>
        <v>E</v>
      </c>
      <c r="F48" s="23" t="s">
        <v>1350</v>
      </c>
      <c r="G48" s="12" t="str">
        <f>VLOOKUP(F48,Codes!$E$3:$G$1002,3,FALSE)</f>
        <v>998</v>
      </c>
      <c r="H48" s="10" t="s">
        <v>29</v>
      </c>
      <c r="I48" s="10" t="s">
        <v>29</v>
      </c>
      <c r="J48" s="10" t="str">
        <f>VLOOKUP(H48,Codes!$J$3:$Q$9,2,FALSE)</f>
        <v>-</v>
      </c>
      <c r="K48" s="11" t="s">
        <v>31</v>
      </c>
      <c r="L48" s="10" t="str">
        <f>VLOOKUP(K48,Codes!$H$3:$I$262,2,FALSE)</f>
        <v>AA</v>
      </c>
      <c r="M48" s="10">
        <v>2</v>
      </c>
      <c r="O48" t="str">
        <f>VLOOKUP(N48,Codes!$R$3:$S$28,2,FALSE)</f>
        <v>Z</v>
      </c>
      <c r="P48" t="s">
        <v>29</v>
      </c>
      <c r="Q48" t="s">
        <v>29</v>
      </c>
      <c r="R48" t="s">
        <v>29</v>
      </c>
      <c r="S48" s="21" t="str">
        <f t="shared" si="6"/>
        <v>E-AA-998--NA-NA-NA-2-NA</v>
      </c>
      <c r="T48" s="21" t="str">
        <f t="shared" si="7"/>
        <v>E-AA-998--NA-NA</v>
      </c>
      <c r="U48" s="35" t="str">
        <f t="shared" si="8"/>
        <v>E.AA.998.Z.-.2</v>
      </c>
      <c r="V48" s="15" t="str">
        <f t="shared" si="9"/>
        <v>EAA998Z-2</v>
      </c>
    </row>
    <row r="49" spans="1:22">
      <c r="A49" s="53" t="s">
        <v>2075</v>
      </c>
      <c r="B49" t="s">
        <v>2073</v>
      </c>
      <c r="C49" t="s">
        <v>26</v>
      </c>
      <c r="D49" s="10" t="s">
        <v>25</v>
      </c>
      <c r="E49" s="10" t="str">
        <f>VLOOKUP(_xlfn.CONCAT(C49,D49),Codes!$C$3:$D$12,2,FALSE)</f>
        <v>E</v>
      </c>
      <c r="F49" s="23" t="s">
        <v>1350</v>
      </c>
      <c r="G49" s="12" t="str">
        <f>VLOOKUP(F49,Codes!$E$3:$G$1002,3,FALSE)</f>
        <v>998</v>
      </c>
      <c r="H49" s="10" t="s">
        <v>29</v>
      </c>
      <c r="I49" s="10" t="s">
        <v>29</v>
      </c>
      <c r="J49" s="10" t="str">
        <f>VLOOKUP(H49,Codes!$J$3:$Q$9,2,FALSE)</f>
        <v>-</v>
      </c>
      <c r="K49" s="11" t="s">
        <v>31</v>
      </c>
      <c r="L49" s="10" t="str">
        <f>VLOOKUP(K49,Codes!$H$3:$I$262,2,FALSE)</f>
        <v>AA</v>
      </c>
      <c r="M49" s="10">
        <v>3</v>
      </c>
      <c r="O49" t="str">
        <f>VLOOKUP(N49,Codes!$R$3:$S$28,2,FALSE)</f>
        <v>Z</v>
      </c>
      <c r="P49" t="s">
        <v>29</v>
      </c>
      <c r="Q49" t="s">
        <v>29</v>
      </c>
      <c r="R49" t="s">
        <v>29</v>
      </c>
      <c r="S49" s="21" t="str">
        <f t="shared" si="6"/>
        <v>E-AA-998--NA-NA-NA-3-NA</v>
      </c>
      <c r="T49" s="21" t="str">
        <f t="shared" si="7"/>
        <v>E-AA-998--NA-NA</v>
      </c>
      <c r="U49" s="35" t="str">
        <f t="shared" si="8"/>
        <v>E.AA.998.Z.-.3</v>
      </c>
      <c r="V49" s="15" t="str">
        <f t="shared" si="9"/>
        <v>EAA998Z-3</v>
      </c>
    </row>
    <row r="50" spans="1:22">
      <c r="A50" t="s">
        <v>2076</v>
      </c>
      <c r="C50" t="s">
        <v>26</v>
      </c>
      <c r="D50" s="10" t="s">
        <v>25</v>
      </c>
      <c r="E50" s="10" t="str">
        <f>VLOOKUP(_xlfn.CONCAT(C50,D50),Codes!$C$3:$D$12,2,FALSE)</f>
        <v>E</v>
      </c>
      <c r="F50" s="23" t="s">
        <v>28</v>
      </c>
      <c r="G50" s="12" t="str">
        <f>VLOOKUP(F50,Codes!$E$3:$G$1002,3,FALSE)</f>
        <v>000</v>
      </c>
      <c r="H50" s="10" t="s">
        <v>46</v>
      </c>
      <c r="I50" s="10">
        <v>5</v>
      </c>
      <c r="J50" s="10" t="str">
        <f>VLOOKUP(H50,Codes!$J$3:$Q$9,2,FALSE)</f>
        <v>A</v>
      </c>
      <c r="K50" s="11" t="s">
        <v>62</v>
      </c>
      <c r="L50" s="10" t="str">
        <f>VLOOKUP(K50,Codes!$H$3:$I$262,2,FALSE)</f>
        <v>AD</v>
      </c>
      <c r="M50" s="10">
        <v>1</v>
      </c>
      <c r="N50" s="10">
        <v>0</v>
      </c>
      <c r="O50" t="str">
        <f>VLOOKUP(N50,Codes!$R$3:$S$28,2,FALSE)</f>
        <v>Z</v>
      </c>
      <c r="P50" t="s">
        <v>38</v>
      </c>
      <c r="Q50" t="s">
        <v>29</v>
      </c>
      <c r="R50" t="s">
        <v>29</v>
      </c>
      <c r="S50" s="21" t="str">
        <f t="shared" si="6"/>
        <v>E-AD-000-0-TP1-Water-NA-1-NA</v>
      </c>
      <c r="T50" s="21" t="str">
        <f t="shared" si="7"/>
        <v>E-AD-000-0-TP1-Water</v>
      </c>
      <c r="U50" s="35" t="str">
        <f t="shared" si="8"/>
        <v>E.AD.000.Z.A.1</v>
      </c>
      <c r="V50" s="15" t="str">
        <f t="shared" si="9"/>
        <v>EAD000ZA1</v>
      </c>
    </row>
    <row r="51" spans="1:22">
      <c r="A51" t="s">
        <v>2077</v>
      </c>
      <c r="C51" t="s">
        <v>26</v>
      </c>
      <c r="D51" s="10" t="s">
        <v>25</v>
      </c>
      <c r="E51" s="10" t="str">
        <f>VLOOKUP(_xlfn.CONCAT(C51,D51),Codes!$C$3:$D$12,2,FALSE)</f>
        <v>E</v>
      </c>
      <c r="F51" s="23" t="s">
        <v>28</v>
      </c>
      <c r="G51" s="12" t="str">
        <f>VLOOKUP(F51,Codes!$E$3:$G$1002,3,FALSE)</f>
        <v>000</v>
      </c>
      <c r="H51" s="10" t="s">
        <v>46</v>
      </c>
      <c r="I51" s="10">
        <v>5</v>
      </c>
      <c r="J51" s="10" t="str">
        <f>VLOOKUP(H51,Codes!$J$3:$Q$9,2,FALSE)</f>
        <v>A</v>
      </c>
      <c r="K51" s="11" t="s">
        <v>62</v>
      </c>
      <c r="L51" s="10" t="str">
        <f>VLOOKUP(K51,Codes!$H$3:$I$262,2,FALSE)</f>
        <v>AD</v>
      </c>
      <c r="M51" s="10">
        <v>2</v>
      </c>
      <c r="N51" s="10">
        <v>0</v>
      </c>
      <c r="O51" t="str">
        <f>VLOOKUP(N51,Codes!$R$3:$S$28,2,FALSE)</f>
        <v>Z</v>
      </c>
      <c r="P51" t="s">
        <v>38</v>
      </c>
      <c r="Q51" t="s">
        <v>29</v>
      </c>
      <c r="R51" t="s">
        <v>29</v>
      </c>
      <c r="S51" s="21" t="str">
        <f t="shared" si="6"/>
        <v>E-AD-000-0-TP1-Water-NA-2-NA</v>
      </c>
      <c r="T51" s="21" t="str">
        <f t="shared" si="7"/>
        <v>E-AD-000-0-TP1-Water</v>
      </c>
      <c r="U51" s="35" t="str">
        <f t="shared" si="8"/>
        <v>E.AD.000.Z.A.2</v>
      </c>
      <c r="V51" s="15" t="str">
        <f t="shared" si="9"/>
        <v>EAD000ZA2</v>
      </c>
    </row>
    <row r="52" spans="1:22">
      <c r="A52" t="s">
        <v>2078</v>
      </c>
      <c r="C52" t="s">
        <v>26</v>
      </c>
      <c r="D52" s="10" t="s">
        <v>25</v>
      </c>
      <c r="E52" s="10" t="str">
        <f>VLOOKUP(_xlfn.CONCAT(C52,D52),Codes!$C$3:$D$12,2,FALSE)</f>
        <v>E</v>
      </c>
      <c r="F52" s="23" t="s">
        <v>28</v>
      </c>
      <c r="G52" s="12" t="str">
        <f>VLOOKUP(F52,Codes!$E$3:$G$1002,3,FALSE)</f>
        <v>000</v>
      </c>
      <c r="H52" s="10" t="s">
        <v>46</v>
      </c>
      <c r="I52" s="10">
        <v>5</v>
      </c>
      <c r="J52" s="10" t="str">
        <f>VLOOKUP(H52,Codes!$J$3:$Q$9,2,FALSE)</f>
        <v>A</v>
      </c>
      <c r="K52" s="11" t="s">
        <v>62</v>
      </c>
      <c r="L52" s="10" t="str">
        <f>VLOOKUP(K52,Codes!$H$3:$I$262,2,FALSE)</f>
        <v>AD</v>
      </c>
      <c r="M52" s="10">
        <v>3</v>
      </c>
      <c r="N52" s="10">
        <v>0</v>
      </c>
      <c r="O52" t="str">
        <f>VLOOKUP(N52,Codes!$R$3:$S$28,2,FALSE)</f>
        <v>Z</v>
      </c>
      <c r="P52" t="s">
        <v>38</v>
      </c>
      <c r="Q52" t="s">
        <v>29</v>
      </c>
      <c r="R52" t="s">
        <v>29</v>
      </c>
      <c r="S52" s="21" t="str">
        <f t="shared" si="6"/>
        <v>E-AD-000-0-TP1-Water-NA-3-NA</v>
      </c>
      <c r="T52" s="21" t="str">
        <f t="shared" si="7"/>
        <v>E-AD-000-0-TP1-Water</v>
      </c>
      <c r="U52" s="35" t="str">
        <f t="shared" si="8"/>
        <v>E.AD.000.Z.A.3</v>
      </c>
      <c r="V52" s="15" t="str">
        <f t="shared" si="9"/>
        <v>EAD000ZA3</v>
      </c>
    </row>
    <row r="53" spans="1:22">
      <c r="A53" t="s">
        <v>2079</v>
      </c>
      <c r="C53" t="s">
        <v>26</v>
      </c>
      <c r="D53" s="10" t="s">
        <v>25</v>
      </c>
      <c r="E53" s="10" t="str">
        <f>VLOOKUP(_xlfn.CONCAT(C53,D53),Codes!$C$3:$D$12,2,FALSE)</f>
        <v>E</v>
      </c>
      <c r="F53" s="23" t="s">
        <v>43</v>
      </c>
      <c r="G53" s="12" t="str">
        <f>VLOOKUP(F53,Codes!$E$3:$G$1002,3,FALSE)</f>
        <v>001</v>
      </c>
      <c r="H53" s="10" t="s">
        <v>46</v>
      </c>
      <c r="I53" s="10">
        <v>5</v>
      </c>
      <c r="J53" s="10" t="str">
        <f>VLOOKUP(H53,Codes!$J$3:$Q$9,2,FALSE)</f>
        <v>A</v>
      </c>
      <c r="K53" s="11" t="s">
        <v>62</v>
      </c>
      <c r="L53" s="10" t="str">
        <f>VLOOKUP(K53,Codes!$H$3:$I$262,2,FALSE)</f>
        <v>AD</v>
      </c>
      <c r="M53" s="10">
        <v>1</v>
      </c>
      <c r="N53" s="10" t="s">
        <v>35</v>
      </c>
      <c r="O53" t="str">
        <f>VLOOKUP(N53,Codes!$R$3:$S$28,2,FALSE)</f>
        <v>L</v>
      </c>
      <c r="P53" t="s">
        <v>38</v>
      </c>
      <c r="Q53" t="s">
        <v>29</v>
      </c>
      <c r="R53" t="s">
        <v>29</v>
      </c>
      <c r="S53" s="21" t="str">
        <f t="shared" si="6"/>
        <v>E-AD-001-EC10-TP1-Water-NA-1-NA</v>
      </c>
      <c r="T53" s="21" t="str">
        <f t="shared" si="7"/>
        <v>E-AD-001-EC10-TP1-Water</v>
      </c>
      <c r="U53" s="35" t="str">
        <f t="shared" si="8"/>
        <v>E.AD.001.L.A.1</v>
      </c>
      <c r="V53" s="15" t="str">
        <f t="shared" si="9"/>
        <v>EAD001LA1</v>
      </c>
    </row>
    <row r="54" spans="1:22">
      <c r="A54" t="s">
        <v>2080</v>
      </c>
      <c r="C54" t="s">
        <v>26</v>
      </c>
      <c r="D54" s="10" t="s">
        <v>25</v>
      </c>
      <c r="E54" s="10" t="str">
        <f>VLOOKUP(_xlfn.CONCAT(C54,D54),Codes!$C$3:$D$12,2,FALSE)</f>
        <v>E</v>
      </c>
      <c r="F54" s="23" t="s">
        <v>43</v>
      </c>
      <c r="G54" s="12" t="str">
        <f>VLOOKUP(F54,Codes!$E$3:$G$1002,3,FALSE)</f>
        <v>001</v>
      </c>
      <c r="H54" s="10" t="s">
        <v>46</v>
      </c>
      <c r="I54" s="10">
        <v>5</v>
      </c>
      <c r="J54" s="10" t="str">
        <f>VLOOKUP(H54,Codes!$J$3:$Q$9,2,FALSE)</f>
        <v>A</v>
      </c>
      <c r="K54" s="11" t="s">
        <v>62</v>
      </c>
      <c r="L54" s="10" t="str">
        <f>VLOOKUP(K54,Codes!$H$3:$I$262,2,FALSE)</f>
        <v>AD</v>
      </c>
      <c r="M54" s="10">
        <v>2</v>
      </c>
      <c r="N54" s="10" t="s">
        <v>35</v>
      </c>
      <c r="O54" t="str">
        <f>VLOOKUP(N54,Codes!$R$3:$S$28,2,FALSE)</f>
        <v>L</v>
      </c>
      <c r="P54" t="s">
        <v>38</v>
      </c>
      <c r="Q54" t="s">
        <v>29</v>
      </c>
      <c r="R54" t="s">
        <v>29</v>
      </c>
      <c r="S54" s="21" t="str">
        <f t="shared" si="6"/>
        <v>E-AD-001-EC10-TP1-Water-NA-2-NA</v>
      </c>
      <c r="T54" s="21" t="str">
        <f t="shared" si="7"/>
        <v>E-AD-001-EC10-TP1-Water</v>
      </c>
      <c r="U54" s="35" t="str">
        <f t="shared" si="8"/>
        <v>E.AD.001.L.A.2</v>
      </c>
      <c r="V54" s="15" t="str">
        <f t="shared" si="9"/>
        <v>EAD001LA2</v>
      </c>
    </row>
    <row r="55" spans="1:22">
      <c r="A55" t="s">
        <v>2081</v>
      </c>
      <c r="C55" t="s">
        <v>26</v>
      </c>
      <c r="D55" s="10" t="s">
        <v>25</v>
      </c>
      <c r="E55" s="10" t="str">
        <f>VLOOKUP(_xlfn.CONCAT(C55,D55),Codes!$C$3:$D$12,2,FALSE)</f>
        <v>E</v>
      </c>
      <c r="F55" s="23" t="s">
        <v>43</v>
      </c>
      <c r="G55" s="12" t="str">
        <f>VLOOKUP(F55,Codes!$E$3:$G$1002,3,FALSE)</f>
        <v>001</v>
      </c>
      <c r="H55" s="10" t="s">
        <v>46</v>
      </c>
      <c r="I55" s="10">
        <v>5</v>
      </c>
      <c r="J55" s="10" t="str">
        <f>VLOOKUP(H55,Codes!$J$3:$Q$9,2,FALSE)</f>
        <v>A</v>
      </c>
      <c r="K55" s="11" t="s">
        <v>62</v>
      </c>
      <c r="L55" s="10" t="str">
        <f>VLOOKUP(K55,Codes!$H$3:$I$262,2,FALSE)</f>
        <v>AD</v>
      </c>
      <c r="M55" s="10">
        <v>3</v>
      </c>
      <c r="N55" s="10" t="s">
        <v>35</v>
      </c>
      <c r="O55" t="str">
        <f>VLOOKUP(N55,Codes!$R$3:$S$28,2,FALSE)</f>
        <v>L</v>
      </c>
      <c r="P55" t="s">
        <v>38</v>
      </c>
      <c r="Q55" t="s">
        <v>29</v>
      </c>
      <c r="R55" t="s">
        <v>29</v>
      </c>
      <c r="S55" s="21" t="str">
        <f t="shared" si="6"/>
        <v>E-AD-001-EC10-TP1-Water-NA-3-NA</v>
      </c>
      <c r="T55" s="21" t="str">
        <f t="shared" si="7"/>
        <v>E-AD-001-EC10-TP1-Water</v>
      </c>
      <c r="U55" s="35" t="str">
        <f t="shared" si="8"/>
        <v>E.AD.001.L.A.3</v>
      </c>
      <c r="V55" s="15" t="str">
        <f t="shared" si="9"/>
        <v>EAD001LA3</v>
      </c>
    </row>
    <row r="56" spans="1:22">
      <c r="A56" t="s">
        <v>2082</v>
      </c>
      <c r="C56" t="s">
        <v>26</v>
      </c>
      <c r="D56" s="10" t="s">
        <v>25</v>
      </c>
      <c r="E56" s="10" t="str">
        <f>VLOOKUP(_xlfn.CONCAT(C56,D56),Codes!$C$3:$D$12,2,FALSE)</f>
        <v>E</v>
      </c>
      <c r="F56" s="23" t="s">
        <v>43</v>
      </c>
      <c r="G56" s="12" t="str">
        <f>VLOOKUP(F56,Codes!$E$3:$G$1002,3,FALSE)</f>
        <v>001</v>
      </c>
      <c r="H56" s="10" t="s">
        <v>46</v>
      </c>
      <c r="I56" s="10">
        <v>5</v>
      </c>
      <c r="J56" s="10" t="str">
        <f>VLOOKUP(H56,Codes!$J$3:$Q$9,2,FALSE)</f>
        <v>A</v>
      </c>
      <c r="K56" s="11" t="s">
        <v>62</v>
      </c>
      <c r="L56" s="10" t="str">
        <f>VLOOKUP(K56,Codes!$H$3:$I$262,2,FALSE)</f>
        <v>AD</v>
      </c>
      <c r="M56" s="10">
        <v>1</v>
      </c>
      <c r="N56" s="10" t="s">
        <v>83</v>
      </c>
      <c r="O56" t="str">
        <f>VLOOKUP(N56,Codes!$R$3:$S$28,2,FALSE)</f>
        <v>M</v>
      </c>
      <c r="P56" t="s">
        <v>38</v>
      </c>
      <c r="Q56" t="s">
        <v>29</v>
      </c>
      <c r="R56" t="s">
        <v>29</v>
      </c>
      <c r="S56" s="21" t="str">
        <f t="shared" si="6"/>
        <v>E-AD-001-EC25-TP1-Water-NA-1-NA</v>
      </c>
      <c r="T56" s="21" t="str">
        <f t="shared" si="7"/>
        <v>E-AD-001-EC25-TP1-Water</v>
      </c>
      <c r="U56" s="35" t="str">
        <f t="shared" si="8"/>
        <v>E.AD.001.M.A.1</v>
      </c>
      <c r="V56" s="15" t="str">
        <f t="shared" si="9"/>
        <v>EAD001MA1</v>
      </c>
    </row>
    <row r="57" spans="1:22">
      <c r="A57" t="s">
        <v>2083</v>
      </c>
      <c r="C57" t="s">
        <v>26</v>
      </c>
      <c r="D57" s="10" t="s">
        <v>25</v>
      </c>
      <c r="E57" s="10" t="str">
        <f>VLOOKUP(_xlfn.CONCAT(C57,D57),Codes!$C$3:$D$12,2,FALSE)</f>
        <v>E</v>
      </c>
      <c r="F57" s="23" t="s">
        <v>43</v>
      </c>
      <c r="G57" s="12" t="str">
        <f>VLOOKUP(F57,Codes!$E$3:$G$1002,3,FALSE)</f>
        <v>001</v>
      </c>
      <c r="H57" s="10" t="s">
        <v>46</v>
      </c>
      <c r="I57" s="10">
        <v>5</v>
      </c>
      <c r="J57" s="10" t="str">
        <f>VLOOKUP(H57,Codes!$J$3:$Q$9,2,FALSE)</f>
        <v>A</v>
      </c>
      <c r="K57" s="11" t="s">
        <v>62</v>
      </c>
      <c r="L57" s="10" t="str">
        <f>VLOOKUP(K57,Codes!$H$3:$I$262,2,FALSE)</f>
        <v>AD</v>
      </c>
      <c r="M57" s="10">
        <v>2</v>
      </c>
      <c r="N57" s="10" t="s">
        <v>83</v>
      </c>
      <c r="O57" t="str">
        <f>VLOOKUP(N57,Codes!$R$3:$S$28,2,FALSE)</f>
        <v>M</v>
      </c>
      <c r="P57" t="s">
        <v>38</v>
      </c>
      <c r="Q57" t="s">
        <v>29</v>
      </c>
      <c r="R57" t="s">
        <v>29</v>
      </c>
      <c r="S57" s="21" t="str">
        <f t="shared" si="6"/>
        <v>E-AD-001-EC25-TP1-Water-NA-2-NA</v>
      </c>
      <c r="T57" s="21" t="str">
        <f t="shared" si="7"/>
        <v>E-AD-001-EC25-TP1-Water</v>
      </c>
      <c r="U57" s="35" t="str">
        <f t="shared" si="8"/>
        <v>E.AD.001.M.A.2</v>
      </c>
      <c r="V57" s="15" t="str">
        <f t="shared" si="9"/>
        <v>EAD001MA2</v>
      </c>
    </row>
    <row r="58" spans="1:22">
      <c r="A58" t="s">
        <v>2084</v>
      </c>
      <c r="C58" t="s">
        <v>26</v>
      </c>
      <c r="D58" s="10" t="s">
        <v>25</v>
      </c>
      <c r="E58" s="10" t="str">
        <f>VLOOKUP(_xlfn.CONCAT(C58,D58),Codes!$C$3:$D$12,2,FALSE)</f>
        <v>E</v>
      </c>
      <c r="F58" s="23" t="s">
        <v>43</v>
      </c>
      <c r="G58" s="12" t="str">
        <f>VLOOKUP(F58,Codes!$E$3:$G$1002,3,FALSE)</f>
        <v>001</v>
      </c>
      <c r="H58" s="10" t="s">
        <v>46</v>
      </c>
      <c r="I58" s="10">
        <v>5</v>
      </c>
      <c r="J58" s="10" t="str">
        <f>VLOOKUP(H58,Codes!$J$3:$Q$9,2,FALSE)</f>
        <v>A</v>
      </c>
      <c r="K58" s="11" t="s">
        <v>62</v>
      </c>
      <c r="L58" s="10" t="str">
        <f>VLOOKUP(K58,Codes!$H$3:$I$262,2,FALSE)</f>
        <v>AD</v>
      </c>
      <c r="M58" s="10">
        <v>3</v>
      </c>
      <c r="N58" s="10" t="s">
        <v>83</v>
      </c>
      <c r="O58" t="str">
        <f>VLOOKUP(N58,Codes!$R$3:$S$28,2,FALSE)</f>
        <v>M</v>
      </c>
      <c r="P58" t="s">
        <v>38</v>
      </c>
      <c r="Q58" t="s">
        <v>29</v>
      </c>
      <c r="R58" t="s">
        <v>29</v>
      </c>
      <c r="S58" s="21" t="str">
        <f t="shared" si="6"/>
        <v>E-AD-001-EC25-TP1-Water-NA-3-NA</v>
      </c>
      <c r="T58" s="21" t="str">
        <f t="shared" si="7"/>
        <v>E-AD-001-EC25-TP1-Water</v>
      </c>
      <c r="U58" s="35" t="str">
        <f t="shared" si="8"/>
        <v>E.AD.001.M.A.3</v>
      </c>
      <c r="V58" s="15" t="str">
        <f t="shared" si="9"/>
        <v>EAD001MA3</v>
      </c>
    </row>
    <row r="59" spans="1:22">
      <c r="A59" t="s">
        <v>2085</v>
      </c>
      <c r="C59" t="s">
        <v>26</v>
      </c>
      <c r="D59" s="10" t="s">
        <v>25</v>
      </c>
      <c r="E59" s="10" t="str">
        <f>VLOOKUP(_xlfn.CONCAT(C59,D59),Codes!$C$3:$D$12,2,FALSE)</f>
        <v>E</v>
      </c>
      <c r="F59" s="23" t="s">
        <v>28</v>
      </c>
      <c r="G59" s="12" t="str">
        <f>VLOOKUP(F59,Codes!$E$3:$G$1002,3,FALSE)</f>
        <v>000</v>
      </c>
      <c r="H59" s="10" t="s">
        <v>57</v>
      </c>
      <c r="I59" s="10">
        <v>12</v>
      </c>
      <c r="J59" s="10" t="str">
        <f>VLOOKUP(H59,Codes!$J$3:$Q$9,2,FALSE)</f>
        <v>B</v>
      </c>
      <c r="K59" s="11" t="s">
        <v>62</v>
      </c>
      <c r="L59" s="10" t="str">
        <f>VLOOKUP(K59,Codes!$H$3:$I$262,2,FALSE)</f>
        <v>AD</v>
      </c>
      <c r="M59" s="10">
        <v>1</v>
      </c>
      <c r="N59" s="10">
        <v>0</v>
      </c>
      <c r="O59" t="str">
        <f>VLOOKUP(N59,Codes!$R$3:$S$28,2,FALSE)</f>
        <v>Z</v>
      </c>
      <c r="P59" t="s">
        <v>38</v>
      </c>
      <c r="Q59" t="s">
        <v>29</v>
      </c>
      <c r="R59" t="s">
        <v>29</v>
      </c>
      <c r="S59" s="21" t="str">
        <f t="shared" si="6"/>
        <v>E-AD-000-0-TP2-Water-NA-1-NA</v>
      </c>
      <c r="T59" s="21" t="str">
        <f t="shared" si="7"/>
        <v>E-AD-000-0-TP2-Water</v>
      </c>
      <c r="U59" s="35" t="str">
        <f t="shared" si="8"/>
        <v>E.AD.000.Z.B.1</v>
      </c>
      <c r="V59" s="15" t="str">
        <f t="shared" si="9"/>
        <v>EAD000ZB1</v>
      </c>
    </row>
    <row r="60" spans="1:22">
      <c r="A60" t="s">
        <v>2086</v>
      </c>
      <c r="C60" t="s">
        <v>26</v>
      </c>
      <c r="D60" s="10" t="s">
        <v>25</v>
      </c>
      <c r="E60" s="10" t="str">
        <f>VLOOKUP(_xlfn.CONCAT(C60,D60),Codes!$C$3:$D$12,2,FALSE)</f>
        <v>E</v>
      </c>
      <c r="F60" s="23" t="s">
        <v>28</v>
      </c>
      <c r="G60" s="12" t="str">
        <f>VLOOKUP(F60,Codes!$E$3:$G$1002,3,FALSE)</f>
        <v>000</v>
      </c>
      <c r="H60" s="10" t="s">
        <v>57</v>
      </c>
      <c r="I60" s="10">
        <v>12</v>
      </c>
      <c r="J60" s="10" t="str">
        <f>VLOOKUP(H60,Codes!$J$3:$Q$9,2,FALSE)</f>
        <v>B</v>
      </c>
      <c r="K60" s="11" t="s">
        <v>62</v>
      </c>
      <c r="L60" s="10" t="str">
        <f>VLOOKUP(K60,Codes!$H$3:$I$262,2,FALSE)</f>
        <v>AD</v>
      </c>
      <c r="M60" s="10">
        <v>2</v>
      </c>
      <c r="N60" s="10">
        <v>0</v>
      </c>
      <c r="O60" t="str">
        <f>VLOOKUP(N60,Codes!$R$3:$S$28,2,FALSE)</f>
        <v>Z</v>
      </c>
      <c r="P60" t="s">
        <v>38</v>
      </c>
      <c r="Q60" t="s">
        <v>29</v>
      </c>
      <c r="R60" t="s">
        <v>29</v>
      </c>
      <c r="S60" s="21" t="str">
        <f t="shared" si="6"/>
        <v>E-AD-000-0-TP2-Water-NA-2-NA</v>
      </c>
      <c r="T60" s="21" t="str">
        <f t="shared" si="7"/>
        <v>E-AD-000-0-TP2-Water</v>
      </c>
      <c r="U60" s="35" t="str">
        <f t="shared" si="8"/>
        <v>E.AD.000.Z.B.2</v>
      </c>
      <c r="V60" s="15" t="str">
        <f t="shared" si="9"/>
        <v>EAD000ZB2</v>
      </c>
    </row>
    <row r="61" spans="1:22">
      <c r="A61" t="s">
        <v>2087</v>
      </c>
      <c r="C61" t="s">
        <v>26</v>
      </c>
      <c r="D61" s="10" t="s">
        <v>25</v>
      </c>
      <c r="E61" s="10" t="str">
        <f>VLOOKUP(_xlfn.CONCAT(C61,D61),Codes!$C$3:$D$12,2,FALSE)</f>
        <v>E</v>
      </c>
      <c r="F61" s="23" t="s">
        <v>28</v>
      </c>
      <c r="G61" s="12" t="str">
        <f>VLOOKUP(F61,Codes!$E$3:$G$1002,3,FALSE)</f>
        <v>000</v>
      </c>
      <c r="H61" s="10" t="s">
        <v>57</v>
      </c>
      <c r="I61" s="10">
        <v>12</v>
      </c>
      <c r="J61" s="10" t="str">
        <f>VLOOKUP(H61,Codes!$J$3:$Q$9,2,FALSE)</f>
        <v>B</v>
      </c>
      <c r="K61" s="11" t="s">
        <v>62</v>
      </c>
      <c r="L61" s="10" t="str">
        <f>VLOOKUP(K61,Codes!$H$3:$I$262,2,FALSE)</f>
        <v>AD</v>
      </c>
      <c r="M61" s="10">
        <v>3</v>
      </c>
      <c r="N61" s="10">
        <v>0</v>
      </c>
      <c r="O61" t="str">
        <f>VLOOKUP(N61,Codes!$R$3:$S$28,2,FALSE)</f>
        <v>Z</v>
      </c>
      <c r="P61" t="s">
        <v>38</v>
      </c>
      <c r="Q61" t="s">
        <v>29</v>
      </c>
      <c r="R61" t="s">
        <v>29</v>
      </c>
      <c r="S61" s="21" t="str">
        <f t="shared" si="6"/>
        <v>E-AD-000-0-TP2-Water-NA-3-NA</v>
      </c>
      <c r="T61" s="21" t="str">
        <f t="shared" si="7"/>
        <v>E-AD-000-0-TP2-Water</v>
      </c>
      <c r="U61" s="35" t="str">
        <f t="shared" si="8"/>
        <v>E.AD.000.Z.B.3</v>
      </c>
      <c r="V61" s="15" t="str">
        <f t="shared" si="9"/>
        <v>EAD000ZB3</v>
      </c>
    </row>
    <row r="62" spans="1:22">
      <c r="A62" t="s">
        <v>2088</v>
      </c>
      <c r="C62" t="s">
        <v>26</v>
      </c>
      <c r="D62" s="10" t="s">
        <v>25</v>
      </c>
      <c r="E62" s="10" t="str">
        <f>VLOOKUP(_xlfn.CONCAT(C62,D62),Codes!$C$3:$D$12,2,FALSE)</f>
        <v>E</v>
      </c>
      <c r="F62" s="23" t="s">
        <v>43</v>
      </c>
      <c r="G62" s="12" t="str">
        <f>VLOOKUP(F62,Codes!$E$3:$G$1002,3,FALSE)</f>
        <v>001</v>
      </c>
      <c r="H62" s="10" t="s">
        <v>57</v>
      </c>
      <c r="I62" s="10">
        <v>12</v>
      </c>
      <c r="J62" s="10" t="str">
        <f>VLOOKUP(H62,Codes!$J$3:$Q$9,2,FALSE)</f>
        <v>B</v>
      </c>
      <c r="K62" s="11" t="s">
        <v>62</v>
      </c>
      <c r="L62" s="10" t="str">
        <f>VLOOKUP(K62,Codes!$H$3:$I$262,2,FALSE)</f>
        <v>AD</v>
      </c>
      <c r="M62" s="10">
        <v>1</v>
      </c>
      <c r="N62" s="10" t="s">
        <v>35</v>
      </c>
      <c r="O62" t="str">
        <f>VLOOKUP(N62,Codes!$R$3:$S$28,2,FALSE)</f>
        <v>L</v>
      </c>
      <c r="P62" t="s">
        <v>38</v>
      </c>
      <c r="Q62" t="s">
        <v>29</v>
      </c>
      <c r="R62" t="s">
        <v>29</v>
      </c>
      <c r="S62" s="21" t="str">
        <f t="shared" si="6"/>
        <v>E-AD-001-EC10-TP2-Water-NA-1-NA</v>
      </c>
      <c r="T62" s="21" t="str">
        <f t="shared" si="7"/>
        <v>E-AD-001-EC10-TP2-Water</v>
      </c>
      <c r="U62" s="35" t="str">
        <f t="shared" si="8"/>
        <v>E.AD.001.L.B.1</v>
      </c>
      <c r="V62" s="15" t="str">
        <f t="shared" si="9"/>
        <v>EAD001LB1</v>
      </c>
    </row>
    <row r="63" spans="1:22">
      <c r="A63" t="s">
        <v>2089</v>
      </c>
      <c r="C63" t="s">
        <v>26</v>
      </c>
      <c r="D63" s="10" t="s">
        <v>25</v>
      </c>
      <c r="E63" s="10" t="str">
        <f>VLOOKUP(_xlfn.CONCAT(C63,D63),Codes!$C$3:$D$12,2,FALSE)</f>
        <v>E</v>
      </c>
      <c r="F63" s="23" t="s">
        <v>43</v>
      </c>
      <c r="G63" s="12" t="str">
        <f>VLOOKUP(F63,Codes!$E$3:$G$1002,3,FALSE)</f>
        <v>001</v>
      </c>
      <c r="H63" s="10" t="s">
        <v>57</v>
      </c>
      <c r="I63" s="10">
        <v>12</v>
      </c>
      <c r="J63" s="10" t="str">
        <f>VLOOKUP(H63,Codes!$J$3:$Q$9,2,FALSE)</f>
        <v>B</v>
      </c>
      <c r="K63" s="11" t="s">
        <v>62</v>
      </c>
      <c r="L63" s="10" t="str">
        <f>VLOOKUP(K63,Codes!$H$3:$I$262,2,FALSE)</f>
        <v>AD</v>
      </c>
      <c r="M63" s="10">
        <v>2</v>
      </c>
      <c r="N63" s="10" t="s">
        <v>35</v>
      </c>
      <c r="O63" t="str">
        <f>VLOOKUP(N63,Codes!$R$3:$S$28,2,FALSE)</f>
        <v>L</v>
      </c>
      <c r="P63" t="s">
        <v>38</v>
      </c>
      <c r="Q63" t="s">
        <v>29</v>
      </c>
      <c r="R63" t="s">
        <v>29</v>
      </c>
      <c r="S63" s="21" t="str">
        <f t="shared" si="6"/>
        <v>E-AD-001-EC10-TP2-Water-NA-2-NA</v>
      </c>
      <c r="T63" s="21" t="str">
        <f t="shared" si="7"/>
        <v>E-AD-001-EC10-TP2-Water</v>
      </c>
      <c r="U63" s="35" t="str">
        <f t="shared" si="8"/>
        <v>E.AD.001.L.B.2</v>
      </c>
      <c r="V63" s="15" t="str">
        <f t="shared" si="9"/>
        <v>EAD001LB2</v>
      </c>
    </row>
    <row r="64" spans="1:22">
      <c r="A64" t="s">
        <v>2090</v>
      </c>
      <c r="C64" t="s">
        <v>26</v>
      </c>
      <c r="D64" s="10" t="s">
        <v>25</v>
      </c>
      <c r="E64" s="10" t="str">
        <f>VLOOKUP(_xlfn.CONCAT(C64,D64),Codes!$C$3:$D$12,2,FALSE)</f>
        <v>E</v>
      </c>
      <c r="F64" s="23" t="s">
        <v>43</v>
      </c>
      <c r="G64" s="12" t="str">
        <f>VLOOKUP(F64,Codes!$E$3:$G$1002,3,FALSE)</f>
        <v>001</v>
      </c>
      <c r="H64" s="10" t="s">
        <v>57</v>
      </c>
      <c r="I64" s="10">
        <v>12</v>
      </c>
      <c r="J64" s="10" t="str">
        <f>VLOOKUP(H64,Codes!$J$3:$Q$9,2,FALSE)</f>
        <v>B</v>
      </c>
      <c r="K64" s="11" t="s">
        <v>62</v>
      </c>
      <c r="L64" s="10" t="str">
        <f>VLOOKUP(K64,Codes!$H$3:$I$262,2,FALSE)</f>
        <v>AD</v>
      </c>
      <c r="M64" s="10">
        <v>3</v>
      </c>
      <c r="N64" s="10" t="s">
        <v>35</v>
      </c>
      <c r="O64" t="str">
        <f>VLOOKUP(N64,Codes!$R$3:$S$28,2,FALSE)</f>
        <v>L</v>
      </c>
      <c r="P64" t="s">
        <v>38</v>
      </c>
      <c r="Q64" t="s">
        <v>29</v>
      </c>
      <c r="R64" t="s">
        <v>29</v>
      </c>
      <c r="S64" s="21" t="str">
        <f t="shared" si="6"/>
        <v>E-AD-001-EC10-TP2-Water-NA-3-NA</v>
      </c>
      <c r="T64" s="21" t="str">
        <f t="shared" si="7"/>
        <v>E-AD-001-EC10-TP2-Water</v>
      </c>
      <c r="U64" s="35" t="str">
        <f t="shared" si="8"/>
        <v>E.AD.001.L.B.3</v>
      </c>
      <c r="V64" s="15" t="str">
        <f t="shared" si="9"/>
        <v>EAD001LB3</v>
      </c>
    </row>
    <row r="65" spans="1:22">
      <c r="A65" t="s">
        <v>2091</v>
      </c>
      <c r="C65" t="s">
        <v>26</v>
      </c>
      <c r="D65" s="10" t="s">
        <v>25</v>
      </c>
      <c r="E65" s="10" t="str">
        <f>VLOOKUP(_xlfn.CONCAT(C65,D65),Codes!$C$3:$D$12,2,FALSE)</f>
        <v>E</v>
      </c>
      <c r="F65" s="23" t="s">
        <v>43</v>
      </c>
      <c r="G65" s="12" t="str">
        <f>VLOOKUP(F65,Codes!$E$3:$G$1002,3,FALSE)</f>
        <v>001</v>
      </c>
      <c r="H65" s="10" t="s">
        <v>57</v>
      </c>
      <c r="I65" s="10">
        <v>12</v>
      </c>
      <c r="J65" s="10" t="str">
        <f>VLOOKUP(H65,Codes!$J$3:$Q$9,2,FALSE)</f>
        <v>B</v>
      </c>
      <c r="K65" s="11" t="s">
        <v>62</v>
      </c>
      <c r="L65" s="10" t="str">
        <f>VLOOKUP(K65,Codes!$H$3:$I$262,2,FALSE)</f>
        <v>AD</v>
      </c>
      <c r="M65" s="10">
        <v>1</v>
      </c>
      <c r="N65" s="10" t="s">
        <v>83</v>
      </c>
      <c r="O65" t="str">
        <f>VLOOKUP(N65,Codes!$R$3:$S$28,2,FALSE)</f>
        <v>M</v>
      </c>
      <c r="P65" t="s">
        <v>38</v>
      </c>
      <c r="Q65" t="s">
        <v>29</v>
      </c>
      <c r="R65" t="s">
        <v>29</v>
      </c>
      <c r="S65" s="21" t="str">
        <f t="shared" si="6"/>
        <v>E-AD-001-EC25-TP2-Water-NA-1-NA</v>
      </c>
      <c r="T65" s="21" t="str">
        <f t="shared" si="7"/>
        <v>E-AD-001-EC25-TP2-Water</v>
      </c>
      <c r="U65" s="35" t="str">
        <f t="shared" si="8"/>
        <v>E.AD.001.M.B.1</v>
      </c>
      <c r="V65" s="15" t="str">
        <f t="shared" si="9"/>
        <v>EAD001MB1</v>
      </c>
    </row>
    <row r="66" spans="1:22">
      <c r="A66" t="s">
        <v>2092</v>
      </c>
      <c r="C66" t="s">
        <v>26</v>
      </c>
      <c r="D66" s="10" t="s">
        <v>25</v>
      </c>
      <c r="E66" s="10" t="str">
        <f>VLOOKUP(_xlfn.CONCAT(C66,D66),Codes!$C$3:$D$12,2,FALSE)</f>
        <v>E</v>
      </c>
      <c r="F66" s="23" t="s">
        <v>43</v>
      </c>
      <c r="G66" s="12" t="str">
        <f>VLOOKUP(F66,Codes!$E$3:$G$1002,3,FALSE)</f>
        <v>001</v>
      </c>
      <c r="H66" s="10" t="s">
        <v>57</v>
      </c>
      <c r="I66" s="10">
        <v>12</v>
      </c>
      <c r="J66" s="10" t="str">
        <f>VLOOKUP(H66,Codes!$J$3:$Q$9,2,FALSE)</f>
        <v>B</v>
      </c>
      <c r="K66" s="11" t="s">
        <v>62</v>
      </c>
      <c r="L66" s="10" t="str">
        <f>VLOOKUP(K66,Codes!$H$3:$I$262,2,FALSE)</f>
        <v>AD</v>
      </c>
      <c r="M66" s="10">
        <v>2</v>
      </c>
      <c r="N66" s="10" t="s">
        <v>83</v>
      </c>
      <c r="O66" t="str">
        <f>VLOOKUP(N66,Codes!$R$3:$S$28,2,FALSE)</f>
        <v>M</v>
      </c>
      <c r="P66" t="s">
        <v>38</v>
      </c>
      <c r="Q66" t="s">
        <v>29</v>
      </c>
      <c r="R66" t="s">
        <v>29</v>
      </c>
      <c r="S66" s="21" t="str">
        <f t="shared" si="6"/>
        <v>E-AD-001-EC25-TP2-Water-NA-2-NA</v>
      </c>
      <c r="T66" s="21" t="str">
        <f t="shared" si="7"/>
        <v>E-AD-001-EC25-TP2-Water</v>
      </c>
      <c r="U66" s="35" t="str">
        <f t="shared" si="8"/>
        <v>E.AD.001.M.B.2</v>
      </c>
      <c r="V66" s="15" t="str">
        <f t="shared" si="9"/>
        <v>EAD001MB2</v>
      </c>
    </row>
    <row r="67" spans="1:22">
      <c r="A67" t="s">
        <v>2093</v>
      </c>
      <c r="C67" t="s">
        <v>26</v>
      </c>
      <c r="D67" s="10" t="s">
        <v>25</v>
      </c>
      <c r="E67" s="10" t="str">
        <f>VLOOKUP(_xlfn.CONCAT(C67,D67),Codes!$C$3:$D$12,2,FALSE)</f>
        <v>E</v>
      </c>
      <c r="F67" s="23" t="s">
        <v>43</v>
      </c>
      <c r="G67" s="12" t="str">
        <f>VLOOKUP(F67,Codes!$E$3:$G$1002,3,FALSE)</f>
        <v>001</v>
      </c>
      <c r="H67" s="10" t="s">
        <v>57</v>
      </c>
      <c r="I67" s="10">
        <v>12</v>
      </c>
      <c r="J67" s="10" t="str">
        <f>VLOOKUP(H67,Codes!$J$3:$Q$9,2,FALSE)</f>
        <v>B</v>
      </c>
      <c r="K67" s="11" t="s">
        <v>62</v>
      </c>
      <c r="L67" s="10" t="str">
        <f>VLOOKUP(K67,Codes!$H$3:$I$262,2,FALSE)</f>
        <v>AD</v>
      </c>
      <c r="M67" s="10">
        <v>3</v>
      </c>
      <c r="N67" s="10" t="s">
        <v>83</v>
      </c>
      <c r="O67" t="str">
        <f>VLOOKUP(N67,Codes!$R$3:$S$28,2,FALSE)</f>
        <v>M</v>
      </c>
      <c r="P67" t="s">
        <v>38</v>
      </c>
      <c r="Q67" t="s">
        <v>29</v>
      </c>
      <c r="R67" t="s">
        <v>29</v>
      </c>
      <c r="S67" s="21" t="str">
        <f t="shared" ref="S67:S128" si="10">CONCATENATE(E67,"-",L67,"-",G67,"-", N67,"-",H67,"-",P67,"-",Q67,"-",M67,"-",R67)</f>
        <v>E-AD-001-EC25-TP2-Water-NA-3-NA</v>
      </c>
      <c r="T67" s="21" t="str">
        <f t="shared" ref="T67:T128" si="11">CONCATENATE(E67,"-",L67,"-",G67,"-", N67,"-",H67,"-",P67)</f>
        <v>E-AD-001-EC25-TP2-Water</v>
      </c>
      <c r="U67" s="35" t="str">
        <f t="shared" ref="U67:U128" si="12">_xlfn.CONCAT(E67,".",L67,".",G67,".",O67,".",J67,".",M67)</f>
        <v>E.AD.001.M.B.3</v>
      </c>
      <c r="V67" s="15" t="str">
        <f t="shared" ref="V67:V128" si="13">SUBSTITUTE(U67,".","")</f>
        <v>EAD001MB3</v>
      </c>
    </row>
    <row r="68" spans="1:22">
      <c r="A68" t="s">
        <v>2094</v>
      </c>
      <c r="C68" t="s">
        <v>26</v>
      </c>
      <c r="D68" s="10" t="s">
        <v>25</v>
      </c>
      <c r="E68" s="10" t="str">
        <f>VLOOKUP(_xlfn.CONCAT(C68,D68),Codes!$C$3:$D$12,2,FALSE)</f>
        <v>E</v>
      </c>
      <c r="F68" s="23" t="s">
        <v>28</v>
      </c>
      <c r="G68" s="12" t="str">
        <f>VLOOKUP(F68,Codes!$E$3:$G$1002,3,FALSE)</f>
        <v>000</v>
      </c>
      <c r="H68" s="10" t="s">
        <v>64</v>
      </c>
      <c r="I68" s="10">
        <v>24</v>
      </c>
      <c r="J68" s="10" t="str">
        <f>VLOOKUP(H68,Codes!$J$3:$Q$9,2,FALSE)</f>
        <v>C</v>
      </c>
      <c r="K68" s="11" t="s">
        <v>62</v>
      </c>
      <c r="L68" s="10" t="str">
        <f>VLOOKUP(K68,Codes!$H$3:$I$262,2,FALSE)</f>
        <v>AD</v>
      </c>
      <c r="M68" s="10">
        <v>1</v>
      </c>
      <c r="N68" s="10">
        <v>0</v>
      </c>
      <c r="O68" t="str">
        <f>VLOOKUP(N68,Codes!$R$3:$S$28,2,FALSE)</f>
        <v>Z</v>
      </c>
      <c r="P68" t="s">
        <v>38</v>
      </c>
      <c r="Q68" t="s">
        <v>29</v>
      </c>
      <c r="R68" t="s">
        <v>29</v>
      </c>
      <c r="S68" s="21" t="str">
        <f t="shared" si="10"/>
        <v>E-AD-000-0-TP3-Water-NA-1-NA</v>
      </c>
      <c r="T68" s="21" t="str">
        <f t="shared" si="11"/>
        <v>E-AD-000-0-TP3-Water</v>
      </c>
      <c r="U68" s="35" t="str">
        <f t="shared" si="12"/>
        <v>E.AD.000.Z.C.1</v>
      </c>
      <c r="V68" s="15" t="str">
        <f t="shared" si="13"/>
        <v>EAD000ZC1</v>
      </c>
    </row>
    <row r="69" spans="1:22">
      <c r="A69" t="s">
        <v>2095</v>
      </c>
      <c r="C69" t="s">
        <v>26</v>
      </c>
      <c r="D69" s="10" t="s">
        <v>25</v>
      </c>
      <c r="E69" s="10" t="str">
        <f>VLOOKUP(_xlfn.CONCAT(C69,D69),Codes!$C$3:$D$12,2,FALSE)</f>
        <v>E</v>
      </c>
      <c r="F69" s="23" t="s">
        <v>28</v>
      </c>
      <c r="G69" s="12" t="str">
        <f>VLOOKUP(F69,Codes!$E$3:$G$1002,3,FALSE)</f>
        <v>000</v>
      </c>
      <c r="H69" s="10" t="s">
        <v>64</v>
      </c>
      <c r="I69" s="10">
        <v>24</v>
      </c>
      <c r="J69" s="10" t="str">
        <f>VLOOKUP(H69,Codes!$J$3:$Q$9,2,FALSE)</f>
        <v>C</v>
      </c>
      <c r="K69" s="11" t="s">
        <v>62</v>
      </c>
      <c r="L69" s="10" t="str">
        <f>VLOOKUP(K69,Codes!$H$3:$I$262,2,FALSE)</f>
        <v>AD</v>
      </c>
      <c r="M69" s="10">
        <v>2</v>
      </c>
      <c r="N69" s="10">
        <v>0</v>
      </c>
      <c r="O69" t="str">
        <f>VLOOKUP(N69,Codes!$R$3:$S$28,2,FALSE)</f>
        <v>Z</v>
      </c>
      <c r="P69" t="s">
        <v>38</v>
      </c>
      <c r="Q69" t="s">
        <v>29</v>
      </c>
      <c r="R69" t="s">
        <v>29</v>
      </c>
      <c r="S69" s="21" t="str">
        <f t="shared" si="10"/>
        <v>E-AD-000-0-TP3-Water-NA-2-NA</v>
      </c>
      <c r="T69" s="21" t="str">
        <f t="shared" si="11"/>
        <v>E-AD-000-0-TP3-Water</v>
      </c>
      <c r="U69" s="35" t="str">
        <f t="shared" si="12"/>
        <v>E.AD.000.Z.C.2</v>
      </c>
      <c r="V69" s="15" t="str">
        <f t="shared" si="13"/>
        <v>EAD000ZC2</v>
      </c>
    </row>
    <row r="70" spans="1:22">
      <c r="A70" t="s">
        <v>2096</v>
      </c>
      <c r="C70" t="s">
        <v>26</v>
      </c>
      <c r="D70" s="10" t="s">
        <v>25</v>
      </c>
      <c r="E70" s="10" t="str">
        <f>VLOOKUP(_xlfn.CONCAT(C70,D70),Codes!$C$3:$D$12,2,FALSE)</f>
        <v>E</v>
      </c>
      <c r="F70" s="23" t="s">
        <v>28</v>
      </c>
      <c r="G70" s="12" t="str">
        <f>VLOOKUP(F70,Codes!$E$3:$G$1002,3,FALSE)</f>
        <v>000</v>
      </c>
      <c r="H70" s="10" t="s">
        <v>64</v>
      </c>
      <c r="I70" s="10">
        <v>24</v>
      </c>
      <c r="J70" s="10" t="str">
        <f>VLOOKUP(H70,Codes!$J$3:$Q$9,2,FALSE)</f>
        <v>C</v>
      </c>
      <c r="K70" s="11" t="s">
        <v>62</v>
      </c>
      <c r="L70" s="10" t="str">
        <f>VLOOKUP(K70,Codes!$H$3:$I$262,2,FALSE)</f>
        <v>AD</v>
      </c>
      <c r="M70" s="10">
        <v>3</v>
      </c>
      <c r="N70" s="10">
        <v>0</v>
      </c>
      <c r="O70" t="str">
        <f>VLOOKUP(N70,Codes!$R$3:$S$28,2,FALSE)</f>
        <v>Z</v>
      </c>
      <c r="P70" t="s">
        <v>38</v>
      </c>
      <c r="Q70" t="s">
        <v>29</v>
      </c>
      <c r="R70" t="s">
        <v>29</v>
      </c>
      <c r="S70" s="21" t="str">
        <f t="shared" si="10"/>
        <v>E-AD-000-0-TP3-Water-NA-3-NA</v>
      </c>
      <c r="T70" s="21" t="str">
        <f t="shared" si="11"/>
        <v>E-AD-000-0-TP3-Water</v>
      </c>
      <c r="U70" s="35" t="str">
        <f t="shared" si="12"/>
        <v>E.AD.000.Z.C.3</v>
      </c>
      <c r="V70" s="15" t="str">
        <f t="shared" si="13"/>
        <v>EAD000ZC3</v>
      </c>
    </row>
    <row r="71" spans="1:22">
      <c r="A71" t="s">
        <v>2097</v>
      </c>
      <c r="C71" t="s">
        <v>26</v>
      </c>
      <c r="D71" s="10" t="s">
        <v>25</v>
      </c>
      <c r="E71" s="10" t="str">
        <f>VLOOKUP(_xlfn.CONCAT(C71,D71),Codes!$C$3:$D$12,2,FALSE)</f>
        <v>E</v>
      </c>
      <c r="F71" s="23" t="s">
        <v>43</v>
      </c>
      <c r="G71" s="12" t="str">
        <f>VLOOKUP(F71,Codes!$E$3:$G$1002,3,FALSE)</f>
        <v>001</v>
      </c>
      <c r="H71" s="10" t="s">
        <v>64</v>
      </c>
      <c r="I71" s="10">
        <v>24</v>
      </c>
      <c r="J71" s="10" t="str">
        <f>VLOOKUP(H71,Codes!$J$3:$Q$9,2,FALSE)</f>
        <v>C</v>
      </c>
      <c r="K71" s="11" t="s">
        <v>62</v>
      </c>
      <c r="L71" s="10" t="str">
        <f>VLOOKUP(K71,Codes!$H$3:$I$262,2,FALSE)</f>
        <v>AD</v>
      </c>
      <c r="M71" s="10">
        <v>1</v>
      </c>
      <c r="N71" s="10" t="s">
        <v>35</v>
      </c>
      <c r="O71" t="str">
        <f>VLOOKUP(N71,Codes!$R$3:$S$28,2,FALSE)</f>
        <v>L</v>
      </c>
      <c r="P71" t="s">
        <v>38</v>
      </c>
      <c r="Q71" t="s">
        <v>29</v>
      </c>
      <c r="R71" t="s">
        <v>29</v>
      </c>
      <c r="S71" s="21" t="str">
        <f t="shared" si="10"/>
        <v>E-AD-001-EC10-TP3-Water-NA-1-NA</v>
      </c>
      <c r="T71" s="21" t="str">
        <f t="shared" si="11"/>
        <v>E-AD-001-EC10-TP3-Water</v>
      </c>
      <c r="U71" s="35" t="str">
        <f t="shared" si="12"/>
        <v>E.AD.001.L.C.1</v>
      </c>
      <c r="V71" s="15" t="str">
        <f t="shared" si="13"/>
        <v>EAD001LC1</v>
      </c>
    </row>
    <row r="72" spans="1:22">
      <c r="A72" t="s">
        <v>2098</v>
      </c>
      <c r="C72" t="s">
        <v>26</v>
      </c>
      <c r="D72" s="10" t="s">
        <v>25</v>
      </c>
      <c r="E72" s="10" t="str">
        <f>VLOOKUP(_xlfn.CONCAT(C72,D72),Codes!$C$3:$D$12,2,FALSE)</f>
        <v>E</v>
      </c>
      <c r="F72" s="23" t="s">
        <v>43</v>
      </c>
      <c r="G72" s="12" t="str">
        <f>VLOOKUP(F72,Codes!$E$3:$G$1002,3,FALSE)</f>
        <v>001</v>
      </c>
      <c r="H72" s="10" t="s">
        <v>64</v>
      </c>
      <c r="I72" s="10">
        <v>24</v>
      </c>
      <c r="J72" s="10" t="str">
        <f>VLOOKUP(H72,Codes!$J$3:$Q$9,2,FALSE)</f>
        <v>C</v>
      </c>
      <c r="K72" s="11" t="s">
        <v>62</v>
      </c>
      <c r="L72" s="10" t="str">
        <f>VLOOKUP(K72,Codes!$H$3:$I$262,2,FALSE)</f>
        <v>AD</v>
      </c>
      <c r="M72" s="10">
        <v>2</v>
      </c>
      <c r="N72" s="10" t="s">
        <v>35</v>
      </c>
      <c r="O72" t="str">
        <f>VLOOKUP(N72,Codes!$R$3:$S$28,2,FALSE)</f>
        <v>L</v>
      </c>
      <c r="P72" t="s">
        <v>38</v>
      </c>
      <c r="Q72" t="s">
        <v>29</v>
      </c>
      <c r="R72" t="s">
        <v>29</v>
      </c>
      <c r="S72" s="21" t="str">
        <f t="shared" si="10"/>
        <v>E-AD-001-EC10-TP3-Water-NA-2-NA</v>
      </c>
      <c r="T72" s="21" t="str">
        <f t="shared" si="11"/>
        <v>E-AD-001-EC10-TP3-Water</v>
      </c>
      <c r="U72" s="35" t="str">
        <f t="shared" si="12"/>
        <v>E.AD.001.L.C.2</v>
      </c>
      <c r="V72" s="15" t="str">
        <f t="shared" si="13"/>
        <v>EAD001LC2</v>
      </c>
    </row>
    <row r="73" spans="1:22">
      <c r="A73" t="s">
        <v>2099</v>
      </c>
      <c r="C73" t="s">
        <v>26</v>
      </c>
      <c r="D73" s="10" t="s">
        <v>25</v>
      </c>
      <c r="E73" s="10" t="str">
        <f>VLOOKUP(_xlfn.CONCAT(C73,D73),Codes!$C$3:$D$12,2,FALSE)</f>
        <v>E</v>
      </c>
      <c r="F73" s="23" t="s">
        <v>43</v>
      </c>
      <c r="G73" s="12" t="str">
        <f>VLOOKUP(F73,Codes!$E$3:$G$1002,3,FALSE)</f>
        <v>001</v>
      </c>
      <c r="H73" s="10" t="s">
        <v>64</v>
      </c>
      <c r="I73" s="10">
        <v>24</v>
      </c>
      <c r="J73" s="10" t="str">
        <f>VLOOKUP(H73,Codes!$J$3:$Q$9,2,FALSE)</f>
        <v>C</v>
      </c>
      <c r="K73" s="11" t="s">
        <v>62</v>
      </c>
      <c r="L73" s="10" t="str">
        <f>VLOOKUP(K73,Codes!$H$3:$I$262,2,FALSE)</f>
        <v>AD</v>
      </c>
      <c r="M73" s="10">
        <v>3</v>
      </c>
      <c r="N73" s="10" t="s">
        <v>35</v>
      </c>
      <c r="O73" t="str">
        <f>VLOOKUP(N73,Codes!$R$3:$S$28,2,FALSE)</f>
        <v>L</v>
      </c>
      <c r="P73" t="s">
        <v>38</v>
      </c>
      <c r="Q73" t="s">
        <v>29</v>
      </c>
      <c r="R73" t="s">
        <v>29</v>
      </c>
      <c r="S73" s="21" t="str">
        <f t="shared" si="10"/>
        <v>E-AD-001-EC10-TP3-Water-NA-3-NA</v>
      </c>
      <c r="T73" s="21" t="str">
        <f t="shared" si="11"/>
        <v>E-AD-001-EC10-TP3-Water</v>
      </c>
      <c r="U73" s="35" t="str">
        <f t="shared" si="12"/>
        <v>E.AD.001.L.C.3</v>
      </c>
      <c r="V73" s="15" t="str">
        <f t="shared" si="13"/>
        <v>EAD001LC3</v>
      </c>
    </row>
    <row r="74" spans="1:22">
      <c r="A74" t="s">
        <v>2100</v>
      </c>
      <c r="C74" t="s">
        <v>26</v>
      </c>
      <c r="D74" s="10" t="s">
        <v>25</v>
      </c>
      <c r="E74" s="10" t="str">
        <f>VLOOKUP(_xlfn.CONCAT(C74,D74),Codes!$C$3:$D$12,2,FALSE)</f>
        <v>E</v>
      </c>
      <c r="F74" s="23" t="s">
        <v>43</v>
      </c>
      <c r="G74" s="12" t="str">
        <f>VLOOKUP(F74,Codes!$E$3:$G$1002,3,FALSE)</f>
        <v>001</v>
      </c>
      <c r="H74" s="10" t="s">
        <v>64</v>
      </c>
      <c r="I74" s="10">
        <v>24</v>
      </c>
      <c r="J74" s="10" t="str">
        <f>VLOOKUP(H74,Codes!$J$3:$Q$9,2,FALSE)</f>
        <v>C</v>
      </c>
      <c r="K74" s="11" t="s">
        <v>62</v>
      </c>
      <c r="L74" s="10" t="str">
        <f>VLOOKUP(K74,Codes!$H$3:$I$262,2,FALSE)</f>
        <v>AD</v>
      </c>
      <c r="M74" s="10">
        <v>1</v>
      </c>
      <c r="N74" s="10" t="s">
        <v>83</v>
      </c>
      <c r="O74" t="str">
        <f>VLOOKUP(N74,Codes!$R$3:$S$28,2,FALSE)</f>
        <v>M</v>
      </c>
      <c r="P74" t="s">
        <v>38</v>
      </c>
      <c r="Q74" t="s">
        <v>29</v>
      </c>
      <c r="R74" t="s">
        <v>29</v>
      </c>
      <c r="S74" s="21" t="str">
        <f t="shared" si="10"/>
        <v>E-AD-001-EC25-TP3-Water-NA-1-NA</v>
      </c>
      <c r="T74" s="21" t="str">
        <f t="shared" si="11"/>
        <v>E-AD-001-EC25-TP3-Water</v>
      </c>
      <c r="U74" s="35" t="str">
        <f t="shared" si="12"/>
        <v>E.AD.001.M.C.1</v>
      </c>
      <c r="V74" s="15" t="str">
        <f t="shared" si="13"/>
        <v>EAD001MC1</v>
      </c>
    </row>
    <row r="75" spans="1:22">
      <c r="A75" t="s">
        <v>2101</v>
      </c>
      <c r="C75" t="s">
        <v>26</v>
      </c>
      <c r="D75" s="10" t="s">
        <v>25</v>
      </c>
      <c r="E75" s="10" t="str">
        <f>VLOOKUP(_xlfn.CONCAT(C75,D75),Codes!$C$3:$D$12,2,FALSE)</f>
        <v>E</v>
      </c>
      <c r="F75" s="23" t="s">
        <v>43</v>
      </c>
      <c r="G75" s="12" t="str">
        <f>VLOOKUP(F75,Codes!$E$3:$G$1002,3,FALSE)</f>
        <v>001</v>
      </c>
      <c r="H75" s="10" t="s">
        <v>64</v>
      </c>
      <c r="I75" s="10">
        <v>24</v>
      </c>
      <c r="J75" s="10" t="str">
        <f>VLOOKUP(H75,Codes!$J$3:$Q$9,2,FALSE)</f>
        <v>C</v>
      </c>
      <c r="K75" s="11" t="s">
        <v>62</v>
      </c>
      <c r="L75" s="10" t="str">
        <f>VLOOKUP(K75,Codes!$H$3:$I$262,2,FALSE)</f>
        <v>AD</v>
      </c>
      <c r="M75" s="10">
        <v>2</v>
      </c>
      <c r="N75" s="10" t="s">
        <v>83</v>
      </c>
      <c r="O75" t="str">
        <f>VLOOKUP(N75,Codes!$R$3:$S$28,2,FALSE)</f>
        <v>M</v>
      </c>
      <c r="P75" t="s">
        <v>38</v>
      </c>
      <c r="Q75" t="s">
        <v>29</v>
      </c>
      <c r="R75" t="s">
        <v>29</v>
      </c>
      <c r="S75" s="21" t="str">
        <f t="shared" si="10"/>
        <v>E-AD-001-EC25-TP3-Water-NA-2-NA</v>
      </c>
      <c r="T75" s="21" t="str">
        <f t="shared" si="11"/>
        <v>E-AD-001-EC25-TP3-Water</v>
      </c>
      <c r="U75" s="35" t="str">
        <f t="shared" si="12"/>
        <v>E.AD.001.M.C.2</v>
      </c>
      <c r="V75" s="15" t="str">
        <f t="shared" si="13"/>
        <v>EAD001MC2</v>
      </c>
    </row>
    <row r="76" spans="1:22">
      <c r="A76" t="s">
        <v>2102</v>
      </c>
      <c r="C76" t="s">
        <v>26</v>
      </c>
      <c r="D76" s="10" t="s">
        <v>25</v>
      </c>
      <c r="E76" s="10" t="str">
        <f>VLOOKUP(_xlfn.CONCAT(C76,D76),Codes!$C$3:$D$12,2,FALSE)</f>
        <v>E</v>
      </c>
      <c r="F76" s="23" t="s">
        <v>43</v>
      </c>
      <c r="G76" s="12" t="str">
        <f>VLOOKUP(F76,Codes!$E$3:$G$1002,3,FALSE)</f>
        <v>001</v>
      </c>
      <c r="H76" s="10" t="s">
        <v>64</v>
      </c>
      <c r="I76" s="10">
        <v>24</v>
      </c>
      <c r="J76" s="10" t="str">
        <f>VLOOKUP(H76,Codes!$J$3:$Q$9,2,FALSE)</f>
        <v>C</v>
      </c>
      <c r="K76" s="11" t="s">
        <v>62</v>
      </c>
      <c r="L76" s="10" t="str">
        <f>VLOOKUP(K76,Codes!$H$3:$I$262,2,FALSE)</f>
        <v>AD</v>
      </c>
      <c r="M76" s="10">
        <v>3</v>
      </c>
      <c r="N76" s="10" t="s">
        <v>83</v>
      </c>
      <c r="O76" t="str">
        <f>VLOOKUP(N76,Codes!$R$3:$S$28,2,FALSE)</f>
        <v>M</v>
      </c>
      <c r="P76" t="s">
        <v>38</v>
      </c>
      <c r="Q76" t="s">
        <v>29</v>
      </c>
      <c r="R76" t="s">
        <v>29</v>
      </c>
      <c r="S76" s="21" t="str">
        <f t="shared" si="10"/>
        <v>E-AD-001-EC25-TP3-Water-NA-3-NA</v>
      </c>
      <c r="T76" s="21" t="str">
        <f t="shared" si="11"/>
        <v>E-AD-001-EC25-TP3-Water</v>
      </c>
      <c r="U76" s="35" t="str">
        <f t="shared" si="12"/>
        <v>E.AD.001.M.C.3</v>
      </c>
      <c r="V76" s="15" t="str">
        <f t="shared" si="13"/>
        <v>EAD001MC3</v>
      </c>
    </row>
    <row r="77" spans="1:22">
      <c r="A77" t="s">
        <v>2103</v>
      </c>
      <c r="C77" t="s">
        <v>26</v>
      </c>
      <c r="D77" s="10" t="s">
        <v>25</v>
      </c>
      <c r="E77" s="10" t="str">
        <f>VLOOKUP(_xlfn.CONCAT(C77,D77),Codes!$C$3:$D$12,2,FALSE)</f>
        <v>E</v>
      </c>
      <c r="F77" s="23" t="s">
        <v>28</v>
      </c>
      <c r="G77" s="12" t="str">
        <f>VLOOKUP(F77,Codes!$E$3:$G$1002,3,FALSE)</f>
        <v>000</v>
      </c>
      <c r="H77" s="10" t="s">
        <v>70</v>
      </c>
      <c r="I77" s="10">
        <v>34</v>
      </c>
      <c r="J77" s="10" t="str">
        <f>VLOOKUP(H77,Codes!$J$3:$Q$9,2,FALSE)</f>
        <v>D</v>
      </c>
      <c r="K77" s="11" t="s">
        <v>62</v>
      </c>
      <c r="L77" s="10" t="str">
        <f>VLOOKUP(K77,Codes!$H$3:$I$262,2,FALSE)</f>
        <v>AD</v>
      </c>
      <c r="M77" s="10">
        <v>1</v>
      </c>
      <c r="N77" s="10">
        <v>0</v>
      </c>
      <c r="O77" t="str">
        <f>VLOOKUP(N77,Codes!$R$3:$S$28,2,FALSE)</f>
        <v>Z</v>
      </c>
      <c r="P77" t="s">
        <v>38</v>
      </c>
      <c r="Q77" t="s">
        <v>29</v>
      </c>
      <c r="R77" t="s">
        <v>29</v>
      </c>
      <c r="S77" s="21" t="str">
        <f t="shared" si="10"/>
        <v>E-AD-000-0-TP4-Water-NA-1-NA</v>
      </c>
      <c r="T77" s="21" t="str">
        <f t="shared" si="11"/>
        <v>E-AD-000-0-TP4-Water</v>
      </c>
      <c r="U77" s="35" t="str">
        <f t="shared" si="12"/>
        <v>E.AD.000.Z.D.1</v>
      </c>
      <c r="V77" s="15" t="str">
        <f t="shared" si="13"/>
        <v>EAD000ZD1</v>
      </c>
    </row>
    <row r="78" spans="1:22">
      <c r="A78" t="s">
        <v>2104</v>
      </c>
      <c r="C78" t="s">
        <v>26</v>
      </c>
      <c r="D78" s="10" t="s">
        <v>25</v>
      </c>
      <c r="E78" s="10" t="str">
        <f>VLOOKUP(_xlfn.CONCAT(C78,D78),Codes!$C$3:$D$12,2,FALSE)</f>
        <v>E</v>
      </c>
      <c r="F78" s="23" t="s">
        <v>28</v>
      </c>
      <c r="G78" s="12" t="str">
        <f>VLOOKUP(F78,Codes!$E$3:$G$1002,3,FALSE)</f>
        <v>000</v>
      </c>
      <c r="H78" s="10" t="s">
        <v>70</v>
      </c>
      <c r="I78" s="10">
        <v>34</v>
      </c>
      <c r="J78" s="10" t="str">
        <f>VLOOKUP(H78,Codes!$J$3:$Q$9,2,FALSE)</f>
        <v>D</v>
      </c>
      <c r="K78" s="11" t="s">
        <v>62</v>
      </c>
      <c r="L78" s="10" t="str">
        <f>VLOOKUP(K78,Codes!$H$3:$I$262,2,FALSE)</f>
        <v>AD</v>
      </c>
      <c r="M78" s="10">
        <v>2</v>
      </c>
      <c r="N78" s="10">
        <v>0</v>
      </c>
      <c r="O78" t="str">
        <f>VLOOKUP(N78,Codes!$R$3:$S$28,2,FALSE)</f>
        <v>Z</v>
      </c>
      <c r="P78" t="s">
        <v>38</v>
      </c>
      <c r="Q78" t="s">
        <v>29</v>
      </c>
      <c r="R78" t="s">
        <v>29</v>
      </c>
      <c r="S78" s="21" t="str">
        <f t="shared" si="10"/>
        <v>E-AD-000-0-TP4-Water-NA-2-NA</v>
      </c>
      <c r="T78" s="21" t="str">
        <f t="shared" si="11"/>
        <v>E-AD-000-0-TP4-Water</v>
      </c>
      <c r="U78" s="35" t="str">
        <f t="shared" si="12"/>
        <v>E.AD.000.Z.D.2</v>
      </c>
      <c r="V78" s="15" t="str">
        <f t="shared" si="13"/>
        <v>EAD000ZD2</v>
      </c>
    </row>
    <row r="79" spans="1:22">
      <c r="A79" t="s">
        <v>2105</v>
      </c>
      <c r="C79" t="s">
        <v>26</v>
      </c>
      <c r="D79" s="10" t="s">
        <v>25</v>
      </c>
      <c r="E79" s="10" t="str">
        <f>VLOOKUP(_xlfn.CONCAT(C79,D79),Codes!$C$3:$D$12,2,FALSE)</f>
        <v>E</v>
      </c>
      <c r="F79" s="23" t="s">
        <v>28</v>
      </c>
      <c r="G79" s="12" t="str">
        <f>VLOOKUP(F79,Codes!$E$3:$G$1002,3,FALSE)</f>
        <v>000</v>
      </c>
      <c r="H79" s="10" t="s">
        <v>70</v>
      </c>
      <c r="I79" s="10">
        <v>34</v>
      </c>
      <c r="J79" s="10" t="str">
        <f>VLOOKUP(H79,Codes!$J$3:$Q$9,2,FALSE)</f>
        <v>D</v>
      </c>
      <c r="K79" s="11" t="s">
        <v>62</v>
      </c>
      <c r="L79" s="10" t="str">
        <f>VLOOKUP(K79,Codes!$H$3:$I$262,2,FALSE)</f>
        <v>AD</v>
      </c>
      <c r="M79" s="10">
        <v>3</v>
      </c>
      <c r="N79" s="10">
        <v>0</v>
      </c>
      <c r="O79" t="str">
        <f>VLOOKUP(N79,Codes!$R$3:$S$28,2,FALSE)</f>
        <v>Z</v>
      </c>
      <c r="P79" t="s">
        <v>38</v>
      </c>
      <c r="Q79" t="s">
        <v>29</v>
      </c>
      <c r="R79" t="s">
        <v>29</v>
      </c>
      <c r="S79" s="21" t="str">
        <f t="shared" si="10"/>
        <v>E-AD-000-0-TP4-Water-NA-3-NA</v>
      </c>
      <c r="T79" s="21" t="str">
        <f t="shared" si="11"/>
        <v>E-AD-000-0-TP4-Water</v>
      </c>
      <c r="U79" s="35" t="str">
        <f t="shared" si="12"/>
        <v>E.AD.000.Z.D.3</v>
      </c>
      <c r="V79" s="15" t="str">
        <f t="shared" si="13"/>
        <v>EAD000ZD3</v>
      </c>
    </row>
    <row r="80" spans="1:22">
      <c r="A80" t="s">
        <v>2106</v>
      </c>
      <c r="C80" t="s">
        <v>26</v>
      </c>
      <c r="D80" s="10" t="s">
        <v>25</v>
      </c>
      <c r="E80" s="10" t="str">
        <f>VLOOKUP(_xlfn.CONCAT(C80,D80),Codes!$C$3:$D$12,2,FALSE)</f>
        <v>E</v>
      </c>
      <c r="F80" s="23" t="s">
        <v>43</v>
      </c>
      <c r="G80" s="12" t="str">
        <f>VLOOKUP(F80,Codes!$E$3:$G$1002,3,FALSE)</f>
        <v>001</v>
      </c>
      <c r="H80" s="10" t="s">
        <v>70</v>
      </c>
      <c r="I80" s="10">
        <v>34</v>
      </c>
      <c r="J80" s="10" t="str">
        <f>VLOOKUP(H80,Codes!$J$3:$Q$9,2,FALSE)</f>
        <v>D</v>
      </c>
      <c r="K80" s="11" t="s">
        <v>62</v>
      </c>
      <c r="L80" s="10" t="str">
        <f>VLOOKUP(K80,Codes!$H$3:$I$262,2,FALSE)</f>
        <v>AD</v>
      </c>
      <c r="M80" s="10">
        <v>1</v>
      </c>
      <c r="N80" s="10" t="s">
        <v>35</v>
      </c>
      <c r="O80" t="str">
        <f>VLOOKUP(N80,Codes!$R$3:$S$28,2,FALSE)</f>
        <v>L</v>
      </c>
      <c r="P80" t="s">
        <v>38</v>
      </c>
      <c r="Q80" t="s">
        <v>29</v>
      </c>
      <c r="R80" t="s">
        <v>29</v>
      </c>
      <c r="S80" s="21" t="str">
        <f t="shared" si="10"/>
        <v>E-AD-001-EC10-TP4-Water-NA-1-NA</v>
      </c>
      <c r="T80" s="21" t="str">
        <f t="shared" si="11"/>
        <v>E-AD-001-EC10-TP4-Water</v>
      </c>
      <c r="U80" s="35" t="str">
        <f t="shared" si="12"/>
        <v>E.AD.001.L.D.1</v>
      </c>
      <c r="V80" s="15" t="str">
        <f t="shared" si="13"/>
        <v>EAD001LD1</v>
      </c>
    </row>
    <row r="81" spans="1:22">
      <c r="A81" t="s">
        <v>2107</v>
      </c>
      <c r="C81" t="s">
        <v>26</v>
      </c>
      <c r="D81" s="10" t="s">
        <v>25</v>
      </c>
      <c r="E81" s="10" t="str">
        <f>VLOOKUP(_xlfn.CONCAT(C81,D81),Codes!$C$3:$D$12,2,FALSE)</f>
        <v>E</v>
      </c>
      <c r="F81" s="23" t="s">
        <v>43</v>
      </c>
      <c r="G81" s="12" t="str">
        <f>VLOOKUP(F81,Codes!$E$3:$G$1002,3,FALSE)</f>
        <v>001</v>
      </c>
      <c r="H81" s="10" t="s">
        <v>70</v>
      </c>
      <c r="I81" s="10">
        <v>34</v>
      </c>
      <c r="J81" s="10" t="str">
        <f>VLOOKUP(H81,Codes!$J$3:$Q$9,2,FALSE)</f>
        <v>D</v>
      </c>
      <c r="K81" s="11" t="s">
        <v>62</v>
      </c>
      <c r="L81" s="10" t="str">
        <f>VLOOKUP(K81,Codes!$H$3:$I$262,2,FALSE)</f>
        <v>AD</v>
      </c>
      <c r="M81" s="10">
        <v>2</v>
      </c>
      <c r="N81" s="10" t="s">
        <v>35</v>
      </c>
      <c r="O81" t="str">
        <f>VLOOKUP(N81,Codes!$R$3:$S$28,2,FALSE)</f>
        <v>L</v>
      </c>
      <c r="P81" t="s">
        <v>38</v>
      </c>
      <c r="Q81" t="s">
        <v>29</v>
      </c>
      <c r="R81" t="s">
        <v>29</v>
      </c>
      <c r="S81" s="21" t="str">
        <f t="shared" si="10"/>
        <v>E-AD-001-EC10-TP4-Water-NA-2-NA</v>
      </c>
      <c r="T81" s="21" t="str">
        <f t="shared" si="11"/>
        <v>E-AD-001-EC10-TP4-Water</v>
      </c>
      <c r="U81" s="35" t="str">
        <f t="shared" si="12"/>
        <v>E.AD.001.L.D.2</v>
      </c>
      <c r="V81" s="15" t="str">
        <f t="shared" si="13"/>
        <v>EAD001LD2</v>
      </c>
    </row>
    <row r="82" spans="1:22">
      <c r="A82" t="s">
        <v>2108</v>
      </c>
      <c r="C82" t="s">
        <v>26</v>
      </c>
      <c r="D82" s="10" t="s">
        <v>25</v>
      </c>
      <c r="E82" s="10" t="str">
        <f>VLOOKUP(_xlfn.CONCAT(C82,D82),Codes!$C$3:$D$12,2,FALSE)</f>
        <v>E</v>
      </c>
      <c r="F82" s="23" t="s">
        <v>43</v>
      </c>
      <c r="G82" s="12" t="str">
        <f>VLOOKUP(F82,Codes!$E$3:$G$1002,3,FALSE)</f>
        <v>001</v>
      </c>
      <c r="H82" s="10" t="s">
        <v>70</v>
      </c>
      <c r="I82" s="10">
        <v>34</v>
      </c>
      <c r="J82" s="10" t="str">
        <f>VLOOKUP(H82,Codes!$J$3:$Q$9,2,FALSE)</f>
        <v>D</v>
      </c>
      <c r="K82" s="11" t="s">
        <v>62</v>
      </c>
      <c r="L82" s="10" t="str">
        <f>VLOOKUP(K82,Codes!$H$3:$I$262,2,FALSE)</f>
        <v>AD</v>
      </c>
      <c r="M82" s="10">
        <v>3</v>
      </c>
      <c r="N82" s="10" t="s">
        <v>35</v>
      </c>
      <c r="O82" t="str">
        <f>VLOOKUP(N82,Codes!$R$3:$S$28,2,FALSE)</f>
        <v>L</v>
      </c>
      <c r="P82" t="s">
        <v>38</v>
      </c>
      <c r="Q82" t="s">
        <v>29</v>
      </c>
      <c r="R82" t="s">
        <v>29</v>
      </c>
      <c r="S82" s="21" t="str">
        <f t="shared" si="10"/>
        <v>E-AD-001-EC10-TP4-Water-NA-3-NA</v>
      </c>
      <c r="T82" s="21" t="str">
        <f t="shared" si="11"/>
        <v>E-AD-001-EC10-TP4-Water</v>
      </c>
      <c r="U82" s="35" t="str">
        <f t="shared" si="12"/>
        <v>E.AD.001.L.D.3</v>
      </c>
      <c r="V82" s="15" t="str">
        <f t="shared" si="13"/>
        <v>EAD001LD3</v>
      </c>
    </row>
    <row r="83" spans="1:22">
      <c r="A83" t="s">
        <v>2109</v>
      </c>
      <c r="C83" t="s">
        <v>26</v>
      </c>
      <c r="D83" s="10" t="s">
        <v>25</v>
      </c>
      <c r="E83" s="10" t="str">
        <f>VLOOKUP(_xlfn.CONCAT(C83,D83),Codes!$C$3:$D$12,2,FALSE)</f>
        <v>E</v>
      </c>
      <c r="F83" s="23" t="s">
        <v>43</v>
      </c>
      <c r="G83" s="12" t="str">
        <f>VLOOKUP(F83,Codes!$E$3:$G$1002,3,FALSE)</f>
        <v>001</v>
      </c>
      <c r="H83" s="10" t="s">
        <v>70</v>
      </c>
      <c r="I83" s="10">
        <v>34</v>
      </c>
      <c r="J83" s="10" t="str">
        <f>VLOOKUP(H83,Codes!$J$3:$Q$9,2,FALSE)</f>
        <v>D</v>
      </c>
      <c r="K83" s="11" t="s">
        <v>62</v>
      </c>
      <c r="L83" s="10" t="str">
        <f>VLOOKUP(K83,Codes!$H$3:$I$262,2,FALSE)</f>
        <v>AD</v>
      </c>
      <c r="M83" s="10">
        <v>1</v>
      </c>
      <c r="N83" s="10" t="s">
        <v>83</v>
      </c>
      <c r="O83" t="str">
        <f>VLOOKUP(N83,Codes!$R$3:$S$28,2,FALSE)</f>
        <v>M</v>
      </c>
      <c r="P83" t="s">
        <v>38</v>
      </c>
      <c r="Q83" t="s">
        <v>29</v>
      </c>
      <c r="R83" t="s">
        <v>29</v>
      </c>
      <c r="S83" s="21" t="str">
        <f t="shared" si="10"/>
        <v>E-AD-001-EC25-TP4-Water-NA-1-NA</v>
      </c>
      <c r="T83" s="21" t="str">
        <f t="shared" si="11"/>
        <v>E-AD-001-EC25-TP4-Water</v>
      </c>
      <c r="U83" s="35" t="str">
        <f t="shared" si="12"/>
        <v>E.AD.001.M.D.1</v>
      </c>
      <c r="V83" s="15" t="str">
        <f t="shared" si="13"/>
        <v>EAD001MD1</v>
      </c>
    </row>
    <row r="84" spans="1:22">
      <c r="A84" t="s">
        <v>2110</v>
      </c>
      <c r="C84" t="s">
        <v>26</v>
      </c>
      <c r="D84" s="10" t="s">
        <v>25</v>
      </c>
      <c r="E84" s="10" t="str">
        <f>VLOOKUP(_xlfn.CONCAT(C84,D84),Codes!$C$3:$D$12,2,FALSE)</f>
        <v>E</v>
      </c>
      <c r="F84" s="23" t="s">
        <v>43</v>
      </c>
      <c r="G84" s="12" t="str">
        <f>VLOOKUP(F84,Codes!$E$3:$G$1002,3,FALSE)</f>
        <v>001</v>
      </c>
      <c r="H84" s="10" t="s">
        <v>70</v>
      </c>
      <c r="I84" s="10">
        <v>34</v>
      </c>
      <c r="J84" s="10" t="str">
        <f>VLOOKUP(H84,Codes!$J$3:$Q$9,2,FALSE)</f>
        <v>D</v>
      </c>
      <c r="K84" s="11" t="s">
        <v>62</v>
      </c>
      <c r="L84" s="10" t="str">
        <f>VLOOKUP(K84,Codes!$H$3:$I$262,2,FALSE)</f>
        <v>AD</v>
      </c>
      <c r="M84" s="10">
        <v>2</v>
      </c>
      <c r="N84" s="10" t="s">
        <v>83</v>
      </c>
      <c r="O84" t="str">
        <f>VLOOKUP(N84,Codes!$R$3:$S$28,2,FALSE)</f>
        <v>M</v>
      </c>
      <c r="P84" t="s">
        <v>38</v>
      </c>
      <c r="Q84" t="s">
        <v>29</v>
      </c>
      <c r="R84" t="s">
        <v>29</v>
      </c>
      <c r="S84" s="21" t="str">
        <f t="shared" si="10"/>
        <v>E-AD-001-EC25-TP4-Water-NA-2-NA</v>
      </c>
      <c r="T84" s="21" t="str">
        <f t="shared" si="11"/>
        <v>E-AD-001-EC25-TP4-Water</v>
      </c>
      <c r="U84" s="35" t="str">
        <f t="shared" si="12"/>
        <v>E.AD.001.M.D.2</v>
      </c>
      <c r="V84" s="15" t="str">
        <f t="shared" si="13"/>
        <v>EAD001MD2</v>
      </c>
    </row>
    <row r="85" spans="1:22">
      <c r="A85" t="s">
        <v>2111</v>
      </c>
      <c r="C85" t="s">
        <v>26</v>
      </c>
      <c r="D85" s="10" t="s">
        <v>25</v>
      </c>
      <c r="E85" s="10" t="str">
        <f>VLOOKUP(_xlfn.CONCAT(C85,D85),Codes!$C$3:$D$12,2,FALSE)</f>
        <v>E</v>
      </c>
      <c r="F85" s="23" t="s">
        <v>43</v>
      </c>
      <c r="G85" s="12" t="str">
        <f>VLOOKUP(F85,Codes!$E$3:$G$1002,3,FALSE)</f>
        <v>001</v>
      </c>
      <c r="H85" s="10" t="s">
        <v>70</v>
      </c>
      <c r="I85" s="10">
        <v>34</v>
      </c>
      <c r="J85" s="10" t="str">
        <f>VLOOKUP(H85,Codes!$J$3:$Q$9,2,FALSE)</f>
        <v>D</v>
      </c>
      <c r="K85" s="11" t="s">
        <v>62</v>
      </c>
      <c r="L85" s="10" t="str">
        <f>VLOOKUP(K85,Codes!$H$3:$I$262,2,FALSE)</f>
        <v>AD</v>
      </c>
      <c r="M85" s="10">
        <v>3</v>
      </c>
      <c r="N85" s="10" t="s">
        <v>83</v>
      </c>
      <c r="O85" t="str">
        <f>VLOOKUP(N85,Codes!$R$3:$S$28,2,FALSE)</f>
        <v>M</v>
      </c>
      <c r="P85" t="s">
        <v>38</v>
      </c>
      <c r="Q85" t="s">
        <v>29</v>
      </c>
      <c r="R85" t="s">
        <v>29</v>
      </c>
      <c r="S85" s="21" t="str">
        <f t="shared" si="10"/>
        <v>E-AD-001-EC25-TP4-Water-NA-3-NA</v>
      </c>
      <c r="T85" s="21" t="str">
        <f t="shared" si="11"/>
        <v>E-AD-001-EC25-TP4-Water</v>
      </c>
      <c r="U85" s="35" t="str">
        <f t="shared" si="12"/>
        <v>E.AD.001.M.D.3</v>
      </c>
      <c r="V85" s="15" t="str">
        <f t="shared" si="13"/>
        <v>EAD001MD3</v>
      </c>
    </row>
    <row r="86" spans="1:22">
      <c r="A86" t="s">
        <v>2112</v>
      </c>
      <c r="C86" t="s">
        <v>26</v>
      </c>
      <c r="D86" s="10" t="s">
        <v>25</v>
      </c>
      <c r="E86" s="10" t="str">
        <f>VLOOKUP(_xlfn.CONCAT(C86,D86),Codes!$C$3:$D$12,2,FALSE)</f>
        <v>E</v>
      </c>
      <c r="F86" s="23" t="s">
        <v>28</v>
      </c>
      <c r="G86" s="12" t="str">
        <f>VLOOKUP(F86,Codes!$E$3:$G$1002,3,FALSE)</f>
        <v>000</v>
      </c>
      <c r="H86" s="10" t="s">
        <v>76</v>
      </c>
      <c r="I86" s="10">
        <v>48</v>
      </c>
      <c r="J86" s="10" t="str">
        <f>VLOOKUP(H86,Codes!$J$3:$Q$9,2,FALSE)</f>
        <v>E</v>
      </c>
      <c r="K86" s="11" t="s">
        <v>62</v>
      </c>
      <c r="L86" s="10" t="str">
        <f>VLOOKUP(K86,Codes!$H$3:$I$262,2,FALSE)</f>
        <v>AD</v>
      </c>
      <c r="M86" s="10">
        <v>1</v>
      </c>
      <c r="N86" s="10">
        <v>0</v>
      </c>
      <c r="O86" t="str">
        <f>VLOOKUP(N86,Codes!$R$3:$S$28,2,FALSE)</f>
        <v>Z</v>
      </c>
      <c r="P86" t="s">
        <v>38</v>
      </c>
      <c r="Q86" t="s">
        <v>29</v>
      </c>
      <c r="R86" t="s">
        <v>29</v>
      </c>
      <c r="S86" s="21" t="str">
        <f t="shared" si="10"/>
        <v>E-AD-000-0-TP5-Water-NA-1-NA</v>
      </c>
      <c r="T86" s="21" t="str">
        <f t="shared" si="11"/>
        <v>E-AD-000-0-TP5-Water</v>
      </c>
      <c r="U86" s="35" t="str">
        <f t="shared" si="12"/>
        <v>E.AD.000.Z.E.1</v>
      </c>
      <c r="V86" s="15" t="str">
        <f t="shared" si="13"/>
        <v>EAD000ZE1</v>
      </c>
    </row>
    <row r="87" spans="1:22">
      <c r="A87" t="s">
        <v>2113</v>
      </c>
      <c r="C87" t="s">
        <v>26</v>
      </c>
      <c r="D87" s="10" t="s">
        <v>25</v>
      </c>
      <c r="E87" s="10" t="str">
        <f>VLOOKUP(_xlfn.CONCAT(C87,D87),Codes!$C$3:$D$12,2,FALSE)</f>
        <v>E</v>
      </c>
      <c r="F87" s="23" t="s">
        <v>28</v>
      </c>
      <c r="G87" s="12" t="str">
        <f>VLOOKUP(F87,Codes!$E$3:$G$1002,3,FALSE)</f>
        <v>000</v>
      </c>
      <c r="H87" s="10" t="s">
        <v>76</v>
      </c>
      <c r="I87" s="10">
        <v>48</v>
      </c>
      <c r="J87" s="10" t="str">
        <f>VLOOKUP(H87,Codes!$J$3:$Q$9,2,FALSE)</f>
        <v>E</v>
      </c>
      <c r="K87" s="11" t="s">
        <v>62</v>
      </c>
      <c r="L87" s="10" t="str">
        <f>VLOOKUP(K87,Codes!$H$3:$I$262,2,FALSE)</f>
        <v>AD</v>
      </c>
      <c r="M87" s="10">
        <v>2</v>
      </c>
      <c r="N87" s="10">
        <v>0</v>
      </c>
      <c r="O87" t="str">
        <f>VLOOKUP(N87,Codes!$R$3:$S$28,2,FALSE)</f>
        <v>Z</v>
      </c>
      <c r="P87" t="s">
        <v>38</v>
      </c>
      <c r="Q87" t="s">
        <v>29</v>
      </c>
      <c r="R87" t="s">
        <v>29</v>
      </c>
      <c r="S87" s="21" t="str">
        <f t="shared" si="10"/>
        <v>E-AD-000-0-TP5-Water-NA-2-NA</v>
      </c>
      <c r="T87" s="21" t="str">
        <f t="shared" si="11"/>
        <v>E-AD-000-0-TP5-Water</v>
      </c>
      <c r="U87" s="35" t="str">
        <f t="shared" si="12"/>
        <v>E.AD.000.Z.E.2</v>
      </c>
      <c r="V87" s="15" t="str">
        <f t="shared" si="13"/>
        <v>EAD000ZE2</v>
      </c>
    </row>
    <row r="88" spans="1:22">
      <c r="A88" t="s">
        <v>2114</v>
      </c>
      <c r="C88" t="s">
        <v>26</v>
      </c>
      <c r="D88" s="10" t="s">
        <v>25</v>
      </c>
      <c r="E88" s="10" t="str">
        <f>VLOOKUP(_xlfn.CONCAT(C88,D88),Codes!$C$3:$D$12,2,FALSE)</f>
        <v>E</v>
      </c>
      <c r="F88" s="23" t="s">
        <v>28</v>
      </c>
      <c r="G88" s="12" t="str">
        <f>VLOOKUP(F88,Codes!$E$3:$G$1002,3,FALSE)</f>
        <v>000</v>
      </c>
      <c r="H88" s="10" t="s">
        <v>76</v>
      </c>
      <c r="I88" s="10">
        <v>48</v>
      </c>
      <c r="J88" s="10" t="str">
        <f>VLOOKUP(H88,Codes!$J$3:$Q$9,2,FALSE)</f>
        <v>E</v>
      </c>
      <c r="K88" s="11" t="s">
        <v>62</v>
      </c>
      <c r="L88" s="10" t="str">
        <f>VLOOKUP(K88,Codes!$H$3:$I$262,2,FALSE)</f>
        <v>AD</v>
      </c>
      <c r="M88" s="10">
        <v>3</v>
      </c>
      <c r="N88" s="10">
        <v>0</v>
      </c>
      <c r="O88" t="str">
        <f>VLOOKUP(N88,Codes!$R$3:$S$28,2,FALSE)</f>
        <v>Z</v>
      </c>
      <c r="P88" t="s">
        <v>38</v>
      </c>
      <c r="Q88" t="s">
        <v>29</v>
      </c>
      <c r="R88" t="s">
        <v>29</v>
      </c>
      <c r="S88" s="21" t="str">
        <f t="shared" si="10"/>
        <v>E-AD-000-0-TP5-Water-NA-3-NA</v>
      </c>
      <c r="T88" s="21" t="str">
        <f t="shared" si="11"/>
        <v>E-AD-000-0-TP5-Water</v>
      </c>
      <c r="U88" s="35" t="str">
        <f t="shared" si="12"/>
        <v>E.AD.000.Z.E.3</v>
      </c>
      <c r="V88" s="15" t="str">
        <f t="shared" si="13"/>
        <v>EAD000ZE3</v>
      </c>
    </row>
    <row r="89" spans="1:22">
      <c r="A89" t="s">
        <v>2115</v>
      </c>
      <c r="C89" t="s">
        <v>26</v>
      </c>
      <c r="D89" s="10" t="s">
        <v>25</v>
      </c>
      <c r="E89" s="10" t="str">
        <f>VLOOKUP(_xlfn.CONCAT(C89,D89),Codes!$C$3:$D$12,2,FALSE)</f>
        <v>E</v>
      </c>
      <c r="F89" s="23" t="s">
        <v>43</v>
      </c>
      <c r="G89" s="12" t="str">
        <f>VLOOKUP(F89,Codes!$E$3:$G$1002,3,FALSE)</f>
        <v>001</v>
      </c>
      <c r="H89" s="10" t="s">
        <v>76</v>
      </c>
      <c r="I89" s="10">
        <v>48</v>
      </c>
      <c r="J89" s="10" t="str">
        <f>VLOOKUP(H89,Codes!$J$3:$Q$9,2,FALSE)</f>
        <v>E</v>
      </c>
      <c r="K89" s="11" t="s">
        <v>62</v>
      </c>
      <c r="L89" s="10" t="str">
        <f>VLOOKUP(K89,Codes!$H$3:$I$262,2,FALSE)</f>
        <v>AD</v>
      </c>
      <c r="M89" s="10">
        <v>1</v>
      </c>
      <c r="N89" s="10" t="s">
        <v>35</v>
      </c>
      <c r="O89" t="str">
        <f>VLOOKUP(N89,Codes!$R$3:$S$28,2,FALSE)</f>
        <v>L</v>
      </c>
      <c r="P89" t="s">
        <v>38</v>
      </c>
      <c r="Q89" t="s">
        <v>29</v>
      </c>
      <c r="R89" t="s">
        <v>29</v>
      </c>
      <c r="S89" s="21" t="str">
        <f t="shared" si="10"/>
        <v>E-AD-001-EC10-TP5-Water-NA-1-NA</v>
      </c>
      <c r="T89" s="21" t="str">
        <f t="shared" si="11"/>
        <v>E-AD-001-EC10-TP5-Water</v>
      </c>
      <c r="U89" s="35" t="str">
        <f t="shared" si="12"/>
        <v>E.AD.001.L.E.1</v>
      </c>
      <c r="V89" s="15" t="str">
        <f t="shared" si="13"/>
        <v>EAD001LE1</v>
      </c>
    </row>
    <row r="90" spans="1:22">
      <c r="A90" t="s">
        <v>2116</v>
      </c>
      <c r="C90" t="s">
        <v>26</v>
      </c>
      <c r="D90" s="10" t="s">
        <v>25</v>
      </c>
      <c r="E90" s="10" t="str">
        <f>VLOOKUP(_xlfn.CONCAT(C90,D90),Codes!$C$3:$D$12,2,FALSE)</f>
        <v>E</v>
      </c>
      <c r="F90" s="23" t="s">
        <v>43</v>
      </c>
      <c r="G90" s="12" t="str">
        <f>VLOOKUP(F90,Codes!$E$3:$G$1002,3,FALSE)</f>
        <v>001</v>
      </c>
      <c r="H90" s="10" t="s">
        <v>76</v>
      </c>
      <c r="I90" s="10">
        <v>48</v>
      </c>
      <c r="J90" s="10" t="str">
        <f>VLOOKUP(H90,Codes!$J$3:$Q$9,2,FALSE)</f>
        <v>E</v>
      </c>
      <c r="K90" s="11" t="s">
        <v>62</v>
      </c>
      <c r="L90" s="10" t="str">
        <f>VLOOKUP(K90,Codes!$H$3:$I$262,2,FALSE)</f>
        <v>AD</v>
      </c>
      <c r="M90" s="10">
        <v>2</v>
      </c>
      <c r="N90" s="10" t="s">
        <v>35</v>
      </c>
      <c r="O90" t="str">
        <f>VLOOKUP(N90,Codes!$R$3:$S$28,2,FALSE)</f>
        <v>L</v>
      </c>
      <c r="P90" t="s">
        <v>38</v>
      </c>
      <c r="Q90" t="s">
        <v>29</v>
      </c>
      <c r="R90" t="s">
        <v>29</v>
      </c>
      <c r="S90" s="21" t="str">
        <f t="shared" si="10"/>
        <v>E-AD-001-EC10-TP5-Water-NA-2-NA</v>
      </c>
      <c r="T90" s="21" t="str">
        <f t="shared" si="11"/>
        <v>E-AD-001-EC10-TP5-Water</v>
      </c>
      <c r="U90" s="35" t="str">
        <f t="shared" si="12"/>
        <v>E.AD.001.L.E.2</v>
      </c>
      <c r="V90" s="15" t="str">
        <f t="shared" si="13"/>
        <v>EAD001LE2</v>
      </c>
    </row>
    <row r="91" spans="1:22">
      <c r="A91" t="s">
        <v>2117</v>
      </c>
      <c r="C91" t="s">
        <v>26</v>
      </c>
      <c r="D91" s="10" t="s">
        <v>25</v>
      </c>
      <c r="E91" s="10" t="str">
        <f>VLOOKUP(_xlfn.CONCAT(C91,D91),Codes!$C$3:$D$12,2,FALSE)</f>
        <v>E</v>
      </c>
      <c r="F91" s="23" t="s">
        <v>43</v>
      </c>
      <c r="G91" s="12" t="str">
        <f>VLOOKUP(F91,Codes!$E$3:$G$1002,3,FALSE)</f>
        <v>001</v>
      </c>
      <c r="H91" s="10" t="s">
        <v>76</v>
      </c>
      <c r="I91" s="10">
        <v>48</v>
      </c>
      <c r="J91" s="10" t="str">
        <f>VLOOKUP(H91,Codes!$J$3:$Q$9,2,FALSE)</f>
        <v>E</v>
      </c>
      <c r="K91" s="11" t="s">
        <v>62</v>
      </c>
      <c r="L91" s="10" t="str">
        <f>VLOOKUP(K91,Codes!$H$3:$I$262,2,FALSE)</f>
        <v>AD</v>
      </c>
      <c r="M91" s="10">
        <v>3</v>
      </c>
      <c r="N91" s="10" t="s">
        <v>35</v>
      </c>
      <c r="O91" t="str">
        <f>VLOOKUP(N91,Codes!$R$3:$S$28,2,FALSE)</f>
        <v>L</v>
      </c>
      <c r="P91" t="s">
        <v>38</v>
      </c>
      <c r="Q91" t="s">
        <v>29</v>
      </c>
      <c r="R91" t="s">
        <v>29</v>
      </c>
      <c r="S91" s="21" t="str">
        <f t="shared" si="10"/>
        <v>E-AD-001-EC10-TP5-Water-NA-3-NA</v>
      </c>
      <c r="T91" s="21" t="str">
        <f t="shared" si="11"/>
        <v>E-AD-001-EC10-TP5-Water</v>
      </c>
      <c r="U91" s="35" t="str">
        <f t="shared" si="12"/>
        <v>E.AD.001.L.E.3</v>
      </c>
      <c r="V91" s="15" t="str">
        <f t="shared" si="13"/>
        <v>EAD001LE3</v>
      </c>
    </row>
    <row r="92" spans="1:22">
      <c r="A92" t="s">
        <v>2118</v>
      </c>
      <c r="C92" t="s">
        <v>26</v>
      </c>
      <c r="D92" s="10" t="s">
        <v>25</v>
      </c>
      <c r="E92" s="10" t="str">
        <f>VLOOKUP(_xlfn.CONCAT(C92,D92),Codes!$C$3:$D$12,2,FALSE)</f>
        <v>E</v>
      </c>
      <c r="F92" s="23" t="s">
        <v>43</v>
      </c>
      <c r="G92" s="12" t="str">
        <f>VLOOKUP(F92,Codes!$E$3:$G$1002,3,FALSE)</f>
        <v>001</v>
      </c>
      <c r="H92" s="10" t="s">
        <v>76</v>
      </c>
      <c r="I92" s="10">
        <v>48</v>
      </c>
      <c r="J92" s="10" t="str">
        <f>VLOOKUP(H92,Codes!$J$3:$Q$9,2,FALSE)</f>
        <v>E</v>
      </c>
      <c r="K92" s="11" t="s">
        <v>62</v>
      </c>
      <c r="L92" s="10" t="str">
        <f>VLOOKUP(K92,Codes!$H$3:$I$262,2,FALSE)</f>
        <v>AD</v>
      </c>
      <c r="M92" s="10">
        <v>1</v>
      </c>
      <c r="N92" s="10" t="s">
        <v>83</v>
      </c>
      <c r="O92" t="str">
        <f>VLOOKUP(N92,Codes!$R$3:$S$28,2,FALSE)</f>
        <v>M</v>
      </c>
      <c r="P92" t="s">
        <v>38</v>
      </c>
      <c r="Q92" t="s">
        <v>29</v>
      </c>
      <c r="R92" t="s">
        <v>29</v>
      </c>
      <c r="S92" s="21" t="str">
        <f t="shared" si="10"/>
        <v>E-AD-001-EC25-TP5-Water-NA-1-NA</v>
      </c>
      <c r="T92" s="21" t="str">
        <f t="shared" si="11"/>
        <v>E-AD-001-EC25-TP5-Water</v>
      </c>
      <c r="U92" s="35" t="str">
        <f t="shared" si="12"/>
        <v>E.AD.001.M.E.1</v>
      </c>
      <c r="V92" s="15" t="str">
        <f t="shared" si="13"/>
        <v>EAD001ME1</v>
      </c>
    </row>
    <row r="93" spans="1:22">
      <c r="A93" t="s">
        <v>2119</v>
      </c>
      <c r="C93" t="s">
        <v>26</v>
      </c>
      <c r="D93" s="10" t="s">
        <v>25</v>
      </c>
      <c r="E93" s="10" t="str">
        <f>VLOOKUP(_xlfn.CONCAT(C93,D93),Codes!$C$3:$D$12,2,FALSE)</f>
        <v>E</v>
      </c>
      <c r="F93" s="23" t="s">
        <v>43</v>
      </c>
      <c r="G93" s="12" t="str">
        <f>VLOOKUP(F93,Codes!$E$3:$G$1002,3,FALSE)</f>
        <v>001</v>
      </c>
      <c r="H93" s="10" t="s">
        <v>76</v>
      </c>
      <c r="I93" s="10">
        <v>48</v>
      </c>
      <c r="J93" s="10" t="str">
        <f>VLOOKUP(H93,Codes!$J$3:$Q$9,2,FALSE)</f>
        <v>E</v>
      </c>
      <c r="K93" s="11" t="s">
        <v>62</v>
      </c>
      <c r="L93" s="10" t="str">
        <f>VLOOKUP(K93,Codes!$H$3:$I$262,2,FALSE)</f>
        <v>AD</v>
      </c>
      <c r="M93" s="10">
        <v>2</v>
      </c>
      <c r="N93" s="10" t="s">
        <v>83</v>
      </c>
      <c r="O93" t="str">
        <f>VLOOKUP(N93,Codes!$R$3:$S$28,2,FALSE)</f>
        <v>M</v>
      </c>
      <c r="P93" t="s">
        <v>38</v>
      </c>
      <c r="Q93" t="s">
        <v>29</v>
      </c>
      <c r="R93" t="s">
        <v>29</v>
      </c>
      <c r="S93" s="21" t="str">
        <f t="shared" si="10"/>
        <v>E-AD-001-EC25-TP5-Water-NA-2-NA</v>
      </c>
      <c r="T93" s="21" t="str">
        <f t="shared" si="11"/>
        <v>E-AD-001-EC25-TP5-Water</v>
      </c>
      <c r="U93" s="35" t="str">
        <f t="shared" si="12"/>
        <v>E.AD.001.M.E.2</v>
      </c>
      <c r="V93" s="15" t="str">
        <f t="shared" si="13"/>
        <v>EAD001ME2</v>
      </c>
    </row>
    <row r="94" spans="1:22">
      <c r="A94" t="s">
        <v>2120</v>
      </c>
      <c r="C94" t="s">
        <v>26</v>
      </c>
      <c r="D94" s="10" t="s">
        <v>25</v>
      </c>
      <c r="E94" s="10" t="str">
        <f>VLOOKUP(_xlfn.CONCAT(C94,D94),Codes!$C$3:$D$12,2,FALSE)</f>
        <v>E</v>
      </c>
      <c r="F94" s="23" t="s">
        <v>43</v>
      </c>
      <c r="G94" s="12" t="str">
        <f>VLOOKUP(F94,Codes!$E$3:$G$1002,3,FALSE)</f>
        <v>001</v>
      </c>
      <c r="H94" s="10" t="s">
        <v>76</v>
      </c>
      <c r="I94" s="10">
        <v>48</v>
      </c>
      <c r="J94" s="10" t="str">
        <f>VLOOKUP(H94,Codes!$J$3:$Q$9,2,FALSE)</f>
        <v>E</v>
      </c>
      <c r="K94" s="11" t="s">
        <v>62</v>
      </c>
      <c r="L94" s="10" t="str">
        <f>VLOOKUP(K94,Codes!$H$3:$I$262,2,FALSE)</f>
        <v>AD</v>
      </c>
      <c r="M94" s="10">
        <v>3</v>
      </c>
      <c r="N94" s="10" t="s">
        <v>83</v>
      </c>
      <c r="O94" t="str">
        <f>VLOOKUP(N94,Codes!$R$3:$S$28,2,FALSE)</f>
        <v>M</v>
      </c>
      <c r="P94" t="s">
        <v>38</v>
      </c>
      <c r="Q94" t="s">
        <v>29</v>
      </c>
      <c r="R94" t="s">
        <v>29</v>
      </c>
      <c r="S94" s="21" t="str">
        <f t="shared" si="10"/>
        <v>E-AD-001-EC25-TP5-Water-NA-3-NA</v>
      </c>
      <c r="T94" s="21" t="str">
        <f t="shared" si="11"/>
        <v>E-AD-001-EC25-TP5-Water</v>
      </c>
      <c r="U94" s="35" t="str">
        <f t="shared" si="12"/>
        <v>E.AD.001.M.E.3</v>
      </c>
      <c r="V94" s="15" t="str">
        <f t="shared" si="13"/>
        <v>EAD001ME3</v>
      </c>
    </row>
    <row r="95" spans="1:22">
      <c r="A95" s="53" t="s">
        <v>2121</v>
      </c>
      <c r="B95" s="54" t="s">
        <v>2073</v>
      </c>
      <c r="C95" t="s">
        <v>26</v>
      </c>
      <c r="D95" s="10" t="s">
        <v>25</v>
      </c>
      <c r="E95" s="10" t="str">
        <f>VLOOKUP(_xlfn.CONCAT(C95,D95),Codes!$C$3:$D$12,2,FALSE)</f>
        <v>E</v>
      </c>
      <c r="F95" s="23" t="s">
        <v>1350</v>
      </c>
      <c r="G95" s="12" t="str">
        <f>VLOOKUP(F95,Codes!$E$3:$G$1002,3,FALSE)</f>
        <v>998</v>
      </c>
      <c r="H95" s="10" t="s">
        <v>29</v>
      </c>
      <c r="I95" s="10" t="s">
        <v>29</v>
      </c>
      <c r="J95" s="10" t="str">
        <f>VLOOKUP(H95,Codes!$J$3:$Q$9,2,FALSE)</f>
        <v>-</v>
      </c>
      <c r="K95" s="11" t="s">
        <v>62</v>
      </c>
      <c r="L95" s="10" t="str">
        <f>VLOOKUP(K95,Codes!$H$3:$I$262,2,FALSE)</f>
        <v>AD</v>
      </c>
      <c r="M95" s="10">
        <v>1</v>
      </c>
      <c r="N95" s="10" t="s">
        <v>29</v>
      </c>
      <c r="O95" t="str">
        <f>VLOOKUP(N95,Codes!$R$3:$S$28,2,FALSE)</f>
        <v>-</v>
      </c>
      <c r="P95" t="s">
        <v>29</v>
      </c>
      <c r="Q95" t="s">
        <v>29</v>
      </c>
      <c r="R95" t="s">
        <v>29</v>
      </c>
      <c r="S95" s="21" t="str">
        <f t="shared" si="10"/>
        <v>E-AD-998-NA-NA-NA-NA-1-NA</v>
      </c>
      <c r="T95" s="21" t="str">
        <f t="shared" si="11"/>
        <v>E-AD-998-NA-NA-NA</v>
      </c>
      <c r="U95" s="35" t="str">
        <f t="shared" si="12"/>
        <v>E.AD.998.-.-.1</v>
      </c>
      <c r="V95" s="15" t="str">
        <f t="shared" si="13"/>
        <v>EAD998--1</v>
      </c>
    </row>
    <row r="96" spans="1:22">
      <c r="A96" s="53" t="s">
        <v>2122</v>
      </c>
      <c r="B96" s="54" t="s">
        <v>2073</v>
      </c>
      <c r="C96" t="s">
        <v>26</v>
      </c>
      <c r="D96" s="10" t="s">
        <v>25</v>
      </c>
      <c r="E96" s="10" t="str">
        <f>VLOOKUP(_xlfn.CONCAT(C96,D96),Codes!$C$3:$D$12,2,FALSE)</f>
        <v>E</v>
      </c>
      <c r="F96" s="23" t="s">
        <v>1350</v>
      </c>
      <c r="G96" s="12" t="str">
        <f>VLOOKUP(F96,Codes!$E$3:$G$1002,3,FALSE)</f>
        <v>998</v>
      </c>
      <c r="H96" s="10" t="s">
        <v>29</v>
      </c>
      <c r="I96" s="10" t="s">
        <v>29</v>
      </c>
      <c r="J96" s="10" t="str">
        <f>VLOOKUP(H96,Codes!$J$3:$Q$9,2,FALSE)</f>
        <v>-</v>
      </c>
      <c r="K96" s="11" t="s">
        <v>62</v>
      </c>
      <c r="L96" s="10" t="str">
        <f>VLOOKUP(K96,Codes!$H$3:$I$262,2,FALSE)</f>
        <v>AD</v>
      </c>
      <c r="M96" s="10">
        <v>2</v>
      </c>
      <c r="N96" s="10" t="s">
        <v>29</v>
      </c>
      <c r="O96" t="str">
        <f>VLOOKUP(N96,Codes!$R$3:$S$28,2,FALSE)</f>
        <v>-</v>
      </c>
      <c r="P96" t="s">
        <v>29</v>
      </c>
      <c r="Q96" t="s">
        <v>29</v>
      </c>
      <c r="R96" t="s">
        <v>29</v>
      </c>
      <c r="S96" s="21" t="str">
        <f t="shared" si="10"/>
        <v>E-AD-998-NA-NA-NA-NA-2-NA</v>
      </c>
      <c r="T96" s="21" t="str">
        <f t="shared" si="11"/>
        <v>E-AD-998-NA-NA-NA</v>
      </c>
      <c r="U96" s="35" t="str">
        <f t="shared" si="12"/>
        <v>E.AD.998.-.-.2</v>
      </c>
      <c r="V96" s="15" t="str">
        <f t="shared" si="13"/>
        <v>EAD998--2</v>
      </c>
    </row>
    <row r="97" spans="1:22">
      <c r="A97" s="53" t="s">
        <v>2123</v>
      </c>
      <c r="B97" s="54" t="s">
        <v>2073</v>
      </c>
      <c r="C97" t="s">
        <v>26</v>
      </c>
      <c r="D97" s="10" t="s">
        <v>25</v>
      </c>
      <c r="E97" s="10" t="str">
        <f>VLOOKUP(_xlfn.CONCAT(C97,D97),Codes!$C$3:$D$12,2,FALSE)</f>
        <v>E</v>
      </c>
      <c r="F97" s="23" t="s">
        <v>1350</v>
      </c>
      <c r="G97" s="12" t="str">
        <f>VLOOKUP(F97,Codes!$E$3:$G$1002,3,FALSE)</f>
        <v>998</v>
      </c>
      <c r="H97" s="10" t="s">
        <v>29</v>
      </c>
      <c r="I97" s="10" t="s">
        <v>29</v>
      </c>
      <c r="J97" s="10" t="str">
        <f>VLOOKUP(H97,Codes!$J$3:$Q$9,2,FALSE)</f>
        <v>-</v>
      </c>
      <c r="K97" s="11" t="s">
        <v>62</v>
      </c>
      <c r="L97" s="10" t="str">
        <f>VLOOKUP(K97,Codes!$H$3:$I$262,2,FALSE)</f>
        <v>AD</v>
      </c>
      <c r="M97" s="10">
        <v>3</v>
      </c>
      <c r="N97" s="10" t="s">
        <v>29</v>
      </c>
      <c r="O97" t="str">
        <f>VLOOKUP(N97,Codes!$R$3:$S$28,2,FALSE)</f>
        <v>-</v>
      </c>
      <c r="P97" t="s">
        <v>29</v>
      </c>
      <c r="Q97" t="s">
        <v>29</v>
      </c>
      <c r="R97" t="s">
        <v>29</v>
      </c>
      <c r="S97" s="21" t="str">
        <f t="shared" si="10"/>
        <v>E-AD-998-NA-NA-NA-NA-3-NA</v>
      </c>
      <c r="T97" s="21" t="str">
        <f t="shared" si="11"/>
        <v>E-AD-998-NA-NA-NA</v>
      </c>
      <c r="U97" s="35" t="str">
        <f t="shared" si="12"/>
        <v>E.AD.998.-.-.3</v>
      </c>
      <c r="V97" s="15" t="str">
        <f t="shared" si="13"/>
        <v>EAD998--3</v>
      </c>
    </row>
    <row r="98" spans="1:22">
      <c r="A98" t="s">
        <v>2124</v>
      </c>
      <c r="B98" s="54" t="s">
        <v>2125</v>
      </c>
      <c r="C98" t="s">
        <v>26</v>
      </c>
      <c r="D98" s="10" t="s">
        <v>25</v>
      </c>
      <c r="E98" s="10" t="str">
        <f>VLOOKUP(_xlfn.CONCAT(C98,D98),Codes!$C$3:$D$12,2,FALSE)</f>
        <v>E</v>
      </c>
      <c r="F98" s="23" t="s">
        <v>1352</v>
      </c>
      <c r="G98" s="12" t="str">
        <f>VLOOKUP(F98,Codes!$E$3:$G$1002,3,FALSE)</f>
        <v>999</v>
      </c>
      <c r="H98" s="10" t="s">
        <v>46</v>
      </c>
      <c r="I98" s="10">
        <v>5</v>
      </c>
      <c r="J98" s="10" t="str">
        <f>VLOOKUP(H98,Codes!$J$3:$Q$9,2,FALSE)</f>
        <v>A</v>
      </c>
      <c r="K98" s="11" t="s">
        <v>68</v>
      </c>
      <c r="L98" s="10" t="str">
        <f>VLOOKUP(K98,Codes!$H$3:$I$262,2,FALSE)</f>
        <v>AE</v>
      </c>
      <c r="M98" s="10">
        <v>1</v>
      </c>
      <c r="N98" s="10">
        <v>0</v>
      </c>
      <c r="O98" t="str">
        <f>VLOOKUP(N98,Codes!$R$3:$S$28,2,FALSE)</f>
        <v>Z</v>
      </c>
      <c r="P98" t="s">
        <v>48</v>
      </c>
      <c r="Q98" t="s">
        <v>29</v>
      </c>
      <c r="R98" t="s">
        <v>29</v>
      </c>
      <c r="S98" s="21" t="str">
        <f t="shared" si="10"/>
        <v>E-AE-999-0-TP1-DMSO-NA-1-NA</v>
      </c>
      <c r="T98" s="21" t="str">
        <f t="shared" si="11"/>
        <v>E-AE-999-0-TP1-DMSO</v>
      </c>
      <c r="U98" s="35" t="str">
        <f t="shared" si="12"/>
        <v>E.AE.999.Z.A.1</v>
      </c>
      <c r="V98" s="15" t="str">
        <f t="shared" si="13"/>
        <v>EAE999ZA1</v>
      </c>
    </row>
    <row r="99" spans="1:22">
      <c r="A99" t="s">
        <v>2126</v>
      </c>
      <c r="B99" s="54" t="s">
        <v>2127</v>
      </c>
      <c r="C99" t="s">
        <v>26</v>
      </c>
      <c r="D99" s="10" t="s">
        <v>25</v>
      </c>
      <c r="E99" s="10" t="str">
        <f>VLOOKUP(_xlfn.CONCAT(C99,D99),Codes!$C$3:$D$12,2,FALSE)</f>
        <v>E</v>
      </c>
      <c r="F99" s="23" t="s">
        <v>1352</v>
      </c>
      <c r="G99" s="12" t="str">
        <f>VLOOKUP(F99,Codes!$E$3:$G$1002,3,FALSE)</f>
        <v>999</v>
      </c>
      <c r="H99" s="10" t="s">
        <v>46</v>
      </c>
      <c r="I99" s="10">
        <v>5</v>
      </c>
      <c r="J99" s="10" t="str">
        <f>VLOOKUP(H99,Codes!$J$3:$Q$9,2,FALSE)</f>
        <v>A</v>
      </c>
      <c r="K99" s="11" t="s">
        <v>68</v>
      </c>
      <c r="L99" s="10" t="str">
        <f>VLOOKUP(K99,Codes!$H$3:$I$262,2,FALSE)</f>
        <v>AE</v>
      </c>
      <c r="M99" s="10">
        <v>2</v>
      </c>
      <c r="N99" s="10">
        <v>0</v>
      </c>
      <c r="O99" t="str">
        <f>VLOOKUP(N99,Codes!$R$3:$S$28,2,FALSE)</f>
        <v>Z</v>
      </c>
      <c r="P99" t="s">
        <v>48</v>
      </c>
      <c r="Q99" t="s">
        <v>29</v>
      </c>
      <c r="R99" t="s">
        <v>29</v>
      </c>
      <c r="S99" s="21" t="str">
        <f t="shared" si="10"/>
        <v>E-AE-999-0-TP1-DMSO-NA-2-NA</v>
      </c>
      <c r="T99" s="21" t="str">
        <f t="shared" si="11"/>
        <v>E-AE-999-0-TP1-DMSO</v>
      </c>
      <c r="U99" s="35" t="str">
        <f t="shared" si="12"/>
        <v>E.AE.999.Z.A.2</v>
      </c>
      <c r="V99" s="15" t="str">
        <f t="shared" si="13"/>
        <v>EAE999ZA2</v>
      </c>
    </row>
    <row r="100" spans="1:22">
      <c r="A100" t="s">
        <v>2128</v>
      </c>
      <c r="B100" s="54" t="s">
        <v>2129</v>
      </c>
      <c r="C100" t="s">
        <v>26</v>
      </c>
      <c r="D100" s="10" t="s">
        <v>25</v>
      </c>
      <c r="E100" s="10" t="str">
        <f>VLOOKUP(_xlfn.CONCAT(C100,D100),Codes!$C$3:$D$12,2,FALSE)</f>
        <v>E</v>
      </c>
      <c r="F100" s="23" t="s">
        <v>1352</v>
      </c>
      <c r="G100" s="12" t="str">
        <f>VLOOKUP(F100,Codes!$E$3:$G$1002,3,FALSE)</f>
        <v>999</v>
      </c>
      <c r="H100" s="10" t="s">
        <v>46</v>
      </c>
      <c r="I100" s="10">
        <v>5</v>
      </c>
      <c r="J100" s="10" t="str">
        <f>VLOOKUP(H100,Codes!$J$3:$Q$9,2,FALSE)</f>
        <v>A</v>
      </c>
      <c r="K100" s="11" t="s">
        <v>68</v>
      </c>
      <c r="L100" s="10" t="str">
        <f>VLOOKUP(K100,Codes!$H$3:$I$262,2,FALSE)</f>
        <v>AE</v>
      </c>
      <c r="M100" s="10">
        <v>3</v>
      </c>
      <c r="N100" s="10">
        <v>0</v>
      </c>
      <c r="O100" t="str">
        <f>VLOOKUP(N100,Codes!$R$3:$S$28,2,FALSE)</f>
        <v>Z</v>
      </c>
      <c r="P100" t="s">
        <v>48</v>
      </c>
      <c r="Q100" t="s">
        <v>29</v>
      </c>
      <c r="R100" t="s">
        <v>29</v>
      </c>
      <c r="S100" s="21" t="str">
        <f t="shared" si="10"/>
        <v>E-AE-999-0-TP1-DMSO-NA-3-NA</v>
      </c>
      <c r="T100" s="21" t="str">
        <f t="shared" si="11"/>
        <v>E-AE-999-0-TP1-DMSO</v>
      </c>
      <c r="U100" s="35" t="str">
        <f t="shared" si="12"/>
        <v>E.AE.999.Z.A.3</v>
      </c>
      <c r="V100" s="15" t="str">
        <f t="shared" si="13"/>
        <v>EAE999ZA3</v>
      </c>
    </row>
    <row r="101" spans="1:22">
      <c r="A101" t="s">
        <v>2130</v>
      </c>
      <c r="C101" t="s">
        <v>26</v>
      </c>
      <c r="D101" s="10" t="s">
        <v>25</v>
      </c>
      <c r="E101" s="10" t="str">
        <f>VLOOKUP(_xlfn.CONCAT(C101,D101),Codes!$C$3:$D$12,2,FALSE)</f>
        <v>E</v>
      </c>
      <c r="F101" s="23" t="s">
        <v>53</v>
      </c>
      <c r="G101" s="12" t="str">
        <f>VLOOKUP(F101,Codes!$E$3:$G$1002,3,FALSE)</f>
        <v>002</v>
      </c>
      <c r="H101" s="10" t="s">
        <v>46</v>
      </c>
      <c r="I101" s="10">
        <v>5</v>
      </c>
      <c r="J101" s="10" t="str">
        <f>VLOOKUP(H101,Codes!$J$3:$Q$9,2,FALSE)</f>
        <v>A</v>
      </c>
      <c r="K101" s="11" t="s">
        <v>55</v>
      </c>
      <c r="L101" s="10" t="str">
        <f>VLOOKUP(K101,Codes!$H$3:$I$262,2,FALSE)</f>
        <v>AC</v>
      </c>
      <c r="M101" s="10">
        <v>1</v>
      </c>
      <c r="N101" s="10" t="s">
        <v>35</v>
      </c>
      <c r="O101" t="str">
        <f>VLOOKUP(N101,Codes!$R$3:$S$28,2,FALSE)</f>
        <v>L</v>
      </c>
      <c r="P101" t="s">
        <v>48</v>
      </c>
      <c r="Q101" t="s">
        <v>29</v>
      </c>
      <c r="R101" t="s">
        <v>29</v>
      </c>
      <c r="S101" s="21" t="str">
        <f t="shared" si="10"/>
        <v>E-AC-002-EC10-TP1-DMSO-NA-1-NA</v>
      </c>
      <c r="T101" s="21" t="str">
        <f t="shared" si="11"/>
        <v>E-AC-002-EC10-TP1-DMSO</v>
      </c>
      <c r="U101" s="35" t="str">
        <f t="shared" si="12"/>
        <v>E.AC.002.L.A.1</v>
      </c>
      <c r="V101" s="15" t="str">
        <f t="shared" si="13"/>
        <v>EAC002LA1</v>
      </c>
    </row>
    <row r="102" spans="1:22">
      <c r="A102" t="s">
        <v>2131</v>
      </c>
      <c r="C102" t="s">
        <v>26</v>
      </c>
      <c r="D102" s="10" t="s">
        <v>25</v>
      </c>
      <c r="E102" s="10" t="str">
        <f>VLOOKUP(_xlfn.CONCAT(C102,D102),Codes!$C$3:$D$12,2,FALSE)</f>
        <v>E</v>
      </c>
      <c r="F102" s="23" t="s">
        <v>53</v>
      </c>
      <c r="G102" s="12" t="str">
        <f>VLOOKUP(F102,Codes!$E$3:$G$1002,3,FALSE)</f>
        <v>002</v>
      </c>
      <c r="H102" s="10" t="s">
        <v>46</v>
      </c>
      <c r="I102" s="10">
        <v>5</v>
      </c>
      <c r="J102" s="10" t="str">
        <f>VLOOKUP(H102,Codes!$J$3:$Q$9,2,FALSE)</f>
        <v>A</v>
      </c>
      <c r="K102" s="11" t="s">
        <v>55</v>
      </c>
      <c r="L102" s="10" t="str">
        <f>VLOOKUP(K102,Codes!$H$3:$I$262,2,FALSE)</f>
        <v>AC</v>
      </c>
      <c r="M102" s="10">
        <v>2</v>
      </c>
      <c r="N102" s="10" t="s">
        <v>35</v>
      </c>
      <c r="O102" t="str">
        <f>VLOOKUP(N102,Codes!$R$3:$S$28,2,FALSE)</f>
        <v>L</v>
      </c>
      <c r="P102" t="s">
        <v>48</v>
      </c>
      <c r="Q102" t="s">
        <v>29</v>
      </c>
      <c r="R102" t="s">
        <v>29</v>
      </c>
      <c r="S102" s="21" t="str">
        <f t="shared" si="10"/>
        <v>E-AC-002-EC10-TP1-DMSO-NA-2-NA</v>
      </c>
      <c r="T102" s="21" t="str">
        <f t="shared" si="11"/>
        <v>E-AC-002-EC10-TP1-DMSO</v>
      </c>
      <c r="U102" s="35" t="str">
        <f t="shared" si="12"/>
        <v>E.AC.002.L.A.2</v>
      </c>
      <c r="V102" s="15" t="str">
        <f t="shared" si="13"/>
        <v>EAC002LA2</v>
      </c>
    </row>
    <row r="103" spans="1:22">
      <c r="A103" t="s">
        <v>2132</v>
      </c>
      <c r="C103" t="s">
        <v>26</v>
      </c>
      <c r="D103" s="10" t="s">
        <v>25</v>
      </c>
      <c r="E103" s="10" t="str">
        <f>VLOOKUP(_xlfn.CONCAT(C103,D103),Codes!$C$3:$D$12,2,FALSE)</f>
        <v>E</v>
      </c>
      <c r="F103" s="23" t="s">
        <v>53</v>
      </c>
      <c r="G103" s="12" t="str">
        <f>VLOOKUP(F103,Codes!$E$3:$G$1002,3,FALSE)</f>
        <v>002</v>
      </c>
      <c r="H103" s="10" t="s">
        <v>46</v>
      </c>
      <c r="I103" s="10">
        <v>5</v>
      </c>
      <c r="J103" s="10" t="str">
        <f>VLOOKUP(H103,Codes!$J$3:$Q$9,2,FALSE)</f>
        <v>A</v>
      </c>
      <c r="K103" s="11" t="s">
        <v>55</v>
      </c>
      <c r="L103" s="10" t="str">
        <f>VLOOKUP(K103,Codes!$H$3:$I$262,2,FALSE)</f>
        <v>AC</v>
      </c>
      <c r="M103" s="10">
        <v>3</v>
      </c>
      <c r="N103" s="10" t="s">
        <v>35</v>
      </c>
      <c r="O103" t="str">
        <f>VLOOKUP(N103,Codes!$R$3:$S$28,2,FALSE)</f>
        <v>L</v>
      </c>
      <c r="P103" t="s">
        <v>48</v>
      </c>
      <c r="Q103" t="s">
        <v>29</v>
      </c>
      <c r="R103" t="s">
        <v>29</v>
      </c>
      <c r="S103" s="21" t="str">
        <f t="shared" si="10"/>
        <v>E-AC-002-EC10-TP1-DMSO-NA-3-NA</v>
      </c>
      <c r="T103" s="21" t="str">
        <f t="shared" si="11"/>
        <v>E-AC-002-EC10-TP1-DMSO</v>
      </c>
      <c r="U103" s="35" t="str">
        <f t="shared" si="12"/>
        <v>E.AC.002.L.A.3</v>
      </c>
      <c r="V103" s="15" t="str">
        <f t="shared" si="13"/>
        <v>EAC002LA3</v>
      </c>
    </row>
    <row r="104" spans="1:22">
      <c r="A104" t="s">
        <v>2133</v>
      </c>
      <c r="C104" t="s">
        <v>26</v>
      </c>
      <c r="D104" s="10" t="s">
        <v>25</v>
      </c>
      <c r="E104" s="10" t="str">
        <f>VLOOKUP(_xlfn.CONCAT(C104,D104),Codes!$C$3:$D$12,2,FALSE)</f>
        <v>E</v>
      </c>
      <c r="F104" s="23" t="s">
        <v>53</v>
      </c>
      <c r="G104" s="12" t="str">
        <f>VLOOKUP(F104,Codes!$E$3:$G$1002,3,FALSE)</f>
        <v>002</v>
      </c>
      <c r="H104" s="10" t="s">
        <v>46</v>
      </c>
      <c r="I104" s="10">
        <v>5</v>
      </c>
      <c r="J104" s="10" t="str">
        <f>VLOOKUP(H104,Codes!$J$3:$Q$9,2,FALSE)</f>
        <v>A</v>
      </c>
      <c r="K104" s="11" t="s">
        <v>55</v>
      </c>
      <c r="L104" s="10" t="str">
        <f>VLOOKUP(K104,Codes!$H$3:$I$262,2,FALSE)</f>
        <v>AC</v>
      </c>
      <c r="M104" s="10">
        <v>1</v>
      </c>
      <c r="N104" s="10" t="s">
        <v>83</v>
      </c>
      <c r="O104" t="str">
        <f>VLOOKUP(N104,Codes!$R$3:$S$28,2,FALSE)</f>
        <v>M</v>
      </c>
      <c r="P104" t="s">
        <v>48</v>
      </c>
      <c r="Q104" t="s">
        <v>29</v>
      </c>
      <c r="R104" t="s">
        <v>29</v>
      </c>
      <c r="S104" s="21" t="str">
        <f t="shared" si="10"/>
        <v>E-AC-002-EC25-TP1-DMSO-NA-1-NA</v>
      </c>
      <c r="T104" s="21" t="str">
        <f t="shared" si="11"/>
        <v>E-AC-002-EC25-TP1-DMSO</v>
      </c>
      <c r="U104" s="35" t="str">
        <f t="shared" si="12"/>
        <v>E.AC.002.M.A.1</v>
      </c>
      <c r="V104" s="15" t="str">
        <f t="shared" si="13"/>
        <v>EAC002MA1</v>
      </c>
    </row>
    <row r="105" spans="1:22">
      <c r="A105" t="s">
        <v>2134</v>
      </c>
      <c r="C105" t="s">
        <v>26</v>
      </c>
      <c r="D105" s="10" t="s">
        <v>25</v>
      </c>
      <c r="E105" s="10" t="str">
        <f>VLOOKUP(_xlfn.CONCAT(C105,D105),Codes!$C$3:$D$12,2,FALSE)</f>
        <v>E</v>
      </c>
      <c r="F105" s="23" t="s">
        <v>53</v>
      </c>
      <c r="G105" s="12" t="str">
        <f>VLOOKUP(F105,Codes!$E$3:$G$1002,3,FALSE)</f>
        <v>002</v>
      </c>
      <c r="H105" s="10" t="s">
        <v>46</v>
      </c>
      <c r="I105" s="10">
        <v>5</v>
      </c>
      <c r="J105" s="10" t="str">
        <f>VLOOKUP(H105,Codes!$J$3:$Q$9,2,FALSE)</f>
        <v>A</v>
      </c>
      <c r="K105" s="11" t="s">
        <v>55</v>
      </c>
      <c r="L105" s="10" t="str">
        <f>VLOOKUP(K105,Codes!$H$3:$I$262,2,FALSE)</f>
        <v>AC</v>
      </c>
      <c r="M105" s="10">
        <v>2</v>
      </c>
      <c r="N105" s="10" t="s">
        <v>83</v>
      </c>
      <c r="O105" t="str">
        <f>VLOOKUP(N105,Codes!$R$3:$S$28,2,FALSE)</f>
        <v>M</v>
      </c>
      <c r="P105" t="s">
        <v>48</v>
      </c>
      <c r="Q105" t="s">
        <v>29</v>
      </c>
      <c r="R105" t="s">
        <v>29</v>
      </c>
      <c r="S105" s="21" t="str">
        <f t="shared" si="10"/>
        <v>E-AC-002-EC25-TP1-DMSO-NA-2-NA</v>
      </c>
      <c r="T105" s="21" t="str">
        <f t="shared" si="11"/>
        <v>E-AC-002-EC25-TP1-DMSO</v>
      </c>
      <c r="U105" s="35" t="str">
        <f t="shared" si="12"/>
        <v>E.AC.002.M.A.2</v>
      </c>
      <c r="V105" s="15" t="str">
        <f t="shared" si="13"/>
        <v>EAC002MA2</v>
      </c>
    </row>
    <row r="106" spans="1:22">
      <c r="A106" t="s">
        <v>2135</v>
      </c>
      <c r="C106" t="s">
        <v>26</v>
      </c>
      <c r="D106" s="10" t="s">
        <v>25</v>
      </c>
      <c r="E106" s="10" t="str">
        <f>VLOOKUP(_xlfn.CONCAT(C106,D106),Codes!$C$3:$D$12,2,FALSE)</f>
        <v>E</v>
      </c>
      <c r="F106" s="23" t="s">
        <v>53</v>
      </c>
      <c r="G106" s="12" t="str">
        <f>VLOOKUP(F106,Codes!$E$3:$G$1002,3,FALSE)</f>
        <v>002</v>
      </c>
      <c r="H106" s="10" t="s">
        <v>46</v>
      </c>
      <c r="I106" s="10">
        <v>5</v>
      </c>
      <c r="J106" s="10" t="str">
        <f>VLOOKUP(H106,Codes!$J$3:$Q$9,2,FALSE)</f>
        <v>A</v>
      </c>
      <c r="K106" s="11" t="s">
        <v>55</v>
      </c>
      <c r="L106" s="10" t="str">
        <f>VLOOKUP(K106,Codes!$H$3:$I$262,2,FALSE)</f>
        <v>AC</v>
      </c>
      <c r="M106" s="10">
        <v>3</v>
      </c>
      <c r="N106" s="10" t="s">
        <v>83</v>
      </c>
      <c r="O106" t="str">
        <f>VLOOKUP(N106,Codes!$R$3:$S$28,2,FALSE)</f>
        <v>M</v>
      </c>
      <c r="P106" t="s">
        <v>48</v>
      </c>
      <c r="Q106" t="s">
        <v>29</v>
      </c>
      <c r="R106" t="s">
        <v>29</v>
      </c>
      <c r="S106" s="21" t="str">
        <f t="shared" si="10"/>
        <v>E-AC-002-EC25-TP1-DMSO-NA-3-NA</v>
      </c>
      <c r="T106" s="21" t="str">
        <f t="shared" si="11"/>
        <v>E-AC-002-EC25-TP1-DMSO</v>
      </c>
      <c r="U106" s="35" t="str">
        <f t="shared" si="12"/>
        <v>E.AC.002.M.A.3</v>
      </c>
      <c r="V106" s="15" t="str">
        <f t="shared" si="13"/>
        <v>EAC002MA3</v>
      </c>
    </row>
    <row r="107" spans="1:22">
      <c r="A107" t="s">
        <v>2136</v>
      </c>
      <c r="B107" s="54" t="s">
        <v>2137</v>
      </c>
      <c r="C107" t="s">
        <v>26</v>
      </c>
      <c r="D107" s="10" t="s">
        <v>25</v>
      </c>
      <c r="E107" s="10" t="str">
        <f>VLOOKUP(_xlfn.CONCAT(C107,D107),Codes!$C$3:$D$12,2,FALSE)</f>
        <v>E</v>
      </c>
      <c r="F107" s="23" t="s">
        <v>1352</v>
      </c>
      <c r="G107" s="12" t="str">
        <f>VLOOKUP(F107,Codes!$E$3:$G$1002,3,FALSE)</f>
        <v>999</v>
      </c>
      <c r="H107" s="10" t="s">
        <v>57</v>
      </c>
      <c r="I107" s="10">
        <v>12</v>
      </c>
      <c r="J107" s="10" t="str">
        <f>VLOOKUP(H107,Codes!$J$3:$Q$9,2,FALSE)</f>
        <v>B</v>
      </c>
      <c r="K107" s="11" t="s">
        <v>68</v>
      </c>
      <c r="L107" s="10" t="str">
        <f>VLOOKUP(K107,Codes!$H$3:$I$262,2,FALSE)</f>
        <v>AE</v>
      </c>
      <c r="M107" s="10">
        <v>1</v>
      </c>
      <c r="N107" s="10">
        <v>0</v>
      </c>
      <c r="O107" t="str">
        <f>VLOOKUP(N107,Codes!$R$3:$S$28,2,FALSE)</f>
        <v>Z</v>
      </c>
      <c r="P107" t="s">
        <v>48</v>
      </c>
      <c r="Q107" t="s">
        <v>29</v>
      </c>
      <c r="R107" t="s">
        <v>29</v>
      </c>
      <c r="S107" s="21" t="str">
        <f t="shared" si="10"/>
        <v>E-AE-999-0-TP2-DMSO-NA-1-NA</v>
      </c>
      <c r="T107" s="21" t="str">
        <f t="shared" si="11"/>
        <v>E-AE-999-0-TP2-DMSO</v>
      </c>
      <c r="U107" s="35" t="str">
        <f t="shared" si="12"/>
        <v>E.AE.999.Z.B.1</v>
      </c>
      <c r="V107" s="15" t="str">
        <f t="shared" si="13"/>
        <v>EAE999ZB1</v>
      </c>
    </row>
    <row r="108" spans="1:22">
      <c r="A108" t="s">
        <v>2138</v>
      </c>
      <c r="B108" s="54" t="s">
        <v>2139</v>
      </c>
      <c r="C108" t="s">
        <v>26</v>
      </c>
      <c r="D108" s="10" t="s">
        <v>25</v>
      </c>
      <c r="E108" s="10" t="str">
        <f>VLOOKUP(_xlfn.CONCAT(C108,D108),Codes!$C$3:$D$12,2,FALSE)</f>
        <v>E</v>
      </c>
      <c r="F108" s="23" t="s">
        <v>1352</v>
      </c>
      <c r="G108" s="12" t="str">
        <f>VLOOKUP(F108,Codes!$E$3:$G$1002,3,FALSE)</f>
        <v>999</v>
      </c>
      <c r="H108" s="10" t="s">
        <v>57</v>
      </c>
      <c r="I108" s="10">
        <v>12</v>
      </c>
      <c r="J108" s="10" t="str">
        <f>VLOOKUP(H108,Codes!$J$3:$Q$9,2,FALSE)</f>
        <v>B</v>
      </c>
      <c r="K108" s="11" t="s">
        <v>68</v>
      </c>
      <c r="L108" s="10" t="str">
        <f>VLOOKUP(K108,Codes!$H$3:$I$262,2,FALSE)</f>
        <v>AE</v>
      </c>
      <c r="M108" s="10">
        <v>2</v>
      </c>
      <c r="N108" s="10">
        <v>0</v>
      </c>
      <c r="O108" t="str">
        <f>VLOOKUP(N108,Codes!$R$3:$S$28,2,FALSE)</f>
        <v>Z</v>
      </c>
      <c r="P108" t="s">
        <v>48</v>
      </c>
      <c r="Q108" t="s">
        <v>29</v>
      </c>
      <c r="R108" t="s">
        <v>29</v>
      </c>
      <c r="S108" s="21" t="str">
        <f t="shared" si="10"/>
        <v>E-AE-999-0-TP2-DMSO-NA-2-NA</v>
      </c>
      <c r="T108" s="21" t="str">
        <f t="shared" si="11"/>
        <v>E-AE-999-0-TP2-DMSO</v>
      </c>
      <c r="U108" s="35" t="str">
        <f t="shared" si="12"/>
        <v>E.AE.999.Z.B.2</v>
      </c>
      <c r="V108" s="15" t="str">
        <f t="shared" si="13"/>
        <v>EAE999ZB2</v>
      </c>
    </row>
    <row r="109" spans="1:22">
      <c r="A109" t="s">
        <v>2140</v>
      </c>
      <c r="B109" s="54" t="s">
        <v>2141</v>
      </c>
      <c r="C109" t="s">
        <v>26</v>
      </c>
      <c r="D109" s="10" t="s">
        <v>25</v>
      </c>
      <c r="E109" s="10" t="str">
        <f>VLOOKUP(_xlfn.CONCAT(C109,D109),Codes!$C$3:$D$12,2,FALSE)</f>
        <v>E</v>
      </c>
      <c r="F109" s="23" t="s">
        <v>1352</v>
      </c>
      <c r="G109" s="12" t="str">
        <f>VLOOKUP(F109,Codes!$E$3:$G$1002,3,FALSE)</f>
        <v>999</v>
      </c>
      <c r="H109" s="10" t="s">
        <v>57</v>
      </c>
      <c r="I109" s="10">
        <v>12</v>
      </c>
      <c r="J109" s="10" t="str">
        <f>VLOOKUP(H109,Codes!$J$3:$Q$9,2,FALSE)</f>
        <v>B</v>
      </c>
      <c r="K109" s="11" t="s">
        <v>68</v>
      </c>
      <c r="L109" s="10" t="str">
        <f>VLOOKUP(K109,Codes!$H$3:$I$262,2,FALSE)</f>
        <v>AE</v>
      </c>
      <c r="M109" s="10">
        <v>3</v>
      </c>
      <c r="N109" s="10">
        <v>0</v>
      </c>
      <c r="O109" t="str">
        <f>VLOOKUP(N109,Codes!$R$3:$S$28,2,FALSE)</f>
        <v>Z</v>
      </c>
      <c r="P109" t="s">
        <v>48</v>
      </c>
      <c r="Q109" t="s">
        <v>29</v>
      </c>
      <c r="R109" t="s">
        <v>29</v>
      </c>
      <c r="S109" s="21" t="str">
        <f t="shared" si="10"/>
        <v>E-AE-999-0-TP2-DMSO-NA-3-NA</v>
      </c>
      <c r="T109" s="21" t="str">
        <f t="shared" si="11"/>
        <v>E-AE-999-0-TP2-DMSO</v>
      </c>
      <c r="U109" s="35" t="str">
        <f t="shared" si="12"/>
        <v>E.AE.999.Z.B.3</v>
      </c>
      <c r="V109" s="15" t="str">
        <f t="shared" si="13"/>
        <v>EAE999ZB3</v>
      </c>
    </row>
    <row r="110" spans="1:22">
      <c r="A110" t="s">
        <v>2142</v>
      </c>
      <c r="C110" t="s">
        <v>26</v>
      </c>
      <c r="D110" s="10" t="s">
        <v>25</v>
      </c>
      <c r="E110" s="10" t="str">
        <f>VLOOKUP(_xlfn.CONCAT(C110,D110),Codes!$C$3:$D$12,2,FALSE)</f>
        <v>E</v>
      </c>
      <c r="F110" s="23" t="s">
        <v>53</v>
      </c>
      <c r="G110" s="12" t="str">
        <f>VLOOKUP(F110,Codes!$E$3:$G$1002,3,FALSE)</f>
        <v>002</v>
      </c>
      <c r="H110" s="10" t="s">
        <v>57</v>
      </c>
      <c r="I110" s="10">
        <v>12</v>
      </c>
      <c r="J110" s="10" t="str">
        <f>VLOOKUP(H110,Codes!$J$3:$Q$9,2,FALSE)</f>
        <v>B</v>
      </c>
      <c r="K110" s="11" t="s">
        <v>55</v>
      </c>
      <c r="L110" s="10" t="str">
        <f>VLOOKUP(K110,Codes!$H$3:$I$262,2,FALSE)</f>
        <v>AC</v>
      </c>
      <c r="M110" s="10">
        <v>1</v>
      </c>
      <c r="N110" s="10" t="s">
        <v>35</v>
      </c>
      <c r="O110" t="str">
        <f>VLOOKUP(N110,Codes!$R$3:$S$28,2,FALSE)</f>
        <v>L</v>
      </c>
      <c r="P110" t="s">
        <v>48</v>
      </c>
      <c r="Q110" t="s">
        <v>29</v>
      </c>
      <c r="R110" t="s">
        <v>29</v>
      </c>
      <c r="S110" s="21" t="str">
        <f t="shared" si="10"/>
        <v>E-AC-002-EC10-TP2-DMSO-NA-1-NA</v>
      </c>
      <c r="T110" s="21" t="str">
        <f t="shared" si="11"/>
        <v>E-AC-002-EC10-TP2-DMSO</v>
      </c>
      <c r="U110" s="35" t="str">
        <f t="shared" si="12"/>
        <v>E.AC.002.L.B.1</v>
      </c>
      <c r="V110" s="15" t="str">
        <f t="shared" si="13"/>
        <v>EAC002LB1</v>
      </c>
    </row>
    <row r="111" spans="1:22">
      <c r="A111" t="s">
        <v>2143</v>
      </c>
      <c r="C111" t="s">
        <v>26</v>
      </c>
      <c r="D111" s="10" t="s">
        <v>25</v>
      </c>
      <c r="E111" s="10" t="str">
        <f>VLOOKUP(_xlfn.CONCAT(C111,D111),Codes!$C$3:$D$12,2,FALSE)</f>
        <v>E</v>
      </c>
      <c r="F111" s="23" t="s">
        <v>53</v>
      </c>
      <c r="G111" s="12" t="str">
        <f>VLOOKUP(F111,Codes!$E$3:$G$1002,3,FALSE)</f>
        <v>002</v>
      </c>
      <c r="H111" s="10" t="s">
        <v>57</v>
      </c>
      <c r="I111" s="10">
        <v>12</v>
      </c>
      <c r="J111" s="10" t="str">
        <f>VLOOKUP(H111,Codes!$J$3:$Q$9,2,FALSE)</f>
        <v>B</v>
      </c>
      <c r="K111" s="11" t="s">
        <v>55</v>
      </c>
      <c r="L111" s="10" t="str">
        <f>VLOOKUP(K111,Codes!$H$3:$I$262,2,FALSE)</f>
        <v>AC</v>
      </c>
      <c r="M111" s="10">
        <v>2</v>
      </c>
      <c r="N111" s="10" t="s">
        <v>35</v>
      </c>
      <c r="O111" t="str">
        <f>VLOOKUP(N111,Codes!$R$3:$S$28,2,FALSE)</f>
        <v>L</v>
      </c>
      <c r="P111" t="s">
        <v>48</v>
      </c>
      <c r="Q111" t="s">
        <v>29</v>
      </c>
      <c r="R111" t="s">
        <v>29</v>
      </c>
      <c r="S111" s="21" t="str">
        <f t="shared" si="10"/>
        <v>E-AC-002-EC10-TP2-DMSO-NA-2-NA</v>
      </c>
      <c r="T111" s="21" t="str">
        <f t="shared" si="11"/>
        <v>E-AC-002-EC10-TP2-DMSO</v>
      </c>
      <c r="U111" s="35" t="str">
        <f t="shared" si="12"/>
        <v>E.AC.002.L.B.2</v>
      </c>
      <c r="V111" s="15" t="str">
        <f t="shared" si="13"/>
        <v>EAC002LB2</v>
      </c>
    </row>
    <row r="112" spans="1:22">
      <c r="A112" t="s">
        <v>2144</v>
      </c>
      <c r="C112" t="s">
        <v>26</v>
      </c>
      <c r="D112" s="10" t="s">
        <v>25</v>
      </c>
      <c r="E112" s="10" t="str">
        <f>VLOOKUP(_xlfn.CONCAT(C112,D112),Codes!$C$3:$D$12,2,FALSE)</f>
        <v>E</v>
      </c>
      <c r="F112" s="23" t="s">
        <v>53</v>
      </c>
      <c r="G112" s="12" t="str">
        <f>VLOOKUP(F112,Codes!$E$3:$G$1002,3,FALSE)</f>
        <v>002</v>
      </c>
      <c r="H112" s="10" t="s">
        <v>57</v>
      </c>
      <c r="I112" s="10">
        <v>12</v>
      </c>
      <c r="J112" s="10" t="str">
        <f>VLOOKUP(H112,Codes!$J$3:$Q$9,2,FALSE)</f>
        <v>B</v>
      </c>
      <c r="K112" s="11" t="s">
        <v>55</v>
      </c>
      <c r="L112" s="10" t="str">
        <f>VLOOKUP(K112,Codes!$H$3:$I$262,2,FALSE)</f>
        <v>AC</v>
      </c>
      <c r="M112" s="10">
        <v>3</v>
      </c>
      <c r="N112" s="10" t="s">
        <v>35</v>
      </c>
      <c r="O112" t="str">
        <f>VLOOKUP(N112,Codes!$R$3:$S$28,2,FALSE)</f>
        <v>L</v>
      </c>
      <c r="P112" t="s">
        <v>48</v>
      </c>
      <c r="Q112" t="s">
        <v>29</v>
      </c>
      <c r="R112" t="s">
        <v>29</v>
      </c>
      <c r="S112" s="21" t="str">
        <f t="shared" si="10"/>
        <v>E-AC-002-EC10-TP2-DMSO-NA-3-NA</v>
      </c>
      <c r="T112" s="21" t="str">
        <f t="shared" si="11"/>
        <v>E-AC-002-EC10-TP2-DMSO</v>
      </c>
      <c r="U112" s="35" t="str">
        <f t="shared" si="12"/>
        <v>E.AC.002.L.B.3</v>
      </c>
      <c r="V112" s="15" t="str">
        <f t="shared" si="13"/>
        <v>EAC002LB3</v>
      </c>
    </row>
    <row r="113" spans="1:22">
      <c r="A113" t="s">
        <v>2145</v>
      </c>
      <c r="C113" t="s">
        <v>26</v>
      </c>
      <c r="D113" s="10" t="s">
        <v>25</v>
      </c>
      <c r="E113" s="10" t="str">
        <f>VLOOKUP(_xlfn.CONCAT(C113,D113),Codes!$C$3:$D$12,2,FALSE)</f>
        <v>E</v>
      </c>
      <c r="F113" s="23" t="s">
        <v>53</v>
      </c>
      <c r="G113" s="12" t="str">
        <f>VLOOKUP(F113,Codes!$E$3:$G$1002,3,FALSE)</f>
        <v>002</v>
      </c>
      <c r="H113" s="10" t="s">
        <v>57</v>
      </c>
      <c r="I113" s="10">
        <v>12</v>
      </c>
      <c r="J113" s="10" t="str">
        <f>VLOOKUP(H113,Codes!$J$3:$Q$9,2,FALSE)</f>
        <v>B</v>
      </c>
      <c r="K113" s="11" t="s">
        <v>55</v>
      </c>
      <c r="L113" s="10" t="str">
        <f>VLOOKUP(K113,Codes!$H$3:$I$262,2,FALSE)</f>
        <v>AC</v>
      </c>
      <c r="M113" s="10">
        <v>1</v>
      </c>
      <c r="N113" s="10" t="s">
        <v>83</v>
      </c>
      <c r="O113" t="str">
        <f>VLOOKUP(N113,Codes!$R$3:$S$28,2,FALSE)</f>
        <v>M</v>
      </c>
      <c r="P113" t="s">
        <v>48</v>
      </c>
      <c r="Q113" t="s">
        <v>29</v>
      </c>
      <c r="R113" t="s">
        <v>29</v>
      </c>
      <c r="S113" s="21" t="str">
        <f t="shared" si="10"/>
        <v>E-AC-002-EC25-TP2-DMSO-NA-1-NA</v>
      </c>
      <c r="T113" s="21" t="str">
        <f t="shared" si="11"/>
        <v>E-AC-002-EC25-TP2-DMSO</v>
      </c>
      <c r="U113" s="35" t="str">
        <f t="shared" si="12"/>
        <v>E.AC.002.M.B.1</v>
      </c>
      <c r="V113" s="15" t="str">
        <f t="shared" si="13"/>
        <v>EAC002MB1</v>
      </c>
    </row>
    <row r="114" spans="1:22">
      <c r="A114" t="s">
        <v>2146</v>
      </c>
      <c r="C114" t="s">
        <v>26</v>
      </c>
      <c r="D114" s="10" t="s">
        <v>25</v>
      </c>
      <c r="E114" s="10" t="str">
        <f>VLOOKUP(_xlfn.CONCAT(C114,D114),Codes!$C$3:$D$12,2,FALSE)</f>
        <v>E</v>
      </c>
      <c r="F114" s="23" t="s">
        <v>53</v>
      </c>
      <c r="G114" s="12" t="str">
        <f>VLOOKUP(F114,Codes!$E$3:$G$1002,3,FALSE)</f>
        <v>002</v>
      </c>
      <c r="H114" s="10" t="s">
        <v>57</v>
      </c>
      <c r="I114" s="10">
        <v>12</v>
      </c>
      <c r="J114" s="10" t="str">
        <f>VLOOKUP(H114,Codes!$J$3:$Q$9,2,FALSE)</f>
        <v>B</v>
      </c>
      <c r="K114" s="11" t="s">
        <v>55</v>
      </c>
      <c r="L114" s="10" t="str">
        <f>VLOOKUP(K114,Codes!$H$3:$I$262,2,FALSE)</f>
        <v>AC</v>
      </c>
      <c r="M114" s="10">
        <v>2</v>
      </c>
      <c r="N114" s="10" t="s">
        <v>83</v>
      </c>
      <c r="O114" t="str">
        <f>VLOOKUP(N114,Codes!$R$3:$S$28,2,FALSE)</f>
        <v>M</v>
      </c>
      <c r="P114" t="s">
        <v>48</v>
      </c>
      <c r="Q114" t="s">
        <v>29</v>
      </c>
      <c r="R114" t="s">
        <v>29</v>
      </c>
      <c r="S114" s="21" t="str">
        <f t="shared" si="10"/>
        <v>E-AC-002-EC25-TP2-DMSO-NA-2-NA</v>
      </c>
      <c r="T114" s="21" t="str">
        <f t="shared" si="11"/>
        <v>E-AC-002-EC25-TP2-DMSO</v>
      </c>
      <c r="U114" s="35" t="str">
        <f t="shared" si="12"/>
        <v>E.AC.002.M.B.2</v>
      </c>
      <c r="V114" s="15" t="str">
        <f t="shared" si="13"/>
        <v>EAC002MB2</v>
      </c>
    </row>
    <row r="115" spans="1:22">
      <c r="A115" t="s">
        <v>2147</v>
      </c>
      <c r="C115" t="s">
        <v>26</v>
      </c>
      <c r="D115" s="10" t="s">
        <v>25</v>
      </c>
      <c r="E115" s="10" t="str">
        <f>VLOOKUP(_xlfn.CONCAT(C115,D115),Codes!$C$3:$D$12,2,FALSE)</f>
        <v>E</v>
      </c>
      <c r="F115" s="23" t="s">
        <v>53</v>
      </c>
      <c r="G115" s="12" t="str">
        <f>VLOOKUP(F115,Codes!$E$3:$G$1002,3,FALSE)</f>
        <v>002</v>
      </c>
      <c r="H115" s="10" t="s">
        <v>57</v>
      </c>
      <c r="I115" s="10">
        <v>12</v>
      </c>
      <c r="J115" s="10" t="str">
        <f>VLOOKUP(H115,Codes!$J$3:$Q$9,2,FALSE)</f>
        <v>B</v>
      </c>
      <c r="K115" s="11" t="s">
        <v>55</v>
      </c>
      <c r="L115" s="10" t="str">
        <f>VLOOKUP(K115,Codes!$H$3:$I$262,2,FALSE)</f>
        <v>AC</v>
      </c>
      <c r="M115" s="10">
        <v>3</v>
      </c>
      <c r="N115" s="10" t="s">
        <v>83</v>
      </c>
      <c r="O115" t="str">
        <f>VLOOKUP(N115,Codes!$R$3:$S$28,2,FALSE)</f>
        <v>M</v>
      </c>
      <c r="P115" t="s">
        <v>48</v>
      </c>
      <c r="Q115" t="s">
        <v>29</v>
      </c>
      <c r="R115" t="s">
        <v>29</v>
      </c>
      <c r="S115" s="21" t="str">
        <f t="shared" si="10"/>
        <v>E-AC-002-EC25-TP2-DMSO-NA-3-NA</v>
      </c>
      <c r="T115" s="21" t="str">
        <f t="shared" si="11"/>
        <v>E-AC-002-EC25-TP2-DMSO</v>
      </c>
      <c r="U115" s="35" t="str">
        <f t="shared" si="12"/>
        <v>E.AC.002.M.B.3</v>
      </c>
      <c r="V115" s="15" t="str">
        <f t="shared" si="13"/>
        <v>EAC002MB3</v>
      </c>
    </row>
    <row r="116" spans="1:22">
      <c r="A116" t="s">
        <v>2148</v>
      </c>
      <c r="B116" s="54" t="s">
        <v>2149</v>
      </c>
      <c r="C116" t="s">
        <v>26</v>
      </c>
      <c r="D116" s="10" t="s">
        <v>25</v>
      </c>
      <c r="E116" s="10" t="str">
        <f>VLOOKUP(_xlfn.CONCAT(C116,D116),Codes!$C$3:$D$12,2,FALSE)</f>
        <v>E</v>
      </c>
      <c r="F116" s="23" t="s">
        <v>1352</v>
      </c>
      <c r="G116" s="12" t="str">
        <f>VLOOKUP(F116,Codes!$E$3:$G$1002,3,FALSE)</f>
        <v>999</v>
      </c>
      <c r="H116" s="10" t="s">
        <v>64</v>
      </c>
      <c r="I116" s="10">
        <v>24</v>
      </c>
      <c r="J116" s="10" t="str">
        <f>VLOOKUP(H116,Codes!$J$3:$Q$9,2,FALSE)</f>
        <v>C</v>
      </c>
      <c r="K116" s="11" t="s">
        <v>68</v>
      </c>
      <c r="L116" s="10" t="str">
        <f>VLOOKUP(K116,Codes!$H$3:$I$262,2,FALSE)</f>
        <v>AE</v>
      </c>
      <c r="M116" s="10">
        <v>1</v>
      </c>
      <c r="N116" s="10">
        <v>0</v>
      </c>
      <c r="O116" t="str">
        <f>VLOOKUP(N116,Codes!$R$3:$S$28,2,FALSE)</f>
        <v>Z</v>
      </c>
      <c r="P116" t="s">
        <v>48</v>
      </c>
      <c r="Q116" t="s">
        <v>29</v>
      </c>
      <c r="R116" t="s">
        <v>29</v>
      </c>
      <c r="S116" s="21" t="str">
        <f t="shared" si="10"/>
        <v>E-AE-999-0-TP3-DMSO-NA-1-NA</v>
      </c>
      <c r="T116" s="21" t="str">
        <f t="shared" si="11"/>
        <v>E-AE-999-0-TP3-DMSO</v>
      </c>
      <c r="U116" s="35" t="str">
        <f t="shared" si="12"/>
        <v>E.AE.999.Z.C.1</v>
      </c>
      <c r="V116" s="15" t="str">
        <f t="shared" si="13"/>
        <v>EAE999ZC1</v>
      </c>
    </row>
    <row r="117" spans="1:22">
      <c r="A117" t="s">
        <v>2150</v>
      </c>
      <c r="B117" s="54" t="s">
        <v>2151</v>
      </c>
      <c r="C117" t="s">
        <v>26</v>
      </c>
      <c r="D117" s="10" t="s">
        <v>25</v>
      </c>
      <c r="E117" s="10" t="str">
        <f>VLOOKUP(_xlfn.CONCAT(C117,D117),Codes!$C$3:$D$12,2,FALSE)</f>
        <v>E</v>
      </c>
      <c r="F117" s="23" t="s">
        <v>1352</v>
      </c>
      <c r="G117" s="12" t="str">
        <f>VLOOKUP(F117,Codes!$E$3:$G$1002,3,FALSE)</f>
        <v>999</v>
      </c>
      <c r="H117" s="10" t="s">
        <v>64</v>
      </c>
      <c r="I117" s="10">
        <v>24</v>
      </c>
      <c r="J117" s="10" t="str">
        <f>VLOOKUP(H117,Codes!$J$3:$Q$9,2,FALSE)</f>
        <v>C</v>
      </c>
      <c r="K117" s="11" t="s">
        <v>68</v>
      </c>
      <c r="L117" s="10" t="str">
        <f>VLOOKUP(K117,Codes!$H$3:$I$262,2,FALSE)</f>
        <v>AE</v>
      </c>
      <c r="M117" s="10">
        <v>2</v>
      </c>
      <c r="N117" s="10">
        <v>0</v>
      </c>
      <c r="O117" t="str">
        <f>VLOOKUP(N117,Codes!$R$3:$S$28,2,FALSE)</f>
        <v>Z</v>
      </c>
      <c r="P117" t="s">
        <v>48</v>
      </c>
      <c r="Q117" t="s">
        <v>29</v>
      </c>
      <c r="R117" t="s">
        <v>29</v>
      </c>
      <c r="S117" s="21" t="str">
        <f t="shared" si="10"/>
        <v>E-AE-999-0-TP3-DMSO-NA-2-NA</v>
      </c>
      <c r="T117" s="21" t="str">
        <f t="shared" si="11"/>
        <v>E-AE-999-0-TP3-DMSO</v>
      </c>
      <c r="U117" s="35" t="str">
        <f t="shared" si="12"/>
        <v>E.AE.999.Z.C.2</v>
      </c>
      <c r="V117" s="15" t="str">
        <f t="shared" si="13"/>
        <v>EAE999ZC2</v>
      </c>
    </row>
    <row r="118" spans="1:22">
      <c r="A118" t="s">
        <v>2152</v>
      </c>
      <c r="B118" s="54" t="s">
        <v>2153</v>
      </c>
      <c r="C118" t="s">
        <v>26</v>
      </c>
      <c r="D118" s="10" t="s">
        <v>25</v>
      </c>
      <c r="E118" s="10" t="str">
        <f>VLOOKUP(_xlfn.CONCAT(C118,D118),Codes!$C$3:$D$12,2,FALSE)</f>
        <v>E</v>
      </c>
      <c r="F118" s="23" t="s">
        <v>1352</v>
      </c>
      <c r="G118" s="12" t="str">
        <f>VLOOKUP(F118,Codes!$E$3:$G$1002,3,FALSE)</f>
        <v>999</v>
      </c>
      <c r="H118" s="10" t="s">
        <v>64</v>
      </c>
      <c r="I118" s="10">
        <v>24</v>
      </c>
      <c r="J118" s="10" t="str">
        <f>VLOOKUP(H118,Codes!$J$3:$Q$9,2,FALSE)</f>
        <v>C</v>
      </c>
      <c r="K118" s="11" t="s">
        <v>68</v>
      </c>
      <c r="L118" s="10" t="str">
        <f>VLOOKUP(K118,Codes!$H$3:$I$262,2,FALSE)</f>
        <v>AE</v>
      </c>
      <c r="M118" s="10">
        <v>3</v>
      </c>
      <c r="N118" s="10">
        <v>0</v>
      </c>
      <c r="O118" t="str">
        <f>VLOOKUP(N118,Codes!$R$3:$S$28,2,FALSE)</f>
        <v>Z</v>
      </c>
      <c r="P118" t="s">
        <v>48</v>
      </c>
      <c r="Q118" t="s">
        <v>29</v>
      </c>
      <c r="R118" t="s">
        <v>29</v>
      </c>
      <c r="S118" s="21" t="str">
        <f t="shared" si="10"/>
        <v>E-AE-999-0-TP3-DMSO-NA-3-NA</v>
      </c>
      <c r="T118" s="21" t="str">
        <f t="shared" si="11"/>
        <v>E-AE-999-0-TP3-DMSO</v>
      </c>
      <c r="U118" s="35" t="str">
        <f t="shared" si="12"/>
        <v>E.AE.999.Z.C.3</v>
      </c>
      <c r="V118" s="15" t="str">
        <f t="shared" si="13"/>
        <v>EAE999ZC3</v>
      </c>
    </row>
    <row r="119" spans="1:22">
      <c r="A119" t="s">
        <v>2154</v>
      </c>
      <c r="C119" t="s">
        <v>26</v>
      </c>
      <c r="D119" s="10" t="s">
        <v>25</v>
      </c>
      <c r="E119" s="10" t="str">
        <f>VLOOKUP(_xlfn.CONCAT(C119,D119),Codes!$C$3:$D$12,2,FALSE)</f>
        <v>E</v>
      </c>
      <c r="F119" s="23" t="s">
        <v>53</v>
      </c>
      <c r="G119" s="12" t="str">
        <f>VLOOKUP(F119,Codes!$E$3:$G$1002,3,FALSE)</f>
        <v>002</v>
      </c>
      <c r="H119" s="10" t="s">
        <v>64</v>
      </c>
      <c r="I119" s="10">
        <v>24</v>
      </c>
      <c r="J119" s="10" t="str">
        <f>VLOOKUP(H119,Codes!$J$3:$Q$9,2,FALSE)</f>
        <v>C</v>
      </c>
      <c r="K119" s="11" t="s">
        <v>55</v>
      </c>
      <c r="L119" s="10" t="str">
        <f>VLOOKUP(K119,Codes!$H$3:$I$262,2,FALSE)</f>
        <v>AC</v>
      </c>
      <c r="M119" s="10">
        <v>1</v>
      </c>
      <c r="N119" s="10" t="s">
        <v>35</v>
      </c>
      <c r="O119" t="str">
        <f>VLOOKUP(N119,Codes!$R$3:$S$28,2,FALSE)</f>
        <v>L</v>
      </c>
      <c r="P119" t="s">
        <v>48</v>
      </c>
      <c r="Q119" t="s">
        <v>29</v>
      </c>
      <c r="R119" t="s">
        <v>29</v>
      </c>
      <c r="S119" s="21" t="str">
        <f t="shared" si="10"/>
        <v>E-AC-002-EC10-TP3-DMSO-NA-1-NA</v>
      </c>
      <c r="T119" s="21" t="str">
        <f t="shared" si="11"/>
        <v>E-AC-002-EC10-TP3-DMSO</v>
      </c>
      <c r="U119" s="35" t="str">
        <f t="shared" si="12"/>
        <v>E.AC.002.L.C.1</v>
      </c>
      <c r="V119" s="15" t="str">
        <f t="shared" si="13"/>
        <v>EAC002LC1</v>
      </c>
    </row>
    <row r="120" spans="1:22">
      <c r="A120" t="s">
        <v>2155</v>
      </c>
      <c r="C120" t="s">
        <v>26</v>
      </c>
      <c r="D120" s="10" t="s">
        <v>25</v>
      </c>
      <c r="E120" s="10" t="str">
        <f>VLOOKUP(_xlfn.CONCAT(C120,D120),Codes!$C$3:$D$12,2,FALSE)</f>
        <v>E</v>
      </c>
      <c r="F120" s="23" t="s">
        <v>53</v>
      </c>
      <c r="G120" s="12" t="str">
        <f>VLOOKUP(F120,Codes!$E$3:$G$1002,3,FALSE)</f>
        <v>002</v>
      </c>
      <c r="H120" s="10" t="s">
        <v>64</v>
      </c>
      <c r="I120" s="10">
        <v>24</v>
      </c>
      <c r="J120" s="10" t="str">
        <f>VLOOKUP(H120,Codes!$J$3:$Q$9,2,FALSE)</f>
        <v>C</v>
      </c>
      <c r="K120" s="11" t="s">
        <v>55</v>
      </c>
      <c r="L120" s="10" t="str">
        <f>VLOOKUP(K120,Codes!$H$3:$I$262,2,FALSE)</f>
        <v>AC</v>
      </c>
      <c r="M120" s="10">
        <v>2</v>
      </c>
      <c r="N120" s="10" t="s">
        <v>35</v>
      </c>
      <c r="O120" t="str">
        <f>VLOOKUP(N120,Codes!$R$3:$S$28,2,FALSE)</f>
        <v>L</v>
      </c>
      <c r="P120" t="s">
        <v>48</v>
      </c>
      <c r="Q120" t="s">
        <v>29</v>
      </c>
      <c r="R120" t="s">
        <v>29</v>
      </c>
      <c r="S120" s="21" t="str">
        <f t="shared" si="10"/>
        <v>E-AC-002-EC10-TP3-DMSO-NA-2-NA</v>
      </c>
      <c r="T120" s="21" t="str">
        <f t="shared" si="11"/>
        <v>E-AC-002-EC10-TP3-DMSO</v>
      </c>
      <c r="U120" s="35" t="str">
        <f t="shared" si="12"/>
        <v>E.AC.002.L.C.2</v>
      </c>
      <c r="V120" s="15" t="str">
        <f t="shared" si="13"/>
        <v>EAC002LC2</v>
      </c>
    </row>
    <row r="121" spans="1:22">
      <c r="A121" t="s">
        <v>2156</v>
      </c>
      <c r="C121" t="s">
        <v>26</v>
      </c>
      <c r="D121" s="10" t="s">
        <v>25</v>
      </c>
      <c r="E121" s="10" t="str">
        <f>VLOOKUP(_xlfn.CONCAT(C121,D121),Codes!$C$3:$D$12,2,FALSE)</f>
        <v>E</v>
      </c>
      <c r="F121" s="23" t="s">
        <v>53</v>
      </c>
      <c r="G121" s="12" t="str">
        <f>VLOOKUP(F121,Codes!$E$3:$G$1002,3,FALSE)</f>
        <v>002</v>
      </c>
      <c r="H121" s="10" t="s">
        <v>64</v>
      </c>
      <c r="I121" s="10">
        <v>24</v>
      </c>
      <c r="J121" s="10" t="str">
        <f>VLOOKUP(H121,Codes!$J$3:$Q$9,2,FALSE)</f>
        <v>C</v>
      </c>
      <c r="K121" s="11" t="s">
        <v>55</v>
      </c>
      <c r="L121" s="10" t="str">
        <f>VLOOKUP(K121,Codes!$H$3:$I$262,2,FALSE)</f>
        <v>AC</v>
      </c>
      <c r="M121" s="10">
        <v>3</v>
      </c>
      <c r="N121" s="10" t="s">
        <v>35</v>
      </c>
      <c r="O121" t="str">
        <f>VLOOKUP(N121,Codes!$R$3:$S$28,2,FALSE)</f>
        <v>L</v>
      </c>
      <c r="P121" t="s">
        <v>48</v>
      </c>
      <c r="Q121" t="s">
        <v>29</v>
      </c>
      <c r="R121" t="s">
        <v>29</v>
      </c>
      <c r="S121" s="21" t="str">
        <f t="shared" si="10"/>
        <v>E-AC-002-EC10-TP3-DMSO-NA-3-NA</v>
      </c>
      <c r="T121" s="21" t="str">
        <f t="shared" si="11"/>
        <v>E-AC-002-EC10-TP3-DMSO</v>
      </c>
      <c r="U121" s="35" t="str">
        <f t="shared" si="12"/>
        <v>E.AC.002.L.C.3</v>
      </c>
      <c r="V121" s="15" t="str">
        <f t="shared" si="13"/>
        <v>EAC002LC3</v>
      </c>
    </row>
    <row r="122" spans="1:22">
      <c r="A122" t="s">
        <v>2157</v>
      </c>
      <c r="C122" t="s">
        <v>26</v>
      </c>
      <c r="D122" s="10" t="s">
        <v>25</v>
      </c>
      <c r="E122" s="10" t="str">
        <f>VLOOKUP(_xlfn.CONCAT(C122,D122),Codes!$C$3:$D$12,2,FALSE)</f>
        <v>E</v>
      </c>
      <c r="F122" s="23" t="s">
        <v>53</v>
      </c>
      <c r="G122" s="12" t="str">
        <f>VLOOKUP(F122,Codes!$E$3:$G$1002,3,FALSE)</f>
        <v>002</v>
      </c>
      <c r="H122" s="10" t="s">
        <v>64</v>
      </c>
      <c r="I122" s="10">
        <v>24</v>
      </c>
      <c r="J122" s="10" t="str">
        <f>VLOOKUP(H122,Codes!$J$3:$Q$9,2,FALSE)</f>
        <v>C</v>
      </c>
      <c r="K122" s="11" t="s">
        <v>55</v>
      </c>
      <c r="L122" s="10" t="str">
        <f>VLOOKUP(K122,Codes!$H$3:$I$262,2,FALSE)</f>
        <v>AC</v>
      </c>
      <c r="M122" s="10">
        <v>1</v>
      </c>
      <c r="N122" s="10" t="s">
        <v>83</v>
      </c>
      <c r="O122" t="str">
        <f>VLOOKUP(N122,Codes!$R$3:$S$28,2,FALSE)</f>
        <v>M</v>
      </c>
      <c r="P122" t="s">
        <v>48</v>
      </c>
      <c r="Q122" t="s">
        <v>29</v>
      </c>
      <c r="R122" t="s">
        <v>29</v>
      </c>
      <c r="S122" s="21" t="str">
        <f t="shared" si="10"/>
        <v>E-AC-002-EC25-TP3-DMSO-NA-1-NA</v>
      </c>
      <c r="T122" s="21" t="str">
        <f t="shared" si="11"/>
        <v>E-AC-002-EC25-TP3-DMSO</v>
      </c>
      <c r="U122" s="35" t="str">
        <f t="shared" si="12"/>
        <v>E.AC.002.M.C.1</v>
      </c>
      <c r="V122" s="15" t="str">
        <f t="shared" si="13"/>
        <v>EAC002MC1</v>
      </c>
    </row>
    <row r="123" spans="1:22">
      <c r="A123" t="s">
        <v>2158</v>
      </c>
      <c r="C123" t="s">
        <v>26</v>
      </c>
      <c r="D123" s="10" t="s">
        <v>25</v>
      </c>
      <c r="E123" s="10" t="str">
        <f>VLOOKUP(_xlfn.CONCAT(C123,D123),Codes!$C$3:$D$12,2,FALSE)</f>
        <v>E</v>
      </c>
      <c r="F123" s="23" t="s">
        <v>53</v>
      </c>
      <c r="G123" s="12" t="str">
        <f>VLOOKUP(F123,Codes!$E$3:$G$1002,3,FALSE)</f>
        <v>002</v>
      </c>
      <c r="H123" s="10" t="s">
        <v>64</v>
      </c>
      <c r="I123" s="10">
        <v>24</v>
      </c>
      <c r="J123" s="10" t="str">
        <f>VLOOKUP(H123,Codes!$J$3:$Q$9,2,FALSE)</f>
        <v>C</v>
      </c>
      <c r="K123" s="11" t="s">
        <v>55</v>
      </c>
      <c r="L123" s="10" t="str">
        <f>VLOOKUP(K123,Codes!$H$3:$I$262,2,FALSE)</f>
        <v>AC</v>
      </c>
      <c r="M123" s="10">
        <v>2</v>
      </c>
      <c r="N123" s="10" t="s">
        <v>83</v>
      </c>
      <c r="O123" t="str">
        <f>VLOOKUP(N123,Codes!$R$3:$S$28,2,FALSE)</f>
        <v>M</v>
      </c>
      <c r="P123" t="s">
        <v>48</v>
      </c>
      <c r="Q123" t="s">
        <v>29</v>
      </c>
      <c r="R123" t="s">
        <v>29</v>
      </c>
      <c r="S123" s="21" t="str">
        <f t="shared" si="10"/>
        <v>E-AC-002-EC25-TP3-DMSO-NA-2-NA</v>
      </c>
      <c r="T123" s="21" t="str">
        <f t="shared" si="11"/>
        <v>E-AC-002-EC25-TP3-DMSO</v>
      </c>
      <c r="U123" s="35" t="str">
        <f t="shared" si="12"/>
        <v>E.AC.002.M.C.2</v>
      </c>
      <c r="V123" s="15" t="str">
        <f t="shared" si="13"/>
        <v>EAC002MC2</v>
      </c>
    </row>
    <row r="124" spans="1:22">
      <c r="A124" t="s">
        <v>2159</v>
      </c>
      <c r="C124" t="s">
        <v>26</v>
      </c>
      <c r="D124" s="10" t="s">
        <v>25</v>
      </c>
      <c r="E124" s="10" t="str">
        <f>VLOOKUP(_xlfn.CONCAT(C124,D124),Codes!$C$3:$D$12,2,FALSE)</f>
        <v>E</v>
      </c>
      <c r="F124" s="23" t="s">
        <v>53</v>
      </c>
      <c r="G124" s="12" t="str">
        <f>VLOOKUP(F124,Codes!$E$3:$G$1002,3,FALSE)</f>
        <v>002</v>
      </c>
      <c r="H124" s="10" t="s">
        <v>64</v>
      </c>
      <c r="I124" s="10">
        <v>24</v>
      </c>
      <c r="J124" s="10" t="str">
        <f>VLOOKUP(H124,Codes!$J$3:$Q$9,2,FALSE)</f>
        <v>C</v>
      </c>
      <c r="K124" s="11" t="s">
        <v>55</v>
      </c>
      <c r="L124" s="10" t="str">
        <f>VLOOKUP(K124,Codes!$H$3:$I$262,2,FALSE)</f>
        <v>AC</v>
      </c>
      <c r="M124" s="10">
        <v>3</v>
      </c>
      <c r="N124" s="10" t="s">
        <v>83</v>
      </c>
      <c r="O124" t="str">
        <f>VLOOKUP(N124,Codes!$R$3:$S$28,2,FALSE)</f>
        <v>M</v>
      </c>
      <c r="P124" t="s">
        <v>48</v>
      </c>
      <c r="Q124" t="s">
        <v>29</v>
      </c>
      <c r="R124" t="s">
        <v>29</v>
      </c>
      <c r="S124" s="21" t="str">
        <f t="shared" si="10"/>
        <v>E-AC-002-EC25-TP3-DMSO-NA-3-NA</v>
      </c>
      <c r="T124" s="21" t="str">
        <f t="shared" si="11"/>
        <v>E-AC-002-EC25-TP3-DMSO</v>
      </c>
      <c r="U124" s="35" t="str">
        <f t="shared" si="12"/>
        <v>E.AC.002.M.C.3</v>
      </c>
      <c r="V124" s="15" t="str">
        <f t="shared" si="13"/>
        <v>EAC002MC3</v>
      </c>
    </row>
    <row r="125" spans="1:22">
      <c r="A125" t="s">
        <v>2160</v>
      </c>
      <c r="B125" s="54" t="s">
        <v>2161</v>
      </c>
      <c r="C125" t="s">
        <v>26</v>
      </c>
      <c r="D125" s="10" t="s">
        <v>25</v>
      </c>
      <c r="E125" s="10" t="str">
        <f>VLOOKUP(_xlfn.CONCAT(C125,D125),Codes!$C$3:$D$12,2,FALSE)</f>
        <v>E</v>
      </c>
      <c r="F125" s="23" t="s">
        <v>1352</v>
      </c>
      <c r="G125" s="12" t="str">
        <f>VLOOKUP(F125,Codes!$E$3:$G$1002,3,FALSE)</f>
        <v>999</v>
      </c>
      <c r="H125" s="10" t="s">
        <v>70</v>
      </c>
      <c r="I125" s="10">
        <v>34</v>
      </c>
      <c r="J125" s="10" t="str">
        <f>VLOOKUP(H125,Codes!$J$3:$Q$9,2,FALSE)</f>
        <v>D</v>
      </c>
      <c r="K125" s="11" t="s">
        <v>68</v>
      </c>
      <c r="L125" s="10" t="str">
        <f>VLOOKUP(K125,Codes!$H$3:$I$262,2,FALSE)</f>
        <v>AE</v>
      </c>
      <c r="M125" s="10">
        <v>1</v>
      </c>
      <c r="N125" s="10">
        <v>0</v>
      </c>
      <c r="O125" t="str">
        <f>VLOOKUP(N125,Codes!$R$3:$S$28,2,FALSE)</f>
        <v>Z</v>
      </c>
      <c r="P125" t="s">
        <v>48</v>
      </c>
      <c r="Q125" t="s">
        <v>29</v>
      </c>
      <c r="R125" t="s">
        <v>29</v>
      </c>
      <c r="S125" s="21" t="str">
        <f t="shared" si="10"/>
        <v>E-AE-999-0-TP4-DMSO-NA-1-NA</v>
      </c>
      <c r="T125" s="21" t="str">
        <f t="shared" si="11"/>
        <v>E-AE-999-0-TP4-DMSO</v>
      </c>
      <c r="U125" s="35" t="str">
        <f t="shared" si="12"/>
        <v>E.AE.999.Z.D.1</v>
      </c>
      <c r="V125" s="15" t="str">
        <f t="shared" si="13"/>
        <v>EAE999ZD1</v>
      </c>
    </row>
    <row r="126" spans="1:22">
      <c r="A126" t="s">
        <v>2162</v>
      </c>
      <c r="B126" s="54" t="s">
        <v>2163</v>
      </c>
      <c r="C126" t="s">
        <v>26</v>
      </c>
      <c r="D126" s="10" t="s">
        <v>25</v>
      </c>
      <c r="E126" s="10" t="str">
        <f>VLOOKUP(_xlfn.CONCAT(C126,D126),Codes!$C$3:$D$12,2,FALSE)</f>
        <v>E</v>
      </c>
      <c r="F126" s="23" t="s">
        <v>1352</v>
      </c>
      <c r="G126" s="12" t="str">
        <f>VLOOKUP(F126,Codes!$E$3:$G$1002,3,FALSE)</f>
        <v>999</v>
      </c>
      <c r="H126" s="10" t="s">
        <v>70</v>
      </c>
      <c r="I126" s="10">
        <v>34</v>
      </c>
      <c r="J126" s="10" t="str">
        <f>VLOOKUP(H126,Codes!$J$3:$Q$9,2,FALSE)</f>
        <v>D</v>
      </c>
      <c r="K126" s="11" t="s">
        <v>68</v>
      </c>
      <c r="L126" s="10" t="str">
        <f>VLOOKUP(K126,Codes!$H$3:$I$262,2,FALSE)</f>
        <v>AE</v>
      </c>
      <c r="M126" s="10">
        <v>2</v>
      </c>
      <c r="N126" s="10">
        <v>0</v>
      </c>
      <c r="O126" t="str">
        <f>VLOOKUP(N126,Codes!$R$3:$S$28,2,FALSE)</f>
        <v>Z</v>
      </c>
      <c r="P126" t="s">
        <v>48</v>
      </c>
      <c r="Q126" t="s">
        <v>29</v>
      </c>
      <c r="R126" t="s">
        <v>29</v>
      </c>
      <c r="S126" s="21" t="str">
        <f t="shared" si="10"/>
        <v>E-AE-999-0-TP4-DMSO-NA-2-NA</v>
      </c>
      <c r="T126" s="21" t="str">
        <f t="shared" si="11"/>
        <v>E-AE-999-0-TP4-DMSO</v>
      </c>
      <c r="U126" s="35" t="str">
        <f t="shared" si="12"/>
        <v>E.AE.999.Z.D.2</v>
      </c>
      <c r="V126" s="15" t="str">
        <f t="shared" si="13"/>
        <v>EAE999ZD2</v>
      </c>
    </row>
    <row r="127" spans="1:22">
      <c r="A127" t="s">
        <v>2164</v>
      </c>
      <c r="B127" s="54" t="s">
        <v>2165</v>
      </c>
      <c r="C127" t="s">
        <v>26</v>
      </c>
      <c r="D127" s="10" t="s">
        <v>25</v>
      </c>
      <c r="E127" s="10" t="str">
        <f>VLOOKUP(_xlfn.CONCAT(C127,D127),Codes!$C$3:$D$12,2,FALSE)</f>
        <v>E</v>
      </c>
      <c r="F127" s="23" t="s">
        <v>1352</v>
      </c>
      <c r="G127" s="12" t="str">
        <f>VLOOKUP(F127,Codes!$E$3:$G$1002,3,FALSE)</f>
        <v>999</v>
      </c>
      <c r="H127" s="10" t="s">
        <v>70</v>
      </c>
      <c r="I127" s="10">
        <v>34</v>
      </c>
      <c r="J127" s="10" t="str">
        <f>VLOOKUP(H127,Codes!$J$3:$Q$9,2,FALSE)</f>
        <v>D</v>
      </c>
      <c r="K127" s="11" t="s">
        <v>68</v>
      </c>
      <c r="L127" s="10" t="str">
        <f>VLOOKUP(K127,Codes!$H$3:$I$262,2,FALSE)</f>
        <v>AE</v>
      </c>
      <c r="M127" s="10">
        <v>3</v>
      </c>
      <c r="N127" s="10">
        <v>0</v>
      </c>
      <c r="O127" t="str">
        <f>VLOOKUP(N127,Codes!$R$3:$S$28,2,FALSE)</f>
        <v>Z</v>
      </c>
      <c r="P127" t="s">
        <v>48</v>
      </c>
      <c r="Q127" t="s">
        <v>29</v>
      </c>
      <c r="R127" t="s">
        <v>29</v>
      </c>
      <c r="S127" s="21" t="str">
        <f t="shared" si="10"/>
        <v>E-AE-999-0-TP4-DMSO-NA-3-NA</v>
      </c>
      <c r="T127" s="21" t="str">
        <f t="shared" si="11"/>
        <v>E-AE-999-0-TP4-DMSO</v>
      </c>
      <c r="U127" s="35" t="str">
        <f t="shared" si="12"/>
        <v>E.AE.999.Z.D.3</v>
      </c>
      <c r="V127" s="15" t="str">
        <f t="shared" si="13"/>
        <v>EAE999ZD3</v>
      </c>
    </row>
    <row r="128" spans="1:22">
      <c r="A128" t="s">
        <v>2166</v>
      </c>
      <c r="C128" t="s">
        <v>26</v>
      </c>
      <c r="D128" s="10" t="s">
        <v>25</v>
      </c>
      <c r="E128" s="10" t="str">
        <f>VLOOKUP(_xlfn.CONCAT(C128,D128),Codes!$C$3:$D$12,2,FALSE)</f>
        <v>E</v>
      </c>
      <c r="F128" s="23" t="s">
        <v>53</v>
      </c>
      <c r="G128" s="12" t="str">
        <f>VLOOKUP(F128,Codes!$E$3:$G$1002,3,FALSE)</f>
        <v>002</v>
      </c>
      <c r="H128" s="10" t="s">
        <v>70</v>
      </c>
      <c r="I128" s="10">
        <v>34</v>
      </c>
      <c r="J128" s="10" t="str">
        <f>VLOOKUP(H128,Codes!$J$3:$Q$9,2,FALSE)</f>
        <v>D</v>
      </c>
      <c r="K128" s="11" t="s">
        <v>55</v>
      </c>
      <c r="L128" s="10" t="str">
        <f>VLOOKUP(K128,Codes!$H$3:$I$262,2,FALSE)</f>
        <v>AC</v>
      </c>
      <c r="M128" s="10">
        <v>1</v>
      </c>
      <c r="N128" s="10" t="s">
        <v>35</v>
      </c>
      <c r="O128" t="str">
        <f>VLOOKUP(N128,Codes!$R$3:$S$28,2,FALSE)</f>
        <v>L</v>
      </c>
      <c r="P128" t="s">
        <v>48</v>
      </c>
      <c r="Q128" t="s">
        <v>29</v>
      </c>
      <c r="R128" t="s">
        <v>29</v>
      </c>
      <c r="S128" s="21" t="str">
        <f t="shared" si="10"/>
        <v>E-AC-002-EC10-TP4-DMSO-NA-1-NA</v>
      </c>
      <c r="T128" s="21" t="str">
        <f t="shared" si="11"/>
        <v>E-AC-002-EC10-TP4-DMSO</v>
      </c>
      <c r="U128" s="35" t="str">
        <f t="shared" si="12"/>
        <v>E.AC.002.L.D.1</v>
      </c>
      <c r="V128" s="15" t="str">
        <f t="shared" si="13"/>
        <v>EAC002LD1</v>
      </c>
    </row>
    <row r="129" spans="1:22">
      <c r="A129" t="s">
        <v>2167</v>
      </c>
      <c r="C129" t="s">
        <v>26</v>
      </c>
      <c r="D129" s="10" t="s">
        <v>25</v>
      </c>
      <c r="E129" s="10" t="str">
        <f>VLOOKUP(_xlfn.CONCAT(C129,D129),Codes!$C$3:$D$12,2,FALSE)</f>
        <v>E</v>
      </c>
      <c r="F129" s="23" t="s">
        <v>53</v>
      </c>
      <c r="G129" s="12" t="str">
        <f>VLOOKUP(F129,Codes!$E$3:$G$1002,3,FALSE)</f>
        <v>002</v>
      </c>
      <c r="H129" s="10" t="s">
        <v>70</v>
      </c>
      <c r="I129" s="10">
        <v>34</v>
      </c>
      <c r="J129" s="10" t="str">
        <f>VLOOKUP(H129,Codes!$J$3:$Q$9,2,FALSE)</f>
        <v>D</v>
      </c>
      <c r="K129" s="11" t="s">
        <v>55</v>
      </c>
      <c r="L129" s="10" t="str">
        <f>VLOOKUP(K129,Codes!$H$3:$I$262,2,FALSE)</f>
        <v>AC</v>
      </c>
      <c r="M129" s="10">
        <v>2</v>
      </c>
      <c r="N129" s="10" t="s">
        <v>35</v>
      </c>
      <c r="O129" t="str">
        <f>VLOOKUP(N129,Codes!$R$3:$S$28,2,FALSE)</f>
        <v>L</v>
      </c>
      <c r="P129" t="s">
        <v>48</v>
      </c>
      <c r="Q129" t="s">
        <v>29</v>
      </c>
      <c r="R129" t="s">
        <v>29</v>
      </c>
      <c r="S129" s="21" t="str">
        <f t="shared" ref="S129:S178" si="14">CONCATENATE(E129,"-",L129,"-",G129,"-", N129,"-",H129,"-",P129,"-",Q129,"-",M129,"-",R129)</f>
        <v>E-AC-002-EC10-TP4-DMSO-NA-2-NA</v>
      </c>
      <c r="T129" s="21" t="str">
        <f t="shared" ref="T129:T178" si="15">CONCATENATE(E129,"-",L129,"-",G129,"-", N129,"-",H129,"-",P129)</f>
        <v>E-AC-002-EC10-TP4-DMSO</v>
      </c>
      <c r="U129" s="35" t="str">
        <f t="shared" ref="U129:U178" si="16">_xlfn.CONCAT(E129,".",L129,".",G129,".",O129,".",J129,".",M129)</f>
        <v>E.AC.002.L.D.2</v>
      </c>
      <c r="V129" s="15" t="str">
        <f t="shared" ref="V129:V178" si="17">SUBSTITUTE(U129,".","")</f>
        <v>EAC002LD2</v>
      </c>
    </row>
    <row r="130" spans="1:22">
      <c r="A130" t="s">
        <v>2168</v>
      </c>
      <c r="C130" t="s">
        <v>26</v>
      </c>
      <c r="D130" s="10" t="s">
        <v>25</v>
      </c>
      <c r="E130" s="10" t="str">
        <f>VLOOKUP(_xlfn.CONCAT(C130,D130),Codes!$C$3:$D$12,2,FALSE)</f>
        <v>E</v>
      </c>
      <c r="F130" s="23" t="s">
        <v>53</v>
      </c>
      <c r="G130" s="12" t="str">
        <f>VLOOKUP(F130,Codes!$E$3:$G$1002,3,FALSE)</f>
        <v>002</v>
      </c>
      <c r="H130" s="10" t="s">
        <v>70</v>
      </c>
      <c r="I130" s="10">
        <v>34</v>
      </c>
      <c r="J130" s="10" t="str">
        <f>VLOOKUP(H130,Codes!$J$3:$Q$9,2,FALSE)</f>
        <v>D</v>
      </c>
      <c r="K130" s="11" t="s">
        <v>55</v>
      </c>
      <c r="L130" s="10" t="str">
        <f>VLOOKUP(K130,Codes!$H$3:$I$262,2,FALSE)</f>
        <v>AC</v>
      </c>
      <c r="M130" s="10">
        <v>3</v>
      </c>
      <c r="N130" s="10" t="s">
        <v>35</v>
      </c>
      <c r="O130" t="str">
        <f>VLOOKUP(N130,Codes!$R$3:$S$28,2,FALSE)</f>
        <v>L</v>
      </c>
      <c r="P130" t="s">
        <v>48</v>
      </c>
      <c r="Q130" t="s">
        <v>29</v>
      </c>
      <c r="R130" t="s">
        <v>29</v>
      </c>
      <c r="S130" s="21" t="str">
        <f t="shared" si="14"/>
        <v>E-AC-002-EC10-TP4-DMSO-NA-3-NA</v>
      </c>
      <c r="T130" s="21" t="str">
        <f t="shared" si="15"/>
        <v>E-AC-002-EC10-TP4-DMSO</v>
      </c>
      <c r="U130" s="35" t="str">
        <f t="shared" si="16"/>
        <v>E.AC.002.L.D.3</v>
      </c>
      <c r="V130" s="15" t="str">
        <f t="shared" si="17"/>
        <v>EAC002LD3</v>
      </c>
    </row>
    <row r="131" spans="1:22">
      <c r="A131" t="s">
        <v>2169</v>
      </c>
      <c r="C131" t="s">
        <v>26</v>
      </c>
      <c r="D131" s="10" t="s">
        <v>25</v>
      </c>
      <c r="E131" s="10" t="str">
        <f>VLOOKUP(_xlfn.CONCAT(C131,D131),Codes!$C$3:$D$12,2,FALSE)</f>
        <v>E</v>
      </c>
      <c r="F131" s="23" t="s">
        <v>53</v>
      </c>
      <c r="G131" s="12" t="str">
        <f>VLOOKUP(F131,Codes!$E$3:$G$1002,3,FALSE)</f>
        <v>002</v>
      </c>
      <c r="H131" s="10" t="s">
        <v>70</v>
      </c>
      <c r="I131" s="10">
        <v>34</v>
      </c>
      <c r="J131" s="10" t="str">
        <f>VLOOKUP(H131,Codes!$J$3:$Q$9,2,FALSE)</f>
        <v>D</v>
      </c>
      <c r="K131" s="11" t="s">
        <v>55</v>
      </c>
      <c r="L131" s="10" t="str">
        <f>VLOOKUP(K131,Codes!$H$3:$I$262,2,FALSE)</f>
        <v>AC</v>
      </c>
      <c r="M131" s="10">
        <v>1</v>
      </c>
      <c r="N131" s="10" t="s">
        <v>83</v>
      </c>
      <c r="O131" t="str">
        <f>VLOOKUP(N131,Codes!$R$3:$S$28,2,FALSE)</f>
        <v>M</v>
      </c>
      <c r="P131" t="s">
        <v>48</v>
      </c>
      <c r="Q131" t="s">
        <v>29</v>
      </c>
      <c r="R131" t="s">
        <v>29</v>
      </c>
      <c r="S131" s="21" t="str">
        <f t="shared" si="14"/>
        <v>E-AC-002-EC25-TP4-DMSO-NA-1-NA</v>
      </c>
      <c r="T131" s="21" t="str">
        <f t="shared" si="15"/>
        <v>E-AC-002-EC25-TP4-DMSO</v>
      </c>
      <c r="U131" s="35" t="str">
        <f t="shared" si="16"/>
        <v>E.AC.002.M.D.1</v>
      </c>
      <c r="V131" s="15" t="str">
        <f t="shared" si="17"/>
        <v>EAC002MD1</v>
      </c>
    </row>
    <row r="132" spans="1:22">
      <c r="A132" t="s">
        <v>2170</v>
      </c>
      <c r="C132" t="s">
        <v>26</v>
      </c>
      <c r="D132" s="10" t="s">
        <v>25</v>
      </c>
      <c r="E132" s="10" t="str">
        <f>VLOOKUP(_xlfn.CONCAT(C132,D132),Codes!$C$3:$D$12,2,FALSE)</f>
        <v>E</v>
      </c>
      <c r="F132" s="23" t="s">
        <v>53</v>
      </c>
      <c r="G132" s="12" t="str">
        <f>VLOOKUP(F132,Codes!$E$3:$G$1002,3,FALSE)</f>
        <v>002</v>
      </c>
      <c r="H132" s="10" t="s">
        <v>70</v>
      </c>
      <c r="I132" s="10">
        <v>34</v>
      </c>
      <c r="J132" s="10" t="str">
        <f>VLOOKUP(H132,Codes!$J$3:$Q$9,2,FALSE)</f>
        <v>D</v>
      </c>
      <c r="K132" s="11" t="s">
        <v>55</v>
      </c>
      <c r="L132" s="10" t="str">
        <f>VLOOKUP(K132,Codes!$H$3:$I$262,2,FALSE)</f>
        <v>AC</v>
      </c>
      <c r="M132" s="10">
        <v>2</v>
      </c>
      <c r="N132" s="10" t="s">
        <v>83</v>
      </c>
      <c r="O132" t="str">
        <f>VLOOKUP(N132,Codes!$R$3:$S$28,2,FALSE)</f>
        <v>M</v>
      </c>
      <c r="P132" t="s">
        <v>48</v>
      </c>
      <c r="Q132" t="s">
        <v>29</v>
      </c>
      <c r="R132" t="s">
        <v>29</v>
      </c>
      <c r="S132" s="21" t="str">
        <f t="shared" si="14"/>
        <v>E-AC-002-EC25-TP4-DMSO-NA-2-NA</v>
      </c>
      <c r="T132" s="21" t="str">
        <f t="shared" si="15"/>
        <v>E-AC-002-EC25-TP4-DMSO</v>
      </c>
      <c r="U132" s="35" t="str">
        <f t="shared" si="16"/>
        <v>E.AC.002.M.D.2</v>
      </c>
      <c r="V132" s="15" t="str">
        <f t="shared" si="17"/>
        <v>EAC002MD2</v>
      </c>
    </row>
    <row r="133" spans="1:22">
      <c r="A133" t="s">
        <v>2171</v>
      </c>
      <c r="C133" t="s">
        <v>26</v>
      </c>
      <c r="D133" s="10" t="s">
        <v>25</v>
      </c>
      <c r="E133" s="10" t="str">
        <f>VLOOKUP(_xlfn.CONCAT(C133,D133),Codes!$C$3:$D$12,2,FALSE)</f>
        <v>E</v>
      </c>
      <c r="F133" s="23" t="s">
        <v>53</v>
      </c>
      <c r="G133" s="12" t="str">
        <f>VLOOKUP(F133,Codes!$E$3:$G$1002,3,FALSE)</f>
        <v>002</v>
      </c>
      <c r="H133" s="10" t="s">
        <v>70</v>
      </c>
      <c r="I133" s="10">
        <v>34</v>
      </c>
      <c r="J133" s="10" t="str">
        <f>VLOOKUP(H133,Codes!$J$3:$Q$9,2,FALSE)</f>
        <v>D</v>
      </c>
      <c r="K133" s="11" t="s">
        <v>55</v>
      </c>
      <c r="L133" s="10" t="str">
        <f>VLOOKUP(K133,Codes!$H$3:$I$262,2,FALSE)</f>
        <v>AC</v>
      </c>
      <c r="M133" s="10">
        <v>3</v>
      </c>
      <c r="N133" s="10" t="s">
        <v>83</v>
      </c>
      <c r="O133" t="str">
        <f>VLOOKUP(N133,Codes!$R$3:$S$28,2,FALSE)</f>
        <v>M</v>
      </c>
      <c r="P133" t="s">
        <v>48</v>
      </c>
      <c r="Q133" t="s">
        <v>29</v>
      </c>
      <c r="R133" t="s">
        <v>29</v>
      </c>
      <c r="S133" s="21" t="str">
        <f t="shared" si="14"/>
        <v>E-AC-002-EC25-TP4-DMSO-NA-3-NA</v>
      </c>
      <c r="T133" s="21" t="str">
        <f t="shared" si="15"/>
        <v>E-AC-002-EC25-TP4-DMSO</v>
      </c>
      <c r="U133" s="35" t="str">
        <f t="shared" si="16"/>
        <v>E.AC.002.M.D.3</v>
      </c>
      <c r="V133" s="15" t="str">
        <f t="shared" si="17"/>
        <v>EAC002MD3</v>
      </c>
    </row>
    <row r="134" spans="1:22">
      <c r="A134" t="s">
        <v>2172</v>
      </c>
      <c r="B134" s="54" t="s">
        <v>2173</v>
      </c>
      <c r="C134" t="s">
        <v>26</v>
      </c>
      <c r="D134" s="10" t="s">
        <v>25</v>
      </c>
      <c r="E134" s="10" t="str">
        <f>VLOOKUP(_xlfn.CONCAT(C134,D134),Codes!$C$3:$D$12,2,FALSE)</f>
        <v>E</v>
      </c>
      <c r="F134" s="23" t="s">
        <v>1352</v>
      </c>
      <c r="G134" s="12" t="str">
        <f>VLOOKUP(F134,Codes!$E$3:$G$1002,3,FALSE)</f>
        <v>999</v>
      </c>
      <c r="H134" s="10" t="s">
        <v>76</v>
      </c>
      <c r="I134" s="10">
        <v>48</v>
      </c>
      <c r="J134" s="10" t="str">
        <f>VLOOKUP(H134,Codes!$J$3:$Q$9,2,FALSE)</f>
        <v>E</v>
      </c>
      <c r="K134" s="11" t="s">
        <v>68</v>
      </c>
      <c r="L134" s="10" t="str">
        <f>VLOOKUP(K134,Codes!$H$3:$I$262,2,FALSE)</f>
        <v>AE</v>
      </c>
      <c r="M134" s="10">
        <v>1</v>
      </c>
      <c r="N134" s="10">
        <v>0</v>
      </c>
      <c r="O134" t="str">
        <f>VLOOKUP(N134,Codes!$R$3:$S$28,2,FALSE)</f>
        <v>Z</v>
      </c>
      <c r="P134" t="s">
        <v>48</v>
      </c>
      <c r="Q134" t="s">
        <v>29</v>
      </c>
      <c r="R134" t="s">
        <v>29</v>
      </c>
      <c r="S134" s="21" t="str">
        <f t="shared" si="14"/>
        <v>E-AE-999-0-TP5-DMSO-NA-1-NA</v>
      </c>
      <c r="T134" s="21" t="str">
        <f t="shared" si="15"/>
        <v>E-AE-999-0-TP5-DMSO</v>
      </c>
      <c r="U134" s="35" t="str">
        <f t="shared" si="16"/>
        <v>E.AE.999.Z.E.1</v>
      </c>
      <c r="V134" s="15" t="str">
        <f t="shared" si="17"/>
        <v>EAE999ZE1</v>
      </c>
    </row>
    <row r="135" spans="1:22">
      <c r="A135" t="s">
        <v>2174</v>
      </c>
      <c r="B135" s="54" t="s">
        <v>2175</v>
      </c>
      <c r="C135" t="s">
        <v>26</v>
      </c>
      <c r="D135" s="10" t="s">
        <v>25</v>
      </c>
      <c r="E135" s="10" t="str">
        <f>VLOOKUP(_xlfn.CONCAT(C135,D135),Codes!$C$3:$D$12,2,FALSE)</f>
        <v>E</v>
      </c>
      <c r="F135" s="23" t="s">
        <v>1352</v>
      </c>
      <c r="G135" s="12" t="str">
        <f>VLOOKUP(F135,Codes!$E$3:$G$1002,3,FALSE)</f>
        <v>999</v>
      </c>
      <c r="H135" s="10" t="s">
        <v>76</v>
      </c>
      <c r="I135" s="10">
        <v>48</v>
      </c>
      <c r="J135" s="10" t="str">
        <f>VLOOKUP(H135,Codes!$J$3:$Q$9,2,FALSE)</f>
        <v>E</v>
      </c>
      <c r="K135" s="11" t="s">
        <v>68</v>
      </c>
      <c r="L135" s="10" t="str">
        <f>VLOOKUP(K135,Codes!$H$3:$I$262,2,FALSE)</f>
        <v>AE</v>
      </c>
      <c r="M135" s="10">
        <v>2</v>
      </c>
      <c r="N135" s="10">
        <v>0</v>
      </c>
      <c r="O135" t="str">
        <f>VLOOKUP(N135,Codes!$R$3:$S$28,2,FALSE)</f>
        <v>Z</v>
      </c>
      <c r="P135" t="s">
        <v>48</v>
      </c>
      <c r="Q135" t="s">
        <v>29</v>
      </c>
      <c r="R135" t="s">
        <v>29</v>
      </c>
      <c r="S135" s="21" t="str">
        <f t="shared" si="14"/>
        <v>E-AE-999-0-TP5-DMSO-NA-2-NA</v>
      </c>
      <c r="T135" s="21" t="str">
        <f t="shared" si="15"/>
        <v>E-AE-999-0-TP5-DMSO</v>
      </c>
      <c r="U135" s="35" t="str">
        <f t="shared" si="16"/>
        <v>E.AE.999.Z.E.2</v>
      </c>
      <c r="V135" s="15" t="str">
        <f t="shared" si="17"/>
        <v>EAE999ZE2</v>
      </c>
    </row>
    <row r="136" spans="1:22">
      <c r="A136" t="s">
        <v>2176</v>
      </c>
      <c r="B136" s="54" t="s">
        <v>2177</v>
      </c>
      <c r="C136" t="s">
        <v>26</v>
      </c>
      <c r="D136" s="10" t="s">
        <v>25</v>
      </c>
      <c r="E136" s="10" t="str">
        <f>VLOOKUP(_xlfn.CONCAT(C136,D136),Codes!$C$3:$D$12,2,FALSE)</f>
        <v>E</v>
      </c>
      <c r="F136" s="23" t="s">
        <v>1352</v>
      </c>
      <c r="G136" s="12" t="str">
        <f>VLOOKUP(F136,Codes!$E$3:$G$1002,3,FALSE)</f>
        <v>999</v>
      </c>
      <c r="H136" s="10" t="s">
        <v>76</v>
      </c>
      <c r="I136" s="10">
        <v>48</v>
      </c>
      <c r="J136" s="10" t="str">
        <f>VLOOKUP(H136,Codes!$J$3:$Q$9,2,FALSE)</f>
        <v>E</v>
      </c>
      <c r="K136" s="11" t="s">
        <v>68</v>
      </c>
      <c r="L136" s="10" t="str">
        <f>VLOOKUP(K136,Codes!$H$3:$I$262,2,FALSE)</f>
        <v>AE</v>
      </c>
      <c r="M136" s="10">
        <v>3</v>
      </c>
      <c r="N136" s="10">
        <v>0</v>
      </c>
      <c r="O136" t="str">
        <f>VLOOKUP(N136,Codes!$R$3:$S$28,2,FALSE)</f>
        <v>Z</v>
      </c>
      <c r="P136" t="s">
        <v>48</v>
      </c>
      <c r="Q136" t="s">
        <v>29</v>
      </c>
      <c r="R136" t="s">
        <v>29</v>
      </c>
      <c r="S136" s="21" t="str">
        <f t="shared" si="14"/>
        <v>E-AE-999-0-TP5-DMSO-NA-3-NA</v>
      </c>
      <c r="T136" s="21" t="str">
        <f t="shared" si="15"/>
        <v>E-AE-999-0-TP5-DMSO</v>
      </c>
      <c r="U136" s="35" t="str">
        <f t="shared" si="16"/>
        <v>E.AE.999.Z.E.3</v>
      </c>
      <c r="V136" s="15" t="str">
        <f t="shared" si="17"/>
        <v>EAE999ZE3</v>
      </c>
    </row>
    <row r="137" spans="1:22">
      <c r="A137" t="s">
        <v>2178</v>
      </c>
      <c r="C137" t="s">
        <v>26</v>
      </c>
      <c r="D137" s="10" t="s">
        <v>25</v>
      </c>
      <c r="E137" s="10" t="str">
        <f>VLOOKUP(_xlfn.CONCAT(C137,D137),Codes!$C$3:$D$12,2,FALSE)</f>
        <v>E</v>
      </c>
      <c r="F137" s="23" t="s">
        <v>53</v>
      </c>
      <c r="G137" s="12" t="str">
        <f>VLOOKUP(F137,Codes!$E$3:$G$1002,3,FALSE)</f>
        <v>002</v>
      </c>
      <c r="H137" s="10" t="s">
        <v>76</v>
      </c>
      <c r="I137" s="10">
        <v>48</v>
      </c>
      <c r="J137" s="10" t="str">
        <f>VLOOKUP(H137,Codes!$J$3:$Q$9,2,FALSE)</f>
        <v>E</v>
      </c>
      <c r="K137" s="11" t="s">
        <v>55</v>
      </c>
      <c r="L137" s="10" t="str">
        <f>VLOOKUP(K137,Codes!$H$3:$I$262,2,FALSE)</f>
        <v>AC</v>
      </c>
      <c r="M137" s="10">
        <v>1</v>
      </c>
      <c r="N137" s="10" t="s">
        <v>35</v>
      </c>
      <c r="O137" t="str">
        <f>VLOOKUP(N137,Codes!$R$3:$S$28,2,FALSE)</f>
        <v>L</v>
      </c>
      <c r="P137" t="s">
        <v>48</v>
      </c>
      <c r="Q137" t="s">
        <v>29</v>
      </c>
      <c r="R137" t="s">
        <v>29</v>
      </c>
      <c r="S137" s="21" t="str">
        <f t="shared" si="14"/>
        <v>E-AC-002-EC10-TP5-DMSO-NA-1-NA</v>
      </c>
      <c r="T137" s="21" t="str">
        <f t="shared" si="15"/>
        <v>E-AC-002-EC10-TP5-DMSO</v>
      </c>
      <c r="U137" s="35" t="str">
        <f t="shared" si="16"/>
        <v>E.AC.002.L.E.1</v>
      </c>
      <c r="V137" s="15" t="str">
        <f t="shared" si="17"/>
        <v>EAC002LE1</v>
      </c>
    </row>
    <row r="138" spans="1:22">
      <c r="A138" t="s">
        <v>2179</v>
      </c>
      <c r="C138" t="s">
        <v>26</v>
      </c>
      <c r="D138" s="10" t="s">
        <v>25</v>
      </c>
      <c r="E138" s="10" t="str">
        <f>VLOOKUP(_xlfn.CONCAT(C138,D138),Codes!$C$3:$D$12,2,FALSE)</f>
        <v>E</v>
      </c>
      <c r="F138" s="23" t="s">
        <v>53</v>
      </c>
      <c r="G138" s="12" t="str">
        <f>VLOOKUP(F138,Codes!$E$3:$G$1002,3,FALSE)</f>
        <v>002</v>
      </c>
      <c r="H138" s="10" t="s">
        <v>76</v>
      </c>
      <c r="I138" s="10">
        <v>48</v>
      </c>
      <c r="J138" s="10" t="str">
        <f>VLOOKUP(H138,Codes!$J$3:$Q$9,2,FALSE)</f>
        <v>E</v>
      </c>
      <c r="K138" s="11" t="s">
        <v>55</v>
      </c>
      <c r="L138" s="10" t="str">
        <f>VLOOKUP(K138,Codes!$H$3:$I$262,2,FALSE)</f>
        <v>AC</v>
      </c>
      <c r="M138" s="10">
        <v>2</v>
      </c>
      <c r="N138" s="10" t="s">
        <v>35</v>
      </c>
      <c r="O138" t="str">
        <f>VLOOKUP(N138,Codes!$R$3:$S$28,2,FALSE)</f>
        <v>L</v>
      </c>
      <c r="P138" t="s">
        <v>48</v>
      </c>
      <c r="Q138" t="s">
        <v>29</v>
      </c>
      <c r="R138" t="s">
        <v>29</v>
      </c>
      <c r="S138" s="21" t="str">
        <f t="shared" si="14"/>
        <v>E-AC-002-EC10-TP5-DMSO-NA-2-NA</v>
      </c>
      <c r="T138" s="21" t="str">
        <f t="shared" si="15"/>
        <v>E-AC-002-EC10-TP5-DMSO</v>
      </c>
      <c r="U138" s="35" t="str">
        <f t="shared" si="16"/>
        <v>E.AC.002.L.E.2</v>
      </c>
      <c r="V138" s="15" t="str">
        <f t="shared" si="17"/>
        <v>EAC002LE2</v>
      </c>
    </row>
    <row r="139" spans="1:22">
      <c r="A139" t="s">
        <v>2180</v>
      </c>
      <c r="C139" t="s">
        <v>26</v>
      </c>
      <c r="D139" s="10" t="s">
        <v>25</v>
      </c>
      <c r="E139" s="10" t="str">
        <f>VLOOKUP(_xlfn.CONCAT(C139,D139),Codes!$C$3:$D$12,2,FALSE)</f>
        <v>E</v>
      </c>
      <c r="F139" s="23" t="s">
        <v>53</v>
      </c>
      <c r="G139" s="12" t="str">
        <f>VLOOKUP(F139,Codes!$E$3:$G$1002,3,FALSE)</f>
        <v>002</v>
      </c>
      <c r="H139" s="10" t="s">
        <v>76</v>
      </c>
      <c r="I139" s="10">
        <v>48</v>
      </c>
      <c r="J139" s="10" t="str">
        <f>VLOOKUP(H139,Codes!$J$3:$Q$9,2,FALSE)</f>
        <v>E</v>
      </c>
      <c r="K139" s="11" t="s">
        <v>55</v>
      </c>
      <c r="L139" s="10" t="str">
        <f>VLOOKUP(K139,Codes!$H$3:$I$262,2,FALSE)</f>
        <v>AC</v>
      </c>
      <c r="M139" s="10">
        <v>3</v>
      </c>
      <c r="N139" s="10" t="s">
        <v>35</v>
      </c>
      <c r="O139" t="str">
        <f>VLOOKUP(N139,Codes!$R$3:$S$28,2,FALSE)</f>
        <v>L</v>
      </c>
      <c r="P139" t="s">
        <v>48</v>
      </c>
      <c r="Q139" t="s">
        <v>29</v>
      </c>
      <c r="R139" t="s">
        <v>29</v>
      </c>
      <c r="S139" s="21" t="str">
        <f t="shared" si="14"/>
        <v>E-AC-002-EC10-TP5-DMSO-NA-3-NA</v>
      </c>
      <c r="T139" s="21" t="str">
        <f t="shared" si="15"/>
        <v>E-AC-002-EC10-TP5-DMSO</v>
      </c>
      <c r="U139" s="35" t="str">
        <f t="shared" si="16"/>
        <v>E.AC.002.L.E.3</v>
      </c>
      <c r="V139" s="15" t="str">
        <f t="shared" si="17"/>
        <v>EAC002LE3</v>
      </c>
    </row>
    <row r="140" spans="1:22">
      <c r="A140" t="s">
        <v>2181</v>
      </c>
      <c r="C140" t="s">
        <v>26</v>
      </c>
      <c r="D140" s="10" t="s">
        <v>25</v>
      </c>
      <c r="E140" s="10" t="str">
        <f>VLOOKUP(_xlfn.CONCAT(C140,D140),Codes!$C$3:$D$12,2,FALSE)</f>
        <v>E</v>
      </c>
      <c r="F140" s="23" t="s">
        <v>53</v>
      </c>
      <c r="G140" s="12" t="str">
        <f>VLOOKUP(F140,Codes!$E$3:$G$1002,3,FALSE)</f>
        <v>002</v>
      </c>
      <c r="H140" s="10" t="s">
        <v>76</v>
      </c>
      <c r="I140" s="10">
        <v>48</v>
      </c>
      <c r="J140" s="10" t="str">
        <f>VLOOKUP(H140,Codes!$J$3:$Q$9,2,FALSE)</f>
        <v>E</v>
      </c>
      <c r="K140" s="11" t="s">
        <v>55</v>
      </c>
      <c r="L140" s="10" t="str">
        <f>VLOOKUP(K140,Codes!$H$3:$I$262,2,FALSE)</f>
        <v>AC</v>
      </c>
      <c r="M140" s="10">
        <v>1</v>
      </c>
      <c r="N140" s="10" t="s">
        <v>83</v>
      </c>
      <c r="O140" t="str">
        <f>VLOOKUP(N140,Codes!$R$3:$S$28,2,FALSE)</f>
        <v>M</v>
      </c>
      <c r="P140" t="s">
        <v>48</v>
      </c>
      <c r="Q140" t="s">
        <v>29</v>
      </c>
      <c r="R140" t="s">
        <v>29</v>
      </c>
      <c r="S140" s="21" t="str">
        <f t="shared" si="14"/>
        <v>E-AC-002-EC25-TP5-DMSO-NA-1-NA</v>
      </c>
      <c r="T140" s="21" t="str">
        <f t="shared" si="15"/>
        <v>E-AC-002-EC25-TP5-DMSO</v>
      </c>
      <c r="U140" s="35" t="str">
        <f t="shared" si="16"/>
        <v>E.AC.002.M.E.1</v>
      </c>
      <c r="V140" s="15" t="str">
        <f t="shared" si="17"/>
        <v>EAC002ME1</v>
      </c>
    </row>
    <row r="141" spans="1:22">
      <c r="A141" t="s">
        <v>2182</v>
      </c>
      <c r="C141" t="s">
        <v>26</v>
      </c>
      <c r="D141" s="10" t="s">
        <v>25</v>
      </c>
      <c r="E141" s="10" t="str">
        <f>VLOOKUP(_xlfn.CONCAT(C141,D141),Codes!$C$3:$D$12,2,FALSE)</f>
        <v>E</v>
      </c>
      <c r="F141" s="23" t="s">
        <v>53</v>
      </c>
      <c r="G141" s="12" t="str">
        <f>VLOOKUP(F141,Codes!$E$3:$G$1002,3,FALSE)</f>
        <v>002</v>
      </c>
      <c r="H141" s="10" t="s">
        <v>76</v>
      </c>
      <c r="I141" s="10">
        <v>48</v>
      </c>
      <c r="J141" s="10" t="str">
        <f>VLOOKUP(H141,Codes!$J$3:$Q$9,2,FALSE)</f>
        <v>E</v>
      </c>
      <c r="K141" s="11" t="s">
        <v>55</v>
      </c>
      <c r="L141" s="10" t="str">
        <f>VLOOKUP(K141,Codes!$H$3:$I$262,2,FALSE)</f>
        <v>AC</v>
      </c>
      <c r="M141" s="10">
        <v>2</v>
      </c>
      <c r="N141" s="10" t="s">
        <v>83</v>
      </c>
      <c r="O141" t="str">
        <f>VLOOKUP(N141,Codes!$R$3:$S$28,2,FALSE)</f>
        <v>M</v>
      </c>
      <c r="P141" t="s">
        <v>48</v>
      </c>
      <c r="Q141" t="s">
        <v>29</v>
      </c>
      <c r="R141" t="s">
        <v>29</v>
      </c>
      <c r="S141" s="21" t="str">
        <f t="shared" si="14"/>
        <v>E-AC-002-EC25-TP5-DMSO-NA-2-NA</v>
      </c>
      <c r="T141" s="21" t="str">
        <f t="shared" si="15"/>
        <v>E-AC-002-EC25-TP5-DMSO</v>
      </c>
      <c r="U141" s="35" t="str">
        <f t="shared" si="16"/>
        <v>E.AC.002.M.E.2</v>
      </c>
      <c r="V141" s="15" t="str">
        <f t="shared" si="17"/>
        <v>EAC002ME2</v>
      </c>
    </row>
    <row r="142" spans="1:22">
      <c r="A142" t="s">
        <v>2183</v>
      </c>
      <c r="C142" t="s">
        <v>26</v>
      </c>
      <c r="D142" s="10" t="s">
        <v>25</v>
      </c>
      <c r="E142" s="10" t="str">
        <f>VLOOKUP(_xlfn.CONCAT(C142,D142),Codes!$C$3:$D$12,2,FALSE)</f>
        <v>E</v>
      </c>
      <c r="F142" s="23" t="s">
        <v>53</v>
      </c>
      <c r="G142" s="12" t="str">
        <f>VLOOKUP(F142,Codes!$E$3:$G$1002,3,FALSE)</f>
        <v>002</v>
      </c>
      <c r="H142" s="10" t="s">
        <v>76</v>
      </c>
      <c r="I142" s="10">
        <v>48</v>
      </c>
      <c r="J142" s="10" t="str">
        <f>VLOOKUP(H142,Codes!$J$3:$Q$9,2,FALSE)</f>
        <v>E</v>
      </c>
      <c r="K142" s="11" t="s">
        <v>55</v>
      </c>
      <c r="L142" s="10" t="str">
        <f>VLOOKUP(K142,Codes!$H$3:$I$262,2,FALSE)</f>
        <v>AC</v>
      </c>
      <c r="M142" s="10">
        <v>3</v>
      </c>
      <c r="N142" s="10" t="s">
        <v>83</v>
      </c>
      <c r="O142" t="str">
        <f>VLOOKUP(N142,Codes!$R$3:$S$28,2,FALSE)</f>
        <v>M</v>
      </c>
      <c r="P142" t="s">
        <v>48</v>
      </c>
      <c r="Q142" t="s">
        <v>29</v>
      </c>
      <c r="R142" t="s">
        <v>29</v>
      </c>
      <c r="S142" s="21" t="str">
        <f t="shared" si="14"/>
        <v>E-AC-002-EC25-TP5-DMSO-NA-3-NA</v>
      </c>
      <c r="T142" s="21" t="str">
        <f t="shared" si="15"/>
        <v>E-AC-002-EC25-TP5-DMSO</v>
      </c>
      <c r="U142" s="35" t="str">
        <f t="shared" si="16"/>
        <v>E.AC.002.M.E.3</v>
      </c>
      <c r="V142" s="15" t="str">
        <f t="shared" si="17"/>
        <v>EAC002ME3</v>
      </c>
    </row>
    <row r="143" spans="1:22">
      <c r="A143" s="53" t="s">
        <v>2184</v>
      </c>
      <c r="B143" s="54" t="s">
        <v>2073</v>
      </c>
      <c r="C143" t="s">
        <v>26</v>
      </c>
      <c r="D143" s="10" t="s">
        <v>25</v>
      </c>
      <c r="E143" s="10" t="str">
        <f>VLOOKUP(_xlfn.CONCAT(C143,D143),Codes!$C$3:$D$12,2,FALSE)</f>
        <v>E</v>
      </c>
      <c r="F143" s="23" t="s">
        <v>1350</v>
      </c>
      <c r="G143" s="12" t="str">
        <f>VLOOKUP(F143,Codes!$E$3:$G$1002,3,FALSE)</f>
        <v>998</v>
      </c>
      <c r="H143" s="10" t="s">
        <v>29</v>
      </c>
      <c r="I143" s="10" t="s">
        <v>29</v>
      </c>
      <c r="J143" s="10" t="str">
        <f>VLOOKUP(H143,Codes!$J$3:$Q$9,2,FALSE)</f>
        <v>-</v>
      </c>
      <c r="K143" s="11" t="s">
        <v>68</v>
      </c>
      <c r="L143" s="10" t="str">
        <f>VLOOKUP(K143,Codes!$H$3:$I$262,2,FALSE)</f>
        <v>AE</v>
      </c>
      <c r="M143" s="10">
        <v>1</v>
      </c>
      <c r="N143" s="10" t="s">
        <v>29</v>
      </c>
      <c r="O143" t="str">
        <f>VLOOKUP(N143,Codes!$R$3:$S$28,2,FALSE)</f>
        <v>-</v>
      </c>
      <c r="P143" t="s">
        <v>29</v>
      </c>
      <c r="Q143" t="s">
        <v>29</v>
      </c>
      <c r="R143" t="s">
        <v>29</v>
      </c>
      <c r="S143" s="21" t="str">
        <f t="shared" si="14"/>
        <v>E-AE-998-NA-NA-NA-NA-1-NA</v>
      </c>
      <c r="T143" s="21" t="str">
        <f t="shared" si="15"/>
        <v>E-AE-998-NA-NA-NA</v>
      </c>
      <c r="U143" s="35" t="str">
        <f t="shared" si="16"/>
        <v>E.AE.998.-.-.1</v>
      </c>
      <c r="V143" s="15" t="str">
        <f t="shared" si="17"/>
        <v>EAE998--1</v>
      </c>
    </row>
    <row r="144" spans="1:22">
      <c r="A144" s="53" t="s">
        <v>2185</v>
      </c>
      <c r="B144" s="54" t="s">
        <v>2073</v>
      </c>
      <c r="C144" t="s">
        <v>26</v>
      </c>
      <c r="D144" s="10" t="s">
        <v>25</v>
      </c>
      <c r="E144" s="10" t="str">
        <f>VLOOKUP(_xlfn.CONCAT(C144,D144),Codes!$C$3:$D$12,2,FALSE)</f>
        <v>E</v>
      </c>
      <c r="F144" s="23" t="s">
        <v>1350</v>
      </c>
      <c r="G144" s="12" t="str">
        <f>VLOOKUP(F144,Codes!$E$3:$G$1002,3,FALSE)</f>
        <v>998</v>
      </c>
      <c r="H144" s="10" t="s">
        <v>29</v>
      </c>
      <c r="I144" s="10" t="s">
        <v>29</v>
      </c>
      <c r="J144" s="10" t="str">
        <f>VLOOKUP(H144,Codes!$J$3:$Q$9,2,FALSE)</f>
        <v>-</v>
      </c>
      <c r="K144" s="11" t="s">
        <v>68</v>
      </c>
      <c r="L144" s="10" t="str">
        <f>VLOOKUP(K144,Codes!$H$3:$I$262,2,FALSE)</f>
        <v>AE</v>
      </c>
      <c r="M144" s="10">
        <v>2</v>
      </c>
      <c r="N144" s="10" t="s">
        <v>29</v>
      </c>
      <c r="O144" t="str">
        <f>VLOOKUP(N144,Codes!$R$3:$S$28,2,FALSE)</f>
        <v>-</v>
      </c>
      <c r="P144" t="s">
        <v>29</v>
      </c>
      <c r="Q144" t="s">
        <v>29</v>
      </c>
      <c r="R144" t="s">
        <v>29</v>
      </c>
      <c r="S144" s="21" t="str">
        <f t="shared" si="14"/>
        <v>E-AE-998-NA-NA-NA-NA-2-NA</v>
      </c>
      <c r="T144" s="21" t="str">
        <f t="shared" si="15"/>
        <v>E-AE-998-NA-NA-NA</v>
      </c>
      <c r="U144" s="35" t="str">
        <f t="shared" si="16"/>
        <v>E.AE.998.-.-.2</v>
      </c>
      <c r="V144" s="15" t="str">
        <f t="shared" si="17"/>
        <v>EAE998--2</v>
      </c>
    </row>
    <row r="145" spans="1:22">
      <c r="A145" s="53" t="s">
        <v>2186</v>
      </c>
      <c r="B145" s="54" t="s">
        <v>2073</v>
      </c>
      <c r="C145" t="s">
        <v>26</v>
      </c>
      <c r="D145" s="10" t="s">
        <v>25</v>
      </c>
      <c r="E145" s="10" t="str">
        <f>VLOOKUP(_xlfn.CONCAT(C145,D145),Codes!$C$3:$D$12,2,FALSE)</f>
        <v>E</v>
      </c>
      <c r="F145" s="23" t="s">
        <v>1350</v>
      </c>
      <c r="G145" s="12" t="str">
        <f>VLOOKUP(F145,Codes!$E$3:$G$1002,3,FALSE)</f>
        <v>998</v>
      </c>
      <c r="H145" s="10" t="s">
        <v>29</v>
      </c>
      <c r="I145" s="10" t="s">
        <v>29</v>
      </c>
      <c r="J145" s="10" t="str">
        <f>VLOOKUP(H145,Codes!$J$3:$Q$9,2,FALSE)</f>
        <v>-</v>
      </c>
      <c r="K145" s="11" t="s">
        <v>68</v>
      </c>
      <c r="L145" s="10" t="str">
        <f>VLOOKUP(K145,Codes!$H$3:$I$262,2,FALSE)</f>
        <v>AE</v>
      </c>
      <c r="M145" s="10">
        <v>3</v>
      </c>
      <c r="N145" s="10" t="s">
        <v>29</v>
      </c>
      <c r="O145" t="str">
        <f>VLOOKUP(N145,Codes!$R$3:$S$28,2,FALSE)</f>
        <v>-</v>
      </c>
      <c r="P145" t="s">
        <v>29</v>
      </c>
      <c r="Q145" t="s">
        <v>29</v>
      </c>
      <c r="R145" t="s">
        <v>29</v>
      </c>
      <c r="S145" s="21" t="str">
        <f t="shared" si="14"/>
        <v>E-AE-998-NA-NA-NA-NA-3-NA</v>
      </c>
      <c r="T145" s="21" t="str">
        <f t="shared" si="15"/>
        <v>E-AE-998-NA-NA-NA</v>
      </c>
      <c r="U145" s="35" t="str">
        <f t="shared" si="16"/>
        <v>E.AE.998.-.-.3</v>
      </c>
      <c r="V145" s="15" t="str">
        <f t="shared" si="17"/>
        <v>EAE998--3</v>
      </c>
    </row>
    <row r="146" spans="1:22">
      <c r="A146" t="s">
        <v>2187</v>
      </c>
      <c r="C146" t="s">
        <v>26</v>
      </c>
      <c r="D146" s="10" t="s">
        <v>25</v>
      </c>
      <c r="E146" s="10" t="str">
        <f>VLOOKUP(_xlfn.CONCAT(C146,D146),Codes!$C$3:$D$12,2,FALSE)</f>
        <v>E</v>
      </c>
      <c r="F146" s="23" t="s">
        <v>1352</v>
      </c>
      <c r="G146" s="12" t="str">
        <f>VLOOKUP(F146,Codes!$E$3:$G$1002,3,FALSE)</f>
        <v>999</v>
      </c>
      <c r="H146" s="10" t="s">
        <v>46</v>
      </c>
      <c r="I146" s="10">
        <v>5</v>
      </c>
      <c r="J146" s="10" t="str">
        <f>VLOOKUP(H146,Codes!$J$3:$Q$9,2,FALSE)</f>
        <v>A</v>
      </c>
      <c r="K146" s="11" t="s">
        <v>62</v>
      </c>
      <c r="L146" s="10" t="str">
        <f>VLOOKUP(K146,Codes!$H$3:$I$262,2,FALSE)</f>
        <v>AD</v>
      </c>
      <c r="M146" s="10">
        <v>1</v>
      </c>
      <c r="N146" s="10">
        <v>0</v>
      </c>
      <c r="O146" t="str">
        <f>VLOOKUP(N146,Codes!$R$3:$S$28,2,FALSE)</f>
        <v>Z</v>
      </c>
      <c r="P146" t="s">
        <v>48</v>
      </c>
      <c r="Q146" t="s">
        <v>29</v>
      </c>
      <c r="R146" t="s">
        <v>29</v>
      </c>
      <c r="S146" s="21" t="str">
        <f t="shared" si="14"/>
        <v>E-AD-999-0-TP1-DMSO-NA-1-NA</v>
      </c>
      <c r="T146" s="21" t="str">
        <f t="shared" si="15"/>
        <v>E-AD-999-0-TP1-DMSO</v>
      </c>
      <c r="U146" s="35" t="str">
        <f t="shared" si="16"/>
        <v>E.AD.999.Z.A.1</v>
      </c>
      <c r="V146" s="15" t="str">
        <f t="shared" si="17"/>
        <v>EAD999ZA1</v>
      </c>
    </row>
    <row r="147" spans="1:22">
      <c r="A147" t="s">
        <v>2188</v>
      </c>
      <c r="C147" t="s">
        <v>26</v>
      </c>
      <c r="D147" s="10" t="s">
        <v>25</v>
      </c>
      <c r="E147" s="10" t="str">
        <f>VLOOKUP(_xlfn.CONCAT(C147,D147),Codes!$C$3:$D$12,2,FALSE)</f>
        <v>E</v>
      </c>
      <c r="F147" s="23" t="s">
        <v>1352</v>
      </c>
      <c r="G147" s="12" t="str">
        <f>VLOOKUP(F147,Codes!$E$3:$G$1002,3,FALSE)</f>
        <v>999</v>
      </c>
      <c r="H147" s="10" t="s">
        <v>46</v>
      </c>
      <c r="I147" s="10">
        <v>5</v>
      </c>
      <c r="J147" s="10" t="str">
        <f>VLOOKUP(H147,Codes!$J$3:$Q$9,2,FALSE)</f>
        <v>A</v>
      </c>
      <c r="K147" s="11" t="s">
        <v>62</v>
      </c>
      <c r="L147" s="10" t="str">
        <f>VLOOKUP(K147,Codes!$H$3:$I$262,2,FALSE)</f>
        <v>AD</v>
      </c>
      <c r="M147" s="10">
        <v>2</v>
      </c>
      <c r="N147" s="10">
        <v>0</v>
      </c>
      <c r="O147" t="str">
        <f>VLOOKUP(N147,Codes!$R$3:$S$28,2,FALSE)</f>
        <v>Z</v>
      </c>
      <c r="P147" t="s">
        <v>48</v>
      </c>
      <c r="Q147" t="s">
        <v>29</v>
      </c>
      <c r="R147" t="s">
        <v>29</v>
      </c>
      <c r="S147" s="21" t="str">
        <f t="shared" si="14"/>
        <v>E-AD-999-0-TP1-DMSO-NA-2-NA</v>
      </c>
      <c r="T147" s="21" t="str">
        <f t="shared" si="15"/>
        <v>E-AD-999-0-TP1-DMSO</v>
      </c>
      <c r="U147" s="35" t="str">
        <f t="shared" si="16"/>
        <v>E.AD.999.Z.A.2</v>
      </c>
      <c r="V147" s="15" t="str">
        <f t="shared" si="17"/>
        <v>EAD999ZA2</v>
      </c>
    </row>
    <row r="148" spans="1:22">
      <c r="A148" t="s">
        <v>2189</v>
      </c>
      <c r="C148" t="s">
        <v>26</v>
      </c>
      <c r="D148" s="10" t="s">
        <v>25</v>
      </c>
      <c r="E148" s="10" t="str">
        <f>VLOOKUP(_xlfn.CONCAT(C148,D148),Codes!$C$3:$D$12,2,FALSE)</f>
        <v>E</v>
      </c>
      <c r="F148" s="23" t="s">
        <v>1352</v>
      </c>
      <c r="G148" s="12" t="str">
        <f>VLOOKUP(F148,Codes!$E$3:$G$1002,3,FALSE)</f>
        <v>999</v>
      </c>
      <c r="H148" s="10" t="s">
        <v>46</v>
      </c>
      <c r="I148" s="10">
        <v>5</v>
      </c>
      <c r="J148" s="10" t="str">
        <f>VLOOKUP(H148,Codes!$J$3:$Q$9,2,FALSE)</f>
        <v>A</v>
      </c>
      <c r="K148" s="11" t="s">
        <v>62</v>
      </c>
      <c r="L148" s="10" t="str">
        <f>VLOOKUP(K148,Codes!$H$3:$I$262,2,FALSE)</f>
        <v>AD</v>
      </c>
      <c r="M148" s="10">
        <v>3</v>
      </c>
      <c r="N148" s="10">
        <v>0</v>
      </c>
      <c r="O148" t="str">
        <f>VLOOKUP(N148,Codes!$R$3:$S$28,2,FALSE)</f>
        <v>Z</v>
      </c>
      <c r="P148" t="s">
        <v>48</v>
      </c>
      <c r="Q148" t="s">
        <v>29</v>
      </c>
      <c r="R148" t="s">
        <v>29</v>
      </c>
      <c r="S148" s="21" t="str">
        <f t="shared" si="14"/>
        <v>E-AD-999-0-TP1-DMSO-NA-3-NA</v>
      </c>
      <c r="T148" s="21" t="str">
        <f t="shared" si="15"/>
        <v>E-AD-999-0-TP1-DMSO</v>
      </c>
      <c r="U148" s="35" t="str">
        <f t="shared" si="16"/>
        <v>E.AD.999.Z.A.3</v>
      </c>
      <c r="V148" s="15" t="str">
        <f t="shared" si="17"/>
        <v>EAD999ZA3</v>
      </c>
    </row>
    <row r="149" spans="1:22">
      <c r="A149" t="s">
        <v>2190</v>
      </c>
      <c r="C149" t="s">
        <v>26</v>
      </c>
      <c r="D149" s="10" t="s">
        <v>25</v>
      </c>
      <c r="E149" s="10" t="str">
        <f>VLOOKUP(_xlfn.CONCAT(C149,D149),Codes!$C$3:$D$12,2,FALSE)</f>
        <v>E</v>
      </c>
      <c r="F149" s="23" t="s">
        <v>61</v>
      </c>
      <c r="G149" s="12" t="str">
        <f>VLOOKUP(F149,Codes!$E$3:$G$1002,3,FALSE)</f>
        <v>003</v>
      </c>
      <c r="H149" s="10" t="s">
        <v>46</v>
      </c>
      <c r="I149" s="10">
        <v>5</v>
      </c>
      <c r="J149" s="10" t="str">
        <f>VLOOKUP(H149,Codes!$J$3:$Q$9,2,FALSE)</f>
        <v>A</v>
      </c>
      <c r="K149" s="11" t="s">
        <v>62</v>
      </c>
      <c r="L149" s="10" t="str">
        <f>VLOOKUP(K149,Codes!$H$3:$I$262,2,FALSE)</f>
        <v>AD</v>
      </c>
      <c r="M149" s="10">
        <v>1</v>
      </c>
      <c r="N149" s="10" t="s">
        <v>35</v>
      </c>
      <c r="O149" t="str">
        <f>VLOOKUP(N149,Codes!$R$3:$S$28,2,FALSE)</f>
        <v>L</v>
      </c>
      <c r="P149" t="s">
        <v>48</v>
      </c>
      <c r="Q149" t="s">
        <v>29</v>
      </c>
      <c r="R149" t="s">
        <v>29</v>
      </c>
      <c r="S149" s="21" t="str">
        <f t="shared" si="14"/>
        <v>E-AD-003-EC10-TP1-DMSO-NA-1-NA</v>
      </c>
      <c r="T149" s="21" t="str">
        <f t="shared" si="15"/>
        <v>E-AD-003-EC10-TP1-DMSO</v>
      </c>
      <c r="U149" s="35" t="str">
        <f t="shared" si="16"/>
        <v>E.AD.003.L.A.1</v>
      </c>
      <c r="V149" s="15" t="str">
        <f t="shared" si="17"/>
        <v>EAD003LA1</v>
      </c>
    </row>
    <row r="150" spans="1:22">
      <c r="A150" t="s">
        <v>2191</v>
      </c>
      <c r="C150" t="s">
        <v>26</v>
      </c>
      <c r="D150" s="10" t="s">
        <v>25</v>
      </c>
      <c r="E150" s="10" t="str">
        <f>VLOOKUP(_xlfn.CONCAT(C150,D150),Codes!$C$3:$D$12,2,FALSE)</f>
        <v>E</v>
      </c>
      <c r="F150" s="23" t="s">
        <v>61</v>
      </c>
      <c r="G150" s="12" t="str">
        <f>VLOOKUP(F150,Codes!$E$3:$G$1002,3,FALSE)</f>
        <v>003</v>
      </c>
      <c r="H150" s="10" t="s">
        <v>46</v>
      </c>
      <c r="I150" s="10">
        <v>5</v>
      </c>
      <c r="J150" s="10" t="str">
        <f>VLOOKUP(H150,Codes!$J$3:$Q$9,2,FALSE)</f>
        <v>A</v>
      </c>
      <c r="K150" s="11" t="s">
        <v>62</v>
      </c>
      <c r="L150" s="10" t="str">
        <f>VLOOKUP(K150,Codes!$H$3:$I$262,2,FALSE)</f>
        <v>AD</v>
      </c>
      <c r="M150" s="10">
        <v>2</v>
      </c>
      <c r="N150" s="10" t="s">
        <v>35</v>
      </c>
      <c r="O150" t="str">
        <f>VLOOKUP(N150,Codes!$R$3:$S$28,2,FALSE)</f>
        <v>L</v>
      </c>
      <c r="P150" t="s">
        <v>48</v>
      </c>
      <c r="Q150" t="s">
        <v>29</v>
      </c>
      <c r="R150" t="s">
        <v>29</v>
      </c>
      <c r="S150" s="21" t="str">
        <f t="shared" si="14"/>
        <v>E-AD-003-EC10-TP1-DMSO-NA-2-NA</v>
      </c>
      <c r="T150" s="21" t="str">
        <f t="shared" si="15"/>
        <v>E-AD-003-EC10-TP1-DMSO</v>
      </c>
      <c r="U150" s="35" t="str">
        <f t="shared" si="16"/>
        <v>E.AD.003.L.A.2</v>
      </c>
      <c r="V150" s="15" t="str">
        <f t="shared" si="17"/>
        <v>EAD003LA2</v>
      </c>
    </row>
    <row r="151" spans="1:22">
      <c r="A151" t="s">
        <v>2192</v>
      </c>
      <c r="C151" t="s">
        <v>26</v>
      </c>
      <c r="D151" s="10" t="s">
        <v>25</v>
      </c>
      <c r="E151" s="10" t="str">
        <f>VLOOKUP(_xlfn.CONCAT(C151,D151),Codes!$C$3:$D$12,2,FALSE)</f>
        <v>E</v>
      </c>
      <c r="F151" s="23" t="s">
        <v>61</v>
      </c>
      <c r="G151" s="12" t="str">
        <f>VLOOKUP(F151,Codes!$E$3:$G$1002,3,FALSE)</f>
        <v>003</v>
      </c>
      <c r="H151" s="10" t="s">
        <v>46</v>
      </c>
      <c r="I151" s="10">
        <v>5</v>
      </c>
      <c r="J151" s="10" t="str">
        <f>VLOOKUP(H151,Codes!$J$3:$Q$9,2,FALSE)</f>
        <v>A</v>
      </c>
      <c r="K151" s="11" t="s">
        <v>62</v>
      </c>
      <c r="L151" s="10" t="str">
        <f>VLOOKUP(K151,Codes!$H$3:$I$262,2,FALSE)</f>
        <v>AD</v>
      </c>
      <c r="M151" s="10">
        <v>3</v>
      </c>
      <c r="N151" s="10" t="s">
        <v>35</v>
      </c>
      <c r="O151" t="str">
        <f>VLOOKUP(N151,Codes!$R$3:$S$28,2,FALSE)</f>
        <v>L</v>
      </c>
      <c r="P151" t="s">
        <v>48</v>
      </c>
      <c r="Q151" t="s">
        <v>29</v>
      </c>
      <c r="R151" t="s">
        <v>29</v>
      </c>
      <c r="S151" s="21" t="str">
        <f t="shared" si="14"/>
        <v>E-AD-003-EC10-TP1-DMSO-NA-3-NA</v>
      </c>
      <c r="T151" s="21" t="str">
        <f t="shared" si="15"/>
        <v>E-AD-003-EC10-TP1-DMSO</v>
      </c>
      <c r="U151" s="35" t="str">
        <f t="shared" si="16"/>
        <v>E.AD.003.L.A.3</v>
      </c>
      <c r="V151" s="15" t="str">
        <f t="shared" si="17"/>
        <v>EAD003LA3</v>
      </c>
    </row>
    <row r="152" spans="1:22">
      <c r="A152" t="s">
        <v>2193</v>
      </c>
      <c r="C152" t="s">
        <v>26</v>
      </c>
      <c r="D152" s="10" t="s">
        <v>25</v>
      </c>
      <c r="E152" s="10" t="str">
        <f>VLOOKUP(_xlfn.CONCAT(C152,D152),Codes!$C$3:$D$12,2,FALSE)</f>
        <v>E</v>
      </c>
      <c r="F152" s="23" t="s">
        <v>1352</v>
      </c>
      <c r="G152" s="12" t="str">
        <f>VLOOKUP(F152,Codes!$E$3:$G$1002,3,FALSE)</f>
        <v>999</v>
      </c>
      <c r="H152" s="10" t="s">
        <v>57</v>
      </c>
      <c r="I152" s="10">
        <v>12</v>
      </c>
      <c r="J152" s="10" t="str">
        <f>VLOOKUP(H152,Codes!$J$3:$Q$9,2,FALSE)</f>
        <v>B</v>
      </c>
      <c r="K152" s="11" t="s">
        <v>62</v>
      </c>
      <c r="L152" s="10" t="str">
        <f>VLOOKUP(K152,Codes!$H$3:$I$262,2,FALSE)</f>
        <v>AD</v>
      </c>
      <c r="M152" s="10">
        <v>1</v>
      </c>
      <c r="N152" s="10">
        <v>0</v>
      </c>
      <c r="O152" t="str">
        <f>VLOOKUP(N152,Codes!$R$3:$S$28,2,FALSE)</f>
        <v>Z</v>
      </c>
      <c r="P152" t="s">
        <v>48</v>
      </c>
      <c r="Q152" t="s">
        <v>29</v>
      </c>
      <c r="R152" t="s">
        <v>29</v>
      </c>
      <c r="S152" s="21" t="str">
        <f t="shared" si="14"/>
        <v>E-AD-999-0-TP2-DMSO-NA-1-NA</v>
      </c>
      <c r="T152" s="21" t="str">
        <f t="shared" si="15"/>
        <v>E-AD-999-0-TP2-DMSO</v>
      </c>
      <c r="U152" s="35" t="str">
        <f t="shared" si="16"/>
        <v>E.AD.999.Z.B.1</v>
      </c>
      <c r="V152" s="15" t="str">
        <f t="shared" si="17"/>
        <v>EAD999ZB1</v>
      </c>
    </row>
    <row r="153" spans="1:22">
      <c r="A153" t="s">
        <v>2194</v>
      </c>
      <c r="C153" t="s">
        <v>26</v>
      </c>
      <c r="D153" s="10" t="s">
        <v>25</v>
      </c>
      <c r="E153" s="10" t="str">
        <f>VLOOKUP(_xlfn.CONCAT(C153,D153),Codes!$C$3:$D$12,2,FALSE)</f>
        <v>E</v>
      </c>
      <c r="F153" s="23" t="s">
        <v>1352</v>
      </c>
      <c r="G153" s="12" t="str">
        <f>VLOOKUP(F153,Codes!$E$3:$G$1002,3,FALSE)</f>
        <v>999</v>
      </c>
      <c r="H153" s="10" t="s">
        <v>57</v>
      </c>
      <c r="I153" s="10">
        <v>12</v>
      </c>
      <c r="J153" s="10" t="str">
        <f>VLOOKUP(H153,Codes!$J$3:$Q$9,2,FALSE)</f>
        <v>B</v>
      </c>
      <c r="K153" s="11" t="s">
        <v>62</v>
      </c>
      <c r="L153" s="10" t="str">
        <f>VLOOKUP(K153,Codes!$H$3:$I$262,2,FALSE)</f>
        <v>AD</v>
      </c>
      <c r="M153" s="10">
        <v>2</v>
      </c>
      <c r="N153" s="10">
        <v>0</v>
      </c>
      <c r="O153" t="str">
        <f>VLOOKUP(N153,Codes!$R$3:$S$28,2,FALSE)</f>
        <v>Z</v>
      </c>
      <c r="P153" t="s">
        <v>48</v>
      </c>
      <c r="Q153" t="s">
        <v>29</v>
      </c>
      <c r="R153" t="s">
        <v>29</v>
      </c>
      <c r="S153" s="21" t="str">
        <f t="shared" si="14"/>
        <v>E-AD-999-0-TP2-DMSO-NA-2-NA</v>
      </c>
      <c r="T153" s="21" t="str">
        <f t="shared" si="15"/>
        <v>E-AD-999-0-TP2-DMSO</v>
      </c>
      <c r="U153" s="35" t="str">
        <f t="shared" si="16"/>
        <v>E.AD.999.Z.B.2</v>
      </c>
      <c r="V153" s="15" t="str">
        <f t="shared" si="17"/>
        <v>EAD999ZB2</v>
      </c>
    </row>
    <row r="154" spans="1:22">
      <c r="A154" t="s">
        <v>2195</v>
      </c>
      <c r="C154" t="s">
        <v>26</v>
      </c>
      <c r="D154" s="10" t="s">
        <v>25</v>
      </c>
      <c r="E154" s="10" t="str">
        <f>VLOOKUP(_xlfn.CONCAT(C154,D154),Codes!$C$3:$D$12,2,FALSE)</f>
        <v>E</v>
      </c>
      <c r="F154" s="23" t="s">
        <v>1352</v>
      </c>
      <c r="G154" s="12" t="str">
        <f>VLOOKUP(F154,Codes!$E$3:$G$1002,3,FALSE)</f>
        <v>999</v>
      </c>
      <c r="H154" s="10" t="s">
        <v>57</v>
      </c>
      <c r="I154" s="10">
        <v>12</v>
      </c>
      <c r="J154" s="10" t="str">
        <f>VLOOKUP(H154,Codes!$J$3:$Q$9,2,FALSE)</f>
        <v>B</v>
      </c>
      <c r="K154" s="11" t="s">
        <v>62</v>
      </c>
      <c r="L154" s="10" t="str">
        <f>VLOOKUP(K154,Codes!$H$3:$I$262,2,FALSE)</f>
        <v>AD</v>
      </c>
      <c r="M154" s="10">
        <v>3</v>
      </c>
      <c r="N154" s="10">
        <v>0</v>
      </c>
      <c r="O154" t="str">
        <f>VLOOKUP(N154,Codes!$R$3:$S$28,2,FALSE)</f>
        <v>Z</v>
      </c>
      <c r="P154" t="s">
        <v>48</v>
      </c>
      <c r="Q154" t="s">
        <v>29</v>
      </c>
      <c r="R154" t="s">
        <v>29</v>
      </c>
      <c r="S154" s="21" t="str">
        <f t="shared" si="14"/>
        <v>E-AD-999-0-TP2-DMSO-NA-3-NA</v>
      </c>
      <c r="T154" s="21" t="str">
        <f t="shared" si="15"/>
        <v>E-AD-999-0-TP2-DMSO</v>
      </c>
      <c r="U154" s="35" t="str">
        <f t="shared" si="16"/>
        <v>E.AD.999.Z.B.3</v>
      </c>
      <c r="V154" s="15" t="str">
        <f t="shared" si="17"/>
        <v>EAD999ZB3</v>
      </c>
    </row>
    <row r="155" spans="1:22">
      <c r="A155" t="s">
        <v>2196</v>
      </c>
      <c r="C155" t="s">
        <v>26</v>
      </c>
      <c r="D155" s="10" t="s">
        <v>25</v>
      </c>
      <c r="E155" s="10" t="str">
        <f>VLOOKUP(_xlfn.CONCAT(C155,D155),Codes!$C$3:$D$12,2,FALSE)</f>
        <v>E</v>
      </c>
      <c r="F155" s="23" t="s">
        <v>61</v>
      </c>
      <c r="G155" s="12" t="str">
        <f>VLOOKUP(F155,Codes!$E$3:$G$1002,3,FALSE)</f>
        <v>003</v>
      </c>
      <c r="H155" s="10" t="s">
        <v>57</v>
      </c>
      <c r="I155" s="10">
        <v>12</v>
      </c>
      <c r="J155" s="10" t="str">
        <f>VLOOKUP(H155,Codes!$J$3:$Q$9,2,FALSE)</f>
        <v>B</v>
      </c>
      <c r="K155" s="11" t="s">
        <v>62</v>
      </c>
      <c r="L155" s="10" t="str">
        <f>VLOOKUP(K155,Codes!$H$3:$I$262,2,FALSE)</f>
        <v>AD</v>
      </c>
      <c r="M155" s="10">
        <v>1</v>
      </c>
      <c r="N155" s="10" t="s">
        <v>35</v>
      </c>
      <c r="O155" t="str">
        <f>VLOOKUP(N155,Codes!$R$3:$S$28,2,FALSE)</f>
        <v>L</v>
      </c>
      <c r="P155" t="s">
        <v>48</v>
      </c>
      <c r="Q155" t="s">
        <v>29</v>
      </c>
      <c r="R155" t="s">
        <v>29</v>
      </c>
      <c r="S155" s="21" t="str">
        <f t="shared" si="14"/>
        <v>E-AD-003-EC10-TP2-DMSO-NA-1-NA</v>
      </c>
      <c r="T155" s="21" t="str">
        <f t="shared" si="15"/>
        <v>E-AD-003-EC10-TP2-DMSO</v>
      </c>
      <c r="U155" s="35" t="str">
        <f t="shared" si="16"/>
        <v>E.AD.003.L.B.1</v>
      </c>
      <c r="V155" s="15" t="str">
        <f t="shared" si="17"/>
        <v>EAD003LB1</v>
      </c>
    </row>
    <row r="156" spans="1:22">
      <c r="A156" t="s">
        <v>2197</v>
      </c>
      <c r="C156" t="s">
        <v>26</v>
      </c>
      <c r="D156" s="10" t="s">
        <v>25</v>
      </c>
      <c r="E156" s="10" t="str">
        <f>VLOOKUP(_xlfn.CONCAT(C156,D156),Codes!$C$3:$D$12,2,FALSE)</f>
        <v>E</v>
      </c>
      <c r="F156" s="23" t="s">
        <v>61</v>
      </c>
      <c r="G156" s="12" t="str">
        <f>VLOOKUP(F156,Codes!$E$3:$G$1002,3,FALSE)</f>
        <v>003</v>
      </c>
      <c r="H156" s="10" t="s">
        <v>57</v>
      </c>
      <c r="I156" s="10">
        <v>12</v>
      </c>
      <c r="J156" s="10" t="str">
        <f>VLOOKUP(H156,Codes!$J$3:$Q$9,2,FALSE)</f>
        <v>B</v>
      </c>
      <c r="K156" s="11" t="s">
        <v>62</v>
      </c>
      <c r="L156" s="10" t="str">
        <f>VLOOKUP(K156,Codes!$H$3:$I$262,2,FALSE)</f>
        <v>AD</v>
      </c>
      <c r="M156" s="10">
        <v>2</v>
      </c>
      <c r="N156" s="10" t="s">
        <v>35</v>
      </c>
      <c r="O156" t="str">
        <f>VLOOKUP(N156,Codes!$R$3:$S$28,2,FALSE)</f>
        <v>L</v>
      </c>
      <c r="P156" t="s">
        <v>48</v>
      </c>
      <c r="Q156" t="s">
        <v>29</v>
      </c>
      <c r="R156" t="s">
        <v>29</v>
      </c>
      <c r="S156" s="21" t="str">
        <f t="shared" si="14"/>
        <v>E-AD-003-EC10-TP2-DMSO-NA-2-NA</v>
      </c>
      <c r="T156" s="21" t="str">
        <f t="shared" si="15"/>
        <v>E-AD-003-EC10-TP2-DMSO</v>
      </c>
      <c r="U156" s="35" t="str">
        <f t="shared" si="16"/>
        <v>E.AD.003.L.B.2</v>
      </c>
      <c r="V156" s="15" t="str">
        <f t="shared" si="17"/>
        <v>EAD003LB2</v>
      </c>
    </row>
    <row r="157" spans="1:22">
      <c r="A157" t="s">
        <v>2198</v>
      </c>
      <c r="C157" t="s">
        <v>26</v>
      </c>
      <c r="D157" s="10" t="s">
        <v>25</v>
      </c>
      <c r="E157" s="10" t="str">
        <f>VLOOKUP(_xlfn.CONCAT(C157,D157),Codes!$C$3:$D$12,2,FALSE)</f>
        <v>E</v>
      </c>
      <c r="F157" s="23" t="s">
        <v>61</v>
      </c>
      <c r="G157" s="12" t="str">
        <f>VLOOKUP(F157,Codes!$E$3:$G$1002,3,FALSE)</f>
        <v>003</v>
      </c>
      <c r="H157" s="10" t="s">
        <v>57</v>
      </c>
      <c r="I157" s="10">
        <v>12</v>
      </c>
      <c r="J157" s="10" t="str">
        <f>VLOOKUP(H157,Codes!$J$3:$Q$9,2,FALSE)</f>
        <v>B</v>
      </c>
      <c r="K157" s="11" t="s">
        <v>62</v>
      </c>
      <c r="L157" s="10" t="str">
        <f>VLOOKUP(K157,Codes!$H$3:$I$262,2,FALSE)</f>
        <v>AD</v>
      </c>
      <c r="M157" s="10">
        <v>3</v>
      </c>
      <c r="N157" s="10" t="s">
        <v>35</v>
      </c>
      <c r="O157" t="str">
        <f>VLOOKUP(N157,Codes!$R$3:$S$28,2,FALSE)</f>
        <v>L</v>
      </c>
      <c r="P157" t="s">
        <v>48</v>
      </c>
      <c r="Q157" t="s">
        <v>29</v>
      </c>
      <c r="R157" t="s">
        <v>29</v>
      </c>
      <c r="S157" s="21" t="str">
        <f t="shared" si="14"/>
        <v>E-AD-003-EC10-TP2-DMSO-NA-3-NA</v>
      </c>
      <c r="T157" s="21" t="str">
        <f t="shared" si="15"/>
        <v>E-AD-003-EC10-TP2-DMSO</v>
      </c>
      <c r="U157" s="35" t="str">
        <f t="shared" si="16"/>
        <v>E.AD.003.L.B.3</v>
      </c>
      <c r="V157" s="15" t="str">
        <f t="shared" si="17"/>
        <v>EAD003LB3</v>
      </c>
    </row>
    <row r="158" spans="1:22">
      <c r="A158" t="s">
        <v>2199</v>
      </c>
      <c r="C158" t="s">
        <v>26</v>
      </c>
      <c r="D158" s="10" t="s">
        <v>25</v>
      </c>
      <c r="E158" s="10" t="str">
        <f>VLOOKUP(_xlfn.CONCAT(C158,D158),Codes!$C$3:$D$12,2,FALSE)</f>
        <v>E</v>
      </c>
      <c r="F158" s="23" t="s">
        <v>1352</v>
      </c>
      <c r="G158" s="12" t="str">
        <f>VLOOKUP(F158,Codes!$E$3:$G$1002,3,FALSE)</f>
        <v>999</v>
      </c>
      <c r="H158" s="10" t="s">
        <v>64</v>
      </c>
      <c r="I158" s="10">
        <v>24</v>
      </c>
      <c r="J158" s="10" t="str">
        <f>VLOOKUP(H158,Codes!$J$3:$Q$9,2,FALSE)</f>
        <v>C</v>
      </c>
      <c r="K158" s="11" t="s">
        <v>62</v>
      </c>
      <c r="L158" s="10" t="str">
        <f>VLOOKUP(K158,Codes!$H$3:$I$262,2,FALSE)</f>
        <v>AD</v>
      </c>
      <c r="M158" s="10">
        <v>1</v>
      </c>
      <c r="N158" s="10">
        <v>0</v>
      </c>
      <c r="O158" t="str">
        <f>VLOOKUP(N158,Codes!$R$3:$S$28,2,FALSE)</f>
        <v>Z</v>
      </c>
      <c r="P158" t="s">
        <v>48</v>
      </c>
      <c r="Q158" t="s">
        <v>29</v>
      </c>
      <c r="R158" t="s">
        <v>29</v>
      </c>
      <c r="S158" s="21" t="str">
        <f t="shared" si="14"/>
        <v>E-AD-999-0-TP3-DMSO-NA-1-NA</v>
      </c>
      <c r="T158" s="21" t="str">
        <f t="shared" si="15"/>
        <v>E-AD-999-0-TP3-DMSO</v>
      </c>
      <c r="U158" s="35" t="str">
        <f t="shared" si="16"/>
        <v>E.AD.999.Z.C.1</v>
      </c>
      <c r="V158" s="15" t="str">
        <f t="shared" si="17"/>
        <v>EAD999ZC1</v>
      </c>
    </row>
    <row r="159" spans="1:22">
      <c r="A159" t="s">
        <v>2200</v>
      </c>
      <c r="C159" t="s">
        <v>26</v>
      </c>
      <c r="D159" s="10" t="s">
        <v>25</v>
      </c>
      <c r="E159" s="10" t="str">
        <f>VLOOKUP(_xlfn.CONCAT(C159,D159),Codes!$C$3:$D$12,2,FALSE)</f>
        <v>E</v>
      </c>
      <c r="F159" s="23" t="s">
        <v>1352</v>
      </c>
      <c r="G159" s="12" t="str">
        <f>VLOOKUP(F159,Codes!$E$3:$G$1002,3,FALSE)</f>
        <v>999</v>
      </c>
      <c r="H159" s="10" t="s">
        <v>64</v>
      </c>
      <c r="I159" s="10">
        <v>24</v>
      </c>
      <c r="J159" s="10" t="str">
        <f>VLOOKUP(H159,Codes!$J$3:$Q$9,2,FALSE)</f>
        <v>C</v>
      </c>
      <c r="K159" s="11" t="s">
        <v>62</v>
      </c>
      <c r="L159" s="10" t="str">
        <f>VLOOKUP(K159,Codes!$H$3:$I$262,2,FALSE)</f>
        <v>AD</v>
      </c>
      <c r="M159" s="10">
        <v>2</v>
      </c>
      <c r="N159" s="10">
        <v>0</v>
      </c>
      <c r="O159" t="str">
        <f>VLOOKUP(N159,Codes!$R$3:$S$28,2,FALSE)</f>
        <v>Z</v>
      </c>
      <c r="P159" t="s">
        <v>48</v>
      </c>
      <c r="Q159" t="s">
        <v>29</v>
      </c>
      <c r="R159" t="s">
        <v>29</v>
      </c>
      <c r="S159" s="21" t="str">
        <f t="shared" si="14"/>
        <v>E-AD-999-0-TP3-DMSO-NA-2-NA</v>
      </c>
      <c r="T159" s="21" t="str">
        <f t="shared" si="15"/>
        <v>E-AD-999-0-TP3-DMSO</v>
      </c>
      <c r="U159" s="35" t="str">
        <f t="shared" si="16"/>
        <v>E.AD.999.Z.C.2</v>
      </c>
      <c r="V159" s="15" t="str">
        <f t="shared" si="17"/>
        <v>EAD999ZC2</v>
      </c>
    </row>
    <row r="160" spans="1:22">
      <c r="A160" t="s">
        <v>2201</v>
      </c>
      <c r="C160" t="s">
        <v>26</v>
      </c>
      <c r="D160" s="10" t="s">
        <v>25</v>
      </c>
      <c r="E160" s="10" t="str">
        <f>VLOOKUP(_xlfn.CONCAT(C160,D160),Codes!$C$3:$D$12,2,FALSE)</f>
        <v>E</v>
      </c>
      <c r="F160" s="23" t="s">
        <v>1352</v>
      </c>
      <c r="G160" s="12" t="str">
        <f>VLOOKUP(F160,Codes!$E$3:$G$1002,3,FALSE)</f>
        <v>999</v>
      </c>
      <c r="H160" s="10" t="s">
        <v>64</v>
      </c>
      <c r="I160" s="10">
        <v>24</v>
      </c>
      <c r="J160" s="10" t="str">
        <f>VLOOKUP(H160,Codes!$J$3:$Q$9,2,FALSE)</f>
        <v>C</v>
      </c>
      <c r="K160" s="11" t="s">
        <v>62</v>
      </c>
      <c r="L160" s="10" t="str">
        <f>VLOOKUP(K160,Codes!$H$3:$I$262,2,FALSE)</f>
        <v>AD</v>
      </c>
      <c r="M160" s="10">
        <v>3</v>
      </c>
      <c r="N160" s="10">
        <v>0</v>
      </c>
      <c r="O160" t="str">
        <f>VLOOKUP(N160,Codes!$R$3:$S$28,2,FALSE)</f>
        <v>Z</v>
      </c>
      <c r="P160" t="s">
        <v>48</v>
      </c>
      <c r="Q160" t="s">
        <v>29</v>
      </c>
      <c r="R160" t="s">
        <v>29</v>
      </c>
      <c r="S160" s="21" t="str">
        <f t="shared" si="14"/>
        <v>E-AD-999-0-TP3-DMSO-NA-3-NA</v>
      </c>
      <c r="T160" s="21" t="str">
        <f t="shared" si="15"/>
        <v>E-AD-999-0-TP3-DMSO</v>
      </c>
      <c r="U160" s="35" t="str">
        <f t="shared" si="16"/>
        <v>E.AD.999.Z.C.3</v>
      </c>
      <c r="V160" s="15" t="str">
        <f t="shared" si="17"/>
        <v>EAD999ZC3</v>
      </c>
    </row>
    <row r="161" spans="1:22">
      <c r="A161" t="s">
        <v>2202</v>
      </c>
      <c r="C161" t="s">
        <v>26</v>
      </c>
      <c r="D161" s="10" t="s">
        <v>25</v>
      </c>
      <c r="E161" s="10" t="str">
        <f>VLOOKUP(_xlfn.CONCAT(C161,D161),Codes!$C$3:$D$12,2,FALSE)</f>
        <v>E</v>
      </c>
      <c r="F161" s="23" t="s">
        <v>61</v>
      </c>
      <c r="G161" s="12" t="str">
        <f>VLOOKUP(F161,Codes!$E$3:$G$1002,3,FALSE)</f>
        <v>003</v>
      </c>
      <c r="H161" s="10" t="s">
        <v>64</v>
      </c>
      <c r="I161" s="10">
        <v>24</v>
      </c>
      <c r="J161" s="10" t="str">
        <f>VLOOKUP(H161,Codes!$J$3:$Q$9,2,FALSE)</f>
        <v>C</v>
      </c>
      <c r="K161" s="11" t="s">
        <v>62</v>
      </c>
      <c r="L161" s="10" t="str">
        <f>VLOOKUP(K161,Codes!$H$3:$I$262,2,FALSE)</f>
        <v>AD</v>
      </c>
      <c r="M161" s="10">
        <v>1</v>
      </c>
      <c r="N161" s="10" t="s">
        <v>35</v>
      </c>
      <c r="O161" t="str">
        <f>VLOOKUP(N161,Codes!$R$3:$S$28,2,FALSE)</f>
        <v>L</v>
      </c>
      <c r="P161" t="s">
        <v>48</v>
      </c>
      <c r="Q161" t="s">
        <v>29</v>
      </c>
      <c r="R161" t="s">
        <v>29</v>
      </c>
      <c r="S161" s="21" t="str">
        <f t="shared" si="14"/>
        <v>E-AD-003-EC10-TP3-DMSO-NA-1-NA</v>
      </c>
      <c r="T161" s="21" t="str">
        <f t="shared" si="15"/>
        <v>E-AD-003-EC10-TP3-DMSO</v>
      </c>
      <c r="U161" s="35" t="str">
        <f t="shared" si="16"/>
        <v>E.AD.003.L.C.1</v>
      </c>
      <c r="V161" s="15" t="str">
        <f t="shared" si="17"/>
        <v>EAD003LC1</v>
      </c>
    </row>
    <row r="162" spans="1:22">
      <c r="A162" t="s">
        <v>2203</v>
      </c>
      <c r="C162" t="s">
        <v>26</v>
      </c>
      <c r="D162" s="10" t="s">
        <v>25</v>
      </c>
      <c r="E162" s="10" t="str">
        <f>VLOOKUP(_xlfn.CONCAT(C162,D162),Codes!$C$3:$D$12,2,FALSE)</f>
        <v>E</v>
      </c>
      <c r="F162" s="23" t="s">
        <v>61</v>
      </c>
      <c r="G162" s="12" t="str">
        <f>VLOOKUP(F162,Codes!$E$3:$G$1002,3,FALSE)</f>
        <v>003</v>
      </c>
      <c r="H162" s="10" t="s">
        <v>64</v>
      </c>
      <c r="I162" s="10">
        <v>24</v>
      </c>
      <c r="J162" s="10" t="str">
        <f>VLOOKUP(H162,Codes!$J$3:$Q$9,2,FALSE)</f>
        <v>C</v>
      </c>
      <c r="K162" s="11" t="s">
        <v>62</v>
      </c>
      <c r="L162" s="10" t="str">
        <f>VLOOKUP(K162,Codes!$H$3:$I$262,2,FALSE)</f>
        <v>AD</v>
      </c>
      <c r="M162" s="10">
        <v>2</v>
      </c>
      <c r="N162" s="10" t="s">
        <v>35</v>
      </c>
      <c r="O162" t="str">
        <f>VLOOKUP(N162,Codes!$R$3:$S$28,2,FALSE)</f>
        <v>L</v>
      </c>
      <c r="P162" t="s">
        <v>48</v>
      </c>
      <c r="Q162" t="s">
        <v>29</v>
      </c>
      <c r="R162" t="s">
        <v>29</v>
      </c>
      <c r="S162" s="21" t="str">
        <f t="shared" si="14"/>
        <v>E-AD-003-EC10-TP3-DMSO-NA-2-NA</v>
      </c>
      <c r="T162" s="21" t="str">
        <f t="shared" si="15"/>
        <v>E-AD-003-EC10-TP3-DMSO</v>
      </c>
      <c r="U162" s="35" t="str">
        <f t="shared" si="16"/>
        <v>E.AD.003.L.C.2</v>
      </c>
      <c r="V162" s="15" t="str">
        <f t="shared" si="17"/>
        <v>EAD003LC2</v>
      </c>
    </row>
    <row r="163" spans="1:22">
      <c r="A163" t="s">
        <v>2204</v>
      </c>
      <c r="C163" t="s">
        <v>26</v>
      </c>
      <c r="D163" s="10" t="s">
        <v>25</v>
      </c>
      <c r="E163" s="10" t="str">
        <f>VLOOKUP(_xlfn.CONCAT(C163,D163),Codes!$C$3:$D$12,2,FALSE)</f>
        <v>E</v>
      </c>
      <c r="F163" s="23" t="s">
        <v>61</v>
      </c>
      <c r="G163" s="12" t="str">
        <f>VLOOKUP(F163,Codes!$E$3:$G$1002,3,FALSE)</f>
        <v>003</v>
      </c>
      <c r="H163" s="10" t="s">
        <v>64</v>
      </c>
      <c r="I163" s="10">
        <v>24</v>
      </c>
      <c r="J163" s="10" t="str">
        <f>VLOOKUP(H163,Codes!$J$3:$Q$9,2,FALSE)</f>
        <v>C</v>
      </c>
      <c r="K163" s="11" t="s">
        <v>62</v>
      </c>
      <c r="L163" s="10" t="str">
        <f>VLOOKUP(K163,Codes!$H$3:$I$262,2,FALSE)</f>
        <v>AD</v>
      </c>
      <c r="M163" s="10">
        <v>3</v>
      </c>
      <c r="N163" s="10" t="s">
        <v>35</v>
      </c>
      <c r="O163" t="str">
        <f>VLOOKUP(N163,Codes!$R$3:$S$28,2,FALSE)</f>
        <v>L</v>
      </c>
      <c r="P163" t="s">
        <v>48</v>
      </c>
      <c r="Q163" t="s">
        <v>29</v>
      </c>
      <c r="R163" t="s">
        <v>29</v>
      </c>
      <c r="S163" s="21" t="str">
        <f t="shared" si="14"/>
        <v>E-AD-003-EC10-TP3-DMSO-NA-3-NA</v>
      </c>
      <c r="T163" s="21" t="str">
        <f t="shared" si="15"/>
        <v>E-AD-003-EC10-TP3-DMSO</v>
      </c>
      <c r="U163" s="35" t="str">
        <f t="shared" si="16"/>
        <v>E.AD.003.L.C.3</v>
      </c>
      <c r="V163" s="15" t="str">
        <f t="shared" si="17"/>
        <v>EAD003LC3</v>
      </c>
    </row>
    <row r="164" spans="1:22">
      <c r="A164" t="s">
        <v>2205</v>
      </c>
      <c r="C164" t="s">
        <v>26</v>
      </c>
      <c r="D164" s="10" t="s">
        <v>25</v>
      </c>
      <c r="E164" s="10" t="str">
        <f>VLOOKUP(_xlfn.CONCAT(C164,D164),Codes!$C$3:$D$12,2,FALSE)</f>
        <v>E</v>
      </c>
      <c r="F164" s="23" t="s">
        <v>1352</v>
      </c>
      <c r="G164" s="12" t="str">
        <f>VLOOKUP(F164,Codes!$E$3:$G$1002,3,FALSE)</f>
        <v>999</v>
      </c>
      <c r="H164" s="10" t="s">
        <v>70</v>
      </c>
      <c r="I164" s="10">
        <v>34</v>
      </c>
      <c r="J164" s="10" t="str">
        <f>VLOOKUP(H164,Codes!$J$3:$Q$9,2,FALSE)</f>
        <v>D</v>
      </c>
      <c r="K164" s="11" t="s">
        <v>62</v>
      </c>
      <c r="L164" s="10" t="str">
        <f>VLOOKUP(K164,Codes!$H$3:$I$262,2,FALSE)</f>
        <v>AD</v>
      </c>
      <c r="M164" s="10">
        <v>1</v>
      </c>
      <c r="N164" s="10">
        <v>0</v>
      </c>
      <c r="O164" t="str">
        <f>VLOOKUP(N164,Codes!$R$3:$S$28,2,FALSE)</f>
        <v>Z</v>
      </c>
      <c r="P164" t="s">
        <v>48</v>
      </c>
      <c r="Q164" t="s">
        <v>29</v>
      </c>
      <c r="R164" t="s">
        <v>29</v>
      </c>
      <c r="S164" s="21" t="str">
        <f t="shared" si="14"/>
        <v>E-AD-999-0-TP4-DMSO-NA-1-NA</v>
      </c>
      <c r="T164" s="21" t="str">
        <f t="shared" si="15"/>
        <v>E-AD-999-0-TP4-DMSO</v>
      </c>
      <c r="U164" s="35" t="str">
        <f t="shared" si="16"/>
        <v>E.AD.999.Z.D.1</v>
      </c>
      <c r="V164" s="15" t="str">
        <f t="shared" si="17"/>
        <v>EAD999ZD1</v>
      </c>
    </row>
    <row r="165" spans="1:22">
      <c r="A165" t="s">
        <v>2206</v>
      </c>
      <c r="C165" t="s">
        <v>26</v>
      </c>
      <c r="D165" s="10" t="s">
        <v>25</v>
      </c>
      <c r="E165" s="10" t="str">
        <f>VLOOKUP(_xlfn.CONCAT(C165,D165),Codes!$C$3:$D$12,2,FALSE)</f>
        <v>E</v>
      </c>
      <c r="F165" s="23" t="s">
        <v>1352</v>
      </c>
      <c r="G165" s="12" t="str">
        <f>VLOOKUP(F165,Codes!$E$3:$G$1002,3,FALSE)</f>
        <v>999</v>
      </c>
      <c r="H165" s="10" t="s">
        <v>70</v>
      </c>
      <c r="I165" s="10">
        <v>34</v>
      </c>
      <c r="J165" s="10" t="str">
        <f>VLOOKUP(H165,Codes!$J$3:$Q$9,2,FALSE)</f>
        <v>D</v>
      </c>
      <c r="K165" s="11" t="s">
        <v>62</v>
      </c>
      <c r="L165" s="10" t="str">
        <f>VLOOKUP(K165,Codes!$H$3:$I$262,2,FALSE)</f>
        <v>AD</v>
      </c>
      <c r="M165" s="10">
        <v>2</v>
      </c>
      <c r="N165" s="10">
        <v>0</v>
      </c>
      <c r="O165" t="str">
        <f>VLOOKUP(N165,Codes!$R$3:$S$28,2,FALSE)</f>
        <v>Z</v>
      </c>
      <c r="P165" t="s">
        <v>48</v>
      </c>
      <c r="Q165" t="s">
        <v>29</v>
      </c>
      <c r="R165" t="s">
        <v>29</v>
      </c>
      <c r="S165" s="21" t="str">
        <f t="shared" si="14"/>
        <v>E-AD-999-0-TP4-DMSO-NA-2-NA</v>
      </c>
      <c r="T165" s="21" t="str">
        <f t="shared" si="15"/>
        <v>E-AD-999-0-TP4-DMSO</v>
      </c>
      <c r="U165" s="35" t="str">
        <f t="shared" si="16"/>
        <v>E.AD.999.Z.D.2</v>
      </c>
      <c r="V165" s="15" t="str">
        <f t="shared" si="17"/>
        <v>EAD999ZD2</v>
      </c>
    </row>
    <row r="166" spans="1:22">
      <c r="A166" t="s">
        <v>2207</v>
      </c>
      <c r="C166" t="s">
        <v>26</v>
      </c>
      <c r="D166" s="10" t="s">
        <v>25</v>
      </c>
      <c r="E166" s="10" t="str">
        <f>VLOOKUP(_xlfn.CONCAT(C166,D166),Codes!$C$3:$D$12,2,FALSE)</f>
        <v>E</v>
      </c>
      <c r="F166" s="23" t="s">
        <v>1352</v>
      </c>
      <c r="G166" s="12" t="str">
        <f>VLOOKUP(F166,Codes!$E$3:$G$1002,3,FALSE)</f>
        <v>999</v>
      </c>
      <c r="H166" s="10" t="s">
        <v>70</v>
      </c>
      <c r="I166" s="10">
        <v>34</v>
      </c>
      <c r="J166" s="10" t="str">
        <f>VLOOKUP(H166,Codes!$J$3:$Q$9,2,FALSE)</f>
        <v>D</v>
      </c>
      <c r="K166" s="11" t="s">
        <v>62</v>
      </c>
      <c r="L166" s="10" t="str">
        <f>VLOOKUP(K166,Codes!$H$3:$I$262,2,FALSE)</f>
        <v>AD</v>
      </c>
      <c r="M166" s="10">
        <v>3</v>
      </c>
      <c r="N166" s="10">
        <v>0</v>
      </c>
      <c r="O166" t="str">
        <f>VLOOKUP(N166,Codes!$R$3:$S$28,2,FALSE)</f>
        <v>Z</v>
      </c>
      <c r="P166" t="s">
        <v>48</v>
      </c>
      <c r="Q166" t="s">
        <v>29</v>
      </c>
      <c r="R166" t="s">
        <v>29</v>
      </c>
      <c r="S166" s="21" t="str">
        <f t="shared" si="14"/>
        <v>E-AD-999-0-TP4-DMSO-NA-3-NA</v>
      </c>
      <c r="T166" s="21" t="str">
        <f t="shared" si="15"/>
        <v>E-AD-999-0-TP4-DMSO</v>
      </c>
      <c r="U166" s="35" t="str">
        <f t="shared" si="16"/>
        <v>E.AD.999.Z.D.3</v>
      </c>
      <c r="V166" s="15" t="str">
        <f t="shared" si="17"/>
        <v>EAD999ZD3</v>
      </c>
    </row>
    <row r="167" spans="1:22">
      <c r="A167" t="s">
        <v>2208</v>
      </c>
      <c r="C167" t="s">
        <v>26</v>
      </c>
      <c r="D167" s="10" t="s">
        <v>25</v>
      </c>
      <c r="E167" s="10" t="str">
        <f>VLOOKUP(_xlfn.CONCAT(C167,D167),Codes!$C$3:$D$12,2,FALSE)</f>
        <v>E</v>
      </c>
      <c r="F167" s="23" t="s">
        <v>61</v>
      </c>
      <c r="G167" s="12" t="str">
        <f>VLOOKUP(F167,Codes!$E$3:$G$1002,3,FALSE)</f>
        <v>003</v>
      </c>
      <c r="H167" s="10" t="s">
        <v>70</v>
      </c>
      <c r="I167" s="10">
        <v>34</v>
      </c>
      <c r="J167" s="10" t="str">
        <f>VLOOKUP(H167,Codes!$J$3:$Q$9,2,FALSE)</f>
        <v>D</v>
      </c>
      <c r="K167" s="11" t="s">
        <v>62</v>
      </c>
      <c r="L167" s="10" t="str">
        <f>VLOOKUP(K167,Codes!$H$3:$I$262,2,FALSE)</f>
        <v>AD</v>
      </c>
      <c r="M167" s="10">
        <v>1</v>
      </c>
      <c r="N167" s="10" t="s">
        <v>35</v>
      </c>
      <c r="O167" t="str">
        <f>VLOOKUP(N167,Codes!$R$3:$S$28,2,FALSE)</f>
        <v>L</v>
      </c>
      <c r="P167" t="s">
        <v>48</v>
      </c>
      <c r="Q167" t="s">
        <v>29</v>
      </c>
      <c r="R167" t="s">
        <v>29</v>
      </c>
      <c r="S167" s="21" t="str">
        <f t="shared" si="14"/>
        <v>E-AD-003-EC10-TP4-DMSO-NA-1-NA</v>
      </c>
      <c r="T167" s="21" t="str">
        <f t="shared" si="15"/>
        <v>E-AD-003-EC10-TP4-DMSO</v>
      </c>
      <c r="U167" s="35" t="str">
        <f t="shared" si="16"/>
        <v>E.AD.003.L.D.1</v>
      </c>
      <c r="V167" s="15" t="str">
        <f t="shared" si="17"/>
        <v>EAD003LD1</v>
      </c>
    </row>
    <row r="168" spans="1:22">
      <c r="A168" t="s">
        <v>2209</v>
      </c>
      <c r="C168" t="s">
        <v>26</v>
      </c>
      <c r="D168" s="10" t="s">
        <v>25</v>
      </c>
      <c r="E168" s="10" t="str">
        <f>VLOOKUP(_xlfn.CONCAT(C168,D168),Codes!$C$3:$D$12,2,FALSE)</f>
        <v>E</v>
      </c>
      <c r="F168" s="23" t="s">
        <v>61</v>
      </c>
      <c r="G168" s="12" t="str">
        <f>VLOOKUP(F168,Codes!$E$3:$G$1002,3,FALSE)</f>
        <v>003</v>
      </c>
      <c r="H168" s="10" t="s">
        <v>70</v>
      </c>
      <c r="I168" s="10">
        <v>34</v>
      </c>
      <c r="J168" s="10" t="str">
        <f>VLOOKUP(H168,Codes!$J$3:$Q$9,2,FALSE)</f>
        <v>D</v>
      </c>
      <c r="K168" s="11" t="s">
        <v>62</v>
      </c>
      <c r="L168" s="10" t="str">
        <f>VLOOKUP(K168,Codes!$H$3:$I$262,2,FALSE)</f>
        <v>AD</v>
      </c>
      <c r="M168" s="10">
        <v>2</v>
      </c>
      <c r="N168" s="10" t="s">
        <v>35</v>
      </c>
      <c r="O168" t="str">
        <f>VLOOKUP(N168,Codes!$R$3:$S$28,2,FALSE)</f>
        <v>L</v>
      </c>
      <c r="P168" t="s">
        <v>48</v>
      </c>
      <c r="Q168" t="s">
        <v>29</v>
      </c>
      <c r="R168" t="s">
        <v>29</v>
      </c>
      <c r="S168" s="21" t="str">
        <f t="shared" si="14"/>
        <v>E-AD-003-EC10-TP4-DMSO-NA-2-NA</v>
      </c>
      <c r="T168" s="21" t="str">
        <f t="shared" si="15"/>
        <v>E-AD-003-EC10-TP4-DMSO</v>
      </c>
      <c r="U168" s="35" t="str">
        <f t="shared" si="16"/>
        <v>E.AD.003.L.D.2</v>
      </c>
      <c r="V168" s="15" t="str">
        <f t="shared" si="17"/>
        <v>EAD003LD2</v>
      </c>
    </row>
    <row r="169" spans="1:22">
      <c r="A169" t="s">
        <v>2210</v>
      </c>
      <c r="C169" t="s">
        <v>26</v>
      </c>
      <c r="D169" s="10" t="s">
        <v>25</v>
      </c>
      <c r="E169" s="10" t="str">
        <f>VLOOKUP(_xlfn.CONCAT(C169,D169),Codes!$C$3:$D$12,2,FALSE)</f>
        <v>E</v>
      </c>
      <c r="F169" s="23" t="s">
        <v>61</v>
      </c>
      <c r="G169" s="12" t="str">
        <f>VLOOKUP(F169,Codes!$E$3:$G$1002,3,FALSE)</f>
        <v>003</v>
      </c>
      <c r="H169" s="10" t="s">
        <v>70</v>
      </c>
      <c r="I169" s="10">
        <v>34</v>
      </c>
      <c r="J169" s="10" t="str">
        <f>VLOOKUP(H169,Codes!$J$3:$Q$9,2,FALSE)</f>
        <v>D</v>
      </c>
      <c r="K169" s="11" t="s">
        <v>62</v>
      </c>
      <c r="L169" s="10" t="str">
        <f>VLOOKUP(K169,Codes!$H$3:$I$262,2,FALSE)</f>
        <v>AD</v>
      </c>
      <c r="M169" s="10">
        <v>3</v>
      </c>
      <c r="N169" s="10" t="s">
        <v>35</v>
      </c>
      <c r="O169" t="str">
        <f>VLOOKUP(N169,Codes!$R$3:$S$28,2,FALSE)</f>
        <v>L</v>
      </c>
      <c r="P169" t="s">
        <v>48</v>
      </c>
      <c r="Q169" t="s">
        <v>29</v>
      </c>
      <c r="R169" t="s">
        <v>29</v>
      </c>
      <c r="S169" s="21" t="str">
        <f t="shared" si="14"/>
        <v>E-AD-003-EC10-TP4-DMSO-NA-3-NA</v>
      </c>
      <c r="T169" s="21" t="str">
        <f t="shared" si="15"/>
        <v>E-AD-003-EC10-TP4-DMSO</v>
      </c>
      <c r="U169" s="35" t="str">
        <f t="shared" si="16"/>
        <v>E.AD.003.L.D.3</v>
      </c>
      <c r="V169" s="15" t="str">
        <f t="shared" si="17"/>
        <v>EAD003LD3</v>
      </c>
    </row>
    <row r="170" spans="1:22">
      <c r="A170" t="s">
        <v>2211</v>
      </c>
      <c r="C170" t="s">
        <v>26</v>
      </c>
      <c r="D170" s="10" t="s">
        <v>25</v>
      </c>
      <c r="E170" s="10" t="str">
        <f>VLOOKUP(_xlfn.CONCAT(C170,D170),Codes!$C$3:$D$12,2,FALSE)</f>
        <v>E</v>
      </c>
      <c r="F170" s="23" t="s">
        <v>1352</v>
      </c>
      <c r="G170" s="12" t="str">
        <f>VLOOKUP(F170,Codes!$E$3:$G$1002,3,FALSE)</f>
        <v>999</v>
      </c>
      <c r="H170" s="10" t="s">
        <v>76</v>
      </c>
      <c r="I170" s="10">
        <v>48</v>
      </c>
      <c r="J170" s="10" t="str">
        <f>VLOOKUP(H170,Codes!$J$3:$Q$9,2,FALSE)</f>
        <v>E</v>
      </c>
      <c r="K170" s="11" t="s">
        <v>62</v>
      </c>
      <c r="L170" s="10" t="str">
        <f>VLOOKUP(K170,Codes!$H$3:$I$262,2,FALSE)</f>
        <v>AD</v>
      </c>
      <c r="M170" s="10">
        <v>1</v>
      </c>
      <c r="N170" s="10">
        <v>0</v>
      </c>
      <c r="O170" t="str">
        <f>VLOOKUP(N170,Codes!$R$3:$S$28,2,FALSE)</f>
        <v>Z</v>
      </c>
      <c r="P170" t="s">
        <v>48</v>
      </c>
      <c r="Q170" t="s">
        <v>29</v>
      </c>
      <c r="R170" t="s">
        <v>29</v>
      </c>
      <c r="S170" s="21" t="str">
        <f t="shared" si="14"/>
        <v>E-AD-999-0-TP5-DMSO-NA-1-NA</v>
      </c>
      <c r="T170" s="21" t="str">
        <f t="shared" si="15"/>
        <v>E-AD-999-0-TP5-DMSO</v>
      </c>
      <c r="U170" s="35" t="str">
        <f t="shared" si="16"/>
        <v>E.AD.999.Z.E.1</v>
      </c>
      <c r="V170" s="15" t="str">
        <f t="shared" si="17"/>
        <v>EAD999ZE1</v>
      </c>
    </row>
    <row r="171" spans="1:22">
      <c r="A171" t="s">
        <v>2212</v>
      </c>
      <c r="C171" t="s">
        <v>26</v>
      </c>
      <c r="D171" s="10" t="s">
        <v>25</v>
      </c>
      <c r="E171" s="10" t="str">
        <f>VLOOKUP(_xlfn.CONCAT(C171,D171),Codes!$C$3:$D$12,2,FALSE)</f>
        <v>E</v>
      </c>
      <c r="F171" s="23" t="s">
        <v>1352</v>
      </c>
      <c r="G171" s="12" t="str">
        <f>VLOOKUP(F171,Codes!$E$3:$G$1002,3,FALSE)</f>
        <v>999</v>
      </c>
      <c r="H171" s="10" t="s">
        <v>76</v>
      </c>
      <c r="I171" s="10">
        <v>48</v>
      </c>
      <c r="J171" s="10" t="str">
        <f>VLOOKUP(H171,Codes!$J$3:$Q$9,2,FALSE)</f>
        <v>E</v>
      </c>
      <c r="K171" s="11" t="s">
        <v>62</v>
      </c>
      <c r="L171" s="10" t="str">
        <f>VLOOKUP(K171,Codes!$H$3:$I$262,2,FALSE)</f>
        <v>AD</v>
      </c>
      <c r="M171" s="10">
        <v>2</v>
      </c>
      <c r="N171" s="10">
        <v>0</v>
      </c>
      <c r="O171" t="str">
        <f>VLOOKUP(N171,Codes!$R$3:$S$28,2,FALSE)</f>
        <v>Z</v>
      </c>
      <c r="P171" t="s">
        <v>48</v>
      </c>
      <c r="Q171" t="s">
        <v>29</v>
      </c>
      <c r="R171" t="s">
        <v>29</v>
      </c>
      <c r="S171" s="21" t="str">
        <f t="shared" si="14"/>
        <v>E-AD-999-0-TP5-DMSO-NA-2-NA</v>
      </c>
      <c r="T171" s="21" t="str">
        <f t="shared" si="15"/>
        <v>E-AD-999-0-TP5-DMSO</v>
      </c>
      <c r="U171" s="35" t="str">
        <f t="shared" si="16"/>
        <v>E.AD.999.Z.E.2</v>
      </c>
      <c r="V171" s="15" t="str">
        <f t="shared" si="17"/>
        <v>EAD999ZE2</v>
      </c>
    </row>
    <row r="172" spans="1:22">
      <c r="A172" t="s">
        <v>2213</v>
      </c>
      <c r="C172" t="s">
        <v>26</v>
      </c>
      <c r="D172" s="10" t="s">
        <v>25</v>
      </c>
      <c r="E172" s="10" t="str">
        <f>VLOOKUP(_xlfn.CONCAT(C172,D172),Codes!$C$3:$D$12,2,FALSE)</f>
        <v>E</v>
      </c>
      <c r="F172" s="23" t="s">
        <v>1352</v>
      </c>
      <c r="G172" s="12" t="str">
        <f>VLOOKUP(F172,Codes!$E$3:$G$1002,3,FALSE)</f>
        <v>999</v>
      </c>
      <c r="H172" s="10" t="s">
        <v>76</v>
      </c>
      <c r="I172" s="10">
        <v>48</v>
      </c>
      <c r="J172" s="10" t="str">
        <f>VLOOKUP(H172,Codes!$J$3:$Q$9,2,FALSE)</f>
        <v>E</v>
      </c>
      <c r="K172" s="11" t="s">
        <v>62</v>
      </c>
      <c r="L172" s="10" t="str">
        <f>VLOOKUP(K172,Codes!$H$3:$I$262,2,FALSE)</f>
        <v>AD</v>
      </c>
      <c r="M172" s="10">
        <v>3</v>
      </c>
      <c r="N172" s="10">
        <v>0</v>
      </c>
      <c r="O172" t="str">
        <f>VLOOKUP(N172,Codes!$R$3:$S$28,2,FALSE)</f>
        <v>Z</v>
      </c>
      <c r="P172" t="s">
        <v>48</v>
      </c>
      <c r="Q172" t="s">
        <v>29</v>
      </c>
      <c r="R172" t="s">
        <v>29</v>
      </c>
      <c r="S172" s="21" t="str">
        <f t="shared" si="14"/>
        <v>E-AD-999-0-TP5-DMSO-NA-3-NA</v>
      </c>
      <c r="T172" s="21" t="str">
        <f t="shared" si="15"/>
        <v>E-AD-999-0-TP5-DMSO</v>
      </c>
      <c r="U172" s="35" t="str">
        <f t="shared" si="16"/>
        <v>E.AD.999.Z.E.3</v>
      </c>
      <c r="V172" s="15" t="str">
        <f t="shared" si="17"/>
        <v>EAD999ZE3</v>
      </c>
    </row>
    <row r="173" spans="1:22">
      <c r="A173" t="s">
        <v>2214</v>
      </c>
      <c r="C173" t="s">
        <v>26</v>
      </c>
      <c r="D173" s="10" t="s">
        <v>25</v>
      </c>
      <c r="E173" s="10" t="str">
        <f>VLOOKUP(_xlfn.CONCAT(C173,D173),Codes!$C$3:$D$12,2,FALSE)</f>
        <v>E</v>
      </c>
      <c r="F173" s="23" t="s">
        <v>61</v>
      </c>
      <c r="G173" s="12" t="str">
        <f>VLOOKUP(F173,Codes!$E$3:$G$1002,3,FALSE)</f>
        <v>003</v>
      </c>
      <c r="H173" s="10" t="s">
        <v>76</v>
      </c>
      <c r="I173" s="10">
        <v>48</v>
      </c>
      <c r="J173" s="10" t="str">
        <f>VLOOKUP(H173,Codes!$J$3:$Q$9,2,FALSE)</f>
        <v>E</v>
      </c>
      <c r="K173" s="11" t="s">
        <v>62</v>
      </c>
      <c r="L173" s="10" t="str">
        <f>VLOOKUP(K173,Codes!$H$3:$I$262,2,FALSE)</f>
        <v>AD</v>
      </c>
      <c r="M173" s="10">
        <v>1</v>
      </c>
      <c r="N173" s="10" t="s">
        <v>35</v>
      </c>
      <c r="O173" t="str">
        <f>VLOOKUP(N173,Codes!$R$3:$S$28,2,FALSE)</f>
        <v>L</v>
      </c>
      <c r="P173" t="s">
        <v>48</v>
      </c>
      <c r="Q173" t="s">
        <v>29</v>
      </c>
      <c r="R173" t="s">
        <v>29</v>
      </c>
      <c r="S173" s="21" t="str">
        <f t="shared" si="14"/>
        <v>E-AD-003-EC10-TP5-DMSO-NA-1-NA</v>
      </c>
      <c r="T173" s="21" t="str">
        <f t="shared" si="15"/>
        <v>E-AD-003-EC10-TP5-DMSO</v>
      </c>
      <c r="U173" s="35" t="str">
        <f t="shared" si="16"/>
        <v>E.AD.003.L.E.1</v>
      </c>
      <c r="V173" s="15" t="str">
        <f t="shared" si="17"/>
        <v>EAD003LE1</v>
      </c>
    </row>
    <row r="174" spans="1:22">
      <c r="A174" t="s">
        <v>2215</v>
      </c>
      <c r="C174" t="s">
        <v>26</v>
      </c>
      <c r="D174" s="10" t="s">
        <v>25</v>
      </c>
      <c r="E174" s="10" t="str">
        <f>VLOOKUP(_xlfn.CONCAT(C174,D174),Codes!$C$3:$D$12,2,FALSE)</f>
        <v>E</v>
      </c>
      <c r="F174" s="23" t="s">
        <v>61</v>
      </c>
      <c r="G174" s="12" t="str">
        <f>VLOOKUP(F174,Codes!$E$3:$G$1002,3,FALSE)</f>
        <v>003</v>
      </c>
      <c r="H174" s="10" t="s">
        <v>76</v>
      </c>
      <c r="I174" s="10">
        <v>48</v>
      </c>
      <c r="J174" s="10" t="str">
        <f>VLOOKUP(H174,Codes!$J$3:$Q$9,2,FALSE)</f>
        <v>E</v>
      </c>
      <c r="K174" s="11" t="s">
        <v>62</v>
      </c>
      <c r="L174" s="10" t="str">
        <f>VLOOKUP(K174,Codes!$H$3:$I$262,2,FALSE)</f>
        <v>AD</v>
      </c>
      <c r="M174" s="10">
        <v>2</v>
      </c>
      <c r="N174" s="10" t="s">
        <v>35</v>
      </c>
      <c r="O174" t="str">
        <f>VLOOKUP(N174,Codes!$R$3:$S$28,2,FALSE)</f>
        <v>L</v>
      </c>
      <c r="P174" t="s">
        <v>48</v>
      </c>
      <c r="Q174" t="s">
        <v>29</v>
      </c>
      <c r="R174" t="s">
        <v>29</v>
      </c>
      <c r="S174" s="21" t="str">
        <f t="shared" si="14"/>
        <v>E-AD-003-EC10-TP5-DMSO-NA-2-NA</v>
      </c>
      <c r="T174" s="21" t="str">
        <f t="shared" si="15"/>
        <v>E-AD-003-EC10-TP5-DMSO</v>
      </c>
      <c r="U174" s="35" t="str">
        <f t="shared" si="16"/>
        <v>E.AD.003.L.E.2</v>
      </c>
      <c r="V174" s="15" t="str">
        <f t="shared" si="17"/>
        <v>EAD003LE2</v>
      </c>
    </row>
    <row r="175" spans="1:22">
      <c r="A175" t="s">
        <v>2216</v>
      </c>
      <c r="C175" t="s">
        <v>26</v>
      </c>
      <c r="D175" s="10" t="s">
        <v>25</v>
      </c>
      <c r="E175" s="10" t="str">
        <f>VLOOKUP(_xlfn.CONCAT(C175,D175),Codes!$C$3:$D$12,2,FALSE)</f>
        <v>E</v>
      </c>
      <c r="F175" s="23" t="s">
        <v>61</v>
      </c>
      <c r="G175" s="12" t="str">
        <f>VLOOKUP(F175,Codes!$E$3:$G$1002,3,FALSE)</f>
        <v>003</v>
      </c>
      <c r="H175" s="10" t="s">
        <v>76</v>
      </c>
      <c r="I175" s="10">
        <v>48</v>
      </c>
      <c r="J175" s="10" t="str">
        <f>VLOOKUP(H175,Codes!$J$3:$Q$9,2,FALSE)</f>
        <v>E</v>
      </c>
      <c r="K175" s="11" t="s">
        <v>62</v>
      </c>
      <c r="L175" s="10" t="str">
        <f>VLOOKUP(K175,Codes!$H$3:$I$262,2,FALSE)</f>
        <v>AD</v>
      </c>
      <c r="M175" s="10">
        <v>3</v>
      </c>
      <c r="N175" s="10" t="s">
        <v>35</v>
      </c>
      <c r="O175" t="str">
        <f>VLOOKUP(N175,Codes!$R$3:$S$28,2,FALSE)</f>
        <v>L</v>
      </c>
      <c r="P175" t="s">
        <v>48</v>
      </c>
      <c r="Q175" t="s">
        <v>29</v>
      </c>
      <c r="R175" t="s">
        <v>29</v>
      </c>
      <c r="S175" s="21" t="str">
        <f t="shared" si="14"/>
        <v>E-AD-003-EC10-TP5-DMSO-NA-3-NA</v>
      </c>
      <c r="T175" s="21" t="str">
        <f t="shared" si="15"/>
        <v>E-AD-003-EC10-TP5-DMSO</v>
      </c>
      <c r="U175" s="35" t="str">
        <f t="shared" si="16"/>
        <v>E.AD.003.L.E.3</v>
      </c>
      <c r="V175" s="15" t="str">
        <f t="shared" si="17"/>
        <v>EAD003LE3</v>
      </c>
    </row>
    <row r="176" spans="1:22">
      <c r="A176" s="53" t="s">
        <v>2217</v>
      </c>
      <c r="B176" s="54" t="s">
        <v>2073</v>
      </c>
      <c r="C176" t="s">
        <v>26</v>
      </c>
      <c r="D176" s="10" t="s">
        <v>25</v>
      </c>
      <c r="E176" s="10" t="str">
        <f>VLOOKUP(_xlfn.CONCAT(C176,D176),Codes!$C$3:$D$12,2,FALSE)</f>
        <v>E</v>
      </c>
      <c r="F176" s="23" t="s">
        <v>1350</v>
      </c>
      <c r="G176" s="12" t="str">
        <f>VLOOKUP(F176,Codes!$E$3:$G$1002,3,FALSE)</f>
        <v>998</v>
      </c>
      <c r="H176" s="10" t="s">
        <v>29</v>
      </c>
      <c r="I176" s="10" t="s">
        <v>29</v>
      </c>
      <c r="J176" s="10" t="str">
        <f>VLOOKUP(H176,Codes!$J$3:$Q$9,2,FALSE)</f>
        <v>-</v>
      </c>
      <c r="K176" s="11" t="s">
        <v>62</v>
      </c>
      <c r="L176" s="10" t="str">
        <f>VLOOKUP(K176,Codes!$H$3:$I$262,2,FALSE)</f>
        <v>AD</v>
      </c>
      <c r="M176" s="10">
        <v>1</v>
      </c>
      <c r="N176" s="10" t="s">
        <v>29</v>
      </c>
      <c r="O176" t="str">
        <f>VLOOKUP(N176,Codes!$R$3:$S$28,2,FALSE)</f>
        <v>-</v>
      </c>
      <c r="P176" t="s">
        <v>29</v>
      </c>
      <c r="Q176" t="s">
        <v>29</v>
      </c>
      <c r="R176" t="s">
        <v>29</v>
      </c>
      <c r="S176" s="21" t="str">
        <f t="shared" si="14"/>
        <v>E-AD-998-NA-NA-NA-NA-1-NA</v>
      </c>
      <c r="T176" s="21" t="str">
        <f t="shared" si="15"/>
        <v>E-AD-998-NA-NA-NA</v>
      </c>
      <c r="U176" s="35" t="str">
        <f t="shared" si="16"/>
        <v>E.AD.998.-.-.1</v>
      </c>
      <c r="V176" s="15" t="str">
        <f t="shared" si="17"/>
        <v>EAD998--1</v>
      </c>
    </row>
    <row r="177" spans="1:22">
      <c r="A177" s="53" t="s">
        <v>2218</v>
      </c>
      <c r="B177" s="54" t="s">
        <v>2073</v>
      </c>
      <c r="C177" t="s">
        <v>26</v>
      </c>
      <c r="D177" s="10" t="s">
        <v>25</v>
      </c>
      <c r="E177" s="10" t="str">
        <f>VLOOKUP(_xlfn.CONCAT(C177,D177),Codes!$C$3:$D$12,2,FALSE)</f>
        <v>E</v>
      </c>
      <c r="F177" s="23" t="s">
        <v>1350</v>
      </c>
      <c r="G177" s="12" t="str">
        <f>VLOOKUP(F177,Codes!$E$3:$G$1002,3,FALSE)</f>
        <v>998</v>
      </c>
      <c r="H177" s="10" t="s">
        <v>29</v>
      </c>
      <c r="I177" s="10" t="s">
        <v>29</v>
      </c>
      <c r="J177" s="10" t="str">
        <f>VLOOKUP(H177,Codes!$J$3:$Q$9,2,FALSE)</f>
        <v>-</v>
      </c>
      <c r="K177" s="11" t="s">
        <v>62</v>
      </c>
      <c r="L177" s="10" t="str">
        <f>VLOOKUP(K177,Codes!$H$3:$I$262,2,FALSE)</f>
        <v>AD</v>
      </c>
      <c r="M177" s="10">
        <v>2</v>
      </c>
      <c r="N177" s="10" t="s">
        <v>29</v>
      </c>
      <c r="O177" t="str">
        <f>VLOOKUP(N177,Codes!$R$3:$S$28,2,FALSE)</f>
        <v>-</v>
      </c>
      <c r="P177" t="s">
        <v>29</v>
      </c>
      <c r="Q177" t="s">
        <v>29</v>
      </c>
      <c r="R177" t="s">
        <v>29</v>
      </c>
      <c r="S177" s="21" t="str">
        <f t="shared" si="14"/>
        <v>E-AD-998-NA-NA-NA-NA-2-NA</v>
      </c>
      <c r="T177" s="21" t="str">
        <f t="shared" si="15"/>
        <v>E-AD-998-NA-NA-NA</v>
      </c>
      <c r="U177" s="35" t="str">
        <f t="shared" si="16"/>
        <v>E.AD.998.-.-.2</v>
      </c>
      <c r="V177" s="15" t="str">
        <f t="shared" si="17"/>
        <v>EAD998--2</v>
      </c>
    </row>
    <row r="178" spans="1:22">
      <c r="A178" s="53" t="s">
        <v>2219</v>
      </c>
      <c r="B178" s="54" t="s">
        <v>2073</v>
      </c>
      <c r="C178" t="s">
        <v>26</v>
      </c>
      <c r="D178" s="10" t="s">
        <v>25</v>
      </c>
      <c r="E178" s="10" t="str">
        <f>VLOOKUP(_xlfn.CONCAT(C178,D178),Codes!$C$3:$D$12,2,FALSE)</f>
        <v>E</v>
      </c>
      <c r="F178" s="23" t="s">
        <v>1350</v>
      </c>
      <c r="G178" s="12" t="str">
        <f>VLOOKUP(F178,Codes!$E$3:$G$1002,3,FALSE)</f>
        <v>998</v>
      </c>
      <c r="H178" s="10" t="s">
        <v>29</v>
      </c>
      <c r="I178" s="10" t="s">
        <v>29</v>
      </c>
      <c r="J178" s="10" t="str">
        <f>VLOOKUP(H178,Codes!$J$3:$Q$9,2,FALSE)</f>
        <v>-</v>
      </c>
      <c r="K178" s="11" t="s">
        <v>62</v>
      </c>
      <c r="L178" s="10" t="str">
        <f>VLOOKUP(K178,Codes!$H$3:$I$262,2,FALSE)</f>
        <v>AD</v>
      </c>
      <c r="M178" s="10">
        <v>3</v>
      </c>
      <c r="N178" s="10" t="s">
        <v>29</v>
      </c>
      <c r="O178" t="str">
        <f>VLOOKUP(N178,Codes!$R$3:$S$28,2,FALSE)</f>
        <v>-</v>
      </c>
      <c r="P178" t="s">
        <v>29</v>
      </c>
      <c r="Q178" t="s">
        <v>29</v>
      </c>
      <c r="R178" t="s">
        <v>29</v>
      </c>
      <c r="S178" s="21" t="str">
        <f t="shared" si="14"/>
        <v>E-AD-998-NA-NA-NA-NA-3-NA</v>
      </c>
      <c r="T178" s="21" t="str">
        <f t="shared" si="15"/>
        <v>E-AD-998-NA-NA-NA</v>
      </c>
      <c r="U178" s="35" t="str">
        <f t="shared" si="16"/>
        <v>E.AD.998.-.-.3</v>
      </c>
      <c r="V178" s="15" t="str">
        <f t="shared" si="17"/>
        <v>EAD998--3</v>
      </c>
    </row>
    <row r="179" spans="1:22">
      <c r="A179" t="s">
        <v>2220</v>
      </c>
      <c r="B179" s="54" t="s">
        <v>2221</v>
      </c>
      <c r="C179" t="s">
        <v>26</v>
      </c>
      <c r="D179" s="10" t="s">
        <v>25</v>
      </c>
      <c r="E179" s="10" t="str">
        <f>VLOOKUP(_xlfn.CONCAT(C179,D179),Codes!$C$3:$D$12,2,FALSE)</f>
        <v>E</v>
      </c>
      <c r="F179" s="23" t="s">
        <v>1352</v>
      </c>
      <c r="G179" s="12" t="str">
        <f>VLOOKUP(F179,Codes!$E$3:$G$1002,3,FALSE)</f>
        <v>999</v>
      </c>
      <c r="H179" s="10" t="s">
        <v>46</v>
      </c>
      <c r="I179" s="10">
        <v>5</v>
      </c>
      <c r="J179" s="10" t="str">
        <f>VLOOKUP(H179,Codes!$J$3:$Q$9,2,FALSE)</f>
        <v>A</v>
      </c>
      <c r="K179" s="11" t="s">
        <v>44</v>
      </c>
      <c r="L179" s="10" t="str">
        <f>VLOOKUP(K179,Codes!$H$3:$I$262,2,FALSE)</f>
        <v>AB</v>
      </c>
      <c r="M179" s="10">
        <v>1</v>
      </c>
      <c r="N179" s="10">
        <v>0</v>
      </c>
      <c r="O179" t="str">
        <f>VLOOKUP(N179,Codes!$R$3:$S$28,2,FALSE)</f>
        <v>Z</v>
      </c>
      <c r="P179" t="s">
        <v>48</v>
      </c>
      <c r="Q179" t="s">
        <v>29</v>
      </c>
      <c r="R179" t="s">
        <v>29</v>
      </c>
      <c r="S179" s="21" t="str">
        <f t="shared" ref="S179:S235" si="18">CONCATENATE(E179,"-",L179,"-",G179,"-", N179,"-",H179,"-",P179,"-",Q179,"-",M179,"-",R179)</f>
        <v>E-AB-999-0-TP1-DMSO-NA-1-NA</v>
      </c>
      <c r="T179" s="21" t="str">
        <f t="shared" ref="T179:T235" si="19">CONCATENATE(E179,"-",L179,"-",G179,"-", N179,"-",H179,"-",P179)</f>
        <v>E-AB-999-0-TP1-DMSO</v>
      </c>
      <c r="U179" s="35" t="str">
        <f t="shared" ref="U179:U235" si="20">_xlfn.CONCAT(E179,".",L179,".",G179,".",O179,".",J179,".",M179)</f>
        <v>E.AB.999.Z.A.1</v>
      </c>
      <c r="V179" s="15" t="str">
        <f t="shared" ref="V179:V235" si="21">SUBSTITUTE(U179,".","")</f>
        <v>EAB999ZA1</v>
      </c>
    </row>
    <row r="180" spans="1:22">
      <c r="A180" t="s">
        <v>2222</v>
      </c>
      <c r="C180" t="s">
        <v>26</v>
      </c>
      <c r="D180" s="10" t="s">
        <v>25</v>
      </c>
      <c r="E180" s="10" t="str">
        <f>VLOOKUP(_xlfn.CONCAT(C180,D180),Codes!$C$3:$D$12,2,FALSE)</f>
        <v>E</v>
      </c>
      <c r="F180" s="23" t="s">
        <v>1352</v>
      </c>
      <c r="G180" s="12" t="str">
        <f>VLOOKUP(F180,Codes!$E$3:$G$1002,3,FALSE)</f>
        <v>999</v>
      </c>
      <c r="H180" s="10" t="s">
        <v>46</v>
      </c>
      <c r="I180" s="10">
        <v>5</v>
      </c>
      <c r="J180" s="10" t="str">
        <f>VLOOKUP(H180,Codes!$J$3:$Q$9,2,FALSE)</f>
        <v>A</v>
      </c>
      <c r="K180" s="11" t="s">
        <v>44</v>
      </c>
      <c r="L180" s="10" t="str">
        <f>VLOOKUP(K180,Codes!$H$3:$I$262,2,FALSE)</f>
        <v>AB</v>
      </c>
      <c r="M180" s="10">
        <v>2</v>
      </c>
      <c r="N180" s="10">
        <v>0</v>
      </c>
      <c r="O180" t="str">
        <f>VLOOKUP(N180,Codes!$R$3:$S$28,2,FALSE)</f>
        <v>Z</v>
      </c>
      <c r="P180" t="s">
        <v>48</v>
      </c>
      <c r="Q180" t="s">
        <v>29</v>
      </c>
      <c r="R180" t="s">
        <v>29</v>
      </c>
      <c r="S180" s="21" t="str">
        <f t="shared" si="18"/>
        <v>E-AB-999-0-TP1-DMSO-NA-2-NA</v>
      </c>
      <c r="T180" s="21" t="str">
        <f t="shared" si="19"/>
        <v>E-AB-999-0-TP1-DMSO</v>
      </c>
      <c r="U180" s="35" t="str">
        <f t="shared" si="20"/>
        <v>E.AB.999.Z.A.2</v>
      </c>
      <c r="V180" s="15" t="str">
        <f t="shared" si="21"/>
        <v>EAB999ZA2</v>
      </c>
    </row>
    <row r="181" spans="1:22">
      <c r="A181" t="s">
        <v>2223</v>
      </c>
      <c r="C181" t="s">
        <v>26</v>
      </c>
      <c r="D181" s="10" t="s">
        <v>25</v>
      </c>
      <c r="E181" s="10" t="str">
        <f>VLOOKUP(_xlfn.CONCAT(C181,D181),Codes!$C$3:$D$12,2,FALSE)</f>
        <v>E</v>
      </c>
      <c r="F181" s="23" t="s">
        <v>1352</v>
      </c>
      <c r="G181" s="12" t="str">
        <f>VLOOKUP(F181,Codes!$E$3:$G$1002,3,FALSE)</f>
        <v>999</v>
      </c>
      <c r="H181" s="10" t="s">
        <v>46</v>
      </c>
      <c r="I181" s="10">
        <v>5</v>
      </c>
      <c r="J181" s="10" t="str">
        <f>VLOOKUP(H181,Codes!$J$3:$Q$9,2,FALSE)</f>
        <v>A</v>
      </c>
      <c r="K181" s="11" t="s">
        <v>44</v>
      </c>
      <c r="L181" s="10" t="str">
        <f>VLOOKUP(K181,Codes!$H$3:$I$262,2,FALSE)</f>
        <v>AB</v>
      </c>
      <c r="M181" s="10">
        <v>3</v>
      </c>
      <c r="N181" s="10">
        <v>0</v>
      </c>
      <c r="O181" t="str">
        <f>VLOOKUP(N181,Codes!$R$3:$S$28,2,FALSE)</f>
        <v>Z</v>
      </c>
      <c r="P181" t="s">
        <v>48</v>
      </c>
      <c r="Q181" t="s">
        <v>29</v>
      </c>
      <c r="R181" t="s">
        <v>29</v>
      </c>
      <c r="S181" s="21" t="str">
        <f t="shared" si="18"/>
        <v>E-AB-999-0-TP1-DMSO-NA-3-NA</v>
      </c>
      <c r="T181" s="21" t="str">
        <f t="shared" si="19"/>
        <v>E-AB-999-0-TP1-DMSO</v>
      </c>
      <c r="U181" s="35" t="str">
        <f t="shared" si="20"/>
        <v>E.AB.999.Z.A.3</v>
      </c>
      <c r="V181" s="15" t="str">
        <f t="shared" si="21"/>
        <v>EAB999ZA3</v>
      </c>
    </row>
    <row r="182" spans="1:22">
      <c r="A182" t="s">
        <v>2224</v>
      </c>
      <c r="C182" t="s">
        <v>26</v>
      </c>
      <c r="D182" s="10" t="s">
        <v>25</v>
      </c>
      <c r="E182" s="10" t="str">
        <f>VLOOKUP(_xlfn.CONCAT(C182,D182),Codes!$C$3:$D$12,2,FALSE)</f>
        <v>E</v>
      </c>
      <c r="F182" s="23" t="s">
        <v>67</v>
      </c>
      <c r="G182" s="12" t="str">
        <f>VLOOKUP(F182,Codes!$E$3:$G$1002,3,FALSE)</f>
        <v>004</v>
      </c>
      <c r="H182" s="10" t="s">
        <v>46</v>
      </c>
      <c r="I182" s="10">
        <v>5</v>
      </c>
      <c r="J182" s="10" t="str">
        <f>VLOOKUP(H182,Codes!$J$3:$Q$9,2,FALSE)</f>
        <v>A</v>
      </c>
      <c r="K182" s="11" t="s">
        <v>44</v>
      </c>
      <c r="L182" s="10" t="str">
        <f>VLOOKUP(K182,Codes!$H$3:$I$262,2,FALSE)</f>
        <v>AB</v>
      </c>
      <c r="M182" s="10">
        <v>1</v>
      </c>
      <c r="N182" s="10" t="s">
        <v>35</v>
      </c>
      <c r="O182" t="str">
        <f>VLOOKUP(N182,Codes!$R$3:$S$28,2,FALSE)</f>
        <v>L</v>
      </c>
      <c r="P182" t="s">
        <v>48</v>
      </c>
      <c r="Q182" t="s">
        <v>29</v>
      </c>
      <c r="R182" t="s">
        <v>29</v>
      </c>
      <c r="S182" s="21" t="str">
        <f t="shared" si="18"/>
        <v>E-AB-004-EC10-TP1-DMSO-NA-1-NA</v>
      </c>
      <c r="T182" s="21" t="str">
        <f t="shared" si="19"/>
        <v>E-AB-004-EC10-TP1-DMSO</v>
      </c>
      <c r="U182" s="35" t="str">
        <f t="shared" si="20"/>
        <v>E.AB.004.L.A.1</v>
      </c>
      <c r="V182" s="15" t="str">
        <f t="shared" si="21"/>
        <v>EAB004LA1</v>
      </c>
    </row>
    <row r="183" spans="1:22">
      <c r="A183" t="s">
        <v>2225</v>
      </c>
      <c r="C183" t="s">
        <v>26</v>
      </c>
      <c r="D183" s="10" t="s">
        <v>25</v>
      </c>
      <c r="E183" s="10" t="str">
        <f>VLOOKUP(_xlfn.CONCAT(C183,D183),Codes!$C$3:$D$12,2,FALSE)</f>
        <v>E</v>
      </c>
      <c r="F183" s="23" t="s">
        <v>67</v>
      </c>
      <c r="G183" s="12" t="str">
        <f>VLOOKUP(F183,Codes!$E$3:$G$1002,3,FALSE)</f>
        <v>004</v>
      </c>
      <c r="H183" s="10" t="s">
        <v>46</v>
      </c>
      <c r="I183" s="10">
        <v>5</v>
      </c>
      <c r="J183" s="10" t="str">
        <f>VLOOKUP(H183,Codes!$J$3:$Q$9,2,FALSE)</f>
        <v>A</v>
      </c>
      <c r="K183" s="11" t="s">
        <v>44</v>
      </c>
      <c r="L183" s="10" t="str">
        <f>VLOOKUP(K183,Codes!$H$3:$I$262,2,FALSE)</f>
        <v>AB</v>
      </c>
      <c r="M183" s="10">
        <v>2</v>
      </c>
      <c r="N183" s="10" t="s">
        <v>35</v>
      </c>
      <c r="O183" t="str">
        <f>VLOOKUP(N183,Codes!$R$3:$S$28,2,FALSE)</f>
        <v>L</v>
      </c>
      <c r="P183" t="s">
        <v>48</v>
      </c>
      <c r="Q183" t="s">
        <v>29</v>
      </c>
      <c r="R183" t="s">
        <v>29</v>
      </c>
      <c r="S183" s="21" t="str">
        <f t="shared" si="18"/>
        <v>E-AB-004-EC10-TP1-DMSO-NA-2-NA</v>
      </c>
      <c r="T183" s="21" t="str">
        <f t="shared" si="19"/>
        <v>E-AB-004-EC10-TP1-DMSO</v>
      </c>
      <c r="U183" s="35" t="str">
        <f t="shared" si="20"/>
        <v>E.AB.004.L.A.2</v>
      </c>
      <c r="V183" s="15" t="str">
        <f t="shared" si="21"/>
        <v>EAB004LA2</v>
      </c>
    </row>
    <row r="184" spans="1:22">
      <c r="A184" t="s">
        <v>2226</v>
      </c>
      <c r="C184" t="s">
        <v>26</v>
      </c>
      <c r="D184" s="10" t="s">
        <v>25</v>
      </c>
      <c r="E184" s="10" t="str">
        <f>VLOOKUP(_xlfn.CONCAT(C184,D184),Codes!$C$3:$D$12,2,FALSE)</f>
        <v>E</v>
      </c>
      <c r="F184" s="23" t="s">
        <v>67</v>
      </c>
      <c r="G184" s="12" t="str">
        <f>VLOOKUP(F184,Codes!$E$3:$G$1002,3,FALSE)</f>
        <v>004</v>
      </c>
      <c r="H184" s="10" t="s">
        <v>46</v>
      </c>
      <c r="I184" s="10">
        <v>5</v>
      </c>
      <c r="J184" s="10" t="str">
        <f>VLOOKUP(H184,Codes!$J$3:$Q$9,2,FALSE)</f>
        <v>A</v>
      </c>
      <c r="K184" s="11" t="s">
        <v>44</v>
      </c>
      <c r="L184" s="10" t="str">
        <f>VLOOKUP(K184,Codes!$H$3:$I$262,2,FALSE)</f>
        <v>AB</v>
      </c>
      <c r="M184" s="10">
        <v>3</v>
      </c>
      <c r="N184" s="10" t="s">
        <v>35</v>
      </c>
      <c r="O184" t="str">
        <f>VLOOKUP(N184,Codes!$R$3:$S$28,2,FALSE)</f>
        <v>L</v>
      </c>
      <c r="P184" t="s">
        <v>48</v>
      </c>
      <c r="Q184" t="s">
        <v>29</v>
      </c>
      <c r="R184" t="s">
        <v>29</v>
      </c>
      <c r="S184" s="21" t="str">
        <f t="shared" si="18"/>
        <v>E-AB-004-EC10-TP1-DMSO-NA-3-NA</v>
      </c>
      <c r="T184" s="21" t="str">
        <f t="shared" si="19"/>
        <v>E-AB-004-EC10-TP1-DMSO</v>
      </c>
      <c r="U184" s="35" t="str">
        <f t="shared" si="20"/>
        <v>E.AB.004.L.A.3</v>
      </c>
      <c r="V184" s="15" t="str">
        <f t="shared" si="21"/>
        <v>EAB004LA3</v>
      </c>
    </row>
    <row r="185" spans="1:22">
      <c r="A185" t="s">
        <v>2227</v>
      </c>
      <c r="C185" t="s">
        <v>26</v>
      </c>
      <c r="D185" s="10" t="s">
        <v>25</v>
      </c>
      <c r="E185" s="10" t="str">
        <f>VLOOKUP(_xlfn.CONCAT(C185,D185),Codes!$C$3:$D$12,2,FALSE)</f>
        <v>E</v>
      </c>
      <c r="F185" s="23" t="s">
        <v>67</v>
      </c>
      <c r="G185" s="12" t="str">
        <f>VLOOKUP(F185,Codes!$E$3:$G$1002,3,FALSE)</f>
        <v>004</v>
      </c>
      <c r="H185" s="10" t="s">
        <v>46</v>
      </c>
      <c r="I185" s="10">
        <v>5</v>
      </c>
      <c r="J185" s="10" t="str">
        <f>VLOOKUP(H185,Codes!$J$3:$Q$9,2,FALSE)</f>
        <v>A</v>
      </c>
      <c r="K185" s="11" t="s">
        <v>44</v>
      </c>
      <c r="L185" s="10" t="str">
        <f>VLOOKUP(K185,Codes!$H$3:$I$262,2,FALSE)</f>
        <v>AB</v>
      </c>
      <c r="M185" s="10">
        <v>1</v>
      </c>
      <c r="N185" s="10" t="s">
        <v>83</v>
      </c>
      <c r="O185" t="str">
        <f>VLOOKUP(N185,Codes!$R$3:$S$28,2,FALSE)</f>
        <v>M</v>
      </c>
      <c r="P185" t="s">
        <v>48</v>
      </c>
      <c r="Q185" t="s">
        <v>29</v>
      </c>
      <c r="R185" t="s">
        <v>29</v>
      </c>
      <c r="S185" s="21" t="str">
        <f t="shared" si="18"/>
        <v>E-AB-004-EC25-TP1-DMSO-NA-1-NA</v>
      </c>
      <c r="T185" s="21" t="str">
        <f t="shared" si="19"/>
        <v>E-AB-004-EC25-TP1-DMSO</v>
      </c>
      <c r="U185" s="35" t="str">
        <f t="shared" si="20"/>
        <v>E.AB.004.M.A.1</v>
      </c>
      <c r="V185" s="15" t="str">
        <f t="shared" si="21"/>
        <v>EAB004MA1</v>
      </c>
    </row>
    <row r="186" spans="1:22">
      <c r="A186" t="s">
        <v>2228</v>
      </c>
      <c r="C186" t="s">
        <v>26</v>
      </c>
      <c r="D186" s="10" t="s">
        <v>25</v>
      </c>
      <c r="E186" s="10" t="str">
        <f>VLOOKUP(_xlfn.CONCAT(C186,D186),Codes!$C$3:$D$12,2,FALSE)</f>
        <v>E</v>
      </c>
      <c r="F186" s="23" t="s">
        <v>67</v>
      </c>
      <c r="G186" s="12" t="str">
        <f>VLOOKUP(F186,Codes!$E$3:$G$1002,3,FALSE)</f>
        <v>004</v>
      </c>
      <c r="H186" s="10" t="s">
        <v>46</v>
      </c>
      <c r="I186" s="10">
        <v>5</v>
      </c>
      <c r="J186" s="10" t="str">
        <f>VLOOKUP(H186,Codes!$J$3:$Q$9,2,FALSE)</f>
        <v>A</v>
      </c>
      <c r="K186" s="11" t="s">
        <v>44</v>
      </c>
      <c r="L186" s="10" t="str">
        <f>VLOOKUP(K186,Codes!$H$3:$I$262,2,FALSE)</f>
        <v>AB</v>
      </c>
      <c r="M186" s="10">
        <v>2</v>
      </c>
      <c r="N186" s="10" t="s">
        <v>83</v>
      </c>
      <c r="O186" t="str">
        <f>VLOOKUP(N186,Codes!$R$3:$S$28,2,FALSE)</f>
        <v>M</v>
      </c>
      <c r="P186" t="s">
        <v>48</v>
      </c>
      <c r="Q186" t="s">
        <v>29</v>
      </c>
      <c r="R186" t="s">
        <v>29</v>
      </c>
      <c r="S186" s="21" t="str">
        <f t="shared" si="18"/>
        <v>E-AB-004-EC25-TP1-DMSO-NA-2-NA</v>
      </c>
      <c r="T186" s="21" t="str">
        <f t="shared" si="19"/>
        <v>E-AB-004-EC25-TP1-DMSO</v>
      </c>
      <c r="U186" s="35" t="str">
        <f t="shared" si="20"/>
        <v>E.AB.004.M.A.2</v>
      </c>
      <c r="V186" s="15" t="str">
        <f t="shared" si="21"/>
        <v>EAB004MA2</v>
      </c>
    </row>
    <row r="187" spans="1:22">
      <c r="A187" t="s">
        <v>2229</v>
      </c>
      <c r="C187" t="s">
        <v>26</v>
      </c>
      <c r="D187" s="10" t="s">
        <v>25</v>
      </c>
      <c r="E187" s="10" t="str">
        <f>VLOOKUP(_xlfn.CONCAT(C187,D187),Codes!$C$3:$D$12,2,FALSE)</f>
        <v>E</v>
      </c>
      <c r="F187" s="23" t="s">
        <v>67</v>
      </c>
      <c r="G187" s="12" t="str">
        <f>VLOOKUP(F187,Codes!$E$3:$G$1002,3,FALSE)</f>
        <v>004</v>
      </c>
      <c r="H187" s="10" t="s">
        <v>46</v>
      </c>
      <c r="I187" s="10">
        <v>5</v>
      </c>
      <c r="J187" s="10" t="str">
        <f>VLOOKUP(H187,Codes!$J$3:$Q$9,2,FALSE)</f>
        <v>A</v>
      </c>
      <c r="K187" s="11" t="s">
        <v>44</v>
      </c>
      <c r="L187" s="10" t="str">
        <f>VLOOKUP(K187,Codes!$H$3:$I$262,2,FALSE)</f>
        <v>AB</v>
      </c>
      <c r="M187" s="10">
        <v>3</v>
      </c>
      <c r="N187" s="10" t="s">
        <v>83</v>
      </c>
      <c r="O187" t="str">
        <f>VLOOKUP(N187,Codes!$R$3:$S$28,2,FALSE)</f>
        <v>M</v>
      </c>
      <c r="P187" t="s">
        <v>48</v>
      </c>
      <c r="Q187" t="s">
        <v>29</v>
      </c>
      <c r="R187" t="s">
        <v>29</v>
      </c>
      <c r="S187" s="21" t="str">
        <f t="shared" si="18"/>
        <v>E-AB-004-EC25-TP1-DMSO-NA-3-NA</v>
      </c>
      <c r="T187" s="21" t="str">
        <f t="shared" si="19"/>
        <v>E-AB-004-EC25-TP1-DMSO</v>
      </c>
      <c r="U187" s="35" t="str">
        <f t="shared" si="20"/>
        <v>E.AB.004.M.A.3</v>
      </c>
      <c r="V187" s="15" t="str">
        <f t="shared" si="21"/>
        <v>EAB004MA3</v>
      </c>
    </row>
    <row r="188" spans="1:22">
      <c r="A188" t="s">
        <v>2230</v>
      </c>
      <c r="C188" t="s">
        <v>26</v>
      </c>
      <c r="D188" s="10" t="s">
        <v>25</v>
      </c>
      <c r="E188" s="10" t="str">
        <f>VLOOKUP(_xlfn.CONCAT(C188,D188),Codes!$C$3:$D$12,2,FALSE)</f>
        <v>E</v>
      </c>
      <c r="F188" s="23" t="s">
        <v>1352</v>
      </c>
      <c r="G188" s="12" t="str">
        <f>VLOOKUP(F188,Codes!$E$3:$G$1002,3,FALSE)</f>
        <v>999</v>
      </c>
      <c r="H188" s="10" t="s">
        <v>57</v>
      </c>
      <c r="I188" s="10">
        <v>12</v>
      </c>
      <c r="J188" s="10" t="str">
        <f>VLOOKUP(H188,Codes!$J$3:$Q$9,2,FALSE)</f>
        <v>B</v>
      </c>
      <c r="K188" s="11" t="s">
        <v>44</v>
      </c>
      <c r="L188" s="10" t="str">
        <f>VLOOKUP(K188,Codes!$H$3:$I$262,2,FALSE)</f>
        <v>AB</v>
      </c>
      <c r="M188" s="10">
        <v>1</v>
      </c>
      <c r="N188" s="10">
        <v>0</v>
      </c>
      <c r="O188" t="str">
        <f>VLOOKUP(N188,Codes!$R$3:$S$28,2,FALSE)</f>
        <v>Z</v>
      </c>
      <c r="P188" t="s">
        <v>48</v>
      </c>
      <c r="Q188" t="s">
        <v>29</v>
      </c>
      <c r="R188" t="s">
        <v>29</v>
      </c>
      <c r="S188" s="21" t="str">
        <f t="shared" si="18"/>
        <v>E-AB-999-0-TP2-DMSO-NA-1-NA</v>
      </c>
      <c r="T188" s="21" t="str">
        <f t="shared" si="19"/>
        <v>E-AB-999-0-TP2-DMSO</v>
      </c>
      <c r="U188" s="35" t="str">
        <f t="shared" si="20"/>
        <v>E.AB.999.Z.B.1</v>
      </c>
      <c r="V188" s="15" t="str">
        <f t="shared" si="21"/>
        <v>EAB999ZB1</v>
      </c>
    </row>
    <row r="189" spans="1:22">
      <c r="A189" t="s">
        <v>2231</v>
      </c>
      <c r="C189" t="s">
        <v>26</v>
      </c>
      <c r="D189" s="10" t="s">
        <v>25</v>
      </c>
      <c r="E189" s="10" t="str">
        <f>VLOOKUP(_xlfn.CONCAT(C189,D189),Codes!$C$3:$D$12,2,FALSE)</f>
        <v>E</v>
      </c>
      <c r="F189" s="23" t="s">
        <v>1352</v>
      </c>
      <c r="G189" s="12" t="str">
        <f>VLOOKUP(F189,Codes!$E$3:$G$1002,3,FALSE)</f>
        <v>999</v>
      </c>
      <c r="H189" s="10" t="s">
        <v>57</v>
      </c>
      <c r="I189" s="10">
        <v>12</v>
      </c>
      <c r="J189" s="10" t="str">
        <f>VLOOKUP(H189,Codes!$J$3:$Q$9,2,FALSE)</f>
        <v>B</v>
      </c>
      <c r="K189" s="11" t="s">
        <v>44</v>
      </c>
      <c r="L189" s="10" t="str">
        <f>VLOOKUP(K189,Codes!$H$3:$I$262,2,FALSE)</f>
        <v>AB</v>
      </c>
      <c r="M189" s="10">
        <v>2</v>
      </c>
      <c r="N189" s="10">
        <v>0</v>
      </c>
      <c r="O189" t="str">
        <f>VLOOKUP(N189,Codes!$R$3:$S$28,2,FALSE)</f>
        <v>Z</v>
      </c>
      <c r="P189" t="s">
        <v>48</v>
      </c>
      <c r="Q189" t="s">
        <v>29</v>
      </c>
      <c r="R189" t="s">
        <v>29</v>
      </c>
      <c r="S189" s="21" t="str">
        <f t="shared" si="18"/>
        <v>E-AB-999-0-TP2-DMSO-NA-2-NA</v>
      </c>
      <c r="T189" s="21" t="str">
        <f t="shared" si="19"/>
        <v>E-AB-999-0-TP2-DMSO</v>
      </c>
      <c r="U189" s="35" t="str">
        <f t="shared" si="20"/>
        <v>E.AB.999.Z.B.2</v>
      </c>
      <c r="V189" s="15" t="str">
        <f t="shared" si="21"/>
        <v>EAB999ZB2</v>
      </c>
    </row>
    <row r="190" spans="1:22">
      <c r="A190" t="s">
        <v>2232</v>
      </c>
      <c r="C190" t="s">
        <v>26</v>
      </c>
      <c r="D190" s="10" t="s">
        <v>25</v>
      </c>
      <c r="E190" s="10" t="str">
        <f>VLOOKUP(_xlfn.CONCAT(C190,D190),Codes!$C$3:$D$12,2,FALSE)</f>
        <v>E</v>
      </c>
      <c r="F190" s="23" t="s">
        <v>1352</v>
      </c>
      <c r="G190" s="12" t="str">
        <f>VLOOKUP(F190,Codes!$E$3:$G$1002,3,FALSE)</f>
        <v>999</v>
      </c>
      <c r="H190" s="10" t="s">
        <v>57</v>
      </c>
      <c r="I190" s="10">
        <v>12</v>
      </c>
      <c r="J190" s="10" t="str">
        <f>VLOOKUP(H190,Codes!$J$3:$Q$9,2,FALSE)</f>
        <v>B</v>
      </c>
      <c r="K190" s="11" t="s">
        <v>44</v>
      </c>
      <c r="L190" s="10" t="str">
        <f>VLOOKUP(K190,Codes!$H$3:$I$262,2,FALSE)</f>
        <v>AB</v>
      </c>
      <c r="M190" s="10">
        <v>3</v>
      </c>
      <c r="N190" s="10">
        <v>0</v>
      </c>
      <c r="O190" t="str">
        <f>VLOOKUP(N190,Codes!$R$3:$S$28,2,FALSE)</f>
        <v>Z</v>
      </c>
      <c r="P190" t="s">
        <v>48</v>
      </c>
      <c r="Q190" t="s">
        <v>29</v>
      </c>
      <c r="R190" t="s">
        <v>29</v>
      </c>
      <c r="S190" s="21" t="str">
        <f t="shared" si="18"/>
        <v>E-AB-999-0-TP2-DMSO-NA-3-NA</v>
      </c>
      <c r="T190" s="21" t="str">
        <f t="shared" si="19"/>
        <v>E-AB-999-0-TP2-DMSO</v>
      </c>
      <c r="U190" s="35" t="str">
        <f t="shared" si="20"/>
        <v>E.AB.999.Z.B.3</v>
      </c>
      <c r="V190" s="15" t="str">
        <f t="shared" si="21"/>
        <v>EAB999ZB3</v>
      </c>
    </row>
    <row r="191" spans="1:22">
      <c r="A191" t="s">
        <v>2233</v>
      </c>
      <c r="C191" t="s">
        <v>26</v>
      </c>
      <c r="D191" s="10" t="s">
        <v>25</v>
      </c>
      <c r="E191" s="10" t="str">
        <f>VLOOKUP(_xlfn.CONCAT(C191,D191),Codes!$C$3:$D$12,2,FALSE)</f>
        <v>E</v>
      </c>
      <c r="F191" s="23" t="s">
        <v>67</v>
      </c>
      <c r="G191" s="12" t="str">
        <f>VLOOKUP(F191,Codes!$E$3:$G$1002,3,FALSE)</f>
        <v>004</v>
      </c>
      <c r="H191" s="10" t="s">
        <v>57</v>
      </c>
      <c r="I191" s="10">
        <v>12</v>
      </c>
      <c r="J191" s="10" t="str">
        <f>VLOOKUP(H191,Codes!$J$3:$Q$9,2,FALSE)</f>
        <v>B</v>
      </c>
      <c r="K191" s="11" t="s">
        <v>44</v>
      </c>
      <c r="L191" s="10" t="str">
        <f>VLOOKUP(K191,Codes!$H$3:$I$262,2,FALSE)</f>
        <v>AB</v>
      </c>
      <c r="M191" s="10">
        <v>1</v>
      </c>
      <c r="N191" s="10" t="s">
        <v>35</v>
      </c>
      <c r="O191" t="str">
        <f>VLOOKUP(N191,Codes!$R$3:$S$28,2,FALSE)</f>
        <v>L</v>
      </c>
      <c r="P191" t="s">
        <v>48</v>
      </c>
      <c r="Q191" t="s">
        <v>29</v>
      </c>
      <c r="R191" t="s">
        <v>29</v>
      </c>
      <c r="S191" s="21" t="str">
        <f t="shared" si="18"/>
        <v>E-AB-004-EC10-TP2-DMSO-NA-1-NA</v>
      </c>
      <c r="T191" s="21" t="str">
        <f t="shared" si="19"/>
        <v>E-AB-004-EC10-TP2-DMSO</v>
      </c>
      <c r="U191" s="35" t="str">
        <f t="shared" si="20"/>
        <v>E.AB.004.L.B.1</v>
      </c>
      <c r="V191" s="15" t="str">
        <f t="shared" si="21"/>
        <v>EAB004LB1</v>
      </c>
    </row>
    <row r="192" spans="1:22">
      <c r="A192" t="s">
        <v>2234</v>
      </c>
      <c r="C192" t="s">
        <v>26</v>
      </c>
      <c r="D192" s="10" t="s">
        <v>25</v>
      </c>
      <c r="E192" s="10" t="str">
        <f>VLOOKUP(_xlfn.CONCAT(C192,D192),Codes!$C$3:$D$12,2,FALSE)</f>
        <v>E</v>
      </c>
      <c r="F192" s="23" t="s">
        <v>67</v>
      </c>
      <c r="G192" s="12" t="str">
        <f>VLOOKUP(F192,Codes!$E$3:$G$1002,3,FALSE)</f>
        <v>004</v>
      </c>
      <c r="H192" s="10" t="s">
        <v>57</v>
      </c>
      <c r="I192" s="10">
        <v>12</v>
      </c>
      <c r="J192" s="10" t="str">
        <f>VLOOKUP(H192,Codes!$J$3:$Q$9,2,FALSE)</f>
        <v>B</v>
      </c>
      <c r="K192" s="11" t="s">
        <v>44</v>
      </c>
      <c r="L192" s="10" t="str">
        <f>VLOOKUP(K192,Codes!$H$3:$I$262,2,FALSE)</f>
        <v>AB</v>
      </c>
      <c r="M192" s="10">
        <v>2</v>
      </c>
      <c r="N192" s="10" t="s">
        <v>35</v>
      </c>
      <c r="O192" t="str">
        <f>VLOOKUP(N192,Codes!$R$3:$S$28,2,FALSE)</f>
        <v>L</v>
      </c>
      <c r="P192" t="s">
        <v>48</v>
      </c>
      <c r="Q192" t="s">
        <v>29</v>
      </c>
      <c r="R192" t="s">
        <v>29</v>
      </c>
      <c r="S192" s="21" t="str">
        <f t="shared" si="18"/>
        <v>E-AB-004-EC10-TP2-DMSO-NA-2-NA</v>
      </c>
      <c r="T192" s="21" t="str">
        <f t="shared" si="19"/>
        <v>E-AB-004-EC10-TP2-DMSO</v>
      </c>
      <c r="U192" s="35" t="str">
        <f t="shared" si="20"/>
        <v>E.AB.004.L.B.2</v>
      </c>
      <c r="V192" s="15" t="str">
        <f t="shared" si="21"/>
        <v>EAB004LB2</v>
      </c>
    </row>
    <row r="193" spans="1:22">
      <c r="A193" t="s">
        <v>2235</v>
      </c>
      <c r="C193" t="s">
        <v>26</v>
      </c>
      <c r="D193" s="10" t="s">
        <v>25</v>
      </c>
      <c r="E193" s="10" t="str">
        <f>VLOOKUP(_xlfn.CONCAT(C193,D193),Codes!$C$3:$D$12,2,FALSE)</f>
        <v>E</v>
      </c>
      <c r="F193" s="23" t="s">
        <v>67</v>
      </c>
      <c r="G193" s="12" t="str">
        <f>VLOOKUP(F193,Codes!$E$3:$G$1002,3,FALSE)</f>
        <v>004</v>
      </c>
      <c r="H193" s="10" t="s">
        <v>57</v>
      </c>
      <c r="I193" s="10">
        <v>12</v>
      </c>
      <c r="J193" s="10" t="str">
        <f>VLOOKUP(H193,Codes!$J$3:$Q$9,2,FALSE)</f>
        <v>B</v>
      </c>
      <c r="K193" s="11" t="s">
        <v>44</v>
      </c>
      <c r="L193" s="10" t="str">
        <f>VLOOKUP(K193,Codes!$H$3:$I$262,2,FALSE)</f>
        <v>AB</v>
      </c>
      <c r="M193" s="10">
        <v>3</v>
      </c>
      <c r="N193" s="10" t="s">
        <v>35</v>
      </c>
      <c r="O193" t="str">
        <f>VLOOKUP(N193,Codes!$R$3:$S$28,2,FALSE)</f>
        <v>L</v>
      </c>
      <c r="P193" t="s">
        <v>48</v>
      </c>
      <c r="Q193" t="s">
        <v>29</v>
      </c>
      <c r="R193" t="s">
        <v>29</v>
      </c>
      <c r="S193" s="21" t="str">
        <f t="shared" si="18"/>
        <v>E-AB-004-EC10-TP2-DMSO-NA-3-NA</v>
      </c>
      <c r="T193" s="21" t="str">
        <f t="shared" si="19"/>
        <v>E-AB-004-EC10-TP2-DMSO</v>
      </c>
      <c r="U193" s="35" t="str">
        <f t="shared" si="20"/>
        <v>E.AB.004.L.B.3</v>
      </c>
      <c r="V193" s="15" t="str">
        <f t="shared" si="21"/>
        <v>EAB004LB3</v>
      </c>
    </row>
    <row r="194" spans="1:22">
      <c r="A194" t="s">
        <v>2236</v>
      </c>
      <c r="C194" t="s">
        <v>26</v>
      </c>
      <c r="D194" s="10" t="s">
        <v>25</v>
      </c>
      <c r="E194" s="10" t="str">
        <f>VLOOKUP(_xlfn.CONCAT(C194,D194),Codes!$C$3:$D$12,2,FALSE)</f>
        <v>E</v>
      </c>
      <c r="F194" s="23" t="s">
        <v>67</v>
      </c>
      <c r="G194" s="12" t="str">
        <f>VLOOKUP(F194,Codes!$E$3:$G$1002,3,FALSE)</f>
        <v>004</v>
      </c>
      <c r="H194" s="10" t="s">
        <v>57</v>
      </c>
      <c r="I194" s="10">
        <v>12</v>
      </c>
      <c r="J194" s="10" t="str">
        <f>VLOOKUP(H194,Codes!$J$3:$Q$9,2,FALSE)</f>
        <v>B</v>
      </c>
      <c r="K194" s="11" t="s">
        <v>44</v>
      </c>
      <c r="L194" s="10" t="str">
        <f>VLOOKUP(K194,Codes!$H$3:$I$262,2,FALSE)</f>
        <v>AB</v>
      </c>
      <c r="M194" s="10">
        <v>1</v>
      </c>
      <c r="N194" s="10" t="s">
        <v>83</v>
      </c>
      <c r="O194" t="str">
        <f>VLOOKUP(N194,Codes!$R$3:$S$28,2,FALSE)</f>
        <v>M</v>
      </c>
      <c r="P194" t="s">
        <v>48</v>
      </c>
      <c r="Q194" t="s">
        <v>29</v>
      </c>
      <c r="R194" t="s">
        <v>29</v>
      </c>
      <c r="S194" s="21" t="str">
        <f t="shared" si="18"/>
        <v>E-AB-004-EC25-TP2-DMSO-NA-1-NA</v>
      </c>
      <c r="T194" s="21" t="str">
        <f t="shared" si="19"/>
        <v>E-AB-004-EC25-TP2-DMSO</v>
      </c>
      <c r="U194" s="35" t="str">
        <f t="shared" si="20"/>
        <v>E.AB.004.M.B.1</v>
      </c>
      <c r="V194" s="15" t="str">
        <f t="shared" si="21"/>
        <v>EAB004MB1</v>
      </c>
    </row>
    <row r="195" spans="1:22">
      <c r="A195" t="s">
        <v>2237</v>
      </c>
      <c r="C195" t="s">
        <v>26</v>
      </c>
      <c r="D195" s="10" t="s">
        <v>25</v>
      </c>
      <c r="E195" s="10" t="str">
        <f>VLOOKUP(_xlfn.CONCAT(C195,D195),Codes!$C$3:$D$12,2,FALSE)</f>
        <v>E</v>
      </c>
      <c r="F195" s="23" t="s">
        <v>67</v>
      </c>
      <c r="G195" s="12" t="str">
        <f>VLOOKUP(F195,Codes!$E$3:$G$1002,3,FALSE)</f>
        <v>004</v>
      </c>
      <c r="H195" s="10" t="s">
        <v>57</v>
      </c>
      <c r="I195" s="10">
        <v>12</v>
      </c>
      <c r="J195" s="10" t="str">
        <f>VLOOKUP(H195,Codes!$J$3:$Q$9,2,FALSE)</f>
        <v>B</v>
      </c>
      <c r="K195" s="11" t="s">
        <v>44</v>
      </c>
      <c r="L195" s="10" t="str">
        <f>VLOOKUP(K195,Codes!$H$3:$I$262,2,FALSE)</f>
        <v>AB</v>
      </c>
      <c r="M195" s="10">
        <v>2</v>
      </c>
      <c r="N195" s="10" t="s">
        <v>83</v>
      </c>
      <c r="O195" t="str">
        <f>VLOOKUP(N195,Codes!$R$3:$S$28,2,FALSE)</f>
        <v>M</v>
      </c>
      <c r="P195" t="s">
        <v>48</v>
      </c>
      <c r="Q195" t="s">
        <v>29</v>
      </c>
      <c r="R195" t="s">
        <v>29</v>
      </c>
      <c r="S195" s="21" t="str">
        <f t="shared" si="18"/>
        <v>E-AB-004-EC25-TP2-DMSO-NA-2-NA</v>
      </c>
      <c r="T195" s="21" t="str">
        <f t="shared" si="19"/>
        <v>E-AB-004-EC25-TP2-DMSO</v>
      </c>
      <c r="U195" s="35" t="str">
        <f t="shared" si="20"/>
        <v>E.AB.004.M.B.2</v>
      </c>
      <c r="V195" s="15" t="str">
        <f t="shared" si="21"/>
        <v>EAB004MB2</v>
      </c>
    </row>
    <row r="196" spans="1:22">
      <c r="A196" t="s">
        <v>2238</v>
      </c>
      <c r="C196" t="s">
        <v>26</v>
      </c>
      <c r="D196" s="10" t="s">
        <v>25</v>
      </c>
      <c r="E196" s="10" t="str">
        <f>VLOOKUP(_xlfn.CONCAT(C196,D196),Codes!$C$3:$D$12,2,FALSE)</f>
        <v>E</v>
      </c>
      <c r="F196" s="23" t="s">
        <v>67</v>
      </c>
      <c r="G196" s="12" t="str">
        <f>VLOOKUP(F196,Codes!$E$3:$G$1002,3,FALSE)</f>
        <v>004</v>
      </c>
      <c r="H196" s="10" t="s">
        <v>57</v>
      </c>
      <c r="I196" s="10">
        <v>12</v>
      </c>
      <c r="J196" s="10" t="str">
        <f>VLOOKUP(H196,Codes!$J$3:$Q$9,2,FALSE)</f>
        <v>B</v>
      </c>
      <c r="K196" s="11" t="s">
        <v>44</v>
      </c>
      <c r="L196" s="10" t="str">
        <f>VLOOKUP(K196,Codes!$H$3:$I$262,2,FALSE)</f>
        <v>AB</v>
      </c>
      <c r="M196" s="10">
        <v>3</v>
      </c>
      <c r="N196" s="10" t="s">
        <v>83</v>
      </c>
      <c r="O196" t="str">
        <f>VLOOKUP(N196,Codes!$R$3:$S$28,2,FALSE)</f>
        <v>M</v>
      </c>
      <c r="P196" t="s">
        <v>48</v>
      </c>
      <c r="Q196" t="s">
        <v>29</v>
      </c>
      <c r="R196" t="s">
        <v>29</v>
      </c>
      <c r="S196" s="21" t="str">
        <f t="shared" si="18"/>
        <v>E-AB-004-EC25-TP2-DMSO-NA-3-NA</v>
      </c>
      <c r="T196" s="21" t="str">
        <f t="shared" si="19"/>
        <v>E-AB-004-EC25-TP2-DMSO</v>
      </c>
      <c r="U196" s="35" t="str">
        <f t="shared" si="20"/>
        <v>E.AB.004.M.B.3</v>
      </c>
      <c r="V196" s="15" t="str">
        <f t="shared" si="21"/>
        <v>EAB004MB3</v>
      </c>
    </row>
    <row r="197" spans="1:22">
      <c r="A197" t="s">
        <v>2239</v>
      </c>
      <c r="C197" t="s">
        <v>26</v>
      </c>
      <c r="D197" s="10" t="s">
        <v>25</v>
      </c>
      <c r="E197" s="10" t="str">
        <f>VLOOKUP(_xlfn.CONCAT(C197,D197),Codes!$C$3:$D$12,2,FALSE)</f>
        <v>E</v>
      </c>
      <c r="F197" s="23" t="s">
        <v>1352</v>
      </c>
      <c r="G197" s="12" t="str">
        <f>VLOOKUP(F197,Codes!$E$3:$G$1002,3,FALSE)</f>
        <v>999</v>
      </c>
      <c r="H197" s="10" t="s">
        <v>64</v>
      </c>
      <c r="I197" s="10">
        <v>24</v>
      </c>
      <c r="J197" s="10" t="str">
        <f>VLOOKUP(H197,Codes!$J$3:$Q$9,2,FALSE)</f>
        <v>C</v>
      </c>
      <c r="K197" s="11" t="s">
        <v>44</v>
      </c>
      <c r="L197" s="10" t="str">
        <f>VLOOKUP(K197,Codes!$H$3:$I$262,2,FALSE)</f>
        <v>AB</v>
      </c>
      <c r="M197" s="10">
        <v>1</v>
      </c>
      <c r="N197" s="10">
        <v>0</v>
      </c>
      <c r="O197" t="str">
        <f>VLOOKUP(N197,Codes!$R$3:$S$28,2,FALSE)</f>
        <v>Z</v>
      </c>
      <c r="P197" t="s">
        <v>48</v>
      </c>
      <c r="Q197" t="s">
        <v>29</v>
      </c>
      <c r="R197" t="s">
        <v>29</v>
      </c>
      <c r="S197" s="21" t="str">
        <f t="shared" si="18"/>
        <v>E-AB-999-0-TP3-DMSO-NA-1-NA</v>
      </c>
      <c r="T197" s="21" t="str">
        <f t="shared" si="19"/>
        <v>E-AB-999-0-TP3-DMSO</v>
      </c>
      <c r="U197" s="35" t="str">
        <f t="shared" si="20"/>
        <v>E.AB.999.Z.C.1</v>
      </c>
      <c r="V197" s="15" t="str">
        <f t="shared" si="21"/>
        <v>EAB999ZC1</v>
      </c>
    </row>
    <row r="198" spans="1:22">
      <c r="A198" t="s">
        <v>2240</v>
      </c>
      <c r="C198" t="s">
        <v>26</v>
      </c>
      <c r="D198" s="10" t="s">
        <v>25</v>
      </c>
      <c r="E198" s="10" t="str">
        <f>VLOOKUP(_xlfn.CONCAT(C198,D198),Codes!$C$3:$D$12,2,FALSE)</f>
        <v>E</v>
      </c>
      <c r="F198" s="23" t="s">
        <v>1352</v>
      </c>
      <c r="G198" s="12" t="str">
        <f>VLOOKUP(F198,Codes!$E$3:$G$1002,3,FALSE)</f>
        <v>999</v>
      </c>
      <c r="H198" s="10" t="s">
        <v>64</v>
      </c>
      <c r="I198" s="10">
        <v>24</v>
      </c>
      <c r="J198" s="10" t="str">
        <f>VLOOKUP(H198,Codes!$J$3:$Q$9,2,FALSE)</f>
        <v>C</v>
      </c>
      <c r="K198" s="11" t="s">
        <v>44</v>
      </c>
      <c r="L198" s="10" t="str">
        <f>VLOOKUP(K198,Codes!$H$3:$I$262,2,FALSE)</f>
        <v>AB</v>
      </c>
      <c r="M198" s="10">
        <v>2</v>
      </c>
      <c r="N198" s="10">
        <v>0</v>
      </c>
      <c r="O198" t="str">
        <f>VLOOKUP(N198,Codes!$R$3:$S$28,2,FALSE)</f>
        <v>Z</v>
      </c>
      <c r="P198" t="s">
        <v>48</v>
      </c>
      <c r="Q198" t="s">
        <v>29</v>
      </c>
      <c r="R198" t="s">
        <v>29</v>
      </c>
      <c r="S198" s="21" t="str">
        <f t="shared" si="18"/>
        <v>E-AB-999-0-TP3-DMSO-NA-2-NA</v>
      </c>
      <c r="T198" s="21" t="str">
        <f t="shared" si="19"/>
        <v>E-AB-999-0-TP3-DMSO</v>
      </c>
      <c r="U198" s="35" t="str">
        <f t="shared" si="20"/>
        <v>E.AB.999.Z.C.2</v>
      </c>
      <c r="V198" s="15" t="str">
        <f t="shared" si="21"/>
        <v>EAB999ZC2</v>
      </c>
    </row>
    <row r="199" spans="1:22">
      <c r="A199" t="s">
        <v>2241</v>
      </c>
      <c r="C199" t="s">
        <v>26</v>
      </c>
      <c r="D199" s="10" t="s">
        <v>25</v>
      </c>
      <c r="E199" s="10" t="str">
        <f>VLOOKUP(_xlfn.CONCAT(C199,D199),Codes!$C$3:$D$12,2,FALSE)</f>
        <v>E</v>
      </c>
      <c r="F199" s="23" t="s">
        <v>1352</v>
      </c>
      <c r="G199" s="12" t="str">
        <f>VLOOKUP(F199,Codes!$E$3:$G$1002,3,FALSE)</f>
        <v>999</v>
      </c>
      <c r="H199" s="10" t="s">
        <v>64</v>
      </c>
      <c r="I199" s="10">
        <v>24</v>
      </c>
      <c r="J199" s="10" t="str">
        <f>VLOOKUP(H199,Codes!$J$3:$Q$9,2,FALSE)</f>
        <v>C</v>
      </c>
      <c r="K199" s="11" t="s">
        <v>44</v>
      </c>
      <c r="L199" s="10" t="str">
        <f>VLOOKUP(K199,Codes!$H$3:$I$262,2,FALSE)</f>
        <v>AB</v>
      </c>
      <c r="M199" s="10">
        <v>3</v>
      </c>
      <c r="N199" s="10">
        <v>0</v>
      </c>
      <c r="O199" t="str">
        <f>VLOOKUP(N199,Codes!$R$3:$S$28,2,FALSE)</f>
        <v>Z</v>
      </c>
      <c r="P199" t="s">
        <v>48</v>
      </c>
      <c r="Q199" t="s">
        <v>29</v>
      </c>
      <c r="R199" t="s">
        <v>29</v>
      </c>
      <c r="S199" s="21" t="str">
        <f t="shared" si="18"/>
        <v>E-AB-999-0-TP3-DMSO-NA-3-NA</v>
      </c>
      <c r="T199" s="21" t="str">
        <f t="shared" si="19"/>
        <v>E-AB-999-0-TP3-DMSO</v>
      </c>
      <c r="U199" s="35" t="str">
        <f t="shared" si="20"/>
        <v>E.AB.999.Z.C.3</v>
      </c>
      <c r="V199" s="15" t="str">
        <f t="shared" si="21"/>
        <v>EAB999ZC3</v>
      </c>
    </row>
    <row r="200" spans="1:22">
      <c r="A200" t="s">
        <v>2242</v>
      </c>
      <c r="C200" t="s">
        <v>26</v>
      </c>
      <c r="D200" s="10" t="s">
        <v>25</v>
      </c>
      <c r="E200" s="10" t="str">
        <f>VLOOKUP(_xlfn.CONCAT(C200,D200),Codes!$C$3:$D$12,2,FALSE)</f>
        <v>E</v>
      </c>
      <c r="F200" s="23" t="s">
        <v>67</v>
      </c>
      <c r="G200" s="12" t="str">
        <f>VLOOKUP(F200,Codes!$E$3:$G$1002,3,FALSE)</f>
        <v>004</v>
      </c>
      <c r="H200" s="10" t="s">
        <v>64</v>
      </c>
      <c r="I200" s="10">
        <v>24</v>
      </c>
      <c r="J200" s="10" t="str">
        <f>VLOOKUP(H200,Codes!$J$3:$Q$9,2,FALSE)</f>
        <v>C</v>
      </c>
      <c r="K200" s="11" t="s">
        <v>44</v>
      </c>
      <c r="L200" s="10" t="str">
        <f>VLOOKUP(K200,Codes!$H$3:$I$262,2,FALSE)</f>
        <v>AB</v>
      </c>
      <c r="M200" s="10">
        <v>1</v>
      </c>
      <c r="N200" s="10" t="s">
        <v>35</v>
      </c>
      <c r="O200" t="str">
        <f>VLOOKUP(N200,Codes!$R$3:$S$28,2,FALSE)</f>
        <v>L</v>
      </c>
      <c r="P200" t="s">
        <v>48</v>
      </c>
      <c r="Q200" t="s">
        <v>29</v>
      </c>
      <c r="R200" t="s">
        <v>29</v>
      </c>
      <c r="S200" s="21" t="str">
        <f t="shared" si="18"/>
        <v>E-AB-004-EC10-TP3-DMSO-NA-1-NA</v>
      </c>
      <c r="T200" s="21" t="str">
        <f t="shared" si="19"/>
        <v>E-AB-004-EC10-TP3-DMSO</v>
      </c>
      <c r="U200" s="35" t="str">
        <f t="shared" si="20"/>
        <v>E.AB.004.L.C.1</v>
      </c>
      <c r="V200" s="15" t="str">
        <f t="shared" si="21"/>
        <v>EAB004LC1</v>
      </c>
    </row>
    <row r="201" spans="1:22">
      <c r="A201" t="s">
        <v>2243</v>
      </c>
      <c r="C201" t="s">
        <v>26</v>
      </c>
      <c r="D201" s="10" t="s">
        <v>25</v>
      </c>
      <c r="E201" s="10" t="str">
        <f>VLOOKUP(_xlfn.CONCAT(C201,D201),Codes!$C$3:$D$12,2,FALSE)</f>
        <v>E</v>
      </c>
      <c r="F201" s="23" t="s">
        <v>67</v>
      </c>
      <c r="G201" s="12" t="str">
        <f>VLOOKUP(F201,Codes!$E$3:$G$1002,3,FALSE)</f>
        <v>004</v>
      </c>
      <c r="H201" s="10" t="s">
        <v>64</v>
      </c>
      <c r="I201" s="10">
        <v>24</v>
      </c>
      <c r="J201" s="10" t="str">
        <f>VLOOKUP(H201,Codes!$J$3:$Q$9,2,FALSE)</f>
        <v>C</v>
      </c>
      <c r="K201" s="11" t="s">
        <v>44</v>
      </c>
      <c r="L201" s="10" t="str">
        <f>VLOOKUP(K201,Codes!$H$3:$I$262,2,FALSE)</f>
        <v>AB</v>
      </c>
      <c r="M201" s="10">
        <v>2</v>
      </c>
      <c r="N201" s="10" t="s">
        <v>35</v>
      </c>
      <c r="O201" t="str">
        <f>VLOOKUP(N201,Codes!$R$3:$S$28,2,FALSE)</f>
        <v>L</v>
      </c>
      <c r="P201" t="s">
        <v>48</v>
      </c>
      <c r="Q201" t="s">
        <v>29</v>
      </c>
      <c r="R201" t="s">
        <v>29</v>
      </c>
      <c r="S201" s="21" t="str">
        <f t="shared" si="18"/>
        <v>E-AB-004-EC10-TP3-DMSO-NA-2-NA</v>
      </c>
      <c r="T201" s="21" t="str">
        <f t="shared" si="19"/>
        <v>E-AB-004-EC10-TP3-DMSO</v>
      </c>
      <c r="U201" s="35" t="str">
        <f t="shared" si="20"/>
        <v>E.AB.004.L.C.2</v>
      </c>
      <c r="V201" s="15" t="str">
        <f t="shared" si="21"/>
        <v>EAB004LC2</v>
      </c>
    </row>
    <row r="202" spans="1:22">
      <c r="A202" t="s">
        <v>2244</v>
      </c>
      <c r="C202" t="s">
        <v>26</v>
      </c>
      <c r="D202" s="10" t="s">
        <v>25</v>
      </c>
      <c r="E202" s="10" t="str">
        <f>VLOOKUP(_xlfn.CONCAT(C202,D202),Codes!$C$3:$D$12,2,FALSE)</f>
        <v>E</v>
      </c>
      <c r="F202" s="23" t="s">
        <v>67</v>
      </c>
      <c r="G202" s="12" t="str">
        <f>VLOOKUP(F202,Codes!$E$3:$G$1002,3,FALSE)</f>
        <v>004</v>
      </c>
      <c r="H202" s="10" t="s">
        <v>64</v>
      </c>
      <c r="I202" s="10">
        <v>24</v>
      </c>
      <c r="J202" s="10" t="str">
        <f>VLOOKUP(H202,Codes!$J$3:$Q$9,2,FALSE)</f>
        <v>C</v>
      </c>
      <c r="K202" s="11" t="s">
        <v>44</v>
      </c>
      <c r="L202" s="10" t="str">
        <f>VLOOKUP(K202,Codes!$H$3:$I$262,2,FALSE)</f>
        <v>AB</v>
      </c>
      <c r="M202" s="10">
        <v>3</v>
      </c>
      <c r="N202" s="10" t="s">
        <v>35</v>
      </c>
      <c r="O202" t="str">
        <f>VLOOKUP(N202,Codes!$R$3:$S$28,2,FALSE)</f>
        <v>L</v>
      </c>
      <c r="P202" t="s">
        <v>48</v>
      </c>
      <c r="Q202" t="s">
        <v>29</v>
      </c>
      <c r="R202" t="s">
        <v>29</v>
      </c>
      <c r="S202" s="21" t="str">
        <f t="shared" si="18"/>
        <v>E-AB-004-EC10-TP3-DMSO-NA-3-NA</v>
      </c>
      <c r="T202" s="21" t="str">
        <f t="shared" si="19"/>
        <v>E-AB-004-EC10-TP3-DMSO</v>
      </c>
      <c r="U202" s="35" t="str">
        <f t="shared" si="20"/>
        <v>E.AB.004.L.C.3</v>
      </c>
      <c r="V202" s="15" t="str">
        <f t="shared" si="21"/>
        <v>EAB004LC3</v>
      </c>
    </row>
    <row r="203" spans="1:22">
      <c r="A203" t="s">
        <v>2245</v>
      </c>
      <c r="C203" t="s">
        <v>26</v>
      </c>
      <c r="D203" s="10" t="s">
        <v>25</v>
      </c>
      <c r="E203" s="10" t="str">
        <f>VLOOKUP(_xlfn.CONCAT(C203,D203),Codes!$C$3:$D$12,2,FALSE)</f>
        <v>E</v>
      </c>
      <c r="F203" s="23" t="s">
        <v>67</v>
      </c>
      <c r="G203" s="12" t="str">
        <f>VLOOKUP(F203,Codes!$E$3:$G$1002,3,FALSE)</f>
        <v>004</v>
      </c>
      <c r="H203" s="10" t="s">
        <v>64</v>
      </c>
      <c r="I203" s="10">
        <v>24</v>
      </c>
      <c r="J203" s="10" t="str">
        <f>VLOOKUP(H203,Codes!$J$3:$Q$9,2,FALSE)</f>
        <v>C</v>
      </c>
      <c r="K203" s="11" t="s">
        <v>44</v>
      </c>
      <c r="L203" s="10" t="str">
        <f>VLOOKUP(K203,Codes!$H$3:$I$262,2,FALSE)</f>
        <v>AB</v>
      </c>
      <c r="M203" s="10">
        <v>1</v>
      </c>
      <c r="N203" s="10" t="s">
        <v>83</v>
      </c>
      <c r="O203" t="str">
        <f>VLOOKUP(N203,Codes!$R$3:$S$28,2,FALSE)</f>
        <v>M</v>
      </c>
      <c r="P203" t="s">
        <v>48</v>
      </c>
      <c r="Q203" t="s">
        <v>29</v>
      </c>
      <c r="R203" t="s">
        <v>29</v>
      </c>
      <c r="S203" s="21" t="str">
        <f t="shared" si="18"/>
        <v>E-AB-004-EC25-TP3-DMSO-NA-1-NA</v>
      </c>
      <c r="T203" s="21" t="str">
        <f t="shared" si="19"/>
        <v>E-AB-004-EC25-TP3-DMSO</v>
      </c>
      <c r="U203" s="35" t="str">
        <f t="shared" si="20"/>
        <v>E.AB.004.M.C.1</v>
      </c>
      <c r="V203" s="15" t="str">
        <f t="shared" si="21"/>
        <v>EAB004MC1</v>
      </c>
    </row>
    <row r="204" spans="1:22">
      <c r="A204" t="s">
        <v>2246</v>
      </c>
      <c r="C204" t="s">
        <v>26</v>
      </c>
      <c r="D204" s="10" t="s">
        <v>25</v>
      </c>
      <c r="E204" s="10" t="str">
        <f>VLOOKUP(_xlfn.CONCAT(C204,D204),Codes!$C$3:$D$12,2,FALSE)</f>
        <v>E</v>
      </c>
      <c r="F204" s="23" t="s">
        <v>67</v>
      </c>
      <c r="G204" s="12" t="str">
        <f>VLOOKUP(F204,Codes!$E$3:$G$1002,3,FALSE)</f>
        <v>004</v>
      </c>
      <c r="H204" s="10" t="s">
        <v>64</v>
      </c>
      <c r="I204" s="10">
        <v>24</v>
      </c>
      <c r="J204" s="10" t="str">
        <f>VLOOKUP(H204,Codes!$J$3:$Q$9,2,FALSE)</f>
        <v>C</v>
      </c>
      <c r="K204" s="11" t="s">
        <v>44</v>
      </c>
      <c r="L204" s="10" t="str">
        <f>VLOOKUP(K204,Codes!$H$3:$I$262,2,FALSE)</f>
        <v>AB</v>
      </c>
      <c r="M204" s="10">
        <v>2</v>
      </c>
      <c r="N204" s="10" t="s">
        <v>83</v>
      </c>
      <c r="O204" t="str">
        <f>VLOOKUP(N204,Codes!$R$3:$S$28,2,FALSE)</f>
        <v>M</v>
      </c>
      <c r="P204" t="s">
        <v>48</v>
      </c>
      <c r="Q204" t="s">
        <v>29</v>
      </c>
      <c r="R204" t="s">
        <v>29</v>
      </c>
      <c r="S204" s="21" t="str">
        <f t="shared" si="18"/>
        <v>E-AB-004-EC25-TP3-DMSO-NA-2-NA</v>
      </c>
      <c r="T204" s="21" t="str">
        <f t="shared" si="19"/>
        <v>E-AB-004-EC25-TP3-DMSO</v>
      </c>
      <c r="U204" s="35" t="str">
        <f t="shared" si="20"/>
        <v>E.AB.004.M.C.2</v>
      </c>
      <c r="V204" s="15" t="str">
        <f t="shared" si="21"/>
        <v>EAB004MC2</v>
      </c>
    </row>
    <row r="205" spans="1:22">
      <c r="A205" t="s">
        <v>2247</v>
      </c>
      <c r="C205" t="s">
        <v>26</v>
      </c>
      <c r="D205" s="10" t="s">
        <v>25</v>
      </c>
      <c r="E205" s="10" t="str">
        <f>VLOOKUP(_xlfn.CONCAT(C205,D205),Codes!$C$3:$D$12,2,FALSE)</f>
        <v>E</v>
      </c>
      <c r="F205" s="23" t="s">
        <v>67</v>
      </c>
      <c r="G205" s="12" t="str">
        <f>VLOOKUP(F205,Codes!$E$3:$G$1002,3,FALSE)</f>
        <v>004</v>
      </c>
      <c r="H205" s="10" t="s">
        <v>64</v>
      </c>
      <c r="I205" s="10">
        <v>24</v>
      </c>
      <c r="J205" s="10" t="str">
        <f>VLOOKUP(H205,Codes!$J$3:$Q$9,2,FALSE)</f>
        <v>C</v>
      </c>
      <c r="K205" s="11" t="s">
        <v>44</v>
      </c>
      <c r="L205" s="10" t="str">
        <f>VLOOKUP(K205,Codes!$H$3:$I$262,2,FALSE)</f>
        <v>AB</v>
      </c>
      <c r="M205" s="10">
        <v>3</v>
      </c>
      <c r="N205" s="10" t="s">
        <v>83</v>
      </c>
      <c r="O205" t="str">
        <f>VLOOKUP(N205,Codes!$R$3:$S$28,2,FALSE)</f>
        <v>M</v>
      </c>
      <c r="P205" t="s">
        <v>48</v>
      </c>
      <c r="Q205" t="s">
        <v>29</v>
      </c>
      <c r="R205" t="s">
        <v>29</v>
      </c>
      <c r="S205" s="21" t="str">
        <f t="shared" si="18"/>
        <v>E-AB-004-EC25-TP3-DMSO-NA-3-NA</v>
      </c>
      <c r="T205" s="21" t="str">
        <f t="shared" si="19"/>
        <v>E-AB-004-EC25-TP3-DMSO</v>
      </c>
      <c r="U205" s="35" t="str">
        <f t="shared" si="20"/>
        <v>E.AB.004.M.C.3</v>
      </c>
      <c r="V205" s="15" t="str">
        <f t="shared" si="21"/>
        <v>EAB004MC3</v>
      </c>
    </row>
    <row r="206" spans="1:22">
      <c r="A206" t="s">
        <v>2248</v>
      </c>
      <c r="C206" t="s">
        <v>26</v>
      </c>
      <c r="D206" s="10" t="s">
        <v>25</v>
      </c>
      <c r="E206" s="10" t="str">
        <f>VLOOKUP(_xlfn.CONCAT(C206,D206),Codes!$C$3:$D$12,2,FALSE)</f>
        <v>E</v>
      </c>
      <c r="F206" s="23" t="s">
        <v>1352</v>
      </c>
      <c r="G206" s="12" t="str">
        <f>VLOOKUP(F206,Codes!$E$3:$G$1002,3,FALSE)</f>
        <v>999</v>
      </c>
      <c r="H206" s="10" t="s">
        <v>70</v>
      </c>
      <c r="I206" s="10">
        <v>34</v>
      </c>
      <c r="J206" s="10" t="str">
        <f>VLOOKUP(H206,Codes!$J$3:$Q$9,2,FALSE)</f>
        <v>D</v>
      </c>
      <c r="K206" s="11" t="s">
        <v>44</v>
      </c>
      <c r="L206" s="10" t="str">
        <f>VLOOKUP(K206,Codes!$H$3:$I$262,2,FALSE)</f>
        <v>AB</v>
      </c>
      <c r="M206" s="10">
        <v>1</v>
      </c>
      <c r="N206" s="10">
        <v>0</v>
      </c>
      <c r="O206" t="str">
        <f>VLOOKUP(N206,Codes!$R$3:$S$28,2,FALSE)</f>
        <v>Z</v>
      </c>
      <c r="P206" t="s">
        <v>48</v>
      </c>
      <c r="Q206" t="s">
        <v>29</v>
      </c>
      <c r="R206" t="s">
        <v>29</v>
      </c>
      <c r="S206" s="21" t="str">
        <f t="shared" si="18"/>
        <v>E-AB-999-0-TP4-DMSO-NA-1-NA</v>
      </c>
      <c r="T206" s="21" t="str">
        <f t="shared" si="19"/>
        <v>E-AB-999-0-TP4-DMSO</v>
      </c>
      <c r="U206" s="35" t="str">
        <f t="shared" si="20"/>
        <v>E.AB.999.Z.D.1</v>
      </c>
      <c r="V206" s="15" t="str">
        <f t="shared" si="21"/>
        <v>EAB999ZD1</v>
      </c>
    </row>
    <row r="207" spans="1:22">
      <c r="A207" t="s">
        <v>2249</v>
      </c>
      <c r="C207" t="s">
        <v>26</v>
      </c>
      <c r="D207" s="10" t="s">
        <v>25</v>
      </c>
      <c r="E207" s="10" t="str">
        <f>VLOOKUP(_xlfn.CONCAT(C207,D207),Codes!$C$3:$D$12,2,FALSE)</f>
        <v>E</v>
      </c>
      <c r="F207" s="23" t="s">
        <v>1352</v>
      </c>
      <c r="G207" s="12" t="str">
        <f>VLOOKUP(F207,Codes!$E$3:$G$1002,3,FALSE)</f>
        <v>999</v>
      </c>
      <c r="H207" s="10" t="s">
        <v>70</v>
      </c>
      <c r="I207" s="10">
        <v>34</v>
      </c>
      <c r="J207" s="10" t="str">
        <f>VLOOKUP(H207,Codes!$J$3:$Q$9,2,FALSE)</f>
        <v>D</v>
      </c>
      <c r="K207" s="11" t="s">
        <v>44</v>
      </c>
      <c r="L207" s="10" t="str">
        <f>VLOOKUP(K207,Codes!$H$3:$I$262,2,FALSE)</f>
        <v>AB</v>
      </c>
      <c r="M207" s="10">
        <v>2</v>
      </c>
      <c r="N207" s="10">
        <v>0</v>
      </c>
      <c r="O207" t="str">
        <f>VLOOKUP(N207,Codes!$R$3:$S$28,2,FALSE)</f>
        <v>Z</v>
      </c>
      <c r="P207" t="s">
        <v>48</v>
      </c>
      <c r="Q207" t="s">
        <v>29</v>
      </c>
      <c r="R207" t="s">
        <v>29</v>
      </c>
      <c r="S207" s="21" t="str">
        <f t="shared" si="18"/>
        <v>E-AB-999-0-TP4-DMSO-NA-2-NA</v>
      </c>
      <c r="T207" s="21" t="str">
        <f t="shared" si="19"/>
        <v>E-AB-999-0-TP4-DMSO</v>
      </c>
      <c r="U207" s="35" t="str">
        <f t="shared" si="20"/>
        <v>E.AB.999.Z.D.2</v>
      </c>
      <c r="V207" s="15" t="str">
        <f t="shared" si="21"/>
        <v>EAB999ZD2</v>
      </c>
    </row>
    <row r="208" spans="1:22">
      <c r="A208" t="s">
        <v>2250</v>
      </c>
      <c r="C208" t="s">
        <v>26</v>
      </c>
      <c r="D208" s="10" t="s">
        <v>25</v>
      </c>
      <c r="E208" s="10" t="str">
        <f>VLOOKUP(_xlfn.CONCAT(C208,D208),Codes!$C$3:$D$12,2,FALSE)</f>
        <v>E</v>
      </c>
      <c r="F208" s="23" t="s">
        <v>1352</v>
      </c>
      <c r="G208" s="12" t="str">
        <f>VLOOKUP(F208,Codes!$E$3:$G$1002,3,FALSE)</f>
        <v>999</v>
      </c>
      <c r="H208" s="10" t="s">
        <v>70</v>
      </c>
      <c r="I208" s="10">
        <v>34</v>
      </c>
      <c r="J208" s="10" t="str">
        <f>VLOOKUP(H208,Codes!$J$3:$Q$9,2,FALSE)</f>
        <v>D</v>
      </c>
      <c r="K208" s="11" t="s">
        <v>44</v>
      </c>
      <c r="L208" s="10" t="str">
        <f>VLOOKUP(K208,Codes!$H$3:$I$262,2,FALSE)</f>
        <v>AB</v>
      </c>
      <c r="M208" s="10">
        <v>3</v>
      </c>
      <c r="N208" s="10">
        <v>0</v>
      </c>
      <c r="O208" t="str">
        <f>VLOOKUP(N208,Codes!$R$3:$S$28,2,FALSE)</f>
        <v>Z</v>
      </c>
      <c r="P208" t="s">
        <v>48</v>
      </c>
      <c r="Q208" t="s">
        <v>29</v>
      </c>
      <c r="R208" t="s">
        <v>29</v>
      </c>
      <c r="S208" s="21" t="str">
        <f t="shared" si="18"/>
        <v>E-AB-999-0-TP4-DMSO-NA-3-NA</v>
      </c>
      <c r="T208" s="21" t="str">
        <f t="shared" si="19"/>
        <v>E-AB-999-0-TP4-DMSO</v>
      </c>
      <c r="U208" s="35" t="str">
        <f t="shared" si="20"/>
        <v>E.AB.999.Z.D.3</v>
      </c>
      <c r="V208" s="15" t="str">
        <f t="shared" si="21"/>
        <v>EAB999ZD3</v>
      </c>
    </row>
    <row r="209" spans="1:22">
      <c r="A209" t="s">
        <v>2251</v>
      </c>
      <c r="C209" t="s">
        <v>26</v>
      </c>
      <c r="D209" s="10" t="s">
        <v>25</v>
      </c>
      <c r="E209" s="10" t="str">
        <f>VLOOKUP(_xlfn.CONCAT(C209,D209),Codes!$C$3:$D$12,2,FALSE)</f>
        <v>E</v>
      </c>
      <c r="F209" s="23" t="s">
        <v>67</v>
      </c>
      <c r="G209" s="12" t="str">
        <f>VLOOKUP(F209,Codes!$E$3:$G$1002,3,FALSE)</f>
        <v>004</v>
      </c>
      <c r="H209" s="10" t="s">
        <v>70</v>
      </c>
      <c r="I209" s="10">
        <v>34</v>
      </c>
      <c r="J209" s="10" t="str">
        <f>VLOOKUP(H209,Codes!$J$3:$Q$9,2,FALSE)</f>
        <v>D</v>
      </c>
      <c r="K209" s="11" t="s">
        <v>44</v>
      </c>
      <c r="L209" s="10" t="str">
        <f>VLOOKUP(K209,Codes!$H$3:$I$262,2,FALSE)</f>
        <v>AB</v>
      </c>
      <c r="M209" s="10">
        <v>1</v>
      </c>
      <c r="N209" s="10" t="s">
        <v>35</v>
      </c>
      <c r="O209" t="str">
        <f>VLOOKUP(N209,Codes!$R$3:$S$28,2,FALSE)</f>
        <v>L</v>
      </c>
      <c r="P209" t="s">
        <v>48</v>
      </c>
      <c r="Q209" t="s">
        <v>29</v>
      </c>
      <c r="R209" t="s">
        <v>29</v>
      </c>
      <c r="S209" s="21" t="str">
        <f t="shared" si="18"/>
        <v>E-AB-004-EC10-TP4-DMSO-NA-1-NA</v>
      </c>
      <c r="T209" s="21" t="str">
        <f t="shared" si="19"/>
        <v>E-AB-004-EC10-TP4-DMSO</v>
      </c>
      <c r="U209" s="35" t="str">
        <f t="shared" si="20"/>
        <v>E.AB.004.L.D.1</v>
      </c>
      <c r="V209" s="15" t="str">
        <f t="shared" si="21"/>
        <v>EAB004LD1</v>
      </c>
    </row>
    <row r="210" spans="1:22">
      <c r="A210" t="s">
        <v>2252</v>
      </c>
      <c r="C210" t="s">
        <v>26</v>
      </c>
      <c r="D210" s="10" t="s">
        <v>25</v>
      </c>
      <c r="E210" s="10" t="str">
        <f>VLOOKUP(_xlfn.CONCAT(C210,D210),Codes!$C$3:$D$12,2,FALSE)</f>
        <v>E</v>
      </c>
      <c r="F210" s="23" t="s">
        <v>67</v>
      </c>
      <c r="G210" s="12" t="str">
        <f>VLOOKUP(F210,Codes!$E$3:$G$1002,3,FALSE)</f>
        <v>004</v>
      </c>
      <c r="H210" s="10" t="s">
        <v>70</v>
      </c>
      <c r="I210" s="10">
        <v>34</v>
      </c>
      <c r="J210" s="10" t="str">
        <f>VLOOKUP(H210,Codes!$J$3:$Q$9,2,FALSE)</f>
        <v>D</v>
      </c>
      <c r="K210" s="11" t="s">
        <v>44</v>
      </c>
      <c r="L210" s="10" t="str">
        <f>VLOOKUP(K210,Codes!$H$3:$I$262,2,FALSE)</f>
        <v>AB</v>
      </c>
      <c r="M210" s="10">
        <v>2</v>
      </c>
      <c r="N210" s="10" t="s">
        <v>35</v>
      </c>
      <c r="O210" t="str">
        <f>VLOOKUP(N210,Codes!$R$3:$S$28,2,FALSE)</f>
        <v>L</v>
      </c>
      <c r="P210" t="s">
        <v>48</v>
      </c>
      <c r="Q210" t="s">
        <v>29</v>
      </c>
      <c r="R210" t="s">
        <v>29</v>
      </c>
      <c r="S210" s="21" t="str">
        <f t="shared" si="18"/>
        <v>E-AB-004-EC10-TP4-DMSO-NA-2-NA</v>
      </c>
      <c r="T210" s="21" t="str">
        <f t="shared" si="19"/>
        <v>E-AB-004-EC10-TP4-DMSO</v>
      </c>
      <c r="U210" s="35" t="str">
        <f t="shared" si="20"/>
        <v>E.AB.004.L.D.2</v>
      </c>
      <c r="V210" s="15" t="str">
        <f t="shared" si="21"/>
        <v>EAB004LD2</v>
      </c>
    </row>
    <row r="211" spans="1:22">
      <c r="A211" t="s">
        <v>2253</v>
      </c>
      <c r="C211" t="s">
        <v>26</v>
      </c>
      <c r="D211" s="10" t="s">
        <v>25</v>
      </c>
      <c r="E211" s="10" t="str">
        <f>VLOOKUP(_xlfn.CONCAT(C211,D211),Codes!$C$3:$D$12,2,FALSE)</f>
        <v>E</v>
      </c>
      <c r="F211" s="23" t="s">
        <v>67</v>
      </c>
      <c r="G211" s="12" t="str">
        <f>VLOOKUP(F211,Codes!$E$3:$G$1002,3,FALSE)</f>
        <v>004</v>
      </c>
      <c r="H211" s="10" t="s">
        <v>70</v>
      </c>
      <c r="I211" s="10">
        <v>34</v>
      </c>
      <c r="J211" s="10" t="str">
        <f>VLOOKUP(H211,Codes!$J$3:$Q$9,2,FALSE)</f>
        <v>D</v>
      </c>
      <c r="K211" s="11" t="s">
        <v>44</v>
      </c>
      <c r="L211" s="10" t="str">
        <f>VLOOKUP(K211,Codes!$H$3:$I$262,2,FALSE)</f>
        <v>AB</v>
      </c>
      <c r="M211" s="10">
        <v>3</v>
      </c>
      <c r="N211" s="10" t="s">
        <v>35</v>
      </c>
      <c r="O211" t="str">
        <f>VLOOKUP(N211,Codes!$R$3:$S$28,2,FALSE)</f>
        <v>L</v>
      </c>
      <c r="P211" t="s">
        <v>48</v>
      </c>
      <c r="Q211" t="s">
        <v>29</v>
      </c>
      <c r="R211" t="s">
        <v>29</v>
      </c>
      <c r="S211" s="21" t="str">
        <f t="shared" si="18"/>
        <v>E-AB-004-EC10-TP4-DMSO-NA-3-NA</v>
      </c>
      <c r="T211" s="21" t="str">
        <f t="shared" si="19"/>
        <v>E-AB-004-EC10-TP4-DMSO</v>
      </c>
      <c r="U211" s="35" t="str">
        <f t="shared" si="20"/>
        <v>E.AB.004.L.D.3</v>
      </c>
      <c r="V211" s="15" t="str">
        <f t="shared" si="21"/>
        <v>EAB004LD3</v>
      </c>
    </row>
    <row r="212" spans="1:22">
      <c r="A212" t="s">
        <v>2254</v>
      </c>
      <c r="C212" t="s">
        <v>26</v>
      </c>
      <c r="D212" s="10" t="s">
        <v>25</v>
      </c>
      <c r="E212" s="10" t="str">
        <f>VLOOKUP(_xlfn.CONCAT(C212,D212),Codes!$C$3:$D$12,2,FALSE)</f>
        <v>E</v>
      </c>
      <c r="F212" s="23" t="s">
        <v>67</v>
      </c>
      <c r="G212" s="12" t="str">
        <f>VLOOKUP(F212,Codes!$E$3:$G$1002,3,FALSE)</f>
        <v>004</v>
      </c>
      <c r="H212" s="10" t="s">
        <v>70</v>
      </c>
      <c r="I212" s="10">
        <v>34</v>
      </c>
      <c r="J212" s="10" t="str">
        <f>VLOOKUP(H212,Codes!$J$3:$Q$9,2,FALSE)</f>
        <v>D</v>
      </c>
      <c r="K212" s="11" t="s">
        <v>44</v>
      </c>
      <c r="L212" s="10" t="str">
        <f>VLOOKUP(K212,Codes!$H$3:$I$262,2,FALSE)</f>
        <v>AB</v>
      </c>
      <c r="M212" s="10">
        <v>1</v>
      </c>
      <c r="N212" s="10" t="s">
        <v>83</v>
      </c>
      <c r="O212" t="str">
        <f>VLOOKUP(N212,Codes!$R$3:$S$28,2,FALSE)</f>
        <v>M</v>
      </c>
      <c r="P212" t="s">
        <v>48</v>
      </c>
      <c r="Q212" t="s">
        <v>29</v>
      </c>
      <c r="R212" t="s">
        <v>29</v>
      </c>
      <c r="S212" s="21" t="str">
        <f t="shared" si="18"/>
        <v>E-AB-004-EC25-TP4-DMSO-NA-1-NA</v>
      </c>
      <c r="T212" s="21" t="str">
        <f t="shared" si="19"/>
        <v>E-AB-004-EC25-TP4-DMSO</v>
      </c>
      <c r="U212" s="35" t="str">
        <f t="shared" si="20"/>
        <v>E.AB.004.M.D.1</v>
      </c>
      <c r="V212" s="15" t="str">
        <f t="shared" si="21"/>
        <v>EAB004MD1</v>
      </c>
    </row>
    <row r="213" spans="1:22">
      <c r="A213" t="s">
        <v>2255</v>
      </c>
      <c r="C213" t="s">
        <v>26</v>
      </c>
      <c r="D213" s="10" t="s">
        <v>25</v>
      </c>
      <c r="E213" s="10" t="str">
        <f>VLOOKUP(_xlfn.CONCAT(C213,D213),Codes!$C$3:$D$12,2,FALSE)</f>
        <v>E</v>
      </c>
      <c r="F213" s="23" t="s">
        <v>67</v>
      </c>
      <c r="G213" s="12" t="str">
        <f>VLOOKUP(F213,Codes!$E$3:$G$1002,3,FALSE)</f>
        <v>004</v>
      </c>
      <c r="H213" s="10" t="s">
        <v>70</v>
      </c>
      <c r="I213" s="10">
        <v>34</v>
      </c>
      <c r="J213" s="10" t="str">
        <f>VLOOKUP(H213,Codes!$J$3:$Q$9,2,FALSE)</f>
        <v>D</v>
      </c>
      <c r="K213" s="11" t="s">
        <v>44</v>
      </c>
      <c r="L213" s="10" t="str">
        <f>VLOOKUP(K213,Codes!$H$3:$I$262,2,FALSE)</f>
        <v>AB</v>
      </c>
      <c r="M213" s="10">
        <v>2</v>
      </c>
      <c r="N213" s="10" t="s">
        <v>83</v>
      </c>
      <c r="O213" t="str">
        <f>VLOOKUP(N213,Codes!$R$3:$S$28,2,FALSE)</f>
        <v>M</v>
      </c>
      <c r="P213" t="s">
        <v>48</v>
      </c>
      <c r="Q213" t="s">
        <v>29</v>
      </c>
      <c r="R213" t="s">
        <v>29</v>
      </c>
      <c r="S213" s="21" t="str">
        <f t="shared" si="18"/>
        <v>E-AB-004-EC25-TP4-DMSO-NA-2-NA</v>
      </c>
      <c r="T213" s="21" t="str">
        <f t="shared" si="19"/>
        <v>E-AB-004-EC25-TP4-DMSO</v>
      </c>
      <c r="U213" s="35" t="str">
        <f t="shared" si="20"/>
        <v>E.AB.004.M.D.2</v>
      </c>
      <c r="V213" s="15" t="str">
        <f t="shared" si="21"/>
        <v>EAB004MD2</v>
      </c>
    </row>
    <row r="214" spans="1:22">
      <c r="A214" t="s">
        <v>2256</v>
      </c>
      <c r="C214" t="s">
        <v>26</v>
      </c>
      <c r="D214" s="10" t="s">
        <v>25</v>
      </c>
      <c r="E214" s="10" t="str">
        <f>VLOOKUP(_xlfn.CONCAT(C214,D214),Codes!$C$3:$D$12,2,FALSE)</f>
        <v>E</v>
      </c>
      <c r="F214" s="23" t="s">
        <v>67</v>
      </c>
      <c r="G214" s="12" t="str">
        <f>VLOOKUP(F214,Codes!$E$3:$G$1002,3,FALSE)</f>
        <v>004</v>
      </c>
      <c r="H214" s="10" t="s">
        <v>70</v>
      </c>
      <c r="I214" s="10">
        <v>34</v>
      </c>
      <c r="J214" s="10" t="str">
        <f>VLOOKUP(H214,Codes!$J$3:$Q$9,2,FALSE)</f>
        <v>D</v>
      </c>
      <c r="K214" s="11" t="s">
        <v>44</v>
      </c>
      <c r="L214" s="10" t="str">
        <f>VLOOKUP(K214,Codes!$H$3:$I$262,2,FALSE)</f>
        <v>AB</v>
      </c>
      <c r="M214" s="10">
        <v>3</v>
      </c>
      <c r="N214" s="10" t="s">
        <v>83</v>
      </c>
      <c r="O214" t="str">
        <f>VLOOKUP(N214,Codes!$R$3:$S$28,2,FALSE)</f>
        <v>M</v>
      </c>
      <c r="P214" t="s">
        <v>48</v>
      </c>
      <c r="Q214" t="s">
        <v>29</v>
      </c>
      <c r="R214" t="s">
        <v>29</v>
      </c>
      <c r="S214" s="21" t="str">
        <f t="shared" si="18"/>
        <v>E-AB-004-EC25-TP4-DMSO-NA-3-NA</v>
      </c>
      <c r="T214" s="21" t="str">
        <f t="shared" si="19"/>
        <v>E-AB-004-EC25-TP4-DMSO</v>
      </c>
      <c r="U214" s="35" t="str">
        <f t="shared" si="20"/>
        <v>E.AB.004.M.D.3</v>
      </c>
      <c r="V214" s="15" t="str">
        <f t="shared" si="21"/>
        <v>EAB004MD3</v>
      </c>
    </row>
    <row r="215" spans="1:22">
      <c r="A215" t="s">
        <v>2257</v>
      </c>
      <c r="C215" t="s">
        <v>26</v>
      </c>
      <c r="D215" s="10" t="s">
        <v>25</v>
      </c>
      <c r="E215" s="10" t="str">
        <f>VLOOKUP(_xlfn.CONCAT(C215,D215),Codes!$C$3:$D$12,2,FALSE)</f>
        <v>E</v>
      </c>
      <c r="F215" s="23" t="s">
        <v>1352</v>
      </c>
      <c r="G215" s="12" t="str">
        <f>VLOOKUP(F215,Codes!$E$3:$G$1002,3,FALSE)</f>
        <v>999</v>
      </c>
      <c r="H215" s="10" t="s">
        <v>76</v>
      </c>
      <c r="I215" s="10">
        <v>48</v>
      </c>
      <c r="J215" s="10" t="str">
        <f>VLOOKUP(H215,Codes!$J$3:$Q$9,2,FALSE)</f>
        <v>E</v>
      </c>
      <c r="K215" s="11" t="s">
        <v>44</v>
      </c>
      <c r="L215" s="10" t="str">
        <f>VLOOKUP(K215,Codes!$H$3:$I$262,2,FALSE)</f>
        <v>AB</v>
      </c>
      <c r="M215" s="10">
        <v>1</v>
      </c>
      <c r="N215" s="10">
        <v>0</v>
      </c>
      <c r="O215" t="str">
        <f>VLOOKUP(N215,Codes!$R$3:$S$28,2,FALSE)</f>
        <v>Z</v>
      </c>
      <c r="P215" t="s">
        <v>48</v>
      </c>
      <c r="Q215" t="s">
        <v>29</v>
      </c>
      <c r="R215" t="s">
        <v>29</v>
      </c>
      <c r="S215" s="21" t="str">
        <f t="shared" si="18"/>
        <v>E-AB-999-0-TP5-DMSO-NA-1-NA</v>
      </c>
      <c r="T215" s="21" t="str">
        <f t="shared" si="19"/>
        <v>E-AB-999-0-TP5-DMSO</v>
      </c>
      <c r="U215" s="35" t="str">
        <f t="shared" si="20"/>
        <v>E.AB.999.Z.E.1</v>
      </c>
      <c r="V215" s="15" t="str">
        <f t="shared" si="21"/>
        <v>EAB999ZE1</v>
      </c>
    </row>
    <row r="216" spans="1:22">
      <c r="A216" t="s">
        <v>2258</v>
      </c>
      <c r="C216" t="s">
        <v>26</v>
      </c>
      <c r="D216" s="10" t="s">
        <v>25</v>
      </c>
      <c r="E216" s="10" t="str">
        <f>VLOOKUP(_xlfn.CONCAT(C216,D216),Codes!$C$3:$D$12,2,FALSE)</f>
        <v>E</v>
      </c>
      <c r="F216" s="23" t="s">
        <v>1352</v>
      </c>
      <c r="G216" s="12" t="str">
        <f>VLOOKUP(F216,Codes!$E$3:$G$1002,3,FALSE)</f>
        <v>999</v>
      </c>
      <c r="H216" s="10" t="s">
        <v>76</v>
      </c>
      <c r="I216" s="10">
        <v>48</v>
      </c>
      <c r="J216" s="10" t="str">
        <f>VLOOKUP(H216,Codes!$J$3:$Q$9,2,FALSE)</f>
        <v>E</v>
      </c>
      <c r="K216" s="11" t="s">
        <v>44</v>
      </c>
      <c r="L216" s="10" t="str">
        <f>VLOOKUP(K216,Codes!$H$3:$I$262,2,FALSE)</f>
        <v>AB</v>
      </c>
      <c r="M216" s="10">
        <v>2</v>
      </c>
      <c r="N216" s="10">
        <v>0</v>
      </c>
      <c r="O216" t="str">
        <f>VLOOKUP(N216,Codes!$R$3:$S$28,2,FALSE)</f>
        <v>Z</v>
      </c>
      <c r="P216" t="s">
        <v>48</v>
      </c>
      <c r="Q216" t="s">
        <v>29</v>
      </c>
      <c r="R216" t="s">
        <v>29</v>
      </c>
      <c r="S216" s="21" t="str">
        <f t="shared" si="18"/>
        <v>E-AB-999-0-TP5-DMSO-NA-2-NA</v>
      </c>
      <c r="T216" s="21" t="str">
        <f t="shared" si="19"/>
        <v>E-AB-999-0-TP5-DMSO</v>
      </c>
      <c r="U216" s="35" t="str">
        <f t="shared" si="20"/>
        <v>E.AB.999.Z.E.2</v>
      </c>
      <c r="V216" s="15" t="str">
        <f t="shared" si="21"/>
        <v>EAB999ZE2</v>
      </c>
    </row>
    <row r="217" spans="1:22">
      <c r="A217" t="s">
        <v>2259</v>
      </c>
      <c r="C217" t="s">
        <v>26</v>
      </c>
      <c r="D217" s="10" t="s">
        <v>25</v>
      </c>
      <c r="E217" s="10" t="str">
        <f>VLOOKUP(_xlfn.CONCAT(C217,D217),Codes!$C$3:$D$12,2,FALSE)</f>
        <v>E</v>
      </c>
      <c r="F217" s="23" t="s">
        <v>1352</v>
      </c>
      <c r="G217" s="12" t="str">
        <f>VLOOKUP(F217,Codes!$E$3:$G$1002,3,FALSE)</f>
        <v>999</v>
      </c>
      <c r="H217" s="10" t="s">
        <v>76</v>
      </c>
      <c r="I217" s="10">
        <v>48</v>
      </c>
      <c r="J217" s="10" t="str">
        <f>VLOOKUP(H217,Codes!$J$3:$Q$9,2,FALSE)</f>
        <v>E</v>
      </c>
      <c r="K217" s="11" t="s">
        <v>44</v>
      </c>
      <c r="L217" s="10" t="str">
        <f>VLOOKUP(K217,Codes!$H$3:$I$262,2,FALSE)</f>
        <v>AB</v>
      </c>
      <c r="M217" s="10">
        <v>3</v>
      </c>
      <c r="N217" s="10">
        <v>0</v>
      </c>
      <c r="O217" t="str">
        <f>VLOOKUP(N217,Codes!$R$3:$S$28,2,FALSE)</f>
        <v>Z</v>
      </c>
      <c r="P217" t="s">
        <v>48</v>
      </c>
      <c r="Q217" t="s">
        <v>29</v>
      </c>
      <c r="R217" t="s">
        <v>29</v>
      </c>
      <c r="S217" s="21" t="str">
        <f t="shared" si="18"/>
        <v>E-AB-999-0-TP5-DMSO-NA-3-NA</v>
      </c>
      <c r="T217" s="21" t="str">
        <f t="shared" si="19"/>
        <v>E-AB-999-0-TP5-DMSO</v>
      </c>
      <c r="U217" s="35" t="str">
        <f t="shared" si="20"/>
        <v>E.AB.999.Z.E.3</v>
      </c>
      <c r="V217" s="15" t="str">
        <f t="shared" si="21"/>
        <v>EAB999ZE3</v>
      </c>
    </row>
    <row r="218" spans="1:22">
      <c r="A218" t="s">
        <v>2260</v>
      </c>
      <c r="C218" t="s">
        <v>26</v>
      </c>
      <c r="D218" s="10" t="s">
        <v>25</v>
      </c>
      <c r="E218" s="10" t="str">
        <f>VLOOKUP(_xlfn.CONCAT(C218,D218),Codes!$C$3:$D$12,2,FALSE)</f>
        <v>E</v>
      </c>
      <c r="F218" s="23" t="s">
        <v>67</v>
      </c>
      <c r="G218" s="12" t="str">
        <f>VLOOKUP(F218,Codes!$E$3:$G$1002,3,FALSE)</f>
        <v>004</v>
      </c>
      <c r="H218" s="10" t="s">
        <v>76</v>
      </c>
      <c r="I218" s="10">
        <v>48</v>
      </c>
      <c r="J218" s="10" t="str">
        <f>VLOOKUP(H218,Codes!$J$3:$Q$9,2,FALSE)</f>
        <v>E</v>
      </c>
      <c r="K218" s="11" t="s">
        <v>44</v>
      </c>
      <c r="L218" s="10" t="str">
        <f>VLOOKUP(K218,Codes!$H$3:$I$262,2,FALSE)</f>
        <v>AB</v>
      </c>
      <c r="M218" s="10">
        <v>1</v>
      </c>
      <c r="N218" s="10" t="s">
        <v>35</v>
      </c>
      <c r="O218" t="str">
        <f>VLOOKUP(N218,Codes!$R$3:$S$28,2,FALSE)</f>
        <v>L</v>
      </c>
      <c r="P218" t="s">
        <v>48</v>
      </c>
      <c r="Q218" t="s">
        <v>29</v>
      </c>
      <c r="R218" t="s">
        <v>29</v>
      </c>
      <c r="S218" s="21" t="str">
        <f t="shared" si="18"/>
        <v>E-AB-004-EC10-TP5-DMSO-NA-1-NA</v>
      </c>
      <c r="T218" s="21" t="str">
        <f t="shared" si="19"/>
        <v>E-AB-004-EC10-TP5-DMSO</v>
      </c>
      <c r="U218" s="35" t="str">
        <f t="shared" si="20"/>
        <v>E.AB.004.L.E.1</v>
      </c>
      <c r="V218" s="15" t="str">
        <f t="shared" si="21"/>
        <v>EAB004LE1</v>
      </c>
    </row>
    <row r="219" spans="1:22">
      <c r="A219" t="s">
        <v>2261</v>
      </c>
      <c r="C219" t="s">
        <v>26</v>
      </c>
      <c r="D219" s="10" t="s">
        <v>25</v>
      </c>
      <c r="E219" s="10" t="str">
        <f>VLOOKUP(_xlfn.CONCAT(C219,D219),Codes!$C$3:$D$12,2,FALSE)</f>
        <v>E</v>
      </c>
      <c r="F219" s="23" t="s">
        <v>67</v>
      </c>
      <c r="G219" s="12" t="str">
        <f>VLOOKUP(F219,Codes!$E$3:$G$1002,3,FALSE)</f>
        <v>004</v>
      </c>
      <c r="H219" s="10" t="s">
        <v>76</v>
      </c>
      <c r="I219" s="10">
        <v>48</v>
      </c>
      <c r="J219" s="10" t="str">
        <f>VLOOKUP(H219,Codes!$J$3:$Q$9,2,FALSE)</f>
        <v>E</v>
      </c>
      <c r="K219" s="11" t="s">
        <v>44</v>
      </c>
      <c r="L219" s="10" t="str">
        <f>VLOOKUP(K219,Codes!$H$3:$I$262,2,FALSE)</f>
        <v>AB</v>
      </c>
      <c r="M219" s="10">
        <v>2</v>
      </c>
      <c r="N219" s="10" t="s">
        <v>35</v>
      </c>
      <c r="O219" t="str">
        <f>VLOOKUP(N219,Codes!$R$3:$S$28,2,FALSE)</f>
        <v>L</v>
      </c>
      <c r="P219" t="s">
        <v>48</v>
      </c>
      <c r="Q219" t="s">
        <v>29</v>
      </c>
      <c r="R219" t="s">
        <v>29</v>
      </c>
      <c r="S219" s="21" t="str">
        <f t="shared" si="18"/>
        <v>E-AB-004-EC10-TP5-DMSO-NA-2-NA</v>
      </c>
      <c r="T219" s="21" t="str">
        <f t="shared" si="19"/>
        <v>E-AB-004-EC10-TP5-DMSO</v>
      </c>
      <c r="U219" s="35" t="str">
        <f t="shared" si="20"/>
        <v>E.AB.004.L.E.2</v>
      </c>
      <c r="V219" s="15" t="str">
        <f t="shared" si="21"/>
        <v>EAB004LE2</v>
      </c>
    </row>
    <row r="220" spans="1:22">
      <c r="A220" t="s">
        <v>2262</v>
      </c>
      <c r="C220" t="s">
        <v>26</v>
      </c>
      <c r="D220" s="10" t="s">
        <v>25</v>
      </c>
      <c r="E220" s="10" t="str">
        <f>VLOOKUP(_xlfn.CONCAT(C220,D220),Codes!$C$3:$D$12,2,FALSE)</f>
        <v>E</v>
      </c>
      <c r="F220" s="23" t="s">
        <v>67</v>
      </c>
      <c r="G220" s="12" t="str">
        <f>VLOOKUP(F220,Codes!$E$3:$G$1002,3,FALSE)</f>
        <v>004</v>
      </c>
      <c r="H220" s="10" t="s">
        <v>76</v>
      </c>
      <c r="I220" s="10">
        <v>48</v>
      </c>
      <c r="J220" s="10" t="str">
        <f>VLOOKUP(H220,Codes!$J$3:$Q$9,2,FALSE)</f>
        <v>E</v>
      </c>
      <c r="K220" s="11" t="s">
        <v>44</v>
      </c>
      <c r="L220" s="10" t="str">
        <f>VLOOKUP(K220,Codes!$H$3:$I$262,2,FALSE)</f>
        <v>AB</v>
      </c>
      <c r="M220" s="10">
        <v>3</v>
      </c>
      <c r="N220" s="10" t="s">
        <v>35</v>
      </c>
      <c r="O220" t="str">
        <f>VLOOKUP(N220,Codes!$R$3:$S$28,2,FALSE)</f>
        <v>L</v>
      </c>
      <c r="P220" t="s">
        <v>48</v>
      </c>
      <c r="Q220" t="s">
        <v>29</v>
      </c>
      <c r="R220" t="s">
        <v>29</v>
      </c>
      <c r="S220" s="21" t="str">
        <f t="shared" si="18"/>
        <v>E-AB-004-EC10-TP5-DMSO-NA-3-NA</v>
      </c>
      <c r="T220" s="21" t="str">
        <f t="shared" si="19"/>
        <v>E-AB-004-EC10-TP5-DMSO</v>
      </c>
      <c r="U220" s="35" t="str">
        <f t="shared" si="20"/>
        <v>E.AB.004.L.E.3</v>
      </c>
      <c r="V220" s="15" t="str">
        <f t="shared" si="21"/>
        <v>EAB004LE3</v>
      </c>
    </row>
    <row r="221" spans="1:22">
      <c r="A221" t="s">
        <v>2263</v>
      </c>
      <c r="C221" t="s">
        <v>26</v>
      </c>
      <c r="D221" s="10" t="s">
        <v>25</v>
      </c>
      <c r="E221" s="10" t="str">
        <f>VLOOKUP(_xlfn.CONCAT(C221,D221),Codes!$C$3:$D$12,2,FALSE)</f>
        <v>E</v>
      </c>
      <c r="F221" s="23" t="s">
        <v>67</v>
      </c>
      <c r="G221" s="12" t="str">
        <f>VLOOKUP(F221,Codes!$E$3:$G$1002,3,FALSE)</f>
        <v>004</v>
      </c>
      <c r="H221" s="10" t="s">
        <v>76</v>
      </c>
      <c r="I221" s="10">
        <v>48</v>
      </c>
      <c r="J221" s="10" t="str">
        <f>VLOOKUP(H221,Codes!$J$3:$Q$9,2,FALSE)</f>
        <v>E</v>
      </c>
      <c r="K221" s="11" t="s">
        <v>44</v>
      </c>
      <c r="L221" s="10" t="str">
        <f>VLOOKUP(K221,Codes!$H$3:$I$262,2,FALSE)</f>
        <v>AB</v>
      </c>
      <c r="M221" s="10">
        <v>1</v>
      </c>
      <c r="N221" s="10" t="s">
        <v>83</v>
      </c>
      <c r="O221" t="str">
        <f>VLOOKUP(N221,Codes!$R$3:$S$28,2,FALSE)</f>
        <v>M</v>
      </c>
      <c r="P221" t="s">
        <v>48</v>
      </c>
      <c r="Q221" t="s">
        <v>29</v>
      </c>
      <c r="R221" t="s">
        <v>29</v>
      </c>
      <c r="S221" s="21" t="str">
        <f t="shared" si="18"/>
        <v>E-AB-004-EC25-TP5-DMSO-NA-1-NA</v>
      </c>
      <c r="T221" s="21" t="str">
        <f t="shared" si="19"/>
        <v>E-AB-004-EC25-TP5-DMSO</v>
      </c>
      <c r="U221" s="35" t="str">
        <f t="shared" si="20"/>
        <v>E.AB.004.M.E.1</v>
      </c>
      <c r="V221" s="15" t="str">
        <f t="shared" si="21"/>
        <v>EAB004ME1</v>
      </c>
    </row>
    <row r="222" spans="1:22">
      <c r="A222" t="s">
        <v>2264</v>
      </c>
      <c r="C222" t="s">
        <v>26</v>
      </c>
      <c r="D222" s="10" t="s">
        <v>25</v>
      </c>
      <c r="E222" s="10" t="str">
        <f>VLOOKUP(_xlfn.CONCAT(C222,D222),Codes!$C$3:$D$12,2,FALSE)</f>
        <v>E</v>
      </c>
      <c r="F222" s="23" t="s">
        <v>67</v>
      </c>
      <c r="G222" s="12" t="str">
        <f>VLOOKUP(F222,Codes!$E$3:$G$1002,3,FALSE)</f>
        <v>004</v>
      </c>
      <c r="H222" s="10" t="s">
        <v>76</v>
      </c>
      <c r="I222" s="10">
        <v>48</v>
      </c>
      <c r="J222" s="10" t="str">
        <f>VLOOKUP(H222,Codes!$J$3:$Q$9,2,FALSE)</f>
        <v>E</v>
      </c>
      <c r="K222" s="11" t="s">
        <v>44</v>
      </c>
      <c r="L222" s="10" t="str">
        <f>VLOOKUP(K222,Codes!$H$3:$I$262,2,FALSE)</f>
        <v>AB</v>
      </c>
      <c r="M222" s="10">
        <v>2</v>
      </c>
      <c r="N222" s="10" t="s">
        <v>83</v>
      </c>
      <c r="O222" t="str">
        <f>VLOOKUP(N222,Codes!$R$3:$S$28,2,FALSE)</f>
        <v>M</v>
      </c>
      <c r="P222" t="s">
        <v>48</v>
      </c>
      <c r="Q222" t="s">
        <v>29</v>
      </c>
      <c r="R222" t="s">
        <v>29</v>
      </c>
      <c r="S222" s="21" t="str">
        <f t="shared" si="18"/>
        <v>E-AB-004-EC25-TP5-DMSO-NA-2-NA</v>
      </c>
      <c r="T222" s="21" t="str">
        <f t="shared" si="19"/>
        <v>E-AB-004-EC25-TP5-DMSO</v>
      </c>
      <c r="U222" s="35" t="str">
        <f t="shared" si="20"/>
        <v>E.AB.004.M.E.2</v>
      </c>
      <c r="V222" s="15" t="str">
        <f t="shared" si="21"/>
        <v>EAB004ME2</v>
      </c>
    </row>
    <row r="223" spans="1:22">
      <c r="A223" t="s">
        <v>2265</v>
      </c>
      <c r="C223" t="s">
        <v>26</v>
      </c>
      <c r="D223" s="10" t="s">
        <v>25</v>
      </c>
      <c r="E223" s="10" t="str">
        <f>VLOOKUP(_xlfn.CONCAT(C223,D223),Codes!$C$3:$D$12,2,FALSE)</f>
        <v>E</v>
      </c>
      <c r="F223" s="23" t="s">
        <v>67</v>
      </c>
      <c r="G223" s="12" t="str">
        <f>VLOOKUP(F223,Codes!$E$3:$G$1002,3,FALSE)</f>
        <v>004</v>
      </c>
      <c r="H223" s="10" t="s">
        <v>76</v>
      </c>
      <c r="I223" s="10">
        <v>48</v>
      </c>
      <c r="J223" s="10" t="str">
        <f>VLOOKUP(H223,Codes!$J$3:$Q$9,2,FALSE)</f>
        <v>E</v>
      </c>
      <c r="K223" s="11" t="s">
        <v>44</v>
      </c>
      <c r="L223" s="10" t="str">
        <f>VLOOKUP(K223,Codes!$H$3:$I$262,2,FALSE)</f>
        <v>AB</v>
      </c>
      <c r="M223" s="10">
        <v>3</v>
      </c>
      <c r="N223" s="10" t="s">
        <v>83</v>
      </c>
      <c r="O223" t="str">
        <f>VLOOKUP(N223,Codes!$R$3:$S$28,2,FALSE)</f>
        <v>M</v>
      </c>
      <c r="P223" t="s">
        <v>48</v>
      </c>
      <c r="Q223" t="s">
        <v>29</v>
      </c>
      <c r="R223" t="s">
        <v>29</v>
      </c>
      <c r="S223" s="21" t="str">
        <f t="shared" si="18"/>
        <v>E-AB-004-EC25-TP5-DMSO-NA-3-NA</v>
      </c>
      <c r="T223" s="21" t="str">
        <f t="shared" si="19"/>
        <v>E-AB-004-EC25-TP5-DMSO</v>
      </c>
      <c r="U223" s="35" t="str">
        <f t="shared" si="20"/>
        <v>E.AB.004.M.E.3</v>
      </c>
      <c r="V223" s="15" t="str">
        <f t="shared" si="21"/>
        <v>EAB004ME3</v>
      </c>
    </row>
    <row r="224" spans="1:22">
      <c r="A224" s="53" t="s">
        <v>2266</v>
      </c>
      <c r="B224" s="54" t="s">
        <v>2073</v>
      </c>
      <c r="C224" t="s">
        <v>26</v>
      </c>
      <c r="D224" s="10" t="s">
        <v>25</v>
      </c>
      <c r="E224" s="10" t="str">
        <f>VLOOKUP(_xlfn.CONCAT(C224,D224),Codes!$C$3:$D$12,2,FALSE)</f>
        <v>E</v>
      </c>
      <c r="F224" s="23" t="s">
        <v>1350</v>
      </c>
      <c r="G224" s="12" t="str">
        <f>VLOOKUP(F224,Codes!$E$3:$G$1002,3,FALSE)</f>
        <v>998</v>
      </c>
      <c r="H224" s="10" t="s">
        <v>29</v>
      </c>
      <c r="I224" s="10" t="s">
        <v>29</v>
      </c>
      <c r="J224" s="10" t="str">
        <f>VLOOKUP(H224,Codes!$J$3:$Q$9,2,FALSE)</f>
        <v>-</v>
      </c>
      <c r="K224" s="11" t="s">
        <v>44</v>
      </c>
      <c r="L224" s="10" t="str">
        <f>VLOOKUP(K224,Codes!$H$3:$I$262,2,FALSE)</f>
        <v>AB</v>
      </c>
      <c r="M224" s="10">
        <v>1</v>
      </c>
      <c r="N224" s="10" t="s">
        <v>29</v>
      </c>
      <c r="O224" t="str">
        <f>VLOOKUP(N224,Codes!$R$3:$S$28,2,FALSE)</f>
        <v>-</v>
      </c>
      <c r="P224" t="s">
        <v>29</v>
      </c>
      <c r="Q224" t="s">
        <v>29</v>
      </c>
      <c r="R224" t="s">
        <v>29</v>
      </c>
      <c r="S224" s="21" t="str">
        <f t="shared" si="18"/>
        <v>E-AB-998-NA-NA-NA-NA-1-NA</v>
      </c>
      <c r="T224" s="21" t="str">
        <f t="shared" si="19"/>
        <v>E-AB-998-NA-NA-NA</v>
      </c>
      <c r="U224" s="35" t="str">
        <f t="shared" si="20"/>
        <v>E.AB.998.-.-.1</v>
      </c>
      <c r="V224" s="15" t="str">
        <f t="shared" si="21"/>
        <v>EAB998--1</v>
      </c>
    </row>
    <row r="225" spans="1:22">
      <c r="A225" s="53" t="s">
        <v>2267</v>
      </c>
      <c r="B225" s="54" t="s">
        <v>2073</v>
      </c>
      <c r="C225" t="s">
        <v>26</v>
      </c>
      <c r="D225" s="10" t="s">
        <v>25</v>
      </c>
      <c r="E225" s="10" t="str">
        <f>VLOOKUP(_xlfn.CONCAT(C225,D225),Codes!$C$3:$D$12,2,FALSE)</f>
        <v>E</v>
      </c>
      <c r="F225" s="23" t="s">
        <v>1350</v>
      </c>
      <c r="G225" s="12" t="str">
        <f>VLOOKUP(F225,Codes!$E$3:$G$1002,3,FALSE)</f>
        <v>998</v>
      </c>
      <c r="H225" s="10" t="s">
        <v>29</v>
      </c>
      <c r="I225" s="10" t="s">
        <v>29</v>
      </c>
      <c r="J225" s="10" t="str">
        <f>VLOOKUP(H225,Codes!$J$3:$Q$9,2,FALSE)</f>
        <v>-</v>
      </c>
      <c r="K225" s="11" t="s">
        <v>44</v>
      </c>
      <c r="L225" s="10" t="str">
        <f>VLOOKUP(K225,Codes!$H$3:$I$262,2,FALSE)</f>
        <v>AB</v>
      </c>
      <c r="M225" s="10">
        <v>2</v>
      </c>
      <c r="N225" s="10" t="s">
        <v>29</v>
      </c>
      <c r="O225" t="str">
        <f>VLOOKUP(N225,Codes!$R$3:$S$28,2,FALSE)</f>
        <v>-</v>
      </c>
      <c r="P225" t="s">
        <v>29</v>
      </c>
      <c r="Q225" t="s">
        <v>29</v>
      </c>
      <c r="R225" t="s">
        <v>29</v>
      </c>
      <c r="S225" s="21" t="str">
        <f t="shared" si="18"/>
        <v>E-AB-998-NA-NA-NA-NA-2-NA</v>
      </c>
      <c r="T225" s="21" t="str">
        <f t="shared" si="19"/>
        <v>E-AB-998-NA-NA-NA</v>
      </c>
      <c r="U225" s="35" t="str">
        <f t="shared" si="20"/>
        <v>E.AB.998.-.-.2</v>
      </c>
      <c r="V225" s="15" t="str">
        <f t="shared" si="21"/>
        <v>EAB998--2</v>
      </c>
    </row>
    <row r="226" spans="1:22">
      <c r="A226" s="53" t="s">
        <v>2268</v>
      </c>
      <c r="B226" s="54" t="s">
        <v>2073</v>
      </c>
      <c r="C226" t="s">
        <v>26</v>
      </c>
      <c r="D226" s="10" t="s">
        <v>25</v>
      </c>
      <c r="E226" s="10" t="str">
        <f>VLOOKUP(_xlfn.CONCAT(C226,D226),Codes!$C$3:$D$12,2,FALSE)</f>
        <v>E</v>
      </c>
      <c r="F226" s="23" t="s">
        <v>1350</v>
      </c>
      <c r="G226" s="12" t="str">
        <f>VLOOKUP(F226,Codes!$E$3:$G$1002,3,FALSE)</f>
        <v>998</v>
      </c>
      <c r="H226" s="10" t="s">
        <v>29</v>
      </c>
      <c r="I226" s="10" t="s">
        <v>29</v>
      </c>
      <c r="J226" s="10" t="str">
        <f>VLOOKUP(H226,Codes!$J$3:$Q$9,2,FALSE)</f>
        <v>-</v>
      </c>
      <c r="K226" s="11" t="s">
        <v>44</v>
      </c>
      <c r="L226" s="10" t="str">
        <f>VLOOKUP(K226,Codes!$H$3:$I$262,2,FALSE)</f>
        <v>AB</v>
      </c>
      <c r="M226" s="10">
        <v>3</v>
      </c>
      <c r="N226" s="10" t="s">
        <v>29</v>
      </c>
      <c r="O226" t="str">
        <f>VLOOKUP(N226,Codes!$R$3:$S$28,2,FALSE)</f>
        <v>-</v>
      </c>
      <c r="P226" t="s">
        <v>29</v>
      </c>
      <c r="Q226" t="s">
        <v>29</v>
      </c>
      <c r="R226" t="s">
        <v>29</v>
      </c>
      <c r="S226" s="21" t="str">
        <f t="shared" si="18"/>
        <v>E-AB-998-NA-NA-NA-NA-3-NA</v>
      </c>
      <c r="T226" s="21" t="str">
        <f t="shared" si="19"/>
        <v>E-AB-998-NA-NA-NA</v>
      </c>
      <c r="U226" s="35" t="str">
        <f t="shared" si="20"/>
        <v>E.AB.998.-.-.3</v>
      </c>
      <c r="V226" s="15" t="str">
        <f t="shared" si="21"/>
        <v>EAB998--3</v>
      </c>
    </row>
    <row r="227" spans="1:22">
      <c r="A227" t="s">
        <v>2269</v>
      </c>
      <c r="B227" s="54" t="s">
        <v>2270</v>
      </c>
      <c r="C227" t="s">
        <v>26</v>
      </c>
      <c r="D227" s="10" t="s">
        <v>25</v>
      </c>
      <c r="E227" s="10" t="str">
        <f>VLOOKUP(_xlfn.CONCAT(C227,D227),Codes!$C$3:$D$12,2,FALSE)</f>
        <v>E</v>
      </c>
      <c r="F227" s="23" t="s">
        <v>1352</v>
      </c>
      <c r="G227" s="12" t="str">
        <f>VLOOKUP(F227,Codes!$E$3:$G$1002,3,FALSE)</f>
        <v>999</v>
      </c>
      <c r="H227" s="10" t="s">
        <v>46</v>
      </c>
      <c r="I227" s="10">
        <v>5</v>
      </c>
      <c r="J227" s="10" t="str">
        <f>VLOOKUP(H227,Codes!$J$3:$Q$9,2,FALSE)</f>
        <v>A</v>
      </c>
      <c r="K227" s="11" t="s">
        <v>68</v>
      </c>
      <c r="L227" s="10" t="str">
        <f>VLOOKUP(K227,Codes!$H$3:$I$262,2,FALSE)</f>
        <v>AE</v>
      </c>
      <c r="M227" s="10">
        <v>1</v>
      </c>
      <c r="N227" s="10">
        <v>0</v>
      </c>
      <c r="O227" t="str">
        <f>VLOOKUP(N227,Codes!$R$3:$S$28,2,FALSE)</f>
        <v>Z</v>
      </c>
      <c r="P227" t="s">
        <v>48</v>
      </c>
      <c r="Q227" t="s">
        <v>29</v>
      </c>
      <c r="R227" t="s">
        <v>29</v>
      </c>
      <c r="S227" s="21" t="str">
        <f t="shared" si="18"/>
        <v>E-AE-999-0-TP1-DMSO-NA-1-NA</v>
      </c>
      <c r="T227" s="21" t="str">
        <f t="shared" si="19"/>
        <v>E-AE-999-0-TP1-DMSO</v>
      </c>
      <c r="U227" s="35" t="str">
        <f t="shared" si="20"/>
        <v>E.AE.999.Z.A.1</v>
      </c>
      <c r="V227" s="15" t="str">
        <f t="shared" si="21"/>
        <v>EAE999ZA1</v>
      </c>
    </row>
    <row r="228" spans="1:22">
      <c r="A228" t="s">
        <v>2271</v>
      </c>
      <c r="C228" t="s">
        <v>26</v>
      </c>
      <c r="D228" s="10" t="s">
        <v>25</v>
      </c>
      <c r="E228" s="10" t="str">
        <f>VLOOKUP(_xlfn.CONCAT(C228,D228),Codes!$C$3:$D$12,2,FALSE)</f>
        <v>E</v>
      </c>
      <c r="F228" s="23" t="s">
        <v>1352</v>
      </c>
      <c r="G228" s="12" t="str">
        <f>VLOOKUP(F228,Codes!$E$3:$G$1002,3,FALSE)</f>
        <v>999</v>
      </c>
      <c r="H228" s="10" t="s">
        <v>46</v>
      </c>
      <c r="I228" s="10">
        <v>5</v>
      </c>
      <c r="J228" s="10" t="str">
        <f>VLOOKUP(H228,Codes!$J$3:$Q$9,2,FALSE)</f>
        <v>A</v>
      </c>
      <c r="K228" s="11" t="s">
        <v>68</v>
      </c>
      <c r="L228" s="10" t="str">
        <f>VLOOKUP(K228,Codes!$H$3:$I$262,2,FALSE)</f>
        <v>AE</v>
      </c>
      <c r="M228" s="10">
        <v>2</v>
      </c>
      <c r="N228" s="10">
        <v>0</v>
      </c>
      <c r="O228" t="str">
        <f>VLOOKUP(N228,Codes!$R$3:$S$28,2,FALSE)</f>
        <v>Z</v>
      </c>
      <c r="P228" t="s">
        <v>48</v>
      </c>
      <c r="Q228" t="s">
        <v>29</v>
      </c>
      <c r="R228" t="s">
        <v>29</v>
      </c>
      <c r="S228" s="21" t="str">
        <f t="shared" si="18"/>
        <v>E-AE-999-0-TP1-DMSO-NA-2-NA</v>
      </c>
      <c r="T228" s="21" t="str">
        <f t="shared" si="19"/>
        <v>E-AE-999-0-TP1-DMSO</v>
      </c>
      <c r="U228" s="35" t="str">
        <f t="shared" si="20"/>
        <v>E.AE.999.Z.A.2</v>
      </c>
      <c r="V228" s="15" t="str">
        <f t="shared" si="21"/>
        <v>EAE999ZA2</v>
      </c>
    </row>
    <row r="229" spans="1:22">
      <c r="A229" t="s">
        <v>2272</v>
      </c>
      <c r="C229" t="s">
        <v>26</v>
      </c>
      <c r="D229" s="10" t="s">
        <v>25</v>
      </c>
      <c r="E229" s="10" t="str">
        <f>VLOOKUP(_xlfn.CONCAT(C229,D229),Codes!$C$3:$D$12,2,FALSE)</f>
        <v>E</v>
      </c>
      <c r="F229" s="23" t="s">
        <v>1352</v>
      </c>
      <c r="G229" s="12" t="str">
        <f>VLOOKUP(F229,Codes!$E$3:$G$1002,3,FALSE)</f>
        <v>999</v>
      </c>
      <c r="H229" s="10" t="s">
        <v>46</v>
      </c>
      <c r="I229" s="10">
        <v>5</v>
      </c>
      <c r="J229" s="10" t="str">
        <f>VLOOKUP(H229,Codes!$J$3:$Q$9,2,FALSE)</f>
        <v>A</v>
      </c>
      <c r="K229" s="11" t="s">
        <v>68</v>
      </c>
      <c r="L229" s="10" t="str">
        <f>VLOOKUP(K229,Codes!$H$3:$I$262,2,FALSE)</f>
        <v>AE</v>
      </c>
      <c r="M229" s="10">
        <v>3</v>
      </c>
      <c r="N229" s="10">
        <v>0</v>
      </c>
      <c r="O229" t="str">
        <f>VLOOKUP(N229,Codes!$R$3:$S$28,2,FALSE)</f>
        <v>Z</v>
      </c>
      <c r="P229" t="s">
        <v>48</v>
      </c>
      <c r="Q229" t="s">
        <v>29</v>
      </c>
      <c r="R229" t="s">
        <v>29</v>
      </c>
      <c r="S229" s="21" t="str">
        <f t="shared" si="18"/>
        <v>E-AE-999-0-TP1-DMSO-NA-3-NA</v>
      </c>
      <c r="T229" s="21" t="str">
        <f t="shared" si="19"/>
        <v>E-AE-999-0-TP1-DMSO</v>
      </c>
      <c r="U229" s="35" t="str">
        <f t="shared" si="20"/>
        <v>E.AE.999.Z.A.3</v>
      </c>
      <c r="V229" s="15" t="str">
        <f t="shared" si="21"/>
        <v>EAE999ZA3</v>
      </c>
    </row>
    <row r="230" spans="1:22">
      <c r="A230" t="s">
        <v>2273</v>
      </c>
      <c r="C230" t="s">
        <v>26</v>
      </c>
      <c r="D230" s="10" t="s">
        <v>25</v>
      </c>
      <c r="E230" s="10" t="str">
        <f>VLOOKUP(_xlfn.CONCAT(C230,D230),Codes!$C$3:$D$12,2,FALSE)</f>
        <v>E</v>
      </c>
      <c r="F230" s="23" t="s">
        <v>67</v>
      </c>
      <c r="G230" s="12" t="str">
        <f>VLOOKUP(F230,Codes!$E$3:$G$1002,3,FALSE)</f>
        <v>004</v>
      </c>
      <c r="H230" s="10" t="s">
        <v>46</v>
      </c>
      <c r="I230" s="10">
        <v>5</v>
      </c>
      <c r="J230" s="10" t="str">
        <f>VLOOKUP(H230,Codes!$J$3:$Q$9,2,FALSE)</f>
        <v>A</v>
      </c>
      <c r="K230" s="11" t="s">
        <v>68</v>
      </c>
      <c r="L230" s="10" t="str">
        <f>VLOOKUP(K230,Codes!$H$3:$I$262,2,FALSE)</f>
        <v>AE</v>
      </c>
      <c r="M230" s="10">
        <v>1</v>
      </c>
      <c r="N230" s="10" t="s">
        <v>35</v>
      </c>
      <c r="O230" t="str">
        <f>VLOOKUP(N230,Codes!$R$3:$S$28,2,FALSE)</f>
        <v>L</v>
      </c>
      <c r="P230" t="s">
        <v>48</v>
      </c>
      <c r="Q230" t="s">
        <v>29</v>
      </c>
      <c r="R230" t="s">
        <v>29</v>
      </c>
      <c r="S230" s="21" t="str">
        <f t="shared" si="18"/>
        <v>E-AE-004-EC10-TP1-DMSO-NA-1-NA</v>
      </c>
      <c r="T230" s="21" t="str">
        <f t="shared" si="19"/>
        <v>E-AE-004-EC10-TP1-DMSO</v>
      </c>
      <c r="U230" s="35" t="str">
        <f t="shared" si="20"/>
        <v>E.AE.004.L.A.1</v>
      </c>
      <c r="V230" s="15" t="str">
        <f t="shared" si="21"/>
        <v>EAE004LA1</v>
      </c>
    </row>
    <row r="231" spans="1:22">
      <c r="A231" t="s">
        <v>2274</v>
      </c>
      <c r="C231" t="s">
        <v>26</v>
      </c>
      <c r="D231" s="10" t="s">
        <v>25</v>
      </c>
      <c r="E231" s="10" t="str">
        <f>VLOOKUP(_xlfn.CONCAT(C231,D231),Codes!$C$3:$D$12,2,FALSE)</f>
        <v>E</v>
      </c>
      <c r="F231" s="23" t="s">
        <v>67</v>
      </c>
      <c r="G231" s="12" t="str">
        <f>VLOOKUP(F231,Codes!$E$3:$G$1002,3,FALSE)</f>
        <v>004</v>
      </c>
      <c r="H231" s="10" t="s">
        <v>46</v>
      </c>
      <c r="I231" s="10">
        <v>5</v>
      </c>
      <c r="J231" s="10" t="str">
        <f>VLOOKUP(H231,Codes!$J$3:$Q$9,2,FALSE)</f>
        <v>A</v>
      </c>
      <c r="K231" s="11" t="s">
        <v>68</v>
      </c>
      <c r="L231" s="10" t="str">
        <f>VLOOKUP(K231,Codes!$H$3:$I$262,2,FALSE)</f>
        <v>AE</v>
      </c>
      <c r="M231" s="10">
        <v>2</v>
      </c>
      <c r="N231" s="10" t="s">
        <v>35</v>
      </c>
      <c r="O231" t="str">
        <f>VLOOKUP(N231,Codes!$R$3:$S$28,2,FALSE)</f>
        <v>L</v>
      </c>
      <c r="P231" t="s">
        <v>48</v>
      </c>
      <c r="Q231" t="s">
        <v>29</v>
      </c>
      <c r="R231" t="s">
        <v>29</v>
      </c>
      <c r="S231" s="21" t="str">
        <f t="shared" si="18"/>
        <v>E-AE-004-EC10-TP1-DMSO-NA-2-NA</v>
      </c>
      <c r="T231" s="21" t="str">
        <f t="shared" si="19"/>
        <v>E-AE-004-EC10-TP1-DMSO</v>
      </c>
      <c r="U231" s="35" t="str">
        <f t="shared" si="20"/>
        <v>E.AE.004.L.A.2</v>
      </c>
      <c r="V231" s="15" t="str">
        <f t="shared" si="21"/>
        <v>EAE004LA2</v>
      </c>
    </row>
    <row r="232" spans="1:22">
      <c r="A232" t="s">
        <v>2275</v>
      </c>
      <c r="C232" t="s">
        <v>26</v>
      </c>
      <c r="D232" s="10" t="s">
        <v>25</v>
      </c>
      <c r="E232" s="10" t="str">
        <f>VLOOKUP(_xlfn.CONCAT(C232,D232),Codes!$C$3:$D$12,2,FALSE)</f>
        <v>E</v>
      </c>
      <c r="F232" s="23" t="s">
        <v>67</v>
      </c>
      <c r="G232" s="12" t="str">
        <f>VLOOKUP(F232,Codes!$E$3:$G$1002,3,FALSE)</f>
        <v>004</v>
      </c>
      <c r="H232" s="10" t="s">
        <v>46</v>
      </c>
      <c r="I232" s="10">
        <v>5</v>
      </c>
      <c r="J232" s="10" t="str">
        <f>VLOOKUP(H232,Codes!$J$3:$Q$9,2,FALSE)</f>
        <v>A</v>
      </c>
      <c r="K232" s="11" t="s">
        <v>68</v>
      </c>
      <c r="L232" s="10" t="str">
        <f>VLOOKUP(K232,Codes!$H$3:$I$262,2,FALSE)</f>
        <v>AE</v>
      </c>
      <c r="M232" s="10">
        <v>3</v>
      </c>
      <c r="N232" s="10" t="s">
        <v>35</v>
      </c>
      <c r="O232" t="str">
        <f>VLOOKUP(N232,Codes!$R$3:$S$28,2,FALSE)</f>
        <v>L</v>
      </c>
      <c r="P232" t="s">
        <v>48</v>
      </c>
      <c r="Q232" t="s">
        <v>29</v>
      </c>
      <c r="R232" t="s">
        <v>29</v>
      </c>
      <c r="S232" s="21" t="str">
        <f t="shared" si="18"/>
        <v>E-AE-004-EC10-TP1-DMSO-NA-3-NA</v>
      </c>
      <c r="T232" s="21" t="str">
        <f t="shared" si="19"/>
        <v>E-AE-004-EC10-TP1-DMSO</v>
      </c>
      <c r="U232" s="35" t="str">
        <f t="shared" si="20"/>
        <v>E.AE.004.L.A.3</v>
      </c>
      <c r="V232" s="15" t="str">
        <f t="shared" si="21"/>
        <v>EAE004LA3</v>
      </c>
    </row>
    <row r="233" spans="1:22">
      <c r="A233" t="s">
        <v>2276</v>
      </c>
      <c r="C233" t="s">
        <v>26</v>
      </c>
      <c r="D233" s="10" t="s">
        <v>25</v>
      </c>
      <c r="E233" s="10" t="str">
        <f>VLOOKUP(_xlfn.CONCAT(C233,D233),Codes!$C$3:$D$12,2,FALSE)</f>
        <v>E</v>
      </c>
      <c r="F233" s="23" t="s">
        <v>67</v>
      </c>
      <c r="G233" s="12" t="str">
        <f>VLOOKUP(F233,Codes!$E$3:$G$1002,3,FALSE)</f>
        <v>004</v>
      </c>
      <c r="H233" s="10" t="s">
        <v>46</v>
      </c>
      <c r="I233" s="10">
        <v>5</v>
      </c>
      <c r="J233" s="10" t="str">
        <f>VLOOKUP(H233,Codes!$J$3:$Q$9,2,FALSE)</f>
        <v>A</v>
      </c>
      <c r="K233" s="11" t="s">
        <v>68</v>
      </c>
      <c r="L233" s="10" t="str">
        <f>VLOOKUP(K233,Codes!$H$3:$I$262,2,FALSE)</f>
        <v>AE</v>
      </c>
      <c r="M233" s="10">
        <v>1</v>
      </c>
      <c r="N233" s="10" t="s">
        <v>83</v>
      </c>
      <c r="O233" t="str">
        <f>VLOOKUP(N233,Codes!$R$3:$S$28,2,FALSE)</f>
        <v>M</v>
      </c>
      <c r="P233" t="s">
        <v>48</v>
      </c>
      <c r="Q233" t="s">
        <v>29</v>
      </c>
      <c r="R233" t="s">
        <v>29</v>
      </c>
      <c r="S233" s="21" t="str">
        <f t="shared" si="18"/>
        <v>E-AE-004-EC25-TP1-DMSO-NA-1-NA</v>
      </c>
      <c r="T233" s="21" t="str">
        <f t="shared" si="19"/>
        <v>E-AE-004-EC25-TP1-DMSO</v>
      </c>
      <c r="U233" s="35" t="str">
        <f t="shared" si="20"/>
        <v>E.AE.004.M.A.1</v>
      </c>
      <c r="V233" s="15" t="str">
        <f t="shared" si="21"/>
        <v>EAE004MA1</v>
      </c>
    </row>
    <row r="234" spans="1:22">
      <c r="A234" t="s">
        <v>2277</v>
      </c>
      <c r="C234" t="s">
        <v>26</v>
      </c>
      <c r="D234" s="10" t="s">
        <v>25</v>
      </c>
      <c r="E234" s="10" t="str">
        <f>VLOOKUP(_xlfn.CONCAT(C234,D234),Codes!$C$3:$D$12,2,FALSE)</f>
        <v>E</v>
      </c>
      <c r="F234" s="23" t="s">
        <v>67</v>
      </c>
      <c r="G234" s="12" t="str">
        <f>VLOOKUP(F234,Codes!$E$3:$G$1002,3,FALSE)</f>
        <v>004</v>
      </c>
      <c r="H234" s="10" t="s">
        <v>46</v>
      </c>
      <c r="I234" s="10">
        <v>5</v>
      </c>
      <c r="J234" s="10" t="str">
        <f>VLOOKUP(H234,Codes!$J$3:$Q$9,2,FALSE)</f>
        <v>A</v>
      </c>
      <c r="K234" s="11" t="s">
        <v>68</v>
      </c>
      <c r="L234" s="10" t="str">
        <f>VLOOKUP(K234,Codes!$H$3:$I$262,2,FALSE)</f>
        <v>AE</v>
      </c>
      <c r="M234" s="10">
        <v>2</v>
      </c>
      <c r="N234" s="10" t="s">
        <v>83</v>
      </c>
      <c r="O234" t="str">
        <f>VLOOKUP(N234,Codes!$R$3:$S$28,2,FALSE)</f>
        <v>M</v>
      </c>
      <c r="P234" t="s">
        <v>48</v>
      </c>
      <c r="Q234" t="s">
        <v>29</v>
      </c>
      <c r="R234" t="s">
        <v>29</v>
      </c>
      <c r="S234" s="21" t="str">
        <f t="shared" si="18"/>
        <v>E-AE-004-EC25-TP1-DMSO-NA-2-NA</v>
      </c>
      <c r="T234" s="21" t="str">
        <f t="shared" si="19"/>
        <v>E-AE-004-EC25-TP1-DMSO</v>
      </c>
      <c r="U234" s="35" t="str">
        <f t="shared" si="20"/>
        <v>E.AE.004.M.A.2</v>
      </c>
      <c r="V234" s="15" t="str">
        <f t="shared" si="21"/>
        <v>EAE004MA2</v>
      </c>
    </row>
    <row r="235" spans="1:22">
      <c r="A235" t="s">
        <v>2278</v>
      </c>
      <c r="C235" t="s">
        <v>26</v>
      </c>
      <c r="D235" s="10" t="s">
        <v>25</v>
      </c>
      <c r="E235" s="10" t="str">
        <f>VLOOKUP(_xlfn.CONCAT(C235,D235),Codes!$C$3:$D$12,2,FALSE)</f>
        <v>E</v>
      </c>
      <c r="F235" s="23" t="s">
        <v>67</v>
      </c>
      <c r="G235" s="12" t="str">
        <f>VLOOKUP(F235,Codes!$E$3:$G$1002,3,FALSE)</f>
        <v>004</v>
      </c>
      <c r="H235" s="10" t="s">
        <v>46</v>
      </c>
      <c r="I235" s="10">
        <v>5</v>
      </c>
      <c r="J235" s="10" t="str">
        <f>VLOOKUP(H235,Codes!$J$3:$Q$9,2,FALSE)</f>
        <v>A</v>
      </c>
      <c r="K235" s="11" t="s">
        <v>68</v>
      </c>
      <c r="L235" s="10" t="str">
        <f>VLOOKUP(K235,Codes!$H$3:$I$262,2,FALSE)</f>
        <v>AE</v>
      </c>
      <c r="M235" s="10">
        <v>3</v>
      </c>
      <c r="N235" s="10" t="s">
        <v>83</v>
      </c>
      <c r="O235" t="str">
        <f>VLOOKUP(N235,Codes!$R$3:$S$28,2,FALSE)</f>
        <v>M</v>
      </c>
      <c r="P235" t="s">
        <v>48</v>
      </c>
      <c r="Q235" t="s">
        <v>29</v>
      </c>
      <c r="R235" t="s">
        <v>29</v>
      </c>
      <c r="S235" s="21" t="str">
        <f t="shared" si="18"/>
        <v>E-AE-004-EC25-TP1-DMSO-NA-3-NA</v>
      </c>
      <c r="T235" s="21" t="str">
        <f t="shared" si="19"/>
        <v>E-AE-004-EC25-TP1-DMSO</v>
      </c>
      <c r="U235" s="35" t="str">
        <f t="shared" si="20"/>
        <v>E.AE.004.M.A.3</v>
      </c>
      <c r="V235" s="15" t="str">
        <f t="shared" si="21"/>
        <v>EAE004MA3</v>
      </c>
    </row>
    <row r="236" spans="1:22">
      <c r="A236" t="s">
        <v>2279</v>
      </c>
      <c r="C236" t="s">
        <v>26</v>
      </c>
      <c r="D236" s="10" t="s">
        <v>25</v>
      </c>
      <c r="E236" s="10" t="str">
        <f>VLOOKUP(_xlfn.CONCAT(C236,D236),Codes!$C$3:$D$12,2,FALSE)</f>
        <v>E</v>
      </c>
      <c r="F236" s="23" t="s">
        <v>1352</v>
      </c>
      <c r="G236" s="12" t="str">
        <f>VLOOKUP(F236,Codes!$E$3:$G$1002,3,FALSE)</f>
        <v>999</v>
      </c>
      <c r="H236" s="10" t="s">
        <v>57</v>
      </c>
      <c r="I236" s="10">
        <v>12</v>
      </c>
      <c r="J236" s="10" t="str">
        <f>VLOOKUP(H236,Codes!$J$3:$Q$9,2,FALSE)</f>
        <v>B</v>
      </c>
      <c r="K236" s="11" t="s">
        <v>68</v>
      </c>
      <c r="L236" s="10" t="str">
        <f>VLOOKUP(K236,Codes!$H$3:$I$262,2,FALSE)</f>
        <v>AE</v>
      </c>
      <c r="M236" s="10">
        <v>1</v>
      </c>
      <c r="N236" s="10">
        <v>0</v>
      </c>
      <c r="O236" t="str">
        <f>VLOOKUP(N236,Codes!$R$3:$S$28,2,FALSE)</f>
        <v>Z</v>
      </c>
      <c r="P236" t="s">
        <v>48</v>
      </c>
      <c r="Q236" t="s">
        <v>29</v>
      </c>
      <c r="R236" t="s">
        <v>29</v>
      </c>
      <c r="S236" s="21" t="str">
        <f t="shared" ref="S236:S273" si="22">CONCATENATE(E236,"-",L236,"-",G236,"-", N236,"-",H236,"-",P236,"-",Q236,"-",M236,"-",R236)</f>
        <v>E-AE-999-0-TP2-DMSO-NA-1-NA</v>
      </c>
      <c r="T236" s="21" t="str">
        <f t="shared" ref="T236:T273" si="23">CONCATENATE(E236,"-",L236,"-",G236,"-", N236,"-",H236,"-",P236)</f>
        <v>E-AE-999-0-TP2-DMSO</v>
      </c>
      <c r="U236" s="35" t="str">
        <f t="shared" ref="U236:U274" si="24">_xlfn.CONCAT(E236,".",L236,".",G236,".",O236,".",J236,".",M236)</f>
        <v>E.AE.999.Z.B.1</v>
      </c>
      <c r="V236" s="15" t="str">
        <f t="shared" ref="V236:V274" si="25">SUBSTITUTE(U236,".","")</f>
        <v>EAE999ZB1</v>
      </c>
    </row>
    <row r="237" spans="1:22">
      <c r="A237" t="s">
        <v>2280</v>
      </c>
      <c r="C237" t="s">
        <v>26</v>
      </c>
      <c r="D237" s="10" t="s">
        <v>25</v>
      </c>
      <c r="E237" s="10" t="str">
        <f>VLOOKUP(_xlfn.CONCAT(C237,D237),Codes!$C$3:$D$12,2,FALSE)</f>
        <v>E</v>
      </c>
      <c r="F237" s="23" t="s">
        <v>1352</v>
      </c>
      <c r="G237" s="12" t="str">
        <f>VLOOKUP(F237,Codes!$E$3:$G$1002,3,FALSE)</f>
        <v>999</v>
      </c>
      <c r="H237" s="10" t="s">
        <v>57</v>
      </c>
      <c r="I237" s="10">
        <v>12</v>
      </c>
      <c r="J237" s="10" t="str">
        <f>VLOOKUP(H237,Codes!$J$3:$Q$9,2,FALSE)</f>
        <v>B</v>
      </c>
      <c r="K237" s="11" t="s">
        <v>68</v>
      </c>
      <c r="L237" s="10" t="str">
        <f>VLOOKUP(K237,Codes!$H$3:$I$262,2,FALSE)</f>
        <v>AE</v>
      </c>
      <c r="M237" s="10">
        <v>2</v>
      </c>
      <c r="N237" s="10">
        <v>0</v>
      </c>
      <c r="O237" t="str">
        <f>VLOOKUP(N237,Codes!$R$3:$S$28,2,FALSE)</f>
        <v>Z</v>
      </c>
      <c r="P237" t="s">
        <v>48</v>
      </c>
      <c r="Q237" t="s">
        <v>29</v>
      </c>
      <c r="R237" t="s">
        <v>29</v>
      </c>
      <c r="S237" s="21" t="str">
        <f t="shared" si="22"/>
        <v>E-AE-999-0-TP2-DMSO-NA-2-NA</v>
      </c>
      <c r="T237" s="21" t="str">
        <f t="shared" si="23"/>
        <v>E-AE-999-0-TP2-DMSO</v>
      </c>
      <c r="U237" s="35" t="str">
        <f t="shared" si="24"/>
        <v>E.AE.999.Z.B.2</v>
      </c>
      <c r="V237" s="15" t="str">
        <f t="shared" si="25"/>
        <v>EAE999ZB2</v>
      </c>
    </row>
    <row r="238" spans="1:22">
      <c r="A238" t="s">
        <v>2281</v>
      </c>
      <c r="C238" t="s">
        <v>26</v>
      </c>
      <c r="D238" s="10" t="s">
        <v>25</v>
      </c>
      <c r="E238" s="10" t="str">
        <f>VLOOKUP(_xlfn.CONCAT(C238,D238),Codes!$C$3:$D$12,2,FALSE)</f>
        <v>E</v>
      </c>
      <c r="F238" s="23" t="s">
        <v>1352</v>
      </c>
      <c r="G238" s="12" t="str">
        <f>VLOOKUP(F238,Codes!$E$3:$G$1002,3,FALSE)</f>
        <v>999</v>
      </c>
      <c r="H238" s="10" t="s">
        <v>57</v>
      </c>
      <c r="I238" s="10">
        <v>12</v>
      </c>
      <c r="J238" s="10" t="str">
        <f>VLOOKUP(H238,Codes!$J$3:$Q$9,2,FALSE)</f>
        <v>B</v>
      </c>
      <c r="K238" s="11" t="s">
        <v>68</v>
      </c>
      <c r="L238" s="10" t="str">
        <f>VLOOKUP(K238,Codes!$H$3:$I$262,2,FALSE)</f>
        <v>AE</v>
      </c>
      <c r="M238" s="10">
        <v>3</v>
      </c>
      <c r="N238" s="10">
        <v>0</v>
      </c>
      <c r="O238" t="str">
        <f>VLOOKUP(N238,Codes!$R$3:$S$28,2,FALSE)</f>
        <v>Z</v>
      </c>
      <c r="P238" t="s">
        <v>48</v>
      </c>
      <c r="Q238" t="s">
        <v>29</v>
      </c>
      <c r="R238" t="s">
        <v>29</v>
      </c>
      <c r="S238" s="21" t="str">
        <f t="shared" si="22"/>
        <v>E-AE-999-0-TP2-DMSO-NA-3-NA</v>
      </c>
      <c r="T238" s="21" t="str">
        <f t="shared" si="23"/>
        <v>E-AE-999-0-TP2-DMSO</v>
      </c>
      <c r="U238" s="35" t="str">
        <f t="shared" si="24"/>
        <v>E.AE.999.Z.B.3</v>
      </c>
      <c r="V238" s="15" t="str">
        <f t="shared" si="25"/>
        <v>EAE999ZB3</v>
      </c>
    </row>
    <row r="239" spans="1:22">
      <c r="A239" t="s">
        <v>2282</v>
      </c>
      <c r="C239" t="s">
        <v>26</v>
      </c>
      <c r="D239" s="10" t="s">
        <v>25</v>
      </c>
      <c r="E239" s="10" t="str">
        <f>VLOOKUP(_xlfn.CONCAT(C239,D239),Codes!$C$3:$D$12,2,FALSE)</f>
        <v>E</v>
      </c>
      <c r="F239" s="23" t="s">
        <v>67</v>
      </c>
      <c r="G239" s="12" t="str">
        <f>VLOOKUP(F239,Codes!$E$3:$G$1002,3,FALSE)</f>
        <v>004</v>
      </c>
      <c r="H239" s="10" t="s">
        <v>57</v>
      </c>
      <c r="I239" s="10">
        <v>12</v>
      </c>
      <c r="J239" s="10" t="str">
        <f>VLOOKUP(H239,Codes!$J$3:$Q$9,2,FALSE)</f>
        <v>B</v>
      </c>
      <c r="K239" s="11" t="s">
        <v>68</v>
      </c>
      <c r="L239" s="10" t="str">
        <f>VLOOKUP(K239,Codes!$H$3:$I$262,2,FALSE)</f>
        <v>AE</v>
      </c>
      <c r="M239" s="10">
        <v>1</v>
      </c>
      <c r="N239" s="10" t="s">
        <v>35</v>
      </c>
      <c r="O239" t="str">
        <f>VLOOKUP(N239,Codes!$R$3:$S$28,2,FALSE)</f>
        <v>L</v>
      </c>
      <c r="P239" t="s">
        <v>48</v>
      </c>
      <c r="Q239" t="s">
        <v>29</v>
      </c>
      <c r="R239" t="s">
        <v>29</v>
      </c>
      <c r="S239" s="21" t="str">
        <f t="shared" si="22"/>
        <v>E-AE-004-EC10-TP2-DMSO-NA-1-NA</v>
      </c>
      <c r="T239" s="21" t="str">
        <f t="shared" si="23"/>
        <v>E-AE-004-EC10-TP2-DMSO</v>
      </c>
      <c r="U239" s="35" t="str">
        <f t="shared" si="24"/>
        <v>E.AE.004.L.B.1</v>
      </c>
      <c r="V239" s="15" t="str">
        <f t="shared" si="25"/>
        <v>EAE004LB1</v>
      </c>
    </row>
    <row r="240" spans="1:22">
      <c r="A240" t="s">
        <v>2283</v>
      </c>
      <c r="C240" t="s">
        <v>26</v>
      </c>
      <c r="D240" s="10" t="s">
        <v>25</v>
      </c>
      <c r="E240" s="10" t="str">
        <f>VLOOKUP(_xlfn.CONCAT(C240,D240),Codes!$C$3:$D$12,2,FALSE)</f>
        <v>E</v>
      </c>
      <c r="F240" s="23" t="s">
        <v>67</v>
      </c>
      <c r="G240" s="12" t="str">
        <f>VLOOKUP(F240,Codes!$E$3:$G$1002,3,FALSE)</f>
        <v>004</v>
      </c>
      <c r="H240" s="10" t="s">
        <v>57</v>
      </c>
      <c r="I240" s="10">
        <v>12</v>
      </c>
      <c r="J240" s="10" t="str">
        <f>VLOOKUP(H240,Codes!$J$3:$Q$9,2,FALSE)</f>
        <v>B</v>
      </c>
      <c r="K240" s="11" t="s">
        <v>68</v>
      </c>
      <c r="L240" s="10" t="str">
        <f>VLOOKUP(K240,Codes!$H$3:$I$262,2,FALSE)</f>
        <v>AE</v>
      </c>
      <c r="M240" s="10">
        <v>2</v>
      </c>
      <c r="N240" s="10" t="s">
        <v>35</v>
      </c>
      <c r="O240" t="str">
        <f>VLOOKUP(N240,Codes!$R$3:$S$28,2,FALSE)</f>
        <v>L</v>
      </c>
      <c r="P240" t="s">
        <v>48</v>
      </c>
      <c r="Q240" t="s">
        <v>29</v>
      </c>
      <c r="R240" t="s">
        <v>29</v>
      </c>
      <c r="S240" s="21" t="str">
        <f t="shared" si="22"/>
        <v>E-AE-004-EC10-TP2-DMSO-NA-2-NA</v>
      </c>
      <c r="T240" s="21" t="str">
        <f t="shared" si="23"/>
        <v>E-AE-004-EC10-TP2-DMSO</v>
      </c>
      <c r="U240" s="35" t="str">
        <f t="shared" si="24"/>
        <v>E.AE.004.L.B.2</v>
      </c>
      <c r="V240" s="15" t="str">
        <f t="shared" si="25"/>
        <v>EAE004LB2</v>
      </c>
    </row>
    <row r="241" spans="1:22">
      <c r="A241" t="s">
        <v>2284</v>
      </c>
      <c r="C241" t="s">
        <v>26</v>
      </c>
      <c r="D241" s="10" t="s">
        <v>25</v>
      </c>
      <c r="E241" s="10" t="str">
        <f>VLOOKUP(_xlfn.CONCAT(C241,D241),Codes!$C$3:$D$12,2,FALSE)</f>
        <v>E</v>
      </c>
      <c r="F241" s="23" t="s">
        <v>67</v>
      </c>
      <c r="G241" s="12" t="str">
        <f>VLOOKUP(F241,Codes!$E$3:$G$1002,3,FALSE)</f>
        <v>004</v>
      </c>
      <c r="H241" s="10" t="s">
        <v>57</v>
      </c>
      <c r="I241" s="10">
        <v>12</v>
      </c>
      <c r="J241" s="10" t="str">
        <f>VLOOKUP(H241,Codes!$J$3:$Q$9,2,FALSE)</f>
        <v>B</v>
      </c>
      <c r="K241" s="11" t="s">
        <v>68</v>
      </c>
      <c r="L241" s="10" t="str">
        <f>VLOOKUP(K241,Codes!$H$3:$I$262,2,FALSE)</f>
        <v>AE</v>
      </c>
      <c r="M241" s="10">
        <v>3</v>
      </c>
      <c r="N241" s="10" t="s">
        <v>35</v>
      </c>
      <c r="O241" t="str">
        <f>VLOOKUP(N241,Codes!$R$3:$S$28,2,FALSE)</f>
        <v>L</v>
      </c>
      <c r="P241" t="s">
        <v>48</v>
      </c>
      <c r="Q241" t="s">
        <v>29</v>
      </c>
      <c r="R241" t="s">
        <v>29</v>
      </c>
      <c r="S241" s="21" t="str">
        <f t="shared" si="22"/>
        <v>E-AE-004-EC10-TP2-DMSO-NA-3-NA</v>
      </c>
      <c r="T241" s="21" t="str">
        <f t="shared" si="23"/>
        <v>E-AE-004-EC10-TP2-DMSO</v>
      </c>
      <c r="U241" s="35" t="str">
        <f t="shared" si="24"/>
        <v>E.AE.004.L.B.3</v>
      </c>
      <c r="V241" s="15" t="str">
        <f t="shared" si="25"/>
        <v>EAE004LB3</v>
      </c>
    </row>
    <row r="242" spans="1:22">
      <c r="A242" t="s">
        <v>2285</v>
      </c>
      <c r="C242" t="s">
        <v>26</v>
      </c>
      <c r="D242" s="10" t="s">
        <v>25</v>
      </c>
      <c r="E242" s="10" t="str">
        <f>VLOOKUP(_xlfn.CONCAT(C242,D242),Codes!$C$3:$D$12,2,FALSE)</f>
        <v>E</v>
      </c>
      <c r="F242" s="23" t="s">
        <v>67</v>
      </c>
      <c r="G242" s="12" t="str">
        <f>VLOOKUP(F242,Codes!$E$3:$G$1002,3,FALSE)</f>
        <v>004</v>
      </c>
      <c r="H242" s="10" t="s">
        <v>57</v>
      </c>
      <c r="I242" s="10">
        <v>12</v>
      </c>
      <c r="J242" s="10" t="str">
        <f>VLOOKUP(H242,Codes!$J$3:$Q$9,2,FALSE)</f>
        <v>B</v>
      </c>
      <c r="K242" s="11" t="s">
        <v>68</v>
      </c>
      <c r="L242" s="10" t="str">
        <f>VLOOKUP(K242,Codes!$H$3:$I$262,2,FALSE)</f>
        <v>AE</v>
      </c>
      <c r="M242" s="10">
        <v>1</v>
      </c>
      <c r="N242" s="10" t="s">
        <v>83</v>
      </c>
      <c r="O242" t="str">
        <f>VLOOKUP(N242,Codes!$R$3:$S$28,2,FALSE)</f>
        <v>M</v>
      </c>
      <c r="P242" t="s">
        <v>48</v>
      </c>
      <c r="Q242" t="s">
        <v>29</v>
      </c>
      <c r="R242" t="s">
        <v>29</v>
      </c>
      <c r="S242" s="21" t="str">
        <f t="shared" si="22"/>
        <v>E-AE-004-EC25-TP2-DMSO-NA-1-NA</v>
      </c>
      <c r="T242" s="21" t="str">
        <f t="shared" si="23"/>
        <v>E-AE-004-EC25-TP2-DMSO</v>
      </c>
      <c r="U242" s="35" t="str">
        <f t="shared" si="24"/>
        <v>E.AE.004.M.B.1</v>
      </c>
      <c r="V242" s="15" t="str">
        <f t="shared" si="25"/>
        <v>EAE004MB1</v>
      </c>
    </row>
    <row r="243" spans="1:22">
      <c r="A243" t="s">
        <v>2286</v>
      </c>
      <c r="C243" t="s">
        <v>26</v>
      </c>
      <c r="D243" s="10" t="s">
        <v>25</v>
      </c>
      <c r="E243" s="10" t="str">
        <f>VLOOKUP(_xlfn.CONCAT(C243,D243),Codes!$C$3:$D$12,2,FALSE)</f>
        <v>E</v>
      </c>
      <c r="F243" s="23" t="s">
        <v>67</v>
      </c>
      <c r="G243" s="12" t="str">
        <f>VLOOKUP(F243,Codes!$E$3:$G$1002,3,FALSE)</f>
        <v>004</v>
      </c>
      <c r="H243" s="10" t="s">
        <v>57</v>
      </c>
      <c r="I243" s="10">
        <v>12</v>
      </c>
      <c r="J243" s="10" t="str">
        <f>VLOOKUP(H243,Codes!$J$3:$Q$9,2,FALSE)</f>
        <v>B</v>
      </c>
      <c r="K243" s="11" t="s">
        <v>68</v>
      </c>
      <c r="L243" s="10" t="str">
        <f>VLOOKUP(K243,Codes!$H$3:$I$262,2,FALSE)</f>
        <v>AE</v>
      </c>
      <c r="M243" s="10">
        <v>2</v>
      </c>
      <c r="N243" s="10" t="s">
        <v>83</v>
      </c>
      <c r="O243" t="str">
        <f>VLOOKUP(N243,Codes!$R$3:$S$28,2,FALSE)</f>
        <v>M</v>
      </c>
      <c r="P243" t="s">
        <v>48</v>
      </c>
      <c r="Q243" t="s">
        <v>29</v>
      </c>
      <c r="R243" t="s">
        <v>29</v>
      </c>
      <c r="S243" s="21" t="str">
        <f t="shared" si="22"/>
        <v>E-AE-004-EC25-TP2-DMSO-NA-2-NA</v>
      </c>
      <c r="T243" s="21" t="str">
        <f t="shared" si="23"/>
        <v>E-AE-004-EC25-TP2-DMSO</v>
      </c>
      <c r="U243" s="35" t="str">
        <f t="shared" si="24"/>
        <v>E.AE.004.M.B.2</v>
      </c>
      <c r="V243" s="15" t="str">
        <f t="shared" si="25"/>
        <v>EAE004MB2</v>
      </c>
    </row>
    <row r="244" spans="1:22">
      <c r="A244" t="s">
        <v>2287</v>
      </c>
      <c r="C244" t="s">
        <v>26</v>
      </c>
      <c r="D244" s="10" t="s">
        <v>25</v>
      </c>
      <c r="E244" s="10" t="str">
        <f>VLOOKUP(_xlfn.CONCAT(C244,D244),Codes!$C$3:$D$12,2,FALSE)</f>
        <v>E</v>
      </c>
      <c r="F244" s="23" t="s">
        <v>67</v>
      </c>
      <c r="G244" s="12" t="str">
        <f>VLOOKUP(F244,Codes!$E$3:$G$1002,3,FALSE)</f>
        <v>004</v>
      </c>
      <c r="H244" s="10" t="s">
        <v>57</v>
      </c>
      <c r="I244" s="10">
        <v>12</v>
      </c>
      <c r="J244" s="10" t="str">
        <f>VLOOKUP(H244,Codes!$J$3:$Q$9,2,FALSE)</f>
        <v>B</v>
      </c>
      <c r="K244" s="11" t="s">
        <v>68</v>
      </c>
      <c r="L244" s="10" t="str">
        <f>VLOOKUP(K244,Codes!$H$3:$I$262,2,FALSE)</f>
        <v>AE</v>
      </c>
      <c r="M244" s="10">
        <v>3</v>
      </c>
      <c r="N244" s="10" t="s">
        <v>83</v>
      </c>
      <c r="O244" t="str">
        <f>VLOOKUP(N244,Codes!$R$3:$S$28,2,FALSE)</f>
        <v>M</v>
      </c>
      <c r="P244" t="s">
        <v>48</v>
      </c>
      <c r="Q244" t="s">
        <v>29</v>
      </c>
      <c r="R244" t="s">
        <v>29</v>
      </c>
      <c r="S244" s="21" t="str">
        <f t="shared" si="22"/>
        <v>E-AE-004-EC25-TP2-DMSO-NA-3-NA</v>
      </c>
      <c r="T244" s="21" t="str">
        <f t="shared" si="23"/>
        <v>E-AE-004-EC25-TP2-DMSO</v>
      </c>
      <c r="U244" s="35" t="str">
        <f t="shared" si="24"/>
        <v>E.AE.004.M.B.3</v>
      </c>
      <c r="V244" s="15" t="str">
        <f t="shared" si="25"/>
        <v>EAE004MB3</v>
      </c>
    </row>
    <row r="245" spans="1:22">
      <c r="A245" t="s">
        <v>2288</v>
      </c>
      <c r="C245" t="s">
        <v>26</v>
      </c>
      <c r="D245" s="10" t="s">
        <v>25</v>
      </c>
      <c r="E245" s="10" t="str">
        <f>VLOOKUP(_xlfn.CONCAT(C245,D245),Codes!$C$3:$D$12,2,FALSE)</f>
        <v>E</v>
      </c>
      <c r="F245" s="23" t="s">
        <v>1352</v>
      </c>
      <c r="G245" s="12" t="str">
        <f>VLOOKUP(F245,Codes!$E$3:$G$1002,3,FALSE)</f>
        <v>999</v>
      </c>
      <c r="H245" s="10" t="s">
        <v>64</v>
      </c>
      <c r="I245" s="10">
        <v>24</v>
      </c>
      <c r="J245" s="10" t="str">
        <f>VLOOKUP(H245,Codes!$J$3:$Q$9,2,FALSE)</f>
        <v>C</v>
      </c>
      <c r="K245" s="11" t="s">
        <v>68</v>
      </c>
      <c r="L245" s="10" t="str">
        <f>VLOOKUP(K245,Codes!$H$3:$I$262,2,FALSE)</f>
        <v>AE</v>
      </c>
      <c r="M245" s="10">
        <v>1</v>
      </c>
      <c r="N245" s="10">
        <v>0</v>
      </c>
      <c r="O245" t="str">
        <f>VLOOKUP(N245,Codes!$R$3:$S$28,2,FALSE)</f>
        <v>Z</v>
      </c>
      <c r="P245" t="s">
        <v>48</v>
      </c>
      <c r="Q245" t="s">
        <v>29</v>
      </c>
      <c r="R245" t="s">
        <v>29</v>
      </c>
      <c r="S245" s="21" t="str">
        <f t="shared" si="22"/>
        <v>E-AE-999-0-TP3-DMSO-NA-1-NA</v>
      </c>
      <c r="T245" s="21" t="str">
        <f t="shared" si="23"/>
        <v>E-AE-999-0-TP3-DMSO</v>
      </c>
      <c r="U245" s="35" t="str">
        <f t="shared" si="24"/>
        <v>E.AE.999.Z.C.1</v>
      </c>
      <c r="V245" s="15" t="str">
        <f t="shared" si="25"/>
        <v>EAE999ZC1</v>
      </c>
    </row>
    <row r="246" spans="1:22">
      <c r="A246" t="s">
        <v>2289</v>
      </c>
      <c r="C246" t="s">
        <v>26</v>
      </c>
      <c r="D246" s="10" t="s">
        <v>25</v>
      </c>
      <c r="E246" s="10" t="str">
        <f>VLOOKUP(_xlfn.CONCAT(C246,D246),Codes!$C$3:$D$12,2,FALSE)</f>
        <v>E</v>
      </c>
      <c r="F246" s="23" t="s">
        <v>1352</v>
      </c>
      <c r="G246" s="12" t="str">
        <f>VLOOKUP(F246,Codes!$E$3:$G$1002,3,FALSE)</f>
        <v>999</v>
      </c>
      <c r="H246" s="10" t="s">
        <v>64</v>
      </c>
      <c r="I246" s="10">
        <v>24</v>
      </c>
      <c r="J246" s="10" t="str">
        <f>VLOOKUP(H246,Codes!$J$3:$Q$9,2,FALSE)</f>
        <v>C</v>
      </c>
      <c r="K246" s="11" t="s">
        <v>68</v>
      </c>
      <c r="L246" s="10" t="str">
        <f>VLOOKUP(K246,Codes!$H$3:$I$262,2,FALSE)</f>
        <v>AE</v>
      </c>
      <c r="M246" s="10">
        <v>2</v>
      </c>
      <c r="N246" s="10">
        <v>0</v>
      </c>
      <c r="O246" t="str">
        <f>VLOOKUP(N246,Codes!$R$3:$S$28,2,FALSE)</f>
        <v>Z</v>
      </c>
      <c r="P246" t="s">
        <v>48</v>
      </c>
      <c r="Q246" t="s">
        <v>29</v>
      </c>
      <c r="R246" t="s">
        <v>29</v>
      </c>
      <c r="S246" s="21" t="str">
        <f t="shared" si="22"/>
        <v>E-AE-999-0-TP3-DMSO-NA-2-NA</v>
      </c>
      <c r="T246" s="21" t="str">
        <f t="shared" si="23"/>
        <v>E-AE-999-0-TP3-DMSO</v>
      </c>
      <c r="U246" s="35" t="str">
        <f t="shared" si="24"/>
        <v>E.AE.999.Z.C.2</v>
      </c>
      <c r="V246" s="15" t="str">
        <f t="shared" si="25"/>
        <v>EAE999ZC2</v>
      </c>
    </row>
    <row r="247" spans="1:22">
      <c r="A247" t="s">
        <v>2290</v>
      </c>
      <c r="C247" t="s">
        <v>26</v>
      </c>
      <c r="D247" s="10" t="s">
        <v>25</v>
      </c>
      <c r="E247" s="10" t="str">
        <f>VLOOKUP(_xlfn.CONCAT(C247,D247),Codes!$C$3:$D$12,2,FALSE)</f>
        <v>E</v>
      </c>
      <c r="F247" s="23" t="s">
        <v>1352</v>
      </c>
      <c r="G247" s="12" t="str">
        <f>VLOOKUP(F247,Codes!$E$3:$G$1002,3,FALSE)</f>
        <v>999</v>
      </c>
      <c r="H247" s="10" t="s">
        <v>64</v>
      </c>
      <c r="I247" s="10">
        <v>24</v>
      </c>
      <c r="J247" s="10" t="str">
        <f>VLOOKUP(H247,Codes!$J$3:$Q$9,2,FALSE)</f>
        <v>C</v>
      </c>
      <c r="K247" s="11" t="s">
        <v>68</v>
      </c>
      <c r="L247" s="10" t="str">
        <f>VLOOKUP(K247,Codes!$H$3:$I$262,2,FALSE)</f>
        <v>AE</v>
      </c>
      <c r="M247" s="10">
        <v>3</v>
      </c>
      <c r="N247" s="10">
        <v>0</v>
      </c>
      <c r="O247" t="str">
        <f>VLOOKUP(N247,Codes!$R$3:$S$28,2,FALSE)</f>
        <v>Z</v>
      </c>
      <c r="P247" t="s">
        <v>48</v>
      </c>
      <c r="Q247" t="s">
        <v>29</v>
      </c>
      <c r="R247" t="s">
        <v>29</v>
      </c>
      <c r="S247" s="21" t="str">
        <f t="shared" si="22"/>
        <v>E-AE-999-0-TP3-DMSO-NA-3-NA</v>
      </c>
      <c r="T247" s="21" t="str">
        <f t="shared" si="23"/>
        <v>E-AE-999-0-TP3-DMSO</v>
      </c>
      <c r="U247" s="35" t="str">
        <f t="shared" si="24"/>
        <v>E.AE.999.Z.C.3</v>
      </c>
      <c r="V247" s="15" t="str">
        <f t="shared" si="25"/>
        <v>EAE999ZC3</v>
      </c>
    </row>
    <row r="248" spans="1:22">
      <c r="A248" t="s">
        <v>2291</v>
      </c>
      <c r="C248" t="s">
        <v>26</v>
      </c>
      <c r="D248" s="10" t="s">
        <v>25</v>
      </c>
      <c r="E248" s="10" t="str">
        <f>VLOOKUP(_xlfn.CONCAT(C248,D248),Codes!$C$3:$D$12,2,FALSE)</f>
        <v>E</v>
      </c>
      <c r="F248" s="23" t="s">
        <v>67</v>
      </c>
      <c r="G248" s="12" t="str">
        <f>VLOOKUP(F248,Codes!$E$3:$G$1002,3,FALSE)</f>
        <v>004</v>
      </c>
      <c r="H248" s="10" t="s">
        <v>64</v>
      </c>
      <c r="I248" s="10">
        <v>24</v>
      </c>
      <c r="J248" s="10" t="str">
        <f>VLOOKUP(H248,Codes!$J$3:$Q$9,2,FALSE)</f>
        <v>C</v>
      </c>
      <c r="K248" s="11" t="s">
        <v>68</v>
      </c>
      <c r="L248" s="10" t="str">
        <f>VLOOKUP(K248,Codes!$H$3:$I$262,2,FALSE)</f>
        <v>AE</v>
      </c>
      <c r="M248" s="10">
        <v>1</v>
      </c>
      <c r="N248" s="10" t="s">
        <v>35</v>
      </c>
      <c r="O248" t="str">
        <f>VLOOKUP(N248,Codes!$R$3:$S$28,2,FALSE)</f>
        <v>L</v>
      </c>
      <c r="P248" t="s">
        <v>48</v>
      </c>
      <c r="Q248" t="s">
        <v>29</v>
      </c>
      <c r="R248" t="s">
        <v>29</v>
      </c>
      <c r="S248" s="21" t="str">
        <f t="shared" si="22"/>
        <v>E-AE-004-EC10-TP3-DMSO-NA-1-NA</v>
      </c>
      <c r="T248" s="21" t="str">
        <f t="shared" si="23"/>
        <v>E-AE-004-EC10-TP3-DMSO</v>
      </c>
      <c r="U248" s="35" t="str">
        <f t="shared" si="24"/>
        <v>E.AE.004.L.C.1</v>
      </c>
      <c r="V248" s="15" t="str">
        <f t="shared" si="25"/>
        <v>EAE004LC1</v>
      </c>
    </row>
    <row r="249" spans="1:22">
      <c r="A249" t="s">
        <v>2292</v>
      </c>
      <c r="C249" t="s">
        <v>26</v>
      </c>
      <c r="D249" s="10" t="s">
        <v>25</v>
      </c>
      <c r="E249" s="10" t="str">
        <f>VLOOKUP(_xlfn.CONCAT(C249,D249),Codes!$C$3:$D$12,2,FALSE)</f>
        <v>E</v>
      </c>
      <c r="F249" s="23" t="s">
        <v>67</v>
      </c>
      <c r="G249" s="12" t="str">
        <f>VLOOKUP(F249,Codes!$E$3:$G$1002,3,FALSE)</f>
        <v>004</v>
      </c>
      <c r="H249" s="10" t="s">
        <v>64</v>
      </c>
      <c r="I249" s="10">
        <v>24</v>
      </c>
      <c r="J249" s="10" t="str">
        <f>VLOOKUP(H249,Codes!$J$3:$Q$9,2,FALSE)</f>
        <v>C</v>
      </c>
      <c r="K249" s="11" t="s">
        <v>68</v>
      </c>
      <c r="L249" s="10" t="str">
        <f>VLOOKUP(K249,Codes!$H$3:$I$262,2,FALSE)</f>
        <v>AE</v>
      </c>
      <c r="M249" s="10">
        <v>2</v>
      </c>
      <c r="N249" s="10" t="s">
        <v>35</v>
      </c>
      <c r="O249" t="str">
        <f>VLOOKUP(N249,Codes!$R$3:$S$28,2,FALSE)</f>
        <v>L</v>
      </c>
      <c r="P249" t="s">
        <v>48</v>
      </c>
      <c r="Q249" t="s">
        <v>29</v>
      </c>
      <c r="R249" t="s">
        <v>29</v>
      </c>
      <c r="S249" s="21" t="str">
        <f t="shared" si="22"/>
        <v>E-AE-004-EC10-TP3-DMSO-NA-2-NA</v>
      </c>
      <c r="T249" s="21" t="str">
        <f t="shared" si="23"/>
        <v>E-AE-004-EC10-TP3-DMSO</v>
      </c>
      <c r="U249" s="35" t="str">
        <f t="shared" si="24"/>
        <v>E.AE.004.L.C.2</v>
      </c>
      <c r="V249" s="15" t="str">
        <f t="shared" si="25"/>
        <v>EAE004LC2</v>
      </c>
    </row>
    <row r="250" spans="1:22">
      <c r="A250" t="s">
        <v>2293</v>
      </c>
      <c r="C250" t="s">
        <v>26</v>
      </c>
      <c r="D250" s="10" t="s">
        <v>25</v>
      </c>
      <c r="E250" s="10" t="str">
        <f>VLOOKUP(_xlfn.CONCAT(C250,D250),Codes!$C$3:$D$12,2,FALSE)</f>
        <v>E</v>
      </c>
      <c r="F250" s="23" t="s">
        <v>67</v>
      </c>
      <c r="G250" s="12" t="str">
        <f>VLOOKUP(F250,Codes!$E$3:$G$1002,3,FALSE)</f>
        <v>004</v>
      </c>
      <c r="H250" s="10" t="s">
        <v>64</v>
      </c>
      <c r="I250" s="10">
        <v>24</v>
      </c>
      <c r="J250" s="10" t="str">
        <f>VLOOKUP(H250,Codes!$J$3:$Q$9,2,FALSE)</f>
        <v>C</v>
      </c>
      <c r="K250" s="11" t="s">
        <v>68</v>
      </c>
      <c r="L250" s="10" t="str">
        <f>VLOOKUP(K250,Codes!$H$3:$I$262,2,FALSE)</f>
        <v>AE</v>
      </c>
      <c r="M250" s="10">
        <v>3</v>
      </c>
      <c r="N250" s="10" t="s">
        <v>35</v>
      </c>
      <c r="O250" t="str">
        <f>VLOOKUP(N250,Codes!$R$3:$S$28,2,FALSE)</f>
        <v>L</v>
      </c>
      <c r="P250" t="s">
        <v>48</v>
      </c>
      <c r="Q250" t="s">
        <v>29</v>
      </c>
      <c r="R250" t="s">
        <v>29</v>
      </c>
      <c r="S250" s="21" t="str">
        <f t="shared" si="22"/>
        <v>E-AE-004-EC10-TP3-DMSO-NA-3-NA</v>
      </c>
      <c r="T250" s="21" t="str">
        <f t="shared" si="23"/>
        <v>E-AE-004-EC10-TP3-DMSO</v>
      </c>
      <c r="U250" s="35" t="str">
        <f t="shared" si="24"/>
        <v>E.AE.004.L.C.3</v>
      </c>
      <c r="V250" s="15" t="str">
        <f t="shared" si="25"/>
        <v>EAE004LC3</v>
      </c>
    </row>
    <row r="251" spans="1:22">
      <c r="A251" t="s">
        <v>2294</v>
      </c>
      <c r="C251" t="s">
        <v>26</v>
      </c>
      <c r="D251" s="10" t="s">
        <v>25</v>
      </c>
      <c r="E251" s="10" t="str">
        <f>VLOOKUP(_xlfn.CONCAT(C251,D251),Codes!$C$3:$D$12,2,FALSE)</f>
        <v>E</v>
      </c>
      <c r="F251" s="23" t="s">
        <v>67</v>
      </c>
      <c r="G251" s="12" t="str">
        <f>VLOOKUP(F251,Codes!$E$3:$G$1002,3,FALSE)</f>
        <v>004</v>
      </c>
      <c r="H251" s="10" t="s">
        <v>64</v>
      </c>
      <c r="I251" s="10">
        <v>24</v>
      </c>
      <c r="J251" s="10" t="str">
        <f>VLOOKUP(H251,Codes!$J$3:$Q$9,2,FALSE)</f>
        <v>C</v>
      </c>
      <c r="K251" s="11" t="s">
        <v>68</v>
      </c>
      <c r="L251" s="10" t="str">
        <f>VLOOKUP(K251,Codes!$H$3:$I$262,2,FALSE)</f>
        <v>AE</v>
      </c>
      <c r="M251" s="10">
        <v>1</v>
      </c>
      <c r="N251" s="10" t="s">
        <v>83</v>
      </c>
      <c r="O251" t="str">
        <f>VLOOKUP(N251,Codes!$R$3:$S$28,2,FALSE)</f>
        <v>M</v>
      </c>
      <c r="P251" t="s">
        <v>48</v>
      </c>
      <c r="Q251" t="s">
        <v>29</v>
      </c>
      <c r="R251" t="s">
        <v>29</v>
      </c>
      <c r="S251" s="21" t="str">
        <f t="shared" si="22"/>
        <v>E-AE-004-EC25-TP3-DMSO-NA-1-NA</v>
      </c>
      <c r="T251" s="21" t="str">
        <f t="shared" si="23"/>
        <v>E-AE-004-EC25-TP3-DMSO</v>
      </c>
      <c r="U251" s="35" t="str">
        <f t="shared" si="24"/>
        <v>E.AE.004.M.C.1</v>
      </c>
      <c r="V251" s="15" t="str">
        <f t="shared" si="25"/>
        <v>EAE004MC1</v>
      </c>
    </row>
    <row r="252" spans="1:22">
      <c r="A252" t="s">
        <v>2295</v>
      </c>
      <c r="C252" t="s">
        <v>26</v>
      </c>
      <c r="D252" s="10" t="s">
        <v>25</v>
      </c>
      <c r="E252" s="10" t="str">
        <f>VLOOKUP(_xlfn.CONCAT(C252,D252),Codes!$C$3:$D$12,2,FALSE)</f>
        <v>E</v>
      </c>
      <c r="F252" s="23" t="s">
        <v>67</v>
      </c>
      <c r="G252" s="12" t="str">
        <f>VLOOKUP(F252,Codes!$E$3:$G$1002,3,FALSE)</f>
        <v>004</v>
      </c>
      <c r="H252" s="10" t="s">
        <v>64</v>
      </c>
      <c r="I252" s="10">
        <v>24</v>
      </c>
      <c r="J252" s="10" t="str">
        <f>VLOOKUP(H252,Codes!$J$3:$Q$9,2,FALSE)</f>
        <v>C</v>
      </c>
      <c r="K252" s="11" t="s">
        <v>68</v>
      </c>
      <c r="L252" s="10" t="str">
        <f>VLOOKUP(K252,Codes!$H$3:$I$262,2,FALSE)</f>
        <v>AE</v>
      </c>
      <c r="M252" s="10">
        <v>2</v>
      </c>
      <c r="N252" s="10" t="s">
        <v>83</v>
      </c>
      <c r="O252" t="str">
        <f>VLOOKUP(N252,Codes!$R$3:$S$28,2,FALSE)</f>
        <v>M</v>
      </c>
      <c r="P252" t="s">
        <v>48</v>
      </c>
      <c r="Q252" t="s">
        <v>29</v>
      </c>
      <c r="R252" t="s">
        <v>29</v>
      </c>
      <c r="S252" s="21" t="str">
        <f t="shared" si="22"/>
        <v>E-AE-004-EC25-TP3-DMSO-NA-2-NA</v>
      </c>
      <c r="T252" s="21" t="str">
        <f t="shared" si="23"/>
        <v>E-AE-004-EC25-TP3-DMSO</v>
      </c>
      <c r="U252" s="35" t="str">
        <f t="shared" si="24"/>
        <v>E.AE.004.M.C.2</v>
      </c>
      <c r="V252" s="15" t="str">
        <f t="shared" si="25"/>
        <v>EAE004MC2</v>
      </c>
    </row>
    <row r="253" spans="1:22">
      <c r="A253" t="s">
        <v>2296</v>
      </c>
      <c r="C253" t="s">
        <v>26</v>
      </c>
      <c r="D253" s="10" t="s">
        <v>25</v>
      </c>
      <c r="E253" s="10" t="str">
        <f>VLOOKUP(_xlfn.CONCAT(C253,D253),Codes!$C$3:$D$12,2,FALSE)</f>
        <v>E</v>
      </c>
      <c r="F253" s="23" t="s">
        <v>67</v>
      </c>
      <c r="G253" s="12" t="str">
        <f>VLOOKUP(F253,Codes!$E$3:$G$1002,3,FALSE)</f>
        <v>004</v>
      </c>
      <c r="H253" s="10" t="s">
        <v>64</v>
      </c>
      <c r="I253" s="10">
        <v>24</v>
      </c>
      <c r="J253" s="10" t="str">
        <f>VLOOKUP(H253,Codes!$J$3:$Q$9,2,FALSE)</f>
        <v>C</v>
      </c>
      <c r="K253" s="11" t="s">
        <v>68</v>
      </c>
      <c r="L253" s="10" t="str">
        <f>VLOOKUP(K253,Codes!$H$3:$I$262,2,FALSE)</f>
        <v>AE</v>
      </c>
      <c r="M253" s="10">
        <v>3</v>
      </c>
      <c r="N253" s="10" t="s">
        <v>83</v>
      </c>
      <c r="O253" t="str">
        <f>VLOOKUP(N253,Codes!$R$3:$S$28,2,FALSE)</f>
        <v>M</v>
      </c>
      <c r="P253" t="s">
        <v>48</v>
      </c>
      <c r="Q253" t="s">
        <v>29</v>
      </c>
      <c r="R253" t="s">
        <v>29</v>
      </c>
      <c r="S253" s="21" t="str">
        <f t="shared" si="22"/>
        <v>E-AE-004-EC25-TP3-DMSO-NA-3-NA</v>
      </c>
      <c r="T253" s="21" t="str">
        <f t="shared" si="23"/>
        <v>E-AE-004-EC25-TP3-DMSO</v>
      </c>
      <c r="U253" s="35" t="str">
        <f t="shared" si="24"/>
        <v>E.AE.004.M.C.3</v>
      </c>
      <c r="V253" s="15" t="str">
        <f t="shared" si="25"/>
        <v>EAE004MC3</v>
      </c>
    </row>
    <row r="254" spans="1:22">
      <c r="A254" t="s">
        <v>2297</v>
      </c>
      <c r="C254" t="s">
        <v>26</v>
      </c>
      <c r="D254" s="10" t="s">
        <v>25</v>
      </c>
      <c r="E254" s="10" t="str">
        <f>VLOOKUP(_xlfn.CONCAT(C254,D254),Codes!$C$3:$D$12,2,FALSE)</f>
        <v>E</v>
      </c>
      <c r="F254" s="23" t="s">
        <v>1352</v>
      </c>
      <c r="G254" s="12" t="str">
        <f>VLOOKUP(F254,Codes!$E$3:$G$1002,3,FALSE)</f>
        <v>999</v>
      </c>
      <c r="H254" s="10" t="s">
        <v>70</v>
      </c>
      <c r="I254" s="10">
        <v>34</v>
      </c>
      <c r="J254" s="10" t="str">
        <f>VLOOKUP(H254,Codes!$J$3:$Q$9,2,FALSE)</f>
        <v>D</v>
      </c>
      <c r="K254" s="11" t="s">
        <v>68</v>
      </c>
      <c r="L254" s="10" t="str">
        <f>VLOOKUP(K254,Codes!$H$3:$I$262,2,FALSE)</f>
        <v>AE</v>
      </c>
      <c r="M254" s="10">
        <v>1</v>
      </c>
      <c r="N254" s="10">
        <v>0</v>
      </c>
      <c r="O254" t="str">
        <f>VLOOKUP(N254,Codes!$R$3:$S$28,2,FALSE)</f>
        <v>Z</v>
      </c>
      <c r="P254" t="s">
        <v>48</v>
      </c>
      <c r="Q254" t="s">
        <v>29</v>
      </c>
      <c r="R254" t="s">
        <v>29</v>
      </c>
      <c r="S254" s="21" t="str">
        <f t="shared" si="22"/>
        <v>E-AE-999-0-TP4-DMSO-NA-1-NA</v>
      </c>
      <c r="T254" s="21" t="str">
        <f t="shared" si="23"/>
        <v>E-AE-999-0-TP4-DMSO</v>
      </c>
      <c r="U254" s="35" t="str">
        <f t="shared" si="24"/>
        <v>E.AE.999.Z.D.1</v>
      </c>
      <c r="V254" s="15" t="str">
        <f t="shared" si="25"/>
        <v>EAE999ZD1</v>
      </c>
    </row>
    <row r="255" spans="1:22">
      <c r="A255" t="s">
        <v>2298</v>
      </c>
      <c r="C255" t="s">
        <v>26</v>
      </c>
      <c r="D255" s="10" t="s">
        <v>25</v>
      </c>
      <c r="E255" s="10" t="str">
        <f>VLOOKUP(_xlfn.CONCAT(C255,D255),Codes!$C$3:$D$12,2,FALSE)</f>
        <v>E</v>
      </c>
      <c r="F255" s="23" t="s">
        <v>1352</v>
      </c>
      <c r="G255" s="12" t="str">
        <f>VLOOKUP(F255,Codes!$E$3:$G$1002,3,FALSE)</f>
        <v>999</v>
      </c>
      <c r="H255" s="10" t="s">
        <v>70</v>
      </c>
      <c r="I255" s="10">
        <v>34</v>
      </c>
      <c r="J255" s="10" t="str">
        <f>VLOOKUP(H255,Codes!$J$3:$Q$9,2,FALSE)</f>
        <v>D</v>
      </c>
      <c r="K255" s="11" t="s">
        <v>68</v>
      </c>
      <c r="L255" s="10" t="str">
        <f>VLOOKUP(K255,Codes!$H$3:$I$262,2,FALSE)</f>
        <v>AE</v>
      </c>
      <c r="M255" s="10">
        <v>2</v>
      </c>
      <c r="N255" s="10">
        <v>0</v>
      </c>
      <c r="O255" t="str">
        <f>VLOOKUP(N255,Codes!$R$3:$S$28,2,FALSE)</f>
        <v>Z</v>
      </c>
      <c r="P255" t="s">
        <v>48</v>
      </c>
      <c r="Q255" t="s">
        <v>29</v>
      </c>
      <c r="R255" t="s">
        <v>29</v>
      </c>
      <c r="S255" s="21" t="str">
        <f t="shared" si="22"/>
        <v>E-AE-999-0-TP4-DMSO-NA-2-NA</v>
      </c>
      <c r="T255" s="21" t="str">
        <f t="shared" si="23"/>
        <v>E-AE-999-0-TP4-DMSO</v>
      </c>
      <c r="U255" s="35" t="str">
        <f t="shared" si="24"/>
        <v>E.AE.999.Z.D.2</v>
      </c>
      <c r="V255" s="15" t="str">
        <f t="shared" si="25"/>
        <v>EAE999ZD2</v>
      </c>
    </row>
    <row r="256" spans="1:22">
      <c r="A256" t="s">
        <v>2299</v>
      </c>
      <c r="C256" t="s">
        <v>26</v>
      </c>
      <c r="D256" s="10" t="s">
        <v>25</v>
      </c>
      <c r="E256" s="10" t="str">
        <f>VLOOKUP(_xlfn.CONCAT(C256,D256),Codes!$C$3:$D$12,2,FALSE)</f>
        <v>E</v>
      </c>
      <c r="F256" s="23" t="s">
        <v>1352</v>
      </c>
      <c r="G256" s="12" t="str">
        <f>VLOOKUP(F256,Codes!$E$3:$G$1002,3,FALSE)</f>
        <v>999</v>
      </c>
      <c r="H256" s="10" t="s">
        <v>70</v>
      </c>
      <c r="I256" s="10">
        <v>34</v>
      </c>
      <c r="J256" s="10" t="str">
        <f>VLOOKUP(H256,Codes!$J$3:$Q$9,2,FALSE)</f>
        <v>D</v>
      </c>
      <c r="K256" s="11" t="s">
        <v>68</v>
      </c>
      <c r="L256" s="10" t="str">
        <f>VLOOKUP(K256,Codes!$H$3:$I$262,2,FALSE)</f>
        <v>AE</v>
      </c>
      <c r="M256" s="10">
        <v>3</v>
      </c>
      <c r="N256" s="10">
        <v>0</v>
      </c>
      <c r="O256" t="str">
        <f>VLOOKUP(N256,Codes!$R$3:$S$28,2,FALSE)</f>
        <v>Z</v>
      </c>
      <c r="P256" t="s">
        <v>48</v>
      </c>
      <c r="Q256" t="s">
        <v>29</v>
      </c>
      <c r="R256" t="s">
        <v>29</v>
      </c>
      <c r="S256" s="21" t="str">
        <f t="shared" si="22"/>
        <v>E-AE-999-0-TP4-DMSO-NA-3-NA</v>
      </c>
      <c r="T256" s="21" t="str">
        <f t="shared" si="23"/>
        <v>E-AE-999-0-TP4-DMSO</v>
      </c>
      <c r="U256" s="35" t="str">
        <f t="shared" si="24"/>
        <v>E.AE.999.Z.D.3</v>
      </c>
      <c r="V256" s="15" t="str">
        <f t="shared" si="25"/>
        <v>EAE999ZD3</v>
      </c>
    </row>
    <row r="257" spans="1:22">
      <c r="A257" t="s">
        <v>2300</v>
      </c>
      <c r="C257" t="s">
        <v>26</v>
      </c>
      <c r="D257" s="10" t="s">
        <v>25</v>
      </c>
      <c r="E257" s="10" t="str">
        <f>VLOOKUP(_xlfn.CONCAT(C257,D257),Codes!$C$3:$D$12,2,FALSE)</f>
        <v>E</v>
      </c>
      <c r="F257" s="23" t="s">
        <v>67</v>
      </c>
      <c r="G257" s="12" t="str">
        <f>VLOOKUP(F257,Codes!$E$3:$G$1002,3,FALSE)</f>
        <v>004</v>
      </c>
      <c r="H257" s="10" t="s">
        <v>70</v>
      </c>
      <c r="I257" s="10">
        <v>34</v>
      </c>
      <c r="J257" s="10" t="str">
        <f>VLOOKUP(H257,Codes!$J$3:$Q$9,2,FALSE)</f>
        <v>D</v>
      </c>
      <c r="K257" s="11" t="s">
        <v>68</v>
      </c>
      <c r="L257" s="10" t="str">
        <f>VLOOKUP(K257,Codes!$H$3:$I$262,2,FALSE)</f>
        <v>AE</v>
      </c>
      <c r="M257" s="10">
        <v>1</v>
      </c>
      <c r="N257" s="10" t="s">
        <v>35</v>
      </c>
      <c r="O257" t="str">
        <f>VLOOKUP(N257,Codes!$R$3:$S$28,2,FALSE)</f>
        <v>L</v>
      </c>
      <c r="P257" t="s">
        <v>48</v>
      </c>
      <c r="Q257" t="s">
        <v>29</v>
      </c>
      <c r="R257" t="s">
        <v>29</v>
      </c>
      <c r="S257" s="21" t="str">
        <f t="shared" si="22"/>
        <v>E-AE-004-EC10-TP4-DMSO-NA-1-NA</v>
      </c>
      <c r="T257" s="21" t="str">
        <f t="shared" si="23"/>
        <v>E-AE-004-EC10-TP4-DMSO</v>
      </c>
      <c r="U257" s="35" t="str">
        <f t="shared" si="24"/>
        <v>E.AE.004.L.D.1</v>
      </c>
      <c r="V257" s="15" t="str">
        <f t="shared" si="25"/>
        <v>EAE004LD1</v>
      </c>
    </row>
    <row r="258" spans="1:22">
      <c r="A258" t="s">
        <v>2301</v>
      </c>
      <c r="C258" t="s">
        <v>26</v>
      </c>
      <c r="D258" s="10" t="s">
        <v>25</v>
      </c>
      <c r="E258" s="10" t="str">
        <f>VLOOKUP(_xlfn.CONCAT(C258,D258),Codes!$C$3:$D$12,2,FALSE)</f>
        <v>E</v>
      </c>
      <c r="F258" s="23" t="s">
        <v>67</v>
      </c>
      <c r="G258" s="12" t="str">
        <f>VLOOKUP(F258,Codes!$E$3:$G$1002,3,FALSE)</f>
        <v>004</v>
      </c>
      <c r="H258" s="10" t="s">
        <v>70</v>
      </c>
      <c r="I258" s="10">
        <v>34</v>
      </c>
      <c r="J258" s="10" t="str">
        <f>VLOOKUP(H258,Codes!$J$3:$Q$9,2,FALSE)</f>
        <v>D</v>
      </c>
      <c r="K258" s="11" t="s">
        <v>68</v>
      </c>
      <c r="L258" s="10" t="str">
        <f>VLOOKUP(K258,Codes!$H$3:$I$262,2,FALSE)</f>
        <v>AE</v>
      </c>
      <c r="M258" s="10">
        <v>2</v>
      </c>
      <c r="N258" s="10" t="s">
        <v>35</v>
      </c>
      <c r="O258" t="str">
        <f>VLOOKUP(N258,Codes!$R$3:$S$28,2,FALSE)</f>
        <v>L</v>
      </c>
      <c r="P258" t="s">
        <v>48</v>
      </c>
      <c r="Q258" t="s">
        <v>29</v>
      </c>
      <c r="R258" t="s">
        <v>29</v>
      </c>
      <c r="S258" s="21" t="str">
        <f t="shared" si="22"/>
        <v>E-AE-004-EC10-TP4-DMSO-NA-2-NA</v>
      </c>
      <c r="T258" s="21" t="str">
        <f t="shared" si="23"/>
        <v>E-AE-004-EC10-TP4-DMSO</v>
      </c>
      <c r="U258" s="35" t="str">
        <f t="shared" si="24"/>
        <v>E.AE.004.L.D.2</v>
      </c>
      <c r="V258" s="15" t="str">
        <f t="shared" si="25"/>
        <v>EAE004LD2</v>
      </c>
    </row>
    <row r="259" spans="1:22">
      <c r="A259" t="s">
        <v>2302</v>
      </c>
      <c r="C259" t="s">
        <v>26</v>
      </c>
      <c r="D259" s="10" t="s">
        <v>25</v>
      </c>
      <c r="E259" s="10" t="str">
        <f>VLOOKUP(_xlfn.CONCAT(C259,D259),Codes!$C$3:$D$12,2,FALSE)</f>
        <v>E</v>
      </c>
      <c r="F259" s="23" t="s">
        <v>67</v>
      </c>
      <c r="G259" s="12" t="str">
        <f>VLOOKUP(F259,Codes!$E$3:$G$1002,3,FALSE)</f>
        <v>004</v>
      </c>
      <c r="H259" s="10" t="s">
        <v>70</v>
      </c>
      <c r="I259" s="10">
        <v>34</v>
      </c>
      <c r="J259" s="10" t="str">
        <f>VLOOKUP(H259,Codes!$J$3:$Q$9,2,FALSE)</f>
        <v>D</v>
      </c>
      <c r="K259" s="11" t="s">
        <v>68</v>
      </c>
      <c r="L259" s="10" t="str">
        <f>VLOOKUP(K259,Codes!$H$3:$I$262,2,FALSE)</f>
        <v>AE</v>
      </c>
      <c r="M259" s="10">
        <v>3</v>
      </c>
      <c r="N259" s="10" t="s">
        <v>35</v>
      </c>
      <c r="O259" t="str">
        <f>VLOOKUP(N259,Codes!$R$3:$S$28,2,FALSE)</f>
        <v>L</v>
      </c>
      <c r="P259" t="s">
        <v>48</v>
      </c>
      <c r="Q259" t="s">
        <v>29</v>
      </c>
      <c r="R259" t="s">
        <v>29</v>
      </c>
      <c r="S259" s="21" t="str">
        <f t="shared" si="22"/>
        <v>E-AE-004-EC10-TP4-DMSO-NA-3-NA</v>
      </c>
      <c r="T259" s="21" t="str">
        <f t="shared" si="23"/>
        <v>E-AE-004-EC10-TP4-DMSO</v>
      </c>
      <c r="U259" s="35" t="str">
        <f t="shared" si="24"/>
        <v>E.AE.004.L.D.3</v>
      </c>
      <c r="V259" s="15" t="str">
        <f t="shared" si="25"/>
        <v>EAE004LD3</v>
      </c>
    </row>
    <row r="260" spans="1:22">
      <c r="A260" t="s">
        <v>2303</v>
      </c>
      <c r="C260" t="s">
        <v>26</v>
      </c>
      <c r="D260" s="10" t="s">
        <v>25</v>
      </c>
      <c r="E260" s="10" t="str">
        <f>VLOOKUP(_xlfn.CONCAT(C260,D260),Codes!$C$3:$D$12,2,FALSE)</f>
        <v>E</v>
      </c>
      <c r="F260" s="23" t="s">
        <v>67</v>
      </c>
      <c r="G260" s="12" t="str">
        <f>VLOOKUP(F260,Codes!$E$3:$G$1002,3,FALSE)</f>
        <v>004</v>
      </c>
      <c r="H260" s="10" t="s">
        <v>70</v>
      </c>
      <c r="I260" s="10">
        <v>34</v>
      </c>
      <c r="J260" s="10" t="str">
        <f>VLOOKUP(H260,Codes!$J$3:$Q$9,2,FALSE)</f>
        <v>D</v>
      </c>
      <c r="K260" s="11" t="s">
        <v>68</v>
      </c>
      <c r="L260" s="10" t="str">
        <f>VLOOKUP(K260,Codes!$H$3:$I$262,2,FALSE)</f>
        <v>AE</v>
      </c>
      <c r="M260" s="10">
        <v>1</v>
      </c>
      <c r="N260" s="10" t="s">
        <v>83</v>
      </c>
      <c r="O260" t="str">
        <f>VLOOKUP(N260,Codes!$R$3:$S$28,2,FALSE)</f>
        <v>M</v>
      </c>
      <c r="P260" t="s">
        <v>48</v>
      </c>
      <c r="Q260" t="s">
        <v>29</v>
      </c>
      <c r="R260" t="s">
        <v>29</v>
      </c>
      <c r="S260" s="21" t="str">
        <f t="shared" si="22"/>
        <v>E-AE-004-EC25-TP4-DMSO-NA-1-NA</v>
      </c>
      <c r="T260" s="21" t="str">
        <f t="shared" si="23"/>
        <v>E-AE-004-EC25-TP4-DMSO</v>
      </c>
      <c r="U260" s="35" t="str">
        <f t="shared" si="24"/>
        <v>E.AE.004.M.D.1</v>
      </c>
      <c r="V260" s="15" t="str">
        <f t="shared" si="25"/>
        <v>EAE004MD1</v>
      </c>
    </row>
    <row r="261" spans="1:22">
      <c r="A261" t="s">
        <v>2304</v>
      </c>
      <c r="C261" t="s">
        <v>26</v>
      </c>
      <c r="D261" s="10" t="s">
        <v>25</v>
      </c>
      <c r="E261" s="10" t="str">
        <f>VLOOKUP(_xlfn.CONCAT(C261,D261),Codes!$C$3:$D$12,2,FALSE)</f>
        <v>E</v>
      </c>
      <c r="F261" s="23" t="s">
        <v>67</v>
      </c>
      <c r="G261" s="12" t="str">
        <f>VLOOKUP(F261,Codes!$E$3:$G$1002,3,FALSE)</f>
        <v>004</v>
      </c>
      <c r="H261" s="10" t="s">
        <v>70</v>
      </c>
      <c r="I261" s="10">
        <v>34</v>
      </c>
      <c r="J261" s="10" t="str">
        <f>VLOOKUP(H261,Codes!$J$3:$Q$9,2,FALSE)</f>
        <v>D</v>
      </c>
      <c r="K261" s="11" t="s">
        <v>68</v>
      </c>
      <c r="L261" s="10" t="str">
        <f>VLOOKUP(K261,Codes!$H$3:$I$262,2,FALSE)</f>
        <v>AE</v>
      </c>
      <c r="M261" s="10">
        <v>2</v>
      </c>
      <c r="N261" s="10" t="s">
        <v>83</v>
      </c>
      <c r="O261" t="str">
        <f>VLOOKUP(N261,Codes!$R$3:$S$28,2,FALSE)</f>
        <v>M</v>
      </c>
      <c r="P261" t="s">
        <v>48</v>
      </c>
      <c r="Q261" t="s">
        <v>29</v>
      </c>
      <c r="R261" t="s">
        <v>29</v>
      </c>
      <c r="S261" s="21" t="str">
        <f t="shared" si="22"/>
        <v>E-AE-004-EC25-TP4-DMSO-NA-2-NA</v>
      </c>
      <c r="T261" s="21" t="str">
        <f t="shared" si="23"/>
        <v>E-AE-004-EC25-TP4-DMSO</v>
      </c>
      <c r="U261" s="35" t="str">
        <f t="shared" si="24"/>
        <v>E.AE.004.M.D.2</v>
      </c>
      <c r="V261" s="15" t="str">
        <f t="shared" si="25"/>
        <v>EAE004MD2</v>
      </c>
    </row>
    <row r="262" spans="1:22">
      <c r="A262" t="s">
        <v>2305</v>
      </c>
      <c r="C262" t="s">
        <v>26</v>
      </c>
      <c r="D262" s="10" t="s">
        <v>25</v>
      </c>
      <c r="E262" s="10" t="str">
        <f>VLOOKUP(_xlfn.CONCAT(C262,D262),Codes!$C$3:$D$12,2,FALSE)</f>
        <v>E</v>
      </c>
      <c r="F262" s="23" t="s">
        <v>67</v>
      </c>
      <c r="G262" s="12" t="str">
        <f>VLOOKUP(F262,Codes!$E$3:$G$1002,3,FALSE)</f>
        <v>004</v>
      </c>
      <c r="H262" s="10" t="s">
        <v>70</v>
      </c>
      <c r="I262" s="10">
        <v>34</v>
      </c>
      <c r="J262" s="10" t="str">
        <f>VLOOKUP(H262,Codes!$J$3:$Q$9,2,FALSE)</f>
        <v>D</v>
      </c>
      <c r="K262" s="11" t="s">
        <v>68</v>
      </c>
      <c r="L262" s="10" t="str">
        <f>VLOOKUP(K262,Codes!$H$3:$I$262,2,FALSE)</f>
        <v>AE</v>
      </c>
      <c r="M262" s="10">
        <v>3</v>
      </c>
      <c r="N262" s="10" t="s">
        <v>83</v>
      </c>
      <c r="O262" t="str">
        <f>VLOOKUP(N262,Codes!$R$3:$S$28,2,FALSE)</f>
        <v>M</v>
      </c>
      <c r="P262" t="s">
        <v>48</v>
      </c>
      <c r="Q262" t="s">
        <v>29</v>
      </c>
      <c r="R262" t="s">
        <v>29</v>
      </c>
      <c r="S262" s="21" t="str">
        <f t="shared" si="22"/>
        <v>E-AE-004-EC25-TP4-DMSO-NA-3-NA</v>
      </c>
      <c r="T262" s="21" t="str">
        <f t="shared" si="23"/>
        <v>E-AE-004-EC25-TP4-DMSO</v>
      </c>
      <c r="U262" s="35" t="str">
        <f t="shared" si="24"/>
        <v>E.AE.004.M.D.3</v>
      </c>
      <c r="V262" s="15" t="str">
        <f t="shared" si="25"/>
        <v>EAE004MD3</v>
      </c>
    </row>
    <row r="263" spans="1:22">
      <c r="A263" t="s">
        <v>2306</v>
      </c>
      <c r="C263" t="s">
        <v>26</v>
      </c>
      <c r="D263" s="10" t="s">
        <v>25</v>
      </c>
      <c r="E263" s="10" t="str">
        <f>VLOOKUP(_xlfn.CONCAT(C263,D263),Codes!$C$3:$D$12,2,FALSE)</f>
        <v>E</v>
      </c>
      <c r="F263" s="23" t="s">
        <v>1352</v>
      </c>
      <c r="G263" s="12" t="str">
        <f>VLOOKUP(F263,Codes!$E$3:$G$1002,3,FALSE)</f>
        <v>999</v>
      </c>
      <c r="H263" s="10" t="s">
        <v>76</v>
      </c>
      <c r="I263" s="10">
        <v>48</v>
      </c>
      <c r="J263" s="10" t="str">
        <f>VLOOKUP(H263,Codes!$J$3:$Q$9,2,FALSE)</f>
        <v>E</v>
      </c>
      <c r="K263" s="11" t="s">
        <v>68</v>
      </c>
      <c r="L263" s="10" t="str">
        <f>VLOOKUP(K263,Codes!$H$3:$I$262,2,FALSE)</f>
        <v>AE</v>
      </c>
      <c r="M263" s="10">
        <v>1</v>
      </c>
      <c r="N263" s="10">
        <v>0</v>
      </c>
      <c r="O263" t="str">
        <f>VLOOKUP(N263,Codes!$R$3:$S$28,2,FALSE)</f>
        <v>Z</v>
      </c>
      <c r="P263" t="s">
        <v>48</v>
      </c>
      <c r="Q263" t="s">
        <v>29</v>
      </c>
      <c r="R263" t="s">
        <v>29</v>
      </c>
      <c r="S263" s="21" t="str">
        <f t="shared" si="22"/>
        <v>E-AE-999-0-TP5-DMSO-NA-1-NA</v>
      </c>
      <c r="T263" s="21" t="str">
        <f t="shared" si="23"/>
        <v>E-AE-999-0-TP5-DMSO</v>
      </c>
      <c r="U263" s="35" t="str">
        <f t="shared" si="24"/>
        <v>E.AE.999.Z.E.1</v>
      </c>
      <c r="V263" s="15" t="str">
        <f t="shared" si="25"/>
        <v>EAE999ZE1</v>
      </c>
    </row>
    <row r="264" spans="1:22">
      <c r="A264" t="s">
        <v>2307</v>
      </c>
      <c r="C264" t="s">
        <v>26</v>
      </c>
      <c r="D264" s="10" t="s">
        <v>25</v>
      </c>
      <c r="E264" s="10" t="str">
        <f>VLOOKUP(_xlfn.CONCAT(C264,D264),Codes!$C$3:$D$12,2,FALSE)</f>
        <v>E</v>
      </c>
      <c r="F264" s="23" t="s">
        <v>1352</v>
      </c>
      <c r="G264" s="12" t="str">
        <f>VLOOKUP(F264,Codes!$E$3:$G$1002,3,FALSE)</f>
        <v>999</v>
      </c>
      <c r="H264" s="10" t="s">
        <v>76</v>
      </c>
      <c r="I264" s="10">
        <v>48</v>
      </c>
      <c r="J264" s="10" t="str">
        <f>VLOOKUP(H264,Codes!$J$3:$Q$9,2,FALSE)</f>
        <v>E</v>
      </c>
      <c r="K264" s="11" t="s">
        <v>68</v>
      </c>
      <c r="L264" s="10" t="str">
        <f>VLOOKUP(K264,Codes!$H$3:$I$262,2,FALSE)</f>
        <v>AE</v>
      </c>
      <c r="M264" s="10">
        <v>2</v>
      </c>
      <c r="N264" s="10">
        <v>0</v>
      </c>
      <c r="O264" t="str">
        <f>VLOOKUP(N264,Codes!$R$3:$S$28,2,FALSE)</f>
        <v>Z</v>
      </c>
      <c r="P264" t="s">
        <v>48</v>
      </c>
      <c r="Q264" t="s">
        <v>29</v>
      </c>
      <c r="R264" t="s">
        <v>29</v>
      </c>
      <c r="S264" s="21" t="str">
        <f t="shared" si="22"/>
        <v>E-AE-999-0-TP5-DMSO-NA-2-NA</v>
      </c>
      <c r="T264" s="21" t="str">
        <f t="shared" si="23"/>
        <v>E-AE-999-0-TP5-DMSO</v>
      </c>
      <c r="U264" s="35" t="str">
        <f t="shared" si="24"/>
        <v>E.AE.999.Z.E.2</v>
      </c>
      <c r="V264" s="15" t="str">
        <f t="shared" si="25"/>
        <v>EAE999ZE2</v>
      </c>
    </row>
    <row r="265" spans="1:22">
      <c r="A265" t="s">
        <v>2308</v>
      </c>
      <c r="C265" t="s">
        <v>26</v>
      </c>
      <c r="D265" s="10" t="s">
        <v>25</v>
      </c>
      <c r="E265" s="10" t="str">
        <f>VLOOKUP(_xlfn.CONCAT(C265,D265),Codes!$C$3:$D$12,2,FALSE)</f>
        <v>E</v>
      </c>
      <c r="F265" s="23" t="s">
        <v>1352</v>
      </c>
      <c r="G265" s="12" t="str">
        <f>VLOOKUP(F265,Codes!$E$3:$G$1002,3,FALSE)</f>
        <v>999</v>
      </c>
      <c r="H265" s="10" t="s">
        <v>76</v>
      </c>
      <c r="I265" s="10">
        <v>48</v>
      </c>
      <c r="J265" s="10" t="str">
        <f>VLOOKUP(H265,Codes!$J$3:$Q$9,2,FALSE)</f>
        <v>E</v>
      </c>
      <c r="K265" s="11" t="s">
        <v>68</v>
      </c>
      <c r="L265" s="10" t="str">
        <f>VLOOKUP(K265,Codes!$H$3:$I$262,2,FALSE)</f>
        <v>AE</v>
      </c>
      <c r="M265" s="10">
        <v>3</v>
      </c>
      <c r="N265" s="10">
        <v>0</v>
      </c>
      <c r="O265" t="str">
        <f>VLOOKUP(N265,Codes!$R$3:$S$28,2,FALSE)</f>
        <v>Z</v>
      </c>
      <c r="P265" t="s">
        <v>48</v>
      </c>
      <c r="Q265" t="s">
        <v>29</v>
      </c>
      <c r="R265" t="s">
        <v>29</v>
      </c>
      <c r="S265" s="21" t="str">
        <f t="shared" si="22"/>
        <v>E-AE-999-0-TP5-DMSO-NA-3-NA</v>
      </c>
      <c r="T265" s="21" t="str">
        <f t="shared" si="23"/>
        <v>E-AE-999-0-TP5-DMSO</v>
      </c>
      <c r="U265" s="35" t="str">
        <f t="shared" si="24"/>
        <v>E.AE.999.Z.E.3</v>
      </c>
      <c r="V265" s="15" t="str">
        <f t="shared" si="25"/>
        <v>EAE999ZE3</v>
      </c>
    </row>
    <row r="266" spans="1:22">
      <c r="A266" t="s">
        <v>2309</v>
      </c>
      <c r="C266" t="s">
        <v>26</v>
      </c>
      <c r="D266" s="10" t="s">
        <v>25</v>
      </c>
      <c r="E266" s="10" t="str">
        <f>VLOOKUP(_xlfn.CONCAT(C266,D266),Codes!$C$3:$D$12,2,FALSE)</f>
        <v>E</v>
      </c>
      <c r="F266" s="23" t="s">
        <v>67</v>
      </c>
      <c r="G266" s="12" t="str">
        <f>VLOOKUP(F266,Codes!$E$3:$G$1002,3,FALSE)</f>
        <v>004</v>
      </c>
      <c r="H266" s="10" t="s">
        <v>76</v>
      </c>
      <c r="I266" s="10">
        <v>48</v>
      </c>
      <c r="J266" s="10" t="str">
        <f>VLOOKUP(H266,Codes!$J$3:$Q$9,2,FALSE)</f>
        <v>E</v>
      </c>
      <c r="K266" s="11" t="s">
        <v>68</v>
      </c>
      <c r="L266" s="10" t="str">
        <f>VLOOKUP(K266,Codes!$H$3:$I$262,2,FALSE)</f>
        <v>AE</v>
      </c>
      <c r="M266" s="10">
        <v>1</v>
      </c>
      <c r="N266" s="10" t="s">
        <v>35</v>
      </c>
      <c r="O266" t="str">
        <f>VLOOKUP(N266,Codes!$R$3:$S$28,2,FALSE)</f>
        <v>L</v>
      </c>
      <c r="P266" t="s">
        <v>48</v>
      </c>
      <c r="Q266" t="s">
        <v>29</v>
      </c>
      <c r="R266" t="s">
        <v>29</v>
      </c>
      <c r="S266" s="21" t="str">
        <f t="shared" si="22"/>
        <v>E-AE-004-EC10-TP5-DMSO-NA-1-NA</v>
      </c>
      <c r="T266" s="21" t="str">
        <f t="shared" si="23"/>
        <v>E-AE-004-EC10-TP5-DMSO</v>
      </c>
      <c r="U266" s="35" t="str">
        <f t="shared" si="24"/>
        <v>E.AE.004.L.E.1</v>
      </c>
      <c r="V266" s="15" t="str">
        <f t="shared" si="25"/>
        <v>EAE004LE1</v>
      </c>
    </row>
    <row r="267" spans="1:22">
      <c r="A267" t="s">
        <v>2310</v>
      </c>
      <c r="C267" t="s">
        <v>26</v>
      </c>
      <c r="D267" s="10" t="s">
        <v>25</v>
      </c>
      <c r="E267" s="10" t="str">
        <f>VLOOKUP(_xlfn.CONCAT(C267,D267),Codes!$C$3:$D$12,2,FALSE)</f>
        <v>E</v>
      </c>
      <c r="F267" s="23" t="s">
        <v>67</v>
      </c>
      <c r="G267" s="12" t="str">
        <f>VLOOKUP(F267,Codes!$E$3:$G$1002,3,FALSE)</f>
        <v>004</v>
      </c>
      <c r="H267" s="10" t="s">
        <v>76</v>
      </c>
      <c r="I267" s="10">
        <v>48</v>
      </c>
      <c r="J267" s="10" t="str">
        <f>VLOOKUP(H267,Codes!$J$3:$Q$9,2,FALSE)</f>
        <v>E</v>
      </c>
      <c r="K267" s="11" t="s">
        <v>68</v>
      </c>
      <c r="L267" s="10" t="str">
        <f>VLOOKUP(K267,Codes!$H$3:$I$262,2,FALSE)</f>
        <v>AE</v>
      </c>
      <c r="M267" s="10">
        <v>2</v>
      </c>
      <c r="N267" s="10" t="s">
        <v>35</v>
      </c>
      <c r="O267" t="str">
        <f>VLOOKUP(N267,Codes!$R$3:$S$28,2,FALSE)</f>
        <v>L</v>
      </c>
      <c r="P267" t="s">
        <v>48</v>
      </c>
      <c r="Q267" t="s">
        <v>29</v>
      </c>
      <c r="R267" t="s">
        <v>29</v>
      </c>
      <c r="S267" s="21" t="str">
        <f t="shared" si="22"/>
        <v>E-AE-004-EC10-TP5-DMSO-NA-2-NA</v>
      </c>
      <c r="T267" s="21" t="str">
        <f t="shared" si="23"/>
        <v>E-AE-004-EC10-TP5-DMSO</v>
      </c>
      <c r="U267" s="35" t="str">
        <f t="shared" si="24"/>
        <v>E.AE.004.L.E.2</v>
      </c>
      <c r="V267" s="15" t="str">
        <f t="shared" si="25"/>
        <v>EAE004LE2</v>
      </c>
    </row>
    <row r="268" spans="1:22">
      <c r="A268" t="s">
        <v>2311</v>
      </c>
      <c r="C268" t="s">
        <v>26</v>
      </c>
      <c r="D268" s="10" t="s">
        <v>25</v>
      </c>
      <c r="E268" s="10" t="str">
        <f>VLOOKUP(_xlfn.CONCAT(C268,D268),Codes!$C$3:$D$12,2,FALSE)</f>
        <v>E</v>
      </c>
      <c r="F268" s="23" t="s">
        <v>67</v>
      </c>
      <c r="G268" s="12" t="str">
        <f>VLOOKUP(F268,Codes!$E$3:$G$1002,3,FALSE)</f>
        <v>004</v>
      </c>
      <c r="H268" s="10" t="s">
        <v>76</v>
      </c>
      <c r="I268" s="10">
        <v>48</v>
      </c>
      <c r="J268" s="10" t="str">
        <f>VLOOKUP(H268,Codes!$J$3:$Q$9,2,FALSE)</f>
        <v>E</v>
      </c>
      <c r="K268" s="11" t="s">
        <v>68</v>
      </c>
      <c r="L268" s="10" t="str">
        <f>VLOOKUP(K268,Codes!$H$3:$I$262,2,FALSE)</f>
        <v>AE</v>
      </c>
      <c r="M268" s="10">
        <v>3</v>
      </c>
      <c r="N268" s="10" t="s">
        <v>35</v>
      </c>
      <c r="O268" t="str">
        <f>VLOOKUP(N268,Codes!$R$3:$S$28,2,FALSE)</f>
        <v>L</v>
      </c>
      <c r="P268" t="s">
        <v>48</v>
      </c>
      <c r="Q268" t="s">
        <v>29</v>
      </c>
      <c r="R268" t="s">
        <v>29</v>
      </c>
      <c r="S268" s="21" t="str">
        <f t="shared" si="22"/>
        <v>E-AE-004-EC10-TP5-DMSO-NA-3-NA</v>
      </c>
      <c r="T268" s="21" t="str">
        <f t="shared" si="23"/>
        <v>E-AE-004-EC10-TP5-DMSO</v>
      </c>
      <c r="U268" s="35" t="str">
        <f t="shared" si="24"/>
        <v>E.AE.004.L.E.3</v>
      </c>
      <c r="V268" s="15" t="str">
        <f t="shared" si="25"/>
        <v>EAE004LE3</v>
      </c>
    </row>
    <row r="269" spans="1:22">
      <c r="A269" t="s">
        <v>2312</v>
      </c>
      <c r="C269" t="s">
        <v>26</v>
      </c>
      <c r="D269" s="10" t="s">
        <v>25</v>
      </c>
      <c r="E269" s="10" t="str">
        <f>VLOOKUP(_xlfn.CONCAT(C269,D269),Codes!$C$3:$D$12,2,FALSE)</f>
        <v>E</v>
      </c>
      <c r="F269" s="23" t="s">
        <v>67</v>
      </c>
      <c r="G269" s="12" t="str">
        <f>VLOOKUP(F269,Codes!$E$3:$G$1002,3,FALSE)</f>
        <v>004</v>
      </c>
      <c r="H269" s="10" t="s">
        <v>76</v>
      </c>
      <c r="I269" s="10">
        <v>48</v>
      </c>
      <c r="J269" s="10" t="str">
        <f>VLOOKUP(H269,Codes!$J$3:$Q$9,2,FALSE)</f>
        <v>E</v>
      </c>
      <c r="K269" s="11" t="s">
        <v>68</v>
      </c>
      <c r="L269" s="10" t="str">
        <f>VLOOKUP(K269,Codes!$H$3:$I$262,2,FALSE)</f>
        <v>AE</v>
      </c>
      <c r="M269" s="10">
        <v>1</v>
      </c>
      <c r="N269" s="10" t="s">
        <v>83</v>
      </c>
      <c r="O269" t="str">
        <f>VLOOKUP(N269,Codes!$R$3:$S$28,2,FALSE)</f>
        <v>M</v>
      </c>
      <c r="P269" t="s">
        <v>48</v>
      </c>
      <c r="Q269" t="s">
        <v>29</v>
      </c>
      <c r="R269" t="s">
        <v>29</v>
      </c>
      <c r="S269" s="21" t="str">
        <f t="shared" si="22"/>
        <v>E-AE-004-EC25-TP5-DMSO-NA-1-NA</v>
      </c>
      <c r="T269" s="21" t="str">
        <f t="shared" si="23"/>
        <v>E-AE-004-EC25-TP5-DMSO</v>
      </c>
      <c r="U269" s="35" t="str">
        <f t="shared" si="24"/>
        <v>E.AE.004.M.E.1</v>
      </c>
      <c r="V269" s="15" t="str">
        <f t="shared" si="25"/>
        <v>EAE004ME1</v>
      </c>
    </row>
    <row r="270" spans="1:22">
      <c r="A270" t="s">
        <v>2313</v>
      </c>
      <c r="C270" t="s">
        <v>26</v>
      </c>
      <c r="D270" s="10" t="s">
        <v>25</v>
      </c>
      <c r="E270" s="10" t="str">
        <f>VLOOKUP(_xlfn.CONCAT(C270,D270),Codes!$C$3:$D$12,2,FALSE)</f>
        <v>E</v>
      </c>
      <c r="F270" s="23" t="s">
        <v>67</v>
      </c>
      <c r="G270" s="12" t="str">
        <f>VLOOKUP(F270,Codes!$E$3:$G$1002,3,FALSE)</f>
        <v>004</v>
      </c>
      <c r="H270" s="10" t="s">
        <v>76</v>
      </c>
      <c r="I270" s="10">
        <v>48</v>
      </c>
      <c r="J270" s="10" t="str">
        <f>VLOOKUP(H270,Codes!$J$3:$Q$9,2,FALSE)</f>
        <v>E</v>
      </c>
      <c r="K270" s="11" t="s">
        <v>68</v>
      </c>
      <c r="L270" s="10" t="str">
        <f>VLOOKUP(K270,Codes!$H$3:$I$262,2,FALSE)</f>
        <v>AE</v>
      </c>
      <c r="M270" s="10">
        <v>2</v>
      </c>
      <c r="N270" s="10" t="s">
        <v>83</v>
      </c>
      <c r="O270" t="str">
        <f>VLOOKUP(N270,Codes!$R$3:$S$28,2,FALSE)</f>
        <v>M</v>
      </c>
      <c r="P270" t="s">
        <v>48</v>
      </c>
      <c r="Q270" t="s">
        <v>29</v>
      </c>
      <c r="R270" t="s">
        <v>29</v>
      </c>
      <c r="S270" s="21" t="str">
        <f t="shared" si="22"/>
        <v>E-AE-004-EC25-TP5-DMSO-NA-2-NA</v>
      </c>
      <c r="T270" s="21" t="str">
        <f t="shared" si="23"/>
        <v>E-AE-004-EC25-TP5-DMSO</v>
      </c>
      <c r="U270" s="35" t="str">
        <f t="shared" si="24"/>
        <v>E.AE.004.M.E.2</v>
      </c>
      <c r="V270" s="15" t="str">
        <f t="shared" si="25"/>
        <v>EAE004ME2</v>
      </c>
    </row>
    <row r="271" spans="1:22">
      <c r="A271" t="s">
        <v>2314</v>
      </c>
      <c r="C271" t="s">
        <v>26</v>
      </c>
      <c r="D271" s="10" t="s">
        <v>25</v>
      </c>
      <c r="E271" s="10" t="str">
        <f>VLOOKUP(_xlfn.CONCAT(C271,D271),Codes!$C$3:$D$12,2,FALSE)</f>
        <v>E</v>
      </c>
      <c r="F271" s="23" t="s">
        <v>67</v>
      </c>
      <c r="G271" s="12" t="str">
        <f>VLOOKUP(F271,Codes!$E$3:$G$1002,3,FALSE)</f>
        <v>004</v>
      </c>
      <c r="H271" s="10" t="s">
        <v>76</v>
      </c>
      <c r="I271" s="10">
        <v>48</v>
      </c>
      <c r="J271" s="10" t="str">
        <f>VLOOKUP(H271,Codes!$J$3:$Q$9,2,FALSE)</f>
        <v>E</v>
      </c>
      <c r="K271" s="11" t="s">
        <v>68</v>
      </c>
      <c r="L271" s="10" t="str">
        <f>VLOOKUP(K271,Codes!$H$3:$I$262,2,FALSE)</f>
        <v>AE</v>
      </c>
      <c r="M271" s="10">
        <v>3</v>
      </c>
      <c r="N271" s="10" t="s">
        <v>83</v>
      </c>
      <c r="O271" t="str">
        <f>VLOOKUP(N271,Codes!$R$3:$S$28,2,FALSE)</f>
        <v>M</v>
      </c>
      <c r="P271" t="s">
        <v>48</v>
      </c>
      <c r="Q271" t="s">
        <v>29</v>
      </c>
      <c r="R271" t="s">
        <v>29</v>
      </c>
      <c r="S271" s="21" t="str">
        <f t="shared" si="22"/>
        <v>E-AE-004-EC25-TP5-DMSO-NA-3-NA</v>
      </c>
      <c r="T271" s="21" t="str">
        <f t="shared" si="23"/>
        <v>E-AE-004-EC25-TP5-DMSO</v>
      </c>
      <c r="U271" s="35" t="str">
        <f t="shared" si="24"/>
        <v>E.AE.004.M.E.3</v>
      </c>
      <c r="V271" s="15" t="str">
        <f t="shared" si="25"/>
        <v>EAE004ME3</v>
      </c>
    </row>
    <row r="272" spans="1:22">
      <c r="A272" s="53" t="s">
        <v>2315</v>
      </c>
      <c r="B272" s="54" t="s">
        <v>2073</v>
      </c>
      <c r="C272" t="s">
        <v>26</v>
      </c>
      <c r="D272" s="10" t="s">
        <v>25</v>
      </c>
      <c r="E272" s="10" t="str">
        <f>VLOOKUP(_xlfn.CONCAT(C272,D272),Codes!$C$3:$D$12,2,FALSE)</f>
        <v>E</v>
      </c>
      <c r="F272" s="23" t="s">
        <v>1350</v>
      </c>
      <c r="G272" s="12" t="str">
        <f>VLOOKUP(F272,Codes!$E$3:$G$1002,3,FALSE)</f>
        <v>998</v>
      </c>
      <c r="H272" s="10" t="s">
        <v>29</v>
      </c>
      <c r="I272" s="10" t="s">
        <v>29</v>
      </c>
      <c r="J272" s="10" t="str">
        <f>VLOOKUP(H272,Codes!$J$3:$Q$9,2,FALSE)</f>
        <v>-</v>
      </c>
      <c r="K272" s="11" t="s">
        <v>68</v>
      </c>
      <c r="L272" s="10" t="str">
        <f>VLOOKUP(K272,Codes!$H$3:$I$262,2,FALSE)</f>
        <v>AE</v>
      </c>
      <c r="M272" s="10">
        <v>1</v>
      </c>
      <c r="N272" s="10" t="s">
        <v>29</v>
      </c>
      <c r="O272" t="str">
        <f>VLOOKUP(N272,Codes!$R$3:$S$28,2,FALSE)</f>
        <v>-</v>
      </c>
      <c r="P272" t="s">
        <v>29</v>
      </c>
      <c r="Q272" t="s">
        <v>29</v>
      </c>
      <c r="R272" t="s">
        <v>29</v>
      </c>
      <c r="S272" s="21" t="str">
        <f>CONCATENATE(E272,"-",L272,"-",G272,"-", N272,"-",H272,"-",P272,"-",Q272,"-",M272,"-",R272)</f>
        <v>E-AE-998-NA-NA-NA-NA-1-NA</v>
      </c>
      <c r="T272" s="21" t="str">
        <f>CONCATENATE(E272,"-",L272,"-",G272,"-", N272,"-",H272,"-",P272)</f>
        <v>E-AE-998-NA-NA-NA</v>
      </c>
      <c r="U272" s="35" t="str">
        <f t="shared" si="24"/>
        <v>E.AE.998.-.-.1</v>
      </c>
      <c r="V272" s="15" t="str">
        <f t="shared" si="25"/>
        <v>EAE998--1</v>
      </c>
    </row>
    <row r="273" spans="1:22">
      <c r="A273" s="53" t="s">
        <v>2316</v>
      </c>
      <c r="B273" s="54" t="s">
        <v>2073</v>
      </c>
      <c r="C273" t="s">
        <v>26</v>
      </c>
      <c r="D273" s="10" t="s">
        <v>25</v>
      </c>
      <c r="E273" s="10" t="str">
        <f>VLOOKUP(_xlfn.CONCAT(C273,D273),Codes!$C$3:$D$12,2,FALSE)</f>
        <v>E</v>
      </c>
      <c r="F273" s="23" t="s">
        <v>1350</v>
      </c>
      <c r="G273" s="12" t="str">
        <f>VLOOKUP(F273,Codes!$E$3:$G$1002,3,FALSE)</f>
        <v>998</v>
      </c>
      <c r="H273" s="10" t="s">
        <v>29</v>
      </c>
      <c r="I273" s="10" t="s">
        <v>29</v>
      </c>
      <c r="J273" s="10" t="str">
        <f>VLOOKUP(H273,Codes!$J$3:$Q$9,2,FALSE)</f>
        <v>-</v>
      </c>
      <c r="K273" s="11" t="s">
        <v>68</v>
      </c>
      <c r="L273" s="10" t="str">
        <f>VLOOKUP(K273,Codes!$H$3:$I$262,2,FALSE)</f>
        <v>AE</v>
      </c>
      <c r="M273" s="10">
        <v>2</v>
      </c>
      <c r="N273" s="10" t="s">
        <v>29</v>
      </c>
      <c r="O273" t="str">
        <f>VLOOKUP(N273,Codes!$R$3:$S$28,2,FALSE)</f>
        <v>-</v>
      </c>
      <c r="P273" t="s">
        <v>29</v>
      </c>
      <c r="Q273" t="s">
        <v>29</v>
      </c>
      <c r="R273" t="s">
        <v>29</v>
      </c>
      <c r="S273" s="21" t="str">
        <f t="shared" si="22"/>
        <v>E-AE-998-NA-NA-NA-NA-2-NA</v>
      </c>
      <c r="T273" s="21" t="str">
        <f t="shared" si="23"/>
        <v>E-AE-998-NA-NA-NA</v>
      </c>
      <c r="U273" s="35" t="str">
        <f t="shared" si="24"/>
        <v>E.AE.998.-.-.2</v>
      </c>
      <c r="V273" s="15" t="str">
        <f t="shared" si="25"/>
        <v>EAE998--2</v>
      </c>
    </row>
    <row r="274" spans="1:22">
      <c r="A274" s="53" t="s">
        <v>2317</v>
      </c>
      <c r="B274" s="54" t="s">
        <v>2073</v>
      </c>
      <c r="C274" t="s">
        <v>26</v>
      </c>
      <c r="D274" s="10" t="s">
        <v>25</v>
      </c>
      <c r="E274" s="10" t="str">
        <f>VLOOKUP(_xlfn.CONCAT(C274,D274),Codes!$C$3:$D$12,2,FALSE)</f>
        <v>E</v>
      </c>
      <c r="F274" s="23" t="s">
        <v>1350</v>
      </c>
      <c r="G274" s="12" t="str">
        <f>VLOOKUP(F274,Codes!$E$3:$G$1002,3,FALSE)</f>
        <v>998</v>
      </c>
      <c r="H274" s="10" t="s">
        <v>29</v>
      </c>
      <c r="I274" s="10" t="s">
        <v>29</v>
      </c>
      <c r="J274" s="10" t="str">
        <f>VLOOKUP(H274,Codes!$J$3:$Q$9,2,FALSE)</f>
        <v>-</v>
      </c>
      <c r="K274" s="11" t="s">
        <v>68</v>
      </c>
      <c r="L274" s="10" t="str">
        <f>VLOOKUP(K274,Codes!$H$3:$I$262,2,FALSE)</f>
        <v>AE</v>
      </c>
      <c r="M274" s="10">
        <v>3</v>
      </c>
      <c r="N274" s="10" t="s">
        <v>29</v>
      </c>
      <c r="O274" t="str">
        <f>VLOOKUP(N274,Codes!$R$3:$S$28,2,FALSE)</f>
        <v>-</v>
      </c>
      <c r="P274" t="s">
        <v>29</v>
      </c>
      <c r="Q274" t="s">
        <v>29</v>
      </c>
      <c r="R274" t="s">
        <v>29</v>
      </c>
      <c r="S274" s="21" t="str">
        <f>CONCATENATE(E274,"-",L274,"-",G274,"-", N274,"-",H274,"-",P274,"-",Q274,"-",M274,"-",R274)</f>
        <v>E-AE-998-NA-NA-NA-NA-3-NA</v>
      </c>
      <c r="T274" s="21" t="str">
        <f>CONCATENATE(E274,"-",L274,"-",G274,"-", N274,"-",H274,"-",P274)</f>
        <v>E-AE-998-NA-NA-NA</v>
      </c>
      <c r="U274" s="35" t="str">
        <f t="shared" si="24"/>
        <v>E.AE.998.-.-.3</v>
      </c>
      <c r="V274" s="15" t="str">
        <f t="shared" si="25"/>
        <v>EAE998--3</v>
      </c>
    </row>
    <row r="275" spans="1:22">
      <c r="D275" s="10"/>
      <c r="E275" s="10"/>
      <c r="F275" s="23"/>
      <c r="G275" s="12"/>
      <c r="H275" s="10"/>
      <c r="I275" s="10"/>
      <c r="J275" s="10"/>
      <c r="K275" s="11"/>
      <c r="L275" s="10"/>
      <c r="M275" s="10"/>
      <c r="S275" s="21"/>
      <c r="T275" s="21"/>
      <c r="U275" s="35"/>
      <c r="V275" s="15"/>
    </row>
    <row r="276" spans="1:22">
      <c r="D276" s="10"/>
      <c r="E276" s="10"/>
      <c r="F276" s="23"/>
      <c r="G276" s="12"/>
      <c r="H276" s="10"/>
      <c r="I276" s="10"/>
      <c r="J276" s="10"/>
      <c r="K276" s="11"/>
      <c r="L276" s="10"/>
      <c r="M276" s="10"/>
      <c r="S276" s="21"/>
      <c r="T276" s="21"/>
      <c r="U276" s="35"/>
      <c r="V276" s="15"/>
    </row>
    <row r="277" spans="1:22">
      <c r="D277" s="10"/>
      <c r="E277" s="10"/>
      <c r="F277" s="23"/>
      <c r="G277" s="12"/>
      <c r="H277" s="10"/>
      <c r="I277" s="10"/>
      <c r="J277" s="10"/>
      <c r="K277" s="11"/>
      <c r="L277" s="10"/>
      <c r="M277" s="10"/>
      <c r="S277" s="21"/>
      <c r="T277" s="21"/>
      <c r="U277" s="35"/>
      <c r="V277" s="15"/>
    </row>
    <row r="278" spans="1:22">
      <c r="D278" s="10"/>
      <c r="E278" s="10"/>
      <c r="F278" s="23"/>
      <c r="G278" s="12"/>
      <c r="H278" s="10"/>
      <c r="I278" s="10"/>
      <c r="J278" s="10"/>
      <c r="K278" s="11"/>
      <c r="L278" s="10"/>
      <c r="M278" s="10"/>
      <c r="S278" s="21"/>
      <c r="T278" s="21"/>
      <c r="U278" s="35"/>
      <c r="V278" s="15"/>
    </row>
    <row r="279" spans="1:22">
      <c r="D279" s="10"/>
      <c r="E279" s="10"/>
      <c r="F279" s="23"/>
      <c r="G279" s="12"/>
      <c r="H279" s="10"/>
      <c r="I279" s="10"/>
      <c r="J279" s="10"/>
      <c r="K279" s="11"/>
      <c r="L279" s="10"/>
      <c r="M279" s="10"/>
      <c r="S279" s="21"/>
      <c r="T279" s="21"/>
      <c r="U279" s="35"/>
      <c r="V279" s="15"/>
    </row>
    <row r="280" spans="1:22">
      <c r="D280" s="10"/>
      <c r="E280" s="10"/>
      <c r="F280" s="23"/>
      <c r="G280" s="12"/>
      <c r="H280" s="10"/>
      <c r="I280" s="10"/>
      <c r="J280" s="10"/>
      <c r="K280" s="11"/>
      <c r="L280" s="10"/>
      <c r="M280" s="10"/>
      <c r="S280" s="21"/>
      <c r="T280" s="21"/>
      <c r="U280" s="35"/>
      <c r="V280" s="15"/>
    </row>
    <row r="281" spans="1:22">
      <c r="D281" s="10"/>
      <c r="E281" s="10"/>
      <c r="F281" s="23"/>
      <c r="G281" s="12"/>
      <c r="H281" s="10"/>
      <c r="I281" s="10"/>
      <c r="J281" s="10"/>
      <c r="K281" s="11"/>
      <c r="L281" s="10"/>
      <c r="M281" s="10"/>
      <c r="S281" s="21"/>
      <c r="T281" s="21"/>
      <c r="U281" s="35"/>
      <c r="V281" s="15"/>
    </row>
    <row r="282" spans="1:22">
      <c r="D282" s="10"/>
      <c r="E282" s="10"/>
      <c r="F282" s="23"/>
      <c r="G282" s="12"/>
      <c r="H282" s="10"/>
      <c r="I282" s="10"/>
      <c r="J282" s="10"/>
      <c r="K282" s="11"/>
      <c r="L282" s="10"/>
      <c r="M282" s="10"/>
      <c r="S282" s="21"/>
      <c r="T282" s="21"/>
      <c r="U282" s="35"/>
      <c r="V282" s="15"/>
    </row>
    <row r="283" spans="1:22">
      <c r="D283" s="10"/>
      <c r="E283" s="10"/>
      <c r="F283" s="23"/>
      <c r="G283" s="12"/>
      <c r="H283" s="10"/>
      <c r="I283" s="10"/>
      <c r="J283" s="10"/>
      <c r="K283" s="11"/>
      <c r="L283" s="10"/>
      <c r="M283" s="10"/>
      <c r="S283" s="21"/>
      <c r="T283" s="21"/>
      <c r="U283" s="35"/>
      <c r="V283" s="15"/>
    </row>
    <row r="284" spans="1:22">
      <c r="D284" s="10"/>
      <c r="E284" s="10"/>
      <c r="F284" s="23"/>
      <c r="G284" s="12"/>
      <c r="H284" s="10"/>
      <c r="I284" s="10"/>
      <c r="J284" s="10"/>
      <c r="K284" s="11"/>
      <c r="L284" s="10"/>
      <c r="M284" s="10"/>
      <c r="S284" s="21"/>
      <c r="T284" s="21"/>
      <c r="U284" s="35"/>
      <c r="V284" s="15"/>
    </row>
    <row r="285" spans="1:22">
      <c r="D285" s="10"/>
      <c r="E285" s="10"/>
      <c r="F285" s="23"/>
      <c r="G285" s="12"/>
      <c r="H285" s="10"/>
      <c r="I285" s="10"/>
      <c r="J285" s="10"/>
      <c r="K285" s="11"/>
      <c r="L285" s="10"/>
      <c r="M285" s="10"/>
      <c r="S285" s="21"/>
      <c r="T285" s="21"/>
      <c r="U285" s="35"/>
      <c r="V285" s="15"/>
    </row>
    <row r="286" spans="1:22">
      <c r="D286" s="10"/>
      <c r="E286" s="10"/>
      <c r="F286" s="23"/>
      <c r="G286" s="12"/>
      <c r="H286" s="10"/>
      <c r="I286" s="10"/>
      <c r="J286" s="10"/>
      <c r="K286" s="11"/>
      <c r="L286" s="10"/>
      <c r="M286" s="10"/>
      <c r="S286" s="21"/>
      <c r="T286" s="21"/>
      <c r="U286" s="35"/>
      <c r="V286" s="15"/>
    </row>
    <row r="287" spans="1:22">
      <c r="D287" s="10"/>
      <c r="E287" s="10"/>
      <c r="F287" s="23"/>
      <c r="G287" s="12"/>
      <c r="H287" s="10"/>
      <c r="I287" s="10"/>
      <c r="J287" s="10"/>
      <c r="K287" s="11"/>
      <c r="L287" s="10"/>
      <c r="M287" s="10"/>
      <c r="S287" s="21"/>
      <c r="T287" s="21"/>
      <c r="U287" s="35"/>
      <c r="V287" s="15"/>
    </row>
    <row r="288" spans="1:22">
      <c r="D288" s="10"/>
      <c r="E288" s="10"/>
      <c r="F288" s="23"/>
      <c r="G288" s="12"/>
      <c r="H288" s="10"/>
      <c r="I288" s="10"/>
      <c r="J288" s="10"/>
      <c r="K288" s="11"/>
      <c r="L288" s="10"/>
      <c r="M288" s="10"/>
      <c r="S288" s="21"/>
      <c r="T288" s="21"/>
      <c r="U288" s="35"/>
      <c r="V288" s="15"/>
    </row>
    <row r="289" spans="4:22">
      <c r="D289" s="10"/>
      <c r="E289" s="10"/>
      <c r="F289" s="23"/>
      <c r="G289" s="12"/>
      <c r="H289" s="10"/>
      <c r="I289" s="10"/>
      <c r="J289" s="10"/>
      <c r="K289" s="11"/>
      <c r="L289" s="10"/>
      <c r="M289" s="10"/>
      <c r="S289" s="21"/>
      <c r="T289" s="21"/>
      <c r="U289" s="35"/>
      <c r="V289" s="15"/>
    </row>
    <row r="290" spans="4:22">
      <c r="D290" s="10"/>
      <c r="E290" s="10"/>
      <c r="F290" s="23"/>
      <c r="G290" s="12"/>
      <c r="H290" s="10"/>
      <c r="I290" s="10"/>
      <c r="J290" s="10"/>
      <c r="K290" s="11"/>
      <c r="L290" s="10"/>
      <c r="M290" s="10"/>
      <c r="S290" s="21"/>
      <c r="T290" s="21"/>
      <c r="U290" s="35"/>
      <c r="V290" s="15"/>
    </row>
    <row r="291" spans="4:22">
      <c r="D291" s="10"/>
      <c r="E291" s="10"/>
      <c r="F291" s="23"/>
      <c r="G291" s="12"/>
      <c r="H291" s="10"/>
      <c r="I291" s="10"/>
      <c r="J291" s="10"/>
      <c r="K291" s="11"/>
      <c r="L291" s="10"/>
      <c r="M291" s="10"/>
      <c r="S291" s="21"/>
      <c r="T291" s="21"/>
      <c r="U291" s="35"/>
      <c r="V291" s="15"/>
    </row>
    <row r="292" spans="4:22">
      <c r="D292" s="10"/>
      <c r="E292" s="10"/>
      <c r="F292" s="23"/>
      <c r="G292" s="12"/>
      <c r="H292" s="10"/>
      <c r="I292" s="10"/>
      <c r="J292" s="10"/>
      <c r="K292" s="11"/>
      <c r="L292" s="10"/>
      <c r="M292" s="10"/>
      <c r="S292" s="21"/>
      <c r="T292" s="21"/>
      <c r="U292" s="35"/>
      <c r="V292" s="15"/>
    </row>
    <row r="293" spans="4:22">
      <c r="D293" s="10"/>
      <c r="E293" s="10"/>
      <c r="F293" s="23"/>
      <c r="G293" s="12"/>
      <c r="H293" s="10"/>
      <c r="I293" s="10"/>
      <c r="J293" s="10"/>
      <c r="K293" s="11"/>
      <c r="L293" s="10"/>
      <c r="M293" s="10"/>
      <c r="S293" s="21"/>
      <c r="T293" s="21"/>
      <c r="U293" s="35"/>
      <c r="V293" s="15"/>
    </row>
    <row r="294" spans="4:22">
      <c r="D294" s="10"/>
      <c r="E294" s="10"/>
      <c r="F294" s="23"/>
      <c r="G294" s="12"/>
      <c r="H294" s="10"/>
      <c r="I294" s="10"/>
      <c r="J294" s="10"/>
      <c r="K294" s="11"/>
      <c r="L294" s="10"/>
      <c r="M294" s="10"/>
      <c r="S294" s="21"/>
      <c r="T294" s="21"/>
      <c r="U294" s="35"/>
      <c r="V294" s="15"/>
    </row>
    <row r="295" spans="4:22">
      <c r="D295" s="10"/>
      <c r="E295" s="10"/>
      <c r="F295" s="23"/>
      <c r="G295" s="12"/>
      <c r="H295" s="10"/>
      <c r="I295" s="10"/>
      <c r="J295" s="10"/>
      <c r="K295" s="11"/>
      <c r="L295" s="10"/>
      <c r="M295" s="10"/>
      <c r="S295" s="21"/>
      <c r="T295" s="21"/>
      <c r="U295" s="35"/>
      <c r="V295" s="15"/>
    </row>
    <row r="296" spans="4:22">
      <c r="D296" s="10"/>
      <c r="E296" s="10"/>
      <c r="F296" s="23"/>
      <c r="G296" s="12"/>
      <c r="H296" s="10"/>
      <c r="I296" s="10"/>
      <c r="J296" s="10"/>
      <c r="K296" s="11"/>
      <c r="L296" s="10"/>
      <c r="M296" s="10"/>
      <c r="S296" s="21"/>
      <c r="T296" s="21"/>
      <c r="U296" s="35"/>
      <c r="V296" s="15"/>
    </row>
    <row r="297" spans="4:22">
      <c r="D297" s="10"/>
      <c r="E297" s="10"/>
      <c r="F297" s="23"/>
      <c r="G297" s="12"/>
      <c r="H297" s="10"/>
      <c r="I297" s="10"/>
      <c r="J297" s="10"/>
      <c r="K297" s="11"/>
      <c r="L297" s="10"/>
      <c r="M297" s="10"/>
      <c r="S297" s="21"/>
      <c r="T297" s="21"/>
      <c r="U297" s="35"/>
      <c r="V297" s="15"/>
    </row>
    <row r="298" spans="4:22">
      <c r="D298" s="10"/>
      <c r="E298" s="10"/>
      <c r="F298" s="23"/>
      <c r="G298" s="12"/>
      <c r="H298" s="10"/>
      <c r="I298" s="10"/>
      <c r="J298" s="10"/>
      <c r="K298" s="11"/>
      <c r="L298" s="10"/>
      <c r="M298" s="10"/>
      <c r="S298" s="21"/>
      <c r="T298" s="21"/>
      <c r="U298" s="35"/>
      <c r="V298" s="15"/>
    </row>
    <row r="299" spans="4:22">
      <c r="D299" s="10"/>
      <c r="E299" s="10"/>
      <c r="F299" s="23"/>
      <c r="G299" s="12"/>
      <c r="H299" s="10"/>
      <c r="I299" s="10"/>
      <c r="J299" s="10"/>
      <c r="K299" s="11"/>
      <c r="L299" s="10"/>
      <c r="M299" s="10"/>
      <c r="S299" s="21"/>
      <c r="T299" s="21"/>
      <c r="U299" s="35"/>
      <c r="V299" s="15"/>
    </row>
    <row r="300" spans="4:22">
      <c r="D300" s="10"/>
      <c r="E300" s="10"/>
      <c r="F300" s="23"/>
      <c r="G300" s="12"/>
      <c r="H300" s="10"/>
      <c r="I300" s="10"/>
      <c r="J300" s="10"/>
      <c r="K300" s="11"/>
      <c r="L300" s="10"/>
      <c r="M300" s="10"/>
      <c r="S300" s="21"/>
      <c r="T300" s="21"/>
      <c r="U300" s="35"/>
      <c r="V300" s="15"/>
    </row>
    <row r="301" spans="4:22">
      <c r="D301" s="10"/>
      <c r="E301" s="10"/>
      <c r="F301" s="23"/>
      <c r="G301" s="12"/>
      <c r="H301" s="10"/>
      <c r="I301" s="10"/>
      <c r="J301" s="10"/>
      <c r="K301" s="11"/>
      <c r="L301" s="10"/>
      <c r="M301" s="10"/>
      <c r="S301" s="21"/>
      <c r="T301" s="21"/>
      <c r="U301" s="35"/>
      <c r="V301" s="15"/>
    </row>
    <row r="302" spans="4:22">
      <c r="D302" s="10"/>
      <c r="E302" s="10"/>
      <c r="F302" s="23"/>
      <c r="G302" s="12"/>
      <c r="H302" s="10"/>
      <c r="I302" s="10"/>
      <c r="J302" s="10"/>
      <c r="K302" s="11"/>
      <c r="L302" s="10"/>
      <c r="M302" s="10"/>
      <c r="S302" s="21"/>
      <c r="T302" s="21"/>
      <c r="U302" s="35"/>
      <c r="V302" s="15"/>
    </row>
    <row r="303" spans="4:22">
      <c r="D303" s="10"/>
      <c r="E303" s="10"/>
      <c r="F303" s="23"/>
      <c r="G303" s="12"/>
      <c r="H303" s="10"/>
      <c r="I303" s="10"/>
      <c r="J303" s="10"/>
      <c r="K303" s="11"/>
      <c r="L303" s="10"/>
      <c r="M303" s="10"/>
      <c r="S303" s="21"/>
      <c r="T303" s="21"/>
      <c r="U303" s="35"/>
      <c r="V303" s="15"/>
    </row>
    <row r="304" spans="4:22">
      <c r="D304" s="10"/>
      <c r="E304" s="10"/>
      <c r="F304" s="23"/>
      <c r="G304" s="12"/>
      <c r="H304" s="10"/>
      <c r="I304" s="10"/>
      <c r="J304" s="10"/>
      <c r="K304" s="11"/>
      <c r="L304" s="10"/>
      <c r="M304" s="10"/>
      <c r="S304" s="21"/>
      <c r="T304" s="21"/>
      <c r="U304" s="35"/>
      <c r="V304" s="15"/>
    </row>
    <row r="305" spans="4:22">
      <c r="D305" s="10"/>
      <c r="E305" s="10"/>
      <c r="F305" s="23"/>
      <c r="G305" s="12"/>
      <c r="H305" s="10"/>
      <c r="I305" s="10"/>
      <c r="J305" s="10"/>
      <c r="K305" s="11"/>
      <c r="L305" s="10"/>
      <c r="M305" s="10"/>
      <c r="S305" s="21"/>
      <c r="T305" s="21"/>
      <c r="U305" s="35"/>
      <c r="V305" s="15"/>
    </row>
    <row r="306" spans="4:22">
      <c r="D306" s="10"/>
      <c r="E306" s="10"/>
      <c r="F306" s="23"/>
      <c r="G306" s="12"/>
      <c r="H306" s="10"/>
      <c r="I306" s="10"/>
      <c r="J306" s="10"/>
      <c r="K306" s="11"/>
      <c r="L306" s="10"/>
      <c r="M306" s="10"/>
      <c r="S306" s="21"/>
      <c r="T306" s="21"/>
      <c r="U306" s="35"/>
      <c r="V306" s="15"/>
    </row>
    <row r="307" spans="4:22">
      <c r="D307" s="10"/>
      <c r="E307" s="10"/>
      <c r="F307" s="23"/>
      <c r="G307" s="12"/>
      <c r="H307" s="10"/>
      <c r="I307" s="10"/>
      <c r="J307" s="10"/>
      <c r="K307" s="11"/>
      <c r="L307" s="10"/>
      <c r="M307" s="10"/>
      <c r="S307" s="21"/>
      <c r="T307" s="21"/>
      <c r="U307" s="35"/>
      <c r="V307" s="15"/>
    </row>
    <row r="308" spans="4:22">
      <c r="D308" s="10"/>
      <c r="E308" s="10"/>
      <c r="F308" s="23"/>
      <c r="G308" s="12"/>
      <c r="H308" s="10"/>
      <c r="I308" s="10"/>
      <c r="J308" s="10"/>
      <c r="K308" s="11"/>
      <c r="L308" s="10"/>
      <c r="M308" s="10"/>
      <c r="S308" s="21"/>
      <c r="T308" s="21"/>
      <c r="U308" s="35"/>
      <c r="V308" s="15"/>
    </row>
    <row r="309" spans="4:22">
      <c r="D309" s="10"/>
      <c r="E309" s="10"/>
      <c r="F309" s="23"/>
      <c r="G309" s="12"/>
      <c r="H309" s="10"/>
      <c r="I309" s="10"/>
      <c r="J309" s="10"/>
      <c r="K309" s="11"/>
      <c r="L309" s="10"/>
      <c r="M309" s="10"/>
      <c r="S309" s="21"/>
      <c r="T309" s="21"/>
      <c r="U309" s="35"/>
      <c r="V309" s="15"/>
    </row>
    <row r="310" spans="4:22">
      <c r="D310" s="10"/>
      <c r="E310" s="10"/>
      <c r="F310" s="23"/>
      <c r="G310" s="12"/>
      <c r="H310" s="10"/>
      <c r="I310" s="10"/>
      <c r="J310" s="10"/>
      <c r="K310" s="11"/>
      <c r="L310" s="10"/>
      <c r="M310" s="10"/>
      <c r="S310" s="21"/>
      <c r="T310" s="21"/>
      <c r="U310" s="35"/>
      <c r="V310" s="15"/>
    </row>
    <row r="311" spans="4:22">
      <c r="D311" s="10"/>
      <c r="E311" s="10"/>
      <c r="F311" s="23"/>
      <c r="G311" s="12"/>
      <c r="H311" s="10"/>
      <c r="I311" s="10"/>
      <c r="J311" s="10"/>
      <c r="K311" s="11"/>
      <c r="L311" s="10"/>
      <c r="M311" s="10"/>
      <c r="S311" s="21"/>
      <c r="T311" s="21"/>
      <c r="U311" s="35"/>
      <c r="V311" s="15"/>
    </row>
    <row r="312" spans="4:22">
      <c r="D312" s="10"/>
      <c r="E312" s="10"/>
      <c r="F312" s="23"/>
      <c r="G312" s="12"/>
      <c r="H312" s="10"/>
      <c r="I312" s="10"/>
      <c r="J312" s="10"/>
      <c r="K312" s="11"/>
      <c r="L312" s="10"/>
      <c r="M312" s="10"/>
      <c r="S312" s="21"/>
      <c r="T312" s="21"/>
      <c r="U312" s="35"/>
      <c r="V312" s="15"/>
    </row>
    <row r="313" spans="4:22">
      <c r="D313" s="10"/>
      <c r="E313" s="10"/>
      <c r="F313" s="23"/>
      <c r="G313" s="12"/>
      <c r="H313" s="10"/>
      <c r="I313" s="10"/>
      <c r="J313" s="10"/>
      <c r="K313" s="11"/>
      <c r="L313" s="10"/>
      <c r="M313" s="10"/>
      <c r="S313" s="21"/>
      <c r="T313" s="21"/>
      <c r="U313" s="35"/>
      <c r="V313" s="15"/>
    </row>
    <row r="314" spans="4:22">
      <c r="D314" s="10"/>
      <c r="E314" s="10"/>
      <c r="F314" s="23"/>
      <c r="G314" s="12"/>
      <c r="H314" s="10"/>
      <c r="I314" s="10"/>
      <c r="J314" s="10"/>
      <c r="K314" s="11"/>
      <c r="L314" s="10"/>
      <c r="M314" s="10"/>
      <c r="S314" s="21"/>
      <c r="T314" s="21"/>
      <c r="U314" s="35"/>
      <c r="V314" s="15"/>
    </row>
    <row r="315" spans="4:22">
      <c r="D315" s="10"/>
      <c r="E315" s="10"/>
      <c r="F315" s="23"/>
      <c r="G315" s="12"/>
      <c r="H315" s="10"/>
      <c r="I315" s="10"/>
      <c r="J315" s="10"/>
      <c r="K315" s="11"/>
      <c r="L315" s="10"/>
      <c r="M315" s="10"/>
      <c r="S315" s="21"/>
      <c r="T315" s="21"/>
      <c r="U315" s="35"/>
      <c r="V315" s="15"/>
    </row>
    <row r="316" spans="4:22">
      <c r="D316" s="10"/>
      <c r="E316" s="10"/>
      <c r="F316" s="23"/>
      <c r="G316" s="12"/>
      <c r="H316" s="10"/>
      <c r="I316" s="10"/>
      <c r="J316" s="10"/>
      <c r="K316" s="11"/>
      <c r="L316" s="10"/>
      <c r="M316" s="10"/>
      <c r="S316" s="21"/>
      <c r="T316" s="21"/>
      <c r="U316" s="35"/>
      <c r="V316" s="15"/>
    </row>
    <row r="317" spans="4:22">
      <c r="D317" s="10"/>
      <c r="E317" s="10"/>
      <c r="F317" s="23"/>
      <c r="G317" s="12"/>
      <c r="H317" s="10"/>
      <c r="I317" s="10"/>
      <c r="J317" s="10"/>
      <c r="K317" s="11"/>
      <c r="L317" s="10"/>
      <c r="M317" s="10"/>
      <c r="S317" s="21"/>
      <c r="T317" s="21"/>
      <c r="U317" s="35"/>
      <c r="V317" s="15"/>
    </row>
    <row r="318" spans="4:22">
      <c r="D318" s="10"/>
      <c r="E318" s="10"/>
      <c r="F318" s="23"/>
      <c r="G318" s="12"/>
      <c r="H318" s="10"/>
      <c r="I318" s="10"/>
      <c r="J318" s="10"/>
      <c r="K318" s="11"/>
      <c r="L318" s="10"/>
      <c r="M318" s="10"/>
      <c r="S318" s="21"/>
      <c r="T318" s="21"/>
      <c r="U318" s="35"/>
      <c r="V318" s="15"/>
    </row>
    <row r="319" spans="4:22">
      <c r="D319" s="10"/>
      <c r="E319" s="10"/>
      <c r="F319" s="23"/>
      <c r="G319" s="12"/>
      <c r="H319" s="10"/>
      <c r="I319" s="10"/>
      <c r="J319" s="10"/>
      <c r="K319" s="11"/>
      <c r="L319" s="10"/>
      <c r="M319" s="10"/>
      <c r="S319" s="21"/>
      <c r="T319" s="21"/>
      <c r="U319" s="35"/>
      <c r="V319" s="15"/>
    </row>
    <row r="320" spans="4:22">
      <c r="D320" s="10"/>
      <c r="E320" s="10"/>
      <c r="F320" s="23"/>
      <c r="G320" s="12"/>
      <c r="H320" s="10"/>
      <c r="I320" s="10"/>
      <c r="J320" s="10"/>
      <c r="K320" s="11"/>
      <c r="L320" s="10"/>
      <c r="M320" s="10"/>
      <c r="S320" s="21"/>
      <c r="T320" s="21"/>
      <c r="U320" s="35"/>
      <c r="V320" s="15"/>
    </row>
    <row r="321" spans="4:22">
      <c r="D321" s="10"/>
      <c r="E321" s="10"/>
      <c r="F321" s="23"/>
      <c r="G321" s="12"/>
      <c r="H321" s="10"/>
      <c r="I321" s="10"/>
      <c r="J321" s="10"/>
      <c r="K321" s="11"/>
      <c r="L321" s="10"/>
      <c r="M321" s="10"/>
      <c r="S321" s="21"/>
      <c r="T321" s="21"/>
      <c r="U321" s="35"/>
      <c r="V321" s="15"/>
    </row>
    <row r="322" spans="4:22">
      <c r="D322" s="10"/>
      <c r="E322" s="10"/>
      <c r="F322" s="23"/>
      <c r="G322" s="12"/>
      <c r="H322" s="10"/>
      <c r="I322" s="10"/>
      <c r="J322" s="10"/>
      <c r="K322" s="11"/>
      <c r="L322" s="10"/>
      <c r="M322" s="10"/>
      <c r="S322" s="21"/>
      <c r="T322" s="21"/>
      <c r="U322" s="35"/>
      <c r="V322" s="15"/>
    </row>
    <row r="323" spans="4:22">
      <c r="D323" s="10"/>
      <c r="E323" s="10"/>
      <c r="F323" s="23"/>
      <c r="G323" s="12"/>
      <c r="H323" s="10"/>
      <c r="I323" s="10"/>
      <c r="J323" s="10"/>
      <c r="K323" s="11"/>
      <c r="L323" s="10"/>
      <c r="M323" s="10"/>
      <c r="S323" s="21"/>
      <c r="T323" s="21"/>
      <c r="U323" s="35"/>
      <c r="V323" s="15"/>
    </row>
    <row r="324" spans="4:22">
      <c r="D324" s="10"/>
      <c r="E324" s="10"/>
      <c r="F324" s="23"/>
      <c r="G324" s="12"/>
      <c r="H324" s="10"/>
      <c r="I324" s="10"/>
      <c r="J324" s="10"/>
      <c r="K324" s="11"/>
      <c r="L324" s="10"/>
      <c r="M324" s="10"/>
      <c r="S324" s="21"/>
      <c r="T324" s="21"/>
      <c r="U324" s="35"/>
      <c r="V324" s="15"/>
    </row>
    <row r="325" spans="4:22">
      <c r="D325" s="10"/>
      <c r="E325" s="10"/>
      <c r="F325" s="23"/>
      <c r="G325" s="12"/>
      <c r="H325" s="10"/>
      <c r="I325" s="10"/>
      <c r="J325" s="10"/>
      <c r="K325" s="11"/>
      <c r="L325" s="10"/>
      <c r="M325" s="10"/>
      <c r="S325" s="21"/>
      <c r="T325" s="21"/>
      <c r="U325" s="35"/>
      <c r="V325" s="15"/>
    </row>
    <row r="326" spans="4:22">
      <c r="D326" s="10"/>
      <c r="E326" s="10"/>
      <c r="F326" s="23"/>
      <c r="G326" s="12"/>
      <c r="H326" s="10"/>
      <c r="I326" s="10"/>
      <c r="J326" s="10"/>
      <c r="K326" s="11"/>
      <c r="L326" s="10"/>
      <c r="M326" s="10"/>
      <c r="S326" s="21"/>
      <c r="T326" s="21"/>
      <c r="U326" s="35"/>
      <c r="V326" s="15"/>
    </row>
    <row r="327" spans="4:22">
      <c r="D327" s="10"/>
      <c r="E327" s="10"/>
      <c r="F327" s="23"/>
      <c r="G327" s="12"/>
      <c r="H327" s="10"/>
      <c r="I327" s="10"/>
      <c r="J327" s="10"/>
      <c r="K327" s="11"/>
      <c r="L327" s="10"/>
      <c r="M327" s="10"/>
      <c r="S327" s="21"/>
      <c r="T327" s="21"/>
      <c r="U327" s="35"/>
      <c r="V327" s="15"/>
    </row>
    <row r="328" spans="4:22">
      <c r="D328" s="10"/>
      <c r="E328" s="10"/>
      <c r="F328" s="23"/>
      <c r="G328" s="12"/>
      <c r="H328" s="10"/>
      <c r="I328" s="10"/>
      <c r="J328" s="10"/>
      <c r="K328" s="11"/>
      <c r="L328" s="10"/>
      <c r="M328" s="10"/>
      <c r="S328" s="21"/>
      <c r="T328" s="21"/>
      <c r="U328" s="35"/>
      <c r="V328" s="15"/>
    </row>
    <row r="329" spans="4:22">
      <c r="D329" s="10"/>
      <c r="E329" s="10"/>
      <c r="F329" s="23"/>
      <c r="G329" s="12"/>
      <c r="H329" s="10"/>
      <c r="I329" s="10"/>
      <c r="J329" s="10"/>
      <c r="K329" s="11"/>
      <c r="L329" s="10"/>
      <c r="M329" s="10"/>
      <c r="S329" s="21"/>
      <c r="T329" s="21"/>
      <c r="U329" s="35"/>
      <c r="V329" s="15"/>
    </row>
    <row r="330" spans="4:22">
      <c r="D330" s="10"/>
      <c r="E330" s="10"/>
      <c r="F330" s="23"/>
      <c r="G330" s="12"/>
      <c r="H330" s="10"/>
      <c r="I330" s="10"/>
      <c r="J330" s="10"/>
      <c r="K330" s="11"/>
      <c r="L330" s="10"/>
      <c r="M330" s="10"/>
      <c r="S330" s="21"/>
      <c r="T330" s="21"/>
      <c r="U330" s="35"/>
      <c r="V330" s="15"/>
    </row>
    <row r="331" spans="4:22">
      <c r="D331" s="10"/>
      <c r="E331" s="10"/>
      <c r="F331" s="23"/>
      <c r="G331" s="12"/>
      <c r="H331" s="10"/>
      <c r="I331" s="10"/>
      <c r="J331" s="10"/>
      <c r="K331" s="11"/>
      <c r="L331" s="10"/>
      <c r="M331" s="10"/>
      <c r="S331" s="21"/>
      <c r="T331" s="21"/>
      <c r="U331" s="35"/>
      <c r="V331" s="15"/>
    </row>
    <row r="332" spans="4:22">
      <c r="D332" s="10"/>
      <c r="E332" s="10"/>
      <c r="F332" s="23"/>
      <c r="G332" s="12"/>
      <c r="H332" s="10"/>
      <c r="I332" s="10"/>
      <c r="J332" s="10"/>
      <c r="K332" s="11"/>
      <c r="L332" s="10"/>
      <c r="M332" s="10"/>
      <c r="S332" s="21"/>
      <c r="T332" s="21"/>
      <c r="U332" s="35"/>
      <c r="V332" s="15"/>
    </row>
    <row r="333" spans="4:22">
      <c r="D333" s="10"/>
      <c r="E333" s="10"/>
      <c r="F333" s="23"/>
      <c r="G333" s="12"/>
      <c r="H333" s="10"/>
      <c r="I333" s="10"/>
      <c r="J333" s="10"/>
      <c r="K333" s="11"/>
      <c r="L333" s="10"/>
      <c r="M333" s="10"/>
      <c r="S333" s="21"/>
      <c r="T333" s="21"/>
      <c r="U333" s="35"/>
      <c r="V333" s="15"/>
    </row>
    <row r="334" spans="4:22">
      <c r="D334" s="10"/>
      <c r="E334" s="10"/>
      <c r="F334" s="23"/>
      <c r="G334" s="12"/>
      <c r="H334" s="10"/>
      <c r="I334" s="10"/>
      <c r="J334" s="10"/>
      <c r="K334" s="11"/>
      <c r="L334" s="10"/>
      <c r="M334" s="10"/>
      <c r="S334" s="21"/>
      <c r="T334" s="21"/>
      <c r="U334" s="35"/>
      <c r="V334" s="15"/>
    </row>
    <row r="335" spans="4:22">
      <c r="D335" s="10"/>
      <c r="E335" s="10"/>
      <c r="F335" s="23"/>
      <c r="G335" s="12"/>
      <c r="H335" s="10"/>
      <c r="I335" s="10"/>
      <c r="J335" s="10"/>
      <c r="K335" s="11"/>
      <c r="L335" s="10"/>
      <c r="M335" s="10"/>
      <c r="S335" s="21"/>
      <c r="T335" s="21"/>
      <c r="U335" s="35"/>
      <c r="V335" s="15"/>
    </row>
    <row r="336" spans="4:22">
      <c r="D336" s="10"/>
      <c r="E336" s="10"/>
      <c r="F336" s="23"/>
      <c r="G336" s="12"/>
      <c r="H336" s="10"/>
      <c r="I336" s="10"/>
      <c r="J336" s="10"/>
      <c r="K336" s="11"/>
      <c r="L336" s="10"/>
      <c r="M336" s="10"/>
      <c r="S336" s="21"/>
      <c r="T336" s="21"/>
      <c r="U336" s="35"/>
      <c r="V336" s="15"/>
    </row>
    <row r="337" spans="4:22">
      <c r="D337" s="10"/>
      <c r="E337" s="10"/>
      <c r="F337" s="23"/>
      <c r="G337" s="12"/>
      <c r="H337" s="10"/>
      <c r="I337" s="10"/>
      <c r="J337" s="10"/>
      <c r="K337" s="11"/>
      <c r="L337" s="10"/>
      <c r="M337" s="10"/>
      <c r="S337" s="21"/>
      <c r="T337" s="21"/>
      <c r="U337" s="35"/>
      <c r="V337" s="15"/>
    </row>
    <row r="338" spans="4:22">
      <c r="D338" s="10"/>
      <c r="E338" s="10"/>
      <c r="F338" s="23"/>
      <c r="G338" s="12"/>
      <c r="H338" s="10"/>
      <c r="I338" s="10"/>
      <c r="J338" s="10"/>
      <c r="K338" s="11"/>
      <c r="L338" s="10"/>
      <c r="M338" s="10"/>
      <c r="S338" s="21"/>
      <c r="T338" s="21"/>
      <c r="U338" s="35"/>
      <c r="V338" s="15"/>
    </row>
    <row r="339" spans="4:22">
      <c r="D339" s="10"/>
      <c r="E339" s="10"/>
      <c r="F339" s="23"/>
      <c r="G339" s="12"/>
      <c r="H339" s="10"/>
      <c r="I339" s="10"/>
      <c r="J339" s="10"/>
      <c r="K339" s="11"/>
      <c r="L339" s="10"/>
      <c r="M339" s="10"/>
      <c r="S339" s="21"/>
      <c r="T339" s="21"/>
      <c r="U339" s="35"/>
      <c r="V339" s="15"/>
    </row>
    <row r="340" spans="4:22">
      <c r="D340" s="10"/>
      <c r="E340" s="10"/>
      <c r="F340" s="23"/>
      <c r="G340" s="12"/>
      <c r="H340" s="10"/>
      <c r="I340" s="10"/>
      <c r="J340" s="10"/>
      <c r="K340" s="11"/>
      <c r="L340" s="10"/>
      <c r="M340" s="10"/>
      <c r="S340" s="21"/>
      <c r="T340" s="21"/>
      <c r="U340" s="35"/>
      <c r="V340" s="15"/>
    </row>
    <row r="341" spans="4:22">
      <c r="D341" s="10"/>
      <c r="E341" s="10"/>
      <c r="F341" s="23"/>
      <c r="G341" s="12"/>
      <c r="H341" s="10"/>
      <c r="I341" s="10"/>
      <c r="J341" s="10"/>
      <c r="K341" s="11"/>
      <c r="L341" s="10"/>
      <c r="M341" s="10"/>
      <c r="S341" s="21"/>
      <c r="T341" s="21"/>
      <c r="U341" s="35"/>
      <c r="V341" s="15"/>
    </row>
    <row r="342" spans="4:22">
      <c r="D342" s="10"/>
      <c r="E342" s="10"/>
      <c r="F342" s="23"/>
      <c r="G342" s="12"/>
      <c r="H342" s="10"/>
      <c r="I342" s="10"/>
      <c r="J342" s="10"/>
      <c r="K342" s="11"/>
      <c r="L342" s="10"/>
      <c r="M342" s="10"/>
      <c r="S342" s="21"/>
      <c r="T342" s="21"/>
      <c r="U342" s="35"/>
      <c r="V342" s="15"/>
    </row>
    <row r="343" spans="4:22">
      <c r="D343" s="10"/>
      <c r="E343" s="10"/>
      <c r="F343" s="23"/>
      <c r="G343" s="12"/>
      <c r="H343" s="10"/>
      <c r="I343" s="10"/>
      <c r="J343" s="10"/>
      <c r="K343" s="11"/>
      <c r="L343" s="10"/>
      <c r="M343" s="10"/>
      <c r="S343" s="21"/>
      <c r="T343" s="21"/>
      <c r="U343" s="35"/>
      <c r="V343" s="15"/>
    </row>
    <row r="344" spans="4:22">
      <c r="D344" s="10"/>
      <c r="E344" s="10"/>
      <c r="F344" s="23"/>
      <c r="G344" s="12"/>
      <c r="H344" s="10"/>
      <c r="I344" s="10"/>
      <c r="J344" s="10"/>
      <c r="K344" s="11"/>
      <c r="L344" s="10"/>
      <c r="M344" s="10"/>
      <c r="S344" s="21"/>
      <c r="T344" s="21"/>
      <c r="U344" s="35"/>
      <c r="V344" s="15"/>
    </row>
    <row r="345" spans="4:22">
      <c r="D345" s="10"/>
      <c r="E345" s="10"/>
      <c r="F345" s="23"/>
      <c r="G345" s="12"/>
      <c r="H345" s="10"/>
      <c r="I345" s="10"/>
      <c r="J345" s="10"/>
      <c r="K345" s="11"/>
      <c r="L345" s="10"/>
      <c r="M345" s="10"/>
      <c r="S345" s="21"/>
      <c r="T345" s="21"/>
      <c r="U345" s="35"/>
      <c r="V345" s="15"/>
    </row>
    <row r="346" spans="4:22">
      <c r="D346" s="10"/>
      <c r="E346" s="10"/>
      <c r="F346" s="23"/>
      <c r="G346" s="12"/>
      <c r="H346" s="10"/>
      <c r="I346" s="10"/>
      <c r="J346" s="10"/>
      <c r="K346" s="11"/>
      <c r="L346" s="10"/>
      <c r="M346" s="10"/>
      <c r="S346" s="21"/>
      <c r="T346" s="21"/>
      <c r="U346" s="35"/>
      <c r="V346" s="15"/>
    </row>
    <row r="347" spans="4:22">
      <c r="D347" s="10"/>
      <c r="E347" s="10"/>
      <c r="F347" s="23"/>
      <c r="G347" s="12"/>
      <c r="H347" s="10"/>
      <c r="I347" s="10"/>
      <c r="J347" s="10"/>
      <c r="K347" s="11"/>
      <c r="L347" s="10"/>
      <c r="M347" s="10"/>
      <c r="S347" s="21"/>
      <c r="T347" s="21"/>
      <c r="U347" s="35"/>
      <c r="V347" s="15"/>
    </row>
    <row r="348" spans="4:22">
      <c r="D348" s="10"/>
      <c r="E348" s="10"/>
      <c r="F348" s="23"/>
      <c r="G348" s="12"/>
      <c r="H348" s="10"/>
      <c r="I348" s="10"/>
      <c r="J348" s="10"/>
      <c r="K348" s="11"/>
      <c r="L348" s="10"/>
      <c r="M348" s="10"/>
      <c r="S348" s="21"/>
      <c r="T348" s="21"/>
      <c r="U348" s="35"/>
      <c r="V348" s="15"/>
    </row>
    <row r="349" spans="4:22">
      <c r="D349" s="10"/>
      <c r="E349" s="10"/>
      <c r="F349" s="23"/>
      <c r="G349" s="12"/>
      <c r="H349" s="10"/>
      <c r="I349" s="10"/>
      <c r="J349" s="10"/>
      <c r="K349" s="11"/>
      <c r="L349" s="10"/>
      <c r="M349" s="10"/>
      <c r="S349" s="21"/>
      <c r="T349" s="21"/>
      <c r="U349" s="35"/>
      <c r="V349" s="15"/>
    </row>
    <row r="350" spans="4:22">
      <c r="D350" s="10"/>
      <c r="E350" s="10"/>
      <c r="F350" s="23"/>
      <c r="G350" s="12"/>
      <c r="H350" s="10"/>
      <c r="I350" s="10"/>
      <c r="J350" s="10"/>
      <c r="K350" s="11"/>
      <c r="L350" s="10"/>
      <c r="M350" s="10"/>
      <c r="S350" s="21"/>
      <c r="T350" s="21"/>
      <c r="U350" s="35"/>
      <c r="V350" s="15"/>
    </row>
    <row r="351" spans="4:22">
      <c r="D351" s="10"/>
      <c r="E351" s="10"/>
      <c r="F351" s="23"/>
      <c r="G351" s="12"/>
      <c r="H351" s="10"/>
      <c r="I351" s="10"/>
      <c r="J351" s="10"/>
      <c r="K351" s="11"/>
      <c r="L351" s="10"/>
      <c r="M351" s="10"/>
      <c r="S351" s="21"/>
      <c r="T351" s="21"/>
      <c r="U351" s="35"/>
      <c r="V351" s="15"/>
    </row>
    <row r="352" spans="4:22">
      <c r="D352" s="10"/>
      <c r="E352" s="10"/>
      <c r="F352" s="23"/>
      <c r="G352" s="12"/>
      <c r="H352" s="10"/>
      <c r="I352" s="10"/>
      <c r="J352" s="10"/>
      <c r="K352" s="11"/>
      <c r="L352" s="10"/>
      <c r="M352" s="10"/>
      <c r="S352" s="21"/>
      <c r="T352" s="21"/>
      <c r="U352" s="35"/>
      <c r="V352" s="15"/>
    </row>
    <row r="353" spans="4:22">
      <c r="D353" s="10"/>
      <c r="E353" s="10"/>
      <c r="F353" s="23"/>
      <c r="G353" s="12"/>
      <c r="H353" s="10"/>
      <c r="I353" s="10"/>
      <c r="J353" s="10"/>
      <c r="K353" s="11"/>
      <c r="L353" s="10"/>
      <c r="M353" s="10"/>
      <c r="S353" s="21"/>
      <c r="T353" s="21"/>
      <c r="U353" s="35"/>
      <c r="V353" s="15"/>
    </row>
    <row r="354" spans="4:22">
      <c r="D354" s="10"/>
      <c r="E354" s="10"/>
      <c r="F354" s="23"/>
      <c r="G354" s="12"/>
      <c r="H354" s="10"/>
      <c r="I354" s="10"/>
      <c r="J354" s="10"/>
      <c r="K354" s="11"/>
      <c r="L354" s="10"/>
      <c r="M354" s="10"/>
      <c r="S354" s="21"/>
      <c r="T354" s="21"/>
      <c r="U354" s="35"/>
      <c r="V354" s="15"/>
    </row>
    <row r="355" spans="4:22">
      <c r="D355" s="10"/>
      <c r="E355" s="10"/>
      <c r="F355" s="23"/>
      <c r="G355" s="12"/>
      <c r="H355" s="10"/>
      <c r="I355" s="10"/>
      <c r="J355" s="10"/>
      <c r="K355" s="11"/>
      <c r="L355" s="10"/>
      <c r="M355" s="10"/>
      <c r="S355" s="21"/>
      <c r="T355" s="21"/>
      <c r="U355" s="35"/>
      <c r="V355" s="15"/>
    </row>
    <row r="356" spans="4:22">
      <c r="D356" s="10"/>
      <c r="E356" s="10"/>
      <c r="F356" s="23"/>
      <c r="G356" s="12"/>
      <c r="H356" s="10"/>
      <c r="I356" s="10"/>
      <c r="J356" s="10"/>
      <c r="K356" s="11"/>
      <c r="L356" s="10"/>
      <c r="M356" s="10"/>
      <c r="S356" s="21"/>
      <c r="T356" s="21"/>
      <c r="U356" s="35"/>
      <c r="V356" s="15"/>
    </row>
    <row r="357" spans="4:22">
      <c r="D357" s="10"/>
      <c r="E357" s="10"/>
      <c r="F357" s="23"/>
      <c r="G357" s="12"/>
      <c r="H357" s="10"/>
      <c r="I357" s="10"/>
      <c r="J357" s="10"/>
      <c r="K357" s="11"/>
      <c r="L357" s="10"/>
      <c r="M357" s="10"/>
      <c r="S357" s="21"/>
      <c r="T357" s="21"/>
      <c r="U357" s="35"/>
      <c r="V357" s="15"/>
    </row>
    <row r="358" spans="4:22">
      <c r="D358" s="10"/>
      <c r="E358" s="10"/>
      <c r="F358" s="23"/>
      <c r="G358" s="12"/>
      <c r="H358" s="10"/>
      <c r="I358" s="10"/>
      <c r="J358" s="10"/>
      <c r="K358" s="11"/>
      <c r="L358" s="10"/>
      <c r="M358" s="10"/>
      <c r="S358" s="21"/>
      <c r="T358" s="21"/>
      <c r="U358" s="35"/>
      <c r="V358" s="15"/>
    </row>
    <row r="359" spans="4:22">
      <c r="D359" s="10"/>
      <c r="E359" s="10"/>
      <c r="F359" s="23"/>
      <c r="G359" s="12"/>
      <c r="H359" s="10"/>
      <c r="I359" s="10"/>
      <c r="J359" s="10"/>
      <c r="K359" s="11"/>
      <c r="L359" s="10"/>
      <c r="M359" s="10"/>
      <c r="S359" s="21"/>
      <c r="T359" s="21"/>
      <c r="U359" s="35"/>
      <c r="V359" s="15"/>
    </row>
    <row r="360" spans="4:22">
      <c r="D360" s="10"/>
      <c r="E360" s="10"/>
      <c r="F360" s="23"/>
      <c r="G360" s="12"/>
      <c r="H360" s="10"/>
      <c r="I360" s="10"/>
      <c r="J360" s="10"/>
      <c r="K360" s="11"/>
      <c r="L360" s="10"/>
      <c r="M360" s="10"/>
      <c r="S360" s="21"/>
      <c r="T360" s="21"/>
      <c r="U360" s="35"/>
      <c r="V360" s="15"/>
    </row>
    <row r="361" spans="4:22">
      <c r="D361" s="10"/>
      <c r="E361" s="10"/>
      <c r="F361" s="23"/>
      <c r="G361" s="12"/>
      <c r="H361" s="10"/>
      <c r="I361" s="10"/>
      <c r="J361" s="10"/>
      <c r="K361" s="11"/>
      <c r="L361" s="10"/>
      <c r="M361" s="10"/>
      <c r="S361" s="21"/>
      <c r="T361" s="21"/>
      <c r="U361" s="35"/>
      <c r="V361" s="1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20760320-0DFD-4818-A0DF-4B1EDCBFC9B4}">
          <x14:formula1>
            <xm:f>Codes!$E$3:$E$253</xm:f>
          </x14:formula1>
          <xm:sqref>F275:F361</xm:sqref>
        </x14:dataValidation>
        <x14:dataValidation type="list" allowBlank="1" showInputMessage="1" showErrorMessage="1" xr:uid="{A8D9F2FA-7DAF-41C8-8F44-165AC1C32C95}">
          <x14:formula1>
            <xm:f>Codes!$E$3:$E$1002</xm:f>
          </x14:formula1>
          <xm:sqref>F2:F274</xm:sqref>
        </x14:dataValidation>
        <x14:dataValidation type="list" allowBlank="1" showInputMessage="1" showErrorMessage="1" xr:uid="{B2B5B53D-AE3A-4CEF-B45A-6C5B2BE4B199}">
          <x14:formula1>
            <xm:f>Codes!$A$3:$A$11</xm:f>
          </x14:formula1>
          <xm:sqref>D2:D361</xm:sqref>
        </x14:dataValidation>
        <x14:dataValidation type="list" allowBlank="1" showInputMessage="1" showErrorMessage="1" xr:uid="{61ABC827-2FE5-4896-AA81-CE9DEED559A1}">
          <x14:formula1>
            <xm:f>Codes!$J$3:$J$8</xm:f>
          </x14:formula1>
          <xm:sqref>H275:H361</xm:sqref>
        </x14:dataValidation>
        <x14:dataValidation type="list" allowBlank="1" showInputMessage="1" showErrorMessage="1" xr:uid="{03F1C5A5-DC45-4F73-91C5-323190A5865A}">
          <x14:formula1>
            <xm:f>Codes!$B$3:$B$11</xm:f>
          </x14:formula1>
          <xm:sqref>C2:C361</xm:sqref>
        </x14:dataValidation>
        <x14:dataValidation type="list" allowBlank="1" showInputMessage="1" showErrorMessage="1" xr:uid="{8B61EF6D-724C-4E09-9C2F-EB996F6FBE50}">
          <x14:formula1>
            <xm:f>Codes!$T$3:$T$8</xm:f>
          </x14:formula1>
          <xm:sqref>M2:M361</xm:sqref>
        </x14:dataValidation>
        <x14:dataValidation type="list" allowBlank="1" showInputMessage="1" showErrorMessage="1" xr:uid="{DA146F0A-C8C6-4C0B-9ED2-EA1491B01C0A}">
          <x14:formula1>
            <xm:f>Codes!$H$3:$H$101</xm:f>
          </x14:formula1>
          <xm:sqref>K2:K361</xm:sqref>
        </x14:dataValidation>
        <x14:dataValidation type="list" allowBlank="1" showInputMessage="1" showErrorMessage="1" xr:uid="{55CBF4FB-0879-4E1D-8529-52A88D28A713}">
          <x14:formula1>
            <xm:f>Codes!$W$3:$W$4</xm:f>
          </x14:formula1>
          <xm:sqref>P275:P361</xm:sqref>
        </x14:dataValidation>
        <x14:dataValidation type="list" allowBlank="1" showInputMessage="1" showErrorMessage="1" xr:uid="{DE1C0760-AFC3-471B-8B5E-EB55EF5A37C0}">
          <x14:formula1>
            <xm:f>Codes!$R$3:$R$28</xm:f>
          </x14:formula1>
          <xm:sqref>N2:N361</xm:sqref>
        </x14:dataValidation>
        <x14:dataValidation type="list" allowBlank="1" showInputMessage="1" showErrorMessage="1" xr:uid="{63D844D1-420C-4610-9740-22D967930E58}">
          <x14:formula1>
            <xm:f>Codes!$J$3:$J$9</xm:f>
          </x14:formula1>
          <xm:sqref>H2:H274</xm:sqref>
        </x14:dataValidation>
        <x14:dataValidation type="list" allowBlank="1" showInputMessage="1" showErrorMessage="1" xr:uid="{82298605-7A95-4F34-85F6-C73E47190170}">
          <x14:formula1>
            <xm:f>Codes!$W$3:$W$5</xm:f>
          </x14:formula1>
          <xm:sqref>P2:P274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8119-B14C-416E-9639-AC02256C53D7}">
  <dimension ref="A1:T559"/>
  <sheetViews>
    <sheetView zoomScale="80" zoomScaleNormal="130" workbookViewId="0">
      <selection activeCell="M6" sqref="M6"/>
    </sheetView>
  </sheetViews>
  <sheetFormatPr defaultColWidth="11" defaultRowHeight="15.75"/>
  <cols>
    <col min="1" max="1" width="9"/>
    <col min="2" max="3" width="15.25" customWidth="1"/>
    <col min="4" max="4" width="24.625" style="18" customWidth="1"/>
    <col min="5" max="5" width="14.5" bestFit="1" customWidth="1"/>
    <col min="6" max="7" width="11" customWidth="1"/>
    <col min="8" max="8" width="12" customWidth="1"/>
    <col min="9" max="9" width="11" customWidth="1"/>
    <col min="10" max="10" width="12" customWidth="1"/>
    <col min="11" max="11" width="11" customWidth="1"/>
    <col min="12" max="12" width="11" style="10" customWidth="1"/>
    <col min="13" max="13" width="11" customWidth="1"/>
    <col min="14" max="14" width="12.625" customWidth="1"/>
    <col min="15" max="15" width="7.875" bestFit="1" customWidth="1"/>
    <col min="16" max="16" width="9" bestFit="1" customWidth="1"/>
    <col min="17" max="18" width="31.625" customWidth="1"/>
    <col min="19" max="19" width="16" customWidth="1"/>
    <col min="20" max="20" width="17.875" customWidth="1"/>
  </cols>
  <sheetData>
    <row r="1" spans="1:20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20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</row>
    <row r="2" spans="1:20">
      <c r="A2" t="s">
        <v>90</v>
      </c>
      <c r="B2" s="10" t="s">
        <v>89</v>
      </c>
      <c r="C2" s="10" t="str">
        <f>VLOOKUP(_xlfn.CONCAT(A2,B2),Codes!$C$3:$D$12,2,FALSE)</f>
        <v>X</v>
      </c>
      <c r="D2" s="56" t="s">
        <v>1352</v>
      </c>
      <c r="E2" s="12">
        <v>999</v>
      </c>
      <c r="F2" s="10" t="s">
        <v>33</v>
      </c>
      <c r="G2" s="10">
        <v>0</v>
      </c>
      <c r="H2" s="10" t="str">
        <f>VLOOKUP(F2,Codes!$J$3:$Q$9,2,FALSE)</f>
        <v>S</v>
      </c>
      <c r="I2" s="11" t="s">
        <v>44</v>
      </c>
      <c r="J2" s="10" t="str">
        <f>VLOOKUP(I2,Codes!$H$3:$I$262,2,FALSE)</f>
        <v>AB</v>
      </c>
      <c r="K2" s="10">
        <v>1</v>
      </c>
      <c r="L2" s="10">
        <v>0</v>
      </c>
      <c r="M2" t="str">
        <f>VLOOKUP(L2,Codes!$R$3:$S$28,2,FALSE)</f>
        <v>Z</v>
      </c>
      <c r="N2" t="s">
        <v>48</v>
      </c>
      <c r="O2" t="s">
        <v>49</v>
      </c>
      <c r="P2" t="s">
        <v>2318</v>
      </c>
      <c r="Q2" s="21" t="str">
        <f>CONCATENATE(C2,"-",J2,"-",E2,"-", L2,"-",F2,"-",N2,"-",O2,"-",K2,"-",P2)</f>
        <v>X-AB-999-0-TP0-DMSO-Medium-1-MOT</v>
      </c>
      <c r="R2" s="21" t="str">
        <f t="shared" ref="R2:R65" si="0">CONCATENATE(C2,"-",J2,"-",E2,"-", L2,"-",F2,"-",N2)</f>
        <v>X-AB-999-0-TP0-DMSO</v>
      </c>
      <c r="S2" s="35" t="str">
        <f t="shared" ref="S2:S65" si="1">_xlfn.CONCAT(C2,".",J2,".",E2,".",M2,".",H2,".",K2)</f>
        <v>X.AB.999.Z.S.1</v>
      </c>
      <c r="T2" s="15" t="str">
        <f t="shared" ref="T2:T65" si="2">SUBSTITUTE(S2,".","")</f>
        <v>XAB999ZS1</v>
      </c>
    </row>
    <row r="3" spans="1:20">
      <c r="A3" t="s">
        <v>90</v>
      </c>
      <c r="B3" s="10" t="s">
        <v>89</v>
      </c>
      <c r="C3" s="10" t="str">
        <f>VLOOKUP(_xlfn.CONCAT(A3,B3),Codes!$C$3:$D$12,2,FALSE)</f>
        <v>X</v>
      </c>
      <c r="D3" s="56" t="s">
        <v>1352</v>
      </c>
      <c r="E3" s="12">
        <v>999</v>
      </c>
      <c r="F3" s="10" t="s">
        <v>33</v>
      </c>
      <c r="G3" s="10">
        <v>0</v>
      </c>
      <c r="H3" s="10" t="str">
        <f>VLOOKUP(F3,Codes!$J$3:$Q$9,2,FALSE)</f>
        <v>S</v>
      </c>
      <c r="I3" s="11" t="s">
        <v>44</v>
      </c>
      <c r="J3" s="10" t="str">
        <f>VLOOKUP(I3,Codes!$H$3:$I$262,2,FALSE)</f>
        <v>AB</v>
      </c>
      <c r="K3" s="10">
        <v>2</v>
      </c>
      <c r="L3" s="10">
        <v>0</v>
      </c>
      <c r="M3" t="str">
        <f>VLOOKUP(L3,Codes!$R$3:$S$28,2,FALSE)</f>
        <v>Z</v>
      </c>
      <c r="N3" t="s">
        <v>48</v>
      </c>
      <c r="O3" t="s">
        <v>49</v>
      </c>
      <c r="P3" t="s">
        <v>2318</v>
      </c>
      <c r="Q3" s="21" t="str">
        <f>CONCATENATE(C3,"-",J3,"-",E3,"-", L3,"-",F3,"-",N3,"-",O3,"-",K3,"-",P3)</f>
        <v>X-AB-999-0-TP0-DMSO-Medium-2-MOT</v>
      </c>
      <c r="R3" s="21" t="str">
        <f t="shared" si="0"/>
        <v>X-AB-999-0-TP0-DMSO</v>
      </c>
      <c r="S3" s="35" t="str">
        <f t="shared" si="1"/>
        <v>X.AB.999.Z.S.2</v>
      </c>
      <c r="T3" s="15" t="str">
        <f t="shared" si="2"/>
        <v>XAB999ZS2</v>
      </c>
    </row>
    <row r="4" spans="1:20">
      <c r="A4" t="s">
        <v>90</v>
      </c>
      <c r="B4" s="10" t="s">
        <v>89</v>
      </c>
      <c r="C4" s="10" t="str">
        <f>VLOOKUP(_xlfn.CONCAT(A4,B4),Codes!$C$3:$D$12,2,FALSE)</f>
        <v>X</v>
      </c>
      <c r="D4" s="56" t="s">
        <v>1352</v>
      </c>
      <c r="E4" s="12">
        <v>999</v>
      </c>
      <c r="F4" s="10" t="s">
        <v>33</v>
      </c>
      <c r="G4" s="10">
        <v>0</v>
      </c>
      <c r="H4" s="10" t="str">
        <f>VLOOKUP(F4,Codes!$J$3:$Q$9,2,FALSE)</f>
        <v>S</v>
      </c>
      <c r="I4" s="11" t="s">
        <v>44</v>
      </c>
      <c r="J4" s="10" t="str">
        <f>VLOOKUP(I4,Codes!$H$3:$I$262,2,FALSE)</f>
        <v>AB</v>
      </c>
      <c r="K4" s="10">
        <v>3</v>
      </c>
      <c r="L4" s="10">
        <v>0</v>
      </c>
      <c r="M4" t="str">
        <f>VLOOKUP(L4,Codes!$R$3:$S$28,2,FALSE)</f>
        <v>Z</v>
      </c>
      <c r="N4" t="s">
        <v>48</v>
      </c>
      <c r="O4" t="s">
        <v>49</v>
      </c>
      <c r="P4" t="s">
        <v>2318</v>
      </c>
      <c r="Q4" s="21" t="str">
        <f>CONCATENATE(C4,"-",J4,"-",E4,"-", L4,"-",F4,"-",N4,"-",O4,"-",K4,"-",P4)</f>
        <v>X-AB-999-0-TP0-DMSO-Medium-3-MOT</v>
      </c>
      <c r="R4" s="21" t="str">
        <f t="shared" si="0"/>
        <v>X-AB-999-0-TP0-DMSO</v>
      </c>
      <c r="S4" s="35" t="str">
        <f t="shared" si="1"/>
        <v>X.AB.999.Z.S.3</v>
      </c>
      <c r="T4" s="15" t="str">
        <f t="shared" si="2"/>
        <v>XAB999ZS3</v>
      </c>
    </row>
    <row r="5" spans="1:20">
      <c r="A5" t="s">
        <v>90</v>
      </c>
      <c r="B5" s="10" t="s">
        <v>89</v>
      </c>
      <c r="C5" s="10" t="str">
        <f>VLOOKUP(_xlfn.CONCAT(A5,B5),Codes!$C$3:$D$12,2,FALSE)</f>
        <v>X</v>
      </c>
      <c r="D5" s="56" t="s">
        <v>1352</v>
      </c>
      <c r="E5" s="12">
        <v>999</v>
      </c>
      <c r="F5" s="10" t="s">
        <v>33</v>
      </c>
      <c r="G5" s="10">
        <v>0</v>
      </c>
      <c r="H5" s="10" t="str">
        <f>VLOOKUP(F5,Codes!$J$3:$Q$9,2,FALSE)</f>
        <v>S</v>
      </c>
      <c r="I5" s="11" t="s">
        <v>44</v>
      </c>
      <c r="J5" s="10" t="str">
        <f>VLOOKUP(I5,Codes!$H$3:$I$262,2,FALSE)</f>
        <v>AB</v>
      </c>
      <c r="K5" s="10">
        <v>4</v>
      </c>
      <c r="L5" s="10">
        <v>0</v>
      </c>
      <c r="M5" t="str">
        <f>VLOOKUP(L5,Codes!$R$3:$S$28,2,FALSE)</f>
        <v>Z</v>
      </c>
      <c r="N5" t="s">
        <v>48</v>
      </c>
      <c r="O5" t="s">
        <v>49</v>
      </c>
      <c r="P5" t="s">
        <v>2318</v>
      </c>
      <c r="Q5" s="21" t="str">
        <f t="shared" ref="Q5:Q68" si="3">CONCATENATE(C5,"-",J5,"-",E5,"-", L5,"-",F5,"-",N5,"-",O5,"-",K5,"-",P5)</f>
        <v>X-AB-999-0-TP0-DMSO-Medium-4-MOT</v>
      </c>
      <c r="R5" s="21" t="str">
        <f t="shared" si="0"/>
        <v>X-AB-999-0-TP0-DMSO</v>
      </c>
      <c r="S5" s="35" t="str">
        <f t="shared" si="1"/>
        <v>X.AB.999.Z.S.4</v>
      </c>
      <c r="T5" s="15" t="str">
        <f t="shared" si="2"/>
        <v>XAB999ZS4</v>
      </c>
    </row>
    <row r="6" spans="1:20">
      <c r="A6" t="s">
        <v>90</v>
      </c>
      <c r="B6" s="10" t="s">
        <v>89</v>
      </c>
      <c r="C6" s="10" t="str">
        <f>VLOOKUP(_xlfn.CONCAT(A6,B6),Codes!$C$3:$D$12,2,FALSE)</f>
        <v>X</v>
      </c>
      <c r="D6" s="56" t="s">
        <v>1352</v>
      </c>
      <c r="E6" s="12">
        <v>999</v>
      </c>
      <c r="F6" s="10" t="s">
        <v>33</v>
      </c>
      <c r="G6" s="10">
        <v>0</v>
      </c>
      <c r="H6" s="10" t="str">
        <f>VLOOKUP(F6,Codes!$J$3:$Q$9,2,FALSE)</f>
        <v>S</v>
      </c>
      <c r="I6" s="11" t="s">
        <v>44</v>
      </c>
      <c r="J6" s="10" t="str">
        <f>VLOOKUP(I6,Codes!$H$3:$I$262,2,FALSE)</f>
        <v>AB</v>
      </c>
      <c r="K6" s="10">
        <v>5</v>
      </c>
      <c r="L6" s="10">
        <v>0</v>
      </c>
      <c r="M6" t="str">
        <f>VLOOKUP(L6,Codes!$R$3:$S$28,2,FALSE)</f>
        <v>Z</v>
      </c>
      <c r="N6" t="s">
        <v>48</v>
      </c>
      <c r="O6" t="s">
        <v>49</v>
      </c>
      <c r="P6" t="s">
        <v>2318</v>
      </c>
      <c r="Q6" s="21" t="str">
        <f t="shared" si="3"/>
        <v>X-AB-999-0-TP0-DMSO-Medium-5-MOT</v>
      </c>
      <c r="R6" s="21" t="str">
        <f t="shared" si="0"/>
        <v>X-AB-999-0-TP0-DMSO</v>
      </c>
      <c r="S6" s="35" t="str">
        <f t="shared" si="1"/>
        <v>X.AB.999.Z.S.5</v>
      </c>
      <c r="T6" s="15" t="str">
        <f t="shared" si="2"/>
        <v>XAB999ZS5</v>
      </c>
    </row>
    <row r="7" spans="1:20">
      <c r="A7" t="s">
        <v>90</v>
      </c>
      <c r="B7" s="10" t="s">
        <v>89</v>
      </c>
      <c r="C7" s="10" t="str">
        <f>VLOOKUP(_xlfn.CONCAT(A7,B7),Codes!$C$3:$D$12,2,FALSE)</f>
        <v>X</v>
      </c>
      <c r="D7" s="56" t="s">
        <v>1352</v>
      </c>
      <c r="E7" s="12">
        <v>999</v>
      </c>
      <c r="F7" s="10" t="s">
        <v>33</v>
      </c>
      <c r="G7" s="10">
        <v>0</v>
      </c>
      <c r="H7" s="10" t="str">
        <f>VLOOKUP(F7,Codes!$J$3:$Q$9,2,FALSE)</f>
        <v>S</v>
      </c>
      <c r="I7" s="11" t="s">
        <v>44</v>
      </c>
      <c r="J7" s="10" t="str">
        <f>VLOOKUP(I7,Codes!$H$3:$I$262,2,FALSE)</f>
        <v>AB</v>
      </c>
      <c r="K7" s="10">
        <v>6</v>
      </c>
      <c r="L7" s="10">
        <v>0</v>
      </c>
      <c r="M7" t="str">
        <f>VLOOKUP(L7,Codes!$R$3:$S$28,2,FALSE)</f>
        <v>Z</v>
      </c>
      <c r="N7" t="s">
        <v>48</v>
      </c>
      <c r="O7" t="s">
        <v>49</v>
      </c>
      <c r="P7" t="s">
        <v>2318</v>
      </c>
      <c r="Q7" s="21" t="str">
        <f t="shared" si="3"/>
        <v>X-AB-999-0-TP0-DMSO-Medium-6-MOT</v>
      </c>
      <c r="R7" s="21" t="str">
        <f t="shared" si="0"/>
        <v>X-AB-999-0-TP0-DMSO</v>
      </c>
      <c r="S7" s="35" t="str">
        <f t="shared" si="1"/>
        <v>X.AB.999.Z.S.6</v>
      </c>
      <c r="T7" s="15" t="str">
        <f t="shared" si="2"/>
        <v>XAB999ZS6</v>
      </c>
    </row>
    <row r="8" spans="1:20">
      <c r="A8" t="s">
        <v>90</v>
      </c>
      <c r="B8" s="10" t="s">
        <v>89</v>
      </c>
      <c r="C8" s="10" t="str">
        <f>VLOOKUP(_xlfn.CONCAT(A8,B8),Codes!$C$3:$D$12,2,FALSE)</f>
        <v>X</v>
      </c>
      <c r="D8" s="56" t="s">
        <v>1352</v>
      </c>
      <c r="E8" s="12">
        <v>999</v>
      </c>
      <c r="F8" s="10" t="s">
        <v>46</v>
      </c>
      <c r="G8" s="10">
        <v>4</v>
      </c>
      <c r="H8" s="10" t="str">
        <f>VLOOKUP(F8,Codes!$J$3:$Q$9,2,FALSE)</f>
        <v>A</v>
      </c>
      <c r="I8" s="11" t="s">
        <v>44</v>
      </c>
      <c r="J8" s="10" t="str">
        <f>VLOOKUP(I8,Codes!$H$3:$I$262,2,FALSE)</f>
        <v>AB</v>
      </c>
      <c r="K8" s="10">
        <v>1</v>
      </c>
      <c r="L8" s="10">
        <v>0</v>
      </c>
      <c r="M8" t="str">
        <f>VLOOKUP(L8,Codes!$R$3:$S$28,2,FALSE)</f>
        <v>Z</v>
      </c>
      <c r="N8" t="s">
        <v>48</v>
      </c>
      <c r="O8" t="s">
        <v>49</v>
      </c>
      <c r="P8" t="s">
        <v>2318</v>
      </c>
      <c r="Q8" s="21" t="str">
        <f t="shared" si="3"/>
        <v>X-AB-999-0-TP1-DMSO-Medium-1-MOT</v>
      </c>
      <c r="R8" s="21" t="str">
        <f t="shared" si="0"/>
        <v>X-AB-999-0-TP1-DMSO</v>
      </c>
      <c r="S8" s="35" t="str">
        <f t="shared" si="1"/>
        <v>X.AB.999.Z.A.1</v>
      </c>
      <c r="T8" s="15" t="str">
        <f t="shared" si="2"/>
        <v>XAB999ZA1</v>
      </c>
    </row>
    <row r="9" spans="1:20">
      <c r="A9" t="s">
        <v>90</v>
      </c>
      <c r="B9" s="10" t="s">
        <v>89</v>
      </c>
      <c r="C9" s="10" t="str">
        <f>VLOOKUP(_xlfn.CONCAT(A9,B9),Codes!$C$3:$D$12,2,FALSE)</f>
        <v>X</v>
      </c>
      <c r="D9" s="56" t="s">
        <v>1352</v>
      </c>
      <c r="E9" s="12">
        <v>999</v>
      </c>
      <c r="F9" s="10" t="s">
        <v>46</v>
      </c>
      <c r="G9" s="10">
        <v>4</v>
      </c>
      <c r="H9" s="10" t="str">
        <f>VLOOKUP(F9,Codes!$J$3:$Q$9,2,FALSE)</f>
        <v>A</v>
      </c>
      <c r="I9" s="11" t="s">
        <v>44</v>
      </c>
      <c r="J9" s="10" t="str">
        <f>VLOOKUP(I9,Codes!$H$3:$I$262,2,FALSE)</f>
        <v>AB</v>
      </c>
      <c r="K9" s="10">
        <v>2</v>
      </c>
      <c r="L9" s="10">
        <v>0</v>
      </c>
      <c r="M9" t="str">
        <f>VLOOKUP(L9,Codes!$R$3:$S$28,2,FALSE)</f>
        <v>Z</v>
      </c>
      <c r="N9" t="s">
        <v>48</v>
      </c>
      <c r="O9" t="s">
        <v>49</v>
      </c>
      <c r="P9" t="s">
        <v>2318</v>
      </c>
      <c r="Q9" s="21" t="str">
        <f t="shared" si="3"/>
        <v>X-AB-999-0-TP1-DMSO-Medium-2-MOT</v>
      </c>
      <c r="R9" s="21" t="str">
        <f t="shared" si="0"/>
        <v>X-AB-999-0-TP1-DMSO</v>
      </c>
      <c r="S9" s="35" t="str">
        <f t="shared" si="1"/>
        <v>X.AB.999.Z.A.2</v>
      </c>
      <c r="T9" s="15" t="str">
        <f t="shared" si="2"/>
        <v>XAB999ZA2</v>
      </c>
    </row>
    <row r="10" spans="1:20">
      <c r="A10" t="s">
        <v>90</v>
      </c>
      <c r="B10" s="10" t="s">
        <v>89</v>
      </c>
      <c r="C10" s="10" t="str">
        <f>VLOOKUP(_xlfn.CONCAT(A10,B10),Codes!$C$3:$D$12,2,FALSE)</f>
        <v>X</v>
      </c>
      <c r="D10" s="56" t="s">
        <v>1352</v>
      </c>
      <c r="E10" s="12">
        <v>999</v>
      </c>
      <c r="F10" s="10" t="s">
        <v>46</v>
      </c>
      <c r="G10" s="10">
        <v>4</v>
      </c>
      <c r="H10" s="10" t="str">
        <f>VLOOKUP(F10,Codes!$J$3:$Q$9,2,FALSE)</f>
        <v>A</v>
      </c>
      <c r="I10" s="11" t="s">
        <v>44</v>
      </c>
      <c r="J10" s="10" t="str">
        <f>VLOOKUP(I10,Codes!$H$3:$I$262,2,FALSE)</f>
        <v>AB</v>
      </c>
      <c r="K10" s="10">
        <v>3</v>
      </c>
      <c r="L10" s="10">
        <v>0</v>
      </c>
      <c r="M10" t="str">
        <f>VLOOKUP(L10,Codes!$R$3:$S$28,2,FALSE)</f>
        <v>Z</v>
      </c>
      <c r="N10" t="s">
        <v>48</v>
      </c>
      <c r="O10" t="s">
        <v>49</v>
      </c>
      <c r="P10" t="s">
        <v>2318</v>
      </c>
      <c r="Q10" s="21" t="str">
        <f t="shared" si="3"/>
        <v>X-AB-999-0-TP1-DMSO-Medium-3-MOT</v>
      </c>
      <c r="R10" s="21" t="str">
        <f t="shared" si="0"/>
        <v>X-AB-999-0-TP1-DMSO</v>
      </c>
      <c r="S10" s="35" t="str">
        <f t="shared" si="1"/>
        <v>X.AB.999.Z.A.3</v>
      </c>
      <c r="T10" s="15" t="str">
        <f t="shared" si="2"/>
        <v>XAB999ZA3</v>
      </c>
    </row>
    <row r="11" spans="1:20">
      <c r="A11" t="s">
        <v>90</v>
      </c>
      <c r="B11" s="10" t="s">
        <v>89</v>
      </c>
      <c r="C11" s="10" t="str">
        <f>VLOOKUP(_xlfn.CONCAT(A11,B11),Codes!$C$3:$D$12,2,FALSE)</f>
        <v>X</v>
      </c>
      <c r="D11" s="56" t="s">
        <v>1352</v>
      </c>
      <c r="E11" s="12">
        <v>999</v>
      </c>
      <c r="F11" s="10" t="s">
        <v>46</v>
      </c>
      <c r="G11" s="10">
        <v>4</v>
      </c>
      <c r="H11" s="10" t="str">
        <f>VLOOKUP(F11,Codes!$J$3:$Q$9,2,FALSE)</f>
        <v>A</v>
      </c>
      <c r="I11" s="11" t="s">
        <v>44</v>
      </c>
      <c r="J11" s="10" t="str">
        <f>VLOOKUP(I11,Codes!$H$3:$I$262,2,FALSE)</f>
        <v>AB</v>
      </c>
      <c r="K11" s="10">
        <v>4</v>
      </c>
      <c r="L11" s="10">
        <v>0</v>
      </c>
      <c r="M11" t="str">
        <f>VLOOKUP(L11,Codes!$R$3:$S$28,2,FALSE)</f>
        <v>Z</v>
      </c>
      <c r="N11" t="s">
        <v>48</v>
      </c>
      <c r="O11" t="s">
        <v>49</v>
      </c>
      <c r="P11" t="s">
        <v>2318</v>
      </c>
      <c r="Q11" s="21" t="str">
        <f t="shared" si="3"/>
        <v>X-AB-999-0-TP1-DMSO-Medium-4-MOT</v>
      </c>
      <c r="R11" s="21" t="str">
        <f t="shared" si="0"/>
        <v>X-AB-999-0-TP1-DMSO</v>
      </c>
      <c r="S11" s="35" t="str">
        <f t="shared" si="1"/>
        <v>X.AB.999.Z.A.4</v>
      </c>
      <c r="T11" s="15" t="str">
        <f t="shared" si="2"/>
        <v>XAB999ZA4</v>
      </c>
    </row>
    <row r="12" spans="1:20">
      <c r="A12" t="s">
        <v>90</v>
      </c>
      <c r="B12" s="10" t="s">
        <v>89</v>
      </c>
      <c r="C12" s="10" t="str">
        <f>VLOOKUP(_xlfn.CONCAT(A12,B12),Codes!$C$3:$D$12,2,FALSE)</f>
        <v>X</v>
      </c>
      <c r="D12" s="56" t="s">
        <v>1352</v>
      </c>
      <c r="E12" s="12">
        <v>999</v>
      </c>
      <c r="F12" s="10" t="s">
        <v>46</v>
      </c>
      <c r="G12" s="10">
        <v>4</v>
      </c>
      <c r="H12" s="10" t="str">
        <f>VLOOKUP(F12,Codes!$J$3:$Q$9,2,FALSE)</f>
        <v>A</v>
      </c>
      <c r="I12" s="11" t="s">
        <v>44</v>
      </c>
      <c r="J12" s="10" t="str">
        <f>VLOOKUP(I12,Codes!$H$3:$I$262,2,FALSE)</f>
        <v>AB</v>
      </c>
      <c r="K12" s="10">
        <v>5</v>
      </c>
      <c r="L12" s="10">
        <v>0</v>
      </c>
      <c r="M12" t="str">
        <f>VLOOKUP(L12,Codes!$R$3:$S$28,2,FALSE)</f>
        <v>Z</v>
      </c>
      <c r="N12" t="s">
        <v>48</v>
      </c>
      <c r="O12" t="s">
        <v>49</v>
      </c>
      <c r="P12" t="s">
        <v>2318</v>
      </c>
      <c r="Q12" s="21" t="str">
        <f t="shared" si="3"/>
        <v>X-AB-999-0-TP1-DMSO-Medium-5-MOT</v>
      </c>
      <c r="R12" s="21" t="str">
        <f t="shared" si="0"/>
        <v>X-AB-999-0-TP1-DMSO</v>
      </c>
      <c r="S12" s="35" t="str">
        <f t="shared" si="1"/>
        <v>X.AB.999.Z.A.5</v>
      </c>
      <c r="T12" s="15" t="str">
        <f t="shared" si="2"/>
        <v>XAB999ZA5</v>
      </c>
    </row>
    <row r="13" spans="1:20">
      <c r="A13" t="s">
        <v>90</v>
      </c>
      <c r="B13" s="10" t="s">
        <v>89</v>
      </c>
      <c r="C13" s="10" t="str">
        <f>VLOOKUP(_xlfn.CONCAT(A13,B13),Codes!$C$3:$D$12,2,FALSE)</f>
        <v>X</v>
      </c>
      <c r="D13" s="56" t="s">
        <v>1352</v>
      </c>
      <c r="E13" s="12">
        <v>999</v>
      </c>
      <c r="F13" s="10" t="s">
        <v>46</v>
      </c>
      <c r="G13" s="10">
        <v>4</v>
      </c>
      <c r="H13" s="10" t="str">
        <f>VLOOKUP(F13,Codes!$J$3:$Q$9,2,FALSE)</f>
        <v>A</v>
      </c>
      <c r="I13" s="11" t="s">
        <v>44</v>
      </c>
      <c r="J13" s="10" t="str">
        <f>VLOOKUP(I13,Codes!$H$3:$I$262,2,FALSE)</f>
        <v>AB</v>
      </c>
      <c r="K13" s="10">
        <v>6</v>
      </c>
      <c r="L13" s="10">
        <v>0</v>
      </c>
      <c r="M13" t="str">
        <f>VLOOKUP(L13,Codes!$R$3:$S$28,2,FALSE)</f>
        <v>Z</v>
      </c>
      <c r="N13" t="s">
        <v>48</v>
      </c>
      <c r="O13" t="s">
        <v>49</v>
      </c>
      <c r="P13" t="s">
        <v>2318</v>
      </c>
      <c r="Q13" s="21" t="str">
        <f t="shared" si="3"/>
        <v>X-AB-999-0-TP1-DMSO-Medium-6-MOT</v>
      </c>
      <c r="R13" s="21" t="str">
        <f t="shared" si="0"/>
        <v>X-AB-999-0-TP1-DMSO</v>
      </c>
      <c r="S13" s="35" t="str">
        <f t="shared" si="1"/>
        <v>X.AB.999.Z.A.6</v>
      </c>
      <c r="T13" s="15" t="str">
        <f t="shared" si="2"/>
        <v>XAB999ZA6</v>
      </c>
    </row>
    <row r="14" spans="1:20">
      <c r="A14" t="s">
        <v>90</v>
      </c>
      <c r="B14" s="10" t="s">
        <v>89</v>
      </c>
      <c r="C14" s="10" t="str">
        <f>VLOOKUP(_xlfn.CONCAT(A14,B14),Codes!$C$3:$D$12,2,FALSE)</f>
        <v>X</v>
      </c>
      <c r="D14" s="56" t="s">
        <v>1352</v>
      </c>
      <c r="E14" s="12">
        <v>999</v>
      </c>
      <c r="F14" s="10" t="s">
        <v>57</v>
      </c>
      <c r="G14" s="10">
        <v>8</v>
      </c>
      <c r="H14" s="10" t="str">
        <f>VLOOKUP(F14,Codes!$J$3:$Q$9,2,FALSE)</f>
        <v>B</v>
      </c>
      <c r="I14" s="11" t="s">
        <v>44</v>
      </c>
      <c r="J14" s="10" t="str">
        <f>VLOOKUP(I14,Codes!$H$3:$I$262,2,FALSE)</f>
        <v>AB</v>
      </c>
      <c r="K14" s="10">
        <v>1</v>
      </c>
      <c r="L14" s="10">
        <v>0</v>
      </c>
      <c r="M14" t="str">
        <f>VLOOKUP(L14,Codes!$R$3:$S$28,2,FALSE)</f>
        <v>Z</v>
      </c>
      <c r="N14" t="s">
        <v>48</v>
      </c>
      <c r="O14" t="s">
        <v>49</v>
      </c>
      <c r="P14" t="s">
        <v>2318</v>
      </c>
      <c r="Q14" s="21" t="str">
        <f t="shared" si="3"/>
        <v>X-AB-999-0-TP2-DMSO-Medium-1-MOT</v>
      </c>
      <c r="R14" s="21" t="str">
        <f t="shared" si="0"/>
        <v>X-AB-999-0-TP2-DMSO</v>
      </c>
      <c r="S14" s="35" t="str">
        <f t="shared" si="1"/>
        <v>X.AB.999.Z.B.1</v>
      </c>
      <c r="T14" s="15" t="str">
        <f t="shared" si="2"/>
        <v>XAB999ZB1</v>
      </c>
    </row>
    <row r="15" spans="1:20">
      <c r="A15" t="s">
        <v>90</v>
      </c>
      <c r="B15" s="10" t="s">
        <v>89</v>
      </c>
      <c r="C15" s="10" t="str">
        <f>VLOOKUP(_xlfn.CONCAT(A15,B15),Codes!$C$3:$D$12,2,FALSE)</f>
        <v>X</v>
      </c>
      <c r="D15" s="56" t="s">
        <v>1352</v>
      </c>
      <c r="E15" s="12">
        <v>999</v>
      </c>
      <c r="F15" s="10" t="s">
        <v>57</v>
      </c>
      <c r="G15" s="10">
        <v>8</v>
      </c>
      <c r="H15" s="10" t="str">
        <f>VLOOKUP(F15,Codes!$J$3:$Q$9,2,FALSE)</f>
        <v>B</v>
      </c>
      <c r="I15" s="11" t="s">
        <v>44</v>
      </c>
      <c r="J15" s="10" t="str">
        <f>VLOOKUP(I15,Codes!$H$3:$I$262,2,FALSE)</f>
        <v>AB</v>
      </c>
      <c r="K15" s="10">
        <v>2</v>
      </c>
      <c r="L15" s="10">
        <v>0</v>
      </c>
      <c r="M15" t="str">
        <f>VLOOKUP(L15,Codes!$R$3:$S$28,2,FALSE)</f>
        <v>Z</v>
      </c>
      <c r="N15" t="s">
        <v>48</v>
      </c>
      <c r="O15" t="s">
        <v>49</v>
      </c>
      <c r="P15" t="s">
        <v>2318</v>
      </c>
      <c r="Q15" s="21" t="str">
        <f t="shared" si="3"/>
        <v>X-AB-999-0-TP2-DMSO-Medium-2-MOT</v>
      </c>
      <c r="R15" s="21" t="str">
        <f t="shared" si="0"/>
        <v>X-AB-999-0-TP2-DMSO</v>
      </c>
      <c r="S15" s="35" t="str">
        <f t="shared" si="1"/>
        <v>X.AB.999.Z.B.2</v>
      </c>
      <c r="T15" s="15" t="str">
        <f t="shared" si="2"/>
        <v>XAB999ZB2</v>
      </c>
    </row>
    <row r="16" spans="1:20">
      <c r="A16" t="s">
        <v>90</v>
      </c>
      <c r="B16" s="10" t="s">
        <v>89</v>
      </c>
      <c r="C16" s="10" t="str">
        <f>VLOOKUP(_xlfn.CONCAT(A16,B16),Codes!$C$3:$D$12,2,FALSE)</f>
        <v>X</v>
      </c>
      <c r="D16" s="56" t="s">
        <v>1352</v>
      </c>
      <c r="E16" s="12">
        <v>999</v>
      </c>
      <c r="F16" s="10" t="s">
        <v>57</v>
      </c>
      <c r="G16" s="10">
        <v>8</v>
      </c>
      <c r="H16" s="10" t="str">
        <f>VLOOKUP(F16,Codes!$J$3:$Q$9,2,FALSE)</f>
        <v>B</v>
      </c>
      <c r="I16" s="11" t="s">
        <v>44</v>
      </c>
      <c r="J16" s="10" t="str">
        <f>VLOOKUP(I16,Codes!$H$3:$I$262,2,FALSE)</f>
        <v>AB</v>
      </c>
      <c r="K16" s="10">
        <v>3</v>
      </c>
      <c r="L16" s="10">
        <v>0</v>
      </c>
      <c r="M16" t="str">
        <f>VLOOKUP(L16,Codes!$R$3:$S$28,2,FALSE)</f>
        <v>Z</v>
      </c>
      <c r="N16" t="s">
        <v>48</v>
      </c>
      <c r="O16" t="s">
        <v>49</v>
      </c>
      <c r="P16" t="s">
        <v>2318</v>
      </c>
      <c r="Q16" s="21" t="str">
        <f t="shared" si="3"/>
        <v>X-AB-999-0-TP2-DMSO-Medium-3-MOT</v>
      </c>
      <c r="R16" s="21" t="str">
        <f t="shared" si="0"/>
        <v>X-AB-999-0-TP2-DMSO</v>
      </c>
      <c r="S16" s="35" t="str">
        <f t="shared" si="1"/>
        <v>X.AB.999.Z.B.3</v>
      </c>
      <c r="T16" s="15" t="str">
        <f t="shared" si="2"/>
        <v>XAB999ZB3</v>
      </c>
    </row>
    <row r="17" spans="1:20">
      <c r="A17" t="s">
        <v>90</v>
      </c>
      <c r="B17" s="10" t="s">
        <v>89</v>
      </c>
      <c r="C17" s="10" t="str">
        <f>VLOOKUP(_xlfn.CONCAT(A17,B17),Codes!$C$3:$D$12,2,FALSE)</f>
        <v>X</v>
      </c>
      <c r="D17" s="56" t="s">
        <v>1352</v>
      </c>
      <c r="E17" s="12">
        <v>999</v>
      </c>
      <c r="F17" s="10" t="s">
        <v>57</v>
      </c>
      <c r="G17" s="10">
        <v>8</v>
      </c>
      <c r="H17" s="10" t="str">
        <f>VLOOKUP(F17,Codes!$J$3:$Q$9,2,FALSE)</f>
        <v>B</v>
      </c>
      <c r="I17" s="11" t="s">
        <v>44</v>
      </c>
      <c r="J17" s="10" t="str">
        <f>VLOOKUP(I17,Codes!$H$3:$I$262,2,FALSE)</f>
        <v>AB</v>
      </c>
      <c r="K17" s="10">
        <v>4</v>
      </c>
      <c r="L17" s="10">
        <v>0</v>
      </c>
      <c r="M17" t="str">
        <f>VLOOKUP(L17,Codes!$R$3:$S$28,2,FALSE)</f>
        <v>Z</v>
      </c>
      <c r="N17" t="s">
        <v>48</v>
      </c>
      <c r="O17" t="s">
        <v>49</v>
      </c>
      <c r="P17" t="s">
        <v>2318</v>
      </c>
      <c r="Q17" s="21" t="str">
        <f t="shared" si="3"/>
        <v>X-AB-999-0-TP2-DMSO-Medium-4-MOT</v>
      </c>
      <c r="R17" s="21" t="str">
        <f t="shared" si="0"/>
        <v>X-AB-999-0-TP2-DMSO</v>
      </c>
      <c r="S17" s="35" t="str">
        <f t="shared" si="1"/>
        <v>X.AB.999.Z.B.4</v>
      </c>
      <c r="T17" s="15" t="str">
        <f t="shared" si="2"/>
        <v>XAB999ZB4</v>
      </c>
    </row>
    <row r="18" spans="1:20">
      <c r="A18" t="s">
        <v>90</v>
      </c>
      <c r="B18" s="10" t="s">
        <v>89</v>
      </c>
      <c r="C18" s="10" t="str">
        <f>VLOOKUP(_xlfn.CONCAT(A18,B18),Codes!$C$3:$D$12,2,FALSE)</f>
        <v>X</v>
      </c>
      <c r="D18" s="56" t="s">
        <v>1352</v>
      </c>
      <c r="E18" s="12">
        <v>999</v>
      </c>
      <c r="F18" s="10" t="s">
        <v>57</v>
      </c>
      <c r="G18" s="10">
        <v>8</v>
      </c>
      <c r="H18" s="10" t="str">
        <f>VLOOKUP(F18,Codes!$J$3:$Q$9,2,FALSE)</f>
        <v>B</v>
      </c>
      <c r="I18" s="11" t="s">
        <v>44</v>
      </c>
      <c r="J18" s="10" t="str">
        <f>VLOOKUP(I18,Codes!$H$3:$I$262,2,FALSE)</f>
        <v>AB</v>
      </c>
      <c r="K18" s="10">
        <v>5</v>
      </c>
      <c r="L18" s="10">
        <v>0</v>
      </c>
      <c r="M18" t="str">
        <f>VLOOKUP(L18,Codes!$R$3:$S$28,2,FALSE)</f>
        <v>Z</v>
      </c>
      <c r="N18" t="s">
        <v>48</v>
      </c>
      <c r="O18" t="s">
        <v>49</v>
      </c>
      <c r="P18" t="s">
        <v>2318</v>
      </c>
      <c r="Q18" s="21" t="str">
        <f t="shared" si="3"/>
        <v>X-AB-999-0-TP2-DMSO-Medium-5-MOT</v>
      </c>
      <c r="R18" s="21" t="str">
        <f t="shared" si="0"/>
        <v>X-AB-999-0-TP2-DMSO</v>
      </c>
      <c r="S18" s="35" t="str">
        <f t="shared" si="1"/>
        <v>X.AB.999.Z.B.5</v>
      </c>
      <c r="T18" s="15" t="str">
        <f t="shared" si="2"/>
        <v>XAB999ZB5</v>
      </c>
    </row>
    <row r="19" spans="1:20">
      <c r="A19" t="s">
        <v>90</v>
      </c>
      <c r="B19" s="10" t="s">
        <v>89</v>
      </c>
      <c r="C19" s="10" t="str">
        <f>VLOOKUP(_xlfn.CONCAT(A19,B19),Codes!$C$3:$D$12,2,FALSE)</f>
        <v>X</v>
      </c>
      <c r="D19" s="56" t="s">
        <v>1352</v>
      </c>
      <c r="E19" s="12">
        <v>999</v>
      </c>
      <c r="F19" s="10" t="s">
        <v>57</v>
      </c>
      <c r="G19" s="10">
        <v>8</v>
      </c>
      <c r="H19" s="10" t="str">
        <f>VLOOKUP(F19,Codes!$J$3:$Q$9,2,FALSE)</f>
        <v>B</v>
      </c>
      <c r="I19" s="11" t="s">
        <v>44</v>
      </c>
      <c r="J19" s="10" t="str">
        <f>VLOOKUP(I19,Codes!$H$3:$I$262,2,FALSE)</f>
        <v>AB</v>
      </c>
      <c r="K19" s="10">
        <v>6</v>
      </c>
      <c r="L19" s="10">
        <v>0</v>
      </c>
      <c r="M19" t="str">
        <f>VLOOKUP(L19,Codes!$R$3:$S$28,2,FALSE)</f>
        <v>Z</v>
      </c>
      <c r="N19" t="s">
        <v>48</v>
      </c>
      <c r="O19" t="s">
        <v>49</v>
      </c>
      <c r="P19" t="s">
        <v>2318</v>
      </c>
      <c r="Q19" s="21" t="str">
        <f t="shared" si="3"/>
        <v>X-AB-999-0-TP2-DMSO-Medium-6-MOT</v>
      </c>
      <c r="R19" s="21" t="str">
        <f t="shared" si="0"/>
        <v>X-AB-999-0-TP2-DMSO</v>
      </c>
      <c r="S19" s="35" t="str">
        <f t="shared" si="1"/>
        <v>X.AB.999.Z.B.6</v>
      </c>
      <c r="T19" s="15" t="str">
        <f t="shared" si="2"/>
        <v>XAB999ZB6</v>
      </c>
    </row>
    <row r="20" spans="1:20">
      <c r="A20" t="s">
        <v>90</v>
      </c>
      <c r="B20" s="10" t="s">
        <v>89</v>
      </c>
      <c r="C20" s="10" t="str">
        <f>VLOOKUP(_xlfn.CONCAT(A20,B20),Codes!$C$3:$D$12,2,FALSE)</f>
        <v>X</v>
      </c>
      <c r="D20" s="56" t="s">
        <v>1352</v>
      </c>
      <c r="E20" s="12">
        <v>999</v>
      </c>
      <c r="F20" s="10" t="s">
        <v>64</v>
      </c>
      <c r="G20" s="10">
        <v>24</v>
      </c>
      <c r="H20" s="10" t="str">
        <f>VLOOKUP(F20,Codes!$J$3:$Q$9,2,FALSE)</f>
        <v>C</v>
      </c>
      <c r="I20" s="11" t="s">
        <v>44</v>
      </c>
      <c r="J20" s="10" t="str">
        <f>VLOOKUP(I20,Codes!$H$3:$I$262,2,FALSE)</f>
        <v>AB</v>
      </c>
      <c r="K20" s="10">
        <v>1</v>
      </c>
      <c r="L20" s="10">
        <v>0</v>
      </c>
      <c r="M20" t="str">
        <f>VLOOKUP(L20,Codes!$R$3:$S$28,2,FALSE)</f>
        <v>Z</v>
      </c>
      <c r="N20" t="s">
        <v>48</v>
      </c>
      <c r="O20" t="s">
        <v>49</v>
      </c>
      <c r="P20" t="s">
        <v>2318</v>
      </c>
      <c r="Q20" s="21" t="str">
        <f t="shared" si="3"/>
        <v>X-AB-999-0-TP3-DMSO-Medium-1-MOT</v>
      </c>
      <c r="R20" s="21" t="str">
        <f t="shared" si="0"/>
        <v>X-AB-999-0-TP3-DMSO</v>
      </c>
      <c r="S20" s="35" t="str">
        <f t="shared" si="1"/>
        <v>X.AB.999.Z.C.1</v>
      </c>
      <c r="T20" s="15" t="str">
        <f t="shared" si="2"/>
        <v>XAB999ZC1</v>
      </c>
    </row>
    <row r="21" spans="1:20">
      <c r="A21" t="s">
        <v>90</v>
      </c>
      <c r="B21" s="10" t="s">
        <v>89</v>
      </c>
      <c r="C21" s="10" t="str">
        <f>VLOOKUP(_xlfn.CONCAT(A21,B21),Codes!$C$3:$D$12,2,FALSE)</f>
        <v>X</v>
      </c>
      <c r="D21" s="56" t="s">
        <v>1352</v>
      </c>
      <c r="E21" s="12">
        <v>999</v>
      </c>
      <c r="F21" s="10" t="s">
        <v>64</v>
      </c>
      <c r="G21" s="10">
        <v>24</v>
      </c>
      <c r="H21" s="10" t="str">
        <f>VLOOKUP(F21,Codes!$J$3:$Q$9,2,FALSE)</f>
        <v>C</v>
      </c>
      <c r="I21" s="11" t="s">
        <v>44</v>
      </c>
      <c r="J21" s="10" t="str">
        <f>VLOOKUP(I21,Codes!$H$3:$I$262,2,FALSE)</f>
        <v>AB</v>
      </c>
      <c r="K21" s="10">
        <v>2</v>
      </c>
      <c r="L21" s="10">
        <v>0</v>
      </c>
      <c r="M21" t="str">
        <f>VLOOKUP(L21,Codes!$R$3:$S$28,2,FALSE)</f>
        <v>Z</v>
      </c>
      <c r="N21" t="s">
        <v>48</v>
      </c>
      <c r="O21" t="s">
        <v>49</v>
      </c>
      <c r="P21" t="s">
        <v>2318</v>
      </c>
      <c r="Q21" s="21" t="str">
        <f t="shared" si="3"/>
        <v>X-AB-999-0-TP3-DMSO-Medium-2-MOT</v>
      </c>
      <c r="R21" s="21" t="str">
        <f t="shared" si="0"/>
        <v>X-AB-999-0-TP3-DMSO</v>
      </c>
      <c r="S21" s="35" t="str">
        <f t="shared" si="1"/>
        <v>X.AB.999.Z.C.2</v>
      </c>
      <c r="T21" s="15" t="str">
        <f t="shared" si="2"/>
        <v>XAB999ZC2</v>
      </c>
    </row>
    <row r="22" spans="1:20">
      <c r="A22" t="s">
        <v>90</v>
      </c>
      <c r="B22" s="10" t="s">
        <v>89</v>
      </c>
      <c r="C22" s="10" t="str">
        <f>VLOOKUP(_xlfn.CONCAT(A22,B22),Codes!$C$3:$D$12,2,FALSE)</f>
        <v>X</v>
      </c>
      <c r="D22" s="56" t="s">
        <v>1352</v>
      </c>
      <c r="E22" s="12">
        <v>999</v>
      </c>
      <c r="F22" s="10" t="s">
        <v>64</v>
      </c>
      <c r="G22" s="10">
        <v>24</v>
      </c>
      <c r="H22" s="10" t="str">
        <f>VLOOKUP(F22,Codes!$J$3:$Q$9,2,FALSE)</f>
        <v>C</v>
      </c>
      <c r="I22" s="11" t="s">
        <v>44</v>
      </c>
      <c r="J22" s="10" t="str">
        <f>VLOOKUP(I22,Codes!$H$3:$I$262,2,FALSE)</f>
        <v>AB</v>
      </c>
      <c r="K22" s="10">
        <v>3</v>
      </c>
      <c r="L22" s="10">
        <v>0</v>
      </c>
      <c r="M22" t="str">
        <f>VLOOKUP(L22,Codes!$R$3:$S$28,2,FALSE)</f>
        <v>Z</v>
      </c>
      <c r="N22" t="s">
        <v>48</v>
      </c>
      <c r="O22" t="s">
        <v>49</v>
      </c>
      <c r="P22" t="s">
        <v>2318</v>
      </c>
      <c r="Q22" s="21" t="str">
        <f t="shared" si="3"/>
        <v>X-AB-999-0-TP3-DMSO-Medium-3-MOT</v>
      </c>
      <c r="R22" s="21" t="str">
        <f t="shared" si="0"/>
        <v>X-AB-999-0-TP3-DMSO</v>
      </c>
      <c r="S22" s="35" t="str">
        <f t="shared" si="1"/>
        <v>X.AB.999.Z.C.3</v>
      </c>
      <c r="T22" s="15" t="str">
        <f t="shared" si="2"/>
        <v>XAB999ZC3</v>
      </c>
    </row>
    <row r="23" spans="1:20">
      <c r="A23" t="s">
        <v>90</v>
      </c>
      <c r="B23" s="10" t="s">
        <v>89</v>
      </c>
      <c r="C23" s="10" t="str">
        <f>VLOOKUP(_xlfn.CONCAT(A23,B23),Codes!$C$3:$D$12,2,FALSE)</f>
        <v>X</v>
      </c>
      <c r="D23" s="56" t="s">
        <v>1352</v>
      </c>
      <c r="E23" s="12">
        <v>999</v>
      </c>
      <c r="F23" s="10" t="s">
        <v>64</v>
      </c>
      <c r="G23" s="10">
        <v>24</v>
      </c>
      <c r="H23" s="10" t="str">
        <f>VLOOKUP(F23,Codes!$J$3:$Q$9,2,FALSE)</f>
        <v>C</v>
      </c>
      <c r="I23" s="11" t="s">
        <v>44</v>
      </c>
      <c r="J23" s="10" t="str">
        <f>VLOOKUP(I23,Codes!$H$3:$I$262,2,FALSE)</f>
        <v>AB</v>
      </c>
      <c r="K23" s="10">
        <v>4</v>
      </c>
      <c r="L23" s="10">
        <v>0</v>
      </c>
      <c r="M23" t="str">
        <f>VLOOKUP(L23,Codes!$R$3:$S$28,2,FALSE)</f>
        <v>Z</v>
      </c>
      <c r="N23" t="s">
        <v>48</v>
      </c>
      <c r="O23" t="s">
        <v>49</v>
      </c>
      <c r="P23" t="s">
        <v>2318</v>
      </c>
      <c r="Q23" s="21" t="str">
        <f t="shared" si="3"/>
        <v>X-AB-999-0-TP3-DMSO-Medium-4-MOT</v>
      </c>
      <c r="R23" s="21" t="str">
        <f t="shared" si="0"/>
        <v>X-AB-999-0-TP3-DMSO</v>
      </c>
      <c r="S23" s="35" t="str">
        <f t="shared" si="1"/>
        <v>X.AB.999.Z.C.4</v>
      </c>
      <c r="T23" s="15" t="str">
        <f t="shared" si="2"/>
        <v>XAB999ZC4</v>
      </c>
    </row>
    <row r="24" spans="1:20">
      <c r="A24" t="s">
        <v>90</v>
      </c>
      <c r="B24" s="10" t="s">
        <v>89</v>
      </c>
      <c r="C24" s="10" t="str">
        <f>VLOOKUP(_xlfn.CONCAT(A24,B24),Codes!$C$3:$D$12,2,FALSE)</f>
        <v>X</v>
      </c>
      <c r="D24" s="56" t="s">
        <v>1352</v>
      </c>
      <c r="E24" s="12">
        <v>999</v>
      </c>
      <c r="F24" s="10" t="s">
        <v>64</v>
      </c>
      <c r="G24" s="10">
        <v>24</v>
      </c>
      <c r="H24" s="10" t="str">
        <f>VLOOKUP(F24,Codes!$J$3:$Q$9,2,FALSE)</f>
        <v>C</v>
      </c>
      <c r="I24" s="11" t="s">
        <v>44</v>
      </c>
      <c r="J24" s="10" t="str">
        <f>VLOOKUP(I24,Codes!$H$3:$I$262,2,FALSE)</f>
        <v>AB</v>
      </c>
      <c r="K24" s="10">
        <v>5</v>
      </c>
      <c r="L24" s="10">
        <v>0</v>
      </c>
      <c r="M24" t="str">
        <f>VLOOKUP(L24,Codes!$R$3:$S$28,2,FALSE)</f>
        <v>Z</v>
      </c>
      <c r="N24" t="s">
        <v>48</v>
      </c>
      <c r="O24" t="s">
        <v>49</v>
      </c>
      <c r="P24" t="s">
        <v>2318</v>
      </c>
      <c r="Q24" s="21" t="str">
        <f t="shared" si="3"/>
        <v>X-AB-999-0-TP3-DMSO-Medium-5-MOT</v>
      </c>
      <c r="R24" s="21" t="str">
        <f t="shared" si="0"/>
        <v>X-AB-999-0-TP3-DMSO</v>
      </c>
      <c r="S24" s="35" t="str">
        <f t="shared" si="1"/>
        <v>X.AB.999.Z.C.5</v>
      </c>
      <c r="T24" s="15" t="str">
        <f t="shared" si="2"/>
        <v>XAB999ZC5</v>
      </c>
    </row>
    <row r="25" spans="1:20">
      <c r="A25" t="s">
        <v>90</v>
      </c>
      <c r="B25" s="10" t="s">
        <v>89</v>
      </c>
      <c r="C25" s="10" t="str">
        <f>VLOOKUP(_xlfn.CONCAT(A25,B25),Codes!$C$3:$D$12,2,FALSE)</f>
        <v>X</v>
      </c>
      <c r="D25" s="56" t="s">
        <v>1352</v>
      </c>
      <c r="E25" s="12">
        <v>999</v>
      </c>
      <c r="F25" s="10" t="s">
        <v>64</v>
      </c>
      <c r="G25" s="10">
        <v>24</v>
      </c>
      <c r="H25" s="10" t="str">
        <f>VLOOKUP(F25,Codes!$J$3:$Q$9,2,FALSE)</f>
        <v>C</v>
      </c>
      <c r="I25" s="11" t="s">
        <v>44</v>
      </c>
      <c r="J25" s="10" t="str">
        <f>VLOOKUP(I25,Codes!$H$3:$I$262,2,FALSE)</f>
        <v>AB</v>
      </c>
      <c r="K25" s="10">
        <v>6</v>
      </c>
      <c r="L25" s="10">
        <v>0</v>
      </c>
      <c r="M25" t="str">
        <f>VLOOKUP(L25,Codes!$R$3:$S$28,2,FALSE)</f>
        <v>Z</v>
      </c>
      <c r="N25" t="s">
        <v>48</v>
      </c>
      <c r="O25" t="s">
        <v>49</v>
      </c>
      <c r="P25" t="s">
        <v>2318</v>
      </c>
      <c r="Q25" s="21" t="str">
        <f t="shared" si="3"/>
        <v>X-AB-999-0-TP3-DMSO-Medium-6-MOT</v>
      </c>
      <c r="R25" s="21" t="str">
        <f t="shared" si="0"/>
        <v>X-AB-999-0-TP3-DMSO</v>
      </c>
      <c r="S25" s="35" t="str">
        <f t="shared" si="1"/>
        <v>X.AB.999.Z.C.6</v>
      </c>
      <c r="T25" s="15" t="str">
        <f t="shared" si="2"/>
        <v>XAB999ZC6</v>
      </c>
    </row>
    <row r="26" spans="1:20">
      <c r="A26" t="s">
        <v>90</v>
      </c>
      <c r="B26" s="10" t="s">
        <v>89</v>
      </c>
      <c r="C26" s="10" t="str">
        <f>VLOOKUP(_xlfn.CONCAT(A26,B26),Codes!$C$3:$D$12,2,FALSE)</f>
        <v>X</v>
      </c>
      <c r="D26" s="56" t="s">
        <v>1352</v>
      </c>
      <c r="E26" s="12">
        <v>999</v>
      </c>
      <c r="F26" s="10" t="s">
        <v>70</v>
      </c>
      <c r="G26" s="10">
        <v>30</v>
      </c>
      <c r="H26" s="10" t="str">
        <f>VLOOKUP(F26,Codes!$J$3:$Q$9,2,FALSE)</f>
        <v>D</v>
      </c>
      <c r="I26" s="11" t="s">
        <v>44</v>
      </c>
      <c r="J26" s="10" t="str">
        <f>VLOOKUP(I26,Codes!$H$3:$I$262,2,FALSE)</f>
        <v>AB</v>
      </c>
      <c r="K26" s="10">
        <v>1</v>
      </c>
      <c r="L26" s="10">
        <v>0</v>
      </c>
      <c r="M26" t="str">
        <f>VLOOKUP(L26,Codes!$R$3:$S$28,2,FALSE)</f>
        <v>Z</v>
      </c>
      <c r="N26" t="s">
        <v>48</v>
      </c>
      <c r="O26" t="s">
        <v>49</v>
      </c>
      <c r="P26" t="s">
        <v>2318</v>
      </c>
      <c r="Q26" s="21" t="str">
        <f t="shared" si="3"/>
        <v>X-AB-999-0-TP4-DMSO-Medium-1-MOT</v>
      </c>
      <c r="R26" s="21" t="str">
        <f t="shared" si="0"/>
        <v>X-AB-999-0-TP4-DMSO</v>
      </c>
      <c r="S26" s="35" t="str">
        <f t="shared" si="1"/>
        <v>X.AB.999.Z.D.1</v>
      </c>
      <c r="T26" s="15" t="str">
        <f t="shared" si="2"/>
        <v>XAB999ZD1</v>
      </c>
    </row>
    <row r="27" spans="1:20">
      <c r="A27" t="s">
        <v>90</v>
      </c>
      <c r="B27" s="10" t="s">
        <v>89</v>
      </c>
      <c r="C27" s="10" t="str">
        <f>VLOOKUP(_xlfn.CONCAT(A27,B27),Codes!$C$3:$D$12,2,FALSE)</f>
        <v>X</v>
      </c>
      <c r="D27" s="56" t="s">
        <v>1352</v>
      </c>
      <c r="E27" s="12">
        <v>999</v>
      </c>
      <c r="F27" s="10" t="s">
        <v>70</v>
      </c>
      <c r="G27" s="10">
        <v>30</v>
      </c>
      <c r="H27" s="10" t="str">
        <f>VLOOKUP(F27,Codes!$J$3:$Q$9,2,FALSE)</f>
        <v>D</v>
      </c>
      <c r="I27" s="11" t="s">
        <v>44</v>
      </c>
      <c r="J27" s="10" t="str">
        <f>VLOOKUP(I27,Codes!$H$3:$I$262,2,FALSE)</f>
        <v>AB</v>
      </c>
      <c r="K27" s="10">
        <v>2</v>
      </c>
      <c r="L27" s="10">
        <v>0</v>
      </c>
      <c r="M27" t="str">
        <f>VLOOKUP(L27,Codes!$R$3:$S$28,2,FALSE)</f>
        <v>Z</v>
      </c>
      <c r="N27" t="s">
        <v>48</v>
      </c>
      <c r="O27" t="s">
        <v>49</v>
      </c>
      <c r="P27" t="s">
        <v>2318</v>
      </c>
      <c r="Q27" s="21" t="str">
        <f t="shared" si="3"/>
        <v>X-AB-999-0-TP4-DMSO-Medium-2-MOT</v>
      </c>
      <c r="R27" s="21" t="str">
        <f t="shared" si="0"/>
        <v>X-AB-999-0-TP4-DMSO</v>
      </c>
      <c r="S27" s="35" t="str">
        <f t="shared" si="1"/>
        <v>X.AB.999.Z.D.2</v>
      </c>
      <c r="T27" s="15" t="str">
        <f t="shared" si="2"/>
        <v>XAB999ZD2</v>
      </c>
    </row>
    <row r="28" spans="1:20">
      <c r="A28" t="s">
        <v>90</v>
      </c>
      <c r="B28" s="10" t="s">
        <v>89</v>
      </c>
      <c r="C28" s="10" t="str">
        <f>VLOOKUP(_xlfn.CONCAT(A28,B28),Codes!$C$3:$D$12,2,FALSE)</f>
        <v>X</v>
      </c>
      <c r="D28" s="56" t="s">
        <v>1352</v>
      </c>
      <c r="E28" s="12">
        <v>999</v>
      </c>
      <c r="F28" s="10" t="s">
        <v>70</v>
      </c>
      <c r="G28" s="10">
        <v>30</v>
      </c>
      <c r="H28" s="10" t="str">
        <f>VLOOKUP(F28,Codes!$J$3:$Q$9,2,FALSE)</f>
        <v>D</v>
      </c>
      <c r="I28" s="11" t="s">
        <v>44</v>
      </c>
      <c r="J28" s="10" t="str">
        <f>VLOOKUP(I28,Codes!$H$3:$I$262,2,FALSE)</f>
        <v>AB</v>
      </c>
      <c r="K28" s="10">
        <v>3</v>
      </c>
      <c r="L28" s="10">
        <v>0</v>
      </c>
      <c r="M28" t="str">
        <f>VLOOKUP(L28,Codes!$R$3:$S$28,2,FALSE)</f>
        <v>Z</v>
      </c>
      <c r="N28" t="s">
        <v>48</v>
      </c>
      <c r="O28" t="s">
        <v>49</v>
      </c>
      <c r="P28" t="s">
        <v>2318</v>
      </c>
      <c r="Q28" s="21" t="str">
        <f t="shared" si="3"/>
        <v>X-AB-999-0-TP4-DMSO-Medium-3-MOT</v>
      </c>
      <c r="R28" s="21" t="str">
        <f t="shared" si="0"/>
        <v>X-AB-999-0-TP4-DMSO</v>
      </c>
      <c r="S28" s="35" t="str">
        <f t="shared" si="1"/>
        <v>X.AB.999.Z.D.3</v>
      </c>
      <c r="T28" s="15" t="str">
        <f t="shared" si="2"/>
        <v>XAB999ZD3</v>
      </c>
    </row>
    <row r="29" spans="1:20">
      <c r="A29" t="s">
        <v>90</v>
      </c>
      <c r="B29" s="10" t="s">
        <v>89</v>
      </c>
      <c r="C29" s="10" t="str">
        <f>VLOOKUP(_xlfn.CONCAT(A29,B29),Codes!$C$3:$D$12,2,FALSE)</f>
        <v>X</v>
      </c>
      <c r="D29" s="56" t="s">
        <v>1352</v>
      </c>
      <c r="E29" s="12">
        <v>999</v>
      </c>
      <c r="F29" s="10" t="s">
        <v>70</v>
      </c>
      <c r="G29" s="10">
        <v>30</v>
      </c>
      <c r="H29" s="10" t="str">
        <f>VLOOKUP(F29,Codes!$J$3:$Q$9,2,FALSE)</f>
        <v>D</v>
      </c>
      <c r="I29" s="11" t="s">
        <v>44</v>
      </c>
      <c r="J29" s="10" t="str">
        <f>VLOOKUP(I29,Codes!$H$3:$I$262,2,FALSE)</f>
        <v>AB</v>
      </c>
      <c r="K29" s="10">
        <v>4</v>
      </c>
      <c r="L29" s="10">
        <v>0</v>
      </c>
      <c r="M29" t="str">
        <f>VLOOKUP(L29,Codes!$R$3:$S$28,2,FALSE)</f>
        <v>Z</v>
      </c>
      <c r="N29" t="s">
        <v>48</v>
      </c>
      <c r="O29" t="s">
        <v>49</v>
      </c>
      <c r="P29" t="s">
        <v>2318</v>
      </c>
      <c r="Q29" s="21" t="str">
        <f t="shared" si="3"/>
        <v>X-AB-999-0-TP4-DMSO-Medium-4-MOT</v>
      </c>
      <c r="R29" s="21" t="str">
        <f t="shared" si="0"/>
        <v>X-AB-999-0-TP4-DMSO</v>
      </c>
      <c r="S29" s="35" t="str">
        <f t="shared" si="1"/>
        <v>X.AB.999.Z.D.4</v>
      </c>
      <c r="T29" s="15" t="str">
        <f t="shared" si="2"/>
        <v>XAB999ZD4</v>
      </c>
    </row>
    <row r="30" spans="1:20">
      <c r="A30" t="s">
        <v>90</v>
      </c>
      <c r="B30" s="10" t="s">
        <v>89</v>
      </c>
      <c r="C30" s="10" t="str">
        <f>VLOOKUP(_xlfn.CONCAT(A30,B30),Codes!$C$3:$D$12,2,FALSE)</f>
        <v>X</v>
      </c>
      <c r="D30" s="56" t="s">
        <v>1352</v>
      </c>
      <c r="E30" s="12">
        <v>999</v>
      </c>
      <c r="F30" s="10" t="s">
        <v>70</v>
      </c>
      <c r="G30" s="10">
        <v>30</v>
      </c>
      <c r="H30" s="10" t="str">
        <f>VLOOKUP(F30,Codes!$J$3:$Q$9,2,FALSE)</f>
        <v>D</v>
      </c>
      <c r="I30" s="11" t="s">
        <v>44</v>
      </c>
      <c r="J30" s="10" t="str">
        <f>VLOOKUP(I30,Codes!$H$3:$I$262,2,FALSE)</f>
        <v>AB</v>
      </c>
      <c r="K30" s="10">
        <v>5</v>
      </c>
      <c r="L30" s="10">
        <v>0</v>
      </c>
      <c r="M30" t="str">
        <f>VLOOKUP(L30,Codes!$R$3:$S$28,2,FALSE)</f>
        <v>Z</v>
      </c>
      <c r="N30" t="s">
        <v>48</v>
      </c>
      <c r="O30" t="s">
        <v>49</v>
      </c>
      <c r="P30" t="s">
        <v>2318</v>
      </c>
      <c r="Q30" s="21" t="str">
        <f t="shared" si="3"/>
        <v>X-AB-999-0-TP4-DMSO-Medium-5-MOT</v>
      </c>
      <c r="R30" s="21" t="str">
        <f t="shared" si="0"/>
        <v>X-AB-999-0-TP4-DMSO</v>
      </c>
      <c r="S30" s="35" t="str">
        <f t="shared" si="1"/>
        <v>X.AB.999.Z.D.5</v>
      </c>
      <c r="T30" s="15" t="str">
        <f t="shared" si="2"/>
        <v>XAB999ZD5</v>
      </c>
    </row>
    <row r="31" spans="1:20">
      <c r="A31" t="s">
        <v>90</v>
      </c>
      <c r="B31" s="10" t="s">
        <v>89</v>
      </c>
      <c r="C31" s="10" t="str">
        <f>VLOOKUP(_xlfn.CONCAT(A31,B31),Codes!$C$3:$D$12,2,FALSE)</f>
        <v>X</v>
      </c>
      <c r="D31" s="56" t="s">
        <v>1352</v>
      </c>
      <c r="E31" s="12">
        <v>999</v>
      </c>
      <c r="F31" s="10" t="s">
        <v>70</v>
      </c>
      <c r="G31" s="10">
        <v>30</v>
      </c>
      <c r="H31" s="10" t="str">
        <f>VLOOKUP(F31,Codes!$J$3:$Q$9,2,FALSE)</f>
        <v>D</v>
      </c>
      <c r="I31" s="11" t="s">
        <v>44</v>
      </c>
      <c r="J31" s="10" t="str">
        <f>VLOOKUP(I31,Codes!$H$3:$I$262,2,FALSE)</f>
        <v>AB</v>
      </c>
      <c r="K31" s="10">
        <v>6</v>
      </c>
      <c r="L31" s="10">
        <v>0</v>
      </c>
      <c r="M31" t="str">
        <f>VLOOKUP(L31,Codes!$R$3:$S$28,2,FALSE)</f>
        <v>Z</v>
      </c>
      <c r="N31" t="s">
        <v>48</v>
      </c>
      <c r="O31" t="s">
        <v>49</v>
      </c>
      <c r="P31" t="s">
        <v>2318</v>
      </c>
      <c r="Q31" s="21" t="str">
        <f t="shared" si="3"/>
        <v>X-AB-999-0-TP4-DMSO-Medium-6-MOT</v>
      </c>
      <c r="R31" s="21" t="str">
        <f t="shared" si="0"/>
        <v>X-AB-999-0-TP4-DMSO</v>
      </c>
      <c r="S31" s="35" t="str">
        <f t="shared" si="1"/>
        <v>X.AB.999.Z.D.6</v>
      </c>
      <c r="T31" s="15" t="str">
        <f t="shared" si="2"/>
        <v>XAB999ZD6</v>
      </c>
    </row>
    <row r="32" spans="1:20">
      <c r="A32" t="s">
        <v>90</v>
      </c>
      <c r="B32" s="10" t="s">
        <v>89</v>
      </c>
      <c r="C32" s="10" t="str">
        <f>VLOOKUP(_xlfn.CONCAT(A32,B32),Codes!$C$3:$D$12,2,FALSE)</f>
        <v>X</v>
      </c>
      <c r="D32" s="56" t="s">
        <v>1352</v>
      </c>
      <c r="E32" s="12">
        <v>999</v>
      </c>
      <c r="F32" s="10" t="s">
        <v>76</v>
      </c>
      <c r="G32" s="10">
        <v>48</v>
      </c>
      <c r="H32" s="10" t="str">
        <f>VLOOKUP(F32,Codes!$J$3:$Q$9,2,FALSE)</f>
        <v>E</v>
      </c>
      <c r="I32" s="11" t="s">
        <v>44</v>
      </c>
      <c r="J32" s="10" t="str">
        <f>VLOOKUP(I32,Codes!$H$3:$I$262,2,FALSE)</f>
        <v>AB</v>
      </c>
      <c r="K32" s="10">
        <v>1</v>
      </c>
      <c r="L32" s="10">
        <v>0</v>
      </c>
      <c r="M32" t="str">
        <f>VLOOKUP(L32,Codes!$R$3:$S$28,2,FALSE)</f>
        <v>Z</v>
      </c>
      <c r="N32" t="s">
        <v>48</v>
      </c>
      <c r="O32" t="s">
        <v>49</v>
      </c>
      <c r="P32" t="s">
        <v>2318</v>
      </c>
      <c r="Q32" s="21" t="str">
        <f t="shared" si="3"/>
        <v>X-AB-999-0-TP5-DMSO-Medium-1-MOT</v>
      </c>
      <c r="R32" s="21" t="str">
        <f t="shared" si="0"/>
        <v>X-AB-999-0-TP5-DMSO</v>
      </c>
      <c r="S32" s="35" t="str">
        <f t="shared" si="1"/>
        <v>X.AB.999.Z.E.1</v>
      </c>
      <c r="T32" s="15" t="str">
        <f t="shared" si="2"/>
        <v>XAB999ZE1</v>
      </c>
    </row>
    <row r="33" spans="1:20">
      <c r="A33" t="s">
        <v>90</v>
      </c>
      <c r="B33" s="10" t="s">
        <v>89</v>
      </c>
      <c r="C33" s="10" t="str">
        <f>VLOOKUP(_xlfn.CONCAT(A33,B33),Codes!$C$3:$D$12,2,FALSE)</f>
        <v>X</v>
      </c>
      <c r="D33" s="56" t="s">
        <v>1352</v>
      </c>
      <c r="E33" s="12">
        <v>999</v>
      </c>
      <c r="F33" s="10" t="s">
        <v>76</v>
      </c>
      <c r="G33" s="10">
        <v>48</v>
      </c>
      <c r="H33" s="10" t="str">
        <f>VLOOKUP(F33,Codes!$J$3:$Q$9,2,FALSE)</f>
        <v>E</v>
      </c>
      <c r="I33" s="11" t="s">
        <v>44</v>
      </c>
      <c r="J33" s="10" t="str">
        <f>VLOOKUP(I33,Codes!$H$3:$I$262,2,FALSE)</f>
        <v>AB</v>
      </c>
      <c r="K33" s="10">
        <v>2</v>
      </c>
      <c r="L33" s="10">
        <v>0</v>
      </c>
      <c r="M33" t="str">
        <f>VLOOKUP(L33,Codes!$R$3:$S$28,2,FALSE)</f>
        <v>Z</v>
      </c>
      <c r="N33" t="s">
        <v>48</v>
      </c>
      <c r="O33" t="s">
        <v>49</v>
      </c>
      <c r="P33" t="s">
        <v>2318</v>
      </c>
      <c r="Q33" s="21" t="str">
        <f t="shared" si="3"/>
        <v>X-AB-999-0-TP5-DMSO-Medium-2-MOT</v>
      </c>
      <c r="R33" s="21" t="str">
        <f t="shared" si="0"/>
        <v>X-AB-999-0-TP5-DMSO</v>
      </c>
      <c r="S33" s="35" t="str">
        <f t="shared" si="1"/>
        <v>X.AB.999.Z.E.2</v>
      </c>
      <c r="T33" s="15" t="str">
        <f t="shared" si="2"/>
        <v>XAB999ZE2</v>
      </c>
    </row>
    <row r="34" spans="1:20">
      <c r="A34" t="s">
        <v>90</v>
      </c>
      <c r="B34" s="10" t="s">
        <v>89</v>
      </c>
      <c r="C34" s="10" t="str">
        <f>VLOOKUP(_xlfn.CONCAT(A34,B34),Codes!$C$3:$D$12,2,FALSE)</f>
        <v>X</v>
      </c>
      <c r="D34" s="56" t="s">
        <v>1352</v>
      </c>
      <c r="E34" s="12">
        <v>999</v>
      </c>
      <c r="F34" s="10" t="s">
        <v>76</v>
      </c>
      <c r="G34" s="10">
        <v>48</v>
      </c>
      <c r="H34" s="10" t="str">
        <f>VLOOKUP(F34,Codes!$J$3:$Q$9,2,FALSE)</f>
        <v>E</v>
      </c>
      <c r="I34" s="11" t="s">
        <v>44</v>
      </c>
      <c r="J34" s="10" t="str">
        <f>VLOOKUP(I34,Codes!$H$3:$I$262,2,FALSE)</f>
        <v>AB</v>
      </c>
      <c r="K34" s="10">
        <v>3</v>
      </c>
      <c r="L34" s="10">
        <v>0</v>
      </c>
      <c r="M34" t="str">
        <f>VLOOKUP(L34,Codes!$R$3:$S$28,2,FALSE)</f>
        <v>Z</v>
      </c>
      <c r="N34" t="s">
        <v>48</v>
      </c>
      <c r="O34" t="s">
        <v>49</v>
      </c>
      <c r="P34" t="s">
        <v>2318</v>
      </c>
      <c r="Q34" s="21" t="str">
        <f t="shared" si="3"/>
        <v>X-AB-999-0-TP5-DMSO-Medium-3-MOT</v>
      </c>
      <c r="R34" s="21" t="str">
        <f t="shared" si="0"/>
        <v>X-AB-999-0-TP5-DMSO</v>
      </c>
      <c r="S34" s="35" t="str">
        <f t="shared" si="1"/>
        <v>X.AB.999.Z.E.3</v>
      </c>
      <c r="T34" s="15" t="str">
        <f t="shared" si="2"/>
        <v>XAB999ZE3</v>
      </c>
    </row>
    <row r="35" spans="1:20">
      <c r="A35" t="s">
        <v>90</v>
      </c>
      <c r="B35" s="10" t="s">
        <v>89</v>
      </c>
      <c r="C35" s="10" t="str">
        <f>VLOOKUP(_xlfn.CONCAT(A35,B35),Codes!$C$3:$D$12,2,FALSE)</f>
        <v>X</v>
      </c>
      <c r="D35" s="56" t="s">
        <v>1352</v>
      </c>
      <c r="E35" s="12">
        <v>999</v>
      </c>
      <c r="F35" s="10" t="s">
        <v>76</v>
      </c>
      <c r="G35" s="10">
        <v>48</v>
      </c>
      <c r="H35" s="10" t="str">
        <f>VLOOKUP(F35,Codes!$J$3:$Q$9,2,FALSE)</f>
        <v>E</v>
      </c>
      <c r="I35" s="11" t="s">
        <v>44</v>
      </c>
      <c r="J35" s="10" t="str">
        <f>VLOOKUP(I35,Codes!$H$3:$I$262,2,FALSE)</f>
        <v>AB</v>
      </c>
      <c r="K35" s="10">
        <v>4</v>
      </c>
      <c r="L35" s="10">
        <v>0</v>
      </c>
      <c r="M35" t="str">
        <f>VLOOKUP(L35,Codes!$R$3:$S$28,2,FALSE)</f>
        <v>Z</v>
      </c>
      <c r="N35" t="s">
        <v>48</v>
      </c>
      <c r="O35" t="s">
        <v>49</v>
      </c>
      <c r="P35" t="s">
        <v>2318</v>
      </c>
      <c r="Q35" s="21" t="str">
        <f t="shared" si="3"/>
        <v>X-AB-999-0-TP5-DMSO-Medium-4-MOT</v>
      </c>
      <c r="R35" s="21" t="str">
        <f t="shared" si="0"/>
        <v>X-AB-999-0-TP5-DMSO</v>
      </c>
      <c r="S35" s="35" t="str">
        <f t="shared" si="1"/>
        <v>X.AB.999.Z.E.4</v>
      </c>
      <c r="T35" s="15" t="str">
        <f t="shared" si="2"/>
        <v>XAB999ZE4</v>
      </c>
    </row>
    <row r="36" spans="1:20">
      <c r="A36" t="s">
        <v>90</v>
      </c>
      <c r="B36" s="10" t="s">
        <v>89</v>
      </c>
      <c r="C36" s="10" t="str">
        <f>VLOOKUP(_xlfn.CONCAT(A36,B36),Codes!$C$3:$D$12,2,FALSE)</f>
        <v>X</v>
      </c>
      <c r="D36" s="56" t="s">
        <v>1352</v>
      </c>
      <c r="E36" s="12">
        <v>999</v>
      </c>
      <c r="F36" s="10" t="s">
        <v>76</v>
      </c>
      <c r="G36" s="10">
        <v>48</v>
      </c>
      <c r="H36" s="10" t="str">
        <f>VLOOKUP(F36,Codes!$J$3:$Q$9,2,FALSE)</f>
        <v>E</v>
      </c>
      <c r="I36" s="11" t="s">
        <v>44</v>
      </c>
      <c r="J36" s="10" t="str">
        <f>VLOOKUP(I36,Codes!$H$3:$I$262,2,FALSE)</f>
        <v>AB</v>
      </c>
      <c r="K36" s="10">
        <v>5</v>
      </c>
      <c r="L36" s="10">
        <v>0</v>
      </c>
      <c r="M36" t="str">
        <f>VLOOKUP(L36,Codes!$R$3:$S$28,2,FALSE)</f>
        <v>Z</v>
      </c>
      <c r="N36" t="s">
        <v>48</v>
      </c>
      <c r="O36" t="s">
        <v>49</v>
      </c>
      <c r="P36" t="s">
        <v>2318</v>
      </c>
      <c r="Q36" s="21" t="str">
        <f t="shared" si="3"/>
        <v>X-AB-999-0-TP5-DMSO-Medium-5-MOT</v>
      </c>
      <c r="R36" s="21" t="str">
        <f t="shared" si="0"/>
        <v>X-AB-999-0-TP5-DMSO</v>
      </c>
      <c r="S36" s="35" t="str">
        <f t="shared" si="1"/>
        <v>X.AB.999.Z.E.5</v>
      </c>
      <c r="T36" s="15" t="str">
        <f t="shared" si="2"/>
        <v>XAB999ZE5</v>
      </c>
    </row>
    <row r="37" spans="1:20">
      <c r="A37" t="s">
        <v>90</v>
      </c>
      <c r="B37" s="10" t="s">
        <v>89</v>
      </c>
      <c r="C37" s="10" t="str">
        <f>VLOOKUP(_xlfn.CONCAT(A37,B37),Codes!$C$3:$D$12,2,FALSE)</f>
        <v>X</v>
      </c>
      <c r="D37" s="56" t="s">
        <v>1352</v>
      </c>
      <c r="E37" s="12">
        <v>999</v>
      </c>
      <c r="F37" s="10" t="s">
        <v>76</v>
      </c>
      <c r="G37" s="10">
        <v>48</v>
      </c>
      <c r="H37" s="10" t="str">
        <f>VLOOKUP(F37,Codes!$J$3:$Q$9,2,FALSE)</f>
        <v>E</v>
      </c>
      <c r="I37" s="11" t="s">
        <v>44</v>
      </c>
      <c r="J37" s="10" t="str">
        <f>VLOOKUP(I37,Codes!$H$3:$I$262,2,FALSE)</f>
        <v>AB</v>
      </c>
      <c r="K37" s="10">
        <v>6</v>
      </c>
      <c r="L37" s="10">
        <v>0</v>
      </c>
      <c r="M37" t="str">
        <f>VLOOKUP(L37,Codes!$R$3:$S$28,2,FALSE)</f>
        <v>Z</v>
      </c>
      <c r="N37" t="s">
        <v>48</v>
      </c>
      <c r="O37" t="s">
        <v>49</v>
      </c>
      <c r="P37" t="s">
        <v>2318</v>
      </c>
      <c r="Q37" s="21" t="str">
        <f t="shared" si="3"/>
        <v>X-AB-999-0-TP5-DMSO-Medium-6-MOT</v>
      </c>
      <c r="R37" s="21" t="str">
        <f t="shared" si="0"/>
        <v>X-AB-999-0-TP5-DMSO</v>
      </c>
      <c r="S37" s="35" t="str">
        <f t="shared" si="1"/>
        <v>X.AB.999.Z.E.6</v>
      </c>
      <c r="T37" s="15" t="str">
        <f t="shared" si="2"/>
        <v>XAB999ZE6</v>
      </c>
    </row>
    <row r="38" spans="1:20">
      <c r="A38" t="s">
        <v>90</v>
      </c>
      <c r="B38" s="10" t="s">
        <v>89</v>
      </c>
      <c r="C38" s="10" t="str">
        <f>VLOOKUP(_xlfn.CONCAT(A38,B38),Codes!$C$3:$D$12,2,FALSE)</f>
        <v>X</v>
      </c>
      <c r="D38" s="56" t="s">
        <v>1352</v>
      </c>
      <c r="E38" s="12" t="s">
        <v>2319</v>
      </c>
      <c r="F38" s="10" t="s">
        <v>76</v>
      </c>
      <c r="G38" s="10">
        <v>48</v>
      </c>
      <c r="H38" s="10" t="str">
        <f>VLOOKUP(F38,Codes!$J$3:$Q$9,2,FALSE)</f>
        <v>E</v>
      </c>
      <c r="I38" s="11" t="s">
        <v>44</v>
      </c>
      <c r="J38" s="10" t="str">
        <f>VLOOKUP(I38,Codes!$H$3:$I$262,2,FALSE)</f>
        <v>AB</v>
      </c>
      <c r="K38" s="10">
        <v>1</v>
      </c>
      <c r="L38" s="10">
        <v>0</v>
      </c>
      <c r="M38" t="str">
        <f>VLOOKUP(L38,Codes!$R$3:$S$28,2,FALSE)</f>
        <v>Z</v>
      </c>
      <c r="N38" t="s">
        <v>48</v>
      </c>
      <c r="O38" t="s">
        <v>49</v>
      </c>
      <c r="P38" t="s">
        <v>2318</v>
      </c>
      <c r="Q38" s="21" t="str">
        <f t="shared" si="3"/>
        <v>X-AB-999_T3-0-TP5-DMSO-Medium-1-MOT</v>
      </c>
      <c r="R38" s="21" t="str">
        <f t="shared" si="0"/>
        <v>X-AB-999_T3-0-TP5-DMSO</v>
      </c>
      <c r="S38" s="35" t="str">
        <f t="shared" si="1"/>
        <v>X.AB.999_T3.Z.E.1</v>
      </c>
      <c r="T38" s="15" t="str">
        <f t="shared" si="2"/>
        <v>XAB999_T3ZE1</v>
      </c>
    </row>
    <row r="39" spans="1:20">
      <c r="A39" t="s">
        <v>90</v>
      </c>
      <c r="B39" s="10" t="s">
        <v>89</v>
      </c>
      <c r="C39" s="10" t="str">
        <f>VLOOKUP(_xlfn.CONCAT(A39,B39),Codes!$C$3:$D$12,2,FALSE)</f>
        <v>X</v>
      </c>
      <c r="D39" s="56" t="s">
        <v>1352</v>
      </c>
      <c r="E39" s="12" t="s">
        <v>2319</v>
      </c>
      <c r="F39" s="10" t="s">
        <v>76</v>
      </c>
      <c r="G39" s="10">
        <v>48</v>
      </c>
      <c r="H39" s="10" t="str">
        <f>VLOOKUP(F39,Codes!$J$3:$Q$9,2,FALSE)</f>
        <v>E</v>
      </c>
      <c r="I39" s="11" t="s">
        <v>44</v>
      </c>
      <c r="J39" s="10" t="str">
        <f>VLOOKUP(I39,Codes!$H$3:$I$262,2,FALSE)</f>
        <v>AB</v>
      </c>
      <c r="K39" s="10">
        <v>2</v>
      </c>
      <c r="L39" s="10">
        <v>0</v>
      </c>
      <c r="M39" t="str">
        <f>VLOOKUP(L39,Codes!$R$3:$S$28,2,FALSE)</f>
        <v>Z</v>
      </c>
      <c r="N39" t="s">
        <v>48</v>
      </c>
      <c r="O39" t="s">
        <v>49</v>
      </c>
      <c r="P39" t="s">
        <v>2318</v>
      </c>
      <c r="Q39" s="21" t="str">
        <f t="shared" si="3"/>
        <v>X-AB-999_T3-0-TP5-DMSO-Medium-2-MOT</v>
      </c>
      <c r="R39" s="21" t="str">
        <f t="shared" si="0"/>
        <v>X-AB-999_T3-0-TP5-DMSO</v>
      </c>
      <c r="S39" s="35" t="str">
        <f t="shared" si="1"/>
        <v>X.AB.999_T3.Z.E.2</v>
      </c>
      <c r="T39" s="15" t="str">
        <f t="shared" si="2"/>
        <v>XAB999_T3ZE2</v>
      </c>
    </row>
    <row r="40" spans="1:20">
      <c r="A40" t="s">
        <v>90</v>
      </c>
      <c r="B40" s="10" t="s">
        <v>89</v>
      </c>
      <c r="C40" s="10" t="str">
        <f>VLOOKUP(_xlfn.CONCAT(A40,B40),Codes!$C$3:$D$12,2,FALSE)</f>
        <v>X</v>
      </c>
      <c r="D40" s="56" t="s">
        <v>1352</v>
      </c>
      <c r="E40" s="12" t="s">
        <v>2319</v>
      </c>
      <c r="F40" s="10" t="s">
        <v>76</v>
      </c>
      <c r="G40" s="10">
        <v>48</v>
      </c>
      <c r="H40" s="10" t="str">
        <f>VLOOKUP(F40,Codes!$J$3:$Q$9,2,FALSE)</f>
        <v>E</v>
      </c>
      <c r="I40" s="11" t="s">
        <v>44</v>
      </c>
      <c r="J40" s="10" t="str">
        <f>VLOOKUP(I40,Codes!$H$3:$I$262,2,FALSE)</f>
        <v>AB</v>
      </c>
      <c r="K40" s="10">
        <v>3</v>
      </c>
      <c r="L40" s="10">
        <v>0</v>
      </c>
      <c r="M40" t="str">
        <f>VLOOKUP(L40,Codes!$R$3:$S$28,2,FALSE)</f>
        <v>Z</v>
      </c>
      <c r="N40" t="s">
        <v>48</v>
      </c>
      <c r="O40" t="s">
        <v>49</v>
      </c>
      <c r="P40" t="s">
        <v>2318</v>
      </c>
      <c r="Q40" s="21" t="str">
        <f t="shared" si="3"/>
        <v>X-AB-999_T3-0-TP5-DMSO-Medium-3-MOT</v>
      </c>
      <c r="R40" s="21" t="str">
        <f t="shared" si="0"/>
        <v>X-AB-999_T3-0-TP5-DMSO</v>
      </c>
      <c r="S40" s="35" t="str">
        <f t="shared" si="1"/>
        <v>X.AB.999_T3.Z.E.3</v>
      </c>
      <c r="T40" s="15" t="str">
        <f t="shared" si="2"/>
        <v>XAB999_T3ZE3</v>
      </c>
    </row>
    <row r="41" spans="1:20">
      <c r="A41" t="s">
        <v>90</v>
      </c>
      <c r="B41" s="10" t="s">
        <v>89</v>
      </c>
      <c r="C41" s="10" t="str">
        <f>VLOOKUP(_xlfn.CONCAT(A41,B41),Codes!$C$3:$D$12,2,FALSE)</f>
        <v>X</v>
      </c>
      <c r="D41" s="56" t="s">
        <v>1352</v>
      </c>
      <c r="E41" s="12" t="s">
        <v>2319</v>
      </c>
      <c r="F41" s="10" t="s">
        <v>76</v>
      </c>
      <c r="G41" s="10">
        <v>48</v>
      </c>
      <c r="H41" s="10" t="str">
        <f>VLOOKUP(F41,Codes!$J$3:$Q$9,2,FALSE)</f>
        <v>E</v>
      </c>
      <c r="I41" s="11" t="s">
        <v>44</v>
      </c>
      <c r="J41" s="10" t="str">
        <f>VLOOKUP(I41,Codes!$H$3:$I$262,2,FALSE)</f>
        <v>AB</v>
      </c>
      <c r="K41" s="10">
        <v>4</v>
      </c>
      <c r="L41" s="10">
        <v>0</v>
      </c>
      <c r="M41" t="str">
        <f>VLOOKUP(L41,Codes!$R$3:$S$28,2,FALSE)</f>
        <v>Z</v>
      </c>
      <c r="N41" t="s">
        <v>48</v>
      </c>
      <c r="O41" t="s">
        <v>49</v>
      </c>
      <c r="P41" t="s">
        <v>2318</v>
      </c>
      <c r="Q41" s="21" t="str">
        <f t="shared" si="3"/>
        <v>X-AB-999_T3-0-TP5-DMSO-Medium-4-MOT</v>
      </c>
      <c r="R41" s="21" t="str">
        <f t="shared" si="0"/>
        <v>X-AB-999_T3-0-TP5-DMSO</v>
      </c>
      <c r="S41" s="35" t="str">
        <f t="shared" si="1"/>
        <v>X.AB.999_T3.Z.E.4</v>
      </c>
      <c r="T41" s="15" t="str">
        <f t="shared" si="2"/>
        <v>XAB999_T3ZE4</v>
      </c>
    </row>
    <row r="42" spans="1:20">
      <c r="A42" t="s">
        <v>90</v>
      </c>
      <c r="B42" s="10" t="s">
        <v>89</v>
      </c>
      <c r="C42" s="10" t="str">
        <f>VLOOKUP(_xlfn.CONCAT(A42,B42),Codes!$C$3:$D$12,2,FALSE)</f>
        <v>X</v>
      </c>
      <c r="D42" s="56" t="s">
        <v>1352</v>
      </c>
      <c r="E42" s="12" t="s">
        <v>2319</v>
      </c>
      <c r="F42" s="10" t="s">
        <v>76</v>
      </c>
      <c r="G42" s="10">
        <v>48</v>
      </c>
      <c r="H42" s="10" t="str">
        <f>VLOOKUP(F42,Codes!$J$3:$Q$9,2,FALSE)</f>
        <v>E</v>
      </c>
      <c r="I42" s="11" t="s">
        <v>44</v>
      </c>
      <c r="J42" s="10" t="str">
        <f>VLOOKUP(I42,Codes!$H$3:$I$262,2,FALSE)</f>
        <v>AB</v>
      </c>
      <c r="K42" s="10">
        <v>5</v>
      </c>
      <c r="L42" s="10">
        <v>0</v>
      </c>
      <c r="M42" t="str">
        <f>VLOOKUP(L42,Codes!$R$3:$S$28,2,FALSE)</f>
        <v>Z</v>
      </c>
      <c r="N42" t="s">
        <v>48</v>
      </c>
      <c r="O42" t="s">
        <v>49</v>
      </c>
      <c r="P42" t="s">
        <v>2318</v>
      </c>
      <c r="Q42" s="21" t="str">
        <f t="shared" si="3"/>
        <v>X-AB-999_T3-0-TP5-DMSO-Medium-5-MOT</v>
      </c>
      <c r="R42" s="21" t="str">
        <f t="shared" si="0"/>
        <v>X-AB-999_T3-0-TP5-DMSO</v>
      </c>
      <c r="S42" s="35" t="str">
        <f t="shared" si="1"/>
        <v>X.AB.999_T3.Z.E.5</v>
      </c>
      <c r="T42" s="15" t="str">
        <f t="shared" si="2"/>
        <v>XAB999_T3ZE5</v>
      </c>
    </row>
    <row r="43" spans="1:20">
      <c r="A43" t="s">
        <v>90</v>
      </c>
      <c r="B43" s="10" t="s">
        <v>89</v>
      </c>
      <c r="C43" s="10" t="str">
        <f>VLOOKUP(_xlfn.CONCAT(A43,B43),Codes!$C$3:$D$12,2,FALSE)</f>
        <v>X</v>
      </c>
      <c r="D43" s="56" t="s">
        <v>1352</v>
      </c>
      <c r="E43" s="12" t="s">
        <v>2319</v>
      </c>
      <c r="F43" s="10" t="s">
        <v>76</v>
      </c>
      <c r="G43" s="10">
        <v>48</v>
      </c>
      <c r="H43" s="10" t="str">
        <f>VLOOKUP(F43,Codes!$J$3:$Q$9,2,FALSE)</f>
        <v>E</v>
      </c>
      <c r="I43" s="11" t="s">
        <v>44</v>
      </c>
      <c r="J43" s="10" t="str">
        <f>VLOOKUP(I43,Codes!$H$3:$I$262,2,FALSE)</f>
        <v>AB</v>
      </c>
      <c r="K43" s="10">
        <v>6</v>
      </c>
      <c r="L43" s="10">
        <v>0</v>
      </c>
      <c r="M43" t="str">
        <f>VLOOKUP(L43,Codes!$R$3:$S$28,2,FALSE)</f>
        <v>Z</v>
      </c>
      <c r="N43" t="s">
        <v>48</v>
      </c>
      <c r="O43" t="s">
        <v>49</v>
      </c>
      <c r="P43" t="s">
        <v>2318</v>
      </c>
      <c r="Q43" s="21" t="str">
        <f t="shared" si="3"/>
        <v>X-AB-999_T3-0-TP5-DMSO-Medium-6-MOT</v>
      </c>
      <c r="R43" s="21" t="str">
        <f t="shared" si="0"/>
        <v>X-AB-999_T3-0-TP5-DMSO</v>
      </c>
      <c r="S43" s="35" t="str">
        <f t="shared" si="1"/>
        <v>X.AB.999_T3.Z.E.6</v>
      </c>
      <c r="T43" s="15" t="str">
        <f t="shared" si="2"/>
        <v>XAB999_T3ZE6</v>
      </c>
    </row>
    <row r="44" spans="1:20">
      <c r="A44" t="s">
        <v>90</v>
      </c>
      <c r="B44" s="10" t="s">
        <v>89</v>
      </c>
      <c r="C44" s="10" t="str">
        <f>VLOOKUP(_xlfn.CONCAT(A44,B44),Codes!$C$3:$D$12,2,FALSE)</f>
        <v>X</v>
      </c>
      <c r="D44" s="56" t="s">
        <v>1352</v>
      </c>
      <c r="E44" s="12" t="s">
        <v>2320</v>
      </c>
      <c r="F44" s="10" t="s">
        <v>76</v>
      </c>
      <c r="G44" s="10">
        <v>48</v>
      </c>
      <c r="H44" s="10" t="str">
        <f>VLOOKUP(F44,Codes!$J$3:$Q$9,2,FALSE)</f>
        <v>E</v>
      </c>
      <c r="I44" s="11" t="s">
        <v>44</v>
      </c>
      <c r="J44" s="10" t="str">
        <f>VLOOKUP(I44,Codes!$H$3:$I$262,2,FALSE)</f>
        <v>AB</v>
      </c>
      <c r="K44" s="10">
        <v>1</v>
      </c>
      <c r="L44" s="10">
        <v>0</v>
      </c>
      <c r="M44" t="str">
        <f>VLOOKUP(L44,Codes!$R$3:$S$28,2,FALSE)</f>
        <v>Z</v>
      </c>
      <c r="N44" t="s">
        <v>48</v>
      </c>
      <c r="O44" t="s">
        <v>49</v>
      </c>
      <c r="P44" t="s">
        <v>2318</v>
      </c>
      <c r="Q44" s="21" t="str">
        <f t="shared" si="3"/>
        <v>X-AB-999^T3-0-TP5-DMSO-Medium-1-MOT</v>
      </c>
      <c r="R44" s="21" t="str">
        <f t="shared" si="0"/>
        <v>X-AB-999^T3-0-TP5-DMSO</v>
      </c>
      <c r="S44" s="35" t="str">
        <f t="shared" si="1"/>
        <v>X.AB.999^T3.Z.E.1</v>
      </c>
      <c r="T44" s="15" t="str">
        <f t="shared" si="2"/>
        <v>XAB999^T3ZE1</v>
      </c>
    </row>
    <row r="45" spans="1:20">
      <c r="A45" t="s">
        <v>90</v>
      </c>
      <c r="B45" s="10" t="s">
        <v>89</v>
      </c>
      <c r="C45" s="10" t="str">
        <f>VLOOKUP(_xlfn.CONCAT(A45,B45),Codes!$C$3:$D$12,2,FALSE)</f>
        <v>X</v>
      </c>
      <c r="D45" s="56" t="s">
        <v>1352</v>
      </c>
      <c r="E45" s="12" t="s">
        <v>2320</v>
      </c>
      <c r="F45" s="10" t="s">
        <v>76</v>
      </c>
      <c r="G45" s="10">
        <v>48</v>
      </c>
      <c r="H45" s="10" t="str">
        <f>VLOOKUP(F45,Codes!$J$3:$Q$9,2,FALSE)</f>
        <v>E</v>
      </c>
      <c r="I45" s="11" t="s">
        <v>44</v>
      </c>
      <c r="J45" s="10" t="str">
        <f>VLOOKUP(I45,Codes!$H$3:$I$262,2,FALSE)</f>
        <v>AB</v>
      </c>
      <c r="K45" s="10">
        <v>2</v>
      </c>
      <c r="L45" s="10">
        <v>0</v>
      </c>
      <c r="M45" t="str">
        <f>VLOOKUP(L45,Codes!$R$3:$S$28,2,FALSE)</f>
        <v>Z</v>
      </c>
      <c r="N45" t="s">
        <v>48</v>
      </c>
      <c r="O45" t="s">
        <v>49</v>
      </c>
      <c r="P45" t="s">
        <v>2318</v>
      </c>
      <c r="Q45" s="21" t="str">
        <f t="shared" si="3"/>
        <v>X-AB-999^T3-0-TP5-DMSO-Medium-2-MOT</v>
      </c>
      <c r="R45" s="21" t="str">
        <f t="shared" si="0"/>
        <v>X-AB-999^T3-0-TP5-DMSO</v>
      </c>
      <c r="S45" s="35" t="str">
        <f t="shared" si="1"/>
        <v>X.AB.999^T3.Z.E.2</v>
      </c>
      <c r="T45" s="15" t="str">
        <f t="shared" si="2"/>
        <v>XAB999^T3ZE2</v>
      </c>
    </row>
    <row r="46" spans="1:20">
      <c r="A46" t="s">
        <v>90</v>
      </c>
      <c r="B46" s="10" t="s">
        <v>89</v>
      </c>
      <c r="C46" s="10" t="str">
        <f>VLOOKUP(_xlfn.CONCAT(A46,B46),Codes!$C$3:$D$12,2,FALSE)</f>
        <v>X</v>
      </c>
      <c r="D46" s="56" t="s">
        <v>1352</v>
      </c>
      <c r="E46" s="12" t="s">
        <v>2320</v>
      </c>
      <c r="F46" s="10" t="s">
        <v>76</v>
      </c>
      <c r="G46" s="10">
        <v>48</v>
      </c>
      <c r="H46" s="10" t="str">
        <f>VLOOKUP(F46,Codes!$J$3:$Q$9,2,FALSE)</f>
        <v>E</v>
      </c>
      <c r="I46" s="11" t="s">
        <v>44</v>
      </c>
      <c r="J46" s="10" t="str">
        <f>VLOOKUP(I46,Codes!$H$3:$I$262,2,FALSE)</f>
        <v>AB</v>
      </c>
      <c r="K46" s="10">
        <v>3</v>
      </c>
      <c r="L46" s="10">
        <v>0</v>
      </c>
      <c r="M46" t="str">
        <f>VLOOKUP(L46,Codes!$R$3:$S$28,2,FALSE)</f>
        <v>Z</v>
      </c>
      <c r="N46" t="s">
        <v>48</v>
      </c>
      <c r="O46" t="s">
        <v>49</v>
      </c>
      <c r="P46" t="s">
        <v>2318</v>
      </c>
      <c r="Q46" s="21" t="str">
        <f t="shared" si="3"/>
        <v>X-AB-999^T3-0-TP5-DMSO-Medium-3-MOT</v>
      </c>
      <c r="R46" s="21" t="str">
        <f t="shared" si="0"/>
        <v>X-AB-999^T3-0-TP5-DMSO</v>
      </c>
      <c r="S46" s="35" t="str">
        <f t="shared" si="1"/>
        <v>X.AB.999^T3.Z.E.3</v>
      </c>
      <c r="T46" s="15" t="str">
        <f t="shared" si="2"/>
        <v>XAB999^T3ZE3</v>
      </c>
    </row>
    <row r="47" spans="1:20">
      <c r="A47" t="s">
        <v>90</v>
      </c>
      <c r="B47" s="10" t="s">
        <v>89</v>
      </c>
      <c r="C47" s="10" t="str">
        <f>VLOOKUP(_xlfn.CONCAT(A47,B47),Codes!$C$3:$D$12,2,FALSE)</f>
        <v>X</v>
      </c>
      <c r="D47" s="56" t="s">
        <v>1352</v>
      </c>
      <c r="E47" s="12" t="s">
        <v>2320</v>
      </c>
      <c r="F47" s="10" t="s">
        <v>76</v>
      </c>
      <c r="G47" s="10">
        <v>48</v>
      </c>
      <c r="H47" s="10" t="str">
        <f>VLOOKUP(F47,Codes!$J$3:$Q$9,2,FALSE)</f>
        <v>E</v>
      </c>
      <c r="I47" s="11" t="s">
        <v>44</v>
      </c>
      <c r="J47" s="10" t="str">
        <f>VLOOKUP(I47,Codes!$H$3:$I$262,2,FALSE)</f>
        <v>AB</v>
      </c>
      <c r="K47" s="10">
        <v>4</v>
      </c>
      <c r="L47" s="10">
        <v>0</v>
      </c>
      <c r="M47" t="str">
        <f>VLOOKUP(L47,Codes!$R$3:$S$28,2,FALSE)</f>
        <v>Z</v>
      </c>
      <c r="N47" t="s">
        <v>48</v>
      </c>
      <c r="O47" t="s">
        <v>49</v>
      </c>
      <c r="P47" t="s">
        <v>2318</v>
      </c>
      <c r="Q47" s="21" t="str">
        <f t="shared" si="3"/>
        <v>X-AB-999^T3-0-TP5-DMSO-Medium-4-MOT</v>
      </c>
      <c r="R47" s="21" t="str">
        <f t="shared" si="0"/>
        <v>X-AB-999^T3-0-TP5-DMSO</v>
      </c>
      <c r="S47" s="35" t="str">
        <f t="shared" si="1"/>
        <v>X.AB.999^T3.Z.E.4</v>
      </c>
      <c r="T47" s="15" t="str">
        <f t="shared" si="2"/>
        <v>XAB999^T3ZE4</v>
      </c>
    </row>
    <row r="48" spans="1:20">
      <c r="A48" t="s">
        <v>90</v>
      </c>
      <c r="B48" s="10" t="s">
        <v>89</v>
      </c>
      <c r="C48" s="10" t="str">
        <f>VLOOKUP(_xlfn.CONCAT(A48,B48),Codes!$C$3:$D$12,2,FALSE)</f>
        <v>X</v>
      </c>
      <c r="D48" s="56" t="s">
        <v>1352</v>
      </c>
      <c r="E48" s="12" t="s">
        <v>2320</v>
      </c>
      <c r="F48" s="10" t="s">
        <v>76</v>
      </c>
      <c r="G48" s="10">
        <v>48</v>
      </c>
      <c r="H48" s="10" t="str">
        <f>VLOOKUP(F48,Codes!$J$3:$Q$9,2,FALSE)</f>
        <v>E</v>
      </c>
      <c r="I48" s="11" t="s">
        <v>44</v>
      </c>
      <c r="J48" s="10" t="str">
        <f>VLOOKUP(I48,Codes!$H$3:$I$262,2,FALSE)</f>
        <v>AB</v>
      </c>
      <c r="K48" s="10">
        <v>5</v>
      </c>
      <c r="L48" s="10">
        <v>0</v>
      </c>
      <c r="M48" t="str">
        <f>VLOOKUP(L48,Codes!$R$3:$S$28,2,FALSE)</f>
        <v>Z</v>
      </c>
      <c r="N48" t="s">
        <v>48</v>
      </c>
      <c r="O48" t="s">
        <v>49</v>
      </c>
      <c r="P48" t="s">
        <v>2318</v>
      </c>
      <c r="Q48" s="21" t="str">
        <f t="shared" si="3"/>
        <v>X-AB-999^T3-0-TP5-DMSO-Medium-5-MOT</v>
      </c>
      <c r="R48" s="21" t="str">
        <f t="shared" si="0"/>
        <v>X-AB-999^T3-0-TP5-DMSO</v>
      </c>
      <c r="S48" s="35" t="str">
        <f t="shared" si="1"/>
        <v>X.AB.999^T3.Z.E.5</v>
      </c>
      <c r="T48" s="15" t="str">
        <f t="shared" si="2"/>
        <v>XAB999^T3ZE5</v>
      </c>
    </row>
    <row r="49" spans="1:20">
      <c r="A49" t="s">
        <v>90</v>
      </c>
      <c r="B49" s="10" t="s">
        <v>89</v>
      </c>
      <c r="C49" s="10" t="str">
        <f>VLOOKUP(_xlfn.CONCAT(A49,B49),Codes!$C$3:$D$12,2,FALSE)</f>
        <v>X</v>
      </c>
      <c r="D49" s="56" t="s">
        <v>1352</v>
      </c>
      <c r="E49" s="12" t="s">
        <v>2320</v>
      </c>
      <c r="F49" s="10" t="s">
        <v>76</v>
      </c>
      <c r="G49" s="10">
        <v>48</v>
      </c>
      <c r="H49" s="10" t="str">
        <f>VLOOKUP(F49,Codes!$J$3:$Q$9,2,FALSE)</f>
        <v>E</v>
      </c>
      <c r="I49" s="11" t="s">
        <v>44</v>
      </c>
      <c r="J49" s="10" t="str">
        <f>VLOOKUP(I49,Codes!$H$3:$I$262,2,FALSE)</f>
        <v>AB</v>
      </c>
      <c r="K49" s="10">
        <v>6</v>
      </c>
      <c r="L49" s="10">
        <v>0</v>
      </c>
      <c r="M49" t="str">
        <f>VLOOKUP(L49,Codes!$R$3:$S$28,2,FALSE)</f>
        <v>Z</v>
      </c>
      <c r="N49" t="s">
        <v>48</v>
      </c>
      <c r="O49" t="s">
        <v>49</v>
      </c>
      <c r="P49" t="s">
        <v>2318</v>
      </c>
      <c r="Q49" s="21" t="str">
        <f t="shared" si="3"/>
        <v>X-AB-999^T3-0-TP5-DMSO-Medium-6-MOT</v>
      </c>
      <c r="R49" s="21" t="str">
        <f t="shared" si="0"/>
        <v>X-AB-999^T3-0-TP5-DMSO</v>
      </c>
      <c r="S49" s="35" t="str">
        <f t="shared" si="1"/>
        <v>X.AB.999^T3.Z.E.6</v>
      </c>
      <c r="T49" s="15" t="str">
        <f t="shared" si="2"/>
        <v>XAB999^T3ZE6</v>
      </c>
    </row>
    <row r="50" spans="1:20">
      <c r="A50" t="s">
        <v>90</v>
      </c>
      <c r="B50" s="10" t="s">
        <v>89</v>
      </c>
      <c r="C50" s="10" t="str">
        <f>VLOOKUP(_xlfn.CONCAT(A50,B50),Codes!$C$3:$D$12,2,FALSE)</f>
        <v>X</v>
      </c>
      <c r="D50" s="56" t="s">
        <v>61</v>
      </c>
      <c r="E50" s="12">
        <v>3</v>
      </c>
      <c r="F50" s="10" t="s">
        <v>46</v>
      </c>
      <c r="G50" s="10">
        <v>4</v>
      </c>
      <c r="H50" s="10" t="str">
        <f>VLOOKUP(F50,Codes!$J$3:$Q$9,2,FALSE)</f>
        <v>A</v>
      </c>
      <c r="I50" s="11" t="s">
        <v>44</v>
      </c>
      <c r="J50" s="10" t="str">
        <f>VLOOKUP(I50,Codes!$H$3:$I$262,2,FALSE)</f>
        <v>AB</v>
      </c>
      <c r="K50" s="10">
        <v>1</v>
      </c>
      <c r="L50" s="10" t="s">
        <v>107</v>
      </c>
      <c r="M50" t="str">
        <f>VLOOKUP(L50,Codes!$R$3:$S$28,2,FALSE)</f>
        <v>H</v>
      </c>
      <c r="N50" t="s">
        <v>48</v>
      </c>
      <c r="O50" t="s">
        <v>49</v>
      </c>
      <c r="P50" t="s">
        <v>2318</v>
      </c>
      <c r="Q50" s="21" t="str">
        <f t="shared" si="3"/>
        <v>X-AB-3-10 mg/L-TP1-DMSO-Medium-1-MOT</v>
      </c>
      <c r="R50" s="21" t="str">
        <f t="shared" si="0"/>
        <v>X-AB-3-10 mg/L-TP1-DMSO</v>
      </c>
      <c r="S50" s="35" t="str">
        <f t="shared" si="1"/>
        <v>X.AB.3.H.A.1</v>
      </c>
      <c r="T50" s="15" t="str">
        <f t="shared" si="2"/>
        <v>XAB3HA1</v>
      </c>
    </row>
    <row r="51" spans="1:20">
      <c r="A51" t="s">
        <v>90</v>
      </c>
      <c r="B51" s="10" t="s">
        <v>89</v>
      </c>
      <c r="C51" s="10" t="str">
        <f>VLOOKUP(_xlfn.CONCAT(A51,B51),Codes!$C$3:$D$12,2,FALSE)</f>
        <v>X</v>
      </c>
      <c r="D51" s="56" t="s">
        <v>61</v>
      </c>
      <c r="E51" s="12">
        <v>3</v>
      </c>
      <c r="F51" s="10" t="s">
        <v>46</v>
      </c>
      <c r="G51" s="10">
        <v>4</v>
      </c>
      <c r="H51" s="10" t="str">
        <f>VLOOKUP(F51,Codes!$J$3:$Q$9,2,FALSE)</f>
        <v>A</v>
      </c>
      <c r="I51" s="11" t="s">
        <v>44</v>
      </c>
      <c r="J51" s="10" t="str">
        <f>VLOOKUP(I51,Codes!$H$3:$I$262,2,FALSE)</f>
        <v>AB</v>
      </c>
      <c r="K51" s="10">
        <v>2</v>
      </c>
      <c r="L51" s="10" t="s">
        <v>107</v>
      </c>
      <c r="M51" t="str">
        <f>VLOOKUP(L51,Codes!$R$3:$S$28,2,FALSE)</f>
        <v>H</v>
      </c>
      <c r="N51" t="s">
        <v>48</v>
      </c>
      <c r="O51" t="s">
        <v>49</v>
      </c>
      <c r="P51" t="s">
        <v>2318</v>
      </c>
      <c r="Q51" s="21" t="str">
        <f t="shared" si="3"/>
        <v>X-AB-3-10 mg/L-TP1-DMSO-Medium-2-MOT</v>
      </c>
      <c r="R51" s="21" t="str">
        <f t="shared" si="0"/>
        <v>X-AB-3-10 mg/L-TP1-DMSO</v>
      </c>
      <c r="S51" s="35" t="str">
        <f t="shared" si="1"/>
        <v>X.AB.3.H.A.2</v>
      </c>
      <c r="T51" s="15" t="str">
        <f t="shared" si="2"/>
        <v>XAB3HA2</v>
      </c>
    </row>
    <row r="52" spans="1:20">
      <c r="A52" t="s">
        <v>90</v>
      </c>
      <c r="B52" s="10" t="s">
        <v>89</v>
      </c>
      <c r="C52" s="10" t="str">
        <f>VLOOKUP(_xlfn.CONCAT(A52,B52),Codes!$C$3:$D$12,2,FALSE)</f>
        <v>X</v>
      </c>
      <c r="D52" s="56" t="s">
        <v>61</v>
      </c>
      <c r="E52" s="12">
        <v>3</v>
      </c>
      <c r="F52" s="10" t="s">
        <v>46</v>
      </c>
      <c r="G52" s="10">
        <v>4</v>
      </c>
      <c r="H52" s="10" t="str">
        <f>VLOOKUP(F52,Codes!$J$3:$Q$9,2,FALSE)</f>
        <v>A</v>
      </c>
      <c r="I52" s="11" t="s">
        <v>44</v>
      </c>
      <c r="J52" s="10" t="str">
        <f>VLOOKUP(I52,Codes!$H$3:$I$262,2,FALSE)</f>
        <v>AB</v>
      </c>
      <c r="K52" s="10">
        <v>3</v>
      </c>
      <c r="L52" s="10" t="s">
        <v>107</v>
      </c>
      <c r="M52" t="str">
        <f>VLOOKUP(L52,Codes!$R$3:$S$28,2,FALSE)</f>
        <v>H</v>
      </c>
      <c r="N52" t="s">
        <v>48</v>
      </c>
      <c r="O52" t="s">
        <v>49</v>
      </c>
      <c r="P52" t="s">
        <v>2318</v>
      </c>
      <c r="Q52" s="21" t="str">
        <f t="shared" si="3"/>
        <v>X-AB-3-10 mg/L-TP1-DMSO-Medium-3-MOT</v>
      </c>
      <c r="R52" s="21" t="str">
        <f t="shared" si="0"/>
        <v>X-AB-3-10 mg/L-TP1-DMSO</v>
      </c>
      <c r="S52" s="35" t="str">
        <f t="shared" si="1"/>
        <v>X.AB.3.H.A.3</v>
      </c>
      <c r="T52" s="15" t="str">
        <f t="shared" si="2"/>
        <v>XAB3HA3</v>
      </c>
    </row>
    <row r="53" spans="1:20">
      <c r="A53" t="s">
        <v>90</v>
      </c>
      <c r="B53" s="10" t="s">
        <v>89</v>
      </c>
      <c r="C53" s="10" t="str">
        <f>VLOOKUP(_xlfn.CONCAT(A53,B53),Codes!$C$3:$D$12,2,FALSE)</f>
        <v>X</v>
      </c>
      <c r="D53" s="56" t="s">
        <v>61</v>
      </c>
      <c r="E53" s="12">
        <v>3</v>
      </c>
      <c r="F53" s="10" t="s">
        <v>46</v>
      </c>
      <c r="G53" s="10">
        <v>4</v>
      </c>
      <c r="H53" s="10" t="str">
        <f>VLOOKUP(F53,Codes!$J$3:$Q$9,2,FALSE)</f>
        <v>A</v>
      </c>
      <c r="I53" s="11" t="s">
        <v>44</v>
      </c>
      <c r="J53" s="10" t="str">
        <f>VLOOKUP(I53,Codes!$H$3:$I$262,2,FALSE)</f>
        <v>AB</v>
      </c>
      <c r="K53" s="10">
        <v>4</v>
      </c>
      <c r="L53" s="10" t="s">
        <v>107</v>
      </c>
      <c r="M53" t="str">
        <f>VLOOKUP(L53,Codes!$R$3:$S$28,2,FALSE)</f>
        <v>H</v>
      </c>
      <c r="N53" t="s">
        <v>48</v>
      </c>
      <c r="O53" t="s">
        <v>49</v>
      </c>
      <c r="P53" t="s">
        <v>2318</v>
      </c>
      <c r="Q53" s="21" t="str">
        <f t="shared" si="3"/>
        <v>X-AB-3-10 mg/L-TP1-DMSO-Medium-4-MOT</v>
      </c>
      <c r="R53" s="21" t="str">
        <f t="shared" si="0"/>
        <v>X-AB-3-10 mg/L-TP1-DMSO</v>
      </c>
      <c r="S53" s="35" t="str">
        <f t="shared" si="1"/>
        <v>X.AB.3.H.A.4</v>
      </c>
      <c r="T53" s="15" t="str">
        <f t="shared" si="2"/>
        <v>XAB3HA4</v>
      </c>
    </row>
    <row r="54" spans="1:20">
      <c r="A54" t="s">
        <v>90</v>
      </c>
      <c r="B54" s="10" t="s">
        <v>89</v>
      </c>
      <c r="C54" s="10" t="str">
        <f>VLOOKUP(_xlfn.CONCAT(A54,B54),Codes!$C$3:$D$12,2,FALSE)</f>
        <v>X</v>
      </c>
      <c r="D54" s="56" t="s">
        <v>61</v>
      </c>
      <c r="E54" s="12">
        <v>3</v>
      </c>
      <c r="F54" s="10" t="s">
        <v>46</v>
      </c>
      <c r="G54" s="10">
        <v>4</v>
      </c>
      <c r="H54" s="10" t="str">
        <f>VLOOKUP(F54,Codes!$J$3:$Q$9,2,FALSE)</f>
        <v>A</v>
      </c>
      <c r="I54" s="11" t="s">
        <v>44</v>
      </c>
      <c r="J54" s="10" t="str">
        <f>VLOOKUP(I54,Codes!$H$3:$I$262,2,FALSE)</f>
        <v>AB</v>
      </c>
      <c r="K54" s="10">
        <v>5</v>
      </c>
      <c r="L54" s="10" t="s">
        <v>107</v>
      </c>
      <c r="M54" t="str">
        <f>VLOOKUP(L54,Codes!$R$3:$S$28,2,FALSE)</f>
        <v>H</v>
      </c>
      <c r="N54" t="s">
        <v>48</v>
      </c>
      <c r="O54" t="s">
        <v>49</v>
      </c>
      <c r="P54" t="s">
        <v>2318</v>
      </c>
      <c r="Q54" s="21" t="str">
        <f t="shared" si="3"/>
        <v>X-AB-3-10 mg/L-TP1-DMSO-Medium-5-MOT</v>
      </c>
      <c r="R54" s="21" t="str">
        <f t="shared" si="0"/>
        <v>X-AB-3-10 mg/L-TP1-DMSO</v>
      </c>
      <c r="S54" s="35" t="str">
        <f t="shared" si="1"/>
        <v>X.AB.3.H.A.5</v>
      </c>
      <c r="T54" s="15" t="str">
        <f t="shared" si="2"/>
        <v>XAB3HA5</v>
      </c>
    </row>
    <row r="55" spans="1:20">
      <c r="A55" t="s">
        <v>90</v>
      </c>
      <c r="B55" s="10" t="s">
        <v>89</v>
      </c>
      <c r="C55" s="10" t="str">
        <f>VLOOKUP(_xlfn.CONCAT(A55,B55),Codes!$C$3:$D$12,2,FALSE)</f>
        <v>X</v>
      </c>
      <c r="D55" s="56" t="s">
        <v>61</v>
      </c>
      <c r="E55" s="12">
        <v>3</v>
      </c>
      <c r="F55" s="10" t="s">
        <v>46</v>
      </c>
      <c r="G55" s="10">
        <v>4</v>
      </c>
      <c r="H55" s="10" t="str">
        <f>VLOOKUP(F55,Codes!$J$3:$Q$9,2,FALSE)</f>
        <v>A</v>
      </c>
      <c r="I55" s="11" t="s">
        <v>44</v>
      </c>
      <c r="J55" s="10" t="str">
        <f>VLOOKUP(I55,Codes!$H$3:$I$262,2,FALSE)</f>
        <v>AB</v>
      </c>
      <c r="K55" s="10">
        <v>6</v>
      </c>
      <c r="L55" s="10" t="s">
        <v>107</v>
      </c>
      <c r="M55" t="str">
        <f>VLOOKUP(L55,Codes!$R$3:$S$28,2,FALSE)</f>
        <v>H</v>
      </c>
      <c r="N55" t="s">
        <v>48</v>
      </c>
      <c r="O55" t="s">
        <v>49</v>
      </c>
      <c r="P55" t="s">
        <v>2318</v>
      </c>
      <c r="Q55" s="21" t="str">
        <f t="shared" si="3"/>
        <v>X-AB-3-10 mg/L-TP1-DMSO-Medium-6-MOT</v>
      </c>
      <c r="R55" s="21" t="str">
        <f t="shared" si="0"/>
        <v>X-AB-3-10 mg/L-TP1-DMSO</v>
      </c>
      <c r="S55" s="35" t="str">
        <f t="shared" si="1"/>
        <v>X.AB.3.H.A.6</v>
      </c>
      <c r="T55" s="15" t="str">
        <f t="shared" si="2"/>
        <v>XAB3HA6</v>
      </c>
    </row>
    <row r="56" spans="1:20">
      <c r="A56" t="s">
        <v>90</v>
      </c>
      <c r="B56" s="10" t="s">
        <v>89</v>
      </c>
      <c r="C56" s="10" t="str">
        <f>VLOOKUP(_xlfn.CONCAT(A56,B56),Codes!$C$3:$D$12,2,FALSE)</f>
        <v>X</v>
      </c>
      <c r="D56" s="56" t="s">
        <v>61</v>
      </c>
      <c r="E56" s="12">
        <v>3</v>
      </c>
      <c r="F56" s="10" t="s">
        <v>57</v>
      </c>
      <c r="G56" s="10">
        <v>8</v>
      </c>
      <c r="H56" s="10" t="str">
        <f>VLOOKUP(F56,Codes!$J$3:$Q$9,2,FALSE)</f>
        <v>B</v>
      </c>
      <c r="I56" s="11" t="s">
        <v>44</v>
      </c>
      <c r="J56" s="10" t="str">
        <f>VLOOKUP(I56,Codes!$H$3:$I$262,2,FALSE)</f>
        <v>AB</v>
      </c>
      <c r="K56" s="10">
        <v>1</v>
      </c>
      <c r="L56" s="10" t="s">
        <v>107</v>
      </c>
      <c r="M56" t="str">
        <f>VLOOKUP(L56,Codes!$R$3:$S$28,2,FALSE)</f>
        <v>H</v>
      </c>
      <c r="N56" t="s">
        <v>48</v>
      </c>
      <c r="O56" t="s">
        <v>49</v>
      </c>
      <c r="P56" t="s">
        <v>2318</v>
      </c>
      <c r="Q56" s="21" t="str">
        <f t="shared" si="3"/>
        <v>X-AB-3-10 mg/L-TP2-DMSO-Medium-1-MOT</v>
      </c>
      <c r="R56" s="21" t="str">
        <f t="shared" si="0"/>
        <v>X-AB-3-10 mg/L-TP2-DMSO</v>
      </c>
      <c r="S56" s="35" t="str">
        <f t="shared" si="1"/>
        <v>X.AB.3.H.B.1</v>
      </c>
      <c r="T56" s="15" t="str">
        <f t="shared" si="2"/>
        <v>XAB3HB1</v>
      </c>
    </row>
    <row r="57" spans="1:20">
      <c r="A57" t="s">
        <v>90</v>
      </c>
      <c r="B57" s="10" t="s">
        <v>89</v>
      </c>
      <c r="C57" s="10" t="str">
        <f>VLOOKUP(_xlfn.CONCAT(A57,B57),Codes!$C$3:$D$12,2,FALSE)</f>
        <v>X</v>
      </c>
      <c r="D57" s="56" t="s">
        <v>61</v>
      </c>
      <c r="E57" s="12">
        <v>3</v>
      </c>
      <c r="F57" s="10" t="s">
        <v>57</v>
      </c>
      <c r="G57" s="10">
        <v>8</v>
      </c>
      <c r="H57" s="10" t="str">
        <f>VLOOKUP(F57,Codes!$J$3:$Q$9,2,FALSE)</f>
        <v>B</v>
      </c>
      <c r="I57" s="11" t="s">
        <v>44</v>
      </c>
      <c r="J57" s="10" t="str">
        <f>VLOOKUP(I57,Codes!$H$3:$I$262,2,FALSE)</f>
        <v>AB</v>
      </c>
      <c r="K57" s="10">
        <v>2</v>
      </c>
      <c r="L57" s="10" t="s">
        <v>107</v>
      </c>
      <c r="M57" t="str">
        <f>VLOOKUP(L57,Codes!$R$3:$S$28,2,FALSE)</f>
        <v>H</v>
      </c>
      <c r="N57" t="s">
        <v>48</v>
      </c>
      <c r="O57" t="s">
        <v>49</v>
      </c>
      <c r="P57" t="s">
        <v>2318</v>
      </c>
      <c r="Q57" s="21" t="str">
        <f t="shared" si="3"/>
        <v>X-AB-3-10 mg/L-TP2-DMSO-Medium-2-MOT</v>
      </c>
      <c r="R57" s="21" t="str">
        <f t="shared" si="0"/>
        <v>X-AB-3-10 mg/L-TP2-DMSO</v>
      </c>
      <c r="S57" s="35" t="str">
        <f t="shared" si="1"/>
        <v>X.AB.3.H.B.2</v>
      </c>
      <c r="T57" s="15" t="str">
        <f t="shared" si="2"/>
        <v>XAB3HB2</v>
      </c>
    </row>
    <row r="58" spans="1:20">
      <c r="A58" t="s">
        <v>90</v>
      </c>
      <c r="B58" s="10" t="s">
        <v>89</v>
      </c>
      <c r="C58" s="10" t="str">
        <f>VLOOKUP(_xlfn.CONCAT(A58,B58),Codes!$C$3:$D$12,2,FALSE)</f>
        <v>X</v>
      </c>
      <c r="D58" s="56" t="s">
        <v>61</v>
      </c>
      <c r="E58" s="12">
        <v>3</v>
      </c>
      <c r="F58" s="10" t="s">
        <v>57</v>
      </c>
      <c r="G58" s="10">
        <v>8</v>
      </c>
      <c r="H58" s="10" t="str">
        <f>VLOOKUP(F58,Codes!$J$3:$Q$9,2,FALSE)</f>
        <v>B</v>
      </c>
      <c r="I58" s="11" t="s">
        <v>44</v>
      </c>
      <c r="J58" s="10" t="str">
        <f>VLOOKUP(I58,Codes!$H$3:$I$262,2,FALSE)</f>
        <v>AB</v>
      </c>
      <c r="K58" s="10">
        <v>3</v>
      </c>
      <c r="L58" s="10" t="s">
        <v>107</v>
      </c>
      <c r="M58" t="str">
        <f>VLOOKUP(L58,Codes!$R$3:$S$28,2,FALSE)</f>
        <v>H</v>
      </c>
      <c r="N58" t="s">
        <v>48</v>
      </c>
      <c r="O58" t="s">
        <v>49</v>
      </c>
      <c r="P58" t="s">
        <v>2318</v>
      </c>
      <c r="Q58" s="21" t="str">
        <f t="shared" si="3"/>
        <v>X-AB-3-10 mg/L-TP2-DMSO-Medium-3-MOT</v>
      </c>
      <c r="R58" s="21" t="str">
        <f t="shared" si="0"/>
        <v>X-AB-3-10 mg/L-TP2-DMSO</v>
      </c>
      <c r="S58" s="35" t="str">
        <f t="shared" si="1"/>
        <v>X.AB.3.H.B.3</v>
      </c>
      <c r="T58" s="15" t="str">
        <f t="shared" si="2"/>
        <v>XAB3HB3</v>
      </c>
    </row>
    <row r="59" spans="1:20">
      <c r="A59" t="s">
        <v>90</v>
      </c>
      <c r="B59" s="10" t="s">
        <v>89</v>
      </c>
      <c r="C59" s="10" t="str">
        <f>VLOOKUP(_xlfn.CONCAT(A59,B59),Codes!$C$3:$D$12,2,FALSE)</f>
        <v>X</v>
      </c>
      <c r="D59" s="56" t="s">
        <v>61</v>
      </c>
      <c r="E59" s="12">
        <v>3</v>
      </c>
      <c r="F59" s="10" t="s">
        <v>57</v>
      </c>
      <c r="G59" s="10">
        <v>8</v>
      </c>
      <c r="H59" s="10" t="str">
        <f>VLOOKUP(F59,Codes!$J$3:$Q$9,2,FALSE)</f>
        <v>B</v>
      </c>
      <c r="I59" s="11" t="s">
        <v>44</v>
      </c>
      <c r="J59" s="10" t="str">
        <f>VLOOKUP(I59,Codes!$H$3:$I$262,2,FALSE)</f>
        <v>AB</v>
      </c>
      <c r="K59" s="10">
        <v>4</v>
      </c>
      <c r="L59" s="10" t="s">
        <v>107</v>
      </c>
      <c r="M59" t="str">
        <f>VLOOKUP(L59,Codes!$R$3:$S$28,2,FALSE)</f>
        <v>H</v>
      </c>
      <c r="N59" t="s">
        <v>48</v>
      </c>
      <c r="O59" t="s">
        <v>49</v>
      </c>
      <c r="P59" t="s">
        <v>2318</v>
      </c>
      <c r="Q59" s="21" t="str">
        <f t="shared" si="3"/>
        <v>X-AB-3-10 mg/L-TP2-DMSO-Medium-4-MOT</v>
      </c>
      <c r="R59" s="21" t="str">
        <f t="shared" si="0"/>
        <v>X-AB-3-10 mg/L-TP2-DMSO</v>
      </c>
      <c r="S59" s="35" t="str">
        <f t="shared" si="1"/>
        <v>X.AB.3.H.B.4</v>
      </c>
      <c r="T59" s="15" t="str">
        <f t="shared" si="2"/>
        <v>XAB3HB4</v>
      </c>
    </row>
    <row r="60" spans="1:20">
      <c r="A60" t="s">
        <v>90</v>
      </c>
      <c r="B60" s="10" t="s">
        <v>89</v>
      </c>
      <c r="C60" s="10" t="str">
        <f>VLOOKUP(_xlfn.CONCAT(A60,B60),Codes!$C$3:$D$12,2,FALSE)</f>
        <v>X</v>
      </c>
      <c r="D60" s="56" t="s">
        <v>61</v>
      </c>
      <c r="E60" s="12">
        <v>3</v>
      </c>
      <c r="F60" s="10" t="s">
        <v>57</v>
      </c>
      <c r="G60" s="10">
        <v>8</v>
      </c>
      <c r="H60" s="10" t="str">
        <f>VLOOKUP(F60,Codes!$J$3:$Q$9,2,FALSE)</f>
        <v>B</v>
      </c>
      <c r="I60" s="11" t="s">
        <v>44</v>
      </c>
      <c r="J60" s="10" t="str">
        <f>VLOOKUP(I60,Codes!$H$3:$I$262,2,FALSE)</f>
        <v>AB</v>
      </c>
      <c r="K60" s="10">
        <v>5</v>
      </c>
      <c r="L60" s="10" t="s">
        <v>107</v>
      </c>
      <c r="M60" t="str">
        <f>VLOOKUP(L60,Codes!$R$3:$S$28,2,FALSE)</f>
        <v>H</v>
      </c>
      <c r="N60" t="s">
        <v>48</v>
      </c>
      <c r="O60" t="s">
        <v>49</v>
      </c>
      <c r="P60" t="s">
        <v>2318</v>
      </c>
      <c r="Q60" s="21" t="str">
        <f t="shared" si="3"/>
        <v>X-AB-3-10 mg/L-TP2-DMSO-Medium-5-MOT</v>
      </c>
      <c r="R60" s="21" t="str">
        <f t="shared" si="0"/>
        <v>X-AB-3-10 mg/L-TP2-DMSO</v>
      </c>
      <c r="S60" s="35" t="str">
        <f t="shared" si="1"/>
        <v>X.AB.3.H.B.5</v>
      </c>
      <c r="T60" s="15" t="str">
        <f t="shared" si="2"/>
        <v>XAB3HB5</v>
      </c>
    </row>
    <row r="61" spans="1:20">
      <c r="A61" t="s">
        <v>90</v>
      </c>
      <c r="B61" s="10" t="s">
        <v>89</v>
      </c>
      <c r="C61" s="10" t="str">
        <f>VLOOKUP(_xlfn.CONCAT(A61,B61),Codes!$C$3:$D$12,2,FALSE)</f>
        <v>X</v>
      </c>
      <c r="D61" s="56" t="s">
        <v>61</v>
      </c>
      <c r="E61" s="12">
        <v>3</v>
      </c>
      <c r="F61" s="10" t="s">
        <v>57</v>
      </c>
      <c r="G61" s="10">
        <v>8</v>
      </c>
      <c r="H61" s="10" t="str">
        <f>VLOOKUP(F61,Codes!$J$3:$Q$9,2,FALSE)</f>
        <v>B</v>
      </c>
      <c r="I61" s="11" t="s">
        <v>44</v>
      </c>
      <c r="J61" s="10" t="str">
        <f>VLOOKUP(I61,Codes!$H$3:$I$262,2,FALSE)</f>
        <v>AB</v>
      </c>
      <c r="K61" s="10">
        <v>6</v>
      </c>
      <c r="L61" s="10" t="s">
        <v>107</v>
      </c>
      <c r="M61" t="str">
        <f>VLOOKUP(L61,Codes!$R$3:$S$28,2,FALSE)</f>
        <v>H</v>
      </c>
      <c r="N61" t="s">
        <v>48</v>
      </c>
      <c r="O61" t="s">
        <v>49</v>
      </c>
      <c r="P61" t="s">
        <v>2318</v>
      </c>
      <c r="Q61" s="21" t="str">
        <f t="shared" si="3"/>
        <v>X-AB-3-10 mg/L-TP2-DMSO-Medium-6-MOT</v>
      </c>
      <c r="R61" s="21" t="str">
        <f t="shared" si="0"/>
        <v>X-AB-3-10 mg/L-TP2-DMSO</v>
      </c>
      <c r="S61" s="35" t="str">
        <f t="shared" si="1"/>
        <v>X.AB.3.H.B.6</v>
      </c>
      <c r="T61" s="15" t="str">
        <f t="shared" si="2"/>
        <v>XAB3HB6</v>
      </c>
    </row>
    <row r="62" spans="1:20">
      <c r="A62" t="s">
        <v>90</v>
      </c>
      <c r="B62" s="10" t="s">
        <v>89</v>
      </c>
      <c r="C62" s="10" t="str">
        <f>VLOOKUP(_xlfn.CONCAT(A62,B62),Codes!$C$3:$D$12,2,FALSE)</f>
        <v>X</v>
      </c>
      <c r="D62" s="56" t="s">
        <v>61</v>
      </c>
      <c r="E62" s="12">
        <v>3</v>
      </c>
      <c r="F62" s="10" t="s">
        <v>64</v>
      </c>
      <c r="G62" s="10">
        <v>24</v>
      </c>
      <c r="H62" s="10" t="str">
        <f>VLOOKUP(F62,Codes!$J$3:$Q$9,2,FALSE)</f>
        <v>C</v>
      </c>
      <c r="I62" s="11" t="s">
        <v>44</v>
      </c>
      <c r="J62" s="10" t="str">
        <f>VLOOKUP(I62,Codes!$H$3:$I$262,2,FALSE)</f>
        <v>AB</v>
      </c>
      <c r="K62" s="10">
        <v>1</v>
      </c>
      <c r="L62" s="10" t="s">
        <v>107</v>
      </c>
      <c r="M62" t="str">
        <f>VLOOKUP(L62,Codes!$R$3:$S$28,2,FALSE)</f>
        <v>H</v>
      </c>
      <c r="N62" t="s">
        <v>48</v>
      </c>
      <c r="O62" t="s">
        <v>49</v>
      </c>
      <c r="P62" t="s">
        <v>2318</v>
      </c>
      <c r="Q62" s="21" t="str">
        <f t="shared" si="3"/>
        <v>X-AB-3-10 mg/L-TP3-DMSO-Medium-1-MOT</v>
      </c>
      <c r="R62" s="21" t="str">
        <f t="shared" si="0"/>
        <v>X-AB-3-10 mg/L-TP3-DMSO</v>
      </c>
      <c r="S62" s="35" t="str">
        <f t="shared" si="1"/>
        <v>X.AB.3.H.C.1</v>
      </c>
      <c r="T62" s="15" t="str">
        <f t="shared" si="2"/>
        <v>XAB3HC1</v>
      </c>
    </row>
    <row r="63" spans="1:20">
      <c r="A63" t="s">
        <v>90</v>
      </c>
      <c r="B63" s="10" t="s">
        <v>89</v>
      </c>
      <c r="C63" s="10" t="str">
        <f>VLOOKUP(_xlfn.CONCAT(A63,B63),Codes!$C$3:$D$12,2,FALSE)</f>
        <v>X</v>
      </c>
      <c r="D63" s="56" t="s">
        <v>61</v>
      </c>
      <c r="E63" s="12">
        <v>3</v>
      </c>
      <c r="F63" s="10" t="s">
        <v>64</v>
      </c>
      <c r="G63" s="10">
        <v>24</v>
      </c>
      <c r="H63" s="10" t="str">
        <f>VLOOKUP(F63,Codes!$J$3:$Q$9,2,FALSE)</f>
        <v>C</v>
      </c>
      <c r="I63" s="11" t="s">
        <v>44</v>
      </c>
      <c r="J63" s="10" t="str">
        <f>VLOOKUP(I63,Codes!$H$3:$I$262,2,FALSE)</f>
        <v>AB</v>
      </c>
      <c r="K63" s="10">
        <v>2</v>
      </c>
      <c r="L63" s="10" t="s">
        <v>107</v>
      </c>
      <c r="M63" t="str">
        <f>VLOOKUP(L63,Codes!$R$3:$S$28,2,FALSE)</f>
        <v>H</v>
      </c>
      <c r="N63" t="s">
        <v>48</v>
      </c>
      <c r="O63" t="s">
        <v>49</v>
      </c>
      <c r="P63" t="s">
        <v>2318</v>
      </c>
      <c r="Q63" s="21" t="str">
        <f t="shared" si="3"/>
        <v>X-AB-3-10 mg/L-TP3-DMSO-Medium-2-MOT</v>
      </c>
      <c r="R63" s="21" t="str">
        <f t="shared" si="0"/>
        <v>X-AB-3-10 mg/L-TP3-DMSO</v>
      </c>
      <c r="S63" s="35" t="str">
        <f t="shared" si="1"/>
        <v>X.AB.3.H.C.2</v>
      </c>
      <c r="T63" s="15" t="str">
        <f t="shared" si="2"/>
        <v>XAB3HC2</v>
      </c>
    </row>
    <row r="64" spans="1:20">
      <c r="A64" t="s">
        <v>90</v>
      </c>
      <c r="B64" s="10" t="s">
        <v>89</v>
      </c>
      <c r="C64" s="10" t="str">
        <f>VLOOKUP(_xlfn.CONCAT(A64,B64),Codes!$C$3:$D$12,2,FALSE)</f>
        <v>X</v>
      </c>
      <c r="D64" s="56" t="s">
        <v>61</v>
      </c>
      <c r="E64" s="12">
        <v>3</v>
      </c>
      <c r="F64" s="10" t="s">
        <v>64</v>
      </c>
      <c r="G64" s="10">
        <v>24</v>
      </c>
      <c r="H64" s="10" t="str">
        <f>VLOOKUP(F64,Codes!$J$3:$Q$9,2,FALSE)</f>
        <v>C</v>
      </c>
      <c r="I64" s="11" t="s">
        <v>44</v>
      </c>
      <c r="J64" s="10" t="str">
        <f>VLOOKUP(I64,Codes!$H$3:$I$262,2,FALSE)</f>
        <v>AB</v>
      </c>
      <c r="K64" s="10">
        <v>3</v>
      </c>
      <c r="L64" s="10" t="s">
        <v>107</v>
      </c>
      <c r="M64" t="str">
        <f>VLOOKUP(L64,Codes!$R$3:$S$28,2,FALSE)</f>
        <v>H</v>
      </c>
      <c r="N64" t="s">
        <v>48</v>
      </c>
      <c r="O64" t="s">
        <v>49</v>
      </c>
      <c r="P64" t="s">
        <v>2318</v>
      </c>
      <c r="Q64" s="21" t="str">
        <f t="shared" si="3"/>
        <v>X-AB-3-10 mg/L-TP3-DMSO-Medium-3-MOT</v>
      </c>
      <c r="R64" s="21" t="str">
        <f t="shared" si="0"/>
        <v>X-AB-3-10 mg/L-TP3-DMSO</v>
      </c>
      <c r="S64" s="35" t="str">
        <f t="shared" si="1"/>
        <v>X.AB.3.H.C.3</v>
      </c>
      <c r="T64" s="15" t="str">
        <f t="shared" si="2"/>
        <v>XAB3HC3</v>
      </c>
    </row>
    <row r="65" spans="1:20">
      <c r="A65" t="s">
        <v>90</v>
      </c>
      <c r="B65" s="10" t="s">
        <v>89</v>
      </c>
      <c r="C65" s="10" t="str">
        <f>VLOOKUP(_xlfn.CONCAT(A65,B65),Codes!$C$3:$D$12,2,FALSE)</f>
        <v>X</v>
      </c>
      <c r="D65" s="56" t="s">
        <v>61</v>
      </c>
      <c r="E65" s="12">
        <v>3</v>
      </c>
      <c r="F65" s="10" t="s">
        <v>64</v>
      </c>
      <c r="G65" s="10">
        <v>24</v>
      </c>
      <c r="H65" s="10" t="str">
        <f>VLOOKUP(F65,Codes!$J$3:$Q$9,2,FALSE)</f>
        <v>C</v>
      </c>
      <c r="I65" s="11" t="s">
        <v>44</v>
      </c>
      <c r="J65" s="10" t="str">
        <f>VLOOKUP(I65,Codes!$H$3:$I$262,2,FALSE)</f>
        <v>AB</v>
      </c>
      <c r="K65" s="10">
        <v>4</v>
      </c>
      <c r="L65" s="10" t="s">
        <v>107</v>
      </c>
      <c r="M65" t="str">
        <f>VLOOKUP(L65,Codes!$R$3:$S$28,2,FALSE)</f>
        <v>H</v>
      </c>
      <c r="N65" t="s">
        <v>48</v>
      </c>
      <c r="O65" t="s">
        <v>49</v>
      </c>
      <c r="P65" t="s">
        <v>2318</v>
      </c>
      <c r="Q65" s="21" t="str">
        <f t="shared" si="3"/>
        <v>X-AB-3-10 mg/L-TP3-DMSO-Medium-4-MOT</v>
      </c>
      <c r="R65" s="21" t="str">
        <f t="shared" si="0"/>
        <v>X-AB-3-10 mg/L-TP3-DMSO</v>
      </c>
      <c r="S65" s="35" t="str">
        <f t="shared" si="1"/>
        <v>X.AB.3.H.C.4</v>
      </c>
      <c r="T65" s="15" t="str">
        <f t="shared" si="2"/>
        <v>XAB3HC4</v>
      </c>
    </row>
    <row r="66" spans="1:20">
      <c r="A66" t="s">
        <v>90</v>
      </c>
      <c r="B66" s="10" t="s">
        <v>89</v>
      </c>
      <c r="C66" s="10" t="str">
        <f>VLOOKUP(_xlfn.CONCAT(A66,B66),Codes!$C$3:$D$12,2,FALSE)</f>
        <v>X</v>
      </c>
      <c r="D66" s="56" t="s">
        <v>61</v>
      </c>
      <c r="E66" s="12">
        <v>3</v>
      </c>
      <c r="F66" s="10" t="s">
        <v>64</v>
      </c>
      <c r="G66" s="10">
        <v>24</v>
      </c>
      <c r="H66" s="10" t="str">
        <f>VLOOKUP(F66,Codes!$J$3:$Q$9,2,FALSE)</f>
        <v>C</v>
      </c>
      <c r="I66" s="11" t="s">
        <v>44</v>
      </c>
      <c r="J66" s="10" t="str">
        <f>VLOOKUP(I66,Codes!$H$3:$I$262,2,FALSE)</f>
        <v>AB</v>
      </c>
      <c r="K66" s="10">
        <v>5</v>
      </c>
      <c r="L66" s="10" t="s">
        <v>107</v>
      </c>
      <c r="M66" t="str">
        <f>VLOOKUP(L66,Codes!$R$3:$S$28,2,FALSE)</f>
        <v>H</v>
      </c>
      <c r="N66" t="s">
        <v>48</v>
      </c>
      <c r="O66" t="s">
        <v>49</v>
      </c>
      <c r="P66" t="s">
        <v>2318</v>
      </c>
      <c r="Q66" s="21" t="str">
        <f t="shared" si="3"/>
        <v>X-AB-3-10 mg/L-TP3-DMSO-Medium-5-MOT</v>
      </c>
      <c r="R66" s="21" t="str">
        <f t="shared" ref="R66:R129" si="4">CONCATENATE(C66,"-",J66,"-",E66,"-", L66,"-",F66,"-",N66)</f>
        <v>X-AB-3-10 mg/L-TP3-DMSO</v>
      </c>
      <c r="S66" s="35" t="str">
        <f t="shared" ref="S66:S129" si="5">_xlfn.CONCAT(C66,".",J66,".",E66,".",M66,".",H66,".",K66)</f>
        <v>X.AB.3.H.C.5</v>
      </c>
      <c r="T66" s="15" t="str">
        <f t="shared" ref="T66:T129" si="6">SUBSTITUTE(S66,".","")</f>
        <v>XAB3HC5</v>
      </c>
    </row>
    <row r="67" spans="1:20">
      <c r="A67" t="s">
        <v>90</v>
      </c>
      <c r="B67" s="10" t="s">
        <v>89</v>
      </c>
      <c r="C67" s="10" t="str">
        <f>VLOOKUP(_xlfn.CONCAT(A67,B67),Codes!$C$3:$D$12,2,FALSE)</f>
        <v>X</v>
      </c>
      <c r="D67" s="56" t="s">
        <v>61</v>
      </c>
      <c r="E67" s="12">
        <v>3</v>
      </c>
      <c r="F67" s="10" t="s">
        <v>64</v>
      </c>
      <c r="G67" s="10">
        <v>24</v>
      </c>
      <c r="H67" s="10" t="str">
        <f>VLOOKUP(F67,Codes!$J$3:$Q$9,2,FALSE)</f>
        <v>C</v>
      </c>
      <c r="I67" s="11" t="s">
        <v>44</v>
      </c>
      <c r="J67" s="10" t="str">
        <f>VLOOKUP(I67,Codes!$H$3:$I$262,2,FALSE)</f>
        <v>AB</v>
      </c>
      <c r="K67" s="10">
        <v>6</v>
      </c>
      <c r="L67" s="10" t="s">
        <v>107</v>
      </c>
      <c r="M67" t="str">
        <f>VLOOKUP(L67,Codes!$R$3:$S$28,2,FALSE)</f>
        <v>H</v>
      </c>
      <c r="N67" t="s">
        <v>48</v>
      </c>
      <c r="O67" t="s">
        <v>49</v>
      </c>
      <c r="P67" t="s">
        <v>2318</v>
      </c>
      <c r="Q67" s="21" t="str">
        <f t="shared" si="3"/>
        <v>X-AB-3-10 mg/L-TP3-DMSO-Medium-6-MOT</v>
      </c>
      <c r="R67" s="21" t="str">
        <f t="shared" si="4"/>
        <v>X-AB-3-10 mg/L-TP3-DMSO</v>
      </c>
      <c r="S67" s="35" t="str">
        <f t="shared" si="5"/>
        <v>X.AB.3.H.C.6</v>
      </c>
      <c r="T67" s="15" t="str">
        <f t="shared" si="6"/>
        <v>XAB3HC6</v>
      </c>
    </row>
    <row r="68" spans="1:20">
      <c r="A68" t="s">
        <v>90</v>
      </c>
      <c r="B68" s="10" t="s">
        <v>89</v>
      </c>
      <c r="C68" s="10" t="str">
        <f>VLOOKUP(_xlfn.CONCAT(A68,B68),Codes!$C$3:$D$12,2,FALSE)</f>
        <v>X</v>
      </c>
      <c r="D68" s="56" t="s">
        <v>61</v>
      </c>
      <c r="E68" s="12">
        <v>3</v>
      </c>
      <c r="F68" s="10" t="s">
        <v>70</v>
      </c>
      <c r="G68" s="10">
        <v>30</v>
      </c>
      <c r="H68" s="10" t="str">
        <f>VLOOKUP(F68,Codes!$J$3:$Q$9,2,FALSE)</f>
        <v>D</v>
      </c>
      <c r="I68" s="11" t="s">
        <v>44</v>
      </c>
      <c r="J68" s="10" t="str">
        <f>VLOOKUP(I68,Codes!$H$3:$I$262,2,FALSE)</f>
        <v>AB</v>
      </c>
      <c r="K68" s="10">
        <v>1</v>
      </c>
      <c r="L68" s="10" t="s">
        <v>107</v>
      </c>
      <c r="M68" t="str">
        <f>VLOOKUP(L68,Codes!$R$3:$S$28,2,FALSE)</f>
        <v>H</v>
      </c>
      <c r="N68" t="s">
        <v>48</v>
      </c>
      <c r="O68" t="s">
        <v>49</v>
      </c>
      <c r="P68" t="s">
        <v>2318</v>
      </c>
      <c r="Q68" s="21" t="str">
        <f t="shared" si="3"/>
        <v>X-AB-3-10 mg/L-TP4-DMSO-Medium-1-MOT</v>
      </c>
      <c r="R68" s="21" t="str">
        <f t="shared" si="4"/>
        <v>X-AB-3-10 mg/L-TP4-DMSO</v>
      </c>
      <c r="S68" s="35" t="str">
        <f t="shared" si="5"/>
        <v>X.AB.3.H.D.1</v>
      </c>
      <c r="T68" s="15" t="str">
        <f t="shared" si="6"/>
        <v>XAB3HD1</v>
      </c>
    </row>
    <row r="69" spans="1:20">
      <c r="A69" t="s">
        <v>90</v>
      </c>
      <c r="B69" s="10" t="s">
        <v>89</v>
      </c>
      <c r="C69" s="10" t="str">
        <f>VLOOKUP(_xlfn.CONCAT(A69,B69),Codes!$C$3:$D$12,2,FALSE)</f>
        <v>X</v>
      </c>
      <c r="D69" s="56" t="s">
        <v>61</v>
      </c>
      <c r="E69" s="12">
        <v>3</v>
      </c>
      <c r="F69" s="10" t="s">
        <v>70</v>
      </c>
      <c r="G69" s="10">
        <v>30</v>
      </c>
      <c r="H69" s="10" t="str">
        <f>VLOOKUP(F69,Codes!$J$3:$Q$9,2,FALSE)</f>
        <v>D</v>
      </c>
      <c r="I69" s="11" t="s">
        <v>44</v>
      </c>
      <c r="J69" s="10" t="str">
        <f>VLOOKUP(I69,Codes!$H$3:$I$262,2,FALSE)</f>
        <v>AB</v>
      </c>
      <c r="K69" s="10">
        <v>2</v>
      </c>
      <c r="L69" s="10" t="s">
        <v>107</v>
      </c>
      <c r="M69" t="str">
        <f>VLOOKUP(L69,Codes!$R$3:$S$28,2,FALSE)</f>
        <v>H</v>
      </c>
      <c r="N69" t="s">
        <v>48</v>
      </c>
      <c r="O69" t="s">
        <v>49</v>
      </c>
      <c r="P69" t="s">
        <v>2318</v>
      </c>
      <c r="Q69" s="21" t="str">
        <f t="shared" ref="Q69:Q132" si="7">CONCATENATE(C69,"-",J69,"-",E69,"-", L69,"-",F69,"-",N69,"-",O69,"-",K69,"-",P69)</f>
        <v>X-AB-3-10 mg/L-TP4-DMSO-Medium-2-MOT</v>
      </c>
      <c r="R69" s="21" t="str">
        <f t="shared" si="4"/>
        <v>X-AB-3-10 mg/L-TP4-DMSO</v>
      </c>
      <c r="S69" s="35" t="str">
        <f t="shared" si="5"/>
        <v>X.AB.3.H.D.2</v>
      </c>
      <c r="T69" s="15" t="str">
        <f t="shared" si="6"/>
        <v>XAB3HD2</v>
      </c>
    </row>
    <row r="70" spans="1:20">
      <c r="A70" t="s">
        <v>90</v>
      </c>
      <c r="B70" s="10" t="s">
        <v>89</v>
      </c>
      <c r="C70" s="10" t="str">
        <f>VLOOKUP(_xlfn.CONCAT(A70,B70),Codes!$C$3:$D$12,2,FALSE)</f>
        <v>X</v>
      </c>
      <c r="D70" s="56" t="s">
        <v>61</v>
      </c>
      <c r="E70" s="12">
        <v>3</v>
      </c>
      <c r="F70" s="10" t="s">
        <v>70</v>
      </c>
      <c r="G70" s="10">
        <v>30</v>
      </c>
      <c r="H70" s="10" t="str">
        <f>VLOOKUP(F70,Codes!$J$3:$Q$9,2,FALSE)</f>
        <v>D</v>
      </c>
      <c r="I70" s="11" t="s">
        <v>44</v>
      </c>
      <c r="J70" s="10" t="str">
        <f>VLOOKUP(I70,Codes!$H$3:$I$262,2,FALSE)</f>
        <v>AB</v>
      </c>
      <c r="K70" s="10">
        <v>3</v>
      </c>
      <c r="L70" s="10" t="s">
        <v>107</v>
      </c>
      <c r="M70" t="str">
        <f>VLOOKUP(L70,Codes!$R$3:$S$28,2,FALSE)</f>
        <v>H</v>
      </c>
      <c r="N70" t="s">
        <v>48</v>
      </c>
      <c r="O70" t="s">
        <v>49</v>
      </c>
      <c r="P70" t="s">
        <v>2318</v>
      </c>
      <c r="Q70" s="21" t="str">
        <f t="shared" si="7"/>
        <v>X-AB-3-10 mg/L-TP4-DMSO-Medium-3-MOT</v>
      </c>
      <c r="R70" s="21" t="str">
        <f t="shared" si="4"/>
        <v>X-AB-3-10 mg/L-TP4-DMSO</v>
      </c>
      <c r="S70" s="35" t="str">
        <f t="shared" si="5"/>
        <v>X.AB.3.H.D.3</v>
      </c>
      <c r="T70" s="15" t="str">
        <f t="shared" si="6"/>
        <v>XAB3HD3</v>
      </c>
    </row>
    <row r="71" spans="1:20">
      <c r="A71" t="s">
        <v>90</v>
      </c>
      <c r="B71" s="10" t="s">
        <v>89</v>
      </c>
      <c r="C71" s="10" t="str">
        <f>VLOOKUP(_xlfn.CONCAT(A71,B71),Codes!$C$3:$D$12,2,FALSE)</f>
        <v>X</v>
      </c>
      <c r="D71" s="56" t="s">
        <v>61</v>
      </c>
      <c r="E71" s="12">
        <v>3</v>
      </c>
      <c r="F71" s="10" t="s">
        <v>70</v>
      </c>
      <c r="G71" s="10">
        <v>30</v>
      </c>
      <c r="H71" s="10" t="str">
        <f>VLOOKUP(F71,Codes!$J$3:$Q$9,2,FALSE)</f>
        <v>D</v>
      </c>
      <c r="I71" s="11" t="s">
        <v>44</v>
      </c>
      <c r="J71" s="10" t="str">
        <f>VLOOKUP(I71,Codes!$H$3:$I$262,2,FALSE)</f>
        <v>AB</v>
      </c>
      <c r="K71" s="10">
        <v>4</v>
      </c>
      <c r="L71" s="10" t="s">
        <v>107</v>
      </c>
      <c r="M71" t="str">
        <f>VLOOKUP(L71,Codes!$R$3:$S$28,2,FALSE)</f>
        <v>H</v>
      </c>
      <c r="N71" t="s">
        <v>48</v>
      </c>
      <c r="O71" t="s">
        <v>49</v>
      </c>
      <c r="P71" t="s">
        <v>2318</v>
      </c>
      <c r="Q71" s="21" t="str">
        <f t="shared" si="7"/>
        <v>X-AB-3-10 mg/L-TP4-DMSO-Medium-4-MOT</v>
      </c>
      <c r="R71" s="21" t="str">
        <f t="shared" si="4"/>
        <v>X-AB-3-10 mg/L-TP4-DMSO</v>
      </c>
      <c r="S71" s="35" t="str">
        <f t="shared" si="5"/>
        <v>X.AB.3.H.D.4</v>
      </c>
      <c r="T71" s="15" t="str">
        <f t="shared" si="6"/>
        <v>XAB3HD4</v>
      </c>
    </row>
    <row r="72" spans="1:20">
      <c r="A72" t="s">
        <v>90</v>
      </c>
      <c r="B72" s="10" t="s">
        <v>89</v>
      </c>
      <c r="C72" s="10" t="str">
        <f>VLOOKUP(_xlfn.CONCAT(A72,B72),Codes!$C$3:$D$12,2,FALSE)</f>
        <v>X</v>
      </c>
      <c r="D72" s="56" t="s">
        <v>61</v>
      </c>
      <c r="E72" s="12">
        <v>3</v>
      </c>
      <c r="F72" s="10" t="s">
        <v>70</v>
      </c>
      <c r="G72" s="10">
        <v>30</v>
      </c>
      <c r="H72" s="10" t="str">
        <f>VLOOKUP(F72,Codes!$J$3:$Q$9,2,FALSE)</f>
        <v>D</v>
      </c>
      <c r="I72" s="11" t="s">
        <v>44</v>
      </c>
      <c r="J72" s="10" t="str">
        <f>VLOOKUP(I72,Codes!$H$3:$I$262,2,FALSE)</f>
        <v>AB</v>
      </c>
      <c r="K72" s="10">
        <v>5</v>
      </c>
      <c r="L72" s="10" t="s">
        <v>107</v>
      </c>
      <c r="M72" t="str">
        <f>VLOOKUP(L72,Codes!$R$3:$S$28,2,FALSE)</f>
        <v>H</v>
      </c>
      <c r="N72" t="s">
        <v>48</v>
      </c>
      <c r="O72" t="s">
        <v>49</v>
      </c>
      <c r="P72" t="s">
        <v>2318</v>
      </c>
      <c r="Q72" s="21" t="str">
        <f t="shared" si="7"/>
        <v>X-AB-3-10 mg/L-TP4-DMSO-Medium-5-MOT</v>
      </c>
      <c r="R72" s="21" t="str">
        <f t="shared" si="4"/>
        <v>X-AB-3-10 mg/L-TP4-DMSO</v>
      </c>
      <c r="S72" s="35" t="str">
        <f t="shared" si="5"/>
        <v>X.AB.3.H.D.5</v>
      </c>
      <c r="T72" s="15" t="str">
        <f t="shared" si="6"/>
        <v>XAB3HD5</v>
      </c>
    </row>
    <row r="73" spans="1:20">
      <c r="A73" t="s">
        <v>90</v>
      </c>
      <c r="B73" s="10" t="s">
        <v>89</v>
      </c>
      <c r="C73" s="10" t="str">
        <f>VLOOKUP(_xlfn.CONCAT(A73,B73),Codes!$C$3:$D$12,2,FALSE)</f>
        <v>X</v>
      </c>
      <c r="D73" s="56" t="s">
        <v>61</v>
      </c>
      <c r="E73" s="12">
        <v>3</v>
      </c>
      <c r="F73" s="10" t="s">
        <v>70</v>
      </c>
      <c r="G73" s="10">
        <v>30</v>
      </c>
      <c r="H73" s="10" t="str">
        <f>VLOOKUP(F73,Codes!$J$3:$Q$9,2,FALSE)</f>
        <v>D</v>
      </c>
      <c r="I73" s="11" t="s">
        <v>44</v>
      </c>
      <c r="J73" s="10" t="str">
        <f>VLOOKUP(I73,Codes!$H$3:$I$262,2,FALSE)</f>
        <v>AB</v>
      </c>
      <c r="K73" s="10">
        <v>6</v>
      </c>
      <c r="L73" s="10" t="s">
        <v>107</v>
      </c>
      <c r="M73" t="str">
        <f>VLOOKUP(L73,Codes!$R$3:$S$28,2,FALSE)</f>
        <v>H</v>
      </c>
      <c r="N73" t="s">
        <v>48</v>
      </c>
      <c r="O73" t="s">
        <v>49</v>
      </c>
      <c r="P73" t="s">
        <v>2318</v>
      </c>
      <c r="Q73" s="21" t="str">
        <f t="shared" si="7"/>
        <v>X-AB-3-10 mg/L-TP4-DMSO-Medium-6-MOT</v>
      </c>
      <c r="R73" s="21" t="str">
        <f t="shared" si="4"/>
        <v>X-AB-3-10 mg/L-TP4-DMSO</v>
      </c>
      <c r="S73" s="35" t="str">
        <f t="shared" si="5"/>
        <v>X.AB.3.H.D.6</v>
      </c>
      <c r="T73" s="15" t="str">
        <f t="shared" si="6"/>
        <v>XAB3HD6</v>
      </c>
    </row>
    <row r="74" spans="1:20">
      <c r="A74" t="s">
        <v>90</v>
      </c>
      <c r="B74" s="10" t="s">
        <v>89</v>
      </c>
      <c r="C74" s="10" t="str">
        <f>VLOOKUP(_xlfn.CONCAT(A74,B74),Codes!$C$3:$D$12,2,FALSE)</f>
        <v>X</v>
      </c>
      <c r="D74" s="56" t="s">
        <v>61</v>
      </c>
      <c r="E74" s="12">
        <v>3</v>
      </c>
      <c r="F74" s="10" t="s">
        <v>76</v>
      </c>
      <c r="G74" s="10">
        <v>48</v>
      </c>
      <c r="H74" s="10" t="str">
        <f>VLOOKUP(F74,Codes!$J$3:$Q$9,2,FALSE)</f>
        <v>E</v>
      </c>
      <c r="I74" s="11" t="s">
        <v>44</v>
      </c>
      <c r="J74" s="10" t="str">
        <f>VLOOKUP(I74,Codes!$H$3:$I$262,2,FALSE)</f>
        <v>AB</v>
      </c>
      <c r="K74" s="10">
        <v>1</v>
      </c>
      <c r="L74" s="10" t="s">
        <v>107</v>
      </c>
      <c r="M74" t="str">
        <f>VLOOKUP(L74,Codes!$R$3:$S$28,2,FALSE)</f>
        <v>H</v>
      </c>
      <c r="N74" t="s">
        <v>48</v>
      </c>
      <c r="O74" t="s">
        <v>49</v>
      </c>
      <c r="P74" t="s">
        <v>2318</v>
      </c>
      <c r="Q74" s="21" t="str">
        <f t="shared" si="7"/>
        <v>X-AB-3-10 mg/L-TP5-DMSO-Medium-1-MOT</v>
      </c>
      <c r="R74" s="21" t="str">
        <f t="shared" si="4"/>
        <v>X-AB-3-10 mg/L-TP5-DMSO</v>
      </c>
      <c r="S74" s="35" t="str">
        <f t="shared" si="5"/>
        <v>X.AB.3.H.E.1</v>
      </c>
      <c r="T74" s="15" t="str">
        <f t="shared" si="6"/>
        <v>XAB3HE1</v>
      </c>
    </row>
    <row r="75" spans="1:20">
      <c r="A75" t="s">
        <v>90</v>
      </c>
      <c r="B75" s="10" t="s">
        <v>89</v>
      </c>
      <c r="C75" s="10" t="str">
        <f>VLOOKUP(_xlfn.CONCAT(A75,B75),Codes!$C$3:$D$12,2,FALSE)</f>
        <v>X</v>
      </c>
      <c r="D75" s="56" t="s">
        <v>61</v>
      </c>
      <c r="E75" s="12">
        <v>3</v>
      </c>
      <c r="F75" s="10" t="s">
        <v>76</v>
      </c>
      <c r="G75" s="10">
        <v>48</v>
      </c>
      <c r="H75" s="10" t="str">
        <f>VLOOKUP(F75,Codes!$J$3:$Q$9,2,FALSE)</f>
        <v>E</v>
      </c>
      <c r="I75" s="11" t="s">
        <v>44</v>
      </c>
      <c r="J75" s="10" t="str">
        <f>VLOOKUP(I75,Codes!$H$3:$I$262,2,FALSE)</f>
        <v>AB</v>
      </c>
      <c r="K75" s="10">
        <v>2</v>
      </c>
      <c r="L75" s="10" t="s">
        <v>107</v>
      </c>
      <c r="M75" t="str">
        <f>VLOOKUP(L75,Codes!$R$3:$S$28,2,FALSE)</f>
        <v>H</v>
      </c>
      <c r="N75" t="s">
        <v>48</v>
      </c>
      <c r="O75" t="s">
        <v>49</v>
      </c>
      <c r="P75" t="s">
        <v>2318</v>
      </c>
      <c r="Q75" s="21" t="str">
        <f t="shared" si="7"/>
        <v>X-AB-3-10 mg/L-TP5-DMSO-Medium-2-MOT</v>
      </c>
      <c r="R75" s="21" t="str">
        <f t="shared" si="4"/>
        <v>X-AB-3-10 mg/L-TP5-DMSO</v>
      </c>
      <c r="S75" s="35" t="str">
        <f t="shared" si="5"/>
        <v>X.AB.3.H.E.2</v>
      </c>
      <c r="T75" s="15" t="str">
        <f t="shared" si="6"/>
        <v>XAB3HE2</v>
      </c>
    </row>
    <row r="76" spans="1:20">
      <c r="A76" t="s">
        <v>90</v>
      </c>
      <c r="B76" s="10" t="s">
        <v>89</v>
      </c>
      <c r="C76" s="10" t="str">
        <f>VLOOKUP(_xlfn.CONCAT(A76,B76),Codes!$C$3:$D$12,2,FALSE)</f>
        <v>X</v>
      </c>
      <c r="D76" s="56" t="s">
        <v>61</v>
      </c>
      <c r="E76" s="12">
        <v>3</v>
      </c>
      <c r="F76" s="10" t="s">
        <v>76</v>
      </c>
      <c r="G76" s="10">
        <v>48</v>
      </c>
      <c r="H76" s="10" t="str">
        <f>VLOOKUP(F76,Codes!$J$3:$Q$9,2,FALSE)</f>
        <v>E</v>
      </c>
      <c r="I76" s="11" t="s">
        <v>44</v>
      </c>
      <c r="J76" s="10" t="str">
        <f>VLOOKUP(I76,Codes!$H$3:$I$262,2,FALSE)</f>
        <v>AB</v>
      </c>
      <c r="K76" s="10">
        <v>3</v>
      </c>
      <c r="L76" s="10" t="s">
        <v>107</v>
      </c>
      <c r="M76" t="str">
        <f>VLOOKUP(L76,Codes!$R$3:$S$28,2,FALSE)</f>
        <v>H</v>
      </c>
      <c r="N76" t="s">
        <v>48</v>
      </c>
      <c r="O76" t="s">
        <v>49</v>
      </c>
      <c r="P76" t="s">
        <v>2318</v>
      </c>
      <c r="Q76" s="21" t="str">
        <f t="shared" si="7"/>
        <v>X-AB-3-10 mg/L-TP5-DMSO-Medium-3-MOT</v>
      </c>
      <c r="R76" s="21" t="str">
        <f t="shared" si="4"/>
        <v>X-AB-3-10 mg/L-TP5-DMSO</v>
      </c>
      <c r="S76" s="35" t="str">
        <f t="shared" si="5"/>
        <v>X.AB.3.H.E.3</v>
      </c>
      <c r="T76" s="15" t="str">
        <f t="shared" si="6"/>
        <v>XAB3HE3</v>
      </c>
    </row>
    <row r="77" spans="1:20">
      <c r="A77" t="s">
        <v>90</v>
      </c>
      <c r="B77" s="10" t="s">
        <v>89</v>
      </c>
      <c r="C77" s="10" t="str">
        <f>VLOOKUP(_xlfn.CONCAT(A77,B77),Codes!$C$3:$D$12,2,FALSE)</f>
        <v>X</v>
      </c>
      <c r="D77" s="56" t="s">
        <v>61</v>
      </c>
      <c r="E77" s="12">
        <v>3</v>
      </c>
      <c r="F77" s="10" t="s">
        <v>76</v>
      </c>
      <c r="G77" s="10">
        <v>48</v>
      </c>
      <c r="H77" s="10" t="str">
        <f>VLOOKUP(F77,Codes!$J$3:$Q$9,2,FALSE)</f>
        <v>E</v>
      </c>
      <c r="I77" s="11" t="s">
        <v>44</v>
      </c>
      <c r="J77" s="10" t="str">
        <f>VLOOKUP(I77,Codes!$H$3:$I$262,2,FALSE)</f>
        <v>AB</v>
      </c>
      <c r="K77" s="10">
        <v>4</v>
      </c>
      <c r="L77" s="10" t="s">
        <v>107</v>
      </c>
      <c r="M77" t="str">
        <f>VLOOKUP(L77,Codes!$R$3:$S$28,2,FALSE)</f>
        <v>H</v>
      </c>
      <c r="N77" t="s">
        <v>48</v>
      </c>
      <c r="O77" t="s">
        <v>49</v>
      </c>
      <c r="P77" t="s">
        <v>2318</v>
      </c>
      <c r="Q77" s="21" t="str">
        <f t="shared" si="7"/>
        <v>X-AB-3-10 mg/L-TP5-DMSO-Medium-4-MOT</v>
      </c>
      <c r="R77" s="21" t="str">
        <f t="shared" si="4"/>
        <v>X-AB-3-10 mg/L-TP5-DMSO</v>
      </c>
      <c r="S77" s="35" t="str">
        <f t="shared" si="5"/>
        <v>X.AB.3.H.E.4</v>
      </c>
      <c r="T77" s="15" t="str">
        <f t="shared" si="6"/>
        <v>XAB3HE4</v>
      </c>
    </row>
    <row r="78" spans="1:20">
      <c r="A78" t="s">
        <v>90</v>
      </c>
      <c r="B78" s="10" t="s">
        <v>89</v>
      </c>
      <c r="C78" s="10" t="str">
        <f>VLOOKUP(_xlfn.CONCAT(A78,B78),Codes!$C$3:$D$12,2,FALSE)</f>
        <v>X</v>
      </c>
      <c r="D78" s="56" t="s">
        <v>61</v>
      </c>
      <c r="E78" s="12">
        <v>3</v>
      </c>
      <c r="F78" s="10" t="s">
        <v>76</v>
      </c>
      <c r="G78" s="10">
        <v>48</v>
      </c>
      <c r="H78" s="10" t="str">
        <f>VLOOKUP(F78,Codes!$J$3:$Q$9,2,FALSE)</f>
        <v>E</v>
      </c>
      <c r="I78" s="11" t="s">
        <v>44</v>
      </c>
      <c r="J78" s="10" t="str">
        <f>VLOOKUP(I78,Codes!$H$3:$I$262,2,FALSE)</f>
        <v>AB</v>
      </c>
      <c r="K78" s="10">
        <v>5</v>
      </c>
      <c r="L78" s="10" t="s">
        <v>107</v>
      </c>
      <c r="M78" t="str">
        <f>VLOOKUP(L78,Codes!$R$3:$S$28,2,FALSE)</f>
        <v>H</v>
      </c>
      <c r="N78" t="s">
        <v>48</v>
      </c>
      <c r="O78" t="s">
        <v>49</v>
      </c>
      <c r="P78" t="s">
        <v>2318</v>
      </c>
      <c r="Q78" s="21" t="str">
        <f t="shared" si="7"/>
        <v>X-AB-3-10 mg/L-TP5-DMSO-Medium-5-MOT</v>
      </c>
      <c r="R78" s="21" t="str">
        <f t="shared" si="4"/>
        <v>X-AB-3-10 mg/L-TP5-DMSO</v>
      </c>
      <c r="S78" s="35" t="str">
        <f t="shared" si="5"/>
        <v>X.AB.3.H.E.5</v>
      </c>
      <c r="T78" s="15" t="str">
        <f t="shared" si="6"/>
        <v>XAB3HE5</v>
      </c>
    </row>
    <row r="79" spans="1:20">
      <c r="A79" t="s">
        <v>90</v>
      </c>
      <c r="B79" s="10" t="s">
        <v>89</v>
      </c>
      <c r="C79" s="10" t="str">
        <f>VLOOKUP(_xlfn.CONCAT(A79,B79),Codes!$C$3:$D$12,2,FALSE)</f>
        <v>X</v>
      </c>
      <c r="D79" s="56" t="s">
        <v>61</v>
      </c>
      <c r="E79" s="12">
        <v>3</v>
      </c>
      <c r="F79" s="10" t="s">
        <v>76</v>
      </c>
      <c r="G79" s="10">
        <v>48</v>
      </c>
      <c r="H79" s="10" t="str">
        <f>VLOOKUP(F79,Codes!$J$3:$Q$9,2,FALSE)</f>
        <v>E</v>
      </c>
      <c r="I79" s="11" t="s">
        <v>44</v>
      </c>
      <c r="J79" s="10" t="str">
        <f>VLOOKUP(I79,Codes!$H$3:$I$262,2,FALSE)</f>
        <v>AB</v>
      </c>
      <c r="K79" s="10">
        <v>6</v>
      </c>
      <c r="L79" s="10" t="s">
        <v>107</v>
      </c>
      <c r="M79" t="str">
        <f>VLOOKUP(L79,Codes!$R$3:$S$28,2,FALSE)</f>
        <v>H</v>
      </c>
      <c r="N79" t="s">
        <v>48</v>
      </c>
      <c r="O79" t="s">
        <v>49</v>
      </c>
      <c r="P79" t="s">
        <v>2318</v>
      </c>
      <c r="Q79" s="21" t="str">
        <f t="shared" si="7"/>
        <v>X-AB-3-10 mg/L-TP5-DMSO-Medium-6-MOT</v>
      </c>
      <c r="R79" s="21" t="str">
        <f t="shared" si="4"/>
        <v>X-AB-3-10 mg/L-TP5-DMSO</v>
      </c>
      <c r="S79" s="35" t="str">
        <f t="shared" si="5"/>
        <v>X.AB.3.H.E.6</v>
      </c>
      <c r="T79" s="15" t="str">
        <f t="shared" si="6"/>
        <v>XAB3HE6</v>
      </c>
    </row>
    <row r="80" spans="1:20">
      <c r="A80" t="s">
        <v>90</v>
      </c>
      <c r="B80" s="10" t="s">
        <v>89</v>
      </c>
      <c r="C80" s="10" t="str">
        <f>VLOOKUP(_xlfn.CONCAT(A80,B80),Codes!$C$3:$D$12,2,FALSE)</f>
        <v>X</v>
      </c>
      <c r="D80" s="56" t="s">
        <v>61</v>
      </c>
      <c r="E80" s="12" t="s">
        <v>2321</v>
      </c>
      <c r="F80" s="10" t="s">
        <v>76</v>
      </c>
      <c r="G80" s="10">
        <v>48</v>
      </c>
      <c r="H80" s="10" t="str">
        <f>VLOOKUP(F80,Codes!$J$3:$Q$9,2,FALSE)</f>
        <v>E</v>
      </c>
      <c r="I80" s="11" t="s">
        <v>44</v>
      </c>
      <c r="J80" s="10" t="str">
        <f>VLOOKUP(I80,Codes!$H$3:$I$262,2,FALSE)</f>
        <v>AB</v>
      </c>
      <c r="K80" s="10">
        <v>1</v>
      </c>
      <c r="L80" s="10" t="s">
        <v>107</v>
      </c>
      <c r="M80" t="str">
        <f>VLOOKUP(L80,Codes!$R$3:$S$28,2,FALSE)</f>
        <v>H</v>
      </c>
      <c r="N80" t="s">
        <v>48</v>
      </c>
      <c r="O80" t="s">
        <v>49</v>
      </c>
      <c r="P80" t="s">
        <v>2318</v>
      </c>
      <c r="Q80" s="21" t="str">
        <f t="shared" si="7"/>
        <v>X-AB-003_T3-10 mg/L-TP5-DMSO-Medium-1-MOT</v>
      </c>
      <c r="R80" s="21" t="str">
        <f t="shared" si="4"/>
        <v>X-AB-003_T3-10 mg/L-TP5-DMSO</v>
      </c>
      <c r="S80" s="35" t="str">
        <f t="shared" si="5"/>
        <v>X.AB.003_T3.H.E.1</v>
      </c>
      <c r="T80" s="15" t="str">
        <f t="shared" si="6"/>
        <v>XAB003_T3HE1</v>
      </c>
    </row>
    <row r="81" spans="1:20">
      <c r="A81" t="s">
        <v>90</v>
      </c>
      <c r="B81" s="10" t="s">
        <v>89</v>
      </c>
      <c r="C81" s="10" t="str">
        <f>VLOOKUP(_xlfn.CONCAT(A81,B81),Codes!$C$3:$D$12,2,FALSE)</f>
        <v>X</v>
      </c>
      <c r="D81" s="56" t="s">
        <v>61</v>
      </c>
      <c r="E81" s="12" t="s">
        <v>2321</v>
      </c>
      <c r="F81" s="10" t="s">
        <v>76</v>
      </c>
      <c r="G81" s="10">
        <v>48</v>
      </c>
      <c r="H81" s="10" t="str">
        <f>VLOOKUP(F81,Codes!$J$3:$Q$9,2,FALSE)</f>
        <v>E</v>
      </c>
      <c r="I81" s="11" t="s">
        <v>44</v>
      </c>
      <c r="J81" s="10" t="str">
        <f>VLOOKUP(I81,Codes!$H$3:$I$262,2,FALSE)</f>
        <v>AB</v>
      </c>
      <c r="K81" s="10">
        <v>2</v>
      </c>
      <c r="L81" s="10" t="s">
        <v>107</v>
      </c>
      <c r="M81" t="str">
        <f>VLOOKUP(L81,Codes!$R$3:$S$28,2,FALSE)</f>
        <v>H</v>
      </c>
      <c r="N81" t="s">
        <v>48</v>
      </c>
      <c r="O81" t="s">
        <v>49</v>
      </c>
      <c r="P81" t="s">
        <v>2318</v>
      </c>
      <c r="Q81" s="21" t="str">
        <f t="shared" si="7"/>
        <v>X-AB-003_T3-10 mg/L-TP5-DMSO-Medium-2-MOT</v>
      </c>
      <c r="R81" s="21" t="str">
        <f t="shared" si="4"/>
        <v>X-AB-003_T3-10 mg/L-TP5-DMSO</v>
      </c>
      <c r="S81" s="35" t="str">
        <f t="shared" si="5"/>
        <v>X.AB.003_T3.H.E.2</v>
      </c>
      <c r="T81" s="15" t="str">
        <f t="shared" si="6"/>
        <v>XAB003_T3HE2</v>
      </c>
    </row>
    <row r="82" spans="1:20">
      <c r="A82" t="s">
        <v>90</v>
      </c>
      <c r="B82" s="10" t="s">
        <v>89</v>
      </c>
      <c r="C82" s="10" t="str">
        <f>VLOOKUP(_xlfn.CONCAT(A82,B82),Codes!$C$3:$D$12,2,FALSE)</f>
        <v>X</v>
      </c>
      <c r="D82" s="56" t="s">
        <v>61</v>
      </c>
      <c r="E82" s="12" t="s">
        <v>2321</v>
      </c>
      <c r="F82" s="10" t="s">
        <v>76</v>
      </c>
      <c r="G82" s="10">
        <v>48</v>
      </c>
      <c r="H82" s="10" t="str">
        <f>VLOOKUP(F82,Codes!$J$3:$Q$9,2,FALSE)</f>
        <v>E</v>
      </c>
      <c r="I82" s="11" t="s">
        <v>44</v>
      </c>
      <c r="J82" s="10" t="str">
        <f>VLOOKUP(I82,Codes!$H$3:$I$262,2,FALSE)</f>
        <v>AB</v>
      </c>
      <c r="K82" s="10">
        <v>3</v>
      </c>
      <c r="L82" s="10" t="s">
        <v>107</v>
      </c>
      <c r="M82" t="str">
        <f>VLOOKUP(L82,Codes!$R$3:$S$28,2,FALSE)</f>
        <v>H</v>
      </c>
      <c r="N82" t="s">
        <v>48</v>
      </c>
      <c r="O82" t="s">
        <v>49</v>
      </c>
      <c r="P82" t="s">
        <v>2318</v>
      </c>
      <c r="Q82" s="21" t="str">
        <f t="shared" si="7"/>
        <v>X-AB-003_T3-10 mg/L-TP5-DMSO-Medium-3-MOT</v>
      </c>
      <c r="R82" s="21" t="str">
        <f t="shared" si="4"/>
        <v>X-AB-003_T3-10 mg/L-TP5-DMSO</v>
      </c>
      <c r="S82" s="35" t="str">
        <f t="shared" si="5"/>
        <v>X.AB.003_T3.H.E.3</v>
      </c>
      <c r="T82" s="15" t="str">
        <f t="shared" si="6"/>
        <v>XAB003_T3HE3</v>
      </c>
    </row>
    <row r="83" spans="1:20">
      <c r="A83" t="s">
        <v>90</v>
      </c>
      <c r="B83" s="10" t="s">
        <v>89</v>
      </c>
      <c r="C83" s="10" t="str">
        <f>VLOOKUP(_xlfn.CONCAT(A83,B83),Codes!$C$3:$D$12,2,FALSE)</f>
        <v>X</v>
      </c>
      <c r="D83" s="56" t="s">
        <v>61</v>
      </c>
      <c r="E83" s="12" t="s">
        <v>2321</v>
      </c>
      <c r="F83" s="10" t="s">
        <v>76</v>
      </c>
      <c r="G83" s="10">
        <v>48</v>
      </c>
      <c r="H83" s="10" t="str">
        <f>VLOOKUP(F83,Codes!$J$3:$Q$9,2,FALSE)</f>
        <v>E</v>
      </c>
      <c r="I83" s="11" t="s">
        <v>44</v>
      </c>
      <c r="J83" s="10" t="str">
        <f>VLOOKUP(I83,Codes!$H$3:$I$262,2,FALSE)</f>
        <v>AB</v>
      </c>
      <c r="K83" s="10">
        <v>4</v>
      </c>
      <c r="L83" s="10" t="s">
        <v>107</v>
      </c>
      <c r="M83" t="str">
        <f>VLOOKUP(L83,Codes!$R$3:$S$28,2,FALSE)</f>
        <v>H</v>
      </c>
      <c r="N83" t="s">
        <v>48</v>
      </c>
      <c r="O83" t="s">
        <v>49</v>
      </c>
      <c r="P83" t="s">
        <v>2318</v>
      </c>
      <c r="Q83" s="21" t="str">
        <f t="shared" si="7"/>
        <v>X-AB-003_T3-10 mg/L-TP5-DMSO-Medium-4-MOT</v>
      </c>
      <c r="R83" s="21" t="str">
        <f t="shared" si="4"/>
        <v>X-AB-003_T3-10 mg/L-TP5-DMSO</v>
      </c>
      <c r="S83" s="35" t="str">
        <f t="shared" si="5"/>
        <v>X.AB.003_T3.H.E.4</v>
      </c>
      <c r="T83" s="15" t="str">
        <f t="shared" si="6"/>
        <v>XAB003_T3HE4</v>
      </c>
    </row>
    <row r="84" spans="1:20">
      <c r="A84" t="s">
        <v>90</v>
      </c>
      <c r="B84" s="10" t="s">
        <v>89</v>
      </c>
      <c r="C84" s="10" t="str">
        <f>VLOOKUP(_xlfn.CONCAT(A84,B84),Codes!$C$3:$D$12,2,FALSE)</f>
        <v>X</v>
      </c>
      <c r="D84" s="56" t="s">
        <v>61</v>
      </c>
      <c r="E84" s="12" t="s">
        <v>2321</v>
      </c>
      <c r="F84" s="10" t="s">
        <v>76</v>
      </c>
      <c r="G84" s="10">
        <v>48</v>
      </c>
      <c r="H84" s="10" t="str">
        <f>VLOOKUP(F84,Codes!$J$3:$Q$9,2,FALSE)</f>
        <v>E</v>
      </c>
      <c r="I84" s="11" t="s">
        <v>44</v>
      </c>
      <c r="J84" s="10" t="str">
        <f>VLOOKUP(I84,Codes!$H$3:$I$262,2,FALSE)</f>
        <v>AB</v>
      </c>
      <c r="K84" s="10">
        <v>5</v>
      </c>
      <c r="L84" s="10" t="s">
        <v>107</v>
      </c>
      <c r="M84" t="str">
        <f>VLOOKUP(L84,Codes!$R$3:$S$28,2,FALSE)</f>
        <v>H</v>
      </c>
      <c r="N84" t="s">
        <v>48</v>
      </c>
      <c r="O84" t="s">
        <v>49</v>
      </c>
      <c r="P84" t="s">
        <v>2318</v>
      </c>
      <c r="Q84" s="21" t="str">
        <f t="shared" si="7"/>
        <v>X-AB-003_T3-10 mg/L-TP5-DMSO-Medium-5-MOT</v>
      </c>
      <c r="R84" s="21" t="str">
        <f t="shared" si="4"/>
        <v>X-AB-003_T3-10 mg/L-TP5-DMSO</v>
      </c>
      <c r="S84" s="35" t="str">
        <f t="shared" si="5"/>
        <v>X.AB.003_T3.H.E.5</v>
      </c>
      <c r="T84" s="15" t="str">
        <f t="shared" si="6"/>
        <v>XAB003_T3HE5</v>
      </c>
    </row>
    <row r="85" spans="1:20">
      <c r="A85" t="s">
        <v>90</v>
      </c>
      <c r="B85" s="10" t="s">
        <v>89</v>
      </c>
      <c r="C85" s="10" t="str">
        <f>VLOOKUP(_xlfn.CONCAT(A85,B85),Codes!$C$3:$D$12,2,FALSE)</f>
        <v>X</v>
      </c>
      <c r="D85" s="56" t="s">
        <v>61</v>
      </c>
      <c r="E85" s="12" t="s">
        <v>2321</v>
      </c>
      <c r="F85" s="10" t="s">
        <v>76</v>
      </c>
      <c r="G85" s="10">
        <v>48</v>
      </c>
      <c r="H85" s="10" t="str">
        <f>VLOOKUP(F85,Codes!$J$3:$Q$9,2,FALSE)</f>
        <v>E</v>
      </c>
      <c r="I85" s="11" t="s">
        <v>44</v>
      </c>
      <c r="J85" s="10" t="str">
        <f>VLOOKUP(I85,Codes!$H$3:$I$262,2,FALSE)</f>
        <v>AB</v>
      </c>
      <c r="K85" s="10">
        <v>6</v>
      </c>
      <c r="L85" s="10" t="s">
        <v>107</v>
      </c>
      <c r="M85" t="str">
        <f>VLOOKUP(L85,Codes!$R$3:$S$28,2,FALSE)</f>
        <v>H</v>
      </c>
      <c r="N85" t="s">
        <v>48</v>
      </c>
      <c r="O85" t="s">
        <v>49</v>
      </c>
      <c r="P85" t="s">
        <v>2318</v>
      </c>
      <c r="Q85" s="21" t="str">
        <f t="shared" si="7"/>
        <v>X-AB-003_T3-10 mg/L-TP5-DMSO-Medium-6-MOT</v>
      </c>
      <c r="R85" s="21" t="str">
        <f t="shared" si="4"/>
        <v>X-AB-003_T3-10 mg/L-TP5-DMSO</v>
      </c>
      <c r="S85" s="35" t="str">
        <f t="shared" si="5"/>
        <v>X.AB.003_T3.H.E.6</v>
      </c>
      <c r="T85" s="15" t="str">
        <f t="shared" si="6"/>
        <v>XAB003_T3HE6</v>
      </c>
    </row>
    <row r="86" spans="1:20">
      <c r="A86" t="s">
        <v>90</v>
      </c>
      <c r="B86" s="10" t="s">
        <v>89</v>
      </c>
      <c r="C86" s="10" t="str">
        <f>VLOOKUP(_xlfn.CONCAT(A86,B86),Codes!$C$3:$D$12,2,FALSE)</f>
        <v>X</v>
      </c>
      <c r="D86" s="56" t="s">
        <v>61</v>
      </c>
      <c r="E86" s="12" t="s">
        <v>2322</v>
      </c>
      <c r="F86" s="10" t="s">
        <v>76</v>
      </c>
      <c r="G86" s="10">
        <v>48</v>
      </c>
      <c r="H86" s="10" t="str">
        <f>VLOOKUP(F86,Codes!$J$3:$Q$9,2,FALSE)</f>
        <v>E</v>
      </c>
      <c r="I86" s="11" t="s">
        <v>44</v>
      </c>
      <c r="J86" s="10" t="str">
        <f>VLOOKUP(I86,Codes!$H$3:$I$262,2,FALSE)</f>
        <v>AB</v>
      </c>
      <c r="K86" s="10">
        <v>1</v>
      </c>
      <c r="L86" s="10" t="s">
        <v>107</v>
      </c>
      <c r="M86" t="str">
        <f>VLOOKUP(L86,Codes!$R$3:$S$28,2,FALSE)</f>
        <v>H</v>
      </c>
      <c r="N86" t="s">
        <v>48</v>
      </c>
      <c r="O86" t="s">
        <v>49</v>
      </c>
      <c r="P86" t="s">
        <v>2318</v>
      </c>
      <c r="Q86" s="21" t="str">
        <f t="shared" si="7"/>
        <v>X-AB-003^T3-10 mg/L-TP5-DMSO-Medium-1-MOT</v>
      </c>
      <c r="R86" s="21" t="str">
        <f t="shared" si="4"/>
        <v>X-AB-003^T3-10 mg/L-TP5-DMSO</v>
      </c>
      <c r="S86" s="35" t="str">
        <f t="shared" si="5"/>
        <v>X.AB.003^T3.H.E.1</v>
      </c>
      <c r="T86" s="15" t="str">
        <f t="shared" si="6"/>
        <v>XAB003^T3HE1</v>
      </c>
    </row>
    <row r="87" spans="1:20">
      <c r="A87" t="s">
        <v>90</v>
      </c>
      <c r="B87" s="10" t="s">
        <v>89</v>
      </c>
      <c r="C87" s="10" t="str">
        <f>VLOOKUP(_xlfn.CONCAT(A87,B87),Codes!$C$3:$D$12,2,FALSE)</f>
        <v>X</v>
      </c>
      <c r="D87" s="56" t="s">
        <v>61</v>
      </c>
      <c r="E87" s="12" t="s">
        <v>2322</v>
      </c>
      <c r="F87" s="10" t="s">
        <v>76</v>
      </c>
      <c r="G87" s="10">
        <v>48</v>
      </c>
      <c r="H87" s="10" t="str">
        <f>VLOOKUP(F87,Codes!$J$3:$Q$9,2,FALSE)</f>
        <v>E</v>
      </c>
      <c r="I87" s="11" t="s">
        <v>44</v>
      </c>
      <c r="J87" s="10" t="str">
        <f>VLOOKUP(I87,Codes!$H$3:$I$262,2,FALSE)</f>
        <v>AB</v>
      </c>
      <c r="K87" s="10">
        <v>2</v>
      </c>
      <c r="L87" s="10" t="s">
        <v>107</v>
      </c>
      <c r="M87" t="str">
        <f>VLOOKUP(L87,Codes!$R$3:$S$28,2,FALSE)</f>
        <v>H</v>
      </c>
      <c r="N87" t="s">
        <v>48</v>
      </c>
      <c r="O87" t="s">
        <v>49</v>
      </c>
      <c r="P87" t="s">
        <v>2318</v>
      </c>
      <c r="Q87" s="21" t="str">
        <f t="shared" si="7"/>
        <v>X-AB-003^T3-10 mg/L-TP5-DMSO-Medium-2-MOT</v>
      </c>
      <c r="R87" s="21" t="str">
        <f t="shared" si="4"/>
        <v>X-AB-003^T3-10 mg/L-TP5-DMSO</v>
      </c>
      <c r="S87" s="35" t="str">
        <f t="shared" si="5"/>
        <v>X.AB.003^T3.H.E.2</v>
      </c>
      <c r="T87" s="15" t="str">
        <f t="shared" si="6"/>
        <v>XAB003^T3HE2</v>
      </c>
    </row>
    <row r="88" spans="1:20">
      <c r="A88" t="s">
        <v>90</v>
      </c>
      <c r="B88" s="10" t="s">
        <v>89</v>
      </c>
      <c r="C88" s="10" t="str">
        <f>VLOOKUP(_xlfn.CONCAT(A88,B88),Codes!$C$3:$D$12,2,FALSE)</f>
        <v>X</v>
      </c>
      <c r="D88" s="56" t="s">
        <v>61</v>
      </c>
      <c r="E88" s="12" t="s">
        <v>2322</v>
      </c>
      <c r="F88" s="10" t="s">
        <v>76</v>
      </c>
      <c r="G88" s="10">
        <v>48</v>
      </c>
      <c r="H88" s="10" t="str">
        <f>VLOOKUP(F88,Codes!$J$3:$Q$9,2,FALSE)</f>
        <v>E</v>
      </c>
      <c r="I88" s="11" t="s">
        <v>44</v>
      </c>
      <c r="J88" s="10" t="str">
        <f>VLOOKUP(I88,Codes!$H$3:$I$262,2,FALSE)</f>
        <v>AB</v>
      </c>
      <c r="K88" s="10">
        <v>3</v>
      </c>
      <c r="L88" s="10" t="s">
        <v>107</v>
      </c>
      <c r="M88" t="str">
        <f>VLOOKUP(L88,Codes!$R$3:$S$28,2,FALSE)</f>
        <v>H</v>
      </c>
      <c r="N88" t="s">
        <v>48</v>
      </c>
      <c r="O88" t="s">
        <v>49</v>
      </c>
      <c r="P88" t="s">
        <v>2318</v>
      </c>
      <c r="Q88" s="21" t="str">
        <f t="shared" si="7"/>
        <v>X-AB-003^T3-10 mg/L-TP5-DMSO-Medium-3-MOT</v>
      </c>
      <c r="R88" s="21" t="str">
        <f t="shared" si="4"/>
        <v>X-AB-003^T3-10 mg/L-TP5-DMSO</v>
      </c>
      <c r="S88" s="35" t="str">
        <f t="shared" si="5"/>
        <v>X.AB.003^T3.H.E.3</v>
      </c>
      <c r="T88" s="15" t="str">
        <f t="shared" si="6"/>
        <v>XAB003^T3HE3</v>
      </c>
    </row>
    <row r="89" spans="1:20">
      <c r="A89" t="s">
        <v>90</v>
      </c>
      <c r="B89" s="10" t="s">
        <v>89</v>
      </c>
      <c r="C89" s="10" t="str">
        <f>VLOOKUP(_xlfn.CONCAT(A89,B89),Codes!$C$3:$D$12,2,FALSE)</f>
        <v>X</v>
      </c>
      <c r="D89" s="56" t="s">
        <v>61</v>
      </c>
      <c r="E89" s="12" t="s">
        <v>2322</v>
      </c>
      <c r="F89" s="10" t="s">
        <v>76</v>
      </c>
      <c r="G89" s="10">
        <v>48</v>
      </c>
      <c r="H89" s="10" t="str">
        <f>VLOOKUP(F89,Codes!$J$3:$Q$9,2,FALSE)</f>
        <v>E</v>
      </c>
      <c r="I89" s="11" t="s">
        <v>44</v>
      </c>
      <c r="J89" s="10" t="str">
        <f>VLOOKUP(I89,Codes!$H$3:$I$262,2,FALSE)</f>
        <v>AB</v>
      </c>
      <c r="K89" s="10">
        <v>4</v>
      </c>
      <c r="L89" s="10" t="s">
        <v>107</v>
      </c>
      <c r="M89" t="str">
        <f>VLOOKUP(L89,Codes!$R$3:$S$28,2,FALSE)</f>
        <v>H</v>
      </c>
      <c r="N89" t="s">
        <v>48</v>
      </c>
      <c r="O89" t="s">
        <v>49</v>
      </c>
      <c r="P89" t="s">
        <v>2318</v>
      </c>
      <c r="Q89" s="21" t="str">
        <f t="shared" si="7"/>
        <v>X-AB-003^T3-10 mg/L-TP5-DMSO-Medium-4-MOT</v>
      </c>
      <c r="R89" s="21" t="str">
        <f t="shared" si="4"/>
        <v>X-AB-003^T3-10 mg/L-TP5-DMSO</v>
      </c>
      <c r="S89" s="35" t="str">
        <f t="shared" si="5"/>
        <v>X.AB.003^T3.H.E.4</v>
      </c>
      <c r="T89" s="15" t="str">
        <f t="shared" si="6"/>
        <v>XAB003^T3HE4</v>
      </c>
    </row>
    <row r="90" spans="1:20">
      <c r="A90" t="s">
        <v>90</v>
      </c>
      <c r="B90" s="10" t="s">
        <v>89</v>
      </c>
      <c r="C90" s="10" t="str">
        <f>VLOOKUP(_xlfn.CONCAT(A90,B90),Codes!$C$3:$D$12,2,FALSE)</f>
        <v>X</v>
      </c>
      <c r="D90" s="56" t="s">
        <v>61</v>
      </c>
      <c r="E90" s="12" t="s">
        <v>2322</v>
      </c>
      <c r="F90" s="10" t="s">
        <v>76</v>
      </c>
      <c r="G90" s="10">
        <v>48</v>
      </c>
      <c r="H90" s="10" t="str">
        <f>VLOOKUP(F90,Codes!$J$3:$Q$9,2,FALSE)</f>
        <v>E</v>
      </c>
      <c r="I90" s="11" t="s">
        <v>44</v>
      </c>
      <c r="J90" s="10" t="str">
        <f>VLOOKUP(I90,Codes!$H$3:$I$262,2,FALSE)</f>
        <v>AB</v>
      </c>
      <c r="K90" s="10">
        <v>5</v>
      </c>
      <c r="L90" s="10" t="s">
        <v>107</v>
      </c>
      <c r="M90" t="str">
        <f>VLOOKUP(L90,Codes!$R$3:$S$28,2,FALSE)</f>
        <v>H</v>
      </c>
      <c r="N90" t="s">
        <v>48</v>
      </c>
      <c r="O90" t="s">
        <v>49</v>
      </c>
      <c r="P90" t="s">
        <v>2318</v>
      </c>
      <c r="Q90" s="21" t="str">
        <f t="shared" si="7"/>
        <v>X-AB-003^T3-10 mg/L-TP5-DMSO-Medium-5-MOT</v>
      </c>
      <c r="R90" s="21" t="str">
        <f t="shared" si="4"/>
        <v>X-AB-003^T3-10 mg/L-TP5-DMSO</v>
      </c>
      <c r="S90" s="35" t="str">
        <f t="shared" si="5"/>
        <v>X.AB.003^T3.H.E.5</v>
      </c>
      <c r="T90" s="15" t="str">
        <f t="shared" si="6"/>
        <v>XAB003^T3HE5</v>
      </c>
    </row>
    <row r="91" spans="1:20">
      <c r="A91" t="s">
        <v>90</v>
      </c>
      <c r="B91" s="10" t="s">
        <v>89</v>
      </c>
      <c r="C91" s="10" t="str">
        <f>VLOOKUP(_xlfn.CONCAT(A91,B91),Codes!$C$3:$D$12,2,FALSE)</f>
        <v>X</v>
      </c>
      <c r="D91" s="56" t="s">
        <v>61</v>
      </c>
      <c r="E91" s="12" t="s">
        <v>2322</v>
      </c>
      <c r="F91" s="10" t="s">
        <v>76</v>
      </c>
      <c r="G91" s="10">
        <v>48</v>
      </c>
      <c r="H91" s="10" t="str">
        <f>VLOOKUP(F91,Codes!$J$3:$Q$9,2,FALSE)</f>
        <v>E</v>
      </c>
      <c r="I91" s="11" t="s">
        <v>44</v>
      </c>
      <c r="J91" s="10" t="str">
        <f>VLOOKUP(I91,Codes!$H$3:$I$262,2,FALSE)</f>
        <v>AB</v>
      </c>
      <c r="K91" s="10">
        <v>6</v>
      </c>
      <c r="L91" s="10" t="s">
        <v>107</v>
      </c>
      <c r="M91" t="str">
        <f>VLOOKUP(L91,Codes!$R$3:$S$28,2,FALSE)</f>
        <v>H</v>
      </c>
      <c r="N91" t="s">
        <v>48</v>
      </c>
      <c r="O91" t="s">
        <v>49</v>
      </c>
      <c r="P91" t="s">
        <v>2318</v>
      </c>
      <c r="Q91" s="21" t="str">
        <f t="shared" si="7"/>
        <v>X-AB-003^T3-10 mg/L-TP5-DMSO-Medium-6-MOT</v>
      </c>
      <c r="R91" s="21" t="str">
        <f t="shared" si="4"/>
        <v>X-AB-003^T3-10 mg/L-TP5-DMSO</v>
      </c>
      <c r="S91" s="35" t="str">
        <f t="shared" si="5"/>
        <v>X.AB.003^T3.H.E.6</v>
      </c>
      <c r="T91" s="15" t="str">
        <f t="shared" si="6"/>
        <v>XAB003^T3HE6</v>
      </c>
    </row>
    <row r="92" spans="1:20">
      <c r="A92" t="s">
        <v>90</v>
      </c>
      <c r="B92" s="10" t="s">
        <v>89</v>
      </c>
      <c r="C92" s="10" t="str">
        <f>VLOOKUP(_xlfn.CONCAT(A92,B92),Codes!$C$3:$D$12,2,FALSE)</f>
        <v>X</v>
      </c>
      <c r="D92" s="56" t="s">
        <v>86</v>
      </c>
      <c r="E92" s="12">
        <v>7</v>
      </c>
      <c r="F92" s="10" t="s">
        <v>46</v>
      </c>
      <c r="G92" s="10">
        <v>4</v>
      </c>
      <c r="H92" s="10" t="str">
        <f>VLOOKUP(F92,Codes!$J$3:$Q$9,2,FALSE)</f>
        <v>A</v>
      </c>
      <c r="I92" s="11" t="s">
        <v>44</v>
      </c>
      <c r="J92" s="10" t="str">
        <f>VLOOKUP(I92,Codes!$H$3:$I$262,2,FALSE)</f>
        <v>AB</v>
      </c>
      <c r="K92" s="10">
        <v>1</v>
      </c>
      <c r="L92" s="10" t="s">
        <v>35</v>
      </c>
      <c r="M92" t="str">
        <f>VLOOKUP(L92,Codes!$R$3:$S$28,2,FALSE)</f>
        <v>L</v>
      </c>
      <c r="N92" t="s">
        <v>38</v>
      </c>
      <c r="O92" t="s">
        <v>49</v>
      </c>
      <c r="P92" t="s">
        <v>2318</v>
      </c>
      <c r="Q92" s="21" t="str">
        <f t="shared" si="7"/>
        <v>X-AB-7-EC10-TP1-Water-Medium-1-MOT</v>
      </c>
      <c r="R92" s="21" t="str">
        <f t="shared" si="4"/>
        <v>X-AB-7-EC10-TP1-Water</v>
      </c>
      <c r="S92" s="35" t="str">
        <f t="shared" si="5"/>
        <v>X.AB.7.L.A.1</v>
      </c>
      <c r="T92" s="15" t="str">
        <f t="shared" si="6"/>
        <v>XAB7LA1</v>
      </c>
    </row>
    <row r="93" spans="1:20">
      <c r="A93" t="s">
        <v>90</v>
      </c>
      <c r="B93" s="10" t="s">
        <v>89</v>
      </c>
      <c r="C93" s="10" t="str">
        <f>VLOOKUP(_xlfn.CONCAT(A93,B93),Codes!$C$3:$D$12,2,FALSE)</f>
        <v>X</v>
      </c>
      <c r="D93" s="56" t="s">
        <v>86</v>
      </c>
      <c r="E93" s="12">
        <v>7</v>
      </c>
      <c r="F93" s="10" t="s">
        <v>46</v>
      </c>
      <c r="G93" s="10">
        <v>4</v>
      </c>
      <c r="H93" s="10" t="str">
        <f>VLOOKUP(F93,Codes!$J$3:$Q$9,2,FALSE)</f>
        <v>A</v>
      </c>
      <c r="I93" s="11" t="s">
        <v>44</v>
      </c>
      <c r="J93" s="10" t="str">
        <f>VLOOKUP(I93,Codes!$H$3:$I$262,2,FALSE)</f>
        <v>AB</v>
      </c>
      <c r="K93" s="10">
        <v>2</v>
      </c>
      <c r="L93" s="10" t="s">
        <v>35</v>
      </c>
      <c r="M93" t="str">
        <f>VLOOKUP(L93,Codes!$R$3:$S$28,2,FALSE)</f>
        <v>L</v>
      </c>
      <c r="N93" t="s">
        <v>38</v>
      </c>
      <c r="O93" t="s">
        <v>49</v>
      </c>
      <c r="P93" t="s">
        <v>2318</v>
      </c>
      <c r="Q93" s="21" t="str">
        <f t="shared" si="7"/>
        <v>X-AB-7-EC10-TP1-Water-Medium-2-MOT</v>
      </c>
      <c r="R93" s="21" t="str">
        <f t="shared" si="4"/>
        <v>X-AB-7-EC10-TP1-Water</v>
      </c>
      <c r="S93" s="35" t="str">
        <f t="shared" si="5"/>
        <v>X.AB.7.L.A.2</v>
      </c>
      <c r="T93" s="15" t="str">
        <f t="shared" si="6"/>
        <v>XAB7LA2</v>
      </c>
    </row>
    <row r="94" spans="1:20">
      <c r="A94" t="s">
        <v>90</v>
      </c>
      <c r="B94" s="10" t="s">
        <v>89</v>
      </c>
      <c r="C94" s="10" t="str">
        <f>VLOOKUP(_xlfn.CONCAT(A94,B94),Codes!$C$3:$D$12,2,FALSE)</f>
        <v>X</v>
      </c>
      <c r="D94" s="56" t="s">
        <v>86</v>
      </c>
      <c r="E94" s="12">
        <v>7</v>
      </c>
      <c r="F94" s="10" t="s">
        <v>46</v>
      </c>
      <c r="G94" s="10">
        <v>4</v>
      </c>
      <c r="H94" s="10" t="str">
        <f>VLOOKUP(F94,Codes!$J$3:$Q$9,2,FALSE)</f>
        <v>A</v>
      </c>
      <c r="I94" s="11" t="s">
        <v>44</v>
      </c>
      <c r="J94" s="10" t="str">
        <f>VLOOKUP(I94,Codes!$H$3:$I$262,2,FALSE)</f>
        <v>AB</v>
      </c>
      <c r="K94" s="10">
        <v>3</v>
      </c>
      <c r="L94" s="10" t="s">
        <v>35</v>
      </c>
      <c r="M94" t="str">
        <f>VLOOKUP(L94,Codes!$R$3:$S$28,2,FALSE)</f>
        <v>L</v>
      </c>
      <c r="N94" t="s">
        <v>38</v>
      </c>
      <c r="O94" t="s">
        <v>49</v>
      </c>
      <c r="P94" t="s">
        <v>2318</v>
      </c>
      <c r="Q94" s="21" t="str">
        <f t="shared" si="7"/>
        <v>X-AB-7-EC10-TP1-Water-Medium-3-MOT</v>
      </c>
      <c r="R94" s="21" t="str">
        <f t="shared" si="4"/>
        <v>X-AB-7-EC10-TP1-Water</v>
      </c>
      <c r="S94" s="35" t="str">
        <f t="shared" si="5"/>
        <v>X.AB.7.L.A.3</v>
      </c>
      <c r="T94" s="15" t="str">
        <f t="shared" si="6"/>
        <v>XAB7LA3</v>
      </c>
    </row>
    <row r="95" spans="1:20">
      <c r="A95" t="s">
        <v>90</v>
      </c>
      <c r="B95" s="10" t="s">
        <v>89</v>
      </c>
      <c r="C95" s="10" t="str">
        <f>VLOOKUP(_xlfn.CONCAT(A95,B95),Codes!$C$3:$D$12,2,FALSE)</f>
        <v>X</v>
      </c>
      <c r="D95" s="56" t="s">
        <v>86</v>
      </c>
      <c r="E95" s="12">
        <v>7</v>
      </c>
      <c r="F95" s="10" t="s">
        <v>46</v>
      </c>
      <c r="G95" s="10">
        <v>4</v>
      </c>
      <c r="H95" s="10" t="str">
        <f>VLOOKUP(F95,Codes!$J$3:$Q$9,2,FALSE)</f>
        <v>A</v>
      </c>
      <c r="I95" s="11" t="s">
        <v>44</v>
      </c>
      <c r="J95" s="10" t="str">
        <f>VLOOKUP(I95,Codes!$H$3:$I$262,2,FALSE)</f>
        <v>AB</v>
      </c>
      <c r="K95" s="10">
        <v>4</v>
      </c>
      <c r="L95" s="10" t="s">
        <v>35</v>
      </c>
      <c r="M95" t="str">
        <f>VLOOKUP(L95,Codes!$R$3:$S$28,2,FALSE)</f>
        <v>L</v>
      </c>
      <c r="N95" t="s">
        <v>38</v>
      </c>
      <c r="O95" t="s">
        <v>49</v>
      </c>
      <c r="P95" t="s">
        <v>2318</v>
      </c>
      <c r="Q95" s="21" t="str">
        <f t="shared" si="7"/>
        <v>X-AB-7-EC10-TP1-Water-Medium-4-MOT</v>
      </c>
      <c r="R95" s="21" t="str">
        <f t="shared" si="4"/>
        <v>X-AB-7-EC10-TP1-Water</v>
      </c>
      <c r="S95" s="35" t="str">
        <f t="shared" si="5"/>
        <v>X.AB.7.L.A.4</v>
      </c>
      <c r="T95" s="15" t="str">
        <f t="shared" si="6"/>
        <v>XAB7LA4</v>
      </c>
    </row>
    <row r="96" spans="1:20">
      <c r="A96" t="s">
        <v>90</v>
      </c>
      <c r="B96" s="10" t="s">
        <v>89</v>
      </c>
      <c r="C96" s="10" t="str">
        <f>VLOOKUP(_xlfn.CONCAT(A96,B96),Codes!$C$3:$D$12,2,FALSE)</f>
        <v>X</v>
      </c>
      <c r="D96" s="56" t="s">
        <v>86</v>
      </c>
      <c r="E96" s="12">
        <v>7</v>
      </c>
      <c r="F96" s="10" t="s">
        <v>46</v>
      </c>
      <c r="G96" s="10">
        <v>4</v>
      </c>
      <c r="H96" s="10" t="str">
        <f>VLOOKUP(F96,Codes!$J$3:$Q$9,2,FALSE)</f>
        <v>A</v>
      </c>
      <c r="I96" s="11" t="s">
        <v>44</v>
      </c>
      <c r="J96" s="10" t="str">
        <f>VLOOKUP(I96,Codes!$H$3:$I$262,2,FALSE)</f>
        <v>AB</v>
      </c>
      <c r="K96" s="10">
        <v>5</v>
      </c>
      <c r="L96" s="10" t="s">
        <v>35</v>
      </c>
      <c r="M96" t="str">
        <f>VLOOKUP(L96,Codes!$R$3:$S$28,2,FALSE)</f>
        <v>L</v>
      </c>
      <c r="N96" t="s">
        <v>38</v>
      </c>
      <c r="O96" t="s">
        <v>49</v>
      </c>
      <c r="P96" t="s">
        <v>2318</v>
      </c>
      <c r="Q96" s="21" t="str">
        <f t="shared" si="7"/>
        <v>X-AB-7-EC10-TP1-Water-Medium-5-MOT</v>
      </c>
      <c r="R96" s="21" t="str">
        <f t="shared" si="4"/>
        <v>X-AB-7-EC10-TP1-Water</v>
      </c>
      <c r="S96" s="35" t="str">
        <f t="shared" si="5"/>
        <v>X.AB.7.L.A.5</v>
      </c>
      <c r="T96" s="15" t="str">
        <f t="shared" si="6"/>
        <v>XAB7LA5</v>
      </c>
    </row>
    <row r="97" spans="1:20">
      <c r="A97" t="s">
        <v>90</v>
      </c>
      <c r="B97" s="10" t="s">
        <v>89</v>
      </c>
      <c r="C97" s="10" t="str">
        <f>VLOOKUP(_xlfn.CONCAT(A97,B97),Codes!$C$3:$D$12,2,FALSE)</f>
        <v>X</v>
      </c>
      <c r="D97" s="56" t="s">
        <v>86</v>
      </c>
      <c r="E97" s="12">
        <v>7</v>
      </c>
      <c r="F97" s="10" t="s">
        <v>46</v>
      </c>
      <c r="G97" s="10">
        <v>4</v>
      </c>
      <c r="H97" s="10" t="str">
        <f>VLOOKUP(F97,Codes!$J$3:$Q$9,2,FALSE)</f>
        <v>A</v>
      </c>
      <c r="I97" s="11" t="s">
        <v>44</v>
      </c>
      <c r="J97" s="10" t="str">
        <f>VLOOKUP(I97,Codes!$H$3:$I$262,2,FALSE)</f>
        <v>AB</v>
      </c>
      <c r="K97" s="10">
        <v>6</v>
      </c>
      <c r="L97" s="10" t="s">
        <v>35</v>
      </c>
      <c r="M97" t="str">
        <f>VLOOKUP(L97,Codes!$R$3:$S$28,2,FALSE)</f>
        <v>L</v>
      </c>
      <c r="N97" t="s">
        <v>38</v>
      </c>
      <c r="O97" t="s">
        <v>49</v>
      </c>
      <c r="P97" t="s">
        <v>2318</v>
      </c>
      <c r="Q97" s="21" t="str">
        <f t="shared" si="7"/>
        <v>X-AB-7-EC10-TP1-Water-Medium-6-MOT</v>
      </c>
      <c r="R97" s="21" t="str">
        <f t="shared" si="4"/>
        <v>X-AB-7-EC10-TP1-Water</v>
      </c>
      <c r="S97" s="35" t="str">
        <f t="shared" si="5"/>
        <v>X.AB.7.L.A.6</v>
      </c>
      <c r="T97" s="15" t="str">
        <f t="shared" si="6"/>
        <v>XAB7LA6</v>
      </c>
    </row>
    <row r="98" spans="1:20">
      <c r="A98" t="s">
        <v>90</v>
      </c>
      <c r="B98" s="10" t="s">
        <v>89</v>
      </c>
      <c r="C98" s="10" t="str">
        <f>VLOOKUP(_xlfn.CONCAT(A98,B98),Codes!$C$3:$D$12,2,FALSE)</f>
        <v>X</v>
      </c>
      <c r="D98" s="56" t="s">
        <v>86</v>
      </c>
      <c r="E98" s="12">
        <v>7</v>
      </c>
      <c r="F98" s="10" t="s">
        <v>57</v>
      </c>
      <c r="G98" s="10">
        <v>8</v>
      </c>
      <c r="H98" s="10" t="str">
        <f>VLOOKUP(F98,Codes!$J$3:$Q$9,2,FALSE)</f>
        <v>B</v>
      </c>
      <c r="I98" s="11" t="s">
        <v>44</v>
      </c>
      <c r="J98" s="10" t="str">
        <f>VLOOKUP(I98,Codes!$H$3:$I$262,2,FALSE)</f>
        <v>AB</v>
      </c>
      <c r="K98" s="10">
        <v>1</v>
      </c>
      <c r="L98" s="10" t="s">
        <v>35</v>
      </c>
      <c r="M98" t="str">
        <f>VLOOKUP(L98,Codes!$R$3:$S$28,2,FALSE)</f>
        <v>L</v>
      </c>
      <c r="N98" t="s">
        <v>38</v>
      </c>
      <c r="O98" t="s">
        <v>49</v>
      </c>
      <c r="P98" t="s">
        <v>2318</v>
      </c>
      <c r="Q98" s="21" t="str">
        <f t="shared" si="7"/>
        <v>X-AB-7-EC10-TP2-Water-Medium-1-MOT</v>
      </c>
      <c r="R98" s="21" t="str">
        <f t="shared" si="4"/>
        <v>X-AB-7-EC10-TP2-Water</v>
      </c>
      <c r="S98" s="35" t="str">
        <f t="shared" si="5"/>
        <v>X.AB.7.L.B.1</v>
      </c>
      <c r="T98" s="15" t="str">
        <f t="shared" si="6"/>
        <v>XAB7LB1</v>
      </c>
    </row>
    <row r="99" spans="1:20">
      <c r="A99" t="s">
        <v>90</v>
      </c>
      <c r="B99" s="10" t="s">
        <v>89</v>
      </c>
      <c r="C99" s="10" t="str">
        <f>VLOOKUP(_xlfn.CONCAT(A99,B99),Codes!$C$3:$D$12,2,FALSE)</f>
        <v>X</v>
      </c>
      <c r="D99" s="56" t="s">
        <v>86</v>
      </c>
      <c r="E99" s="12">
        <v>7</v>
      </c>
      <c r="F99" s="10" t="s">
        <v>57</v>
      </c>
      <c r="G99" s="10">
        <v>8</v>
      </c>
      <c r="H99" s="10" t="str">
        <f>VLOOKUP(F99,Codes!$J$3:$Q$9,2,FALSE)</f>
        <v>B</v>
      </c>
      <c r="I99" s="11" t="s">
        <v>44</v>
      </c>
      <c r="J99" s="10" t="str">
        <f>VLOOKUP(I99,Codes!$H$3:$I$262,2,FALSE)</f>
        <v>AB</v>
      </c>
      <c r="K99" s="10">
        <v>2</v>
      </c>
      <c r="L99" s="10" t="s">
        <v>35</v>
      </c>
      <c r="M99" t="str">
        <f>VLOOKUP(L99,Codes!$R$3:$S$28,2,FALSE)</f>
        <v>L</v>
      </c>
      <c r="N99" t="s">
        <v>38</v>
      </c>
      <c r="O99" t="s">
        <v>49</v>
      </c>
      <c r="P99" t="s">
        <v>2318</v>
      </c>
      <c r="Q99" s="21" t="str">
        <f t="shared" si="7"/>
        <v>X-AB-7-EC10-TP2-Water-Medium-2-MOT</v>
      </c>
      <c r="R99" s="21" t="str">
        <f t="shared" si="4"/>
        <v>X-AB-7-EC10-TP2-Water</v>
      </c>
      <c r="S99" s="35" t="str">
        <f t="shared" si="5"/>
        <v>X.AB.7.L.B.2</v>
      </c>
      <c r="T99" s="15" t="str">
        <f t="shared" si="6"/>
        <v>XAB7LB2</v>
      </c>
    </row>
    <row r="100" spans="1:20">
      <c r="A100" t="s">
        <v>90</v>
      </c>
      <c r="B100" s="10" t="s">
        <v>89</v>
      </c>
      <c r="C100" s="10" t="str">
        <f>VLOOKUP(_xlfn.CONCAT(A100,B100),Codes!$C$3:$D$12,2,FALSE)</f>
        <v>X</v>
      </c>
      <c r="D100" s="56" t="s">
        <v>86</v>
      </c>
      <c r="E100" s="12">
        <v>7</v>
      </c>
      <c r="F100" s="10" t="s">
        <v>57</v>
      </c>
      <c r="G100" s="10">
        <v>8</v>
      </c>
      <c r="H100" s="10" t="str">
        <f>VLOOKUP(F100,Codes!$J$3:$Q$9,2,FALSE)</f>
        <v>B</v>
      </c>
      <c r="I100" s="11" t="s">
        <v>44</v>
      </c>
      <c r="J100" s="10" t="str">
        <f>VLOOKUP(I100,Codes!$H$3:$I$262,2,FALSE)</f>
        <v>AB</v>
      </c>
      <c r="K100" s="10">
        <v>3</v>
      </c>
      <c r="L100" s="10" t="s">
        <v>35</v>
      </c>
      <c r="M100" t="str">
        <f>VLOOKUP(L100,Codes!$R$3:$S$28,2,FALSE)</f>
        <v>L</v>
      </c>
      <c r="N100" t="s">
        <v>38</v>
      </c>
      <c r="O100" t="s">
        <v>49</v>
      </c>
      <c r="P100" t="s">
        <v>2318</v>
      </c>
      <c r="Q100" s="21" t="str">
        <f t="shared" si="7"/>
        <v>X-AB-7-EC10-TP2-Water-Medium-3-MOT</v>
      </c>
      <c r="R100" s="21" t="str">
        <f t="shared" si="4"/>
        <v>X-AB-7-EC10-TP2-Water</v>
      </c>
      <c r="S100" s="35" t="str">
        <f t="shared" si="5"/>
        <v>X.AB.7.L.B.3</v>
      </c>
      <c r="T100" s="15" t="str">
        <f t="shared" si="6"/>
        <v>XAB7LB3</v>
      </c>
    </row>
    <row r="101" spans="1:20">
      <c r="A101" t="s">
        <v>90</v>
      </c>
      <c r="B101" s="10" t="s">
        <v>89</v>
      </c>
      <c r="C101" s="10" t="str">
        <f>VLOOKUP(_xlfn.CONCAT(A101,B101),Codes!$C$3:$D$12,2,FALSE)</f>
        <v>X</v>
      </c>
      <c r="D101" s="56" t="s">
        <v>86</v>
      </c>
      <c r="E101" s="12">
        <v>7</v>
      </c>
      <c r="F101" s="10" t="s">
        <v>57</v>
      </c>
      <c r="G101" s="10">
        <v>8</v>
      </c>
      <c r="H101" s="10" t="str">
        <f>VLOOKUP(F101,Codes!$J$3:$Q$9,2,FALSE)</f>
        <v>B</v>
      </c>
      <c r="I101" s="11" t="s">
        <v>44</v>
      </c>
      <c r="J101" s="10" t="str">
        <f>VLOOKUP(I101,Codes!$H$3:$I$262,2,FALSE)</f>
        <v>AB</v>
      </c>
      <c r="K101" s="10">
        <v>4</v>
      </c>
      <c r="L101" s="10" t="s">
        <v>35</v>
      </c>
      <c r="M101" t="str">
        <f>VLOOKUP(L101,Codes!$R$3:$S$28,2,FALSE)</f>
        <v>L</v>
      </c>
      <c r="N101" t="s">
        <v>38</v>
      </c>
      <c r="O101" t="s">
        <v>49</v>
      </c>
      <c r="P101" t="s">
        <v>2318</v>
      </c>
      <c r="Q101" s="21" t="str">
        <f t="shared" si="7"/>
        <v>X-AB-7-EC10-TP2-Water-Medium-4-MOT</v>
      </c>
      <c r="R101" s="21" t="str">
        <f t="shared" si="4"/>
        <v>X-AB-7-EC10-TP2-Water</v>
      </c>
      <c r="S101" s="35" t="str">
        <f t="shared" si="5"/>
        <v>X.AB.7.L.B.4</v>
      </c>
      <c r="T101" s="15" t="str">
        <f t="shared" si="6"/>
        <v>XAB7LB4</v>
      </c>
    </row>
    <row r="102" spans="1:20">
      <c r="A102" t="s">
        <v>90</v>
      </c>
      <c r="B102" s="10" t="s">
        <v>89</v>
      </c>
      <c r="C102" s="10" t="str">
        <f>VLOOKUP(_xlfn.CONCAT(A102,B102),Codes!$C$3:$D$12,2,FALSE)</f>
        <v>X</v>
      </c>
      <c r="D102" s="56" t="s">
        <v>86</v>
      </c>
      <c r="E102" s="12">
        <v>7</v>
      </c>
      <c r="F102" s="10" t="s">
        <v>57</v>
      </c>
      <c r="G102" s="10">
        <v>8</v>
      </c>
      <c r="H102" s="10" t="str">
        <f>VLOOKUP(F102,Codes!$J$3:$Q$9,2,FALSE)</f>
        <v>B</v>
      </c>
      <c r="I102" s="11" t="s">
        <v>44</v>
      </c>
      <c r="J102" s="10" t="str">
        <f>VLOOKUP(I102,Codes!$H$3:$I$262,2,FALSE)</f>
        <v>AB</v>
      </c>
      <c r="K102" s="10">
        <v>5</v>
      </c>
      <c r="L102" s="10" t="s">
        <v>35</v>
      </c>
      <c r="M102" t="str">
        <f>VLOOKUP(L102,Codes!$R$3:$S$28,2,FALSE)</f>
        <v>L</v>
      </c>
      <c r="N102" t="s">
        <v>38</v>
      </c>
      <c r="O102" t="s">
        <v>49</v>
      </c>
      <c r="P102" t="s">
        <v>2318</v>
      </c>
      <c r="Q102" s="21" t="str">
        <f t="shared" si="7"/>
        <v>X-AB-7-EC10-TP2-Water-Medium-5-MOT</v>
      </c>
      <c r="R102" s="21" t="str">
        <f t="shared" si="4"/>
        <v>X-AB-7-EC10-TP2-Water</v>
      </c>
      <c r="S102" s="35" t="str">
        <f t="shared" si="5"/>
        <v>X.AB.7.L.B.5</v>
      </c>
      <c r="T102" s="15" t="str">
        <f t="shared" si="6"/>
        <v>XAB7LB5</v>
      </c>
    </row>
    <row r="103" spans="1:20">
      <c r="A103" t="s">
        <v>90</v>
      </c>
      <c r="B103" s="10" t="s">
        <v>89</v>
      </c>
      <c r="C103" s="10" t="str">
        <f>VLOOKUP(_xlfn.CONCAT(A103,B103),Codes!$C$3:$D$12,2,FALSE)</f>
        <v>X</v>
      </c>
      <c r="D103" s="56" t="s">
        <v>86</v>
      </c>
      <c r="E103" s="12">
        <v>7</v>
      </c>
      <c r="F103" s="10" t="s">
        <v>57</v>
      </c>
      <c r="G103" s="10">
        <v>8</v>
      </c>
      <c r="H103" s="10" t="str">
        <f>VLOOKUP(F103,Codes!$J$3:$Q$9,2,FALSE)</f>
        <v>B</v>
      </c>
      <c r="I103" s="11" t="s">
        <v>44</v>
      </c>
      <c r="J103" s="10" t="str">
        <f>VLOOKUP(I103,Codes!$H$3:$I$262,2,FALSE)</f>
        <v>AB</v>
      </c>
      <c r="K103" s="10">
        <v>6</v>
      </c>
      <c r="L103" s="10" t="s">
        <v>35</v>
      </c>
      <c r="M103" t="str">
        <f>VLOOKUP(L103,Codes!$R$3:$S$28,2,FALSE)</f>
        <v>L</v>
      </c>
      <c r="N103" t="s">
        <v>38</v>
      </c>
      <c r="O103" t="s">
        <v>49</v>
      </c>
      <c r="P103" t="s">
        <v>2318</v>
      </c>
      <c r="Q103" s="21" t="str">
        <f t="shared" si="7"/>
        <v>X-AB-7-EC10-TP2-Water-Medium-6-MOT</v>
      </c>
      <c r="R103" s="21" t="str">
        <f t="shared" si="4"/>
        <v>X-AB-7-EC10-TP2-Water</v>
      </c>
      <c r="S103" s="35" t="str">
        <f t="shared" si="5"/>
        <v>X.AB.7.L.B.6</v>
      </c>
      <c r="T103" s="15" t="str">
        <f t="shared" si="6"/>
        <v>XAB7LB6</v>
      </c>
    </row>
    <row r="104" spans="1:20">
      <c r="A104" t="s">
        <v>90</v>
      </c>
      <c r="B104" s="10" t="s">
        <v>89</v>
      </c>
      <c r="C104" s="10" t="str">
        <f>VLOOKUP(_xlfn.CONCAT(A104,B104),Codes!$C$3:$D$12,2,FALSE)</f>
        <v>X</v>
      </c>
      <c r="D104" s="56" t="s">
        <v>86</v>
      </c>
      <c r="E104" s="12">
        <v>7</v>
      </c>
      <c r="F104" s="10" t="s">
        <v>64</v>
      </c>
      <c r="G104" s="10">
        <v>24</v>
      </c>
      <c r="H104" s="10" t="str">
        <f>VLOOKUP(F104,Codes!$J$3:$Q$9,2,FALSE)</f>
        <v>C</v>
      </c>
      <c r="I104" s="11" t="s">
        <v>44</v>
      </c>
      <c r="J104" s="10" t="str">
        <f>VLOOKUP(I104,Codes!$H$3:$I$262,2,FALSE)</f>
        <v>AB</v>
      </c>
      <c r="K104" s="10">
        <v>1</v>
      </c>
      <c r="L104" s="10" t="s">
        <v>35</v>
      </c>
      <c r="M104" t="str">
        <f>VLOOKUP(L104,Codes!$R$3:$S$28,2,FALSE)</f>
        <v>L</v>
      </c>
      <c r="N104" t="s">
        <v>38</v>
      </c>
      <c r="O104" t="s">
        <v>49</v>
      </c>
      <c r="P104" t="s">
        <v>2318</v>
      </c>
      <c r="Q104" s="21" t="str">
        <f t="shared" si="7"/>
        <v>X-AB-7-EC10-TP3-Water-Medium-1-MOT</v>
      </c>
      <c r="R104" s="21" t="str">
        <f t="shared" si="4"/>
        <v>X-AB-7-EC10-TP3-Water</v>
      </c>
      <c r="S104" s="35" t="str">
        <f t="shared" si="5"/>
        <v>X.AB.7.L.C.1</v>
      </c>
      <c r="T104" s="15" t="str">
        <f t="shared" si="6"/>
        <v>XAB7LC1</v>
      </c>
    </row>
    <row r="105" spans="1:20">
      <c r="A105" t="s">
        <v>90</v>
      </c>
      <c r="B105" s="10" t="s">
        <v>89</v>
      </c>
      <c r="C105" s="10" t="str">
        <f>VLOOKUP(_xlfn.CONCAT(A105,B105),Codes!$C$3:$D$12,2,FALSE)</f>
        <v>X</v>
      </c>
      <c r="D105" s="56" t="s">
        <v>86</v>
      </c>
      <c r="E105" s="12">
        <v>7</v>
      </c>
      <c r="F105" s="10" t="s">
        <v>64</v>
      </c>
      <c r="G105" s="10">
        <v>24</v>
      </c>
      <c r="H105" s="10" t="str">
        <f>VLOOKUP(F105,Codes!$J$3:$Q$9,2,FALSE)</f>
        <v>C</v>
      </c>
      <c r="I105" s="11" t="s">
        <v>44</v>
      </c>
      <c r="J105" s="10" t="str">
        <f>VLOOKUP(I105,Codes!$H$3:$I$262,2,FALSE)</f>
        <v>AB</v>
      </c>
      <c r="K105" s="10">
        <v>2</v>
      </c>
      <c r="L105" s="10" t="s">
        <v>35</v>
      </c>
      <c r="M105" t="str">
        <f>VLOOKUP(L105,Codes!$R$3:$S$28,2,FALSE)</f>
        <v>L</v>
      </c>
      <c r="N105" t="s">
        <v>38</v>
      </c>
      <c r="O105" t="s">
        <v>49</v>
      </c>
      <c r="P105" t="s">
        <v>2318</v>
      </c>
      <c r="Q105" s="21" t="str">
        <f t="shared" si="7"/>
        <v>X-AB-7-EC10-TP3-Water-Medium-2-MOT</v>
      </c>
      <c r="R105" s="21" t="str">
        <f t="shared" si="4"/>
        <v>X-AB-7-EC10-TP3-Water</v>
      </c>
      <c r="S105" s="35" t="str">
        <f t="shared" si="5"/>
        <v>X.AB.7.L.C.2</v>
      </c>
      <c r="T105" s="15" t="str">
        <f t="shared" si="6"/>
        <v>XAB7LC2</v>
      </c>
    </row>
    <row r="106" spans="1:20">
      <c r="A106" t="s">
        <v>90</v>
      </c>
      <c r="B106" s="10" t="s">
        <v>89</v>
      </c>
      <c r="C106" s="10" t="str">
        <f>VLOOKUP(_xlfn.CONCAT(A106,B106),Codes!$C$3:$D$12,2,FALSE)</f>
        <v>X</v>
      </c>
      <c r="D106" s="56" t="s">
        <v>86</v>
      </c>
      <c r="E106" s="12">
        <v>7</v>
      </c>
      <c r="F106" s="10" t="s">
        <v>64</v>
      </c>
      <c r="G106" s="10">
        <v>24</v>
      </c>
      <c r="H106" s="10" t="str">
        <f>VLOOKUP(F106,Codes!$J$3:$Q$9,2,FALSE)</f>
        <v>C</v>
      </c>
      <c r="I106" s="11" t="s">
        <v>44</v>
      </c>
      <c r="J106" s="10" t="str">
        <f>VLOOKUP(I106,Codes!$H$3:$I$262,2,FALSE)</f>
        <v>AB</v>
      </c>
      <c r="K106" s="10">
        <v>3</v>
      </c>
      <c r="L106" s="10" t="s">
        <v>35</v>
      </c>
      <c r="M106" t="str">
        <f>VLOOKUP(L106,Codes!$R$3:$S$28,2,FALSE)</f>
        <v>L</v>
      </c>
      <c r="N106" t="s">
        <v>38</v>
      </c>
      <c r="O106" t="s">
        <v>49</v>
      </c>
      <c r="P106" t="s">
        <v>2318</v>
      </c>
      <c r="Q106" s="21" t="str">
        <f t="shared" si="7"/>
        <v>X-AB-7-EC10-TP3-Water-Medium-3-MOT</v>
      </c>
      <c r="R106" s="21" t="str">
        <f t="shared" si="4"/>
        <v>X-AB-7-EC10-TP3-Water</v>
      </c>
      <c r="S106" s="35" t="str">
        <f t="shared" si="5"/>
        <v>X.AB.7.L.C.3</v>
      </c>
      <c r="T106" s="15" t="str">
        <f t="shared" si="6"/>
        <v>XAB7LC3</v>
      </c>
    </row>
    <row r="107" spans="1:20">
      <c r="A107" t="s">
        <v>90</v>
      </c>
      <c r="B107" s="10" t="s">
        <v>89</v>
      </c>
      <c r="C107" s="10" t="str">
        <f>VLOOKUP(_xlfn.CONCAT(A107,B107),Codes!$C$3:$D$12,2,FALSE)</f>
        <v>X</v>
      </c>
      <c r="D107" s="56" t="s">
        <v>86</v>
      </c>
      <c r="E107" s="12">
        <v>7</v>
      </c>
      <c r="F107" s="10" t="s">
        <v>64</v>
      </c>
      <c r="G107" s="10">
        <v>24</v>
      </c>
      <c r="H107" s="10" t="str">
        <f>VLOOKUP(F107,Codes!$J$3:$Q$9,2,FALSE)</f>
        <v>C</v>
      </c>
      <c r="I107" s="11" t="s">
        <v>44</v>
      </c>
      <c r="J107" s="10" t="str">
        <f>VLOOKUP(I107,Codes!$H$3:$I$262,2,FALSE)</f>
        <v>AB</v>
      </c>
      <c r="K107" s="10">
        <v>4</v>
      </c>
      <c r="L107" s="10" t="s">
        <v>35</v>
      </c>
      <c r="M107" t="str">
        <f>VLOOKUP(L107,Codes!$R$3:$S$28,2,FALSE)</f>
        <v>L</v>
      </c>
      <c r="N107" t="s">
        <v>38</v>
      </c>
      <c r="O107" t="s">
        <v>49</v>
      </c>
      <c r="P107" t="s">
        <v>2318</v>
      </c>
      <c r="Q107" s="21" t="str">
        <f t="shared" si="7"/>
        <v>X-AB-7-EC10-TP3-Water-Medium-4-MOT</v>
      </c>
      <c r="R107" s="21" t="str">
        <f t="shared" si="4"/>
        <v>X-AB-7-EC10-TP3-Water</v>
      </c>
      <c r="S107" s="35" t="str">
        <f t="shared" si="5"/>
        <v>X.AB.7.L.C.4</v>
      </c>
      <c r="T107" s="15" t="str">
        <f t="shared" si="6"/>
        <v>XAB7LC4</v>
      </c>
    </row>
    <row r="108" spans="1:20">
      <c r="A108" t="s">
        <v>90</v>
      </c>
      <c r="B108" s="10" t="s">
        <v>89</v>
      </c>
      <c r="C108" s="10" t="str">
        <f>VLOOKUP(_xlfn.CONCAT(A108,B108),Codes!$C$3:$D$12,2,FALSE)</f>
        <v>X</v>
      </c>
      <c r="D108" s="56" t="s">
        <v>86</v>
      </c>
      <c r="E108" s="12">
        <v>7</v>
      </c>
      <c r="F108" s="10" t="s">
        <v>64</v>
      </c>
      <c r="G108" s="10">
        <v>24</v>
      </c>
      <c r="H108" s="10" t="str">
        <f>VLOOKUP(F108,Codes!$J$3:$Q$9,2,FALSE)</f>
        <v>C</v>
      </c>
      <c r="I108" s="11" t="s">
        <v>44</v>
      </c>
      <c r="J108" s="10" t="str">
        <f>VLOOKUP(I108,Codes!$H$3:$I$262,2,FALSE)</f>
        <v>AB</v>
      </c>
      <c r="K108" s="10">
        <v>5</v>
      </c>
      <c r="L108" s="10" t="s">
        <v>35</v>
      </c>
      <c r="M108" t="str">
        <f>VLOOKUP(L108,Codes!$R$3:$S$28,2,FALSE)</f>
        <v>L</v>
      </c>
      <c r="N108" t="s">
        <v>38</v>
      </c>
      <c r="O108" t="s">
        <v>49</v>
      </c>
      <c r="P108" t="s">
        <v>2318</v>
      </c>
      <c r="Q108" s="21" t="str">
        <f t="shared" si="7"/>
        <v>X-AB-7-EC10-TP3-Water-Medium-5-MOT</v>
      </c>
      <c r="R108" s="21" t="str">
        <f t="shared" si="4"/>
        <v>X-AB-7-EC10-TP3-Water</v>
      </c>
      <c r="S108" s="35" t="str">
        <f t="shared" si="5"/>
        <v>X.AB.7.L.C.5</v>
      </c>
      <c r="T108" s="15" t="str">
        <f t="shared" si="6"/>
        <v>XAB7LC5</v>
      </c>
    </row>
    <row r="109" spans="1:20">
      <c r="A109" t="s">
        <v>90</v>
      </c>
      <c r="B109" s="10" t="s">
        <v>89</v>
      </c>
      <c r="C109" s="10" t="str">
        <f>VLOOKUP(_xlfn.CONCAT(A109,B109),Codes!$C$3:$D$12,2,FALSE)</f>
        <v>X</v>
      </c>
      <c r="D109" s="56" t="s">
        <v>86</v>
      </c>
      <c r="E109" s="12">
        <v>7</v>
      </c>
      <c r="F109" s="10" t="s">
        <v>64</v>
      </c>
      <c r="G109" s="10">
        <v>24</v>
      </c>
      <c r="H109" s="10" t="str">
        <f>VLOOKUP(F109,Codes!$J$3:$Q$9,2,FALSE)</f>
        <v>C</v>
      </c>
      <c r="I109" s="11" t="s">
        <v>44</v>
      </c>
      <c r="J109" s="10" t="str">
        <f>VLOOKUP(I109,Codes!$H$3:$I$262,2,FALSE)</f>
        <v>AB</v>
      </c>
      <c r="K109" s="10">
        <v>6</v>
      </c>
      <c r="L109" s="10" t="s">
        <v>35</v>
      </c>
      <c r="M109" t="str">
        <f>VLOOKUP(L109,Codes!$R$3:$S$28,2,FALSE)</f>
        <v>L</v>
      </c>
      <c r="N109" t="s">
        <v>38</v>
      </c>
      <c r="O109" t="s">
        <v>49</v>
      </c>
      <c r="P109" t="s">
        <v>2318</v>
      </c>
      <c r="Q109" s="21" t="str">
        <f t="shared" si="7"/>
        <v>X-AB-7-EC10-TP3-Water-Medium-6-MOT</v>
      </c>
      <c r="R109" s="21" t="str">
        <f t="shared" si="4"/>
        <v>X-AB-7-EC10-TP3-Water</v>
      </c>
      <c r="S109" s="35" t="str">
        <f t="shared" si="5"/>
        <v>X.AB.7.L.C.6</v>
      </c>
      <c r="T109" s="15" t="str">
        <f t="shared" si="6"/>
        <v>XAB7LC6</v>
      </c>
    </row>
    <row r="110" spans="1:20">
      <c r="A110" t="s">
        <v>90</v>
      </c>
      <c r="B110" s="10" t="s">
        <v>89</v>
      </c>
      <c r="C110" s="10" t="str">
        <f>VLOOKUP(_xlfn.CONCAT(A110,B110),Codes!$C$3:$D$12,2,FALSE)</f>
        <v>X</v>
      </c>
      <c r="D110" s="56" t="s">
        <v>86</v>
      </c>
      <c r="E110" s="12">
        <v>7</v>
      </c>
      <c r="F110" s="10" t="s">
        <v>70</v>
      </c>
      <c r="G110" s="10">
        <v>30</v>
      </c>
      <c r="H110" s="10" t="str">
        <f>VLOOKUP(F110,Codes!$J$3:$Q$9,2,FALSE)</f>
        <v>D</v>
      </c>
      <c r="I110" s="11" t="s">
        <v>44</v>
      </c>
      <c r="J110" s="10" t="str">
        <f>VLOOKUP(I110,Codes!$H$3:$I$262,2,FALSE)</f>
        <v>AB</v>
      </c>
      <c r="K110" s="10">
        <v>1</v>
      </c>
      <c r="L110" s="10" t="s">
        <v>35</v>
      </c>
      <c r="M110" t="str">
        <f>VLOOKUP(L110,Codes!$R$3:$S$28,2,FALSE)</f>
        <v>L</v>
      </c>
      <c r="N110" t="s">
        <v>38</v>
      </c>
      <c r="O110" t="s">
        <v>49</v>
      </c>
      <c r="P110" t="s">
        <v>2318</v>
      </c>
      <c r="Q110" s="21" t="str">
        <f t="shared" si="7"/>
        <v>X-AB-7-EC10-TP4-Water-Medium-1-MOT</v>
      </c>
      <c r="R110" s="21" t="str">
        <f t="shared" si="4"/>
        <v>X-AB-7-EC10-TP4-Water</v>
      </c>
      <c r="S110" s="35" t="str">
        <f t="shared" si="5"/>
        <v>X.AB.7.L.D.1</v>
      </c>
      <c r="T110" s="15" t="str">
        <f t="shared" si="6"/>
        <v>XAB7LD1</v>
      </c>
    </row>
    <row r="111" spans="1:20">
      <c r="A111" t="s">
        <v>90</v>
      </c>
      <c r="B111" s="10" t="s">
        <v>89</v>
      </c>
      <c r="C111" s="10" t="str">
        <f>VLOOKUP(_xlfn.CONCAT(A111,B111),Codes!$C$3:$D$12,2,FALSE)</f>
        <v>X</v>
      </c>
      <c r="D111" s="56" t="s">
        <v>86</v>
      </c>
      <c r="E111" s="12">
        <v>7</v>
      </c>
      <c r="F111" s="10" t="s">
        <v>70</v>
      </c>
      <c r="G111" s="10">
        <v>30</v>
      </c>
      <c r="H111" s="10" t="str">
        <f>VLOOKUP(F111,Codes!$J$3:$Q$9,2,FALSE)</f>
        <v>D</v>
      </c>
      <c r="I111" s="11" t="s">
        <v>44</v>
      </c>
      <c r="J111" s="10" t="str">
        <f>VLOOKUP(I111,Codes!$H$3:$I$262,2,FALSE)</f>
        <v>AB</v>
      </c>
      <c r="K111" s="10">
        <v>2</v>
      </c>
      <c r="L111" s="10" t="s">
        <v>35</v>
      </c>
      <c r="M111" t="str">
        <f>VLOOKUP(L111,Codes!$R$3:$S$28,2,FALSE)</f>
        <v>L</v>
      </c>
      <c r="N111" t="s">
        <v>38</v>
      </c>
      <c r="O111" t="s">
        <v>49</v>
      </c>
      <c r="P111" t="s">
        <v>2318</v>
      </c>
      <c r="Q111" s="21" t="str">
        <f t="shared" si="7"/>
        <v>X-AB-7-EC10-TP4-Water-Medium-2-MOT</v>
      </c>
      <c r="R111" s="21" t="str">
        <f t="shared" si="4"/>
        <v>X-AB-7-EC10-TP4-Water</v>
      </c>
      <c r="S111" s="35" t="str">
        <f t="shared" si="5"/>
        <v>X.AB.7.L.D.2</v>
      </c>
      <c r="T111" s="15" t="str">
        <f t="shared" si="6"/>
        <v>XAB7LD2</v>
      </c>
    </row>
    <row r="112" spans="1:20">
      <c r="A112" t="s">
        <v>90</v>
      </c>
      <c r="B112" s="10" t="s">
        <v>89</v>
      </c>
      <c r="C112" s="10" t="str">
        <f>VLOOKUP(_xlfn.CONCAT(A112,B112),Codes!$C$3:$D$12,2,FALSE)</f>
        <v>X</v>
      </c>
      <c r="D112" s="56" t="s">
        <v>86</v>
      </c>
      <c r="E112" s="12">
        <v>7</v>
      </c>
      <c r="F112" s="10" t="s">
        <v>70</v>
      </c>
      <c r="G112" s="10">
        <v>30</v>
      </c>
      <c r="H112" s="10" t="str">
        <f>VLOOKUP(F112,Codes!$J$3:$Q$9,2,FALSE)</f>
        <v>D</v>
      </c>
      <c r="I112" s="11" t="s">
        <v>44</v>
      </c>
      <c r="J112" s="10" t="str">
        <f>VLOOKUP(I112,Codes!$H$3:$I$262,2,FALSE)</f>
        <v>AB</v>
      </c>
      <c r="K112" s="10">
        <v>3</v>
      </c>
      <c r="L112" s="10" t="s">
        <v>35</v>
      </c>
      <c r="M112" t="str">
        <f>VLOOKUP(L112,Codes!$R$3:$S$28,2,FALSE)</f>
        <v>L</v>
      </c>
      <c r="N112" t="s">
        <v>38</v>
      </c>
      <c r="O112" t="s">
        <v>49</v>
      </c>
      <c r="P112" t="s">
        <v>2318</v>
      </c>
      <c r="Q112" s="21" t="str">
        <f t="shared" si="7"/>
        <v>X-AB-7-EC10-TP4-Water-Medium-3-MOT</v>
      </c>
      <c r="R112" s="21" t="str">
        <f t="shared" si="4"/>
        <v>X-AB-7-EC10-TP4-Water</v>
      </c>
      <c r="S112" s="35" t="str">
        <f t="shared" si="5"/>
        <v>X.AB.7.L.D.3</v>
      </c>
      <c r="T112" s="15" t="str">
        <f t="shared" si="6"/>
        <v>XAB7LD3</v>
      </c>
    </row>
    <row r="113" spans="1:20">
      <c r="A113" t="s">
        <v>90</v>
      </c>
      <c r="B113" s="10" t="s">
        <v>89</v>
      </c>
      <c r="C113" s="10" t="str">
        <f>VLOOKUP(_xlfn.CONCAT(A113,B113),Codes!$C$3:$D$12,2,FALSE)</f>
        <v>X</v>
      </c>
      <c r="D113" s="56" t="s">
        <v>86</v>
      </c>
      <c r="E113" s="12">
        <v>7</v>
      </c>
      <c r="F113" s="10" t="s">
        <v>70</v>
      </c>
      <c r="G113" s="10">
        <v>30</v>
      </c>
      <c r="H113" s="10" t="str">
        <f>VLOOKUP(F113,Codes!$J$3:$Q$9,2,FALSE)</f>
        <v>D</v>
      </c>
      <c r="I113" s="11" t="s">
        <v>44</v>
      </c>
      <c r="J113" s="10" t="str">
        <f>VLOOKUP(I113,Codes!$H$3:$I$262,2,FALSE)</f>
        <v>AB</v>
      </c>
      <c r="K113" s="10">
        <v>4</v>
      </c>
      <c r="L113" s="10" t="s">
        <v>35</v>
      </c>
      <c r="M113" t="str">
        <f>VLOOKUP(L113,Codes!$R$3:$S$28,2,FALSE)</f>
        <v>L</v>
      </c>
      <c r="N113" t="s">
        <v>38</v>
      </c>
      <c r="O113" t="s">
        <v>49</v>
      </c>
      <c r="P113" t="s">
        <v>2318</v>
      </c>
      <c r="Q113" s="21" t="str">
        <f t="shared" si="7"/>
        <v>X-AB-7-EC10-TP4-Water-Medium-4-MOT</v>
      </c>
      <c r="R113" s="21" t="str">
        <f t="shared" si="4"/>
        <v>X-AB-7-EC10-TP4-Water</v>
      </c>
      <c r="S113" s="35" t="str">
        <f t="shared" si="5"/>
        <v>X.AB.7.L.D.4</v>
      </c>
      <c r="T113" s="15" t="str">
        <f t="shared" si="6"/>
        <v>XAB7LD4</v>
      </c>
    </row>
    <row r="114" spans="1:20">
      <c r="A114" t="s">
        <v>90</v>
      </c>
      <c r="B114" s="10" t="s">
        <v>89</v>
      </c>
      <c r="C114" s="10" t="str">
        <f>VLOOKUP(_xlfn.CONCAT(A114,B114),Codes!$C$3:$D$12,2,FALSE)</f>
        <v>X</v>
      </c>
      <c r="D114" s="56" t="s">
        <v>86</v>
      </c>
      <c r="E114" s="12">
        <v>7</v>
      </c>
      <c r="F114" s="10" t="s">
        <v>70</v>
      </c>
      <c r="G114" s="10">
        <v>30</v>
      </c>
      <c r="H114" s="10" t="str">
        <f>VLOOKUP(F114,Codes!$J$3:$Q$9,2,FALSE)</f>
        <v>D</v>
      </c>
      <c r="I114" s="11" t="s">
        <v>44</v>
      </c>
      <c r="J114" s="10" t="str">
        <f>VLOOKUP(I114,Codes!$H$3:$I$262,2,FALSE)</f>
        <v>AB</v>
      </c>
      <c r="K114" s="10">
        <v>5</v>
      </c>
      <c r="L114" s="10" t="s">
        <v>35</v>
      </c>
      <c r="M114" t="str">
        <f>VLOOKUP(L114,Codes!$R$3:$S$28,2,FALSE)</f>
        <v>L</v>
      </c>
      <c r="N114" t="s">
        <v>38</v>
      </c>
      <c r="O114" t="s">
        <v>49</v>
      </c>
      <c r="P114" t="s">
        <v>2318</v>
      </c>
      <c r="Q114" s="21" t="str">
        <f t="shared" si="7"/>
        <v>X-AB-7-EC10-TP4-Water-Medium-5-MOT</v>
      </c>
      <c r="R114" s="21" t="str">
        <f t="shared" si="4"/>
        <v>X-AB-7-EC10-TP4-Water</v>
      </c>
      <c r="S114" s="35" t="str">
        <f t="shared" si="5"/>
        <v>X.AB.7.L.D.5</v>
      </c>
      <c r="T114" s="15" t="str">
        <f t="shared" si="6"/>
        <v>XAB7LD5</v>
      </c>
    </row>
    <row r="115" spans="1:20">
      <c r="A115" t="s">
        <v>90</v>
      </c>
      <c r="B115" s="10" t="s">
        <v>89</v>
      </c>
      <c r="C115" s="10" t="str">
        <f>VLOOKUP(_xlfn.CONCAT(A115,B115),Codes!$C$3:$D$12,2,FALSE)</f>
        <v>X</v>
      </c>
      <c r="D115" s="56" t="s">
        <v>86</v>
      </c>
      <c r="E115" s="12">
        <v>7</v>
      </c>
      <c r="F115" s="10" t="s">
        <v>70</v>
      </c>
      <c r="G115" s="10">
        <v>30</v>
      </c>
      <c r="H115" s="10" t="str">
        <f>VLOOKUP(F115,Codes!$J$3:$Q$9,2,FALSE)</f>
        <v>D</v>
      </c>
      <c r="I115" s="11" t="s">
        <v>44</v>
      </c>
      <c r="J115" s="10" t="str">
        <f>VLOOKUP(I115,Codes!$H$3:$I$262,2,FALSE)</f>
        <v>AB</v>
      </c>
      <c r="K115" s="10">
        <v>6</v>
      </c>
      <c r="L115" s="10" t="s">
        <v>35</v>
      </c>
      <c r="M115" t="str">
        <f>VLOOKUP(L115,Codes!$R$3:$S$28,2,FALSE)</f>
        <v>L</v>
      </c>
      <c r="N115" t="s">
        <v>38</v>
      </c>
      <c r="O115" t="s">
        <v>49</v>
      </c>
      <c r="P115" t="s">
        <v>2318</v>
      </c>
      <c r="Q115" s="21" t="str">
        <f t="shared" si="7"/>
        <v>X-AB-7-EC10-TP4-Water-Medium-6-MOT</v>
      </c>
      <c r="R115" s="21" t="str">
        <f t="shared" si="4"/>
        <v>X-AB-7-EC10-TP4-Water</v>
      </c>
      <c r="S115" s="35" t="str">
        <f t="shared" si="5"/>
        <v>X.AB.7.L.D.6</v>
      </c>
      <c r="T115" s="15" t="str">
        <f t="shared" si="6"/>
        <v>XAB7LD6</v>
      </c>
    </row>
    <row r="116" spans="1:20">
      <c r="A116" t="s">
        <v>90</v>
      </c>
      <c r="B116" s="10" t="s">
        <v>89</v>
      </c>
      <c r="C116" s="10" t="str">
        <f>VLOOKUP(_xlfn.CONCAT(A116,B116),Codes!$C$3:$D$12,2,FALSE)</f>
        <v>X</v>
      </c>
      <c r="D116" s="56" t="s">
        <v>86</v>
      </c>
      <c r="E116" s="12">
        <v>7</v>
      </c>
      <c r="F116" s="10" t="s">
        <v>76</v>
      </c>
      <c r="G116" s="10">
        <v>48</v>
      </c>
      <c r="H116" s="10" t="str">
        <f>VLOOKUP(F116,Codes!$J$3:$Q$9,2,FALSE)</f>
        <v>E</v>
      </c>
      <c r="I116" s="11" t="s">
        <v>44</v>
      </c>
      <c r="J116" s="10" t="str">
        <f>VLOOKUP(I116,Codes!$H$3:$I$262,2,FALSE)</f>
        <v>AB</v>
      </c>
      <c r="K116" s="10">
        <v>1</v>
      </c>
      <c r="L116" s="10" t="s">
        <v>35</v>
      </c>
      <c r="M116" t="str">
        <f>VLOOKUP(L116,Codes!$R$3:$S$28,2,FALSE)</f>
        <v>L</v>
      </c>
      <c r="N116" t="s">
        <v>38</v>
      </c>
      <c r="O116" t="s">
        <v>49</v>
      </c>
      <c r="P116" t="s">
        <v>2318</v>
      </c>
      <c r="Q116" s="21" t="str">
        <f t="shared" si="7"/>
        <v>X-AB-7-EC10-TP5-Water-Medium-1-MOT</v>
      </c>
      <c r="R116" s="21" t="str">
        <f t="shared" si="4"/>
        <v>X-AB-7-EC10-TP5-Water</v>
      </c>
      <c r="S116" s="35" t="str">
        <f t="shared" si="5"/>
        <v>X.AB.7.L.E.1</v>
      </c>
      <c r="T116" s="15" t="str">
        <f t="shared" si="6"/>
        <v>XAB7LE1</v>
      </c>
    </row>
    <row r="117" spans="1:20">
      <c r="A117" t="s">
        <v>90</v>
      </c>
      <c r="B117" s="10" t="s">
        <v>89</v>
      </c>
      <c r="C117" s="10" t="str">
        <f>VLOOKUP(_xlfn.CONCAT(A117,B117),Codes!$C$3:$D$12,2,FALSE)</f>
        <v>X</v>
      </c>
      <c r="D117" s="56" t="s">
        <v>86</v>
      </c>
      <c r="E117" s="12">
        <v>7</v>
      </c>
      <c r="F117" s="10" t="s">
        <v>76</v>
      </c>
      <c r="G117" s="10">
        <v>48</v>
      </c>
      <c r="H117" s="10" t="str">
        <f>VLOOKUP(F117,Codes!$J$3:$Q$9,2,FALSE)</f>
        <v>E</v>
      </c>
      <c r="I117" s="11" t="s">
        <v>44</v>
      </c>
      <c r="J117" s="10" t="str">
        <f>VLOOKUP(I117,Codes!$H$3:$I$262,2,FALSE)</f>
        <v>AB</v>
      </c>
      <c r="K117" s="10">
        <v>2</v>
      </c>
      <c r="L117" s="10" t="s">
        <v>35</v>
      </c>
      <c r="M117" t="str">
        <f>VLOOKUP(L117,Codes!$R$3:$S$28,2,FALSE)</f>
        <v>L</v>
      </c>
      <c r="N117" t="s">
        <v>38</v>
      </c>
      <c r="O117" t="s">
        <v>49</v>
      </c>
      <c r="P117" t="s">
        <v>2318</v>
      </c>
      <c r="Q117" s="21" t="str">
        <f t="shared" si="7"/>
        <v>X-AB-7-EC10-TP5-Water-Medium-2-MOT</v>
      </c>
      <c r="R117" s="21" t="str">
        <f t="shared" si="4"/>
        <v>X-AB-7-EC10-TP5-Water</v>
      </c>
      <c r="S117" s="35" t="str">
        <f t="shared" si="5"/>
        <v>X.AB.7.L.E.2</v>
      </c>
      <c r="T117" s="15" t="str">
        <f t="shared" si="6"/>
        <v>XAB7LE2</v>
      </c>
    </row>
    <row r="118" spans="1:20">
      <c r="A118" t="s">
        <v>90</v>
      </c>
      <c r="B118" s="10" t="s">
        <v>89</v>
      </c>
      <c r="C118" s="10" t="str">
        <f>VLOOKUP(_xlfn.CONCAT(A118,B118),Codes!$C$3:$D$12,2,FALSE)</f>
        <v>X</v>
      </c>
      <c r="D118" s="56" t="s">
        <v>86</v>
      </c>
      <c r="E118" s="12">
        <v>7</v>
      </c>
      <c r="F118" s="10" t="s">
        <v>76</v>
      </c>
      <c r="G118" s="10">
        <v>48</v>
      </c>
      <c r="H118" s="10" t="str">
        <f>VLOOKUP(F118,Codes!$J$3:$Q$9,2,FALSE)</f>
        <v>E</v>
      </c>
      <c r="I118" s="11" t="s">
        <v>44</v>
      </c>
      <c r="J118" s="10" t="str">
        <f>VLOOKUP(I118,Codes!$H$3:$I$262,2,FALSE)</f>
        <v>AB</v>
      </c>
      <c r="K118" s="10">
        <v>3</v>
      </c>
      <c r="L118" s="10" t="s">
        <v>35</v>
      </c>
      <c r="M118" t="str">
        <f>VLOOKUP(L118,Codes!$R$3:$S$28,2,FALSE)</f>
        <v>L</v>
      </c>
      <c r="N118" t="s">
        <v>38</v>
      </c>
      <c r="O118" t="s">
        <v>49</v>
      </c>
      <c r="P118" t="s">
        <v>2318</v>
      </c>
      <c r="Q118" s="21" t="str">
        <f t="shared" si="7"/>
        <v>X-AB-7-EC10-TP5-Water-Medium-3-MOT</v>
      </c>
      <c r="R118" s="21" t="str">
        <f t="shared" si="4"/>
        <v>X-AB-7-EC10-TP5-Water</v>
      </c>
      <c r="S118" s="35" t="str">
        <f t="shared" si="5"/>
        <v>X.AB.7.L.E.3</v>
      </c>
      <c r="T118" s="15" t="str">
        <f t="shared" si="6"/>
        <v>XAB7LE3</v>
      </c>
    </row>
    <row r="119" spans="1:20">
      <c r="A119" t="s">
        <v>90</v>
      </c>
      <c r="B119" s="10" t="s">
        <v>89</v>
      </c>
      <c r="C119" s="10" t="str">
        <f>VLOOKUP(_xlfn.CONCAT(A119,B119),Codes!$C$3:$D$12,2,FALSE)</f>
        <v>X</v>
      </c>
      <c r="D119" s="56" t="s">
        <v>86</v>
      </c>
      <c r="E119" s="12">
        <v>7</v>
      </c>
      <c r="F119" s="10" t="s">
        <v>76</v>
      </c>
      <c r="G119" s="10">
        <v>48</v>
      </c>
      <c r="H119" s="10" t="str">
        <f>VLOOKUP(F119,Codes!$J$3:$Q$9,2,FALSE)</f>
        <v>E</v>
      </c>
      <c r="I119" s="11" t="s">
        <v>44</v>
      </c>
      <c r="J119" s="10" t="str">
        <f>VLOOKUP(I119,Codes!$H$3:$I$262,2,FALSE)</f>
        <v>AB</v>
      </c>
      <c r="K119" s="10">
        <v>4</v>
      </c>
      <c r="L119" s="10" t="s">
        <v>35</v>
      </c>
      <c r="M119" t="str">
        <f>VLOOKUP(L119,Codes!$R$3:$S$28,2,FALSE)</f>
        <v>L</v>
      </c>
      <c r="N119" t="s">
        <v>38</v>
      </c>
      <c r="O119" t="s">
        <v>49</v>
      </c>
      <c r="P119" t="s">
        <v>2318</v>
      </c>
      <c r="Q119" s="21" t="str">
        <f t="shared" si="7"/>
        <v>X-AB-7-EC10-TP5-Water-Medium-4-MOT</v>
      </c>
      <c r="R119" s="21" t="str">
        <f t="shared" si="4"/>
        <v>X-AB-7-EC10-TP5-Water</v>
      </c>
      <c r="S119" s="35" t="str">
        <f t="shared" si="5"/>
        <v>X.AB.7.L.E.4</v>
      </c>
      <c r="T119" s="15" t="str">
        <f t="shared" si="6"/>
        <v>XAB7LE4</v>
      </c>
    </row>
    <row r="120" spans="1:20">
      <c r="A120" t="s">
        <v>90</v>
      </c>
      <c r="B120" s="10" t="s">
        <v>89</v>
      </c>
      <c r="C120" s="10" t="str">
        <f>VLOOKUP(_xlfn.CONCAT(A120,B120),Codes!$C$3:$D$12,2,FALSE)</f>
        <v>X</v>
      </c>
      <c r="D120" s="56" t="s">
        <v>86</v>
      </c>
      <c r="E120" s="12">
        <v>7</v>
      </c>
      <c r="F120" s="10" t="s">
        <v>76</v>
      </c>
      <c r="G120" s="10">
        <v>48</v>
      </c>
      <c r="H120" s="10" t="str">
        <f>VLOOKUP(F120,Codes!$J$3:$Q$9,2,FALSE)</f>
        <v>E</v>
      </c>
      <c r="I120" s="11" t="s">
        <v>44</v>
      </c>
      <c r="J120" s="10" t="str">
        <f>VLOOKUP(I120,Codes!$H$3:$I$262,2,FALSE)</f>
        <v>AB</v>
      </c>
      <c r="K120" s="10">
        <v>5</v>
      </c>
      <c r="L120" s="10" t="s">
        <v>35</v>
      </c>
      <c r="M120" t="str">
        <f>VLOOKUP(L120,Codes!$R$3:$S$28,2,FALSE)</f>
        <v>L</v>
      </c>
      <c r="N120" t="s">
        <v>38</v>
      </c>
      <c r="O120" t="s">
        <v>49</v>
      </c>
      <c r="P120" t="s">
        <v>2318</v>
      </c>
      <c r="Q120" s="21" t="str">
        <f t="shared" si="7"/>
        <v>X-AB-7-EC10-TP5-Water-Medium-5-MOT</v>
      </c>
      <c r="R120" s="21" t="str">
        <f t="shared" si="4"/>
        <v>X-AB-7-EC10-TP5-Water</v>
      </c>
      <c r="S120" s="35" t="str">
        <f t="shared" si="5"/>
        <v>X.AB.7.L.E.5</v>
      </c>
      <c r="T120" s="15" t="str">
        <f t="shared" si="6"/>
        <v>XAB7LE5</v>
      </c>
    </row>
    <row r="121" spans="1:20">
      <c r="A121" t="s">
        <v>90</v>
      </c>
      <c r="B121" s="10" t="s">
        <v>89</v>
      </c>
      <c r="C121" s="10" t="str">
        <f>VLOOKUP(_xlfn.CONCAT(A121,B121),Codes!$C$3:$D$12,2,FALSE)</f>
        <v>X</v>
      </c>
      <c r="D121" s="56" t="s">
        <v>86</v>
      </c>
      <c r="E121" s="12">
        <v>7</v>
      </c>
      <c r="F121" s="10" t="s">
        <v>76</v>
      </c>
      <c r="G121" s="10">
        <v>48</v>
      </c>
      <c r="H121" s="10" t="str">
        <f>VLOOKUP(F121,Codes!$J$3:$Q$9,2,FALSE)</f>
        <v>E</v>
      </c>
      <c r="I121" s="11" t="s">
        <v>44</v>
      </c>
      <c r="J121" s="10" t="str">
        <f>VLOOKUP(I121,Codes!$H$3:$I$262,2,FALSE)</f>
        <v>AB</v>
      </c>
      <c r="K121" s="10">
        <v>6</v>
      </c>
      <c r="L121" s="10" t="s">
        <v>35</v>
      </c>
      <c r="M121" t="str">
        <f>VLOOKUP(L121,Codes!$R$3:$S$28,2,FALSE)</f>
        <v>L</v>
      </c>
      <c r="N121" t="s">
        <v>38</v>
      </c>
      <c r="O121" t="s">
        <v>49</v>
      </c>
      <c r="P121" t="s">
        <v>2318</v>
      </c>
      <c r="Q121" s="21" t="str">
        <f t="shared" si="7"/>
        <v>X-AB-7-EC10-TP5-Water-Medium-6-MOT</v>
      </c>
      <c r="R121" s="21" t="str">
        <f t="shared" si="4"/>
        <v>X-AB-7-EC10-TP5-Water</v>
      </c>
      <c r="S121" s="35" t="str">
        <f t="shared" si="5"/>
        <v>X.AB.7.L.E.6</v>
      </c>
      <c r="T121" s="15" t="str">
        <f t="shared" si="6"/>
        <v>XAB7LE6</v>
      </c>
    </row>
    <row r="122" spans="1:20">
      <c r="A122" t="s">
        <v>90</v>
      </c>
      <c r="B122" s="10" t="s">
        <v>89</v>
      </c>
      <c r="C122" s="10" t="str">
        <f>VLOOKUP(_xlfn.CONCAT(A122,B122),Codes!$C$3:$D$12,2,FALSE)</f>
        <v>X</v>
      </c>
      <c r="D122" s="56" t="s">
        <v>86</v>
      </c>
      <c r="E122" s="12" t="s">
        <v>2323</v>
      </c>
      <c r="F122" s="10" t="s">
        <v>76</v>
      </c>
      <c r="G122" s="10">
        <v>48</v>
      </c>
      <c r="H122" s="10" t="str">
        <f>VLOOKUP(F122,Codes!$J$3:$Q$9,2,FALSE)</f>
        <v>E</v>
      </c>
      <c r="I122" s="11" t="s">
        <v>44</v>
      </c>
      <c r="J122" s="10" t="str">
        <f>VLOOKUP(I122,Codes!$H$3:$I$262,2,FALSE)</f>
        <v>AB</v>
      </c>
      <c r="K122" s="10">
        <v>1</v>
      </c>
      <c r="L122" s="10" t="s">
        <v>35</v>
      </c>
      <c r="M122" t="str">
        <f>VLOOKUP(L122,Codes!$R$3:$S$28,2,FALSE)</f>
        <v>L</v>
      </c>
      <c r="N122" t="s">
        <v>38</v>
      </c>
      <c r="O122" t="s">
        <v>49</v>
      </c>
      <c r="P122" t="s">
        <v>2318</v>
      </c>
      <c r="Q122" s="21" t="str">
        <f t="shared" si="7"/>
        <v>X-AB-007_T3-EC10-TP5-Water-Medium-1-MOT</v>
      </c>
      <c r="R122" s="21" t="str">
        <f t="shared" si="4"/>
        <v>X-AB-007_T3-EC10-TP5-Water</v>
      </c>
      <c r="S122" s="35" t="str">
        <f t="shared" si="5"/>
        <v>X.AB.007_T3.L.E.1</v>
      </c>
      <c r="T122" s="15" t="str">
        <f t="shared" si="6"/>
        <v>XAB007_T3LE1</v>
      </c>
    </row>
    <row r="123" spans="1:20">
      <c r="A123" t="s">
        <v>90</v>
      </c>
      <c r="B123" s="10" t="s">
        <v>89</v>
      </c>
      <c r="C123" s="10" t="str">
        <f>VLOOKUP(_xlfn.CONCAT(A123,B123),Codes!$C$3:$D$12,2,FALSE)</f>
        <v>X</v>
      </c>
      <c r="D123" s="56" t="s">
        <v>86</v>
      </c>
      <c r="E123" s="12" t="s">
        <v>2323</v>
      </c>
      <c r="F123" s="10" t="s">
        <v>76</v>
      </c>
      <c r="G123" s="10">
        <v>48</v>
      </c>
      <c r="H123" s="10" t="str">
        <f>VLOOKUP(F123,Codes!$J$3:$Q$9,2,FALSE)</f>
        <v>E</v>
      </c>
      <c r="I123" s="11" t="s">
        <v>44</v>
      </c>
      <c r="J123" s="10" t="str">
        <f>VLOOKUP(I123,Codes!$H$3:$I$262,2,FALSE)</f>
        <v>AB</v>
      </c>
      <c r="K123" s="10">
        <v>2</v>
      </c>
      <c r="L123" s="10" t="s">
        <v>35</v>
      </c>
      <c r="M123" t="str">
        <f>VLOOKUP(L123,Codes!$R$3:$S$28,2,FALSE)</f>
        <v>L</v>
      </c>
      <c r="N123" t="s">
        <v>38</v>
      </c>
      <c r="O123" t="s">
        <v>49</v>
      </c>
      <c r="P123" t="s">
        <v>2318</v>
      </c>
      <c r="Q123" s="21" t="str">
        <f t="shared" si="7"/>
        <v>X-AB-007_T3-EC10-TP5-Water-Medium-2-MOT</v>
      </c>
      <c r="R123" s="21" t="str">
        <f t="shared" si="4"/>
        <v>X-AB-007_T3-EC10-TP5-Water</v>
      </c>
      <c r="S123" s="35" t="str">
        <f t="shared" si="5"/>
        <v>X.AB.007_T3.L.E.2</v>
      </c>
      <c r="T123" s="15" t="str">
        <f t="shared" si="6"/>
        <v>XAB007_T3LE2</v>
      </c>
    </row>
    <row r="124" spans="1:20">
      <c r="A124" t="s">
        <v>90</v>
      </c>
      <c r="B124" s="10" t="s">
        <v>89</v>
      </c>
      <c r="C124" s="10" t="str">
        <f>VLOOKUP(_xlfn.CONCAT(A124,B124),Codes!$C$3:$D$12,2,FALSE)</f>
        <v>X</v>
      </c>
      <c r="D124" s="56" t="s">
        <v>86</v>
      </c>
      <c r="E124" s="12" t="s">
        <v>2323</v>
      </c>
      <c r="F124" s="10" t="s">
        <v>76</v>
      </c>
      <c r="G124" s="10">
        <v>48</v>
      </c>
      <c r="H124" s="10" t="str">
        <f>VLOOKUP(F124,Codes!$J$3:$Q$9,2,FALSE)</f>
        <v>E</v>
      </c>
      <c r="I124" s="11" t="s">
        <v>44</v>
      </c>
      <c r="J124" s="10" t="str">
        <f>VLOOKUP(I124,Codes!$H$3:$I$262,2,FALSE)</f>
        <v>AB</v>
      </c>
      <c r="K124" s="10">
        <v>3</v>
      </c>
      <c r="L124" s="10" t="s">
        <v>35</v>
      </c>
      <c r="M124" t="str">
        <f>VLOOKUP(L124,Codes!$R$3:$S$28,2,FALSE)</f>
        <v>L</v>
      </c>
      <c r="N124" t="s">
        <v>38</v>
      </c>
      <c r="O124" t="s">
        <v>49</v>
      </c>
      <c r="P124" t="s">
        <v>2318</v>
      </c>
      <c r="Q124" s="21" t="str">
        <f t="shared" si="7"/>
        <v>X-AB-007_T3-EC10-TP5-Water-Medium-3-MOT</v>
      </c>
      <c r="R124" s="21" t="str">
        <f t="shared" si="4"/>
        <v>X-AB-007_T3-EC10-TP5-Water</v>
      </c>
      <c r="S124" s="35" t="str">
        <f t="shared" si="5"/>
        <v>X.AB.007_T3.L.E.3</v>
      </c>
      <c r="T124" s="15" t="str">
        <f t="shared" si="6"/>
        <v>XAB007_T3LE3</v>
      </c>
    </row>
    <row r="125" spans="1:20">
      <c r="A125" t="s">
        <v>90</v>
      </c>
      <c r="B125" s="10" t="s">
        <v>89</v>
      </c>
      <c r="C125" s="10" t="str">
        <f>VLOOKUP(_xlfn.CONCAT(A125,B125),Codes!$C$3:$D$12,2,FALSE)</f>
        <v>X</v>
      </c>
      <c r="D125" s="56" t="s">
        <v>86</v>
      </c>
      <c r="E125" s="12" t="s">
        <v>2323</v>
      </c>
      <c r="F125" s="10" t="s">
        <v>76</v>
      </c>
      <c r="G125" s="10">
        <v>48</v>
      </c>
      <c r="H125" s="10" t="str">
        <f>VLOOKUP(F125,Codes!$J$3:$Q$9,2,FALSE)</f>
        <v>E</v>
      </c>
      <c r="I125" s="11" t="s">
        <v>44</v>
      </c>
      <c r="J125" s="10" t="str">
        <f>VLOOKUP(I125,Codes!$H$3:$I$262,2,FALSE)</f>
        <v>AB</v>
      </c>
      <c r="K125" s="10">
        <v>4</v>
      </c>
      <c r="L125" s="10" t="s">
        <v>35</v>
      </c>
      <c r="M125" t="str">
        <f>VLOOKUP(L125,Codes!$R$3:$S$28,2,FALSE)</f>
        <v>L</v>
      </c>
      <c r="N125" t="s">
        <v>38</v>
      </c>
      <c r="O125" t="s">
        <v>49</v>
      </c>
      <c r="P125" t="s">
        <v>2318</v>
      </c>
      <c r="Q125" s="21" t="str">
        <f t="shared" si="7"/>
        <v>X-AB-007_T3-EC10-TP5-Water-Medium-4-MOT</v>
      </c>
      <c r="R125" s="21" t="str">
        <f t="shared" si="4"/>
        <v>X-AB-007_T3-EC10-TP5-Water</v>
      </c>
      <c r="S125" s="35" t="str">
        <f t="shared" si="5"/>
        <v>X.AB.007_T3.L.E.4</v>
      </c>
      <c r="T125" s="15" t="str">
        <f t="shared" si="6"/>
        <v>XAB007_T3LE4</v>
      </c>
    </row>
    <row r="126" spans="1:20">
      <c r="A126" t="s">
        <v>90</v>
      </c>
      <c r="B126" s="10" t="s">
        <v>89</v>
      </c>
      <c r="C126" s="10" t="str">
        <f>VLOOKUP(_xlfn.CONCAT(A126,B126),Codes!$C$3:$D$12,2,FALSE)</f>
        <v>X</v>
      </c>
      <c r="D126" s="56" t="s">
        <v>86</v>
      </c>
      <c r="E126" s="12" t="s">
        <v>2323</v>
      </c>
      <c r="F126" s="10" t="s">
        <v>76</v>
      </c>
      <c r="G126" s="10">
        <v>48</v>
      </c>
      <c r="H126" s="10" t="str">
        <f>VLOOKUP(F126,Codes!$J$3:$Q$9,2,FALSE)</f>
        <v>E</v>
      </c>
      <c r="I126" s="11" t="s">
        <v>44</v>
      </c>
      <c r="J126" s="10" t="str">
        <f>VLOOKUP(I126,Codes!$H$3:$I$262,2,FALSE)</f>
        <v>AB</v>
      </c>
      <c r="K126" s="10">
        <v>5</v>
      </c>
      <c r="L126" s="10" t="s">
        <v>35</v>
      </c>
      <c r="M126" t="str">
        <f>VLOOKUP(L126,Codes!$R$3:$S$28,2,FALSE)</f>
        <v>L</v>
      </c>
      <c r="N126" t="s">
        <v>38</v>
      </c>
      <c r="O126" t="s">
        <v>49</v>
      </c>
      <c r="P126" t="s">
        <v>2318</v>
      </c>
      <c r="Q126" s="21" t="str">
        <f t="shared" si="7"/>
        <v>X-AB-007_T3-EC10-TP5-Water-Medium-5-MOT</v>
      </c>
      <c r="R126" s="21" t="str">
        <f t="shared" si="4"/>
        <v>X-AB-007_T3-EC10-TP5-Water</v>
      </c>
      <c r="S126" s="35" t="str">
        <f t="shared" si="5"/>
        <v>X.AB.007_T3.L.E.5</v>
      </c>
      <c r="T126" s="15" t="str">
        <f t="shared" si="6"/>
        <v>XAB007_T3LE5</v>
      </c>
    </row>
    <row r="127" spans="1:20">
      <c r="A127" t="s">
        <v>90</v>
      </c>
      <c r="B127" s="10" t="s">
        <v>89</v>
      </c>
      <c r="C127" s="10" t="str">
        <f>VLOOKUP(_xlfn.CONCAT(A127,B127),Codes!$C$3:$D$12,2,FALSE)</f>
        <v>X</v>
      </c>
      <c r="D127" s="56" t="s">
        <v>86</v>
      </c>
      <c r="E127" s="12" t="s">
        <v>2323</v>
      </c>
      <c r="F127" s="10" t="s">
        <v>76</v>
      </c>
      <c r="G127" s="10">
        <v>48</v>
      </c>
      <c r="H127" s="10" t="str">
        <f>VLOOKUP(F127,Codes!$J$3:$Q$9,2,FALSE)</f>
        <v>E</v>
      </c>
      <c r="I127" s="11" t="s">
        <v>44</v>
      </c>
      <c r="J127" s="10" t="str">
        <f>VLOOKUP(I127,Codes!$H$3:$I$262,2,FALSE)</f>
        <v>AB</v>
      </c>
      <c r="K127" s="10">
        <v>6</v>
      </c>
      <c r="L127" s="10" t="s">
        <v>35</v>
      </c>
      <c r="M127" t="str">
        <f>VLOOKUP(L127,Codes!$R$3:$S$28,2,FALSE)</f>
        <v>L</v>
      </c>
      <c r="N127" t="s">
        <v>38</v>
      </c>
      <c r="O127" t="s">
        <v>49</v>
      </c>
      <c r="P127" t="s">
        <v>2318</v>
      </c>
      <c r="Q127" s="21" t="str">
        <f t="shared" si="7"/>
        <v>X-AB-007_T3-EC10-TP5-Water-Medium-6-MOT</v>
      </c>
      <c r="R127" s="21" t="str">
        <f t="shared" si="4"/>
        <v>X-AB-007_T3-EC10-TP5-Water</v>
      </c>
      <c r="S127" s="35" t="str">
        <f t="shared" si="5"/>
        <v>X.AB.007_T3.L.E.6</v>
      </c>
      <c r="T127" s="15" t="str">
        <f t="shared" si="6"/>
        <v>XAB007_T3LE6</v>
      </c>
    </row>
    <row r="128" spans="1:20">
      <c r="A128" t="s">
        <v>90</v>
      </c>
      <c r="B128" s="10" t="s">
        <v>89</v>
      </c>
      <c r="C128" s="10" t="str">
        <f>VLOOKUP(_xlfn.CONCAT(A128,B128),Codes!$C$3:$D$12,2,FALSE)</f>
        <v>X</v>
      </c>
      <c r="D128" s="56" t="s">
        <v>86</v>
      </c>
      <c r="E128" s="12" t="s">
        <v>2324</v>
      </c>
      <c r="F128" s="10" t="s">
        <v>76</v>
      </c>
      <c r="G128" s="10">
        <v>48</v>
      </c>
      <c r="H128" s="10" t="str">
        <f>VLOOKUP(F128,Codes!$J$3:$Q$9,2,FALSE)</f>
        <v>E</v>
      </c>
      <c r="I128" s="11" t="s">
        <v>44</v>
      </c>
      <c r="J128" s="10" t="str">
        <f>VLOOKUP(I128,Codes!$H$3:$I$262,2,FALSE)</f>
        <v>AB</v>
      </c>
      <c r="K128" s="10">
        <v>1</v>
      </c>
      <c r="L128" s="10" t="s">
        <v>35</v>
      </c>
      <c r="M128" t="str">
        <f>VLOOKUP(L128,Codes!$R$3:$S$28,2,FALSE)</f>
        <v>L</v>
      </c>
      <c r="N128" t="s">
        <v>38</v>
      </c>
      <c r="O128" t="s">
        <v>49</v>
      </c>
      <c r="P128" t="s">
        <v>2318</v>
      </c>
      <c r="Q128" s="21" t="str">
        <f t="shared" si="7"/>
        <v>X-AB-007^T3-EC10-TP5-Water-Medium-1-MOT</v>
      </c>
      <c r="R128" s="21" t="str">
        <f t="shared" si="4"/>
        <v>X-AB-007^T3-EC10-TP5-Water</v>
      </c>
      <c r="S128" s="35" t="str">
        <f t="shared" si="5"/>
        <v>X.AB.007^T3.L.E.1</v>
      </c>
      <c r="T128" s="15" t="str">
        <f t="shared" si="6"/>
        <v>XAB007^T3LE1</v>
      </c>
    </row>
    <row r="129" spans="1:20">
      <c r="A129" t="s">
        <v>90</v>
      </c>
      <c r="B129" s="10" t="s">
        <v>89</v>
      </c>
      <c r="C129" s="10" t="str">
        <f>VLOOKUP(_xlfn.CONCAT(A129,B129),Codes!$C$3:$D$12,2,FALSE)</f>
        <v>X</v>
      </c>
      <c r="D129" s="56" t="s">
        <v>86</v>
      </c>
      <c r="E129" s="12" t="s">
        <v>2324</v>
      </c>
      <c r="F129" s="10" t="s">
        <v>76</v>
      </c>
      <c r="G129" s="10">
        <v>48</v>
      </c>
      <c r="H129" s="10" t="str">
        <f>VLOOKUP(F129,Codes!$J$3:$Q$9,2,FALSE)</f>
        <v>E</v>
      </c>
      <c r="I129" s="11" t="s">
        <v>44</v>
      </c>
      <c r="J129" s="10" t="str">
        <f>VLOOKUP(I129,Codes!$H$3:$I$262,2,FALSE)</f>
        <v>AB</v>
      </c>
      <c r="K129" s="10">
        <v>2</v>
      </c>
      <c r="L129" s="10" t="s">
        <v>35</v>
      </c>
      <c r="M129" t="str">
        <f>VLOOKUP(L129,Codes!$R$3:$S$28,2,FALSE)</f>
        <v>L</v>
      </c>
      <c r="N129" t="s">
        <v>38</v>
      </c>
      <c r="O129" t="s">
        <v>49</v>
      </c>
      <c r="P129" t="s">
        <v>2318</v>
      </c>
      <c r="Q129" s="21" t="str">
        <f t="shared" si="7"/>
        <v>X-AB-007^T3-EC10-TP5-Water-Medium-2-MOT</v>
      </c>
      <c r="R129" s="21" t="str">
        <f t="shared" si="4"/>
        <v>X-AB-007^T3-EC10-TP5-Water</v>
      </c>
      <c r="S129" s="35" t="str">
        <f t="shared" si="5"/>
        <v>X.AB.007^T3.L.E.2</v>
      </c>
      <c r="T129" s="15" t="str">
        <f t="shared" si="6"/>
        <v>XAB007^T3LE2</v>
      </c>
    </row>
    <row r="130" spans="1:20">
      <c r="A130" t="s">
        <v>90</v>
      </c>
      <c r="B130" s="10" t="s">
        <v>89</v>
      </c>
      <c r="C130" s="10" t="str">
        <f>VLOOKUP(_xlfn.CONCAT(A130,B130),Codes!$C$3:$D$12,2,FALSE)</f>
        <v>X</v>
      </c>
      <c r="D130" s="56" t="s">
        <v>86</v>
      </c>
      <c r="E130" s="12" t="s">
        <v>2324</v>
      </c>
      <c r="F130" s="10" t="s">
        <v>76</v>
      </c>
      <c r="G130" s="10">
        <v>48</v>
      </c>
      <c r="H130" s="10" t="str">
        <f>VLOOKUP(F130,Codes!$J$3:$Q$9,2,FALSE)</f>
        <v>E</v>
      </c>
      <c r="I130" s="11" t="s">
        <v>44</v>
      </c>
      <c r="J130" s="10" t="str">
        <f>VLOOKUP(I130,Codes!$H$3:$I$262,2,FALSE)</f>
        <v>AB</v>
      </c>
      <c r="K130" s="10">
        <v>3</v>
      </c>
      <c r="L130" s="10" t="s">
        <v>35</v>
      </c>
      <c r="M130" t="str">
        <f>VLOOKUP(L130,Codes!$R$3:$S$28,2,FALSE)</f>
        <v>L</v>
      </c>
      <c r="N130" t="s">
        <v>38</v>
      </c>
      <c r="O130" t="s">
        <v>49</v>
      </c>
      <c r="P130" t="s">
        <v>2318</v>
      </c>
      <c r="Q130" s="21" t="str">
        <f t="shared" si="7"/>
        <v>X-AB-007^T3-EC10-TP5-Water-Medium-3-MOT</v>
      </c>
      <c r="R130" s="21" t="str">
        <f t="shared" ref="R130:R193" si="8">CONCATENATE(C130,"-",J130,"-",E130,"-", L130,"-",F130,"-",N130)</f>
        <v>X-AB-007^T3-EC10-TP5-Water</v>
      </c>
      <c r="S130" s="35" t="str">
        <f t="shared" ref="S130:S193" si="9">_xlfn.CONCAT(C130,".",J130,".",E130,".",M130,".",H130,".",K130)</f>
        <v>X.AB.007^T3.L.E.3</v>
      </c>
      <c r="T130" s="15" t="str">
        <f t="shared" ref="T130:T193" si="10">SUBSTITUTE(S130,".","")</f>
        <v>XAB007^T3LE3</v>
      </c>
    </row>
    <row r="131" spans="1:20">
      <c r="A131" t="s">
        <v>90</v>
      </c>
      <c r="B131" s="10" t="s">
        <v>89</v>
      </c>
      <c r="C131" s="10" t="str">
        <f>VLOOKUP(_xlfn.CONCAT(A131,B131),Codes!$C$3:$D$12,2,FALSE)</f>
        <v>X</v>
      </c>
      <c r="D131" s="56" t="s">
        <v>86</v>
      </c>
      <c r="E131" s="12" t="s">
        <v>2324</v>
      </c>
      <c r="F131" s="10" t="s">
        <v>76</v>
      </c>
      <c r="G131" s="10">
        <v>48</v>
      </c>
      <c r="H131" s="10" t="str">
        <f>VLOOKUP(F131,Codes!$J$3:$Q$9,2,FALSE)</f>
        <v>E</v>
      </c>
      <c r="I131" s="11" t="s">
        <v>44</v>
      </c>
      <c r="J131" s="10" t="str">
        <f>VLOOKUP(I131,Codes!$H$3:$I$262,2,FALSE)</f>
        <v>AB</v>
      </c>
      <c r="K131" s="10">
        <v>4</v>
      </c>
      <c r="L131" s="10" t="s">
        <v>35</v>
      </c>
      <c r="M131" t="str">
        <f>VLOOKUP(L131,Codes!$R$3:$S$28,2,FALSE)</f>
        <v>L</v>
      </c>
      <c r="N131" t="s">
        <v>38</v>
      </c>
      <c r="O131" t="s">
        <v>49</v>
      </c>
      <c r="P131" t="s">
        <v>2318</v>
      </c>
      <c r="Q131" s="21" t="str">
        <f t="shared" si="7"/>
        <v>X-AB-007^T3-EC10-TP5-Water-Medium-4-MOT</v>
      </c>
      <c r="R131" s="21" t="str">
        <f t="shared" si="8"/>
        <v>X-AB-007^T3-EC10-TP5-Water</v>
      </c>
      <c r="S131" s="35" t="str">
        <f t="shared" si="9"/>
        <v>X.AB.007^T3.L.E.4</v>
      </c>
      <c r="T131" s="15" t="str">
        <f t="shared" si="10"/>
        <v>XAB007^T3LE4</v>
      </c>
    </row>
    <row r="132" spans="1:20">
      <c r="A132" t="s">
        <v>90</v>
      </c>
      <c r="B132" s="10" t="s">
        <v>89</v>
      </c>
      <c r="C132" s="10" t="str">
        <f>VLOOKUP(_xlfn.CONCAT(A132,B132),Codes!$C$3:$D$12,2,FALSE)</f>
        <v>X</v>
      </c>
      <c r="D132" s="56" t="s">
        <v>86</v>
      </c>
      <c r="E132" s="12" t="s">
        <v>2324</v>
      </c>
      <c r="F132" s="10" t="s">
        <v>76</v>
      </c>
      <c r="G132" s="10">
        <v>48</v>
      </c>
      <c r="H132" s="10" t="str">
        <f>VLOOKUP(F132,Codes!$J$3:$Q$9,2,FALSE)</f>
        <v>E</v>
      </c>
      <c r="I132" s="11" t="s">
        <v>44</v>
      </c>
      <c r="J132" s="10" t="str">
        <f>VLOOKUP(I132,Codes!$H$3:$I$262,2,FALSE)</f>
        <v>AB</v>
      </c>
      <c r="K132" s="10">
        <v>5</v>
      </c>
      <c r="L132" s="10" t="s">
        <v>35</v>
      </c>
      <c r="M132" t="str">
        <f>VLOOKUP(L132,Codes!$R$3:$S$28,2,FALSE)</f>
        <v>L</v>
      </c>
      <c r="N132" t="s">
        <v>38</v>
      </c>
      <c r="O132" t="s">
        <v>49</v>
      </c>
      <c r="P132" t="s">
        <v>2318</v>
      </c>
      <c r="Q132" s="21" t="str">
        <f t="shared" si="7"/>
        <v>X-AB-007^T3-EC10-TP5-Water-Medium-5-MOT</v>
      </c>
      <c r="R132" s="21" t="str">
        <f t="shared" si="8"/>
        <v>X-AB-007^T3-EC10-TP5-Water</v>
      </c>
      <c r="S132" s="35" t="str">
        <f t="shared" si="9"/>
        <v>X.AB.007^T3.L.E.5</v>
      </c>
      <c r="T132" s="15" t="str">
        <f t="shared" si="10"/>
        <v>XAB007^T3LE5</v>
      </c>
    </row>
    <row r="133" spans="1:20">
      <c r="A133" t="s">
        <v>90</v>
      </c>
      <c r="B133" s="10" t="s">
        <v>89</v>
      </c>
      <c r="C133" s="10" t="str">
        <f>VLOOKUP(_xlfn.CONCAT(A133,B133),Codes!$C$3:$D$12,2,FALSE)</f>
        <v>X</v>
      </c>
      <c r="D133" s="56" t="s">
        <v>86</v>
      </c>
      <c r="E133" s="12" t="s">
        <v>2324</v>
      </c>
      <c r="F133" s="10" t="s">
        <v>76</v>
      </c>
      <c r="G133" s="10">
        <v>48</v>
      </c>
      <c r="H133" s="10" t="str">
        <f>VLOOKUP(F133,Codes!$J$3:$Q$9,2,FALSE)</f>
        <v>E</v>
      </c>
      <c r="I133" s="11" t="s">
        <v>44</v>
      </c>
      <c r="J133" s="10" t="str">
        <f>VLOOKUP(I133,Codes!$H$3:$I$262,2,FALSE)</f>
        <v>AB</v>
      </c>
      <c r="K133" s="10">
        <v>6</v>
      </c>
      <c r="L133" s="10" t="s">
        <v>35</v>
      </c>
      <c r="M133" t="str">
        <f>VLOOKUP(L133,Codes!$R$3:$S$28,2,FALSE)</f>
        <v>L</v>
      </c>
      <c r="N133" t="s">
        <v>38</v>
      </c>
      <c r="O133" t="s">
        <v>49</v>
      </c>
      <c r="P133" t="s">
        <v>2318</v>
      </c>
      <c r="Q133" s="21" t="str">
        <f t="shared" ref="Q133:Q196" si="11">CONCATENATE(C133,"-",J133,"-",E133,"-", L133,"-",F133,"-",N133,"-",O133,"-",K133,"-",P133)</f>
        <v>X-AB-007^T3-EC10-TP5-Water-Medium-6-MOT</v>
      </c>
      <c r="R133" s="21" t="str">
        <f t="shared" si="8"/>
        <v>X-AB-007^T3-EC10-TP5-Water</v>
      </c>
      <c r="S133" s="35" t="str">
        <f t="shared" si="9"/>
        <v>X.AB.007^T3.L.E.6</v>
      </c>
      <c r="T133" s="15" t="str">
        <f t="shared" si="10"/>
        <v>XAB007^T3LE6</v>
      </c>
    </row>
    <row r="134" spans="1:20">
      <c r="A134" t="s">
        <v>90</v>
      </c>
      <c r="B134" s="10" t="s">
        <v>89</v>
      </c>
      <c r="C134" s="10" t="str">
        <f>VLOOKUP(_xlfn.CONCAT(A134,B134),Codes!$C$3:$D$12,2,FALSE)</f>
        <v>X</v>
      </c>
      <c r="D134" s="56" t="s">
        <v>86</v>
      </c>
      <c r="E134" s="12">
        <v>7</v>
      </c>
      <c r="F134" s="10" t="s">
        <v>46</v>
      </c>
      <c r="G134" s="10">
        <v>4</v>
      </c>
      <c r="H134" s="10" t="str">
        <f>VLOOKUP(F134,Codes!$J$3:$Q$9,2,FALSE)</f>
        <v>A</v>
      </c>
      <c r="I134" s="11" t="s">
        <v>44</v>
      </c>
      <c r="J134" s="10" t="str">
        <f>VLOOKUP(I134,Codes!$H$3:$I$262,2,FALSE)</f>
        <v>AB</v>
      </c>
      <c r="K134" s="10">
        <v>1</v>
      </c>
      <c r="L134" s="10" t="s">
        <v>83</v>
      </c>
      <c r="M134" t="str">
        <f>VLOOKUP(L134,Codes!$R$3:$S$28,2,FALSE)</f>
        <v>M</v>
      </c>
      <c r="N134" t="s">
        <v>38</v>
      </c>
      <c r="O134" t="s">
        <v>49</v>
      </c>
      <c r="P134" t="s">
        <v>2318</v>
      </c>
      <c r="Q134" s="21" t="str">
        <f t="shared" si="11"/>
        <v>X-AB-7-EC25-TP1-Water-Medium-1-MOT</v>
      </c>
      <c r="R134" s="21" t="str">
        <f t="shared" si="8"/>
        <v>X-AB-7-EC25-TP1-Water</v>
      </c>
      <c r="S134" s="35" t="str">
        <f t="shared" si="9"/>
        <v>X.AB.7.M.A.1</v>
      </c>
      <c r="T134" s="15" t="str">
        <f t="shared" si="10"/>
        <v>XAB7MA1</v>
      </c>
    </row>
    <row r="135" spans="1:20">
      <c r="A135" t="s">
        <v>90</v>
      </c>
      <c r="B135" s="10" t="s">
        <v>89</v>
      </c>
      <c r="C135" s="10" t="str">
        <f>VLOOKUP(_xlfn.CONCAT(A135,B135),Codes!$C$3:$D$12,2,FALSE)</f>
        <v>X</v>
      </c>
      <c r="D135" s="56" t="s">
        <v>86</v>
      </c>
      <c r="E135" s="12">
        <v>7</v>
      </c>
      <c r="F135" s="10" t="s">
        <v>46</v>
      </c>
      <c r="G135" s="10">
        <v>4</v>
      </c>
      <c r="H135" s="10" t="str">
        <f>VLOOKUP(F135,Codes!$J$3:$Q$9,2,FALSE)</f>
        <v>A</v>
      </c>
      <c r="I135" s="11" t="s">
        <v>44</v>
      </c>
      <c r="J135" s="10" t="str">
        <f>VLOOKUP(I135,Codes!$H$3:$I$262,2,FALSE)</f>
        <v>AB</v>
      </c>
      <c r="K135" s="10">
        <v>2</v>
      </c>
      <c r="L135" s="10" t="s">
        <v>83</v>
      </c>
      <c r="M135" t="str">
        <f>VLOOKUP(L135,Codes!$R$3:$S$28,2,FALSE)</f>
        <v>M</v>
      </c>
      <c r="N135" t="s">
        <v>38</v>
      </c>
      <c r="O135" t="s">
        <v>49</v>
      </c>
      <c r="P135" t="s">
        <v>2318</v>
      </c>
      <c r="Q135" s="21" t="str">
        <f t="shared" si="11"/>
        <v>X-AB-7-EC25-TP1-Water-Medium-2-MOT</v>
      </c>
      <c r="R135" s="21" t="str">
        <f t="shared" si="8"/>
        <v>X-AB-7-EC25-TP1-Water</v>
      </c>
      <c r="S135" s="35" t="str">
        <f t="shared" si="9"/>
        <v>X.AB.7.M.A.2</v>
      </c>
      <c r="T135" s="15" t="str">
        <f t="shared" si="10"/>
        <v>XAB7MA2</v>
      </c>
    </row>
    <row r="136" spans="1:20">
      <c r="A136" t="s">
        <v>90</v>
      </c>
      <c r="B136" s="10" t="s">
        <v>89</v>
      </c>
      <c r="C136" s="10" t="str">
        <f>VLOOKUP(_xlfn.CONCAT(A136,B136),Codes!$C$3:$D$12,2,FALSE)</f>
        <v>X</v>
      </c>
      <c r="D136" s="56" t="s">
        <v>86</v>
      </c>
      <c r="E136" s="12">
        <v>7</v>
      </c>
      <c r="F136" s="10" t="s">
        <v>46</v>
      </c>
      <c r="G136" s="10">
        <v>4</v>
      </c>
      <c r="H136" s="10" t="str">
        <f>VLOOKUP(F136,Codes!$J$3:$Q$9,2,FALSE)</f>
        <v>A</v>
      </c>
      <c r="I136" s="11" t="s">
        <v>44</v>
      </c>
      <c r="J136" s="10" t="str">
        <f>VLOOKUP(I136,Codes!$H$3:$I$262,2,FALSE)</f>
        <v>AB</v>
      </c>
      <c r="K136" s="10">
        <v>3</v>
      </c>
      <c r="L136" s="10" t="s">
        <v>83</v>
      </c>
      <c r="M136" t="str">
        <f>VLOOKUP(L136,Codes!$R$3:$S$28,2,FALSE)</f>
        <v>M</v>
      </c>
      <c r="N136" t="s">
        <v>38</v>
      </c>
      <c r="O136" t="s">
        <v>49</v>
      </c>
      <c r="P136" t="s">
        <v>2318</v>
      </c>
      <c r="Q136" s="21" t="str">
        <f t="shared" si="11"/>
        <v>X-AB-7-EC25-TP1-Water-Medium-3-MOT</v>
      </c>
      <c r="R136" s="21" t="str">
        <f t="shared" si="8"/>
        <v>X-AB-7-EC25-TP1-Water</v>
      </c>
      <c r="S136" s="35" t="str">
        <f t="shared" si="9"/>
        <v>X.AB.7.M.A.3</v>
      </c>
      <c r="T136" s="15" t="str">
        <f t="shared" si="10"/>
        <v>XAB7MA3</v>
      </c>
    </row>
    <row r="137" spans="1:20">
      <c r="A137" t="s">
        <v>90</v>
      </c>
      <c r="B137" s="10" t="s">
        <v>89</v>
      </c>
      <c r="C137" s="10" t="str">
        <f>VLOOKUP(_xlfn.CONCAT(A137,B137),Codes!$C$3:$D$12,2,FALSE)</f>
        <v>X</v>
      </c>
      <c r="D137" s="56" t="s">
        <v>86</v>
      </c>
      <c r="E137" s="12">
        <v>7</v>
      </c>
      <c r="F137" s="10" t="s">
        <v>46</v>
      </c>
      <c r="G137" s="10">
        <v>4</v>
      </c>
      <c r="H137" s="10" t="str">
        <f>VLOOKUP(F137,Codes!$J$3:$Q$9,2,FALSE)</f>
        <v>A</v>
      </c>
      <c r="I137" s="11" t="s">
        <v>44</v>
      </c>
      <c r="J137" s="10" t="str">
        <f>VLOOKUP(I137,Codes!$H$3:$I$262,2,FALSE)</f>
        <v>AB</v>
      </c>
      <c r="K137" s="10">
        <v>4</v>
      </c>
      <c r="L137" s="10" t="s">
        <v>83</v>
      </c>
      <c r="M137" t="str">
        <f>VLOOKUP(L137,Codes!$R$3:$S$28,2,FALSE)</f>
        <v>M</v>
      </c>
      <c r="N137" t="s">
        <v>38</v>
      </c>
      <c r="O137" t="s">
        <v>49</v>
      </c>
      <c r="P137" t="s">
        <v>2318</v>
      </c>
      <c r="Q137" s="21" t="str">
        <f t="shared" si="11"/>
        <v>X-AB-7-EC25-TP1-Water-Medium-4-MOT</v>
      </c>
      <c r="R137" s="21" t="str">
        <f t="shared" si="8"/>
        <v>X-AB-7-EC25-TP1-Water</v>
      </c>
      <c r="S137" s="35" t="str">
        <f t="shared" si="9"/>
        <v>X.AB.7.M.A.4</v>
      </c>
      <c r="T137" s="15" t="str">
        <f t="shared" si="10"/>
        <v>XAB7MA4</v>
      </c>
    </row>
    <row r="138" spans="1:20">
      <c r="A138" t="s">
        <v>90</v>
      </c>
      <c r="B138" s="10" t="s">
        <v>89</v>
      </c>
      <c r="C138" s="10" t="str">
        <f>VLOOKUP(_xlfn.CONCAT(A138,B138),Codes!$C$3:$D$12,2,FALSE)</f>
        <v>X</v>
      </c>
      <c r="D138" s="56" t="s">
        <v>86</v>
      </c>
      <c r="E138" s="12">
        <v>7</v>
      </c>
      <c r="F138" s="10" t="s">
        <v>46</v>
      </c>
      <c r="G138" s="10">
        <v>4</v>
      </c>
      <c r="H138" s="10" t="str">
        <f>VLOOKUP(F138,Codes!$J$3:$Q$9,2,FALSE)</f>
        <v>A</v>
      </c>
      <c r="I138" s="11" t="s">
        <v>44</v>
      </c>
      <c r="J138" s="10" t="str">
        <f>VLOOKUP(I138,Codes!$H$3:$I$262,2,FALSE)</f>
        <v>AB</v>
      </c>
      <c r="K138" s="10">
        <v>5</v>
      </c>
      <c r="L138" s="10" t="s">
        <v>83</v>
      </c>
      <c r="M138" t="str">
        <f>VLOOKUP(L138,Codes!$R$3:$S$28,2,FALSE)</f>
        <v>M</v>
      </c>
      <c r="N138" t="s">
        <v>38</v>
      </c>
      <c r="O138" t="s">
        <v>49</v>
      </c>
      <c r="P138" t="s">
        <v>2318</v>
      </c>
      <c r="Q138" s="21" t="str">
        <f t="shared" si="11"/>
        <v>X-AB-7-EC25-TP1-Water-Medium-5-MOT</v>
      </c>
      <c r="R138" s="21" t="str">
        <f t="shared" si="8"/>
        <v>X-AB-7-EC25-TP1-Water</v>
      </c>
      <c r="S138" s="35" t="str">
        <f t="shared" si="9"/>
        <v>X.AB.7.M.A.5</v>
      </c>
      <c r="T138" s="15" t="str">
        <f t="shared" si="10"/>
        <v>XAB7MA5</v>
      </c>
    </row>
    <row r="139" spans="1:20">
      <c r="A139" t="s">
        <v>90</v>
      </c>
      <c r="B139" s="10" t="s">
        <v>89</v>
      </c>
      <c r="C139" s="10" t="str">
        <f>VLOOKUP(_xlfn.CONCAT(A139,B139),Codes!$C$3:$D$12,2,FALSE)</f>
        <v>X</v>
      </c>
      <c r="D139" s="56" t="s">
        <v>86</v>
      </c>
      <c r="E139" s="12">
        <v>7</v>
      </c>
      <c r="F139" s="10" t="s">
        <v>46</v>
      </c>
      <c r="G139" s="10">
        <v>4</v>
      </c>
      <c r="H139" s="10" t="str">
        <f>VLOOKUP(F139,Codes!$J$3:$Q$9,2,FALSE)</f>
        <v>A</v>
      </c>
      <c r="I139" s="11" t="s">
        <v>44</v>
      </c>
      <c r="J139" s="10" t="str">
        <f>VLOOKUP(I139,Codes!$H$3:$I$262,2,FALSE)</f>
        <v>AB</v>
      </c>
      <c r="K139" s="10">
        <v>6</v>
      </c>
      <c r="L139" s="10" t="s">
        <v>83</v>
      </c>
      <c r="M139" t="str">
        <f>VLOOKUP(L139,Codes!$R$3:$S$28,2,FALSE)</f>
        <v>M</v>
      </c>
      <c r="N139" t="s">
        <v>38</v>
      </c>
      <c r="O139" t="s">
        <v>49</v>
      </c>
      <c r="P139" t="s">
        <v>2318</v>
      </c>
      <c r="Q139" s="21" t="str">
        <f t="shared" si="11"/>
        <v>X-AB-7-EC25-TP1-Water-Medium-6-MOT</v>
      </c>
      <c r="R139" s="21" t="str">
        <f t="shared" si="8"/>
        <v>X-AB-7-EC25-TP1-Water</v>
      </c>
      <c r="S139" s="35" t="str">
        <f t="shared" si="9"/>
        <v>X.AB.7.M.A.6</v>
      </c>
      <c r="T139" s="15" t="str">
        <f t="shared" si="10"/>
        <v>XAB7MA6</v>
      </c>
    </row>
    <row r="140" spans="1:20">
      <c r="A140" t="s">
        <v>90</v>
      </c>
      <c r="B140" s="10" t="s">
        <v>89</v>
      </c>
      <c r="C140" s="10" t="str">
        <f>VLOOKUP(_xlfn.CONCAT(A140,B140),Codes!$C$3:$D$12,2,FALSE)</f>
        <v>X</v>
      </c>
      <c r="D140" s="56" t="s">
        <v>86</v>
      </c>
      <c r="E140" s="12">
        <v>7</v>
      </c>
      <c r="F140" s="10" t="s">
        <v>57</v>
      </c>
      <c r="G140" s="10">
        <v>8</v>
      </c>
      <c r="H140" s="10" t="str">
        <f>VLOOKUP(F140,Codes!$J$3:$Q$9,2,FALSE)</f>
        <v>B</v>
      </c>
      <c r="I140" s="11" t="s">
        <v>44</v>
      </c>
      <c r="J140" s="10" t="str">
        <f>VLOOKUP(I140,Codes!$H$3:$I$262,2,FALSE)</f>
        <v>AB</v>
      </c>
      <c r="K140" s="10">
        <v>1</v>
      </c>
      <c r="L140" s="10" t="s">
        <v>83</v>
      </c>
      <c r="M140" t="str">
        <f>VLOOKUP(L140,Codes!$R$3:$S$28,2,FALSE)</f>
        <v>M</v>
      </c>
      <c r="N140" t="s">
        <v>38</v>
      </c>
      <c r="O140" t="s">
        <v>49</v>
      </c>
      <c r="P140" t="s">
        <v>2318</v>
      </c>
      <c r="Q140" s="21" t="str">
        <f t="shared" si="11"/>
        <v>X-AB-7-EC25-TP2-Water-Medium-1-MOT</v>
      </c>
      <c r="R140" s="21" t="str">
        <f t="shared" si="8"/>
        <v>X-AB-7-EC25-TP2-Water</v>
      </c>
      <c r="S140" s="35" t="str">
        <f t="shared" si="9"/>
        <v>X.AB.7.M.B.1</v>
      </c>
      <c r="T140" s="15" t="str">
        <f t="shared" si="10"/>
        <v>XAB7MB1</v>
      </c>
    </row>
    <row r="141" spans="1:20">
      <c r="A141" t="s">
        <v>90</v>
      </c>
      <c r="B141" s="10" t="s">
        <v>89</v>
      </c>
      <c r="C141" s="10" t="str">
        <f>VLOOKUP(_xlfn.CONCAT(A141,B141),Codes!$C$3:$D$12,2,FALSE)</f>
        <v>X</v>
      </c>
      <c r="D141" s="56" t="s">
        <v>86</v>
      </c>
      <c r="E141" s="12">
        <v>7</v>
      </c>
      <c r="F141" s="10" t="s">
        <v>57</v>
      </c>
      <c r="G141" s="10">
        <v>8</v>
      </c>
      <c r="H141" s="10" t="str">
        <f>VLOOKUP(F141,Codes!$J$3:$Q$9,2,FALSE)</f>
        <v>B</v>
      </c>
      <c r="I141" s="11" t="s">
        <v>44</v>
      </c>
      <c r="J141" s="10" t="str">
        <f>VLOOKUP(I141,Codes!$H$3:$I$262,2,FALSE)</f>
        <v>AB</v>
      </c>
      <c r="K141" s="10">
        <v>2</v>
      </c>
      <c r="L141" s="10" t="s">
        <v>83</v>
      </c>
      <c r="M141" t="str">
        <f>VLOOKUP(L141,Codes!$R$3:$S$28,2,FALSE)</f>
        <v>M</v>
      </c>
      <c r="N141" t="s">
        <v>38</v>
      </c>
      <c r="O141" t="s">
        <v>49</v>
      </c>
      <c r="P141" t="s">
        <v>2318</v>
      </c>
      <c r="Q141" s="21" t="str">
        <f t="shared" si="11"/>
        <v>X-AB-7-EC25-TP2-Water-Medium-2-MOT</v>
      </c>
      <c r="R141" s="21" t="str">
        <f t="shared" si="8"/>
        <v>X-AB-7-EC25-TP2-Water</v>
      </c>
      <c r="S141" s="35" t="str">
        <f t="shared" si="9"/>
        <v>X.AB.7.M.B.2</v>
      </c>
      <c r="T141" s="15" t="str">
        <f t="shared" si="10"/>
        <v>XAB7MB2</v>
      </c>
    </row>
    <row r="142" spans="1:20">
      <c r="A142" t="s">
        <v>90</v>
      </c>
      <c r="B142" s="10" t="s">
        <v>89</v>
      </c>
      <c r="C142" s="10" t="str">
        <f>VLOOKUP(_xlfn.CONCAT(A142,B142),Codes!$C$3:$D$12,2,FALSE)</f>
        <v>X</v>
      </c>
      <c r="D142" s="56" t="s">
        <v>86</v>
      </c>
      <c r="E142" s="12">
        <v>7</v>
      </c>
      <c r="F142" s="10" t="s">
        <v>57</v>
      </c>
      <c r="G142" s="10">
        <v>8</v>
      </c>
      <c r="H142" s="10" t="str">
        <f>VLOOKUP(F142,Codes!$J$3:$Q$9,2,FALSE)</f>
        <v>B</v>
      </c>
      <c r="I142" s="11" t="s">
        <v>44</v>
      </c>
      <c r="J142" s="10" t="str">
        <f>VLOOKUP(I142,Codes!$H$3:$I$262,2,FALSE)</f>
        <v>AB</v>
      </c>
      <c r="K142" s="10">
        <v>3</v>
      </c>
      <c r="L142" s="10" t="s">
        <v>83</v>
      </c>
      <c r="M142" t="str">
        <f>VLOOKUP(L142,Codes!$R$3:$S$28,2,FALSE)</f>
        <v>M</v>
      </c>
      <c r="N142" t="s">
        <v>38</v>
      </c>
      <c r="O142" t="s">
        <v>49</v>
      </c>
      <c r="P142" t="s">
        <v>2318</v>
      </c>
      <c r="Q142" s="21" t="str">
        <f t="shared" si="11"/>
        <v>X-AB-7-EC25-TP2-Water-Medium-3-MOT</v>
      </c>
      <c r="R142" s="21" t="str">
        <f t="shared" si="8"/>
        <v>X-AB-7-EC25-TP2-Water</v>
      </c>
      <c r="S142" s="35" t="str">
        <f t="shared" si="9"/>
        <v>X.AB.7.M.B.3</v>
      </c>
      <c r="T142" s="15" t="str">
        <f t="shared" si="10"/>
        <v>XAB7MB3</v>
      </c>
    </row>
    <row r="143" spans="1:20">
      <c r="A143" t="s">
        <v>90</v>
      </c>
      <c r="B143" s="10" t="s">
        <v>89</v>
      </c>
      <c r="C143" s="10" t="str">
        <f>VLOOKUP(_xlfn.CONCAT(A143,B143),Codes!$C$3:$D$12,2,FALSE)</f>
        <v>X</v>
      </c>
      <c r="D143" s="56" t="s">
        <v>86</v>
      </c>
      <c r="E143" s="12">
        <v>7</v>
      </c>
      <c r="F143" s="10" t="s">
        <v>57</v>
      </c>
      <c r="G143" s="10">
        <v>8</v>
      </c>
      <c r="H143" s="10" t="str">
        <f>VLOOKUP(F143,Codes!$J$3:$Q$9,2,FALSE)</f>
        <v>B</v>
      </c>
      <c r="I143" s="11" t="s">
        <v>44</v>
      </c>
      <c r="J143" s="10" t="str">
        <f>VLOOKUP(I143,Codes!$H$3:$I$262,2,FALSE)</f>
        <v>AB</v>
      </c>
      <c r="K143" s="10">
        <v>4</v>
      </c>
      <c r="L143" s="10" t="s">
        <v>83</v>
      </c>
      <c r="M143" t="str">
        <f>VLOOKUP(L143,Codes!$R$3:$S$28,2,FALSE)</f>
        <v>M</v>
      </c>
      <c r="N143" t="s">
        <v>38</v>
      </c>
      <c r="O143" t="s">
        <v>49</v>
      </c>
      <c r="P143" t="s">
        <v>2318</v>
      </c>
      <c r="Q143" s="21" t="str">
        <f t="shared" si="11"/>
        <v>X-AB-7-EC25-TP2-Water-Medium-4-MOT</v>
      </c>
      <c r="R143" s="21" t="str">
        <f t="shared" si="8"/>
        <v>X-AB-7-EC25-TP2-Water</v>
      </c>
      <c r="S143" s="35" t="str">
        <f t="shared" si="9"/>
        <v>X.AB.7.M.B.4</v>
      </c>
      <c r="T143" s="15" t="str">
        <f t="shared" si="10"/>
        <v>XAB7MB4</v>
      </c>
    </row>
    <row r="144" spans="1:20">
      <c r="A144" t="s">
        <v>90</v>
      </c>
      <c r="B144" s="10" t="s">
        <v>89</v>
      </c>
      <c r="C144" s="10" t="str">
        <f>VLOOKUP(_xlfn.CONCAT(A144,B144),Codes!$C$3:$D$12,2,FALSE)</f>
        <v>X</v>
      </c>
      <c r="D144" s="56" t="s">
        <v>86</v>
      </c>
      <c r="E144" s="12">
        <v>7</v>
      </c>
      <c r="F144" s="10" t="s">
        <v>57</v>
      </c>
      <c r="G144" s="10">
        <v>8</v>
      </c>
      <c r="H144" s="10" t="str">
        <f>VLOOKUP(F144,Codes!$J$3:$Q$9,2,FALSE)</f>
        <v>B</v>
      </c>
      <c r="I144" s="11" t="s">
        <v>44</v>
      </c>
      <c r="J144" s="10" t="str">
        <f>VLOOKUP(I144,Codes!$H$3:$I$262,2,FALSE)</f>
        <v>AB</v>
      </c>
      <c r="K144" s="10">
        <v>5</v>
      </c>
      <c r="L144" s="10" t="s">
        <v>83</v>
      </c>
      <c r="M144" t="str">
        <f>VLOOKUP(L144,Codes!$R$3:$S$28,2,FALSE)</f>
        <v>M</v>
      </c>
      <c r="N144" t="s">
        <v>38</v>
      </c>
      <c r="O144" t="s">
        <v>49</v>
      </c>
      <c r="P144" t="s">
        <v>2318</v>
      </c>
      <c r="Q144" s="21" t="str">
        <f t="shared" si="11"/>
        <v>X-AB-7-EC25-TP2-Water-Medium-5-MOT</v>
      </c>
      <c r="R144" s="21" t="str">
        <f t="shared" si="8"/>
        <v>X-AB-7-EC25-TP2-Water</v>
      </c>
      <c r="S144" s="35" t="str">
        <f t="shared" si="9"/>
        <v>X.AB.7.M.B.5</v>
      </c>
      <c r="T144" s="15" t="str">
        <f t="shared" si="10"/>
        <v>XAB7MB5</v>
      </c>
    </row>
    <row r="145" spans="1:20">
      <c r="A145" t="s">
        <v>90</v>
      </c>
      <c r="B145" s="10" t="s">
        <v>89</v>
      </c>
      <c r="C145" s="10" t="str">
        <f>VLOOKUP(_xlfn.CONCAT(A145,B145),Codes!$C$3:$D$12,2,FALSE)</f>
        <v>X</v>
      </c>
      <c r="D145" s="56" t="s">
        <v>86</v>
      </c>
      <c r="E145" s="12">
        <v>7</v>
      </c>
      <c r="F145" s="10" t="s">
        <v>57</v>
      </c>
      <c r="G145" s="10">
        <v>8</v>
      </c>
      <c r="H145" s="10" t="str">
        <f>VLOOKUP(F145,Codes!$J$3:$Q$9,2,FALSE)</f>
        <v>B</v>
      </c>
      <c r="I145" s="11" t="s">
        <v>44</v>
      </c>
      <c r="J145" s="10" t="str">
        <f>VLOOKUP(I145,Codes!$H$3:$I$262,2,FALSE)</f>
        <v>AB</v>
      </c>
      <c r="K145" s="10">
        <v>6</v>
      </c>
      <c r="L145" s="10" t="s">
        <v>83</v>
      </c>
      <c r="M145" t="str">
        <f>VLOOKUP(L145,Codes!$R$3:$S$28,2,FALSE)</f>
        <v>M</v>
      </c>
      <c r="N145" t="s">
        <v>38</v>
      </c>
      <c r="O145" t="s">
        <v>49</v>
      </c>
      <c r="P145" t="s">
        <v>2318</v>
      </c>
      <c r="Q145" s="21" t="str">
        <f t="shared" si="11"/>
        <v>X-AB-7-EC25-TP2-Water-Medium-6-MOT</v>
      </c>
      <c r="R145" s="21" t="str">
        <f t="shared" si="8"/>
        <v>X-AB-7-EC25-TP2-Water</v>
      </c>
      <c r="S145" s="35" t="str">
        <f t="shared" si="9"/>
        <v>X.AB.7.M.B.6</v>
      </c>
      <c r="T145" s="15" t="str">
        <f t="shared" si="10"/>
        <v>XAB7MB6</v>
      </c>
    </row>
    <row r="146" spans="1:20">
      <c r="A146" t="s">
        <v>90</v>
      </c>
      <c r="B146" s="10" t="s">
        <v>89</v>
      </c>
      <c r="C146" s="10" t="str">
        <f>VLOOKUP(_xlfn.CONCAT(A146,B146),Codes!$C$3:$D$12,2,FALSE)</f>
        <v>X</v>
      </c>
      <c r="D146" s="56" t="s">
        <v>86</v>
      </c>
      <c r="E146" s="12">
        <v>7</v>
      </c>
      <c r="F146" s="10" t="s">
        <v>64</v>
      </c>
      <c r="G146" s="10">
        <v>24</v>
      </c>
      <c r="H146" s="10" t="str">
        <f>VLOOKUP(F146,Codes!$J$3:$Q$9,2,FALSE)</f>
        <v>C</v>
      </c>
      <c r="I146" s="11" t="s">
        <v>44</v>
      </c>
      <c r="J146" s="10" t="str">
        <f>VLOOKUP(I146,Codes!$H$3:$I$262,2,FALSE)</f>
        <v>AB</v>
      </c>
      <c r="K146" s="10">
        <v>1</v>
      </c>
      <c r="L146" s="10" t="s">
        <v>83</v>
      </c>
      <c r="M146" t="str">
        <f>VLOOKUP(L146,Codes!$R$3:$S$28,2,FALSE)</f>
        <v>M</v>
      </c>
      <c r="N146" t="s">
        <v>38</v>
      </c>
      <c r="O146" t="s">
        <v>49</v>
      </c>
      <c r="P146" t="s">
        <v>2318</v>
      </c>
      <c r="Q146" s="21" t="str">
        <f t="shared" si="11"/>
        <v>X-AB-7-EC25-TP3-Water-Medium-1-MOT</v>
      </c>
      <c r="R146" s="21" t="str">
        <f t="shared" si="8"/>
        <v>X-AB-7-EC25-TP3-Water</v>
      </c>
      <c r="S146" s="35" t="str">
        <f t="shared" si="9"/>
        <v>X.AB.7.M.C.1</v>
      </c>
      <c r="T146" s="15" t="str">
        <f t="shared" si="10"/>
        <v>XAB7MC1</v>
      </c>
    </row>
    <row r="147" spans="1:20">
      <c r="A147" t="s">
        <v>90</v>
      </c>
      <c r="B147" s="10" t="s">
        <v>89</v>
      </c>
      <c r="C147" s="10" t="str">
        <f>VLOOKUP(_xlfn.CONCAT(A147,B147),Codes!$C$3:$D$12,2,FALSE)</f>
        <v>X</v>
      </c>
      <c r="D147" s="56" t="s">
        <v>86</v>
      </c>
      <c r="E147" s="12">
        <v>7</v>
      </c>
      <c r="F147" s="10" t="s">
        <v>64</v>
      </c>
      <c r="G147" s="10">
        <v>24</v>
      </c>
      <c r="H147" s="10" t="str">
        <f>VLOOKUP(F147,Codes!$J$3:$Q$9,2,FALSE)</f>
        <v>C</v>
      </c>
      <c r="I147" s="11" t="s">
        <v>44</v>
      </c>
      <c r="J147" s="10" t="str">
        <f>VLOOKUP(I147,Codes!$H$3:$I$262,2,FALSE)</f>
        <v>AB</v>
      </c>
      <c r="K147" s="10">
        <v>2</v>
      </c>
      <c r="L147" s="10" t="s">
        <v>83</v>
      </c>
      <c r="M147" t="str">
        <f>VLOOKUP(L147,Codes!$R$3:$S$28,2,FALSE)</f>
        <v>M</v>
      </c>
      <c r="N147" t="s">
        <v>38</v>
      </c>
      <c r="O147" t="s">
        <v>49</v>
      </c>
      <c r="P147" t="s">
        <v>2318</v>
      </c>
      <c r="Q147" s="21" t="str">
        <f t="shared" si="11"/>
        <v>X-AB-7-EC25-TP3-Water-Medium-2-MOT</v>
      </c>
      <c r="R147" s="21" t="str">
        <f t="shared" si="8"/>
        <v>X-AB-7-EC25-TP3-Water</v>
      </c>
      <c r="S147" s="35" t="str">
        <f t="shared" si="9"/>
        <v>X.AB.7.M.C.2</v>
      </c>
      <c r="T147" s="15" t="str">
        <f t="shared" si="10"/>
        <v>XAB7MC2</v>
      </c>
    </row>
    <row r="148" spans="1:20">
      <c r="A148" t="s">
        <v>90</v>
      </c>
      <c r="B148" s="10" t="s">
        <v>89</v>
      </c>
      <c r="C148" s="10" t="str">
        <f>VLOOKUP(_xlfn.CONCAT(A148,B148),Codes!$C$3:$D$12,2,FALSE)</f>
        <v>X</v>
      </c>
      <c r="D148" s="56" t="s">
        <v>86</v>
      </c>
      <c r="E148" s="12">
        <v>7</v>
      </c>
      <c r="F148" s="10" t="s">
        <v>64</v>
      </c>
      <c r="G148" s="10">
        <v>24</v>
      </c>
      <c r="H148" s="10" t="str">
        <f>VLOOKUP(F148,Codes!$J$3:$Q$9,2,FALSE)</f>
        <v>C</v>
      </c>
      <c r="I148" s="11" t="s">
        <v>44</v>
      </c>
      <c r="J148" s="10" t="str">
        <f>VLOOKUP(I148,Codes!$H$3:$I$262,2,FALSE)</f>
        <v>AB</v>
      </c>
      <c r="K148" s="10">
        <v>3</v>
      </c>
      <c r="L148" s="10" t="s">
        <v>83</v>
      </c>
      <c r="M148" t="str">
        <f>VLOOKUP(L148,Codes!$R$3:$S$28,2,FALSE)</f>
        <v>M</v>
      </c>
      <c r="N148" t="s">
        <v>38</v>
      </c>
      <c r="O148" t="s">
        <v>49</v>
      </c>
      <c r="P148" t="s">
        <v>2318</v>
      </c>
      <c r="Q148" s="21" t="str">
        <f t="shared" si="11"/>
        <v>X-AB-7-EC25-TP3-Water-Medium-3-MOT</v>
      </c>
      <c r="R148" s="21" t="str">
        <f t="shared" si="8"/>
        <v>X-AB-7-EC25-TP3-Water</v>
      </c>
      <c r="S148" s="35" t="str">
        <f t="shared" si="9"/>
        <v>X.AB.7.M.C.3</v>
      </c>
      <c r="T148" s="15" t="str">
        <f t="shared" si="10"/>
        <v>XAB7MC3</v>
      </c>
    </row>
    <row r="149" spans="1:20">
      <c r="A149" t="s">
        <v>90</v>
      </c>
      <c r="B149" s="10" t="s">
        <v>89</v>
      </c>
      <c r="C149" s="10" t="str">
        <f>VLOOKUP(_xlfn.CONCAT(A149,B149),Codes!$C$3:$D$12,2,FALSE)</f>
        <v>X</v>
      </c>
      <c r="D149" s="56" t="s">
        <v>86</v>
      </c>
      <c r="E149" s="12">
        <v>7</v>
      </c>
      <c r="F149" s="10" t="s">
        <v>64</v>
      </c>
      <c r="G149" s="10">
        <v>24</v>
      </c>
      <c r="H149" s="10" t="str">
        <f>VLOOKUP(F149,Codes!$J$3:$Q$9,2,FALSE)</f>
        <v>C</v>
      </c>
      <c r="I149" s="11" t="s">
        <v>44</v>
      </c>
      <c r="J149" s="10" t="str">
        <f>VLOOKUP(I149,Codes!$H$3:$I$262,2,FALSE)</f>
        <v>AB</v>
      </c>
      <c r="K149" s="10">
        <v>4</v>
      </c>
      <c r="L149" s="10" t="s">
        <v>83</v>
      </c>
      <c r="M149" t="str">
        <f>VLOOKUP(L149,Codes!$R$3:$S$28,2,FALSE)</f>
        <v>M</v>
      </c>
      <c r="N149" t="s">
        <v>38</v>
      </c>
      <c r="O149" t="s">
        <v>49</v>
      </c>
      <c r="P149" t="s">
        <v>2318</v>
      </c>
      <c r="Q149" s="21" t="str">
        <f t="shared" si="11"/>
        <v>X-AB-7-EC25-TP3-Water-Medium-4-MOT</v>
      </c>
      <c r="R149" s="21" t="str">
        <f t="shared" si="8"/>
        <v>X-AB-7-EC25-TP3-Water</v>
      </c>
      <c r="S149" s="35" t="str">
        <f t="shared" si="9"/>
        <v>X.AB.7.M.C.4</v>
      </c>
      <c r="T149" s="15" t="str">
        <f t="shared" si="10"/>
        <v>XAB7MC4</v>
      </c>
    </row>
    <row r="150" spans="1:20">
      <c r="A150" t="s">
        <v>90</v>
      </c>
      <c r="B150" s="10" t="s">
        <v>89</v>
      </c>
      <c r="C150" s="10" t="str">
        <f>VLOOKUP(_xlfn.CONCAT(A150,B150),Codes!$C$3:$D$12,2,FALSE)</f>
        <v>X</v>
      </c>
      <c r="D150" s="56" t="s">
        <v>86</v>
      </c>
      <c r="E150" s="12">
        <v>7</v>
      </c>
      <c r="F150" s="10" t="s">
        <v>64</v>
      </c>
      <c r="G150" s="10">
        <v>24</v>
      </c>
      <c r="H150" s="10" t="str">
        <f>VLOOKUP(F150,Codes!$J$3:$Q$9,2,FALSE)</f>
        <v>C</v>
      </c>
      <c r="I150" s="11" t="s">
        <v>44</v>
      </c>
      <c r="J150" s="10" t="str">
        <f>VLOOKUP(I150,Codes!$H$3:$I$262,2,FALSE)</f>
        <v>AB</v>
      </c>
      <c r="K150" s="10">
        <v>5</v>
      </c>
      <c r="L150" s="10" t="s">
        <v>83</v>
      </c>
      <c r="M150" t="str">
        <f>VLOOKUP(L150,Codes!$R$3:$S$28,2,FALSE)</f>
        <v>M</v>
      </c>
      <c r="N150" t="s">
        <v>38</v>
      </c>
      <c r="O150" t="s">
        <v>49</v>
      </c>
      <c r="P150" t="s">
        <v>2318</v>
      </c>
      <c r="Q150" s="21" t="str">
        <f t="shared" si="11"/>
        <v>X-AB-7-EC25-TP3-Water-Medium-5-MOT</v>
      </c>
      <c r="R150" s="21" t="str">
        <f t="shared" si="8"/>
        <v>X-AB-7-EC25-TP3-Water</v>
      </c>
      <c r="S150" s="35" t="str">
        <f t="shared" si="9"/>
        <v>X.AB.7.M.C.5</v>
      </c>
      <c r="T150" s="15" t="str">
        <f t="shared" si="10"/>
        <v>XAB7MC5</v>
      </c>
    </row>
    <row r="151" spans="1:20">
      <c r="A151" t="s">
        <v>90</v>
      </c>
      <c r="B151" s="10" t="s">
        <v>89</v>
      </c>
      <c r="C151" s="10" t="str">
        <f>VLOOKUP(_xlfn.CONCAT(A151,B151),Codes!$C$3:$D$12,2,FALSE)</f>
        <v>X</v>
      </c>
      <c r="D151" s="56" t="s">
        <v>86</v>
      </c>
      <c r="E151" s="12">
        <v>7</v>
      </c>
      <c r="F151" s="10" t="s">
        <v>64</v>
      </c>
      <c r="G151" s="10">
        <v>24</v>
      </c>
      <c r="H151" s="10" t="str">
        <f>VLOOKUP(F151,Codes!$J$3:$Q$9,2,FALSE)</f>
        <v>C</v>
      </c>
      <c r="I151" s="11" t="s">
        <v>44</v>
      </c>
      <c r="J151" s="10" t="str">
        <f>VLOOKUP(I151,Codes!$H$3:$I$262,2,FALSE)</f>
        <v>AB</v>
      </c>
      <c r="K151" s="10">
        <v>6</v>
      </c>
      <c r="L151" s="10" t="s">
        <v>83</v>
      </c>
      <c r="M151" t="str">
        <f>VLOOKUP(L151,Codes!$R$3:$S$28,2,FALSE)</f>
        <v>M</v>
      </c>
      <c r="N151" t="s">
        <v>38</v>
      </c>
      <c r="O151" t="s">
        <v>49</v>
      </c>
      <c r="P151" t="s">
        <v>2318</v>
      </c>
      <c r="Q151" s="21" t="str">
        <f t="shared" si="11"/>
        <v>X-AB-7-EC25-TP3-Water-Medium-6-MOT</v>
      </c>
      <c r="R151" s="21" t="str">
        <f t="shared" si="8"/>
        <v>X-AB-7-EC25-TP3-Water</v>
      </c>
      <c r="S151" s="35" t="str">
        <f t="shared" si="9"/>
        <v>X.AB.7.M.C.6</v>
      </c>
      <c r="T151" s="15" t="str">
        <f t="shared" si="10"/>
        <v>XAB7MC6</v>
      </c>
    </row>
    <row r="152" spans="1:20">
      <c r="A152" t="s">
        <v>90</v>
      </c>
      <c r="B152" s="10" t="s">
        <v>89</v>
      </c>
      <c r="C152" s="10" t="str">
        <f>VLOOKUP(_xlfn.CONCAT(A152,B152),Codes!$C$3:$D$12,2,FALSE)</f>
        <v>X</v>
      </c>
      <c r="D152" s="56" t="s">
        <v>86</v>
      </c>
      <c r="E152" s="12">
        <v>7</v>
      </c>
      <c r="F152" s="10" t="s">
        <v>70</v>
      </c>
      <c r="G152" s="10">
        <v>30</v>
      </c>
      <c r="H152" s="10" t="str">
        <f>VLOOKUP(F152,Codes!$J$3:$Q$9,2,FALSE)</f>
        <v>D</v>
      </c>
      <c r="I152" s="11" t="s">
        <v>44</v>
      </c>
      <c r="J152" s="10" t="str">
        <f>VLOOKUP(I152,Codes!$H$3:$I$262,2,FALSE)</f>
        <v>AB</v>
      </c>
      <c r="K152" s="10">
        <v>1</v>
      </c>
      <c r="L152" s="10" t="s">
        <v>83</v>
      </c>
      <c r="M152" t="str">
        <f>VLOOKUP(L152,Codes!$R$3:$S$28,2,FALSE)</f>
        <v>M</v>
      </c>
      <c r="N152" t="s">
        <v>38</v>
      </c>
      <c r="O152" t="s">
        <v>49</v>
      </c>
      <c r="P152" t="s">
        <v>2318</v>
      </c>
      <c r="Q152" s="21" t="str">
        <f t="shared" si="11"/>
        <v>X-AB-7-EC25-TP4-Water-Medium-1-MOT</v>
      </c>
      <c r="R152" s="21" t="str">
        <f t="shared" si="8"/>
        <v>X-AB-7-EC25-TP4-Water</v>
      </c>
      <c r="S152" s="35" t="str">
        <f t="shared" si="9"/>
        <v>X.AB.7.M.D.1</v>
      </c>
      <c r="T152" s="15" t="str">
        <f t="shared" si="10"/>
        <v>XAB7MD1</v>
      </c>
    </row>
    <row r="153" spans="1:20">
      <c r="A153" t="s">
        <v>90</v>
      </c>
      <c r="B153" s="10" t="s">
        <v>89</v>
      </c>
      <c r="C153" s="10" t="str">
        <f>VLOOKUP(_xlfn.CONCAT(A153,B153),Codes!$C$3:$D$12,2,FALSE)</f>
        <v>X</v>
      </c>
      <c r="D153" s="56" t="s">
        <v>86</v>
      </c>
      <c r="E153" s="12">
        <v>7</v>
      </c>
      <c r="F153" s="10" t="s">
        <v>70</v>
      </c>
      <c r="G153" s="10">
        <v>30</v>
      </c>
      <c r="H153" s="10" t="str">
        <f>VLOOKUP(F153,Codes!$J$3:$Q$9,2,FALSE)</f>
        <v>D</v>
      </c>
      <c r="I153" s="11" t="s">
        <v>44</v>
      </c>
      <c r="J153" s="10" t="str">
        <f>VLOOKUP(I153,Codes!$H$3:$I$262,2,FALSE)</f>
        <v>AB</v>
      </c>
      <c r="K153" s="10">
        <v>2</v>
      </c>
      <c r="L153" s="10" t="s">
        <v>83</v>
      </c>
      <c r="M153" t="str">
        <f>VLOOKUP(L153,Codes!$R$3:$S$28,2,FALSE)</f>
        <v>M</v>
      </c>
      <c r="N153" t="s">
        <v>38</v>
      </c>
      <c r="O153" t="s">
        <v>49</v>
      </c>
      <c r="P153" t="s">
        <v>2318</v>
      </c>
      <c r="Q153" s="21" t="str">
        <f t="shared" si="11"/>
        <v>X-AB-7-EC25-TP4-Water-Medium-2-MOT</v>
      </c>
      <c r="R153" s="21" t="str">
        <f t="shared" si="8"/>
        <v>X-AB-7-EC25-TP4-Water</v>
      </c>
      <c r="S153" s="35" t="str">
        <f t="shared" si="9"/>
        <v>X.AB.7.M.D.2</v>
      </c>
      <c r="T153" s="15" t="str">
        <f t="shared" si="10"/>
        <v>XAB7MD2</v>
      </c>
    </row>
    <row r="154" spans="1:20">
      <c r="A154" t="s">
        <v>90</v>
      </c>
      <c r="B154" s="10" t="s">
        <v>89</v>
      </c>
      <c r="C154" s="10" t="str">
        <f>VLOOKUP(_xlfn.CONCAT(A154,B154),Codes!$C$3:$D$12,2,FALSE)</f>
        <v>X</v>
      </c>
      <c r="D154" s="56" t="s">
        <v>86</v>
      </c>
      <c r="E154" s="12">
        <v>7</v>
      </c>
      <c r="F154" s="10" t="s">
        <v>70</v>
      </c>
      <c r="G154" s="10">
        <v>30</v>
      </c>
      <c r="H154" s="10" t="str">
        <f>VLOOKUP(F154,Codes!$J$3:$Q$9,2,FALSE)</f>
        <v>D</v>
      </c>
      <c r="I154" s="11" t="s">
        <v>44</v>
      </c>
      <c r="J154" s="10" t="str">
        <f>VLOOKUP(I154,Codes!$H$3:$I$262,2,FALSE)</f>
        <v>AB</v>
      </c>
      <c r="K154" s="10">
        <v>3</v>
      </c>
      <c r="L154" s="10" t="s">
        <v>83</v>
      </c>
      <c r="M154" t="str">
        <f>VLOOKUP(L154,Codes!$R$3:$S$28,2,FALSE)</f>
        <v>M</v>
      </c>
      <c r="N154" t="s">
        <v>38</v>
      </c>
      <c r="O154" t="s">
        <v>49</v>
      </c>
      <c r="P154" t="s">
        <v>2318</v>
      </c>
      <c r="Q154" s="21" t="str">
        <f t="shared" si="11"/>
        <v>X-AB-7-EC25-TP4-Water-Medium-3-MOT</v>
      </c>
      <c r="R154" s="21" t="str">
        <f t="shared" si="8"/>
        <v>X-AB-7-EC25-TP4-Water</v>
      </c>
      <c r="S154" s="35" t="str">
        <f t="shared" si="9"/>
        <v>X.AB.7.M.D.3</v>
      </c>
      <c r="T154" s="15" t="str">
        <f t="shared" si="10"/>
        <v>XAB7MD3</v>
      </c>
    </row>
    <row r="155" spans="1:20">
      <c r="A155" t="s">
        <v>90</v>
      </c>
      <c r="B155" s="10" t="s">
        <v>89</v>
      </c>
      <c r="C155" s="10" t="str">
        <f>VLOOKUP(_xlfn.CONCAT(A155,B155),Codes!$C$3:$D$12,2,FALSE)</f>
        <v>X</v>
      </c>
      <c r="D155" s="56" t="s">
        <v>86</v>
      </c>
      <c r="E155" s="12">
        <v>7</v>
      </c>
      <c r="F155" s="10" t="s">
        <v>70</v>
      </c>
      <c r="G155" s="10">
        <v>30</v>
      </c>
      <c r="H155" s="10" t="str">
        <f>VLOOKUP(F155,Codes!$J$3:$Q$9,2,FALSE)</f>
        <v>D</v>
      </c>
      <c r="I155" s="11" t="s">
        <v>44</v>
      </c>
      <c r="J155" s="10" t="str">
        <f>VLOOKUP(I155,Codes!$H$3:$I$262,2,FALSE)</f>
        <v>AB</v>
      </c>
      <c r="K155" s="10">
        <v>4</v>
      </c>
      <c r="L155" s="10" t="s">
        <v>83</v>
      </c>
      <c r="M155" t="str">
        <f>VLOOKUP(L155,Codes!$R$3:$S$28,2,FALSE)</f>
        <v>M</v>
      </c>
      <c r="N155" t="s">
        <v>38</v>
      </c>
      <c r="O155" t="s">
        <v>49</v>
      </c>
      <c r="P155" t="s">
        <v>2318</v>
      </c>
      <c r="Q155" s="21" t="str">
        <f t="shared" si="11"/>
        <v>X-AB-7-EC25-TP4-Water-Medium-4-MOT</v>
      </c>
      <c r="R155" s="21" t="str">
        <f t="shared" si="8"/>
        <v>X-AB-7-EC25-TP4-Water</v>
      </c>
      <c r="S155" s="35" t="str">
        <f t="shared" si="9"/>
        <v>X.AB.7.M.D.4</v>
      </c>
      <c r="T155" s="15" t="str">
        <f t="shared" si="10"/>
        <v>XAB7MD4</v>
      </c>
    </row>
    <row r="156" spans="1:20">
      <c r="A156" t="s">
        <v>90</v>
      </c>
      <c r="B156" s="10" t="s">
        <v>89</v>
      </c>
      <c r="C156" s="10" t="str">
        <f>VLOOKUP(_xlfn.CONCAT(A156,B156),Codes!$C$3:$D$12,2,FALSE)</f>
        <v>X</v>
      </c>
      <c r="D156" s="56" t="s">
        <v>86</v>
      </c>
      <c r="E156" s="12">
        <v>7</v>
      </c>
      <c r="F156" s="10" t="s">
        <v>70</v>
      </c>
      <c r="G156" s="10">
        <v>30</v>
      </c>
      <c r="H156" s="10" t="str">
        <f>VLOOKUP(F156,Codes!$J$3:$Q$9,2,FALSE)</f>
        <v>D</v>
      </c>
      <c r="I156" s="11" t="s">
        <v>44</v>
      </c>
      <c r="J156" s="10" t="str">
        <f>VLOOKUP(I156,Codes!$H$3:$I$262,2,FALSE)</f>
        <v>AB</v>
      </c>
      <c r="K156" s="10">
        <v>5</v>
      </c>
      <c r="L156" s="10" t="s">
        <v>83</v>
      </c>
      <c r="M156" t="str">
        <f>VLOOKUP(L156,Codes!$R$3:$S$28,2,FALSE)</f>
        <v>M</v>
      </c>
      <c r="N156" t="s">
        <v>38</v>
      </c>
      <c r="O156" t="s">
        <v>49</v>
      </c>
      <c r="P156" t="s">
        <v>2318</v>
      </c>
      <c r="Q156" s="21" t="str">
        <f t="shared" si="11"/>
        <v>X-AB-7-EC25-TP4-Water-Medium-5-MOT</v>
      </c>
      <c r="R156" s="21" t="str">
        <f t="shared" si="8"/>
        <v>X-AB-7-EC25-TP4-Water</v>
      </c>
      <c r="S156" s="35" t="str">
        <f t="shared" si="9"/>
        <v>X.AB.7.M.D.5</v>
      </c>
      <c r="T156" s="15" t="str">
        <f t="shared" si="10"/>
        <v>XAB7MD5</v>
      </c>
    </row>
    <row r="157" spans="1:20">
      <c r="A157" t="s">
        <v>90</v>
      </c>
      <c r="B157" s="10" t="s">
        <v>89</v>
      </c>
      <c r="C157" s="10" t="str">
        <f>VLOOKUP(_xlfn.CONCAT(A157,B157),Codes!$C$3:$D$12,2,FALSE)</f>
        <v>X</v>
      </c>
      <c r="D157" s="56" t="s">
        <v>86</v>
      </c>
      <c r="E157" s="12">
        <v>7</v>
      </c>
      <c r="F157" s="10" t="s">
        <v>70</v>
      </c>
      <c r="G157" s="10">
        <v>30</v>
      </c>
      <c r="H157" s="10" t="str">
        <f>VLOOKUP(F157,Codes!$J$3:$Q$9,2,FALSE)</f>
        <v>D</v>
      </c>
      <c r="I157" s="11" t="s">
        <v>44</v>
      </c>
      <c r="J157" s="10" t="str">
        <f>VLOOKUP(I157,Codes!$H$3:$I$262,2,FALSE)</f>
        <v>AB</v>
      </c>
      <c r="K157" s="10">
        <v>6</v>
      </c>
      <c r="L157" s="10" t="s">
        <v>83</v>
      </c>
      <c r="M157" t="str">
        <f>VLOOKUP(L157,Codes!$R$3:$S$28,2,FALSE)</f>
        <v>M</v>
      </c>
      <c r="N157" t="s">
        <v>38</v>
      </c>
      <c r="O157" t="s">
        <v>49</v>
      </c>
      <c r="P157" t="s">
        <v>2318</v>
      </c>
      <c r="Q157" s="21" t="str">
        <f t="shared" si="11"/>
        <v>X-AB-7-EC25-TP4-Water-Medium-6-MOT</v>
      </c>
      <c r="R157" s="21" t="str">
        <f t="shared" si="8"/>
        <v>X-AB-7-EC25-TP4-Water</v>
      </c>
      <c r="S157" s="35" t="str">
        <f t="shared" si="9"/>
        <v>X.AB.7.M.D.6</v>
      </c>
      <c r="T157" s="15" t="str">
        <f t="shared" si="10"/>
        <v>XAB7MD6</v>
      </c>
    </row>
    <row r="158" spans="1:20">
      <c r="A158" t="s">
        <v>90</v>
      </c>
      <c r="B158" s="10" t="s">
        <v>89</v>
      </c>
      <c r="C158" s="10" t="str">
        <f>VLOOKUP(_xlfn.CONCAT(A158,B158),Codes!$C$3:$D$12,2,FALSE)</f>
        <v>X</v>
      </c>
      <c r="D158" s="56" t="s">
        <v>86</v>
      </c>
      <c r="E158" s="12">
        <v>7</v>
      </c>
      <c r="F158" s="10" t="s">
        <v>76</v>
      </c>
      <c r="G158" s="10">
        <v>48</v>
      </c>
      <c r="H158" s="10" t="str">
        <f>VLOOKUP(F158,Codes!$J$3:$Q$9,2,FALSE)</f>
        <v>E</v>
      </c>
      <c r="I158" s="11" t="s">
        <v>44</v>
      </c>
      <c r="J158" s="10" t="str">
        <f>VLOOKUP(I158,Codes!$H$3:$I$262,2,FALSE)</f>
        <v>AB</v>
      </c>
      <c r="K158" s="10">
        <v>1</v>
      </c>
      <c r="L158" s="10" t="s">
        <v>83</v>
      </c>
      <c r="M158" t="str">
        <f>VLOOKUP(L158,Codes!$R$3:$S$28,2,FALSE)</f>
        <v>M</v>
      </c>
      <c r="N158" t="s">
        <v>38</v>
      </c>
      <c r="O158" t="s">
        <v>49</v>
      </c>
      <c r="P158" t="s">
        <v>2318</v>
      </c>
      <c r="Q158" s="21" t="str">
        <f t="shared" si="11"/>
        <v>X-AB-7-EC25-TP5-Water-Medium-1-MOT</v>
      </c>
      <c r="R158" s="21" t="str">
        <f t="shared" si="8"/>
        <v>X-AB-7-EC25-TP5-Water</v>
      </c>
      <c r="S158" s="35" t="str">
        <f t="shared" si="9"/>
        <v>X.AB.7.M.E.1</v>
      </c>
      <c r="T158" s="15" t="str">
        <f t="shared" si="10"/>
        <v>XAB7ME1</v>
      </c>
    </row>
    <row r="159" spans="1:20">
      <c r="A159" t="s">
        <v>90</v>
      </c>
      <c r="B159" s="10" t="s">
        <v>89</v>
      </c>
      <c r="C159" s="10" t="str">
        <f>VLOOKUP(_xlfn.CONCAT(A159,B159),Codes!$C$3:$D$12,2,FALSE)</f>
        <v>X</v>
      </c>
      <c r="D159" s="56" t="s">
        <v>86</v>
      </c>
      <c r="E159" s="12">
        <v>7</v>
      </c>
      <c r="F159" s="10" t="s">
        <v>76</v>
      </c>
      <c r="G159" s="10">
        <v>48</v>
      </c>
      <c r="H159" s="10" t="str">
        <f>VLOOKUP(F159,Codes!$J$3:$Q$9,2,FALSE)</f>
        <v>E</v>
      </c>
      <c r="I159" s="11" t="s">
        <v>44</v>
      </c>
      <c r="J159" s="10" t="str">
        <f>VLOOKUP(I159,Codes!$H$3:$I$262,2,FALSE)</f>
        <v>AB</v>
      </c>
      <c r="K159" s="10">
        <v>2</v>
      </c>
      <c r="L159" s="10" t="s">
        <v>83</v>
      </c>
      <c r="M159" t="str">
        <f>VLOOKUP(L159,Codes!$R$3:$S$28,2,FALSE)</f>
        <v>M</v>
      </c>
      <c r="N159" t="s">
        <v>38</v>
      </c>
      <c r="O159" t="s">
        <v>49</v>
      </c>
      <c r="P159" t="s">
        <v>2318</v>
      </c>
      <c r="Q159" s="21" t="str">
        <f t="shared" si="11"/>
        <v>X-AB-7-EC25-TP5-Water-Medium-2-MOT</v>
      </c>
      <c r="R159" s="21" t="str">
        <f t="shared" si="8"/>
        <v>X-AB-7-EC25-TP5-Water</v>
      </c>
      <c r="S159" s="35" t="str">
        <f t="shared" si="9"/>
        <v>X.AB.7.M.E.2</v>
      </c>
      <c r="T159" s="15" t="str">
        <f t="shared" si="10"/>
        <v>XAB7ME2</v>
      </c>
    </row>
    <row r="160" spans="1:20">
      <c r="A160" t="s">
        <v>90</v>
      </c>
      <c r="B160" s="10" t="s">
        <v>89</v>
      </c>
      <c r="C160" s="10" t="str">
        <f>VLOOKUP(_xlfn.CONCAT(A160,B160),Codes!$C$3:$D$12,2,FALSE)</f>
        <v>X</v>
      </c>
      <c r="D160" s="56" t="s">
        <v>86</v>
      </c>
      <c r="E160" s="12">
        <v>7</v>
      </c>
      <c r="F160" s="10" t="s">
        <v>76</v>
      </c>
      <c r="G160" s="10">
        <v>48</v>
      </c>
      <c r="H160" s="10" t="str">
        <f>VLOOKUP(F160,Codes!$J$3:$Q$9,2,FALSE)</f>
        <v>E</v>
      </c>
      <c r="I160" s="11" t="s">
        <v>44</v>
      </c>
      <c r="J160" s="10" t="str">
        <f>VLOOKUP(I160,Codes!$H$3:$I$262,2,FALSE)</f>
        <v>AB</v>
      </c>
      <c r="K160" s="10">
        <v>3</v>
      </c>
      <c r="L160" s="10" t="s">
        <v>83</v>
      </c>
      <c r="M160" t="str">
        <f>VLOOKUP(L160,Codes!$R$3:$S$28,2,FALSE)</f>
        <v>M</v>
      </c>
      <c r="N160" t="s">
        <v>38</v>
      </c>
      <c r="O160" t="s">
        <v>49</v>
      </c>
      <c r="P160" t="s">
        <v>2318</v>
      </c>
      <c r="Q160" s="21" t="str">
        <f t="shared" si="11"/>
        <v>X-AB-7-EC25-TP5-Water-Medium-3-MOT</v>
      </c>
      <c r="R160" s="21" t="str">
        <f t="shared" si="8"/>
        <v>X-AB-7-EC25-TP5-Water</v>
      </c>
      <c r="S160" s="35" t="str">
        <f t="shared" si="9"/>
        <v>X.AB.7.M.E.3</v>
      </c>
      <c r="T160" s="15" t="str">
        <f t="shared" si="10"/>
        <v>XAB7ME3</v>
      </c>
    </row>
    <row r="161" spans="1:20">
      <c r="A161" t="s">
        <v>90</v>
      </c>
      <c r="B161" s="10" t="s">
        <v>89</v>
      </c>
      <c r="C161" s="10" t="str">
        <f>VLOOKUP(_xlfn.CONCAT(A161,B161),Codes!$C$3:$D$12,2,FALSE)</f>
        <v>X</v>
      </c>
      <c r="D161" s="56" t="s">
        <v>86</v>
      </c>
      <c r="E161" s="12">
        <v>7</v>
      </c>
      <c r="F161" s="10" t="s">
        <v>76</v>
      </c>
      <c r="G161" s="10">
        <v>48</v>
      </c>
      <c r="H161" s="10" t="str">
        <f>VLOOKUP(F161,Codes!$J$3:$Q$9,2,FALSE)</f>
        <v>E</v>
      </c>
      <c r="I161" s="11" t="s">
        <v>44</v>
      </c>
      <c r="J161" s="10" t="str">
        <f>VLOOKUP(I161,Codes!$H$3:$I$262,2,FALSE)</f>
        <v>AB</v>
      </c>
      <c r="K161" s="10">
        <v>4</v>
      </c>
      <c r="L161" s="10" t="s">
        <v>83</v>
      </c>
      <c r="M161" t="str">
        <f>VLOOKUP(L161,Codes!$R$3:$S$28,2,FALSE)</f>
        <v>M</v>
      </c>
      <c r="N161" t="s">
        <v>38</v>
      </c>
      <c r="O161" t="s">
        <v>49</v>
      </c>
      <c r="P161" t="s">
        <v>2318</v>
      </c>
      <c r="Q161" s="21" t="str">
        <f t="shared" si="11"/>
        <v>X-AB-7-EC25-TP5-Water-Medium-4-MOT</v>
      </c>
      <c r="R161" s="21" t="str">
        <f t="shared" si="8"/>
        <v>X-AB-7-EC25-TP5-Water</v>
      </c>
      <c r="S161" s="35" t="str">
        <f t="shared" si="9"/>
        <v>X.AB.7.M.E.4</v>
      </c>
      <c r="T161" s="15" t="str">
        <f t="shared" si="10"/>
        <v>XAB7ME4</v>
      </c>
    </row>
    <row r="162" spans="1:20">
      <c r="A162" t="s">
        <v>90</v>
      </c>
      <c r="B162" s="10" t="s">
        <v>89</v>
      </c>
      <c r="C162" s="10" t="str">
        <f>VLOOKUP(_xlfn.CONCAT(A162,B162),Codes!$C$3:$D$12,2,FALSE)</f>
        <v>X</v>
      </c>
      <c r="D162" s="56" t="s">
        <v>86</v>
      </c>
      <c r="E162" s="12">
        <v>7</v>
      </c>
      <c r="F162" s="10" t="s">
        <v>76</v>
      </c>
      <c r="G162" s="10">
        <v>48</v>
      </c>
      <c r="H162" s="10" t="str">
        <f>VLOOKUP(F162,Codes!$J$3:$Q$9,2,FALSE)</f>
        <v>E</v>
      </c>
      <c r="I162" s="11" t="s">
        <v>44</v>
      </c>
      <c r="J162" s="10" t="str">
        <f>VLOOKUP(I162,Codes!$H$3:$I$262,2,FALSE)</f>
        <v>AB</v>
      </c>
      <c r="K162" s="10">
        <v>5</v>
      </c>
      <c r="L162" s="10" t="s">
        <v>83</v>
      </c>
      <c r="M162" t="str">
        <f>VLOOKUP(L162,Codes!$R$3:$S$28,2,FALSE)</f>
        <v>M</v>
      </c>
      <c r="N162" t="s">
        <v>38</v>
      </c>
      <c r="O162" t="s">
        <v>49</v>
      </c>
      <c r="P162" t="s">
        <v>2318</v>
      </c>
      <c r="Q162" s="21" t="str">
        <f t="shared" si="11"/>
        <v>X-AB-7-EC25-TP5-Water-Medium-5-MOT</v>
      </c>
      <c r="R162" s="21" t="str">
        <f t="shared" si="8"/>
        <v>X-AB-7-EC25-TP5-Water</v>
      </c>
      <c r="S162" s="35" t="str">
        <f t="shared" si="9"/>
        <v>X.AB.7.M.E.5</v>
      </c>
      <c r="T162" s="15" t="str">
        <f t="shared" si="10"/>
        <v>XAB7ME5</v>
      </c>
    </row>
    <row r="163" spans="1:20">
      <c r="A163" t="s">
        <v>90</v>
      </c>
      <c r="B163" s="10" t="s">
        <v>89</v>
      </c>
      <c r="C163" s="10" t="str">
        <f>VLOOKUP(_xlfn.CONCAT(A163,B163),Codes!$C$3:$D$12,2,FALSE)</f>
        <v>X</v>
      </c>
      <c r="D163" s="56" t="s">
        <v>86</v>
      </c>
      <c r="E163" s="12">
        <v>7</v>
      </c>
      <c r="F163" s="10" t="s">
        <v>76</v>
      </c>
      <c r="G163" s="10">
        <v>48</v>
      </c>
      <c r="H163" s="10" t="str">
        <f>VLOOKUP(F163,Codes!$J$3:$Q$9,2,FALSE)</f>
        <v>E</v>
      </c>
      <c r="I163" s="11" t="s">
        <v>44</v>
      </c>
      <c r="J163" s="10" t="str">
        <f>VLOOKUP(I163,Codes!$H$3:$I$262,2,FALSE)</f>
        <v>AB</v>
      </c>
      <c r="K163" s="10">
        <v>6</v>
      </c>
      <c r="L163" s="10" t="s">
        <v>83</v>
      </c>
      <c r="M163" t="str">
        <f>VLOOKUP(L163,Codes!$R$3:$S$28,2,FALSE)</f>
        <v>M</v>
      </c>
      <c r="N163" t="s">
        <v>38</v>
      </c>
      <c r="O163" t="s">
        <v>49</v>
      </c>
      <c r="P163" t="s">
        <v>2318</v>
      </c>
      <c r="Q163" s="21" t="str">
        <f t="shared" si="11"/>
        <v>X-AB-7-EC25-TP5-Water-Medium-6-MOT</v>
      </c>
      <c r="R163" s="21" t="str">
        <f t="shared" si="8"/>
        <v>X-AB-7-EC25-TP5-Water</v>
      </c>
      <c r="S163" s="35" t="str">
        <f t="shared" si="9"/>
        <v>X.AB.7.M.E.6</v>
      </c>
      <c r="T163" s="15" t="str">
        <f t="shared" si="10"/>
        <v>XAB7ME6</v>
      </c>
    </row>
    <row r="164" spans="1:20">
      <c r="A164" t="s">
        <v>90</v>
      </c>
      <c r="B164" s="10" t="s">
        <v>89</v>
      </c>
      <c r="C164" s="10" t="str">
        <f>VLOOKUP(_xlfn.CONCAT(A164,B164),Codes!$C$3:$D$12,2,FALSE)</f>
        <v>X</v>
      </c>
      <c r="D164" s="56" t="s">
        <v>86</v>
      </c>
      <c r="E164" s="12" t="s">
        <v>2323</v>
      </c>
      <c r="F164" s="10" t="s">
        <v>76</v>
      </c>
      <c r="G164" s="10">
        <v>48</v>
      </c>
      <c r="H164" s="10" t="str">
        <f>VLOOKUP(F164,Codes!$J$3:$Q$9,2,FALSE)</f>
        <v>E</v>
      </c>
      <c r="I164" s="11" t="s">
        <v>44</v>
      </c>
      <c r="J164" s="10" t="str">
        <f>VLOOKUP(I164,Codes!$H$3:$I$262,2,FALSE)</f>
        <v>AB</v>
      </c>
      <c r="K164" s="10">
        <v>1</v>
      </c>
      <c r="L164" s="10" t="s">
        <v>83</v>
      </c>
      <c r="M164" t="str">
        <f>VLOOKUP(L164,Codes!$R$3:$S$28,2,FALSE)</f>
        <v>M</v>
      </c>
      <c r="N164" t="s">
        <v>38</v>
      </c>
      <c r="O164" t="s">
        <v>49</v>
      </c>
      <c r="P164" t="s">
        <v>2318</v>
      </c>
      <c r="Q164" s="21" t="str">
        <f t="shared" si="11"/>
        <v>X-AB-007_T3-EC25-TP5-Water-Medium-1-MOT</v>
      </c>
      <c r="R164" s="21" t="str">
        <f t="shared" si="8"/>
        <v>X-AB-007_T3-EC25-TP5-Water</v>
      </c>
      <c r="S164" s="35" t="str">
        <f t="shared" si="9"/>
        <v>X.AB.007_T3.M.E.1</v>
      </c>
      <c r="T164" s="15" t="str">
        <f t="shared" si="10"/>
        <v>XAB007_T3ME1</v>
      </c>
    </row>
    <row r="165" spans="1:20">
      <c r="A165" t="s">
        <v>90</v>
      </c>
      <c r="B165" s="10" t="s">
        <v>89</v>
      </c>
      <c r="C165" s="10" t="str">
        <f>VLOOKUP(_xlfn.CONCAT(A165,B165),Codes!$C$3:$D$12,2,FALSE)</f>
        <v>X</v>
      </c>
      <c r="D165" s="56" t="s">
        <v>86</v>
      </c>
      <c r="E165" s="12" t="s">
        <v>2323</v>
      </c>
      <c r="F165" s="10" t="s">
        <v>76</v>
      </c>
      <c r="G165" s="10">
        <v>48</v>
      </c>
      <c r="H165" s="10" t="str">
        <f>VLOOKUP(F165,Codes!$J$3:$Q$9,2,FALSE)</f>
        <v>E</v>
      </c>
      <c r="I165" s="11" t="s">
        <v>44</v>
      </c>
      <c r="J165" s="10" t="str">
        <f>VLOOKUP(I165,Codes!$H$3:$I$262,2,FALSE)</f>
        <v>AB</v>
      </c>
      <c r="K165" s="10">
        <v>2</v>
      </c>
      <c r="L165" s="10" t="s">
        <v>83</v>
      </c>
      <c r="M165" t="str">
        <f>VLOOKUP(L165,Codes!$R$3:$S$28,2,FALSE)</f>
        <v>M</v>
      </c>
      <c r="N165" t="s">
        <v>38</v>
      </c>
      <c r="O165" t="s">
        <v>49</v>
      </c>
      <c r="P165" t="s">
        <v>2318</v>
      </c>
      <c r="Q165" s="21" t="str">
        <f t="shared" si="11"/>
        <v>X-AB-007_T3-EC25-TP5-Water-Medium-2-MOT</v>
      </c>
      <c r="R165" s="21" t="str">
        <f t="shared" si="8"/>
        <v>X-AB-007_T3-EC25-TP5-Water</v>
      </c>
      <c r="S165" s="35" t="str">
        <f t="shared" si="9"/>
        <v>X.AB.007_T3.M.E.2</v>
      </c>
      <c r="T165" s="15" t="str">
        <f t="shared" si="10"/>
        <v>XAB007_T3ME2</v>
      </c>
    </row>
    <row r="166" spans="1:20">
      <c r="A166" t="s">
        <v>90</v>
      </c>
      <c r="B166" s="10" t="s">
        <v>89</v>
      </c>
      <c r="C166" s="10" t="str">
        <f>VLOOKUP(_xlfn.CONCAT(A166,B166),Codes!$C$3:$D$12,2,FALSE)</f>
        <v>X</v>
      </c>
      <c r="D166" s="56" t="s">
        <v>86</v>
      </c>
      <c r="E166" s="12" t="s">
        <v>2323</v>
      </c>
      <c r="F166" s="10" t="s">
        <v>76</v>
      </c>
      <c r="G166" s="10">
        <v>48</v>
      </c>
      <c r="H166" s="10" t="str">
        <f>VLOOKUP(F166,Codes!$J$3:$Q$9,2,FALSE)</f>
        <v>E</v>
      </c>
      <c r="I166" s="11" t="s">
        <v>44</v>
      </c>
      <c r="J166" s="10" t="str">
        <f>VLOOKUP(I166,Codes!$H$3:$I$262,2,FALSE)</f>
        <v>AB</v>
      </c>
      <c r="K166" s="10">
        <v>3</v>
      </c>
      <c r="L166" s="10" t="s">
        <v>83</v>
      </c>
      <c r="M166" t="str">
        <f>VLOOKUP(L166,Codes!$R$3:$S$28,2,FALSE)</f>
        <v>M</v>
      </c>
      <c r="N166" t="s">
        <v>38</v>
      </c>
      <c r="O166" t="s">
        <v>49</v>
      </c>
      <c r="P166" t="s">
        <v>2318</v>
      </c>
      <c r="Q166" s="21" t="str">
        <f t="shared" si="11"/>
        <v>X-AB-007_T3-EC25-TP5-Water-Medium-3-MOT</v>
      </c>
      <c r="R166" s="21" t="str">
        <f t="shared" si="8"/>
        <v>X-AB-007_T3-EC25-TP5-Water</v>
      </c>
      <c r="S166" s="35" t="str">
        <f t="shared" si="9"/>
        <v>X.AB.007_T3.M.E.3</v>
      </c>
      <c r="T166" s="15" t="str">
        <f t="shared" si="10"/>
        <v>XAB007_T3ME3</v>
      </c>
    </row>
    <row r="167" spans="1:20">
      <c r="A167" t="s">
        <v>90</v>
      </c>
      <c r="B167" s="10" t="s">
        <v>89</v>
      </c>
      <c r="C167" s="10" t="str">
        <f>VLOOKUP(_xlfn.CONCAT(A167,B167),Codes!$C$3:$D$12,2,FALSE)</f>
        <v>X</v>
      </c>
      <c r="D167" s="56" t="s">
        <v>86</v>
      </c>
      <c r="E167" s="12" t="s">
        <v>2323</v>
      </c>
      <c r="F167" s="10" t="s">
        <v>76</v>
      </c>
      <c r="G167" s="10">
        <v>48</v>
      </c>
      <c r="H167" s="10" t="str">
        <f>VLOOKUP(F167,Codes!$J$3:$Q$9,2,FALSE)</f>
        <v>E</v>
      </c>
      <c r="I167" s="11" t="s">
        <v>44</v>
      </c>
      <c r="J167" s="10" t="str">
        <f>VLOOKUP(I167,Codes!$H$3:$I$262,2,FALSE)</f>
        <v>AB</v>
      </c>
      <c r="K167" s="10">
        <v>4</v>
      </c>
      <c r="L167" s="10" t="s">
        <v>83</v>
      </c>
      <c r="M167" t="str">
        <f>VLOOKUP(L167,Codes!$R$3:$S$28,2,FALSE)</f>
        <v>M</v>
      </c>
      <c r="N167" t="s">
        <v>38</v>
      </c>
      <c r="O167" t="s">
        <v>49</v>
      </c>
      <c r="P167" t="s">
        <v>2318</v>
      </c>
      <c r="Q167" s="21" t="str">
        <f t="shared" si="11"/>
        <v>X-AB-007_T3-EC25-TP5-Water-Medium-4-MOT</v>
      </c>
      <c r="R167" s="21" t="str">
        <f t="shared" si="8"/>
        <v>X-AB-007_T3-EC25-TP5-Water</v>
      </c>
      <c r="S167" s="35" t="str">
        <f t="shared" si="9"/>
        <v>X.AB.007_T3.M.E.4</v>
      </c>
      <c r="T167" s="15" t="str">
        <f t="shared" si="10"/>
        <v>XAB007_T3ME4</v>
      </c>
    </row>
    <row r="168" spans="1:20">
      <c r="A168" t="s">
        <v>90</v>
      </c>
      <c r="B168" s="10" t="s">
        <v>89</v>
      </c>
      <c r="C168" s="10" t="str">
        <f>VLOOKUP(_xlfn.CONCAT(A168,B168),Codes!$C$3:$D$12,2,FALSE)</f>
        <v>X</v>
      </c>
      <c r="D168" s="56" t="s">
        <v>86</v>
      </c>
      <c r="E168" s="12" t="s">
        <v>2323</v>
      </c>
      <c r="F168" s="10" t="s">
        <v>76</v>
      </c>
      <c r="G168" s="10">
        <v>48</v>
      </c>
      <c r="H168" s="10" t="str">
        <f>VLOOKUP(F168,Codes!$J$3:$Q$9,2,FALSE)</f>
        <v>E</v>
      </c>
      <c r="I168" s="11" t="s">
        <v>44</v>
      </c>
      <c r="J168" s="10" t="str">
        <f>VLOOKUP(I168,Codes!$H$3:$I$262,2,FALSE)</f>
        <v>AB</v>
      </c>
      <c r="K168" s="10">
        <v>5</v>
      </c>
      <c r="L168" s="10" t="s">
        <v>83</v>
      </c>
      <c r="M168" t="str">
        <f>VLOOKUP(L168,Codes!$R$3:$S$28,2,FALSE)</f>
        <v>M</v>
      </c>
      <c r="N168" t="s">
        <v>38</v>
      </c>
      <c r="O168" t="s">
        <v>49</v>
      </c>
      <c r="P168" t="s">
        <v>2318</v>
      </c>
      <c r="Q168" s="21" t="str">
        <f t="shared" si="11"/>
        <v>X-AB-007_T3-EC25-TP5-Water-Medium-5-MOT</v>
      </c>
      <c r="R168" s="21" t="str">
        <f t="shared" si="8"/>
        <v>X-AB-007_T3-EC25-TP5-Water</v>
      </c>
      <c r="S168" s="35" t="str">
        <f t="shared" si="9"/>
        <v>X.AB.007_T3.M.E.5</v>
      </c>
      <c r="T168" s="15" t="str">
        <f t="shared" si="10"/>
        <v>XAB007_T3ME5</v>
      </c>
    </row>
    <row r="169" spans="1:20">
      <c r="A169" t="s">
        <v>90</v>
      </c>
      <c r="B169" s="10" t="s">
        <v>89</v>
      </c>
      <c r="C169" s="10" t="str">
        <f>VLOOKUP(_xlfn.CONCAT(A169,B169),Codes!$C$3:$D$12,2,FALSE)</f>
        <v>X</v>
      </c>
      <c r="D169" s="56" t="s">
        <v>86</v>
      </c>
      <c r="E169" s="12" t="s">
        <v>2323</v>
      </c>
      <c r="F169" s="10" t="s">
        <v>76</v>
      </c>
      <c r="G169" s="10">
        <v>48</v>
      </c>
      <c r="H169" s="10" t="str">
        <f>VLOOKUP(F169,Codes!$J$3:$Q$9,2,FALSE)</f>
        <v>E</v>
      </c>
      <c r="I169" s="11" t="s">
        <v>44</v>
      </c>
      <c r="J169" s="10" t="str">
        <f>VLOOKUP(I169,Codes!$H$3:$I$262,2,FALSE)</f>
        <v>AB</v>
      </c>
      <c r="K169" s="10">
        <v>6</v>
      </c>
      <c r="L169" s="10" t="s">
        <v>83</v>
      </c>
      <c r="M169" t="str">
        <f>VLOOKUP(L169,Codes!$R$3:$S$28,2,FALSE)</f>
        <v>M</v>
      </c>
      <c r="N169" t="s">
        <v>38</v>
      </c>
      <c r="O169" t="s">
        <v>49</v>
      </c>
      <c r="P169" t="s">
        <v>2318</v>
      </c>
      <c r="Q169" s="21" t="str">
        <f t="shared" si="11"/>
        <v>X-AB-007_T3-EC25-TP5-Water-Medium-6-MOT</v>
      </c>
      <c r="R169" s="21" t="str">
        <f t="shared" si="8"/>
        <v>X-AB-007_T3-EC25-TP5-Water</v>
      </c>
      <c r="S169" s="35" t="str">
        <f t="shared" si="9"/>
        <v>X.AB.007_T3.M.E.6</v>
      </c>
      <c r="T169" s="15" t="str">
        <f t="shared" si="10"/>
        <v>XAB007_T3ME6</v>
      </c>
    </row>
    <row r="170" spans="1:20">
      <c r="A170" t="s">
        <v>90</v>
      </c>
      <c r="B170" s="10" t="s">
        <v>89</v>
      </c>
      <c r="C170" s="10" t="str">
        <f>VLOOKUP(_xlfn.CONCAT(A170,B170),Codes!$C$3:$D$12,2,FALSE)</f>
        <v>X</v>
      </c>
      <c r="D170" s="56" t="s">
        <v>86</v>
      </c>
      <c r="E170" s="12" t="s">
        <v>2324</v>
      </c>
      <c r="F170" s="10" t="s">
        <v>76</v>
      </c>
      <c r="G170" s="10">
        <v>48</v>
      </c>
      <c r="H170" s="10" t="str">
        <f>VLOOKUP(F170,Codes!$J$3:$Q$9,2,FALSE)</f>
        <v>E</v>
      </c>
      <c r="I170" s="11" t="s">
        <v>44</v>
      </c>
      <c r="J170" s="10" t="str">
        <f>VLOOKUP(I170,Codes!$H$3:$I$262,2,FALSE)</f>
        <v>AB</v>
      </c>
      <c r="K170" s="10">
        <v>1</v>
      </c>
      <c r="L170" s="10" t="s">
        <v>83</v>
      </c>
      <c r="M170" t="str">
        <f>VLOOKUP(L170,Codes!$R$3:$S$28,2,FALSE)</f>
        <v>M</v>
      </c>
      <c r="N170" t="s">
        <v>38</v>
      </c>
      <c r="O170" t="s">
        <v>49</v>
      </c>
      <c r="P170" t="s">
        <v>2318</v>
      </c>
      <c r="Q170" s="21" t="str">
        <f t="shared" si="11"/>
        <v>X-AB-007^T3-EC25-TP5-Water-Medium-1-MOT</v>
      </c>
      <c r="R170" s="21" t="str">
        <f t="shared" si="8"/>
        <v>X-AB-007^T3-EC25-TP5-Water</v>
      </c>
      <c r="S170" s="35" t="str">
        <f t="shared" si="9"/>
        <v>X.AB.007^T3.M.E.1</v>
      </c>
      <c r="T170" s="15" t="str">
        <f t="shared" si="10"/>
        <v>XAB007^T3ME1</v>
      </c>
    </row>
    <row r="171" spans="1:20">
      <c r="A171" t="s">
        <v>90</v>
      </c>
      <c r="B171" s="10" t="s">
        <v>89</v>
      </c>
      <c r="C171" s="10" t="str">
        <f>VLOOKUP(_xlfn.CONCAT(A171,B171),Codes!$C$3:$D$12,2,FALSE)</f>
        <v>X</v>
      </c>
      <c r="D171" s="56" t="s">
        <v>86</v>
      </c>
      <c r="E171" s="12" t="s">
        <v>2324</v>
      </c>
      <c r="F171" s="10" t="s">
        <v>76</v>
      </c>
      <c r="G171" s="10">
        <v>48</v>
      </c>
      <c r="H171" s="10" t="str">
        <f>VLOOKUP(F171,Codes!$J$3:$Q$9,2,FALSE)</f>
        <v>E</v>
      </c>
      <c r="I171" s="11" t="s">
        <v>44</v>
      </c>
      <c r="J171" s="10" t="str">
        <f>VLOOKUP(I171,Codes!$H$3:$I$262,2,FALSE)</f>
        <v>AB</v>
      </c>
      <c r="K171" s="10">
        <v>2</v>
      </c>
      <c r="L171" s="10" t="s">
        <v>83</v>
      </c>
      <c r="M171" t="str">
        <f>VLOOKUP(L171,Codes!$R$3:$S$28,2,FALSE)</f>
        <v>M</v>
      </c>
      <c r="N171" t="s">
        <v>38</v>
      </c>
      <c r="O171" t="s">
        <v>49</v>
      </c>
      <c r="P171" t="s">
        <v>2318</v>
      </c>
      <c r="Q171" s="21" t="str">
        <f t="shared" si="11"/>
        <v>X-AB-007^T3-EC25-TP5-Water-Medium-2-MOT</v>
      </c>
      <c r="R171" s="21" t="str">
        <f t="shared" si="8"/>
        <v>X-AB-007^T3-EC25-TP5-Water</v>
      </c>
      <c r="S171" s="35" t="str">
        <f t="shared" si="9"/>
        <v>X.AB.007^T3.M.E.2</v>
      </c>
      <c r="T171" s="15" t="str">
        <f t="shared" si="10"/>
        <v>XAB007^T3ME2</v>
      </c>
    </row>
    <row r="172" spans="1:20">
      <c r="A172" t="s">
        <v>90</v>
      </c>
      <c r="B172" s="10" t="s">
        <v>89</v>
      </c>
      <c r="C172" s="10" t="str">
        <f>VLOOKUP(_xlfn.CONCAT(A172,B172),Codes!$C$3:$D$12,2,FALSE)</f>
        <v>X</v>
      </c>
      <c r="D172" s="56" t="s">
        <v>86</v>
      </c>
      <c r="E172" s="12" t="s">
        <v>2324</v>
      </c>
      <c r="F172" s="10" t="s">
        <v>76</v>
      </c>
      <c r="G172" s="10">
        <v>48</v>
      </c>
      <c r="H172" s="10" t="str">
        <f>VLOOKUP(F172,Codes!$J$3:$Q$9,2,FALSE)</f>
        <v>E</v>
      </c>
      <c r="I172" s="11" t="s">
        <v>44</v>
      </c>
      <c r="J172" s="10" t="str">
        <f>VLOOKUP(I172,Codes!$H$3:$I$262,2,FALSE)</f>
        <v>AB</v>
      </c>
      <c r="K172" s="10">
        <v>3</v>
      </c>
      <c r="L172" s="10" t="s">
        <v>83</v>
      </c>
      <c r="M172" t="str">
        <f>VLOOKUP(L172,Codes!$R$3:$S$28,2,FALSE)</f>
        <v>M</v>
      </c>
      <c r="N172" t="s">
        <v>38</v>
      </c>
      <c r="O172" t="s">
        <v>49</v>
      </c>
      <c r="P172" t="s">
        <v>2318</v>
      </c>
      <c r="Q172" s="21" t="str">
        <f t="shared" si="11"/>
        <v>X-AB-007^T3-EC25-TP5-Water-Medium-3-MOT</v>
      </c>
      <c r="R172" s="21" t="str">
        <f t="shared" si="8"/>
        <v>X-AB-007^T3-EC25-TP5-Water</v>
      </c>
      <c r="S172" s="35" t="str">
        <f t="shared" si="9"/>
        <v>X.AB.007^T3.M.E.3</v>
      </c>
      <c r="T172" s="15" t="str">
        <f t="shared" si="10"/>
        <v>XAB007^T3ME3</v>
      </c>
    </row>
    <row r="173" spans="1:20">
      <c r="A173" t="s">
        <v>90</v>
      </c>
      <c r="B173" s="10" t="s">
        <v>89</v>
      </c>
      <c r="C173" s="10" t="str">
        <f>VLOOKUP(_xlfn.CONCAT(A173,B173),Codes!$C$3:$D$12,2,FALSE)</f>
        <v>X</v>
      </c>
      <c r="D173" s="56" t="s">
        <v>86</v>
      </c>
      <c r="E173" s="12" t="s">
        <v>2324</v>
      </c>
      <c r="F173" s="10" t="s">
        <v>76</v>
      </c>
      <c r="G173" s="10">
        <v>48</v>
      </c>
      <c r="H173" s="10" t="str">
        <f>VLOOKUP(F173,Codes!$J$3:$Q$9,2,FALSE)</f>
        <v>E</v>
      </c>
      <c r="I173" s="11" t="s">
        <v>44</v>
      </c>
      <c r="J173" s="10" t="str">
        <f>VLOOKUP(I173,Codes!$H$3:$I$262,2,FALSE)</f>
        <v>AB</v>
      </c>
      <c r="K173" s="10">
        <v>4</v>
      </c>
      <c r="L173" s="10" t="s">
        <v>83</v>
      </c>
      <c r="M173" t="str">
        <f>VLOOKUP(L173,Codes!$R$3:$S$28,2,FALSE)</f>
        <v>M</v>
      </c>
      <c r="N173" t="s">
        <v>38</v>
      </c>
      <c r="O173" t="s">
        <v>49</v>
      </c>
      <c r="P173" t="s">
        <v>2318</v>
      </c>
      <c r="Q173" s="21" t="str">
        <f t="shared" si="11"/>
        <v>X-AB-007^T3-EC25-TP5-Water-Medium-4-MOT</v>
      </c>
      <c r="R173" s="21" t="str">
        <f t="shared" si="8"/>
        <v>X-AB-007^T3-EC25-TP5-Water</v>
      </c>
      <c r="S173" s="35" t="str">
        <f t="shared" si="9"/>
        <v>X.AB.007^T3.M.E.4</v>
      </c>
      <c r="T173" s="15" t="str">
        <f t="shared" si="10"/>
        <v>XAB007^T3ME4</v>
      </c>
    </row>
    <row r="174" spans="1:20">
      <c r="A174" t="s">
        <v>90</v>
      </c>
      <c r="B174" s="10" t="s">
        <v>89</v>
      </c>
      <c r="C174" s="10" t="str">
        <f>VLOOKUP(_xlfn.CONCAT(A174,B174),Codes!$C$3:$D$12,2,FALSE)</f>
        <v>X</v>
      </c>
      <c r="D174" s="56" t="s">
        <v>86</v>
      </c>
      <c r="E174" s="12" t="s">
        <v>2324</v>
      </c>
      <c r="F174" s="10" t="s">
        <v>76</v>
      </c>
      <c r="G174" s="10">
        <v>48</v>
      </c>
      <c r="H174" s="10" t="str">
        <f>VLOOKUP(F174,Codes!$J$3:$Q$9,2,FALSE)</f>
        <v>E</v>
      </c>
      <c r="I174" s="11" t="s">
        <v>44</v>
      </c>
      <c r="J174" s="10" t="str">
        <f>VLOOKUP(I174,Codes!$H$3:$I$262,2,FALSE)</f>
        <v>AB</v>
      </c>
      <c r="K174" s="10">
        <v>5</v>
      </c>
      <c r="L174" s="10" t="s">
        <v>83</v>
      </c>
      <c r="M174" t="str">
        <f>VLOOKUP(L174,Codes!$R$3:$S$28,2,FALSE)</f>
        <v>M</v>
      </c>
      <c r="N174" t="s">
        <v>38</v>
      </c>
      <c r="O174" t="s">
        <v>49</v>
      </c>
      <c r="P174" t="s">
        <v>2318</v>
      </c>
      <c r="Q174" s="21" t="str">
        <f t="shared" si="11"/>
        <v>X-AB-007^T3-EC25-TP5-Water-Medium-5-MOT</v>
      </c>
      <c r="R174" s="21" t="str">
        <f t="shared" si="8"/>
        <v>X-AB-007^T3-EC25-TP5-Water</v>
      </c>
      <c r="S174" s="35" t="str">
        <f t="shared" si="9"/>
        <v>X.AB.007^T3.M.E.5</v>
      </c>
      <c r="T174" s="15" t="str">
        <f t="shared" si="10"/>
        <v>XAB007^T3ME5</v>
      </c>
    </row>
    <row r="175" spans="1:20">
      <c r="A175" t="s">
        <v>90</v>
      </c>
      <c r="B175" s="10" t="s">
        <v>89</v>
      </c>
      <c r="C175" s="10" t="str">
        <f>VLOOKUP(_xlfn.CONCAT(A175,B175),Codes!$C$3:$D$12,2,FALSE)</f>
        <v>X</v>
      </c>
      <c r="D175" s="56" t="s">
        <v>86</v>
      </c>
      <c r="E175" s="12" t="s">
        <v>2324</v>
      </c>
      <c r="F175" s="10" t="s">
        <v>76</v>
      </c>
      <c r="G175" s="10">
        <v>48</v>
      </c>
      <c r="H175" s="10" t="str">
        <f>VLOOKUP(F175,Codes!$J$3:$Q$9,2,FALSE)</f>
        <v>E</v>
      </c>
      <c r="I175" s="11" t="s">
        <v>44</v>
      </c>
      <c r="J175" s="10" t="str">
        <f>VLOOKUP(I175,Codes!$H$3:$I$262,2,FALSE)</f>
        <v>AB</v>
      </c>
      <c r="K175" s="10">
        <v>6</v>
      </c>
      <c r="L175" s="10" t="s">
        <v>83</v>
      </c>
      <c r="M175" t="str">
        <f>VLOOKUP(L175,Codes!$R$3:$S$28,2,FALSE)</f>
        <v>M</v>
      </c>
      <c r="N175" t="s">
        <v>38</v>
      </c>
      <c r="O175" t="s">
        <v>49</v>
      </c>
      <c r="P175" t="s">
        <v>2318</v>
      </c>
      <c r="Q175" s="21" t="str">
        <f t="shared" si="11"/>
        <v>X-AB-007^T3-EC25-TP5-Water-Medium-6-MOT</v>
      </c>
      <c r="R175" s="21" t="str">
        <f t="shared" si="8"/>
        <v>X-AB-007^T3-EC25-TP5-Water</v>
      </c>
      <c r="S175" s="35" t="str">
        <f t="shared" si="9"/>
        <v>X.AB.007^T3.M.E.6</v>
      </c>
      <c r="T175" s="15" t="str">
        <f t="shared" si="10"/>
        <v>XAB007^T3ME6</v>
      </c>
    </row>
    <row r="176" spans="1:20">
      <c r="A176" t="s">
        <v>90</v>
      </c>
      <c r="B176" s="10" t="s">
        <v>89</v>
      </c>
      <c r="C176" s="10" t="str">
        <f>VLOOKUP(_xlfn.CONCAT(A176,B176),Codes!$C$3:$D$12,2,FALSE)</f>
        <v>X</v>
      </c>
      <c r="D176" s="56" t="s">
        <v>102</v>
      </c>
      <c r="E176" s="12">
        <v>11</v>
      </c>
      <c r="F176" s="10" t="s">
        <v>46</v>
      </c>
      <c r="G176" s="10">
        <v>4</v>
      </c>
      <c r="H176" s="10" t="str">
        <f>VLOOKUP(F176,Codes!$J$3:$Q$9,2,FALSE)</f>
        <v>A</v>
      </c>
      <c r="I176" s="11" t="s">
        <v>44</v>
      </c>
      <c r="J176" s="10" t="str">
        <f>VLOOKUP(I176,Codes!$H$3:$I$262,2,FALSE)</f>
        <v>AB</v>
      </c>
      <c r="K176" s="10">
        <v>1</v>
      </c>
      <c r="L176" s="10" t="s">
        <v>35</v>
      </c>
      <c r="M176" t="str">
        <f>VLOOKUP(L176,Codes!$R$3:$S$28,2,FALSE)</f>
        <v>L</v>
      </c>
      <c r="N176" t="s">
        <v>38</v>
      </c>
      <c r="O176" t="s">
        <v>49</v>
      </c>
      <c r="P176" t="s">
        <v>2318</v>
      </c>
      <c r="Q176" s="21" t="str">
        <f t="shared" si="11"/>
        <v>X-AB-11-EC10-TP1-Water-Medium-1-MOT</v>
      </c>
      <c r="R176" s="21" t="str">
        <f t="shared" si="8"/>
        <v>X-AB-11-EC10-TP1-Water</v>
      </c>
      <c r="S176" s="35" t="str">
        <f t="shared" si="9"/>
        <v>X.AB.11.L.A.1</v>
      </c>
      <c r="T176" s="15" t="str">
        <f t="shared" si="10"/>
        <v>XAB11LA1</v>
      </c>
    </row>
    <row r="177" spans="1:20">
      <c r="A177" t="s">
        <v>90</v>
      </c>
      <c r="B177" s="10" t="s">
        <v>89</v>
      </c>
      <c r="C177" s="10" t="str">
        <f>VLOOKUP(_xlfn.CONCAT(A177,B177),Codes!$C$3:$D$12,2,FALSE)</f>
        <v>X</v>
      </c>
      <c r="D177" s="56" t="s">
        <v>102</v>
      </c>
      <c r="E177" s="12">
        <v>11</v>
      </c>
      <c r="F177" s="10" t="s">
        <v>46</v>
      </c>
      <c r="G177" s="10">
        <v>4</v>
      </c>
      <c r="H177" s="10" t="str">
        <f>VLOOKUP(F177,Codes!$J$3:$Q$9,2,FALSE)</f>
        <v>A</v>
      </c>
      <c r="I177" s="11" t="s">
        <v>44</v>
      </c>
      <c r="J177" s="10" t="str">
        <f>VLOOKUP(I177,Codes!$H$3:$I$262,2,FALSE)</f>
        <v>AB</v>
      </c>
      <c r="K177" s="10">
        <v>2</v>
      </c>
      <c r="L177" s="10" t="s">
        <v>35</v>
      </c>
      <c r="M177" t="str">
        <f>VLOOKUP(L177,Codes!$R$3:$S$28,2,FALSE)</f>
        <v>L</v>
      </c>
      <c r="N177" t="s">
        <v>38</v>
      </c>
      <c r="O177" t="s">
        <v>49</v>
      </c>
      <c r="P177" t="s">
        <v>2318</v>
      </c>
      <c r="Q177" s="21" t="str">
        <f t="shared" si="11"/>
        <v>X-AB-11-EC10-TP1-Water-Medium-2-MOT</v>
      </c>
      <c r="R177" s="21" t="str">
        <f t="shared" si="8"/>
        <v>X-AB-11-EC10-TP1-Water</v>
      </c>
      <c r="S177" s="35" t="str">
        <f t="shared" si="9"/>
        <v>X.AB.11.L.A.2</v>
      </c>
      <c r="T177" s="15" t="str">
        <f t="shared" si="10"/>
        <v>XAB11LA2</v>
      </c>
    </row>
    <row r="178" spans="1:20">
      <c r="A178" t="s">
        <v>90</v>
      </c>
      <c r="B178" s="10" t="s">
        <v>89</v>
      </c>
      <c r="C178" s="10" t="str">
        <f>VLOOKUP(_xlfn.CONCAT(A178,B178),Codes!$C$3:$D$12,2,FALSE)</f>
        <v>X</v>
      </c>
      <c r="D178" s="56" t="s">
        <v>102</v>
      </c>
      <c r="E178" s="12">
        <v>11</v>
      </c>
      <c r="F178" s="10" t="s">
        <v>46</v>
      </c>
      <c r="G178" s="10">
        <v>4</v>
      </c>
      <c r="H178" s="10" t="str">
        <f>VLOOKUP(F178,Codes!$J$3:$Q$9,2,FALSE)</f>
        <v>A</v>
      </c>
      <c r="I178" s="11" t="s">
        <v>44</v>
      </c>
      <c r="J178" s="10" t="str">
        <f>VLOOKUP(I178,Codes!$H$3:$I$262,2,FALSE)</f>
        <v>AB</v>
      </c>
      <c r="K178" s="10">
        <v>3</v>
      </c>
      <c r="L178" s="10" t="s">
        <v>35</v>
      </c>
      <c r="M178" t="str">
        <f>VLOOKUP(L178,Codes!$R$3:$S$28,2,FALSE)</f>
        <v>L</v>
      </c>
      <c r="N178" t="s">
        <v>38</v>
      </c>
      <c r="O178" t="s">
        <v>49</v>
      </c>
      <c r="P178" t="s">
        <v>2318</v>
      </c>
      <c r="Q178" s="21" t="str">
        <f t="shared" si="11"/>
        <v>X-AB-11-EC10-TP1-Water-Medium-3-MOT</v>
      </c>
      <c r="R178" s="21" t="str">
        <f t="shared" si="8"/>
        <v>X-AB-11-EC10-TP1-Water</v>
      </c>
      <c r="S178" s="35" t="str">
        <f t="shared" si="9"/>
        <v>X.AB.11.L.A.3</v>
      </c>
      <c r="T178" s="15" t="str">
        <f t="shared" si="10"/>
        <v>XAB11LA3</v>
      </c>
    </row>
    <row r="179" spans="1:20">
      <c r="A179" t="s">
        <v>90</v>
      </c>
      <c r="B179" s="10" t="s">
        <v>89</v>
      </c>
      <c r="C179" s="10" t="str">
        <f>VLOOKUP(_xlfn.CONCAT(A179,B179),Codes!$C$3:$D$12,2,FALSE)</f>
        <v>X</v>
      </c>
      <c r="D179" s="56" t="s">
        <v>102</v>
      </c>
      <c r="E179" s="12">
        <v>11</v>
      </c>
      <c r="F179" s="10" t="s">
        <v>46</v>
      </c>
      <c r="G179" s="10">
        <v>4</v>
      </c>
      <c r="H179" s="10" t="str">
        <f>VLOOKUP(F179,Codes!$J$3:$Q$9,2,FALSE)</f>
        <v>A</v>
      </c>
      <c r="I179" s="11" t="s">
        <v>44</v>
      </c>
      <c r="J179" s="10" t="str">
        <f>VLOOKUP(I179,Codes!$H$3:$I$262,2,FALSE)</f>
        <v>AB</v>
      </c>
      <c r="K179" s="10">
        <v>4</v>
      </c>
      <c r="L179" s="10" t="s">
        <v>35</v>
      </c>
      <c r="M179" t="str">
        <f>VLOOKUP(L179,Codes!$R$3:$S$28,2,FALSE)</f>
        <v>L</v>
      </c>
      <c r="N179" t="s">
        <v>38</v>
      </c>
      <c r="O179" t="s">
        <v>49</v>
      </c>
      <c r="P179" t="s">
        <v>2318</v>
      </c>
      <c r="Q179" s="21" t="str">
        <f t="shared" si="11"/>
        <v>X-AB-11-EC10-TP1-Water-Medium-4-MOT</v>
      </c>
      <c r="R179" s="21" t="str">
        <f t="shared" si="8"/>
        <v>X-AB-11-EC10-TP1-Water</v>
      </c>
      <c r="S179" s="35" t="str">
        <f t="shared" si="9"/>
        <v>X.AB.11.L.A.4</v>
      </c>
      <c r="T179" s="15" t="str">
        <f t="shared" si="10"/>
        <v>XAB11LA4</v>
      </c>
    </row>
    <row r="180" spans="1:20">
      <c r="A180" t="s">
        <v>90</v>
      </c>
      <c r="B180" s="10" t="s">
        <v>89</v>
      </c>
      <c r="C180" s="10" t="str">
        <f>VLOOKUP(_xlfn.CONCAT(A180,B180),Codes!$C$3:$D$12,2,FALSE)</f>
        <v>X</v>
      </c>
      <c r="D180" s="56" t="s">
        <v>102</v>
      </c>
      <c r="E180" s="12">
        <v>11</v>
      </c>
      <c r="F180" s="10" t="s">
        <v>46</v>
      </c>
      <c r="G180" s="10">
        <v>4</v>
      </c>
      <c r="H180" s="10" t="str">
        <f>VLOOKUP(F180,Codes!$J$3:$Q$9,2,FALSE)</f>
        <v>A</v>
      </c>
      <c r="I180" s="11" t="s">
        <v>44</v>
      </c>
      <c r="J180" s="10" t="str">
        <f>VLOOKUP(I180,Codes!$H$3:$I$262,2,FALSE)</f>
        <v>AB</v>
      </c>
      <c r="K180" s="10">
        <v>5</v>
      </c>
      <c r="L180" s="10" t="s">
        <v>35</v>
      </c>
      <c r="M180" t="str">
        <f>VLOOKUP(L180,Codes!$R$3:$S$28,2,FALSE)</f>
        <v>L</v>
      </c>
      <c r="N180" t="s">
        <v>38</v>
      </c>
      <c r="O180" t="s">
        <v>49</v>
      </c>
      <c r="P180" t="s">
        <v>2318</v>
      </c>
      <c r="Q180" s="21" t="str">
        <f t="shared" si="11"/>
        <v>X-AB-11-EC10-TP1-Water-Medium-5-MOT</v>
      </c>
      <c r="R180" s="21" t="str">
        <f t="shared" si="8"/>
        <v>X-AB-11-EC10-TP1-Water</v>
      </c>
      <c r="S180" s="35" t="str">
        <f t="shared" si="9"/>
        <v>X.AB.11.L.A.5</v>
      </c>
      <c r="T180" s="15" t="str">
        <f t="shared" si="10"/>
        <v>XAB11LA5</v>
      </c>
    </row>
    <row r="181" spans="1:20">
      <c r="A181" t="s">
        <v>90</v>
      </c>
      <c r="B181" s="10" t="s">
        <v>89</v>
      </c>
      <c r="C181" s="10" t="str">
        <f>VLOOKUP(_xlfn.CONCAT(A181,B181),Codes!$C$3:$D$12,2,FALSE)</f>
        <v>X</v>
      </c>
      <c r="D181" s="56" t="s">
        <v>102</v>
      </c>
      <c r="E181" s="12">
        <v>11</v>
      </c>
      <c r="F181" s="10" t="s">
        <v>46</v>
      </c>
      <c r="G181" s="10">
        <v>4</v>
      </c>
      <c r="H181" s="10" t="str">
        <f>VLOOKUP(F181,Codes!$J$3:$Q$9,2,FALSE)</f>
        <v>A</v>
      </c>
      <c r="I181" s="11" t="s">
        <v>44</v>
      </c>
      <c r="J181" s="10" t="str">
        <f>VLOOKUP(I181,Codes!$H$3:$I$262,2,FALSE)</f>
        <v>AB</v>
      </c>
      <c r="K181" s="10">
        <v>6</v>
      </c>
      <c r="L181" s="10" t="s">
        <v>35</v>
      </c>
      <c r="M181" t="str">
        <f>VLOOKUP(L181,Codes!$R$3:$S$28,2,FALSE)</f>
        <v>L</v>
      </c>
      <c r="N181" t="s">
        <v>38</v>
      </c>
      <c r="O181" t="s">
        <v>49</v>
      </c>
      <c r="P181" t="s">
        <v>2318</v>
      </c>
      <c r="Q181" s="21" t="str">
        <f t="shared" si="11"/>
        <v>X-AB-11-EC10-TP1-Water-Medium-6-MOT</v>
      </c>
      <c r="R181" s="21" t="str">
        <f t="shared" si="8"/>
        <v>X-AB-11-EC10-TP1-Water</v>
      </c>
      <c r="S181" s="35" t="str">
        <f t="shared" si="9"/>
        <v>X.AB.11.L.A.6</v>
      </c>
      <c r="T181" s="15" t="str">
        <f t="shared" si="10"/>
        <v>XAB11LA6</v>
      </c>
    </row>
    <row r="182" spans="1:20">
      <c r="A182" t="s">
        <v>90</v>
      </c>
      <c r="B182" s="10" t="s">
        <v>89</v>
      </c>
      <c r="C182" s="10" t="str">
        <f>VLOOKUP(_xlfn.CONCAT(A182,B182),Codes!$C$3:$D$12,2,FALSE)</f>
        <v>X</v>
      </c>
      <c r="D182" s="56" t="s">
        <v>102</v>
      </c>
      <c r="E182" s="12">
        <v>11</v>
      </c>
      <c r="F182" s="10" t="s">
        <v>57</v>
      </c>
      <c r="G182" s="10">
        <v>8</v>
      </c>
      <c r="H182" s="10" t="str">
        <f>VLOOKUP(F182,Codes!$J$3:$Q$9,2,FALSE)</f>
        <v>B</v>
      </c>
      <c r="I182" s="11" t="s">
        <v>44</v>
      </c>
      <c r="J182" s="10" t="str">
        <f>VLOOKUP(I182,Codes!$H$3:$I$262,2,FALSE)</f>
        <v>AB</v>
      </c>
      <c r="K182" s="10">
        <v>1</v>
      </c>
      <c r="L182" s="10" t="s">
        <v>35</v>
      </c>
      <c r="M182" t="str">
        <f>VLOOKUP(L182,Codes!$R$3:$S$28,2,FALSE)</f>
        <v>L</v>
      </c>
      <c r="N182" t="s">
        <v>38</v>
      </c>
      <c r="O182" t="s">
        <v>49</v>
      </c>
      <c r="P182" t="s">
        <v>2318</v>
      </c>
      <c r="Q182" s="21" t="str">
        <f t="shared" si="11"/>
        <v>X-AB-11-EC10-TP2-Water-Medium-1-MOT</v>
      </c>
      <c r="R182" s="21" t="str">
        <f t="shared" si="8"/>
        <v>X-AB-11-EC10-TP2-Water</v>
      </c>
      <c r="S182" s="35" t="str">
        <f t="shared" si="9"/>
        <v>X.AB.11.L.B.1</v>
      </c>
      <c r="T182" s="15" t="str">
        <f t="shared" si="10"/>
        <v>XAB11LB1</v>
      </c>
    </row>
    <row r="183" spans="1:20">
      <c r="A183" t="s">
        <v>90</v>
      </c>
      <c r="B183" s="10" t="s">
        <v>89</v>
      </c>
      <c r="C183" s="10" t="str">
        <f>VLOOKUP(_xlfn.CONCAT(A183,B183),Codes!$C$3:$D$12,2,FALSE)</f>
        <v>X</v>
      </c>
      <c r="D183" s="56" t="s">
        <v>102</v>
      </c>
      <c r="E183" s="12">
        <v>11</v>
      </c>
      <c r="F183" s="10" t="s">
        <v>57</v>
      </c>
      <c r="G183" s="10">
        <v>8</v>
      </c>
      <c r="H183" s="10" t="str">
        <f>VLOOKUP(F183,Codes!$J$3:$Q$9,2,FALSE)</f>
        <v>B</v>
      </c>
      <c r="I183" s="11" t="s">
        <v>44</v>
      </c>
      <c r="J183" s="10" t="str">
        <f>VLOOKUP(I183,Codes!$H$3:$I$262,2,FALSE)</f>
        <v>AB</v>
      </c>
      <c r="K183" s="10">
        <v>2</v>
      </c>
      <c r="L183" s="10" t="s">
        <v>35</v>
      </c>
      <c r="M183" t="str">
        <f>VLOOKUP(L183,Codes!$R$3:$S$28,2,FALSE)</f>
        <v>L</v>
      </c>
      <c r="N183" t="s">
        <v>38</v>
      </c>
      <c r="O183" t="s">
        <v>49</v>
      </c>
      <c r="P183" t="s">
        <v>2318</v>
      </c>
      <c r="Q183" s="21" t="str">
        <f t="shared" si="11"/>
        <v>X-AB-11-EC10-TP2-Water-Medium-2-MOT</v>
      </c>
      <c r="R183" s="21" t="str">
        <f t="shared" si="8"/>
        <v>X-AB-11-EC10-TP2-Water</v>
      </c>
      <c r="S183" s="35" t="str">
        <f t="shared" si="9"/>
        <v>X.AB.11.L.B.2</v>
      </c>
      <c r="T183" s="15" t="str">
        <f t="shared" si="10"/>
        <v>XAB11LB2</v>
      </c>
    </row>
    <row r="184" spans="1:20">
      <c r="A184" t="s">
        <v>90</v>
      </c>
      <c r="B184" s="10" t="s">
        <v>89</v>
      </c>
      <c r="C184" s="10" t="str">
        <f>VLOOKUP(_xlfn.CONCAT(A184,B184),Codes!$C$3:$D$12,2,FALSE)</f>
        <v>X</v>
      </c>
      <c r="D184" s="56" t="s">
        <v>102</v>
      </c>
      <c r="E184" s="12">
        <v>11</v>
      </c>
      <c r="F184" s="10" t="s">
        <v>57</v>
      </c>
      <c r="G184" s="10">
        <v>8</v>
      </c>
      <c r="H184" s="10" t="str">
        <f>VLOOKUP(F184,Codes!$J$3:$Q$9,2,FALSE)</f>
        <v>B</v>
      </c>
      <c r="I184" s="11" t="s">
        <v>44</v>
      </c>
      <c r="J184" s="10" t="str">
        <f>VLOOKUP(I184,Codes!$H$3:$I$262,2,FALSE)</f>
        <v>AB</v>
      </c>
      <c r="K184" s="10">
        <v>3</v>
      </c>
      <c r="L184" s="10" t="s">
        <v>35</v>
      </c>
      <c r="M184" t="str">
        <f>VLOOKUP(L184,Codes!$R$3:$S$28,2,FALSE)</f>
        <v>L</v>
      </c>
      <c r="N184" t="s">
        <v>38</v>
      </c>
      <c r="O184" t="s">
        <v>49</v>
      </c>
      <c r="P184" t="s">
        <v>2318</v>
      </c>
      <c r="Q184" s="21" t="str">
        <f t="shared" si="11"/>
        <v>X-AB-11-EC10-TP2-Water-Medium-3-MOT</v>
      </c>
      <c r="R184" s="21" t="str">
        <f t="shared" si="8"/>
        <v>X-AB-11-EC10-TP2-Water</v>
      </c>
      <c r="S184" s="35" t="str">
        <f t="shared" si="9"/>
        <v>X.AB.11.L.B.3</v>
      </c>
      <c r="T184" s="15" t="str">
        <f t="shared" si="10"/>
        <v>XAB11LB3</v>
      </c>
    </row>
    <row r="185" spans="1:20">
      <c r="A185" t="s">
        <v>90</v>
      </c>
      <c r="B185" s="10" t="s">
        <v>89</v>
      </c>
      <c r="C185" s="10" t="str">
        <f>VLOOKUP(_xlfn.CONCAT(A185,B185),Codes!$C$3:$D$12,2,FALSE)</f>
        <v>X</v>
      </c>
      <c r="D185" s="56" t="s">
        <v>102</v>
      </c>
      <c r="E185" s="12">
        <v>11</v>
      </c>
      <c r="F185" s="10" t="s">
        <v>57</v>
      </c>
      <c r="G185" s="10">
        <v>8</v>
      </c>
      <c r="H185" s="10" t="str">
        <f>VLOOKUP(F185,Codes!$J$3:$Q$9,2,FALSE)</f>
        <v>B</v>
      </c>
      <c r="I185" s="11" t="s">
        <v>44</v>
      </c>
      <c r="J185" s="10" t="str">
        <f>VLOOKUP(I185,Codes!$H$3:$I$262,2,FALSE)</f>
        <v>AB</v>
      </c>
      <c r="K185" s="10">
        <v>4</v>
      </c>
      <c r="L185" s="10" t="s">
        <v>35</v>
      </c>
      <c r="M185" t="str">
        <f>VLOOKUP(L185,Codes!$R$3:$S$28,2,FALSE)</f>
        <v>L</v>
      </c>
      <c r="N185" t="s">
        <v>38</v>
      </c>
      <c r="O185" t="s">
        <v>49</v>
      </c>
      <c r="P185" t="s">
        <v>2318</v>
      </c>
      <c r="Q185" s="21" t="str">
        <f t="shared" si="11"/>
        <v>X-AB-11-EC10-TP2-Water-Medium-4-MOT</v>
      </c>
      <c r="R185" s="21" t="str">
        <f t="shared" si="8"/>
        <v>X-AB-11-EC10-TP2-Water</v>
      </c>
      <c r="S185" s="35" t="str">
        <f t="shared" si="9"/>
        <v>X.AB.11.L.B.4</v>
      </c>
      <c r="T185" s="15" t="str">
        <f t="shared" si="10"/>
        <v>XAB11LB4</v>
      </c>
    </row>
    <row r="186" spans="1:20">
      <c r="A186" t="s">
        <v>90</v>
      </c>
      <c r="B186" s="10" t="s">
        <v>89</v>
      </c>
      <c r="C186" s="10" t="str">
        <f>VLOOKUP(_xlfn.CONCAT(A186,B186),Codes!$C$3:$D$12,2,FALSE)</f>
        <v>X</v>
      </c>
      <c r="D186" s="56" t="s">
        <v>102</v>
      </c>
      <c r="E186" s="12">
        <v>11</v>
      </c>
      <c r="F186" s="10" t="s">
        <v>57</v>
      </c>
      <c r="G186" s="10">
        <v>8</v>
      </c>
      <c r="H186" s="10" t="str">
        <f>VLOOKUP(F186,Codes!$J$3:$Q$9,2,FALSE)</f>
        <v>B</v>
      </c>
      <c r="I186" s="11" t="s">
        <v>44</v>
      </c>
      <c r="J186" s="10" t="str">
        <f>VLOOKUP(I186,Codes!$H$3:$I$262,2,FALSE)</f>
        <v>AB</v>
      </c>
      <c r="K186" s="10">
        <v>5</v>
      </c>
      <c r="L186" s="10" t="s">
        <v>35</v>
      </c>
      <c r="M186" t="str">
        <f>VLOOKUP(L186,Codes!$R$3:$S$28,2,FALSE)</f>
        <v>L</v>
      </c>
      <c r="N186" t="s">
        <v>38</v>
      </c>
      <c r="O186" t="s">
        <v>49</v>
      </c>
      <c r="P186" t="s">
        <v>2318</v>
      </c>
      <c r="Q186" s="21" t="str">
        <f t="shared" si="11"/>
        <v>X-AB-11-EC10-TP2-Water-Medium-5-MOT</v>
      </c>
      <c r="R186" s="21" t="str">
        <f t="shared" si="8"/>
        <v>X-AB-11-EC10-TP2-Water</v>
      </c>
      <c r="S186" s="35" t="str">
        <f t="shared" si="9"/>
        <v>X.AB.11.L.B.5</v>
      </c>
      <c r="T186" s="15" t="str">
        <f t="shared" si="10"/>
        <v>XAB11LB5</v>
      </c>
    </row>
    <row r="187" spans="1:20">
      <c r="A187" t="s">
        <v>90</v>
      </c>
      <c r="B187" s="10" t="s">
        <v>89</v>
      </c>
      <c r="C187" s="10" t="str">
        <f>VLOOKUP(_xlfn.CONCAT(A187,B187),Codes!$C$3:$D$12,2,FALSE)</f>
        <v>X</v>
      </c>
      <c r="D187" s="56" t="s">
        <v>102</v>
      </c>
      <c r="E187" s="12">
        <v>11</v>
      </c>
      <c r="F187" s="10" t="s">
        <v>57</v>
      </c>
      <c r="G187" s="10">
        <v>8</v>
      </c>
      <c r="H187" s="10" t="str">
        <f>VLOOKUP(F187,Codes!$J$3:$Q$9,2,FALSE)</f>
        <v>B</v>
      </c>
      <c r="I187" s="11" t="s">
        <v>44</v>
      </c>
      <c r="J187" s="10" t="str">
        <f>VLOOKUP(I187,Codes!$H$3:$I$262,2,FALSE)</f>
        <v>AB</v>
      </c>
      <c r="K187" s="10">
        <v>6</v>
      </c>
      <c r="L187" s="10" t="s">
        <v>35</v>
      </c>
      <c r="M187" t="str">
        <f>VLOOKUP(L187,Codes!$R$3:$S$28,2,FALSE)</f>
        <v>L</v>
      </c>
      <c r="N187" t="s">
        <v>38</v>
      </c>
      <c r="O187" t="s">
        <v>49</v>
      </c>
      <c r="P187" t="s">
        <v>2318</v>
      </c>
      <c r="Q187" s="21" t="str">
        <f t="shared" si="11"/>
        <v>X-AB-11-EC10-TP2-Water-Medium-6-MOT</v>
      </c>
      <c r="R187" s="21" t="str">
        <f t="shared" si="8"/>
        <v>X-AB-11-EC10-TP2-Water</v>
      </c>
      <c r="S187" s="35" t="str">
        <f t="shared" si="9"/>
        <v>X.AB.11.L.B.6</v>
      </c>
      <c r="T187" s="15" t="str">
        <f t="shared" si="10"/>
        <v>XAB11LB6</v>
      </c>
    </row>
    <row r="188" spans="1:20">
      <c r="A188" t="s">
        <v>90</v>
      </c>
      <c r="B188" s="10" t="s">
        <v>89</v>
      </c>
      <c r="C188" s="10" t="str">
        <f>VLOOKUP(_xlfn.CONCAT(A188,B188),Codes!$C$3:$D$12,2,FALSE)</f>
        <v>X</v>
      </c>
      <c r="D188" s="56" t="s">
        <v>102</v>
      </c>
      <c r="E188" s="12">
        <v>11</v>
      </c>
      <c r="F188" s="10" t="s">
        <v>64</v>
      </c>
      <c r="G188" s="10">
        <v>24</v>
      </c>
      <c r="H188" s="10" t="str">
        <f>VLOOKUP(F188,Codes!$J$3:$Q$9,2,FALSE)</f>
        <v>C</v>
      </c>
      <c r="I188" s="11" t="s">
        <v>44</v>
      </c>
      <c r="J188" s="10" t="str">
        <f>VLOOKUP(I188,Codes!$H$3:$I$262,2,FALSE)</f>
        <v>AB</v>
      </c>
      <c r="K188" s="10">
        <v>1</v>
      </c>
      <c r="L188" s="10" t="s">
        <v>35</v>
      </c>
      <c r="M188" t="str">
        <f>VLOOKUP(L188,Codes!$R$3:$S$28,2,FALSE)</f>
        <v>L</v>
      </c>
      <c r="N188" t="s">
        <v>38</v>
      </c>
      <c r="O188" t="s">
        <v>49</v>
      </c>
      <c r="P188" t="s">
        <v>2318</v>
      </c>
      <c r="Q188" s="21" t="str">
        <f t="shared" si="11"/>
        <v>X-AB-11-EC10-TP3-Water-Medium-1-MOT</v>
      </c>
      <c r="R188" s="21" t="str">
        <f t="shared" si="8"/>
        <v>X-AB-11-EC10-TP3-Water</v>
      </c>
      <c r="S188" s="35" t="str">
        <f t="shared" si="9"/>
        <v>X.AB.11.L.C.1</v>
      </c>
      <c r="T188" s="15" t="str">
        <f t="shared" si="10"/>
        <v>XAB11LC1</v>
      </c>
    </row>
    <row r="189" spans="1:20">
      <c r="A189" t="s">
        <v>90</v>
      </c>
      <c r="B189" s="10" t="s">
        <v>89</v>
      </c>
      <c r="C189" s="10" t="str">
        <f>VLOOKUP(_xlfn.CONCAT(A189,B189),Codes!$C$3:$D$12,2,FALSE)</f>
        <v>X</v>
      </c>
      <c r="D189" s="56" t="s">
        <v>102</v>
      </c>
      <c r="E189" s="12">
        <v>11</v>
      </c>
      <c r="F189" s="10" t="s">
        <v>64</v>
      </c>
      <c r="G189" s="10">
        <v>24</v>
      </c>
      <c r="H189" s="10" t="str">
        <f>VLOOKUP(F189,Codes!$J$3:$Q$9,2,FALSE)</f>
        <v>C</v>
      </c>
      <c r="I189" s="11" t="s">
        <v>44</v>
      </c>
      <c r="J189" s="10" t="str">
        <f>VLOOKUP(I189,Codes!$H$3:$I$262,2,FALSE)</f>
        <v>AB</v>
      </c>
      <c r="K189" s="10">
        <v>2</v>
      </c>
      <c r="L189" s="10" t="s">
        <v>35</v>
      </c>
      <c r="M189" t="str">
        <f>VLOOKUP(L189,Codes!$R$3:$S$28,2,FALSE)</f>
        <v>L</v>
      </c>
      <c r="N189" t="s">
        <v>38</v>
      </c>
      <c r="O189" t="s">
        <v>49</v>
      </c>
      <c r="P189" t="s">
        <v>2318</v>
      </c>
      <c r="Q189" s="21" t="str">
        <f t="shared" si="11"/>
        <v>X-AB-11-EC10-TP3-Water-Medium-2-MOT</v>
      </c>
      <c r="R189" s="21" t="str">
        <f t="shared" si="8"/>
        <v>X-AB-11-EC10-TP3-Water</v>
      </c>
      <c r="S189" s="35" t="str">
        <f t="shared" si="9"/>
        <v>X.AB.11.L.C.2</v>
      </c>
      <c r="T189" s="15" t="str">
        <f t="shared" si="10"/>
        <v>XAB11LC2</v>
      </c>
    </row>
    <row r="190" spans="1:20">
      <c r="A190" t="s">
        <v>90</v>
      </c>
      <c r="B190" s="10" t="s">
        <v>89</v>
      </c>
      <c r="C190" s="10" t="str">
        <f>VLOOKUP(_xlfn.CONCAT(A190,B190),Codes!$C$3:$D$12,2,FALSE)</f>
        <v>X</v>
      </c>
      <c r="D190" s="56" t="s">
        <v>102</v>
      </c>
      <c r="E190" s="12">
        <v>11</v>
      </c>
      <c r="F190" s="10" t="s">
        <v>64</v>
      </c>
      <c r="G190" s="10">
        <v>24</v>
      </c>
      <c r="H190" s="10" t="str">
        <f>VLOOKUP(F190,Codes!$J$3:$Q$9,2,FALSE)</f>
        <v>C</v>
      </c>
      <c r="I190" s="11" t="s">
        <v>44</v>
      </c>
      <c r="J190" s="10" t="str">
        <f>VLOOKUP(I190,Codes!$H$3:$I$262,2,FALSE)</f>
        <v>AB</v>
      </c>
      <c r="K190" s="10">
        <v>3</v>
      </c>
      <c r="L190" s="10" t="s">
        <v>35</v>
      </c>
      <c r="M190" t="str">
        <f>VLOOKUP(L190,Codes!$R$3:$S$28,2,FALSE)</f>
        <v>L</v>
      </c>
      <c r="N190" t="s">
        <v>38</v>
      </c>
      <c r="O190" t="s">
        <v>49</v>
      </c>
      <c r="P190" t="s">
        <v>2318</v>
      </c>
      <c r="Q190" s="21" t="str">
        <f t="shared" si="11"/>
        <v>X-AB-11-EC10-TP3-Water-Medium-3-MOT</v>
      </c>
      <c r="R190" s="21" t="str">
        <f t="shared" si="8"/>
        <v>X-AB-11-EC10-TP3-Water</v>
      </c>
      <c r="S190" s="35" t="str">
        <f t="shared" si="9"/>
        <v>X.AB.11.L.C.3</v>
      </c>
      <c r="T190" s="15" t="str">
        <f t="shared" si="10"/>
        <v>XAB11LC3</v>
      </c>
    </row>
    <row r="191" spans="1:20">
      <c r="A191" t="s">
        <v>90</v>
      </c>
      <c r="B191" s="10" t="s">
        <v>89</v>
      </c>
      <c r="C191" s="10" t="str">
        <f>VLOOKUP(_xlfn.CONCAT(A191,B191),Codes!$C$3:$D$12,2,FALSE)</f>
        <v>X</v>
      </c>
      <c r="D191" s="56" t="s">
        <v>102</v>
      </c>
      <c r="E191" s="12">
        <v>11</v>
      </c>
      <c r="F191" s="10" t="s">
        <v>64</v>
      </c>
      <c r="G191" s="10">
        <v>24</v>
      </c>
      <c r="H191" s="10" t="str">
        <f>VLOOKUP(F191,Codes!$J$3:$Q$9,2,FALSE)</f>
        <v>C</v>
      </c>
      <c r="I191" s="11" t="s">
        <v>44</v>
      </c>
      <c r="J191" s="10" t="str">
        <f>VLOOKUP(I191,Codes!$H$3:$I$262,2,FALSE)</f>
        <v>AB</v>
      </c>
      <c r="K191" s="10">
        <v>4</v>
      </c>
      <c r="L191" s="10" t="s">
        <v>35</v>
      </c>
      <c r="M191" t="str">
        <f>VLOOKUP(L191,Codes!$R$3:$S$28,2,FALSE)</f>
        <v>L</v>
      </c>
      <c r="N191" t="s">
        <v>38</v>
      </c>
      <c r="O191" t="s">
        <v>49</v>
      </c>
      <c r="P191" t="s">
        <v>2318</v>
      </c>
      <c r="Q191" s="21" t="str">
        <f t="shared" si="11"/>
        <v>X-AB-11-EC10-TP3-Water-Medium-4-MOT</v>
      </c>
      <c r="R191" s="21" t="str">
        <f t="shared" si="8"/>
        <v>X-AB-11-EC10-TP3-Water</v>
      </c>
      <c r="S191" s="35" t="str">
        <f t="shared" si="9"/>
        <v>X.AB.11.L.C.4</v>
      </c>
      <c r="T191" s="15" t="str">
        <f t="shared" si="10"/>
        <v>XAB11LC4</v>
      </c>
    </row>
    <row r="192" spans="1:20">
      <c r="A192" t="s">
        <v>90</v>
      </c>
      <c r="B192" s="10" t="s">
        <v>89</v>
      </c>
      <c r="C192" s="10" t="str">
        <f>VLOOKUP(_xlfn.CONCAT(A192,B192),Codes!$C$3:$D$12,2,FALSE)</f>
        <v>X</v>
      </c>
      <c r="D192" s="56" t="s">
        <v>102</v>
      </c>
      <c r="E192" s="12">
        <v>11</v>
      </c>
      <c r="F192" s="10" t="s">
        <v>64</v>
      </c>
      <c r="G192" s="10">
        <v>24</v>
      </c>
      <c r="H192" s="10" t="str">
        <f>VLOOKUP(F192,Codes!$J$3:$Q$9,2,FALSE)</f>
        <v>C</v>
      </c>
      <c r="I192" s="11" t="s">
        <v>44</v>
      </c>
      <c r="J192" s="10" t="str">
        <f>VLOOKUP(I192,Codes!$H$3:$I$262,2,FALSE)</f>
        <v>AB</v>
      </c>
      <c r="K192" s="10">
        <v>5</v>
      </c>
      <c r="L192" s="10" t="s">
        <v>35</v>
      </c>
      <c r="M192" t="str">
        <f>VLOOKUP(L192,Codes!$R$3:$S$28,2,FALSE)</f>
        <v>L</v>
      </c>
      <c r="N192" t="s">
        <v>38</v>
      </c>
      <c r="O192" t="s">
        <v>49</v>
      </c>
      <c r="P192" t="s">
        <v>2318</v>
      </c>
      <c r="Q192" s="21" t="str">
        <f t="shared" si="11"/>
        <v>X-AB-11-EC10-TP3-Water-Medium-5-MOT</v>
      </c>
      <c r="R192" s="21" t="str">
        <f t="shared" si="8"/>
        <v>X-AB-11-EC10-TP3-Water</v>
      </c>
      <c r="S192" s="35" t="str">
        <f t="shared" si="9"/>
        <v>X.AB.11.L.C.5</v>
      </c>
      <c r="T192" s="15" t="str">
        <f t="shared" si="10"/>
        <v>XAB11LC5</v>
      </c>
    </row>
    <row r="193" spans="1:20">
      <c r="A193" t="s">
        <v>90</v>
      </c>
      <c r="B193" s="10" t="s">
        <v>89</v>
      </c>
      <c r="C193" s="10" t="str">
        <f>VLOOKUP(_xlfn.CONCAT(A193,B193),Codes!$C$3:$D$12,2,FALSE)</f>
        <v>X</v>
      </c>
      <c r="D193" s="56" t="s">
        <v>102</v>
      </c>
      <c r="E193" s="12">
        <v>11</v>
      </c>
      <c r="F193" s="10" t="s">
        <v>64</v>
      </c>
      <c r="G193" s="10">
        <v>24</v>
      </c>
      <c r="H193" s="10" t="str">
        <f>VLOOKUP(F193,Codes!$J$3:$Q$9,2,FALSE)</f>
        <v>C</v>
      </c>
      <c r="I193" s="11" t="s">
        <v>44</v>
      </c>
      <c r="J193" s="10" t="str">
        <f>VLOOKUP(I193,Codes!$H$3:$I$262,2,FALSE)</f>
        <v>AB</v>
      </c>
      <c r="K193" s="10">
        <v>6</v>
      </c>
      <c r="L193" s="10" t="s">
        <v>35</v>
      </c>
      <c r="M193" t="str">
        <f>VLOOKUP(L193,Codes!$R$3:$S$28,2,FALSE)</f>
        <v>L</v>
      </c>
      <c r="N193" t="s">
        <v>38</v>
      </c>
      <c r="O193" t="s">
        <v>49</v>
      </c>
      <c r="P193" t="s">
        <v>2318</v>
      </c>
      <c r="Q193" s="21" t="str">
        <f t="shared" si="11"/>
        <v>X-AB-11-EC10-TP3-Water-Medium-6-MOT</v>
      </c>
      <c r="R193" s="21" t="str">
        <f t="shared" si="8"/>
        <v>X-AB-11-EC10-TP3-Water</v>
      </c>
      <c r="S193" s="35" t="str">
        <f t="shared" si="9"/>
        <v>X.AB.11.L.C.6</v>
      </c>
      <c r="T193" s="15" t="str">
        <f t="shared" si="10"/>
        <v>XAB11LC6</v>
      </c>
    </row>
    <row r="194" spans="1:20">
      <c r="A194" t="s">
        <v>90</v>
      </c>
      <c r="B194" s="10" t="s">
        <v>89</v>
      </c>
      <c r="C194" s="10" t="str">
        <f>VLOOKUP(_xlfn.CONCAT(A194,B194),Codes!$C$3:$D$12,2,FALSE)</f>
        <v>X</v>
      </c>
      <c r="D194" s="56" t="s">
        <v>102</v>
      </c>
      <c r="E194" s="12">
        <v>11</v>
      </c>
      <c r="F194" s="10" t="s">
        <v>70</v>
      </c>
      <c r="G194" s="10">
        <v>30</v>
      </c>
      <c r="H194" s="10" t="str">
        <f>VLOOKUP(F194,Codes!$J$3:$Q$9,2,FALSE)</f>
        <v>D</v>
      </c>
      <c r="I194" s="11" t="s">
        <v>44</v>
      </c>
      <c r="J194" s="10" t="str">
        <f>VLOOKUP(I194,Codes!$H$3:$I$262,2,FALSE)</f>
        <v>AB</v>
      </c>
      <c r="K194" s="10">
        <v>1</v>
      </c>
      <c r="L194" s="10" t="s">
        <v>35</v>
      </c>
      <c r="M194" t="str">
        <f>VLOOKUP(L194,Codes!$R$3:$S$28,2,FALSE)</f>
        <v>L</v>
      </c>
      <c r="N194" t="s">
        <v>38</v>
      </c>
      <c r="O194" t="s">
        <v>49</v>
      </c>
      <c r="P194" t="s">
        <v>2318</v>
      </c>
      <c r="Q194" s="21" t="str">
        <f t="shared" si="11"/>
        <v>X-AB-11-EC10-TP4-Water-Medium-1-MOT</v>
      </c>
      <c r="R194" s="21" t="str">
        <f t="shared" ref="R194:R257" si="12">CONCATENATE(C194,"-",J194,"-",E194,"-", L194,"-",F194,"-",N194)</f>
        <v>X-AB-11-EC10-TP4-Water</v>
      </c>
      <c r="S194" s="35" t="str">
        <f t="shared" ref="S194:S257" si="13">_xlfn.CONCAT(C194,".",J194,".",E194,".",M194,".",H194,".",K194)</f>
        <v>X.AB.11.L.D.1</v>
      </c>
      <c r="T194" s="15" t="str">
        <f t="shared" ref="T194:T257" si="14">SUBSTITUTE(S194,".","")</f>
        <v>XAB11LD1</v>
      </c>
    </row>
    <row r="195" spans="1:20">
      <c r="A195" t="s">
        <v>90</v>
      </c>
      <c r="B195" s="10" t="s">
        <v>89</v>
      </c>
      <c r="C195" s="10" t="str">
        <f>VLOOKUP(_xlfn.CONCAT(A195,B195),Codes!$C$3:$D$12,2,FALSE)</f>
        <v>X</v>
      </c>
      <c r="D195" s="56" t="s">
        <v>102</v>
      </c>
      <c r="E195" s="12">
        <v>11</v>
      </c>
      <c r="F195" s="10" t="s">
        <v>70</v>
      </c>
      <c r="G195" s="10">
        <v>30</v>
      </c>
      <c r="H195" s="10" t="str">
        <f>VLOOKUP(F195,Codes!$J$3:$Q$9,2,FALSE)</f>
        <v>D</v>
      </c>
      <c r="I195" s="11" t="s">
        <v>44</v>
      </c>
      <c r="J195" s="10" t="str">
        <f>VLOOKUP(I195,Codes!$H$3:$I$262,2,FALSE)</f>
        <v>AB</v>
      </c>
      <c r="K195" s="10">
        <v>2</v>
      </c>
      <c r="L195" s="10" t="s">
        <v>35</v>
      </c>
      <c r="M195" t="str">
        <f>VLOOKUP(L195,Codes!$R$3:$S$28,2,FALSE)</f>
        <v>L</v>
      </c>
      <c r="N195" t="s">
        <v>38</v>
      </c>
      <c r="O195" t="s">
        <v>49</v>
      </c>
      <c r="P195" t="s">
        <v>2318</v>
      </c>
      <c r="Q195" s="21" t="str">
        <f t="shared" si="11"/>
        <v>X-AB-11-EC10-TP4-Water-Medium-2-MOT</v>
      </c>
      <c r="R195" s="21" t="str">
        <f t="shared" si="12"/>
        <v>X-AB-11-EC10-TP4-Water</v>
      </c>
      <c r="S195" s="35" t="str">
        <f t="shared" si="13"/>
        <v>X.AB.11.L.D.2</v>
      </c>
      <c r="T195" s="15" t="str">
        <f t="shared" si="14"/>
        <v>XAB11LD2</v>
      </c>
    </row>
    <row r="196" spans="1:20">
      <c r="A196" t="s">
        <v>90</v>
      </c>
      <c r="B196" s="10" t="s">
        <v>89</v>
      </c>
      <c r="C196" s="10" t="str">
        <f>VLOOKUP(_xlfn.CONCAT(A196,B196),Codes!$C$3:$D$12,2,FALSE)</f>
        <v>X</v>
      </c>
      <c r="D196" s="56" t="s">
        <v>102</v>
      </c>
      <c r="E196" s="12">
        <v>11</v>
      </c>
      <c r="F196" s="10" t="s">
        <v>70</v>
      </c>
      <c r="G196" s="10">
        <v>30</v>
      </c>
      <c r="H196" s="10" t="str">
        <f>VLOOKUP(F196,Codes!$J$3:$Q$9,2,FALSE)</f>
        <v>D</v>
      </c>
      <c r="I196" s="11" t="s">
        <v>44</v>
      </c>
      <c r="J196" s="10" t="str">
        <f>VLOOKUP(I196,Codes!$H$3:$I$262,2,FALSE)</f>
        <v>AB</v>
      </c>
      <c r="K196" s="10">
        <v>3</v>
      </c>
      <c r="L196" s="10" t="s">
        <v>35</v>
      </c>
      <c r="M196" t="str">
        <f>VLOOKUP(L196,Codes!$R$3:$S$28,2,FALSE)</f>
        <v>L</v>
      </c>
      <c r="N196" t="s">
        <v>38</v>
      </c>
      <c r="O196" t="s">
        <v>49</v>
      </c>
      <c r="P196" t="s">
        <v>2318</v>
      </c>
      <c r="Q196" s="21" t="str">
        <f t="shared" si="11"/>
        <v>X-AB-11-EC10-TP4-Water-Medium-3-MOT</v>
      </c>
      <c r="R196" s="21" t="str">
        <f t="shared" si="12"/>
        <v>X-AB-11-EC10-TP4-Water</v>
      </c>
      <c r="S196" s="35" t="str">
        <f t="shared" si="13"/>
        <v>X.AB.11.L.D.3</v>
      </c>
      <c r="T196" s="15" t="str">
        <f t="shared" si="14"/>
        <v>XAB11LD3</v>
      </c>
    </row>
    <row r="197" spans="1:20">
      <c r="A197" t="s">
        <v>90</v>
      </c>
      <c r="B197" s="10" t="s">
        <v>89</v>
      </c>
      <c r="C197" s="10" t="str">
        <f>VLOOKUP(_xlfn.CONCAT(A197,B197),Codes!$C$3:$D$12,2,FALSE)</f>
        <v>X</v>
      </c>
      <c r="D197" s="56" t="s">
        <v>102</v>
      </c>
      <c r="E197" s="12">
        <v>11</v>
      </c>
      <c r="F197" s="10" t="s">
        <v>70</v>
      </c>
      <c r="G197" s="10">
        <v>30</v>
      </c>
      <c r="H197" s="10" t="str">
        <f>VLOOKUP(F197,Codes!$J$3:$Q$9,2,FALSE)</f>
        <v>D</v>
      </c>
      <c r="I197" s="11" t="s">
        <v>44</v>
      </c>
      <c r="J197" s="10" t="str">
        <f>VLOOKUP(I197,Codes!$H$3:$I$262,2,FALSE)</f>
        <v>AB</v>
      </c>
      <c r="K197" s="10">
        <v>4</v>
      </c>
      <c r="L197" s="10" t="s">
        <v>35</v>
      </c>
      <c r="M197" t="str">
        <f>VLOOKUP(L197,Codes!$R$3:$S$28,2,FALSE)</f>
        <v>L</v>
      </c>
      <c r="N197" t="s">
        <v>38</v>
      </c>
      <c r="O197" t="s">
        <v>49</v>
      </c>
      <c r="P197" t="s">
        <v>2318</v>
      </c>
      <c r="Q197" s="21" t="str">
        <f t="shared" ref="Q197:Q260" si="15">CONCATENATE(C197,"-",J197,"-",E197,"-", L197,"-",F197,"-",N197,"-",O197,"-",K197,"-",P197)</f>
        <v>X-AB-11-EC10-TP4-Water-Medium-4-MOT</v>
      </c>
      <c r="R197" s="21" t="str">
        <f t="shared" si="12"/>
        <v>X-AB-11-EC10-TP4-Water</v>
      </c>
      <c r="S197" s="35" t="str">
        <f t="shared" si="13"/>
        <v>X.AB.11.L.D.4</v>
      </c>
      <c r="T197" s="15" t="str">
        <f t="shared" si="14"/>
        <v>XAB11LD4</v>
      </c>
    </row>
    <row r="198" spans="1:20">
      <c r="A198" t="s">
        <v>90</v>
      </c>
      <c r="B198" s="10" t="s">
        <v>89</v>
      </c>
      <c r="C198" s="10" t="str">
        <f>VLOOKUP(_xlfn.CONCAT(A198,B198),Codes!$C$3:$D$12,2,FALSE)</f>
        <v>X</v>
      </c>
      <c r="D198" s="56" t="s">
        <v>102</v>
      </c>
      <c r="E198" s="12">
        <v>11</v>
      </c>
      <c r="F198" s="10" t="s">
        <v>70</v>
      </c>
      <c r="G198" s="10">
        <v>30</v>
      </c>
      <c r="H198" s="10" t="str">
        <f>VLOOKUP(F198,Codes!$J$3:$Q$9,2,FALSE)</f>
        <v>D</v>
      </c>
      <c r="I198" s="11" t="s">
        <v>44</v>
      </c>
      <c r="J198" s="10" t="str">
        <f>VLOOKUP(I198,Codes!$H$3:$I$262,2,FALSE)</f>
        <v>AB</v>
      </c>
      <c r="K198" s="10">
        <v>5</v>
      </c>
      <c r="L198" s="10" t="s">
        <v>35</v>
      </c>
      <c r="M198" t="str">
        <f>VLOOKUP(L198,Codes!$R$3:$S$28,2,FALSE)</f>
        <v>L</v>
      </c>
      <c r="N198" t="s">
        <v>38</v>
      </c>
      <c r="O198" t="s">
        <v>49</v>
      </c>
      <c r="P198" t="s">
        <v>2318</v>
      </c>
      <c r="Q198" s="21" t="str">
        <f t="shared" si="15"/>
        <v>X-AB-11-EC10-TP4-Water-Medium-5-MOT</v>
      </c>
      <c r="R198" s="21" t="str">
        <f t="shared" si="12"/>
        <v>X-AB-11-EC10-TP4-Water</v>
      </c>
      <c r="S198" s="35" t="str">
        <f t="shared" si="13"/>
        <v>X.AB.11.L.D.5</v>
      </c>
      <c r="T198" s="15" t="str">
        <f t="shared" si="14"/>
        <v>XAB11LD5</v>
      </c>
    </row>
    <row r="199" spans="1:20">
      <c r="A199" t="s">
        <v>90</v>
      </c>
      <c r="B199" s="10" t="s">
        <v>89</v>
      </c>
      <c r="C199" s="10" t="str">
        <f>VLOOKUP(_xlfn.CONCAT(A199,B199),Codes!$C$3:$D$12,2,FALSE)</f>
        <v>X</v>
      </c>
      <c r="D199" s="56" t="s">
        <v>102</v>
      </c>
      <c r="E199" s="12">
        <v>11</v>
      </c>
      <c r="F199" s="10" t="s">
        <v>70</v>
      </c>
      <c r="G199" s="10">
        <v>30</v>
      </c>
      <c r="H199" s="10" t="str">
        <f>VLOOKUP(F199,Codes!$J$3:$Q$9,2,FALSE)</f>
        <v>D</v>
      </c>
      <c r="I199" s="11" t="s">
        <v>44</v>
      </c>
      <c r="J199" s="10" t="str">
        <f>VLOOKUP(I199,Codes!$H$3:$I$262,2,FALSE)</f>
        <v>AB</v>
      </c>
      <c r="K199" s="10">
        <v>6</v>
      </c>
      <c r="L199" s="10" t="s">
        <v>35</v>
      </c>
      <c r="M199" t="str">
        <f>VLOOKUP(L199,Codes!$R$3:$S$28,2,FALSE)</f>
        <v>L</v>
      </c>
      <c r="N199" t="s">
        <v>38</v>
      </c>
      <c r="O199" t="s">
        <v>49</v>
      </c>
      <c r="P199" t="s">
        <v>2318</v>
      </c>
      <c r="Q199" s="21" t="str">
        <f t="shared" si="15"/>
        <v>X-AB-11-EC10-TP4-Water-Medium-6-MOT</v>
      </c>
      <c r="R199" s="21" t="str">
        <f t="shared" si="12"/>
        <v>X-AB-11-EC10-TP4-Water</v>
      </c>
      <c r="S199" s="35" t="str">
        <f t="shared" si="13"/>
        <v>X.AB.11.L.D.6</v>
      </c>
      <c r="T199" s="15" t="str">
        <f t="shared" si="14"/>
        <v>XAB11LD6</v>
      </c>
    </row>
    <row r="200" spans="1:20">
      <c r="A200" t="s">
        <v>90</v>
      </c>
      <c r="B200" s="10" t="s">
        <v>89</v>
      </c>
      <c r="C200" s="10" t="str">
        <f>VLOOKUP(_xlfn.CONCAT(A200,B200),Codes!$C$3:$D$12,2,FALSE)</f>
        <v>X</v>
      </c>
      <c r="D200" s="56" t="s">
        <v>102</v>
      </c>
      <c r="E200" s="12">
        <v>11</v>
      </c>
      <c r="F200" s="10" t="s">
        <v>76</v>
      </c>
      <c r="G200" s="10">
        <v>48</v>
      </c>
      <c r="H200" s="10" t="str">
        <f>VLOOKUP(F200,Codes!$J$3:$Q$9,2,FALSE)</f>
        <v>E</v>
      </c>
      <c r="I200" s="11" t="s">
        <v>44</v>
      </c>
      <c r="J200" s="10" t="str">
        <f>VLOOKUP(I200,Codes!$H$3:$I$262,2,FALSE)</f>
        <v>AB</v>
      </c>
      <c r="K200" s="10">
        <v>1</v>
      </c>
      <c r="L200" s="10" t="s">
        <v>35</v>
      </c>
      <c r="M200" t="str">
        <f>VLOOKUP(L200,Codes!$R$3:$S$28,2,FALSE)</f>
        <v>L</v>
      </c>
      <c r="N200" t="s">
        <v>38</v>
      </c>
      <c r="O200" t="s">
        <v>49</v>
      </c>
      <c r="P200" t="s">
        <v>2318</v>
      </c>
      <c r="Q200" s="21" t="str">
        <f t="shared" si="15"/>
        <v>X-AB-11-EC10-TP5-Water-Medium-1-MOT</v>
      </c>
      <c r="R200" s="21" t="str">
        <f t="shared" si="12"/>
        <v>X-AB-11-EC10-TP5-Water</v>
      </c>
      <c r="S200" s="35" t="str">
        <f t="shared" si="13"/>
        <v>X.AB.11.L.E.1</v>
      </c>
      <c r="T200" s="15" t="str">
        <f t="shared" si="14"/>
        <v>XAB11LE1</v>
      </c>
    </row>
    <row r="201" spans="1:20">
      <c r="A201" t="s">
        <v>90</v>
      </c>
      <c r="B201" s="10" t="s">
        <v>89</v>
      </c>
      <c r="C201" s="10" t="str">
        <f>VLOOKUP(_xlfn.CONCAT(A201,B201),Codes!$C$3:$D$12,2,FALSE)</f>
        <v>X</v>
      </c>
      <c r="D201" s="56" t="s">
        <v>102</v>
      </c>
      <c r="E201" s="12">
        <v>11</v>
      </c>
      <c r="F201" s="10" t="s">
        <v>76</v>
      </c>
      <c r="G201" s="10">
        <v>48</v>
      </c>
      <c r="H201" s="10" t="str">
        <f>VLOOKUP(F201,Codes!$J$3:$Q$9,2,FALSE)</f>
        <v>E</v>
      </c>
      <c r="I201" s="11" t="s">
        <v>44</v>
      </c>
      <c r="J201" s="10" t="str">
        <f>VLOOKUP(I201,Codes!$H$3:$I$262,2,FALSE)</f>
        <v>AB</v>
      </c>
      <c r="K201" s="10">
        <v>2</v>
      </c>
      <c r="L201" s="10" t="s">
        <v>35</v>
      </c>
      <c r="M201" t="str">
        <f>VLOOKUP(L201,Codes!$R$3:$S$28,2,FALSE)</f>
        <v>L</v>
      </c>
      <c r="N201" t="s">
        <v>38</v>
      </c>
      <c r="O201" t="s">
        <v>49</v>
      </c>
      <c r="P201" t="s">
        <v>2318</v>
      </c>
      <c r="Q201" s="21" t="str">
        <f t="shared" si="15"/>
        <v>X-AB-11-EC10-TP5-Water-Medium-2-MOT</v>
      </c>
      <c r="R201" s="21" t="str">
        <f t="shared" si="12"/>
        <v>X-AB-11-EC10-TP5-Water</v>
      </c>
      <c r="S201" s="35" t="str">
        <f t="shared" si="13"/>
        <v>X.AB.11.L.E.2</v>
      </c>
      <c r="T201" s="15" t="str">
        <f t="shared" si="14"/>
        <v>XAB11LE2</v>
      </c>
    </row>
    <row r="202" spans="1:20">
      <c r="A202" t="s">
        <v>90</v>
      </c>
      <c r="B202" s="10" t="s">
        <v>89</v>
      </c>
      <c r="C202" s="10" t="str">
        <f>VLOOKUP(_xlfn.CONCAT(A202,B202),Codes!$C$3:$D$12,2,FALSE)</f>
        <v>X</v>
      </c>
      <c r="D202" s="56" t="s">
        <v>102</v>
      </c>
      <c r="E202" s="12">
        <v>11</v>
      </c>
      <c r="F202" s="10" t="s">
        <v>76</v>
      </c>
      <c r="G202" s="10">
        <v>48</v>
      </c>
      <c r="H202" s="10" t="str">
        <f>VLOOKUP(F202,Codes!$J$3:$Q$9,2,FALSE)</f>
        <v>E</v>
      </c>
      <c r="I202" s="11" t="s">
        <v>44</v>
      </c>
      <c r="J202" s="10" t="str">
        <f>VLOOKUP(I202,Codes!$H$3:$I$262,2,FALSE)</f>
        <v>AB</v>
      </c>
      <c r="K202" s="10">
        <v>3</v>
      </c>
      <c r="L202" s="10" t="s">
        <v>35</v>
      </c>
      <c r="M202" t="str">
        <f>VLOOKUP(L202,Codes!$R$3:$S$28,2,FALSE)</f>
        <v>L</v>
      </c>
      <c r="N202" t="s">
        <v>38</v>
      </c>
      <c r="O202" t="s">
        <v>49</v>
      </c>
      <c r="P202" t="s">
        <v>2318</v>
      </c>
      <c r="Q202" s="21" t="str">
        <f t="shared" si="15"/>
        <v>X-AB-11-EC10-TP5-Water-Medium-3-MOT</v>
      </c>
      <c r="R202" s="21" t="str">
        <f t="shared" si="12"/>
        <v>X-AB-11-EC10-TP5-Water</v>
      </c>
      <c r="S202" s="35" t="str">
        <f t="shared" si="13"/>
        <v>X.AB.11.L.E.3</v>
      </c>
      <c r="T202" s="15" t="str">
        <f t="shared" si="14"/>
        <v>XAB11LE3</v>
      </c>
    </row>
    <row r="203" spans="1:20">
      <c r="A203" t="s">
        <v>90</v>
      </c>
      <c r="B203" s="10" t="s">
        <v>89</v>
      </c>
      <c r="C203" s="10" t="str">
        <f>VLOOKUP(_xlfn.CONCAT(A203,B203),Codes!$C$3:$D$12,2,FALSE)</f>
        <v>X</v>
      </c>
      <c r="D203" s="56" t="s">
        <v>102</v>
      </c>
      <c r="E203" s="12">
        <v>11</v>
      </c>
      <c r="F203" s="10" t="s">
        <v>76</v>
      </c>
      <c r="G203" s="10">
        <v>48</v>
      </c>
      <c r="H203" s="10" t="str">
        <f>VLOOKUP(F203,Codes!$J$3:$Q$9,2,FALSE)</f>
        <v>E</v>
      </c>
      <c r="I203" s="11" t="s">
        <v>44</v>
      </c>
      <c r="J203" s="10" t="str">
        <f>VLOOKUP(I203,Codes!$H$3:$I$262,2,FALSE)</f>
        <v>AB</v>
      </c>
      <c r="K203" s="10">
        <v>4</v>
      </c>
      <c r="L203" s="10" t="s">
        <v>35</v>
      </c>
      <c r="M203" t="str">
        <f>VLOOKUP(L203,Codes!$R$3:$S$28,2,FALSE)</f>
        <v>L</v>
      </c>
      <c r="N203" t="s">
        <v>38</v>
      </c>
      <c r="O203" t="s">
        <v>49</v>
      </c>
      <c r="P203" t="s">
        <v>2318</v>
      </c>
      <c r="Q203" s="21" t="str">
        <f t="shared" si="15"/>
        <v>X-AB-11-EC10-TP5-Water-Medium-4-MOT</v>
      </c>
      <c r="R203" s="21" t="str">
        <f t="shared" si="12"/>
        <v>X-AB-11-EC10-TP5-Water</v>
      </c>
      <c r="S203" s="35" t="str">
        <f t="shared" si="13"/>
        <v>X.AB.11.L.E.4</v>
      </c>
      <c r="T203" s="15" t="str">
        <f t="shared" si="14"/>
        <v>XAB11LE4</v>
      </c>
    </row>
    <row r="204" spans="1:20">
      <c r="A204" t="s">
        <v>90</v>
      </c>
      <c r="B204" s="10" t="s">
        <v>89</v>
      </c>
      <c r="C204" s="10" t="str">
        <f>VLOOKUP(_xlfn.CONCAT(A204,B204),Codes!$C$3:$D$12,2,FALSE)</f>
        <v>X</v>
      </c>
      <c r="D204" s="56" t="s">
        <v>102</v>
      </c>
      <c r="E204" s="12">
        <v>11</v>
      </c>
      <c r="F204" s="10" t="s">
        <v>76</v>
      </c>
      <c r="G204" s="10">
        <v>48</v>
      </c>
      <c r="H204" s="10" t="str">
        <f>VLOOKUP(F204,Codes!$J$3:$Q$9,2,FALSE)</f>
        <v>E</v>
      </c>
      <c r="I204" s="11" t="s">
        <v>44</v>
      </c>
      <c r="J204" s="10" t="str">
        <f>VLOOKUP(I204,Codes!$H$3:$I$262,2,FALSE)</f>
        <v>AB</v>
      </c>
      <c r="K204" s="10">
        <v>5</v>
      </c>
      <c r="L204" s="10" t="s">
        <v>35</v>
      </c>
      <c r="M204" t="str">
        <f>VLOOKUP(L204,Codes!$R$3:$S$28,2,FALSE)</f>
        <v>L</v>
      </c>
      <c r="N204" t="s">
        <v>38</v>
      </c>
      <c r="O204" t="s">
        <v>49</v>
      </c>
      <c r="P204" t="s">
        <v>2318</v>
      </c>
      <c r="Q204" s="21" t="str">
        <f t="shared" si="15"/>
        <v>X-AB-11-EC10-TP5-Water-Medium-5-MOT</v>
      </c>
      <c r="R204" s="21" t="str">
        <f t="shared" si="12"/>
        <v>X-AB-11-EC10-TP5-Water</v>
      </c>
      <c r="S204" s="35" t="str">
        <f t="shared" si="13"/>
        <v>X.AB.11.L.E.5</v>
      </c>
      <c r="T204" s="15" t="str">
        <f t="shared" si="14"/>
        <v>XAB11LE5</v>
      </c>
    </row>
    <row r="205" spans="1:20">
      <c r="A205" t="s">
        <v>90</v>
      </c>
      <c r="B205" s="10" t="s">
        <v>89</v>
      </c>
      <c r="C205" s="10" t="str">
        <f>VLOOKUP(_xlfn.CONCAT(A205,B205),Codes!$C$3:$D$12,2,FALSE)</f>
        <v>X</v>
      </c>
      <c r="D205" s="56" t="s">
        <v>102</v>
      </c>
      <c r="E205" s="12">
        <v>11</v>
      </c>
      <c r="F205" s="10" t="s">
        <v>76</v>
      </c>
      <c r="G205" s="10">
        <v>48</v>
      </c>
      <c r="H205" s="10" t="str">
        <f>VLOOKUP(F205,Codes!$J$3:$Q$9,2,FALSE)</f>
        <v>E</v>
      </c>
      <c r="I205" s="11" t="s">
        <v>44</v>
      </c>
      <c r="J205" s="10" t="str">
        <f>VLOOKUP(I205,Codes!$H$3:$I$262,2,FALSE)</f>
        <v>AB</v>
      </c>
      <c r="K205" s="10">
        <v>6</v>
      </c>
      <c r="L205" s="10" t="s">
        <v>35</v>
      </c>
      <c r="M205" t="str">
        <f>VLOOKUP(L205,Codes!$R$3:$S$28,2,FALSE)</f>
        <v>L</v>
      </c>
      <c r="N205" t="s">
        <v>38</v>
      </c>
      <c r="O205" t="s">
        <v>49</v>
      </c>
      <c r="P205" t="s">
        <v>2318</v>
      </c>
      <c r="Q205" s="21" t="str">
        <f t="shared" si="15"/>
        <v>X-AB-11-EC10-TP5-Water-Medium-6-MOT</v>
      </c>
      <c r="R205" s="21" t="str">
        <f t="shared" si="12"/>
        <v>X-AB-11-EC10-TP5-Water</v>
      </c>
      <c r="S205" s="35" t="str">
        <f t="shared" si="13"/>
        <v>X.AB.11.L.E.6</v>
      </c>
      <c r="T205" s="15" t="str">
        <f t="shared" si="14"/>
        <v>XAB11LE6</v>
      </c>
    </row>
    <row r="206" spans="1:20">
      <c r="A206" t="s">
        <v>90</v>
      </c>
      <c r="B206" s="10" t="s">
        <v>89</v>
      </c>
      <c r="C206" s="10" t="str">
        <f>VLOOKUP(_xlfn.CONCAT(A206,B206),Codes!$C$3:$D$12,2,FALSE)</f>
        <v>X</v>
      </c>
      <c r="D206" s="56" t="s">
        <v>102</v>
      </c>
      <c r="E206" s="12" t="s">
        <v>2325</v>
      </c>
      <c r="F206" s="10" t="s">
        <v>76</v>
      </c>
      <c r="G206" s="10">
        <v>48</v>
      </c>
      <c r="H206" s="10" t="str">
        <f>VLOOKUP(F206,Codes!$J$3:$Q$9,2,FALSE)</f>
        <v>E</v>
      </c>
      <c r="I206" s="11" t="s">
        <v>44</v>
      </c>
      <c r="J206" s="10" t="str">
        <f>VLOOKUP(I206,Codes!$H$3:$I$262,2,FALSE)</f>
        <v>AB</v>
      </c>
      <c r="K206" s="10">
        <v>1</v>
      </c>
      <c r="L206" s="10" t="s">
        <v>35</v>
      </c>
      <c r="M206" t="str">
        <f>VLOOKUP(L206,Codes!$R$3:$S$28,2,FALSE)</f>
        <v>L</v>
      </c>
      <c r="N206" t="s">
        <v>38</v>
      </c>
      <c r="O206" t="s">
        <v>49</v>
      </c>
      <c r="P206" t="s">
        <v>2318</v>
      </c>
      <c r="Q206" s="21" t="str">
        <f t="shared" si="15"/>
        <v>X-AB-011_T3-EC10-TP5-Water-Medium-1-MOT</v>
      </c>
      <c r="R206" s="21" t="str">
        <f t="shared" si="12"/>
        <v>X-AB-011_T3-EC10-TP5-Water</v>
      </c>
      <c r="S206" s="35" t="str">
        <f t="shared" si="13"/>
        <v>X.AB.011_T3.L.E.1</v>
      </c>
      <c r="T206" s="15" t="str">
        <f t="shared" si="14"/>
        <v>XAB011_T3LE1</v>
      </c>
    </row>
    <row r="207" spans="1:20">
      <c r="A207" t="s">
        <v>90</v>
      </c>
      <c r="B207" s="10" t="s">
        <v>89</v>
      </c>
      <c r="C207" s="10" t="str">
        <f>VLOOKUP(_xlfn.CONCAT(A207,B207),Codes!$C$3:$D$12,2,FALSE)</f>
        <v>X</v>
      </c>
      <c r="D207" s="56" t="s">
        <v>102</v>
      </c>
      <c r="E207" s="12" t="s">
        <v>2325</v>
      </c>
      <c r="F207" s="10" t="s">
        <v>76</v>
      </c>
      <c r="G207" s="10">
        <v>48</v>
      </c>
      <c r="H207" s="10" t="str">
        <f>VLOOKUP(F207,Codes!$J$3:$Q$9,2,FALSE)</f>
        <v>E</v>
      </c>
      <c r="I207" s="11" t="s">
        <v>44</v>
      </c>
      <c r="J207" s="10" t="str">
        <f>VLOOKUP(I207,Codes!$H$3:$I$262,2,FALSE)</f>
        <v>AB</v>
      </c>
      <c r="K207" s="10">
        <v>2</v>
      </c>
      <c r="L207" s="10" t="s">
        <v>35</v>
      </c>
      <c r="M207" t="str">
        <f>VLOOKUP(L207,Codes!$R$3:$S$28,2,FALSE)</f>
        <v>L</v>
      </c>
      <c r="N207" t="s">
        <v>38</v>
      </c>
      <c r="O207" t="s">
        <v>49</v>
      </c>
      <c r="P207" t="s">
        <v>2318</v>
      </c>
      <c r="Q207" s="21" t="str">
        <f t="shared" si="15"/>
        <v>X-AB-011_T3-EC10-TP5-Water-Medium-2-MOT</v>
      </c>
      <c r="R207" s="21" t="str">
        <f t="shared" si="12"/>
        <v>X-AB-011_T3-EC10-TP5-Water</v>
      </c>
      <c r="S207" s="35" t="str">
        <f t="shared" si="13"/>
        <v>X.AB.011_T3.L.E.2</v>
      </c>
      <c r="T207" s="15" t="str">
        <f t="shared" si="14"/>
        <v>XAB011_T3LE2</v>
      </c>
    </row>
    <row r="208" spans="1:20">
      <c r="A208" t="s">
        <v>90</v>
      </c>
      <c r="B208" s="10" t="s">
        <v>89</v>
      </c>
      <c r="C208" s="10" t="str">
        <f>VLOOKUP(_xlfn.CONCAT(A208,B208),Codes!$C$3:$D$12,2,FALSE)</f>
        <v>X</v>
      </c>
      <c r="D208" s="56" t="s">
        <v>102</v>
      </c>
      <c r="E208" s="12" t="s">
        <v>2325</v>
      </c>
      <c r="F208" s="10" t="s">
        <v>76</v>
      </c>
      <c r="G208" s="10">
        <v>48</v>
      </c>
      <c r="H208" s="10" t="str">
        <f>VLOOKUP(F208,Codes!$J$3:$Q$9,2,FALSE)</f>
        <v>E</v>
      </c>
      <c r="I208" s="11" t="s">
        <v>44</v>
      </c>
      <c r="J208" s="10" t="str">
        <f>VLOOKUP(I208,Codes!$H$3:$I$262,2,FALSE)</f>
        <v>AB</v>
      </c>
      <c r="K208" s="10">
        <v>3</v>
      </c>
      <c r="L208" s="10" t="s">
        <v>35</v>
      </c>
      <c r="M208" t="str">
        <f>VLOOKUP(L208,Codes!$R$3:$S$28,2,FALSE)</f>
        <v>L</v>
      </c>
      <c r="N208" t="s">
        <v>38</v>
      </c>
      <c r="O208" t="s">
        <v>49</v>
      </c>
      <c r="P208" t="s">
        <v>2318</v>
      </c>
      <c r="Q208" s="21" t="str">
        <f t="shared" si="15"/>
        <v>X-AB-011_T3-EC10-TP5-Water-Medium-3-MOT</v>
      </c>
      <c r="R208" s="21" t="str">
        <f t="shared" si="12"/>
        <v>X-AB-011_T3-EC10-TP5-Water</v>
      </c>
      <c r="S208" s="35" t="str">
        <f t="shared" si="13"/>
        <v>X.AB.011_T3.L.E.3</v>
      </c>
      <c r="T208" s="15" t="str">
        <f t="shared" si="14"/>
        <v>XAB011_T3LE3</v>
      </c>
    </row>
    <row r="209" spans="1:20">
      <c r="A209" t="s">
        <v>90</v>
      </c>
      <c r="B209" s="10" t="s">
        <v>89</v>
      </c>
      <c r="C209" s="10" t="str">
        <f>VLOOKUP(_xlfn.CONCAT(A209,B209),Codes!$C$3:$D$12,2,FALSE)</f>
        <v>X</v>
      </c>
      <c r="D209" s="56" t="s">
        <v>102</v>
      </c>
      <c r="E209" s="12" t="s">
        <v>2325</v>
      </c>
      <c r="F209" s="10" t="s">
        <v>76</v>
      </c>
      <c r="G209" s="10">
        <v>48</v>
      </c>
      <c r="H209" s="10" t="str">
        <f>VLOOKUP(F209,Codes!$J$3:$Q$9,2,FALSE)</f>
        <v>E</v>
      </c>
      <c r="I209" s="11" t="s">
        <v>44</v>
      </c>
      <c r="J209" s="10" t="str">
        <f>VLOOKUP(I209,Codes!$H$3:$I$262,2,FALSE)</f>
        <v>AB</v>
      </c>
      <c r="K209" s="10">
        <v>4</v>
      </c>
      <c r="L209" s="10" t="s">
        <v>35</v>
      </c>
      <c r="M209" t="str">
        <f>VLOOKUP(L209,Codes!$R$3:$S$28,2,FALSE)</f>
        <v>L</v>
      </c>
      <c r="N209" t="s">
        <v>38</v>
      </c>
      <c r="O209" t="s">
        <v>49</v>
      </c>
      <c r="P209" t="s">
        <v>2318</v>
      </c>
      <c r="Q209" s="21" t="str">
        <f t="shared" si="15"/>
        <v>X-AB-011_T3-EC10-TP5-Water-Medium-4-MOT</v>
      </c>
      <c r="R209" s="21" t="str">
        <f t="shared" si="12"/>
        <v>X-AB-011_T3-EC10-TP5-Water</v>
      </c>
      <c r="S209" s="35" t="str">
        <f t="shared" si="13"/>
        <v>X.AB.011_T3.L.E.4</v>
      </c>
      <c r="T209" s="15" t="str">
        <f t="shared" si="14"/>
        <v>XAB011_T3LE4</v>
      </c>
    </row>
    <row r="210" spans="1:20">
      <c r="A210" t="s">
        <v>90</v>
      </c>
      <c r="B210" s="10" t="s">
        <v>89</v>
      </c>
      <c r="C210" s="10" t="str">
        <f>VLOOKUP(_xlfn.CONCAT(A210,B210),Codes!$C$3:$D$12,2,FALSE)</f>
        <v>X</v>
      </c>
      <c r="D210" s="56" t="s">
        <v>102</v>
      </c>
      <c r="E210" s="12" t="s">
        <v>2325</v>
      </c>
      <c r="F210" s="10" t="s">
        <v>76</v>
      </c>
      <c r="G210" s="10">
        <v>48</v>
      </c>
      <c r="H210" s="10" t="str">
        <f>VLOOKUP(F210,Codes!$J$3:$Q$9,2,FALSE)</f>
        <v>E</v>
      </c>
      <c r="I210" s="11" t="s">
        <v>44</v>
      </c>
      <c r="J210" s="10" t="str">
        <f>VLOOKUP(I210,Codes!$H$3:$I$262,2,FALSE)</f>
        <v>AB</v>
      </c>
      <c r="K210" s="10">
        <v>5</v>
      </c>
      <c r="L210" s="10" t="s">
        <v>35</v>
      </c>
      <c r="M210" t="str">
        <f>VLOOKUP(L210,Codes!$R$3:$S$28,2,FALSE)</f>
        <v>L</v>
      </c>
      <c r="N210" t="s">
        <v>38</v>
      </c>
      <c r="O210" t="s">
        <v>49</v>
      </c>
      <c r="P210" t="s">
        <v>2318</v>
      </c>
      <c r="Q210" s="21" t="str">
        <f t="shared" si="15"/>
        <v>X-AB-011_T3-EC10-TP5-Water-Medium-5-MOT</v>
      </c>
      <c r="R210" s="21" t="str">
        <f t="shared" si="12"/>
        <v>X-AB-011_T3-EC10-TP5-Water</v>
      </c>
      <c r="S210" s="35" t="str">
        <f t="shared" si="13"/>
        <v>X.AB.011_T3.L.E.5</v>
      </c>
      <c r="T210" s="15" t="str">
        <f t="shared" si="14"/>
        <v>XAB011_T3LE5</v>
      </c>
    </row>
    <row r="211" spans="1:20">
      <c r="A211" t="s">
        <v>90</v>
      </c>
      <c r="B211" s="10" t="s">
        <v>89</v>
      </c>
      <c r="C211" s="10" t="str">
        <f>VLOOKUP(_xlfn.CONCAT(A211,B211),Codes!$C$3:$D$12,2,FALSE)</f>
        <v>X</v>
      </c>
      <c r="D211" s="56" t="s">
        <v>102</v>
      </c>
      <c r="E211" s="12" t="s">
        <v>2325</v>
      </c>
      <c r="F211" s="10" t="s">
        <v>76</v>
      </c>
      <c r="G211" s="10">
        <v>48</v>
      </c>
      <c r="H211" s="10" t="str">
        <f>VLOOKUP(F211,Codes!$J$3:$Q$9,2,FALSE)</f>
        <v>E</v>
      </c>
      <c r="I211" s="11" t="s">
        <v>44</v>
      </c>
      <c r="J211" s="10" t="str">
        <f>VLOOKUP(I211,Codes!$H$3:$I$262,2,FALSE)</f>
        <v>AB</v>
      </c>
      <c r="K211" s="10">
        <v>6</v>
      </c>
      <c r="L211" s="10" t="s">
        <v>35</v>
      </c>
      <c r="M211" t="str">
        <f>VLOOKUP(L211,Codes!$R$3:$S$28,2,FALSE)</f>
        <v>L</v>
      </c>
      <c r="N211" t="s">
        <v>38</v>
      </c>
      <c r="O211" t="s">
        <v>49</v>
      </c>
      <c r="P211" t="s">
        <v>2318</v>
      </c>
      <c r="Q211" s="21" t="str">
        <f t="shared" si="15"/>
        <v>X-AB-011_T3-EC10-TP5-Water-Medium-6-MOT</v>
      </c>
      <c r="R211" s="21" t="str">
        <f t="shared" si="12"/>
        <v>X-AB-011_T3-EC10-TP5-Water</v>
      </c>
      <c r="S211" s="35" t="str">
        <f t="shared" si="13"/>
        <v>X.AB.011_T3.L.E.6</v>
      </c>
      <c r="T211" s="15" t="str">
        <f t="shared" si="14"/>
        <v>XAB011_T3LE6</v>
      </c>
    </row>
    <row r="212" spans="1:20">
      <c r="A212" t="s">
        <v>90</v>
      </c>
      <c r="B212" s="10" t="s">
        <v>89</v>
      </c>
      <c r="C212" s="10" t="str">
        <f>VLOOKUP(_xlfn.CONCAT(A212,B212),Codes!$C$3:$D$12,2,FALSE)</f>
        <v>X</v>
      </c>
      <c r="D212" s="56" t="s">
        <v>102</v>
      </c>
      <c r="E212" s="12" t="s">
        <v>2326</v>
      </c>
      <c r="F212" s="10" t="s">
        <v>76</v>
      </c>
      <c r="G212" s="10">
        <v>48</v>
      </c>
      <c r="H212" s="10" t="str">
        <f>VLOOKUP(F212,Codes!$J$3:$Q$9,2,FALSE)</f>
        <v>E</v>
      </c>
      <c r="I212" s="11" t="s">
        <v>44</v>
      </c>
      <c r="J212" s="10" t="str">
        <f>VLOOKUP(I212,Codes!$H$3:$I$262,2,FALSE)</f>
        <v>AB</v>
      </c>
      <c r="K212" s="10">
        <v>1</v>
      </c>
      <c r="L212" s="10" t="s">
        <v>35</v>
      </c>
      <c r="M212" t="str">
        <f>VLOOKUP(L212,Codes!$R$3:$S$28,2,FALSE)</f>
        <v>L</v>
      </c>
      <c r="N212" t="s">
        <v>38</v>
      </c>
      <c r="O212" t="s">
        <v>49</v>
      </c>
      <c r="P212" t="s">
        <v>2318</v>
      </c>
      <c r="Q212" s="21" t="str">
        <f t="shared" si="15"/>
        <v>X-AB-011^T3-EC10-TP5-Water-Medium-1-MOT</v>
      </c>
      <c r="R212" s="21" t="str">
        <f t="shared" si="12"/>
        <v>X-AB-011^T3-EC10-TP5-Water</v>
      </c>
      <c r="S212" s="35" t="str">
        <f t="shared" si="13"/>
        <v>X.AB.011^T3.L.E.1</v>
      </c>
      <c r="T212" s="15" t="str">
        <f t="shared" si="14"/>
        <v>XAB011^T3LE1</v>
      </c>
    </row>
    <row r="213" spans="1:20">
      <c r="A213" t="s">
        <v>90</v>
      </c>
      <c r="B213" s="10" t="s">
        <v>89</v>
      </c>
      <c r="C213" s="10" t="str">
        <f>VLOOKUP(_xlfn.CONCAT(A213,B213),Codes!$C$3:$D$12,2,FALSE)</f>
        <v>X</v>
      </c>
      <c r="D213" s="56" t="s">
        <v>102</v>
      </c>
      <c r="E213" s="12" t="s">
        <v>2326</v>
      </c>
      <c r="F213" s="10" t="s">
        <v>76</v>
      </c>
      <c r="G213" s="10">
        <v>48</v>
      </c>
      <c r="H213" s="10" t="str">
        <f>VLOOKUP(F213,Codes!$J$3:$Q$9,2,FALSE)</f>
        <v>E</v>
      </c>
      <c r="I213" s="11" t="s">
        <v>44</v>
      </c>
      <c r="J213" s="10" t="str">
        <f>VLOOKUP(I213,Codes!$H$3:$I$262,2,FALSE)</f>
        <v>AB</v>
      </c>
      <c r="K213" s="10">
        <v>2</v>
      </c>
      <c r="L213" s="10" t="s">
        <v>35</v>
      </c>
      <c r="M213" t="str">
        <f>VLOOKUP(L213,Codes!$R$3:$S$28,2,FALSE)</f>
        <v>L</v>
      </c>
      <c r="N213" t="s">
        <v>38</v>
      </c>
      <c r="O213" t="s">
        <v>49</v>
      </c>
      <c r="P213" t="s">
        <v>2318</v>
      </c>
      <c r="Q213" s="21" t="str">
        <f t="shared" si="15"/>
        <v>X-AB-011^T3-EC10-TP5-Water-Medium-2-MOT</v>
      </c>
      <c r="R213" s="21" t="str">
        <f t="shared" si="12"/>
        <v>X-AB-011^T3-EC10-TP5-Water</v>
      </c>
      <c r="S213" s="35" t="str">
        <f t="shared" si="13"/>
        <v>X.AB.011^T3.L.E.2</v>
      </c>
      <c r="T213" s="15" t="str">
        <f t="shared" si="14"/>
        <v>XAB011^T3LE2</v>
      </c>
    </row>
    <row r="214" spans="1:20">
      <c r="A214" t="s">
        <v>90</v>
      </c>
      <c r="B214" s="10" t="s">
        <v>89</v>
      </c>
      <c r="C214" s="10" t="str">
        <f>VLOOKUP(_xlfn.CONCAT(A214,B214),Codes!$C$3:$D$12,2,FALSE)</f>
        <v>X</v>
      </c>
      <c r="D214" s="56" t="s">
        <v>102</v>
      </c>
      <c r="E214" s="12" t="s">
        <v>2326</v>
      </c>
      <c r="F214" s="10" t="s">
        <v>76</v>
      </c>
      <c r="G214" s="10">
        <v>48</v>
      </c>
      <c r="H214" s="10" t="str">
        <f>VLOOKUP(F214,Codes!$J$3:$Q$9,2,FALSE)</f>
        <v>E</v>
      </c>
      <c r="I214" s="11" t="s">
        <v>44</v>
      </c>
      <c r="J214" s="10" t="str">
        <f>VLOOKUP(I214,Codes!$H$3:$I$262,2,FALSE)</f>
        <v>AB</v>
      </c>
      <c r="K214" s="10">
        <v>3</v>
      </c>
      <c r="L214" s="10" t="s">
        <v>35</v>
      </c>
      <c r="M214" t="str">
        <f>VLOOKUP(L214,Codes!$R$3:$S$28,2,FALSE)</f>
        <v>L</v>
      </c>
      <c r="N214" t="s">
        <v>38</v>
      </c>
      <c r="O214" t="s">
        <v>49</v>
      </c>
      <c r="P214" t="s">
        <v>2318</v>
      </c>
      <c r="Q214" s="21" t="str">
        <f t="shared" si="15"/>
        <v>X-AB-011^T3-EC10-TP5-Water-Medium-3-MOT</v>
      </c>
      <c r="R214" s="21" t="str">
        <f t="shared" si="12"/>
        <v>X-AB-011^T3-EC10-TP5-Water</v>
      </c>
      <c r="S214" s="35" t="str">
        <f t="shared" si="13"/>
        <v>X.AB.011^T3.L.E.3</v>
      </c>
      <c r="T214" s="15" t="str">
        <f t="shared" si="14"/>
        <v>XAB011^T3LE3</v>
      </c>
    </row>
    <row r="215" spans="1:20">
      <c r="A215" t="s">
        <v>90</v>
      </c>
      <c r="B215" s="10" t="s">
        <v>89</v>
      </c>
      <c r="C215" s="10" t="str">
        <f>VLOOKUP(_xlfn.CONCAT(A215,B215),Codes!$C$3:$D$12,2,FALSE)</f>
        <v>X</v>
      </c>
      <c r="D215" s="56" t="s">
        <v>102</v>
      </c>
      <c r="E215" s="12" t="s">
        <v>2326</v>
      </c>
      <c r="F215" s="10" t="s">
        <v>76</v>
      </c>
      <c r="G215" s="10">
        <v>48</v>
      </c>
      <c r="H215" s="10" t="str">
        <f>VLOOKUP(F215,Codes!$J$3:$Q$9,2,FALSE)</f>
        <v>E</v>
      </c>
      <c r="I215" s="11" t="s">
        <v>44</v>
      </c>
      <c r="J215" s="10" t="str">
        <f>VLOOKUP(I215,Codes!$H$3:$I$262,2,FALSE)</f>
        <v>AB</v>
      </c>
      <c r="K215" s="10">
        <v>4</v>
      </c>
      <c r="L215" s="10" t="s">
        <v>35</v>
      </c>
      <c r="M215" t="str">
        <f>VLOOKUP(L215,Codes!$R$3:$S$28,2,FALSE)</f>
        <v>L</v>
      </c>
      <c r="N215" t="s">
        <v>38</v>
      </c>
      <c r="O215" t="s">
        <v>49</v>
      </c>
      <c r="P215" t="s">
        <v>2318</v>
      </c>
      <c r="Q215" s="21" t="str">
        <f t="shared" si="15"/>
        <v>X-AB-011^T3-EC10-TP5-Water-Medium-4-MOT</v>
      </c>
      <c r="R215" s="21" t="str">
        <f t="shared" si="12"/>
        <v>X-AB-011^T3-EC10-TP5-Water</v>
      </c>
      <c r="S215" s="35" t="str">
        <f t="shared" si="13"/>
        <v>X.AB.011^T3.L.E.4</v>
      </c>
      <c r="T215" s="15" t="str">
        <f t="shared" si="14"/>
        <v>XAB011^T3LE4</v>
      </c>
    </row>
    <row r="216" spans="1:20">
      <c r="A216" t="s">
        <v>90</v>
      </c>
      <c r="B216" s="10" t="s">
        <v>89</v>
      </c>
      <c r="C216" s="10" t="str">
        <f>VLOOKUP(_xlfn.CONCAT(A216,B216),Codes!$C$3:$D$12,2,FALSE)</f>
        <v>X</v>
      </c>
      <c r="D216" s="56" t="s">
        <v>102</v>
      </c>
      <c r="E216" s="12" t="s">
        <v>2326</v>
      </c>
      <c r="F216" s="10" t="s">
        <v>76</v>
      </c>
      <c r="G216" s="10">
        <v>48</v>
      </c>
      <c r="H216" s="10" t="str">
        <f>VLOOKUP(F216,Codes!$J$3:$Q$9,2,FALSE)</f>
        <v>E</v>
      </c>
      <c r="I216" s="11" t="s">
        <v>44</v>
      </c>
      <c r="J216" s="10" t="str">
        <f>VLOOKUP(I216,Codes!$H$3:$I$262,2,FALSE)</f>
        <v>AB</v>
      </c>
      <c r="K216" s="10">
        <v>5</v>
      </c>
      <c r="L216" s="10" t="s">
        <v>35</v>
      </c>
      <c r="M216" t="str">
        <f>VLOOKUP(L216,Codes!$R$3:$S$28,2,FALSE)</f>
        <v>L</v>
      </c>
      <c r="N216" t="s">
        <v>38</v>
      </c>
      <c r="O216" t="s">
        <v>49</v>
      </c>
      <c r="P216" t="s">
        <v>2318</v>
      </c>
      <c r="Q216" s="21" t="str">
        <f t="shared" si="15"/>
        <v>X-AB-011^T3-EC10-TP5-Water-Medium-5-MOT</v>
      </c>
      <c r="R216" s="21" t="str">
        <f t="shared" si="12"/>
        <v>X-AB-011^T3-EC10-TP5-Water</v>
      </c>
      <c r="S216" s="35" t="str">
        <f t="shared" si="13"/>
        <v>X.AB.011^T3.L.E.5</v>
      </c>
      <c r="T216" s="15" t="str">
        <f t="shared" si="14"/>
        <v>XAB011^T3LE5</v>
      </c>
    </row>
    <row r="217" spans="1:20">
      <c r="A217" t="s">
        <v>90</v>
      </c>
      <c r="B217" s="10" t="s">
        <v>89</v>
      </c>
      <c r="C217" s="10" t="str">
        <f>VLOOKUP(_xlfn.CONCAT(A217,B217),Codes!$C$3:$D$12,2,FALSE)</f>
        <v>X</v>
      </c>
      <c r="D217" s="56" t="s">
        <v>102</v>
      </c>
      <c r="E217" s="12" t="s">
        <v>2326</v>
      </c>
      <c r="F217" s="10" t="s">
        <v>76</v>
      </c>
      <c r="G217" s="10">
        <v>48</v>
      </c>
      <c r="H217" s="10" t="str">
        <f>VLOOKUP(F217,Codes!$J$3:$Q$9,2,FALSE)</f>
        <v>E</v>
      </c>
      <c r="I217" s="11" t="s">
        <v>44</v>
      </c>
      <c r="J217" s="10" t="str">
        <f>VLOOKUP(I217,Codes!$H$3:$I$262,2,FALSE)</f>
        <v>AB</v>
      </c>
      <c r="K217" s="10">
        <v>6</v>
      </c>
      <c r="L217" s="10" t="s">
        <v>35</v>
      </c>
      <c r="M217" t="str">
        <f>VLOOKUP(L217,Codes!$R$3:$S$28,2,FALSE)</f>
        <v>L</v>
      </c>
      <c r="N217" t="s">
        <v>38</v>
      </c>
      <c r="O217" t="s">
        <v>49</v>
      </c>
      <c r="P217" t="s">
        <v>2318</v>
      </c>
      <c r="Q217" s="21" t="str">
        <f t="shared" si="15"/>
        <v>X-AB-011^T3-EC10-TP5-Water-Medium-6-MOT</v>
      </c>
      <c r="R217" s="21" t="str">
        <f t="shared" si="12"/>
        <v>X-AB-011^T3-EC10-TP5-Water</v>
      </c>
      <c r="S217" s="35" t="str">
        <f t="shared" si="13"/>
        <v>X.AB.011^T3.L.E.6</v>
      </c>
      <c r="T217" s="15" t="str">
        <f t="shared" si="14"/>
        <v>XAB011^T3LE6</v>
      </c>
    </row>
    <row r="218" spans="1:20">
      <c r="A218" t="s">
        <v>90</v>
      </c>
      <c r="B218" s="10" t="s">
        <v>89</v>
      </c>
      <c r="C218" s="10" t="str">
        <f>VLOOKUP(_xlfn.CONCAT(A218,B218),Codes!$C$3:$D$12,2,FALSE)</f>
        <v>X</v>
      </c>
      <c r="D218" s="56" t="s">
        <v>102</v>
      </c>
      <c r="E218" s="12">
        <v>11</v>
      </c>
      <c r="F218" s="10" t="s">
        <v>46</v>
      </c>
      <c r="G218" s="10">
        <v>4</v>
      </c>
      <c r="H218" s="10" t="str">
        <f>VLOOKUP(F218,Codes!$J$3:$Q$9,2,FALSE)</f>
        <v>A</v>
      </c>
      <c r="I218" s="11" t="s">
        <v>44</v>
      </c>
      <c r="J218" s="10" t="str">
        <f>VLOOKUP(I218,Codes!$H$3:$I$262,2,FALSE)</f>
        <v>AB</v>
      </c>
      <c r="K218" s="10">
        <v>1</v>
      </c>
      <c r="L218" s="10" t="s">
        <v>83</v>
      </c>
      <c r="M218" t="str">
        <f>VLOOKUP(L218,Codes!$R$3:$S$28,2,FALSE)</f>
        <v>M</v>
      </c>
      <c r="N218" t="s">
        <v>38</v>
      </c>
      <c r="O218" t="s">
        <v>49</v>
      </c>
      <c r="P218" t="s">
        <v>2318</v>
      </c>
      <c r="Q218" s="21" t="str">
        <f t="shared" si="15"/>
        <v>X-AB-11-EC25-TP1-Water-Medium-1-MOT</v>
      </c>
      <c r="R218" s="21" t="str">
        <f t="shared" si="12"/>
        <v>X-AB-11-EC25-TP1-Water</v>
      </c>
      <c r="S218" s="35" t="str">
        <f t="shared" si="13"/>
        <v>X.AB.11.M.A.1</v>
      </c>
      <c r="T218" s="15" t="str">
        <f t="shared" si="14"/>
        <v>XAB11MA1</v>
      </c>
    </row>
    <row r="219" spans="1:20">
      <c r="A219" t="s">
        <v>90</v>
      </c>
      <c r="B219" s="10" t="s">
        <v>89</v>
      </c>
      <c r="C219" s="10" t="str">
        <f>VLOOKUP(_xlfn.CONCAT(A219,B219),Codes!$C$3:$D$12,2,FALSE)</f>
        <v>X</v>
      </c>
      <c r="D219" s="56" t="s">
        <v>102</v>
      </c>
      <c r="E219" s="12">
        <v>11</v>
      </c>
      <c r="F219" s="10" t="s">
        <v>46</v>
      </c>
      <c r="G219" s="10">
        <v>4</v>
      </c>
      <c r="H219" s="10" t="str">
        <f>VLOOKUP(F219,Codes!$J$3:$Q$9,2,FALSE)</f>
        <v>A</v>
      </c>
      <c r="I219" s="11" t="s">
        <v>44</v>
      </c>
      <c r="J219" s="10" t="str">
        <f>VLOOKUP(I219,Codes!$H$3:$I$262,2,FALSE)</f>
        <v>AB</v>
      </c>
      <c r="K219" s="10">
        <v>2</v>
      </c>
      <c r="L219" s="10" t="s">
        <v>83</v>
      </c>
      <c r="M219" t="str">
        <f>VLOOKUP(L219,Codes!$R$3:$S$28,2,FALSE)</f>
        <v>M</v>
      </c>
      <c r="N219" t="s">
        <v>38</v>
      </c>
      <c r="O219" t="s">
        <v>49</v>
      </c>
      <c r="P219" t="s">
        <v>2318</v>
      </c>
      <c r="Q219" s="21" t="str">
        <f t="shared" si="15"/>
        <v>X-AB-11-EC25-TP1-Water-Medium-2-MOT</v>
      </c>
      <c r="R219" s="21" t="str">
        <f t="shared" si="12"/>
        <v>X-AB-11-EC25-TP1-Water</v>
      </c>
      <c r="S219" s="35" t="str">
        <f t="shared" si="13"/>
        <v>X.AB.11.M.A.2</v>
      </c>
      <c r="T219" s="15" t="str">
        <f t="shared" si="14"/>
        <v>XAB11MA2</v>
      </c>
    </row>
    <row r="220" spans="1:20">
      <c r="A220" t="s">
        <v>90</v>
      </c>
      <c r="B220" s="10" t="s">
        <v>89</v>
      </c>
      <c r="C220" s="10" t="str">
        <f>VLOOKUP(_xlfn.CONCAT(A220,B220),Codes!$C$3:$D$12,2,FALSE)</f>
        <v>X</v>
      </c>
      <c r="D220" s="56" t="s">
        <v>102</v>
      </c>
      <c r="E220" s="12">
        <v>11</v>
      </c>
      <c r="F220" s="10" t="s">
        <v>46</v>
      </c>
      <c r="G220" s="10">
        <v>4</v>
      </c>
      <c r="H220" s="10" t="str">
        <f>VLOOKUP(F220,Codes!$J$3:$Q$9,2,FALSE)</f>
        <v>A</v>
      </c>
      <c r="I220" s="11" t="s">
        <v>44</v>
      </c>
      <c r="J220" s="10" t="str">
        <f>VLOOKUP(I220,Codes!$H$3:$I$262,2,FALSE)</f>
        <v>AB</v>
      </c>
      <c r="K220" s="10">
        <v>3</v>
      </c>
      <c r="L220" s="10" t="s">
        <v>83</v>
      </c>
      <c r="M220" t="str">
        <f>VLOOKUP(L220,Codes!$R$3:$S$28,2,FALSE)</f>
        <v>M</v>
      </c>
      <c r="N220" t="s">
        <v>38</v>
      </c>
      <c r="O220" t="s">
        <v>49</v>
      </c>
      <c r="P220" t="s">
        <v>2318</v>
      </c>
      <c r="Q220" s="21" t="str">
        <f t="shared" si="15"/>
        <v>X-AB-11-EC25-TP1-Water-Medium-3-MOT</v>
      </c>
      <c r="R220" s="21" t="str">
        <f t="shared" si="12"/>
        <v>X-AB-11-EC25-TP1-Water</v>
      </c>
      <c r="S220" s="35" t="str">
        <f t="shared" si="13"/>
        <v>X.AB.11.M.A.3</v>
      </c>
      <c r="T220" s="15" t="str">
        <f t="shared" si="14"/>
        <v>XAB11MA3</v>
      </c>
    </row>
    <row r="221" spans="1:20">
      <c r="A221" t="s">
        <v>90</v>
      </c>
      <c r="B221" s="10" t="s">
        <v>89</v>
      </c>
      <c r="C221" s="10" t="str">
        <f>VLOOKUP(_xlfn.CONCAT(A221,B221),Codes!$C$3:$D$12,2,FALSE)</f>
        <v>X</v>
      </c>
      <c r="D221" s="56" t="s">
        <v>102</v>
      </c>
      <c r="E221" s="12">
        <v>11</v>
      </c>
      <c r="F221" s="10" t="s">
        <v>46</v>
      </c>
      <c r="G221" s="10">
        <v>4</v>
      </c>
      <c r="H221" s="10" t="str">
        <f>VLOOKUP(F221,Codes!$J$3:$Q$9,2,FALSE)</f>
        <v>A</v>
      </c>
      <c r="I221" s="11" t="s">
        <v>44</v>
      </c>
      <c r="J221" s="10" t="str">
        <f>VLOOKUP(I221,Codes!$H$3:$I$262,2,FALSE)</f>
        <v>AB</v>
      </c>
      <c r="K221" s="10">
        <v>4</v>
      </c>
      <c r="L221" s="10" t="s">
        <v>83</v>
      </c>
      <c r="M221" t="str">
        <f>VLOOKUP(L221,Codes!$R$3:$S$28,2,FALSE)</f>
        <v>M</v>
      </c>
      <c r="N221" t="s">
        <v>38</v>
      </c>
      <c r="O221" t="s">
        <v>49</v>
      </c>
      <c r="P221" t="s">
        <v>2318</v>
      </c>
      <c r="Q221" s="21" t="str">
        <f t="shared" si="15"/>
        <v>X-AB-11-EC25-TP1-Water-Medium-4-MOT</v>
      </c>
      <c r="R221" s="21" t="str">
        <f t="shared" si="12"/>
        <v>X-AB-11-EC25-TP1-Water</v>
      </c>
      <c r="S221" s="35" t="str">
        <f t="shared" si="13"/>
        <v>X.AB.11.M.A.4</v>
      </c>
      <c r="T221" s="15" t="str">
        <f t="shared" si="14"/>
        <v>XAB11MA4</v>
      </c>
    </row>
    <row r="222" spans="1:20">
      <c r="A222" t="s">
        <v>90</v>
      </c>
      <c r="B222" s="10" t="s">
        <v>89</v>
      </c>
      <c r="C222" s="10" t="str">
        <f>VLOOKUP(_xlfn.CONCAT(A222,B222),Codes!$C$3:$D$12,2,FALSE)</f>
        <v>X</v>
      </c>
      <c r="D222" s="56" t="s">
        <v>102</v>
      </c>
      <c r="E222" s="12">
        <v>11</v>
      </c>
      <c r="F222" s="10" t="s">
        <v>46</v>
      </c>
      <c r="G222" s="10">
        <v>4</v>
      </c>
      <c r="H222" s="10" t="str">
        <f>VLOOKUP(F222,Codes!$J$3:$Q$9,2,FALSE)</f>
        <v>A</v>
      </c>
      <c r="I222" s="11" t="s">
        <v>44</v>
      </c>
      <c r="J222" s="10" t="str">
        <f>VLOOKUP(I222,Codes!$H$3:$I$262,2,FALSE)</f>
        <v>AB</v>
      </c>
      <c r="K222" s="10">
        <v>5</v>
      </c>
      <c r="L222" s="10" t="s">
        <v>83</v>
      </c>
      <c r="M222" t="str">
        <f>VLOOKUP(L222,Codes!$R$3:$S$28,2,FALSE)</f>
        <v>M</v>
      </c>
      <c r="N222" t="s">
        <v>38</v>
      </c>
      <c r="O222" t="s">
        <v>49</v>
      </c>
      <c r="P222" t="s">
        <v>2318</v>
      </c>
      <c r="Q222" s="21" t="str">
        <f t="shared" si="15"/>
        <v>X-AB-11-EC25-TP1-Water-Medium-5-MOT</v>
      </c>
      <c r="R222" s="21" t="str">
        <f t="shared" si="12"/>
        <v>X-AB-11-EC25-TP1-Water</v>
      </c>
      <c r="S222" s="35" t="str">
        <f t="shared" si="13"/>
        <v>X.AB.11.M.A.5</v>
      </c>
      <c r="T222" s="15" t="str">
        <f t="shared" si="14"/>
        <v>XAB11MA5</v>
      </c>
    </row>
    <row r="223" spans="1:20">
      <c r="A223" t="s">
        <v>90</v>
      </c>
      <c r="B223" s="10" t="s">
        <v>89</v>
      </c>
      <c r="C223" s="10" t="str">
        <f>VLOOKUP(_xlfn.CONCAT(A223,B223),Codes!$C$3:$D$12,2,FALSE)</f>
        <v>X</v>
      </c>
      <c r="D223" s="56" t="s">
        <v>102</v>
      </c>
      <c r="E223" s="12">
        <v>11</v>
      </c>
      <c r="F223" s="10" t="s">
        <v>46</v>
      </c>
      <c r="G223" s="10">
        <v>4</v>
      </c>
      <c r="H223" s="10" t="str">
        <f>VLOOKUP(F223,Codes!$J$3:$Q$9,2,FALSE)</f>
        <v>A</v>
      </c>
      <c r="I223" s="11" t="s">
        <v>44</v>
      </c>
      <c r="J223" s="10" t="str">
        <f>VLOOKUP(I223,Codes!$H$3:$I$262,2,FALSE)</f>
        <v>AB</v>
      </c>
      <c r="K223" s="10">
        <v>6</v>
      </c>
      <c r="L223" s="10" t="s">
        <v>83</v>
      </c>
      <c r="M223" t="str">
        <f>VLOOKUP(L223,Codes!$R$3:$S$28,2,FALSE)</f>
        <v>M</v>
      </c>
      <c r="N223" t="s">
        <v>38</v>
      </c>
      <c r="O223" t="s">
        <v>49</v>
      </c>
      <c r="P223" t="s">
        <v>2318</v>
      </c>
      <c r="Q223" s="21" t="str">
        <f t="shared" si="15"/>
        <v>X-AB-11-EC25-TP1-Water-Medium-6-MOT</v>
      </c>
      <c r="R223" s="21" t="str">
        <f t="shared" si="12"/>
        <v>X-AB-11-EC25-TP1-Water</v>
      </c>
      <c r="S223" s="35" t="str">
        <f t="shared" si="13"/>
        <v>X.AB.11.M.A.6</v>
      </c>
      <c r="T223" s="15" t="str">
        <f t="shared" si="14"/>
        <v>XAB11MA6</v>
      </c>
    </row>
    <row r="224" spans="1:20">
      <c r="A224" t="s">
        <v>90</v>
      </c>
      <c r="B224" s="10" t="s">
        <v>89</v>
      </c>
      <c r="C224" s="10" t="str">
        <f>VLOOKUP(_xlfn.CONCAT(A224,B224),Codes!$C$3:$D$12,2,FALSE)</f>
        <v>X</v>
      </c>
      <c r="D224" s="56" t="s">
        <v>102</v>
      </c>
      <c r="E224" s="12">
        <v>11</v>
      </c>
      <c r="F224" s="10" t="s">
        <v>57</v>
      </c>
      <c r="G224" s="10">
        <v>8</v>
      </c>
      <c r="H224" s="10" t="str">
        <f>VLOOKUP(F224,Codes!$J$3:$Q$9,2,FALSE)</f>
        <v>B</v>
      </c>
      <c r="I224" s="11" t="s">
        <v>44</v>
      </c>
      <c r="J224" s="10" t="str">
        <f>VLOOKUP(I224,Codes!$H$3:$I$262,2,FALSE)</f>
        <v>AB</v>
      </c>
      <c r="K224" s="10">
        <v>1</v>
      </c>
      <c r="L224" s="10" t="s">
        <v>83</v>
      </c>
      <c r="M224" t="str">
        <f>VLOOKUP(L224,Codes!$R$3:$S$28,2,FALSE)</f>
        <v>M</v>
      </c>
      <c r="N224" t="s">
        <v>38</v>
      </c>
      <c r="O224" t="s">
        <v>49</v>
      </c>
      <c r="P224" t="s">
        <v>2318</v>
      </c>
      <c r="Q224" s="21" t="str">
        <f t="shared" si="15"/>
        <v>X-AB-11-EC25-TP2-Water-Medium-1-MOT</v>
      </c>
      <c r="R224" s="21" t="str">
        <f t="shared" si="12"/>
        <v>X-AB-11-EC25-TP2-Water</v>
      </c>
      <c r="S224" s="35" t="str">
        <f t="shared" si="13"/>
        <v>X.AB.11.M.B.1</v>
      </c>
      <c r="T224" s="15" t="str">
        <f t="shared" si="14"/>
        <v>XAB11MB1</v>
      </c>
    </row>
    <row r="225" spans="1:20">
      <c r="A225" t="s">
        <v>90</v>
      </c>
      <c r="B225" s="10" t="s">
        <v>89</v>
      </c>
      <c r="C225" s="10" t="str">
        <f>VLOOKUP(_xlfn.CONCAT(A225,B225),Codes!$C$3:$D$12,2,FALSE)</f>
        <v>X</v>
      </c>
      <c r="D225" s="56" t="s">
        <v>102</v>
      </c>
      <c r="E225" s="12">
        <v>11</v>
      </c>
      <c r="F225" s="10" t="s">
        <v>57</v>
      </c>
      <c r="G225" s="10">
        <v>8</v>
      </c>
      <c r="H225" s="10" t="str">
        <f>VLOOKUP(F225,Codes!$J$3:$Q$9,2,FALSE)</f>
        <v>B</v>
      </c>
      <c r="I225" s="11" t="s">
        <v>44</v>
      </c>
      <c r="J225" s="10" t="str">
        <f>VLOOKUP(I225,Codes!$H$3:$I$262,2,FALSE)</f>
        <v>AB</v>
      </c>
      <c r="K225" s="10">
        <v>2</v>
      </c>
      <c r="L225" s="10" t="s">
        <v>83</v>
      </c>
      <c r="M225" t="str">
        <f>VLOOKUP(L225,Codes!$R$3:$S$28,2,FALSE)</f>
        <v>M</v>
      </c>
      <c r="N225" t="s">
        <v>38</v>
      </c>
      <c r="O225" t="s">
        <v>49</v>
      </c>
      <c r="P225" t="s">
        <v>2318</v>
      </c>
      <c r="Q225" s="21" t="str">
        <f t="shared" si="15"/>
        <v>X-AB-11-EC25-TP2-Water-Medium-2-MOT</v>
      </c>
      <c r="R225" s="21" t="str">
        <f t="shared" si="12"/>
        <v>X-AB-11-EC25-TP2-Water</v>
      </c>
      <c r="S225" s="35" t="str">
        <f t="shared" si="13"/>
        <v>X.AB.11.M.B.2</v>
      </c>
      <c r="T225" s="15" t="str">
        <f t="shared" si="14"/>
        <v>XAB11MB2</v>
      </c>
    </row>
    <row r="226" spans="1:20">
      <c r="A226" t="s">
        <v>90</v>
      </c>
      <c r="B226" s="10" t="s">
        <v>89</v>
      </c>
      <c r="C226" s="10" t="str">
        <f>VLOOKUP(_xlfn.CONCAT(A226,B226),Codes!$C$3:$D$12,2,FALSE)</f>
        <v>X</v>
      </c>
      <c r="D226" s="56" t="s">
        <v>102</v>
      </c>
      <c r="E226" s="12">
        <v>11</v>
      </c>
      <c r="F226" s="10" t="s">
        <v>57</v>
      </c>
      <c r="G226" s="10">
        <v>8</v>
      </c>
      <c r="H226" s="10" t="str">
        <f>VLOOKUP(F226,Codes!$J$3:$Q$9,2,FALSE)</f>
        <v>B</v>
      </c>
      <c r="I226" s="11" t="s">
        <v>44</v>
      </c>
      <c r="J226" s="10" t="str">
        <f>VLOOKUP(I226,Codes!$H$3:$I$262,2,FALSE)</f>
        <v>AB</v>
      </c>
      <c r="K226" s="10">
        <v>3</v>
      </c>
      <c r="L226" s="10" t="s">
        <v>83</v>
      </c>
      <c r="M226" t="str">
        <f>VLOOKUP(L226,Codes!$R$3:$S$28,2,FALSE)</f>
        <v>M</v>
      </c>
      <c r="N226" t="s">
        <v>38</v>
      </c>
      <c r="O226" t="s">
        <v>49</v>
      </c>
      <c r="P226" t="s">
        <v>2318</v>
      </c>
      <c r="Q226" s="21" t="str">
        <f t="shared" si="15"/>
        <v>X-AB-11-EC25-TP2-Water-Medium-3-MOT</v>
      </c>
      <c r="R226" s="21" t="str">
        <f t="shared" si="12"/>
        <v>X-AB-11-EC25-TP2-Water</v>
      </c>
      <c r="S226" s="35" t="str">
        <f t="shared" si="13"/>
        <v>X.AB.11.M.B.3</v>
      </c>
      <c r="T226" s="15" t="str">
        <f t="shared" si="14"/>
        <v>XAB11MB3</v>
      </c>
    </row>
    <row r="227" spans="1:20">
      <c r="A227" t="s">
        <v>90</v>
      </c>
      <c r="B227" s="10" t="s">
        <v>89</v>
      </c>
      <c r="C227" s="10" t="str">
        <f>VLOOKUP(_xlfn.CONCAT(A227,B227),Codes!$C$3:$D$12,2,FALSE)</f>
        <v>X</v>
      </c>
      <c r="D227" s="56" t="s">
        <v>102</v>
      </c>
      <c r="E227" s="12">
        <v>11</v>
      </c>
      <c r="F227" s="10" t="s">
        <v>57</v>
      </c>
      <c r="G227" s="10">
        <v>8</v>
      </c>
      <c r="H227" s="10" t="str">
        <f>VLOOKUP(F227,Codes!$J$3:$Q$9,2,FALSE)</f>
        <v>B</v>
      </c>
      <c r="I227" s="11" t="s">
        <v>44</v>
      </c>
      <c r="J227" s="10" t="str">
        <f>VLOOKUP(I227,Codes!$H$3:$I$262,2,FALSE)</f>
        <v>AB</v>
      </c>
      <c r="K227" s="10">
        <v>4</v>
      </c>
      <c r="L227" s="10" t="s">
        <v>83</v>
      </c>
      <c r="M227" t="str">
        <f>VLOOKUP(L227,Codes!$R$3:$S$28,2,FALSE)</f>
        <v>M</v>
      </c>
      <c r="N227" t="s">
        <v>38</v>
      </c>
      <c r="O227" t="s">
        <v>49</v>
      </c>
      <c r="P227" t="s">
        <v>2318</v>
      </c>
      <c r="Q227" s="21" t="str">
        <f t="shared" si="15"/>
        <v>X-AB-11-EC25-TP2-Water-Medium-4-MOT</v>
      </c>
      <c r="R227" s="21" t="str">
        <f t="shared" si="12"/>
        <v>X-AB-11-EC25-TP2-Water</v>
      </c>
      <c r="S227" s="35" t="str">
        <f t="shared" si="13"/>
        <v>X.AB.11.M.B.4</v>
      </c>
      <c r="T227" s="15" t="str">
        <f t="shared" si="14"/>
        <v>XAB11MB4</v>
      </c>
    </row>
    <row r="228" spans="1:20">
      <c r="A228" t="s">
        <v>90</v>
      </c>
      <c r="B228" s="10" t="s">
        <v>89</v>
      </c>
      <c r="C228" s="10" t="str">
        <f>VLOOKUP(_xlfn.CONCAT(A228,B228),Codes!$C$3:$D$12,2,FALSE)</f>
        <v>X</v>
      </c>
      <c r="D228" s="56" t="s">
        <v>102</v>
      </c>
      <c r="E228" s="12">
        <v>11</v>
      </c>
      <c r="F228" s="10" t="s">
        <v>57</v>
      </c>
      <c r="G228" s="10">
        <v>8</v>
      </c>
      <c r="H228" s="10" t="str">
        <f>VLOOKUP(F228,Codes!$J$3:$Q$9,2,FALSE)</f>
        <v>B</v>
      </c>
      <c r="I228" s="11" t="s">
        <v>44</v>
      </c>
      <c r="J228" s="10" t="str">
        <f>VLOOKUP(I228,Codes!$H$3:$I$262,2,FALSE)</f>
        <v>AB</v>
      </c>
      <c r="K228" s="10">
        <v>5</v>
      </c>
      <c r="L228" s="10" t="s">
        <v>83</v>
      </c>
      <c r="M228" t="str">
        <f>VLOOKUP(L228,Codes!$R$3:$S$28,2,FALSE)</f>
        <v>M</v>
      </c>
      <c r="N228" t="s">
        <v>38</v>
      </c>
      <c r="O228" t="s">
        <v>49</v>
      </c>
      <c r="P228" t="s">
        <v>2318</v>
      </c>
      <c r="Q228" s="21" t="str">
        <f t="shared" si="15"/>
        <v>X-AB-11-EC25-TP2-Water-Medium-5-MOT</v>
      </c>
      <c r="R228" s="21" t="str">
        <f t="shared" si="12"/>
        <v>X-AB-11-EC25-TP2-Water</v>
      </c>
      <c r="S228" s="35" t="str">
        <f t="shared" si="13"/>
        <v>X.AB.11.M.B.5</v>
      </c>
      <c r="T228" s="15" t="str">
        <f t="shared" si="14"/>
        <v>XAB11MB5</v>
      </c>
    </row>
    <row r="229" spans="1:20">
      <c r="A229" t="s">
        <v>90</v>
      </c>
      <c r="B229" s="10" t="s">
        <v>89</v>
      </c>
      <c r="C229" s="10" t="str">
        <f>VLOOKUP(_xlfn.CONCAT(A229,B229),Codes!$C$3:$D$12,2,FALSE)</f>
        <v>X</v>
      </c>
      <c r="D229" s="56" t="s">
        <v>102</v>
      </c>
      <c r="E229" s="12">
        <v>11</v>
      </c>
      <c r="F229" s="10" t="s">
        <v>57</v>
      </c>
      <c r="G229" s="10">
        <v>8</v>
      </c>
      <c r="H229" s="10" t="str">
        <f>VLOOKUP(F229,Codes!$J$3:$Q$9,2,FALSE)</f>
        <v>B</v>
      </c>
      <c r="I229" s="11" t="s">
        <v>44</v>
      </c>
      <c r="J229" s="10" t="str">
        <f>VLOOKUP(I229,Codes!$H$3:$I$262,2,FALSE)</f>
        <v>AB</v>
      </c>
      <c r="K229" s="10">
        <v>6</v>
      </c>
      <c r="L229" s="10" t="s">
        <v>83</v>
      </c>
      <c r="M229" t="str">
        <f>VLOOKUP(L229,Codes!$R$3:$S$28,2,FALSE)</f>
        <v>M</v>
      </c>
      <c r="N229" t="s">
        <v>38</v>
      </c>
      <c r="O229" t="s">
        <v>49</v>
      </c>
      <c r="P229" t="s">
        <v>2318</v>
      </c>
      <c r="Q229" s="21" t="str">
        <f t="shared" si="15"/>
        <v>X-AB-11-EC25-TP2-Water-Medium-6-MOT</v>
      </c>
      <c r="R229" s="21" t="str">
        <f t="shared" si="12"/>
        <v>X-AB-11-EC25-TP2-Water</v>
      </c>
      <c r="S229" s="35" t="str">
        <f t="shared" si="13"/>
        <v>X.AB.11.M.B.6</v>
      </c>
      <c r="T229" s="15" t="str">
        <f t="shared" si="14"/>
        <v>XAB11MB6</v>
      </c>
    </row>
    <row r="230" spans="1:20">
      <c r="A230" t="s">
        <v>90</v>
      </c>
      <c r="B230" s="10" t="s">
        <v>89</v>
      </c>
      <c r="C230" s="10" t="str">
        <f>VLOOKUP(_xlfn.CONCAT(A230,B230),Codes!$C$3:$D$12,2,FALSE)</f>
        <v>X</v>
      </c>
      <c r="D230" s="56" t="s">
        <v>102</v>
      </c>
      <c r="E230" s="12">
        <v>11</v>
      </c>
      <c r="F230" s="10" t="s">
        <v>64</v>
      </c>
      <c r="G230" s="10">
        <v>24</v>
      </c>
      <c r="H230" s="10" t="str">
        <f>VLOOKUP(F230,Codes!$J$3:$Q$9,2,FALSE)</f>
        <v>C</v>
      </c>
      <c r="I230" s="11" t="s">
        <v>44</v>
      </c>
      <c r="J230" s="10" t="str">
        <f>VLOOKUP(I230,Codes!$H$3:$I$262,2,FALSE)</f>
        <v>AB</v>
      </c>
      <c r="K230" s="10">
        <v>1</v>
      </c>
      <c r="L230" s="10" t="s">
        <v>83</v>
      </c>
      <c r="M230" t="str">
        <f>VLOOKUP(L230,Codes!$R$3:$S$28,2,FALSE)</f>
        <v>M</v>
      </c>
      <c r="N230" t="s">
        <v>38</v>
      </c>
      <c r="O230" t="s">
        <v>49</v>
      </c>
      <c r="P230" t="s">
        <v>2318</v>
      </c>
      <c r="Q230" s="21" t="str">
        <f t="shared" si="15"/>
        <v>X-AB-11-EC25-TP3-Water-Medium-1-MOT</v>
      </c>
      <c r="R230" s="21" t="str">
        <f t="shared" si="12"/>
        <v>X-AB-11-EC25-TP3-Water</v>
      </c>
      <c r="S230" s="35" t="str">
        <f t="shared" si="13"/>
        <v>X.AB.11.M.C.1</v>
      </c>
      <c r="T230" s="15" t="str">
        <f t="shared" si="14"/>
        <v>XAB11MC1</v>
      </c>
    </row>
    <row r="231" spans="1:20">
      <c r="A231" t="s">
        <v>90</v>
      </c>
      <c r="B231" s="10" t="s">
        <v>89</v>
      </c>
      <c r="C231" s="10" t="str">
        <f>VLOOKUP(_xlfn.CONCAT(A231,B231),Codes!$C$3:$D$12,2,FALSE)</f>
        <v>X</v>
      </c>
      <c r="D231" s="56" t="s">
        <v>102</v>
      </c>
      <c r="E231" s="12">
        <v>11</v>
      </c>
      <c r="F231" s="10" t="s">
        <v>64</v>
      </c>
      <c r="G231" s="10">
        <v>24</v>
      </c>
      <c r="H231" s="10" t="str">
        <f>VLOOKUP(F231,Codes!$J$3:$Q$9,2,FALSE)</f>
        <v>C</v>
      </c>
      <c r="I231" s="11" t="s">
        <v>44</v>
      </c>
      <c r="J231" s="10" t="str">
        <f>VLOOKUP(I231,Codes!$H$3:$I$262,2,FALSE)</f>
        <v>AB</v>
      </c>
      <c r="K231" s="10">
        <v>2</v>
      </c>
      <c r="L231" s="10" t="s">
        <v>83</v>
      </c>
      <c r="M231" t="str">
        <f>VLOOKUP(L231,Codes!$R$3:$S$28,2,FALSE)</f>
        <v>M</v>
      </c>
      <c r="N231" t="s">
        <v>38</v>
      </c>
      <c r="O231" t="s">
        <v>49</v>
      </c>
      <c r="P231" t="s">
        <v>2318</v>
      </c>
      <c r="Q231" s="21" t="str">
        <f t="shared" si="15"/>
        <v>X-AB-11-EC25-TP3-Water-Medium-2-MOT</v>
      </c>
      <c r="R231" s="21" t="str">
        <f t="shared" si="12"/>
        <v>X-AB-11-EC25-TP3-Water</v>
      </c>
      <c r="S231" s="35" t="str">
        <f t="shared" si="13"/>
        <v>X.AB.11.M.C.2</v>
      </c>
      <c r="T231" s="15" t="str">
        <f t="shared" si="14"/>
        <v>XAB11MC2</v>
      </c>
    </row>
    <row r="232" spans="1:20">
      <c r="A232" t="s">
        <v>90</v>
      </c>
      <c r="B232" s="10" t="s">
        <v>89</v>
      </c>
      <c r="C232" s="10" t="str">
        <f>VLOOKUP(_xlfn.CONCAT(A232,B232),Codes!$C$3:$D$12,2,FALSE)</f>
        <v>X</v>
      </c>
      <c r="D232" s="56" t="s">
        <v>102</v>
      </c>
      <c r="E232" s="12">
        <v>11</v>
      </c>
      <c r="F232" s="10" t="s">
        <v>64</v>
      </c>
      <c r="G232" s="10">
        <v>24</v>
      </c>
      <c r="H232" s="10" t="str">
        <f>VLOOKUP(F232,Codes!$J$3:$Q$9,2,FALSE)</f>
        <v>C</v>
      </c>
      <c r="I232" s="11" t="s">
        <v>44</v>
      </c>
      <c r="J232" s="10" t="str">
        <f>VLOOKUP(I232,Codes!$H$3:$I$262,2,FALSE)</f>
        <v>AB</v>
      </c>
      <c r="K232" s="10">
        <v>3</v>
      </c>
      <c r="L232" s="10" t="s">
        <v>83</v>
      </c>
      <c r="M232" t="str">
        <f>VLOOKUP(L232,Codes!$R$3:$S$28,2,FALSE)</f>
        <v>M</v>
      </c>
      <c r="N232" t="s">
        <v>38</v>
      </c>
      <c r="O232" t="s">
        <v>49</v>
      </c>
      <c r="P232" t="s">
        <v>2318</v>
      </c>
      <c r="Q232" s="21" t="str">
        <f t="shared" si="15"/>
        <v>X-AB-11-EC25-TP3-Water-Medium-3-MOT</v>
      </c>
      <c r="R232" s="21" t="str">
        <f t="shared" si="12"/>
        <v>X-AB-11-EC25-TP3-Water</v>
      </c>
      <c r="S232" s="35" t="str">
        <f t="shared" si="13"/>
        <v>X.AB.11.M.C.3</v>
      </c>
      <c r="T232" s="15" t="str">
        <f t="shared" si="14"/>
        <v>XAB11MC3</v>
      </c>
    </row>
    <row r="233" spans="1:20">
      <c r="A233" t="s">
        <v>90</v>
      </c>
      <c r="B233" s="10" t="s">
        <v>89</v>
      </c>
      <c r="C233" s="10" t="str">
        <f>VLOOKUP(_xlfn.CONCAT(A233,B233),Codes!$C$3:$D$12,2,FALSE)</f>
        <v>X</v>
      </c>
      <c r="D233" s="56" t="s">
        <v>102</v>
      </c>
      <c r="E233" s="12">
        <v>11</v>
      </c>
      <c r="F233" s="10" t="s">
        <v>64</v>
      </c>
      <c r="G233" s="10">
        <v>24</v>
      </c>
      <c r="H233" s="10" t="str">
        <f>VLOOKUP(F233,Codes!$J$3:$Q$9,2,FALSE)</f>
        <v>C</v>
      </c>
      <c r="I233" s="11" t="s">
        <v>44</v>
      </c>
      <c r="J233" s="10" t="str">
        <f>VLOOKUP(I233,Codes!$H$3:$I$262,2,FALSE)</f>
        <v>AB</v>
      </c>
      <c r="K233" s="10">
        <v>4</v>
      </c>
      <c r="L233" s="10" t="s">
        <v>83</v>
      </c>
      <c r="M233" t="str">
        <f>VLOOKUP(L233,Codes!$R$3:$S$28,2,FALSE)</f>
        <v>M</v>
      </c>
      <c r="N233" t="s">
        <v>38</v>
      </c>
      <c r="O233" t="s">
        <v>49</v>
      </c>
      <c r="P233" t="s">
        <v>2318</v>
      </c>
      <c r="Q233" s="21" t="str">
        <f t="shared" si="15"/>
        <v>X-AB-11-EC25-TP3-Water-Medium-4-MOT</v>
      </c>
      <c r="R233" s="21" t="str">
        <f t="shared" si="12"/>
        <v>X-AB-11-EC25-TP3-Water</v>
      </c>
      <c r="S233" s="35" t="str">
        <f t="shared" si="13"/>
        <v>X.AB.11.M.C.4</v>
      </c>
      <c r="T233" s="15" t="str">
        <f t="shared" si="14"/>
        <v>XAB11MC4</v>
      </c>
    </row>
    <row r="234" spans="1:20">
      <c r="A234" t="s">
        <v>90</v>
      </c>
      <c r="B234" s="10" t="s">
        <v>89</v>
      </c>
      <c r="C234" s="10" t="str">
        <f>VLOOKUP(_xlfn.CONCAT(A234,B234),Codes!$C$3:$D$12,2,FALSE)</f>
        <v>X</v>
      </c>
      <c r="D234" s="56" t="s">
        <v>102</v>
      </c>
      <c r="E234" s="12">
        <v>11</v>
      </c>
      <c r="F234" s="10" t="s">
        <v>64</v>
      </c>
      <c r="G234" s="10">
        <v>24</v>
      </c>
      <c r="H234" s="10" t="str">
        <f>VLOOKUP(F234,Codes!$J$3:$Q$9,2,FALSE)</f>
        <v>C</v>
      </c>
      <c r="I234" s="11" t="s">
        <v>44</v>
      </c>
      <c r="J234" s="10" t="str">
        <f>VLOOKUP(I234,Codes!$H$3:$I$262,2,FALSE)</f>
        <v>AB</v>
      </c>
      <c r="K234" s="10">
        <v>5</v>
      </c>
      <c r="L234" s="10" t="s">
        <v>83</v>
      </c>
      <c r="M234" t="str">
        <f>VLOOKUP(L234,Codes!$R$3:$S$28,2,FALSE)</f>
        <v>M</v>
      </c>
      <c r="N234" t="s">
        <v>38</v>
      </c>
      <c r="O234" t="s">
        <v>49</v>
      </c>
      <c r="P234" t="s">
        <v>2318</v>
      </c>
      <c r="Q234" s="21" t="str">
        <f t="shared" si="15"/>
        <v>X-AB-11-EC25-TP3-Water-Medium-5-MOT</v>
      </c>
      <c r="R234" s="21" t="str">
        <f t="shared" si="12"/>
        <v>X-AB-11-EC25-TP3-Water</v>
      </c>
      <c r="S234" s="35" t="str">
        <f t="shared" si="13"/>
        <v>X.AB.11.M.C.5</v>
      </c>
      <c r="T234" s="15" t="str">
        <f t="shared" si="14"/>
        <v>XAB11MC5</v>
      </c>
    </row>
    <row r="235" spans="1:20">
      <c r="A235" t="s">
        <v>90</v>
      </c>
      <c r="B235" s="10" t="s">
        <v>89</v>
      </c>
      <c r="C235" s="10" t="str">
        <f>VLOOKUP(_xlfn.CONCAT(A235,B235),Codes!$C$3:$D$12,2,FALSE)</f>
        <v>X</v>
      </c>
      <c r="D235" s="56" t="s">
        <v>102</v>
      </c>
      <c r="E235" s="12">
        <v>11</v>
      </c>
      <c r="F235" s="10" t="s">
        <v>64</v>
      </c>
      <c r="G235" s="10">
        <v>24</v>
      </c>
      <c r="H235" s="10" t="str">
        <f>VLOOKUP(F235,Codes!$J$3:$Q$9,2,FALSE)</f>
        <v>C</v>
      </c>
      <c r="I235" s="11" t="s">
        <v>44</v>
      </c>
      <c r="J235" s="10" t="str">
        <f>VLOOKUP(I235,Codes!$H$3:$I$262,2,FALSE)</f>
        <v>AB</v>
      </c>
      <c r="K235" s="10">
        <v>6</v>
      </c>
      <c r="L235" s="10" t="s">
        <v>83</v>
      </c>
      <c r="M235" t="str">
        <f>VLOOKUP(L235,Codes!$R$3:$S$28,2,FALSE)</f>
        <v>M</v>
      </c>
      <c r="N235" t="s">
        <v>38</v>
      </c>
      <c r="O235" t="s">
        <v>49</v>
      </c>
      <c r="P235" t="s">
        <v>2318</v>
      </c>
      <c r="Q235" s="21" t="str">
        <f t="shared" si="15"/>
        <v>X-AB-11-EC25-TP3-Water-Medium-6-MOT</v>
      </c>
      <c r="R235" s="21" t="str">
        <f t="shared" si="12"/>
        <v>X-AB-11-EC25-TP3-Water</v>
      </c>
      <c r="S235" s="35" t="str">
        <f t="shared" si="13"/>
        <v>X.AB.11.M.C.6</v>
      </c>
      <c r="T235" s="15" t="str">
        <f t="shared" si="14"/>
        <v>XAB11MC6</v>
      </c>
    </row>
    <row r="236" spans="1:20">
      <c r="A236" t="s">
        <v>90</v>
      </c>
      <c r="B236" s="10" t="s">
        <v>89</v>
      </c>
      <c r="C236" s="10" t="str">
        <f>VLOOKUP(_xlfn.CONCAT(A236,B236),Codes!$C$3:$D$12,2,FALSE)</f>
        <v>X</v>
      </c>
      <c r="D236" s="56" t="s">
        <v>102</v>
      </c>
      <c r="E236" s="12">
        <v>11</v>
      </c>
      <c r="F236" s="10" t="s">
        <v>70</v>
      </c>
      <c r="G236" s="10">
        <v>30</v>
      </c>
      <c r="H236" s="10" t="str">
        <f>VLOOKUP(F236,Codes!$J$3:$Q$9,2,FALSE)</f>
        <v>D</v>
      </c>
      <c r="I236" s="11" t="s">
        <v>44</v>
      </c>
      <c r="J236" s="10" t="str">
        <f>VLOOKUP(I236,Codes!$H$3:$I$262,2,FALSE)</f>
        <v>AB</v>
      </c>
      <c r="K236" s="10">
        <v>1</v>
      </c>
      <c r="L236" s="10" t="s">
        <v>83</v>
      </c>
      <c r="M236" t="str">
        <f>VLOOKUP(L236,Codes!$R$3:$S$28,2,FALSE)</f>
        <v>M</v>
      </c>
      <c r="N236" t="s">
        <v>38</v>
      </c>
      <c r="O236" t="s">
        <v>49</v>
      </c>
      <c r="P236" t="s">
        <v>2318</v>
      </c>
      <c r="Q236" s="21" t="str">
        <f t="shared" si="15"/>
        <v>X-AB-11-EC25-TP4-Water-Medium-1-MOT</v>
      </c>
      <c r="R236" s="21" t="str">
        <f t="shared" si="12"/>
        <v>X-AB-11-EC25-TP4-Water</v>
      </c>
      <c r="S236" s="35" t="str">
        <f t="shared" si="13"/>
        <v>X.AB.11.M.D.1</v>
      </c>
      <c r="T236" s="15" t="str">
        <f t="shared" si="14"/>
        <v>XAB11MD1</v>
      </c>
    </row>
    <row r="237" spans="1:20">
      <c r="A237" t="s">
        <v>90</v>
      </c>
      <c r="B237" s="10" t="s">
        <v>89</v>
      </c>
      <c r="C237" s="10" t="str">
        <f>VLOOKUP(_xlfn.CONCAT(A237,B237),Codes!$C$3:$D$12,2,FALSE)</f>
        <v>X</v>
      </c>
      <c r="D237" s="56" t="s">
        <v>102</v>
      </c>
      <c r="E237" s="12">
        <v>11</v>
      </c>
      <c r="F237" s="10" t="s">
        <v>70</v>
      </c>
      <c r="G237" s="10">
        <v>30</v>
      </c>
      <c r="H237" s="10" t="str">
        <f>VLOOKUP(F237,Codes!$J$3:$Q$9,2,FALSE)</f>
        <v>D</v>
      </c>
      <c r="I237" s="11" t="s">
        <v>44</v>
      </c>
      <c r="J237" s="10" t="str">
        <f>VLOOKUP(I237,Codes!$H$3:$I$262,2,FALSE)</f>
        <v>AB</v>
      </c>
      <c r="K237" s="10">
        <v>2</v>
      </c>
      <c r="L237" s="10" t="s">
        <v>83</v>
      </c>
      <c r="M237" t="str">
        <f>VLOOKUP(L237,Codes!$R$3:$S$28,2,FALSE)</f>
        <v>M</v>
      </c>
      <c r="N237" t="s">
        <v>38</v>
      </c>
      <c r="O237" t="s">
        <v>49</v>
      </c>
      <c r="P237" t="s">
        <v>2318</v>
      </c>
      <c r="Q237" s="21" t="str">
        <f t="shared" si="15"/>
        <v>X-AB-11-EC25-TP4-Water-Medium-2-MOT</v>
      </c>
      <c r="R237" s="21" t="str">
        <f t="shared" si="12"/>
        <v>X-AB-11-EC25-TP4-Water</v>
      </c>
      <c r="S237" s="35" t="str">
        <f t="shared" si="13"/>
        <v>X.AB.11.M.D.2</v>
      </c>
      <c r="T237" s="15" t="str">
        <f t="shared" si="14"/>
        <v>XAB11MD2</v>
      </c>
    </row>
    <row r="238" spans="1:20">
      <c r="A238" t="s">
        <v>90</v>
      </c>
      <c r="B238" s="10" t="s">
        <v>89</v>
      </c>
      <c r="C238" s="10" t="str">
        <f>VLOOKUP(_xlfn.CONCAT(A238,B238),Codes!$C$3:$D$12,2,FALSE)</f>
        <v>X</v>
      </c>
      <c r="D238" s="56" t="s">
        <v>102</v>
      </c>
      <c r="E238" s="12">
        <v>11</v>
      </c>
      <c r="F238" s="10" t="s">
        <v>70</v>
      </c>
      <c r="G238" s="10">
        <v>30</v>
      </c>
      <c r="H238" s="10" t="str">
        <f>VLOOKUP(F238,Codes!$J$3:$Q$9,2,FALSE)</f>
        <v>D</v>
      </c>
      <c r="I238" s="11" t="s">
        <v>44</v>
      </c>
      <c r="J238" s="10" t="str">
        <f>VLOOKUP(I238,Codes!$H$3:$I$262,2,FALSE)</f>
        <v>AB</v>
      </c>
      <c r="K238" s="10">
        <v>3</v>
      </c>
      <c r="L238" s="10" t="s">
        <v>83</v>
      </c>
      <c r="M238" t="str">
        <f>VLOOKUP(L238,Codes!$R$3:$S$28,2,FALSE)</f>
        <v>M</v>
      </c>
      <c r="N238" t="s">
        <v>38</v>
      </c>
      <c r="O238" t="s">
        <v>49</v>
      </c>
      <c r="P238" t="s">
        <v>2318</v>
      </c>
      <c r="Q238" s="21" t="str">
        <f t="shared" si="15"/>
        <v>X-AB-11-EC25-TP4-Water-Medium-3-MOT</v>
      </c>
      <c r="R238" s="21" t="str">
        <f t="shared" si="12"/>
        <v>X-AB-11-EC25-TP4-Water</v>
      </c>
      <c r="S238" s="35" t="str">
        <f t="shared" si="13"/>
        <v>X.AB.11.M.D.3</v>
      </c>
      <c r="T238" s="15" t="str">
        <f t="shared" si="14"/>
        <v>XAB11MD3</v>
      </c>
    </row>
    <row r="239" spans="1:20">
      <c r="A239" t="s">
        <v>90</v>
      </c>
      <c r="B239" s="10" t="s">
        <v>89</v>
      </c>
      <c r="C239" s="10" t="str">
        <f>VLOOKUP(_xlfn.CONCAT(A239,B239),Codes!$C$3:$D$12,2,FALSE)</f>
        <v>X</v>
      </c>
      <c r="D239" s="56" t="s">
        <v>102</v>
      </c>
      <c r="E239" s="12">
        <v>11</v>
      </c>
      <c r="F239" s="10" t="s">
        <v>70</v>
      </c>
      <c r="G239" s="10">
        <v>30</v>
      </c>
      <c r="H239" s="10" t="str">
        <f>VLOOKUP(F239,Codes!$J$3:$Q$9,2,FALSE)</f>
        <v>D</v>
      </c>
      <c r="I239" s="11" t="s">
        <v>44</v>
      </c>
      <c r="J239" s="10" t="str">
        <f>VLOOKUP(I239,Codes!$H$3:$I$262,2,FALSE)</f>
        <v>AB</v>
      </c>
      <c r="K239" s="10">
        <v>4</v>
      </c>
      <c r="L239" s="10" t="s">
        <v>83</v>
      </c>
      <c r="M239" t="str">
        <f>VLOOKUP(L239,Codes!$R$3:$S$28,2,FALSE)</f>
        <v>M</v>
      </c>
      <c r="N239" t="s">
        <v>38</v>
      </c>
      <c r="O239" t="s">
        <v>49</v>
      </c>
      <c r="P239" t="s">
        <v>2318</v>
      </c>
      <c r="Q239" s="21" t="str">
        <f t="shared" si="15"/>
        <v>X-AB-11-EC25-TP4-Water-Medium-4-MOT</v>
      </c>
      <c r="R239" s="21" t="str">
        <f t="shared" si="12"/>
        <v>X-AB-11-EC25-TP4-Water</v>
      </c>
      <c r="S239" s="35" t="str">
        <f t="shared" si="13"/>
        <v>X.AB.11.M.D.4</v>
      </c>
      <c r="T239" s="15" t="str">
        <f t="shared" si="14"/>
        <v>XAB11MD4</v>
      </c>
    </row>
    <row r="240" spans="1:20">
      <c r="A240" t="s">
        <v>90</v>
      </c>
      <c r="B240" s="10" t="s">
        <v>89</v>
      </c>
      <c r="C240" s="10" t="str">
        <f>VLOOKUP(_xlfn.CONCAT(A240,B240),Codes!$C$3:$D$12,2,FALSE)</f>
        <v>X</v>
      </c>
      <c r="D240" s="56" t="s">
        <v>102</v>
      </c>
      <c r="E240" s="12">
        <v>11</v>
      </c>
      <c r="F240" s="10" t="s">
        <v>70</v>
      </c>
      <c r="G240" s="10">
        <v>30</v>
      </c>
      <c r="H240" s="10" t="str">
        <f>VLOOKUP(F240,Codes!$J$3:$Q$9,2,FALSE)</f>
        <v>D</v>
      </c>
      <c r="I240" s="11" t="s">
        <v>44</v>
      </c>
      <c r="J240" s="10" t="str">
        <f>VLOOKUP(I240,Codes!$H$3:$I$262,2,FALSE)</f>
        <v>AB</v>
      </c>
      <c r="K240" s="10">
        <v>5</v>
      </c>
      <c r="L240" s="10" t="s">
        <v>83</v>
      </c>
      <c r="M240" t="str">
        <f>VLOOKUP(L240,Codes!$R$3:$S$28,2,FALSE)</f>
        <v>M</v>
      </c>
      <c r="N240" t="s">
        <v>38</v>
      </c>
      <c r="O240" t="s">
        <v>49</v>
      </c>
      <c r="P240" t="s">
        <v>2318</v>
      </c>
      <c r="Q240" s="21" t="str">
        <f t="shared" si="15"/>
        <v>X-AB-11-EC25-TP4-Water-Medium-5-MOT</v>
      </c>
      <c r="R240" s="21" t="str">
        <f t="shared" si="12"/>
        <v>X-AB-11-EC25-TP4-Water</v>
      </c>
      <c r="S240" s="35" t="str">
        <f t="shared" si="13"/>
        <v>X.AB.11.M.D.5</v>
      </c>
      <c r="T240" s="15" t="str">
        <f t="shared" si="14"/>
        <v>XAB11MD5</v>
      </c>
    </row>
    <row r="241" spans="1:20">
      <c r="A241" t="s">
        <v>90</v>
      </c>
      <c r="B241" s="10" t="s">
        <v>89</v>
      </c>
      <c r="C241" s="10" t="str">
        <f>VLOOKUP(_xlfn.CONCAT(A241,B241),Codes!$C$3:$D$12,2,FALSE)</f>
        <v>X</v>
      </c>
      <c r="D241" s="56" t="s">
        <v>102</v>
      </c>
      <c r="E241" s="12">
        <v>11</v>
      </c>
      <c r="F241" s="10" t="s">
        <v>70</v>
      </c>
      <c r="G241" s="10">
        <v>30</v>
      </c>
      <c r="H241" s="10" t="str">
        <f>VLOOKUP(F241,Codes!$J$3:$Q$9,2,FALSE)</f>
        <v>D</v>
      </c>
      <c r="I241" s="11" t="s">
        <v>44</v>
      </c>
      <c r="J241" s="10" t="str">
        <f>VLOOKUP(I241,Codes!$H$3:$I$262,2,FALSE)</f>
        <v>AB</v>
      </c>
      <c r="K241" s="10">
        <v>6</v>
      </c>
      <c r="L241" s="10" t="s">
        <v>83</v>
      </c>
      <c r="M241" t="str">
        <f>VLOOKUP(L241,Codes!$R$3:$S$28,2,FALSE)</f>
        <v>M</v>
      </c>
      <c r="N241" t="s">
        <v>38</v>
      </c>
      <c r="O241" t="s">
        <v>49</v>
      </c>
      <c r="P241" t="s">
        <v>2318</v>
      </c>
      <c r="Q241" s="21" t="str">
        <f t="shared" si="15"/>
        <v>X-AB-11-EC25-TP4-Water-Medium-6-MOT</v>
      </c>
      <c r="R241" s="21" t="str">
        <f t="shared" si="12"/>
        <v>X-AB-11-EC25-TP4-Water</v>
      </c>
      <c r="S241" s="35" t="str">
        <f t="shared" si="13"/>
        <v>X.AB.11.M.D.6</v>
      </c>
      <c r="T241" s="15" t="str">
        <f t="shared" si="14"/>
        <v>XAB11MD6</v>
      </c>
    </row>
    <row r="242" spans="1:20">
      <c r="A242" t="s">
        <v>90</v>
      </c>
      <c r="B242" s="10" t="s">
        <v>89</v>
      </c>
      <c r="C242" s="10" t="str">
        <f>VLOOKUP(_xlfn.CONCAT(A242,B242),Codes!$C$3:$D$12,2,FALSE)</f>
        <v>X</v>
      </c>
      <c r="D242" s="56" t="s">
        <v>102</v>
      </c>
      <c r="E242" s="12">
        <v>11</v>
      </c>
      <c r="F242" s="10" t="s">
        <v>76</v>
      </c>
      <c r="G242" s="10">
        <v>48</v>
      </c>
      <c r="H242" s="10" t="str">
        <f>VLOOKUP(F242,Codes!$J$3:$Q$9,2,FALSE)</f>
        <v>E</v>
      </c>
      <c r="I242" s="11" t="s">
        <v>44</v>
      </c>
      <c r="J242" s="10" t="str">
        <f>VLOOKUP(I242,Codes!$H$3:$I$262,2,FALSE)</f>
        <v>AB</v>
      </c>
      <c r="K242" s="10">
        <v>1</v>
      </c>
      <c r="L242" s="10" t="s">
        <v>83</v>
      </c>
      <c r="M242" t="str">
        <f>VLOOKUP(L242,Codes!$R$3:$S$28,2,FALSE)</f>
        <v>M</v>
      </c>
      <c r="N242" t="s">
        <v>38</v>
      </c>
      <c r="O242" t="s">
        <v>49</v>
      </c>
      <c r="P242" t="s">
        <v>2318</v>
      </c>
      <c r="Q242" s="21" t="str">
        <f t="shared" si="15"/>
        <v>X-AB-11-EC25-TP5-Water-Medium-1-MOT</v>
      </c>
      <c r="R242" s="21" t="str">
        <f t="shared" si="12"/>
        <v>X-AB-11-EC25-TP5-Water</v>
      </c>
      <c r="S242" s="35" t="str">
        <f t="shared" si="13"/>
        <v>X.AB.11.M.E.1</v>
      </c>
      <c r="T242" s="15" t="str">
        <f t="shared" si="14"/>
        <v>XAB11ME1</v>
      </c>
    </row>
    <row r="243" spans="1:20">
      <c r="A243" t="s">
        <v>90</v>
      </c>
      <c r="B243" s="10" t="s">
        <v>89</v>
      </c>
      <c r="C243" s="10" t="str">
        <f>VLOOKUP(_xlfn.CONCAT(A243,B243),Codes!$C$3:$D$12,2,FALSE)</f>
        <v>X</v>
      </c>
      <c r="D243" s="56" t="s">
        <v>102</v>
      </c>
      <c r="E243" s="12">
        <v>11</v>
      </c>
      <c r="F243" s="10" t="s">
        <v>76</v>
      </c>
      <c r="G243" s="10">
        <v>48</v>
      </c>
      <c r="H243" s="10" t="str">
        <f>VLOOKUP(F243,Codes!$J$3:$Q$9,2,FALSE)</f>
        <v>E</v>
      </c>
      <c r="I243" s="11" t="s">
        <v>44</v>
      </c>
      <c r="J243" s="10" t="str">
        <f>VLOOKUP(I243,Codes!$H$3:$I$262,2,FALSE)</f>
        <v>AB</v>
      </c>
      <c r="K243" s="10">
        <v>2</v>
      </c>
      <c r="L243" s="10" t="s">
        <v>83</v>
      </c>
      <c r="M243" t="str">
        <f>VLOOKUP(L243,Codes!$R$3:$S$28,2,FALSE)</f>
        <v>M</v>
      </c>
      <c r="N243" t="s">
        <v>38</v>
      </c>
      <c r="O243" t="s">
        <v>49</v>
      </c>
      <c r="P243" t="s">
        <v>2318</v>
      </c>
      <c r="Q243" s="21" t="str">
        <f t="shared" si="15"/>
        <v>X-AB-11-EC25-TP5-Water-Medium-2-MOT</v>
      </c>
      <c r="R243" s="21" t="str">
        <f t="shared" si="12"/>
        <v>X-AB-11-EC25-TP5-Water</v>
      </c>
      <c r="S243" s="35" t="str">
        <f t="shared" si="13"/>
        <v>X.AB.11.M.E.2</v>
      </c>
      <c r="T243" s="15" t="str">
        <f t="shared" si="14"/>
        <v>XAB11ME2</v>
      </c>
    </row>
    <row r="244" spans="1:20">
      <c r="A244" t="s">
        <v>90</v>
      </c>
      <c r="B244" s="10" t="s">
        <v>89</v>
      </c>
      <c r="C244" s="10" t="str">
        <f>VLOOKUP(_xlfn.CONCAT(A244,B244),Codes!$C$3:$D$12,2,FALSE)</f>
        <v>X</v>
      </c>
      <c r="D244" s="56" t="s">
        <v>102</v>
      </c>
      <c r="E244" s="12">
        <v>11</v>
      </c>
      <c r="F244" s="10" t="s">
        <v>76</v>
      </c>
      <c r="G244" s="10">
        <v>48</v>
      </c>
      <c r="H244" s="10" t="str">
        <f>VLOOKUP(F244,Codes!$J$3:$Q$9,2,FALSE)</f>
        <v>E</v>
      </c>
      <c r="I244" s="11" t="s">
        <v>44</v>
      </c>
      <c r="J244" s="10" t="str">
        <f>VLOOKUP(I244,Codes!$H$3:$I$262,2,FALSE)</f>
        <v>AB</v>
      </c>
      <c r="K244" s="10">
        <v>3</v>
      </c>
      <c r="L244" s="10" t="s">
        <v>83</v>
      </c>
      <c r="M244" t="str">
        <f>VLOOKUP(L244,Codes!$R$3:$S$28,2,FALSE)</f>
        <v>M</v>
      </c>
      <c r="N244" t="s">
        <v>38</v>
      </c>
      <c r="O244" t="s">
        <v>49</v>
      </c>
      <c r="P244" t="s">
        <v>2318</v>
      </c>
      <c r="Q244" s="21" t="str">
        <f t="shared" si="15"/>
        <v>X-AB-11-EC25-TP5-Water-Medium-3-MOT</v>
      </c>
      <c r="R244" s="21" t="str">
        <f t="shared" si="12"/>
        <v>X-AB-11-EC25-TP5-Water</v>
      </c>
      <c r="S244" s="35" t="str">
        <f t="shared" si="13"/>
        <v>X.AB.11.M.E.3</v>
      </c>
      <c r="T244" s="15" t="str">
        <f t="shared" si="14"/>
        <v>XAB11ME3</v>
      </c>
    </row>
    <row r="245" spans="1:20">
      <c r="A245" t="s">
        <v>90</v>
      </c>
      <c r="B245" s="10" t="s">
        <v>89</v>
      </c>
      <c r="C245" s="10" t="str">
        <f>VLOOKUP(_xlfn.CONCAT(A245,B245),Codes!$C$3:$D$12,2,FALSE)</f>
        <v>X</v>
      </c>
      <c r="D245" s="56" t="s">
        <v>102</v>
      </c>
      <c r="E245" s="12">
        <v>11</v>
      </c>
      <c r="F245" s="10" t="s">
        <v>76</v>
      </c>
      <c r="G245" s="10">
        <v>48</v>
      </c>
      <c r="H245" s="10" t="str">
        <f>VLOOKUP(F245,Codes!$J$3:$Q$9,2,FALSE)</f>
        <v>E</v>
      </c>
      <c r="I245" s="11" t="s">
        <v>44</v>
      </c>
      <c r="J245" s="10" t="str">
        <f>VLOOKUP(I245,Codes!$H$3:$I$262,2,FALSE)</f>
        <v>AB</v>
      </c>
      <c r="K245" s="10">
        <v>4</v>
      </c>
      <c r="L245" s="10" t="s">
        <v>83</v>
      </c>
      <c r="M245" t="str">
        <f>VLOOKUP(L245,Codes!$R$3:$S$28,2,FALSE)</f>
        <v>M</v>
      </c>
      <c r="N245" t="s">
        <v>38</v>
      </c>
      <c r="O245" t="s">
        <v>49</v>
      </c>
      <c r="P245" t="s">
        <v>2318</v>
      </c>
      <c r="Q245" s="21" t="str">
        <f t="shared" si="15"/>
        <v>X-AB-11-EC25-TP5-Water-Medium-4-MOT</v>
      </c>
      <c r="R245" s="21" t="str">
        <f t="shared" si="12"/>
        <v>X-AB-11-EC25-TP5-Water</v>
      </c>
      <c r="S245" s="35" t="str">
        <f t="shared" si="13"/>
        <v>X.AB.11.M.E.4</v>
      </c>
      <c r="T245" s="15" t="str">
        <f t="shared" si="14"/>
        <v>XAB11ME4</v>
      </c>
    </row>
    <row r="246" spans="1:20">
      <c r="A246" t="s">
        <v>90</v>
      </c>
      <c r="B246" s="10" t="s">
        <v>89</v>
      </c>
      <c r="C246" s="10" t="str">
        <f>VLOOKUP(_xlfn.CONCAT(A246,B246),Codes!$C$3:$D$12,2,FALSE)</f>
        <v>X</v>
      </c>
      <c r="D246" s="56" t="s">
        <v>102</v>
      </c>
      <c r="E246" s="12">
        <v>11</v>
      </c>
      <c r="F246" s="10" t="s">
        <v>76</v>
      </c>
      <c r="G246" s="10">
        <v>48</v>
      </c>
      <c r="H246" s="10" t="str">
        <f>VLOOKUP(F246,Codes!$J$3:$Q$9,2,FALSE)</f>
        <v>E</v>
      </c>
      <c r="I246" s="11" t="s">
        <v>44</v>
      </c>
      <c r="J246" s="10" t="str">
        <f>VLOOKUP(I246,Codes!$H$3:$I$262,2,FALSE)</f>
        <v>AB</v>
      </c>
      <c r="K246" s="10">
        <v>5</v>
      </c>
      <c r="L246" s="10" t="s">
        <v>83</v>
      </c>
      <c r="M246" t="str">
        <f>VLOOKUP(L246,Codes!$R$3:$S$28,2,FALSE)</f>
        <v>M</v>
      </c>
      <c r="N246" t="s">
        <v>38</v>
      </c>
      <c r="O246" t="s">
        <v>49</v>
      </c>
      <c r="P246" t="s">
        <v>2318</v>
      </c>
      <c r="Q246" s="21" t="str">
        <f t="shared" si="15"/>
        <v>X-AB-11-EC25-TP5-Water-Medium-5-MOT</v>
      </c>
      <c r="R246" s="21" t="str">
        <f t="shared" si="12"/>
        <v>X-AB-11-EC25-TP5-Water</v>
      </c>
      <c r="S246" s="35" t="str">
        <f t="shared" si="13"/>
        <v>X.AB.11.M.E.5</v>
      </c>
      <c r="T246" s="15" t="str">
        <f t="shared" si="14"/>
        <v>XAB11ME5</v>
      </c>
    </row>
    <row r="247" spans="1:20">
      <c r="A247" t="s">
        <v>90</v>
      </c>
      <c r="B247" s="10" t="s">
        <v>89</v>
      </c>
      <c r="C247" s="10" t="str">
        <f>VLOOKUP(_xlfn.CONCAT(A247,B247),Codes!$C$3:$D$12,2,FALSE)</f>
        <v>X</v>
      </c>
      <c r="D247" s="56" t="s">
        <v>102</v>
      </c>
      <c r="E247" s="12">
        <v>11</v>
      </c>
      <c r="F247" s="10" t="s">
        <v>76</v>
      </c>
      <c r="G247" s="10">
        <v>48</v>
      </c>
      <c r="H247" s="10" t="str">
        <f>VLOOKUP(F247,Codes!$J$3:$Q$9,2,FALSE)</f>
        <v>E</v>
      </c>
      <c r="I247" s="11" t="s">
        <v>44</v>
      </c>
      <c r="J247" s="10" t="str">
        <f>VLOOKUP(I247,Codes!$H$3:$I$262,2,FALSE)</f>
        <v>AB</v>
      </c>
      <c r="K247" s="10">
        <v>6</v>
      </c>
      <c r="L247" s="10" t="s">
        <v>83</v>
      </c>
      <c r="M247" t="str">
        <f>VLOOKUP(L247,Codes!$R$3:$S$28,2,FALSE)</f>
        <v>M</v>
      </c>
      <c r="N247" t="s">
        <v>38</v>
      </c>
      <c r="O247" t="s">
        <v>49</v>
      </c>
      <c r="P247" t="s">
        <v>2318</v>
      </c>
      <c r="Q247" s="21" t="str">
        <f t="shared" si="15"/>
        <v>X-AB-11-EC25-TP5-Water-Medium-6-MOT</v>
      </c>
      <c r="R247" s="21" t="str">
        <f t="shared" si="12"/>
        <v>X-AB-11-EC25-TP5-Water</v>
      </c>
      <c r="S247" s="35" t="str">
        <f t="shared" si="13"/>
        <v>X.AB.11.M.E.6</v>
      </c>
      <c r="T247" s="15" t="str">
        <f t="shared" si="14"/>
        <v>XAB11ME6</v>
      </c>
    </row>
    <row r="248" spans="1:20">
      <c r="A248" t="s">
        <v>90</v>
      </c>
      <c r="B248" s="10" t="s">
        <v>89</v>
      </c>
      <c r="C248" s="10" t="str">
        <f>VLOOKUP(_xlfn.CONCAT(A248,B248),Codes!$C$3:$D$12,2,FALSE)</f>
        <v>X</v>
      </c>
      <c r="D248" s="56" t="s">
        <v>102</v>
      </c>
      <c r="E248" s="12" t="s">
        <v>2325</v>
      </c>
      <c r="F248" s="10" t="s">
        <v>76</v>
      </c>
      <c r="G248" s="10">
        <v>48</v>
      </c>
      <c r="H248" s="10" t="str">
        <f>VLOOKUP(F248,Codes!$J$3:$Q$9,2,FALSE)</f>
        <v>E</v>
      </c>
      <c r="I248" s="11" t="s">
        <v>44</v>
      </c>
      <c r="J248" s="10" t="str">
        <f>VLOOKUP(I248,Codes!$H$3:$I$262,2,FALSE)</f>
        <v>AB</v>
      </c>
      <c r="K248" s="10">
        <v>1</v>
      </c>
      <c r="L248" s="10" t="s">
        <v>83</v>
      </c>
      <c r="M248" t="str">
        <f>VLOOKUP(L248,Codes!$R$3:$S$28,2,FALSE)</f>
        <v>M</v>
      </c>
      <c r="N248" t="s">
        <v>38</v>
      </c>
      <c r="O248" t="s">
        <v>49</v>
      </c>
      <c r="P248" t="s">
        <v>2318</v>
      </c>
      <c r="Q248" s="21" t="str">
        <f t="shared" si="15"/>
        <v>X-AB-011_T3-EC25-TP5-Water-Medium-1-MOT</v>
      </c>
      <c r="R248" s="21" t="str">
        <f t="shared" si="12"/>
        <v>X-AB-011_T3-EC25-TP5-Water</v>
      </c>
      <c r="S248" s="35" t="str">
        <f t="shared" si="13"/>
        <v>X.AB.011_T3.M.E.1</v>
      </c>
      <c r="T248" s="15" t="str">
        <f t="shared" si="14"/>
        <v>XAB011_T3ME1</v>
      </c>
    </row>
    <row r="249" spans="1:20">
      <c r="A249" t="s">
        <v>90</v>
      </c>
      <c r="B249" s="10" t="s">
        <v>89</v>
      </c>
      <c r="C249" s="10" t="str">
        <f>VLOOKUP(_xlfn.CONCAT(A249,B249),Codes!$C$3:$D$12,2,FALSE)</f>
        <v>X</v>
      </c>
      <c r="D249" s="56" t="s">
        <v>102</v>
      </c>
      <c r="E249" s="12" t="s">
        <v>2325</v>
      </c>
      <c r="F249" s="10" t="s">
        <v>76</v>
      </c>
      <c r="G249" s="10">
        <v>48</v>
      </c>
      <c r="H249" s="10" t="str">
        <f>VLOOKUP(F249,Codes!$J$3:$Q$9,2,FALSE)</f>
        <v>E</v>
      </c>
      <c r="I249" s="11" t="s">
        <v>44</v>
      </c>
      <c r="J249" s="10" t="str">
        <f>VLOOKUP(I249,Codes!$H$3:$I$262,2,FALSE)</f>
        <v>AB</v>
      </c>
      <c r="K249" s="10">
        <v>2</v>
      </c>
      <c r="L249" s="10" t="s">
        <v>83</v>
      </c>
      <c r="M249" t="str">
        <f>VLOOKUP(L249,Codes!$R$3:$S$28,2,FALSE)</f>
        <v>M</v>
      </c>
      <c r="N249" t="s">
        <v>38</v>
      </c>
      <c r="O249" t="s">
        <v>49</v>
      </c>
      <c r="P249" t="s">
        <v>2318</v>
      </c>
      <c r="Q249" s="21" t="str">
        <f t="shared" si="15"/>
        <v>X-AB-011_T3-EC25-TP5-Water-Medium-2-MOT</v>
      </c>
      <c r="R249" s="21" t="str">
        <f t="shared" si="12"/>
        <v>X-AB-011_T3-EC25-TP5-Water</v>
      </c>
      <c r="S249" s="35" t="str">
        <f t="shared" si="13"/>
        <v>X.AB.011_T3.M.E.2</v>
      </c>
      <c r="T249" s="15" t="str">
        <f t="shared" si="14"/>
        <v>XAB011_T3ME2</v>
      </c>
    </row>
    <row r="250" spans="1:20">
      <c r="A250" t="s">
        <v>90</v>
      </c>
      <c r="B250" s="10" t="s">
        <v>89</v>
      </c>
      <c r="C250" s="10" t="str">
        <f>VLOOKUP(_xlfn.CONCAT(A250,B250),Codes!$C$3:$D$12,2,FALSE)</f>
        <v>X</v>
      </c>
      <c r="D250" s="56" t="s">
        <v>102</v>
      </c>
      <c r="E250" s="12" t="s">
        <v>2325</v>
      </c>
      <c r="F250" s="10" t="s">
        <v>76</v>
      </c>
      <c r="G250" s="10">
        <v>48</v>
      </c>
      <c r="H250" s="10" t="str">
        <f>VLOOKUP(F250,Codes!$J$3:$Q$9,2,FALSE)</f>
        <v>E</v>
      </c>
      <c r="I250" s="11" t="s">
        <v>44</v>
      </c>
      <c r="J250" s="10" t="str">
        <f>VLOOKUP(I250,Codes!$H$3:$I$262,2,FALSE)</f>
        <v>AB</v>
      </c>
      <c r="K250" s="10">
        <v>3</v>
      </c>
      <c r="L250" s="10" t="s">
        <v>83</v>
      </c>
      <c r="M250" t="str">
        <f>VLOOKUP(L250,Codes!$R$3:$S$28,2,FALSE)</f>
        <v>M</v>
      </c>
      <c r="N250" t="s">
        <v>38</v>
      </c>
      <c r="O250" t="s">
        <v>49</v>
      </c>
      <c r="P250" t="s">
        <v>2318</v>
      </c>
      <c r="Q250" s="21" t="str">
        <f t="shared" si="15"/>
        <v>X-AB-011_T3-EC25-TP5-Water-Medium-3-MOT</v>
      </c>
      <c r="R250" s="21" t="str">
        <f t="shared" si="12"/>
        <v>X-AB-011_T3-EC25-TP5-Water</v>
      </c>
      <c r="S250" s="35" t="str">
        <f t="shared" si="13"/>
        <v>X.AB.011_T3.M.E.3</v>
      </c>
      <c r="T250" s="15" t="str">
        <f t="shared" si="14"/>
        <v>XAB011_T3ME3</v>
      </c>
    </row>
    <row r="251" spans="1:20">
      <c r="A251" t="s">
        <v>90</v>
      </c>
      <c r="B251" s="10" t="s">
        <v>89</v>
      </c>
      <c r="C251" s="10" t="str">
        <f>VLOOKUP(_xlfn.CONCAT(A251,B251),Codes!$C$3:$D$12,2,FALSE)</f>
        <v>X</v>
      </c>
      <c r="D251" s="56" t="s">
        <v>102</v>
      </c>
      <c r="E251" s="12" t="s">
        <v>2325</v>
      </c>
      <c r="F251" s="10" t="s">
        <v>76</v>
      </c>
      <c r="G251" s="10">
        <v>48</v>
      </c>
      <c r="H251" s="10" t="str">
        <f>VLOOKUP(F251,Codes!$J$3:$Q$9,2,FALSE)</f>
        <v>E</v>
      </c>
      <c r="I251" s="11" t="s">
        <v>44</v>
      </c>
      <c r="J251" s="10" t="str">
        <f>VLOOKUP(I251,Codes!$H$3:$I$262,2,FALSE)</f>
        <v>AB</v>
      </c>
      <c r="K251" s="10">
        <v>4</v>
      </c>
      <c r="L251" s="10" t="s">
        <v>83</v>
      </c>
      <c r="M251" t="str">
        <f>VLOOKUP(L251,Codes!$R$3:$S$28,2,FALSE)</f>
        <v>M</v>
      </c>
      <c r="N251" t="s">
        <v>38</v>
      </c>
      <c r="O251" t="s">
        <v>49</v>
      </c>
      <c r="P251" t="s">
        <v>2318</v>
      </c>
      <c r="Q251" s="21" t="str">
        <f t="shared" si="15"/>
        <v>X-AB-011_T3-EC25-TP5-Water-Medium-4-MOT</v>
      </c>
      <c r="R251" s="21" t="str">
        <f t="shared" si="12"/>
        <v>X-AB-011_T3-EC25-TP5-Water</v>
      </c>
      <c r="S251" s="35" t="str">
        <f t="shared" si="13"/>
        <v>X.AB.011_T3.M.E.4</v>
      </c>
      <c r="T251" s="15" t="str">
        <f t="shared" si="14"/>
        <v>XAB011_T3ME4</v>
      </c>
    </row>
    <row r="252" spans="1:20">
      <c r="A252" t="s">
        <v>90</v>
      </c>
      <c r="B252" s="10" t="s">
        <v>89</v>
      </c>
      <c r="C252" s="10" t="str">
        <f>VLOOKUP(_xlfn.CONCAT(A252,B252),Codes!$C$3:$D$12,2,FALSE)</f>
        <v>X</v>
      </c>
      <c r="D252" s="56" t="s">
        <v>102</v>
      </c>
      <c r="E252" s="12" t="s">
        <v>2325</v>
      </c>
      <c r="F252" s="10" t="s">
        <v>76</v>
      </c>
      <c r="G252" s="10">
        <v>48</v>
      </c>
      <c r="H252" s="10" t="str">
        <f>VLOOKUP(F252,Codes!$J$3:$Q$9,2,FALSE)</f>
        <v>E</v>
      </c>
      <c r="I252" s="11" t="s">
        <v>44</v>
      </c>
      <c r="J252" s="10" t="str">
        <f>VLOOKUP(I252,Codes!$H$3:$I$262,2,FALSE)</f>
        <v>AB</v>
      </c>
      <c r="K252" s="10">
        <v>5</v>
      </c>
      <c r="L252" s="10" t="s">
        <v>83</v>
      </c>
      <c r="M252" t="str">
        <f>VLOOKUP(L252,Codes!$R$3:$S$28,2,FALSE)</f>
        <v>M</v>
      </c>
      <c r="N252" t="s">
        <v>38</v>
      </c>
      <c r="O252" t="s">
        <v>49</v>
      </c>
      <c r="P252" t="s">
        <v>2318</v>
      </c>
      <c r="Q252" s="21" t="str">
        <f t="shared" si="15"/>
        <v>X-AB-011_T3-EC25-TP5-Water-Medium-5-MOT</v>
      </c>
      <c r="R252" s="21" t="str">
        <f t="shared" si="12"/>
        <v>X-AB-011_T3-EC25-TP5-Water</v>
      </c>
      <c r="S252" s="35" t="str">
        <f t="shared" si="13"/>
        <v>X.AB.011_T3.M.E.5</v>
      </c>
      <c r="T252" s="15" t="str">
        <f t="shared" si="14"/>
        <v>XAB011_T3ME5</v>
      </c>
    </row>
    <row r="253" spans="1:20">
      <c r="A253" t="s">
        <v>90</v>
      </c>
      <c r="B253" s="10" t="s">
        <v>89</v>
      </c>
      <c r="C253" s="10" t="str">
        <f>VLOOKUP(_xlfn.CONCAT(A253,B253),Codes!$C$3:$D$12,2,FALSE)</f>
        <v>X</v>
      </c>
      <c r="D253" s="56" t="s">
        <v>102</v>
      </c>
      <c r="E253" s="12" t="s">
        <v>2325</v>
      </c>
      <c r="F253" s="10" t="s">
        <v>76</v>
      </c>
      <c r="G253" s="10">
        <v>48</v>
      </c>
      <c r="H253" s="10" t="str">
        <f>VLOOKUP(F253,Codes!$J$3:$Q$9,2,FALSE)</f>
        <v>E</v>
      </c>
      <c r="I253" s="11" t="s">
        <v>44</v>
      </c>
      <c r="J253" s="10" t="str">
        <f>VLOOKUP(I253,Codes!$H$3:$I$262,2,FALSE)</f>
        <v>AB</v>
      </c>
      <c r="K253" s="10">
        <v>6</v>
      </c>
      <c r="L253" s="10" t="s">
        <v>83</v>
      </c>
      <c r="M253" t="str">
        <f>VLOOKUP(L253,Codes!$R$3:$S$28,2,FALSE)</f>
        <v>M</v>
      </c>
      <c r="N253" t="s">
        <v>38</v>
      </c>
      <c r="O253" t="s">
        <v>49</v>
      </c>
      <c r="P253" t="s">
        <v>2318</v>
      </c>
      <c r="Q253" s="21" t="str">
        <f t="shared" si="15"/>
        <v>X-AB-011_T3-EC25-TP5-Water-Medium-6-MOT</v>
      </c>
      <c r="R253" s="21" t="str">
        <f t="shared" si="12"/>
        <v>X-AB-011_T3-EC25-TP5-Water</v>
      </c>
      <c r="S253" s="35" t="str">
        <f t="shared" si="13"/>
        <v>X.AB.011_T3.M.E.6</v>
      </c>
      <c r="T253" s="15" t="str">
        <f t="shared" si="14"/>
        <v>XAB011_T3ME6</v>
      </c>
    </row>
    <row r="254" spans="1:20">
      <c r="A254" t="s">
        <v>90</v>
      </c>
      <c r="B254" s="10" t="s">
        <v>89</v>
      </c>
      <c r="C254" s="10" t="str">
        <f>VLOOKUP(_xlfn.CONCAT(A254,B254),Codes!$C$3:$D$12,2,FALSE)</f>
        <v>X</v>
      </c>
      <c r="D254" s="56" t="s">
        <v>102</v>
      </c>
      <c r="E254" s="12" t="s">
        <v>2326</v>
      </c>
      <c r="F254" s="10" t="s">
        <v>76</v>
      </c>
      <c r="G254" s="10">
        <v>48</v>
      </c>
      <c r="H254" s="10" t="str">
        <f>VLOOKUP(F254,Codes!$J$3:$Q$9,2,FALSE)</f>
        <v>E</v>
      </c>
      <c r="I254" s="11" t="s">
        <v>44</v>
      </c>
      <c r="J254" s="10" t="str">
        <f>VLOOKUP(I254,Codes!$H$3:$I$262,2,FALSE)</f>
        <v>AB</v>
      </c>
      <c r="K254" s="10">
        <v>1</v>
      </c>
      <c r="L254" s="10" t="s">
        <v>83</v>
      </c>
      <c r="M254" t="str">
        <f>VLOOKUP(L254,Codes!$R$3:$S$28,2,FALSE)</f>
        <v>M</v>
      </c>
      <c r="N254" t="s">
        <v>38</v>
      </c>
      <c r="O254" t="s">
        <v>49</v>
      </c>
      <c r="P254" t="s">
        <v>2318</v>
      </c>
      <c r="Q254" s="21" t="str">
        <f t="shared" si="15"/>
        <v>X-AB-011^T3-EC25-TP5-Water-Medium-1-MOT</v>
      </c>
      <c r="R254" s="21" t="str">
        <f t="shared" si="12"/>
        <v>X-AB-011^T3-EC25-TP5-Water</v>
      </c>
      <c r="S254" s="35" t="str">
        <f t="shared" si="13"/>
        <v>X.AB.011^T3.M.E.1</v>
      </c>
      <c r="T254" s="15" t="str">
        <f t="shared" si="14"/>
        <v>XAB011^T3ME1</v>
      </c>
    </row>
    <row r="255" spans="1:20">
      <c r="A255" t="s">
        <v>90</v>
      </c>
      <c r="B255" s="10" t="s">
        <v>89</v>
      </c>
      <c r="C255" s="10" t="str">
        <f>VLOOKUP(_xlfn.CONCAT(A255,B255),Codes!$C$3:$D$12,2,FALSE)</f>
        <v>X</v>
      </c>
      <c r="D255" s="56" t="s">
        <v>102</v>
      </c>
      <c r="E255" s="12" t="s">
        <v>2326</v>
      </c>
      <c r="F255" s="10" t="s">
        <v>76</v>
      </c>
      <c r="G255" s="10">
        <v>48</v>
      </c>
      <c r="H255" s="10" t="str">
        <f>VLOOKUP(F255,Codes!$J$3:$Q$9,2,FALSE)</f>
        <v>E</v>
      </c>
      <c r="I255" s="11" t="s">
        <v>44</v>
      </c>
      <c r="J255" s="10" t="str">
        <f>VLOOKUP(I255,Codes!$H$3:$I$262,2,FALSE)</f>
        <v>AB</v>
      </c>
      <c r="K255" s="10">
        <v>2</v>
      </c>
      <c r="L255" s="10" t="s">
        <v>83</v>
      </c>
      <c r="M255" t="str">
        <f>VLOOKUP(L255,Codes!$R$3:$S$28,2,FALSE)</f>
        <v>M</v>
      </c>
      <c r="N255" t="s">
        <v>38</v>
      </c>
      <c r="O255" t="s">
        <v>49</v>
      </c>
      <c r="P255" t="s">
        <v>2318</v>
      </c>
      <c r="Q255" s="21" t="str">
        <f t="shared" si="15"/>
        <v>X-AB-011^T3-EC25-TP5-Water-Medium-2-MOT</v>
      </c>
      <c r="R255" s="21" t="str">
        <f t="shared" si="12"/>
        <v>X-AB-011^T3-EC25-TP5-Water</v>
      </c>
      <c r="S255" s="35" t="str">
        <f t="shared" si="13"/>
        <v>X.AB.011^T3.M.E.2</v>
      </c>
      <c r="T255" s="15" t="str">
        <f t="shared" si="14"/>
        <v>XAB011^T3ME2</v>
      </c>
    </row>
    <row r="256" spans="1:20">
      <c r="A256" t="s">
        <v>90</v>
      </c>
      <c r="B256" s="10" t="s">
        <v>89</v>
      </c>
      <c r="C256" s="10" t="str">
        <f>VLOOKUP(_xlfn.CONCAT(A256,B256),Codes!$C$3:$D$12,2,FALSE)</f>
        <v>X</v>
      </c>
      <c r="D256" s="56" t="s">
        <v>102</v>
      </c>
      <c r="E256" s="12" t="s">
        <v>2326</v>
      </c>
      <c r="F256" s="10" t="s">
        <v>76</v>
      </c>
      <c r="G256" s="10">
        <v>48</v>
      </c>
      <c r="H256" s="10" t="str">
        <f>VLOOKUP(F256,Codes!$J$3:$Q$9,2,FALSE)</f>
        <v>E</v>
      </c>
      <c r="I256" s="11" t="s">
        <v>44</v>
      </c>
      <c r="J256" s="10" t="str">
        <f>VLOOKUP(I256,Codes!$H$3:$I$262,2,FALSE)</f>
        <v>AB</v>
      </c>
      <c r="K256" s="10">
        <v>3</v>
      </c>
      <c r="L256" s="10" t="s">
        <v>83</v>
      </c>
      <c r="M256" t="str">
        <f>VLOOKUP(L256,Codes!$R$3:$S$28,2,FALSE)</f>
        <v>M</v>
      </c>
      <c r="N256" t="s">
        <v>38</v>
      </c>
      <c r="O256" t="s">
        <v>49</v>
      </c>
      <c r="P256" t="s">
        <v>2318</v>
      </c>
      <c r="Q256" s="21" t="str">
        <f t="shared" si="15"/>
        <v>X-AB-011^T3-EC25-TP5-Water-Medium-3-MOT</v>
      </c>
      <c r="R256" s="21" t="str">
        <f t="shared" si="12"/>
        <v>X-AB-011^T3-EC25-TP5-Water</v>
      </c>
      <c r="S256" s="35" t="str">
        <f t="shared" si="13"/>
        <v>X.AB.011^T3.M.E.3</v>
      </c>
      <c r="T256" s="15" t="str">
        <f t="shared" si="14"/>
        <v>XAB011^T3ME3</v>
      </c>
    </row>
    <row r="257" spans="1:20">
      <c r="A257" t="s">
        <v>90</v>
      </c>
      <c r="B257" s="10" t="s">
        <v>89</v>
      </c>
      <c r="C257" s="10" t="str">
        <f>VLOOKUP(_xlfn.CONCAT(A257,B257),Codes!$C$3:$D$12,2,FALSE)</f>
        <v>X</v>
      </c>
      <c r="D257" s="56" t="s">
        <v>102</v>
      </c>
      <c r="E257" s="12" t="s">
        <v>2326</v>
      </c>
      <c r="F257" s="10" t="s">
        <v>76</v>
      </c>
      <c r="G257" s="10">
        <v>48</v>
      </c>
      <c r="H257" s="10" t="str">
        <f>VLOOKUP(F257,Codes!$J$3:$Q$9,2,FALSE)</f>
        <v>E</v>
      </c>
      <c r="I257" s="11" t="s">
        <v>44</v>
      </c>
      <c r="J257" s="10" t="str">
        <f>VLOOKUP(I257,Codes!$H$3:$I$262,2,FALSE)</f>
        <v>AB</v>
      </c>
      <c r="K257" s="10">
        <v>4</v>
      </c>
      <c r="L257" s="10" t="s">
        <v>83</v>
      </c>
      <c r="M257" t="str">
        <f>VLOOKUP(L257,Codes!$R$3:$S$28,2,FALSE)</f>
        <v>M</v>
      </c>
      <c r="N257" t="s">
        <v>38</v>
      </c>
      <c r="O257" t="s">
        <v>49</v>
      </c>
      <c r="P257" t="s">
        <v>2318</v>
      </c>
      <c r="Q257" s="21" t="str">
        <f t="shared" si="15"/>
        <v>X-AB-011^T3-EC25-TP5-Water-Medium-4-MOT</v>
      </c>
      <c r="R257" s="21" t="str">
        <f t="shared" si="12"/>
        <v>X-AB-011^T3-EC25-TP5-Water</v>
      </c>
      <c r="S257" s="35" t="str">
        <f t="shared" si="13"/>
        <v>X.AB.011^T3.M.E.4</v>
      </c>
      <c r="T257" s="15" t="str">
        <f t="shared" si="14"/>
        <v>XAB011^T3ME4</v>
      </c>
    </row>
    <row r="258" spans="1:20">
      <c r="A258" t="s">
        <v>90</v>
      </c>
      <c r="B258" s="10" t="s">
        <v>89</v>
      </c>
      <c r="C258" s="10" t="str">
        <f>VLOOKUP(_xlfn.CONCAT(A258,B258),Codes!$C$3:$D$12,2,FALSE)</f>
        <v>X</v>
      </c>
      <c r="D258" s="56" t="s">
        <v>102</v>
      </c>
      <c r="E258" s="12" t="s">
        <v>2326</v>
      </c>
      <c r="F258" s="10" t="s">
        <v>76</v>
      </c>
      <c r="G258" s="10">
        <v>48</v>
      </c>
      <c r="H258" s="10" t="str">
        <f>VLOOKUP(F258,Codes!$J$3:$Q$9,2,FALSE)</f>
        <v>E</v>
      </c>
      <c r="I258" s="11" t="s">
        <v>44</v>
      </c>
      <c r="J258" s="10" t="str">
        <f>VLOOKUP(I258,Codes!$H$3:$I$262,2,FALSE)</f>
        <v>AB</v>
      </c>
      <c r="K258" s="10">
        <v>5</v>
      </c>
      <c r="L258" s="10" t="s">
        <v>83</v>
      </c>
      <c r="M258" t="str">
        <f>VLOOKUP(L258,Codes!$R$3:$S$28,2,FALSE)</f>
        <v>M</v>
      </c>
      <c r="N258" t="s">
        <v>38</v>
      </c>
      <c r="O258" t="s">
        <v>49</v>
      </c>
      <c r="P258" t="s">
        <v>2318</v>
      </c>
      <c r="Q258" s="21" t="str">
        <f t="shared" si="15"/>
        <v>X-AB-011^T3-EC25-TP5-Water-Medium-5-MOT</v>
      </c>
      <c r="R258" s="21" t="str">
        <f t="shared" ref="R258:R273" si="16">CONCATENATE(C258,"-",J258,"-",E258,"-", L258,"-",F258,"-",N258)</f>
        <v>X-AB-011^T3-EC25-TP5-Water</v>
      </c>
      <c r="S258" s="35" t="str">
        <f t="shared" ref="S258:S274" si="17">_xlfn.CONCAT(C258,".",J258,".",E258,".",M258,".",H258,".",K258)</f>
        <v>X.AB.011^T3.M.E.5</v>
      </c>
      <c r="T258" s="15" t="str">
        <f t="shared" ref="T258:T274" si="18">SUBSTITUTE(S258,".","")</f>
        <v>XAB011^T3ME5</v>
      </c>
    </row>
    <row r="259" spans="1:20">
      <c r="A259" t="s">
        <v>90</v>
      </c>
      <c r="B259" s="10" t="s">
        <v>89</v>
      </c>
      <c r="C259" s="10" t="str">
        <f>VLOOKUP(_xlfn.CONCAT(A259,B259),Codes!$C$3:$D$12,2,FALSE)</f>
        <v>X</v>
      </c>
      <c r="D259" s="56" t="s">
        <v>102</v>
      </c>
      <c r="E259" s="12" t="s">
        <v>2326</v>
      </c>
      <c r="F259" s="10" t="s">
        <v>76</v>
      </c>
      <c r="G259" s="10">
        <v>48</v>
      </c>
      <c r="H259" s="10" t="str">
        <f>VLOOKUP(F259,Codes!$J$3:$Q$9,2,FALSE)</f>
        <v>E</v>
      </c>
      <c r="I259" s="11" t="s">
        <v>44</v>
      </c>
      <c r="J259" s="10" t="str">
        <f>VLOOKUP(I259,Codes!$H$3:$I$262,2,FALSE)</f>
        <v>AB</v>
      </c>
      <c r="K259" s="10">
        <v>6</v>
      </c>
      <c r="L259" s="10" t="s">
        <v>83</v>
      </c>
      <c r="M259" t="str">
        <f>VLOOKUP(L259,Codes!$R$3:$S$28,2,FALSE)</f>
        <v>M</v>
      </c>
      <c r="N259" t="s">
        <v>38</v>
      </c>
      <c r="O259" t="s">
        <v>49</v>
      </c>
      <c r="P259" t="s">
        <v>2318</v>
      </c>
      <c r="Q259" s="21" t="str">
        <f t="shared" si="15"/>
        <v>X-AB-011^T3-EC25-TP5-Water-Medium-6-MOT</v>
      </c>
      <c r="R259" s="21" t="str">
        <f t="shared" si="16"/>
        <v>X-AB-011^T3-EC25-TP5-Water</v>
      </c>
      <c r="S259" s="35" t="str">
        <f t="shared" si="17"/>
        <v>X.AB.011^T3.M.E.6</v>
      </c>
      <c r="T259" s="15" t="str">
        <f t="shared" si="18"/>
        <v>XAB011^T3ME6</v>
      </c>
    </row>
    <row r="260" spans="1:20">
      <c r="A260" t="s">
        <v>90</v>
      </c>
      <c r="B260" s="10" t="s">
        <v>89</v>
      </c>
      <c r="C260" s="10" t="str">
        <f>VLOOKUP(_xlfn.CONCAT(A260,B260),Codes!$C$3:$D$12,2,FALSE)</f>
        <v>X</v>
      </c>
      <c r="D260" s="56" t="s">
        <v>28</v>
      </c>
      <c r="E260" s="12">
        <v>0</v>
      </c>
      <c r="F260" s="10" t="s">
        <v>33</v>
      </c>
      <c r="G260" s="10">
        <v>0</v>
      </c>
      <c r="H260" s="10" t="str">
        <f>VLOOKUP(F260,Codes!$J$3:$Q$9,2,FALSE)</f>
        <v>S</v>
      </c>
      <c r="I260" s="11" t="s">
        <v>44</v>
      </c>
      <c r="J260" s="10" t="str">
        <f>VLOOKUP(I260,Codes!$H$3:$I$262,2,FALSE)</f>
        <v>AB</v>
      </c>
      <c r="K260" s="10">
        <v>1</v>
      </c>
      <c r="L260" s="10">
        <v>0</v>
      </c>
      <c r="M260" t="str">
        <f>VLOOKUP(L260,Codes!$R$3:$S$28,2,FALSE)</f>
        <v>Z</v>
      </c>
      <c r="N260" t="s">
        <v>38</v>
      </c>
      <c r="O260" t="s">
        <v>49</v>
      </c>
      <c r="P260" t="s">
        <v>2318</v>
      </c>
      <c r="Q260" s="21" t="str">
        <f t="shared" si="15"/>
        <v>X-AB-0-0-TP0-Water-Medium-1-MOT</v>
      </c>
      <c r="R260" s="21" t="str">
        <f t="shared" si="16"/>
        <v>X-AB-0-0-TP0-Water</v>
      </c>
      <c r="S260" s="35" t="str">
        <f t="shared" si="17"/>
        <v>X.AB.0.Z.S.1</v>
      </c>
      <c r="T260" s="15" t="str">
        <f t="shared" si="18"/>
        <v>XAB0ZS1</v>
      </c>
    </row>
    <row r="261" spans="1:20">
      <c r="A261" t="s">
        <v>90</v>
      </c>
      <c r="B261" s="10" t="s">
        <v>89</v>
      </c>
      <c r="C261" s="10" t="str">
        <f>VLOOKUP(_xlfn.CONCAT(A261,B261),Codes!$C$3:$D$12,2,FALSE)</f>
        <v>X</v>
      </c>
      <c r="D261" s="56" t="s">
        <v>28</v>
      </c>
      <c r="E261" s="12">
        <v>0</v>
      </c>
      <c r="F261" s="10" t="s">
        <v>33</v>
      </c>
      <c r="G261" s="10">
        <v>0</v>
      </c>
      <c r="H261" s="10" t="str">
        <f>VLOOKUP(F261,Codes!$J$3:$Q$9,2,FALSE)</f>
        <v>S</v>
      </c>
      <c r="I261" s="11" t="s">
        <v>44</v>
      </c>
      <c r="J261" s="10" t="str">
        <f>VLOOKUP(I261,Codes!$H$3:$I$262,2,FALSE)</f>
        <v>AB</v>
      </c>
      <c r="K261" s="10">
        <v>2</v>
      </c>
      <c r="L261" s="10">
        <v>0</v>
      </c>
      <c r="M261" t="str">
        <f>VLOOKUP(L261,Codes!$R$3:$S$28,2,FALSE)</f>
        <v>Z</v>
      </c>
      <c r="N261" t="s">
        <v>38</v>
      </c>
      <c r="O261" t="s">
        <v>49</v>
      </c>
      <c r="P261" t="s">
        <v>2318</v>
      </c>
      <c r="Q261" s="21" t="str">
        <f t="shared" ref="Q261:Q273" si="19">CONCATENATE(C261,"-",J261,"-",E261,"-", L261,"-",F261,"-",N261,"-",O261,"-",K261,"-",P261)</f>
        <v>X-AB-0-0-TP0-Water-Medium-2-MOT</v>
      </c>
      <c r="R261" s="21" t="str">
        <f t="shared" si="16"/>
        <v>X-AB-0-0-TP0-Water</v>
      </c>
      <c r="S261" s="35" t="str">
        <f t="shared" si="17"/>
        <v>X.AB.0.Z.S.2</v>
      </c>
      <c r="T261" s="15" t="str">
        <f t="shared" si="18"/>
        <v>XAB0ZS2</v>
      </c>
    </row>
    <row r="262" spans="1:20">
      <c r="A262" t="s">
        <v>90</v>
      </c>
      <c r="B262" s="10" t="s">
        <v>89</v>
      </c>
      <c r="C262" s="10" t="str">
        <f>VLOOKUP(_xlfn.CONCAT(A262,B262),Codes!$C$3:$D$12,2,FALSE)</f>
        <v>X</v>
      </c>
      <c r="D262" s="56" t="s">
        <v>28</v>
      </c>
      <c r="E262" s="12">
        <v>0</v>
      </c>
      <c r="F262" s="10" t="s">
        <v>33</v>
      </c>
      <c r="G262" s="10">
        <v>0</v>
      </c>
      <c r="H262" s="10" t="str">
        <f>VLOOKUP(F262,Codes!$J$3:$Q$9,2,FALSE)</f>
        <v>S</v>
      </c>
      <c r="I262" s="11" t="s">
        <v>44</v>
      </c>
      <c r="J262" s="10" t="str">
        <f>VLOOKUP(I262,Codes!$H$3:$I$262,2,FALSE)</f>
        <v>AB</v>
      </c>
      <c r="K262" s="10">
        <v>3</v>
      </c>
      <c r="L262" s="10">
        <v>0</v>
      </c>
      <c r="M262" t="str">
        <f>VLOOKUP(L262,Codes!$R$3:$S$28,2,FALSE)</f>
        <v>Z</v>
      </c>
      <c r="N262" t="s">
        <v>38</v>
      </c>
      <c r="O262" t="s">
        <v>49</v>
      </c>
      <c r="P262" t="s">
        <v>2318</v>
      </c>
      <c r="Q262" s="21" t="str">
        <f t="shared" si="19"/>
        <v>X-AB-0-0-TP0-Water-Medium-3-MOT</v>
      </c>
      <c r="R262" s="21" t="str">
        <f t="shared" si="16"/>
        <v>X-AB-0-0-TP0-Water</v>
      </c>
      <c r="S262" s="35" t="str">
        <f t="shared" si="17"/>
        <v>X.AB.0.Z.S.3</v>
      </c>
      <c r="T262" s="15" t="str">
        <f t="shared" si="18"/>
        <v>XAB0ZS3</v>
      </c>
    </row>
    <row r="263" spans="1:20">
      <c r="A263" t="s">
        <v>90</v>
      </c>
      <c r="B263" s="10" t="s">
        <v>89</v>
      </c>
      <c r="C263" s="10" t="str">
        <f>VLOOKUP(_xlfn.CONCAT(A263,B263),Codes!$C$3:$D$12,2,FALSE)</f>
        <v>X</v>
      </c>
      <c r="D263" s="56" t="s">
        <v>28</v>
      </c>
      <c r="E263" s="12">
        <v>0</v>
      </c>
      <c r="F263" s="10" t="s">
        <v>33</v>
      </c>
      <c r="G263" s="10">
        <v>0</v>
      </c>
      <c r="H263" s="10" t="str">
        <f>VLOOKUP(F263,Codes!$J$3:$Q$9,2,FALSE)</f>
        <v>S</v>
      </c>
      <c r="I263" s="11" t="s">
        <v>44</v>
      </c>
      <c r="J263" s="10" t="str">
        <f>VLOOKUP(I263,Codes!$H$3:$I$262,2,FALSE)</f>
        <v>AB</v>
      </c>
      <c r="K263" s="10">
        <v>4</v>
      </c>
      <c r="L263" s="10">
        <v>0</v>
      </c>
      <c r="M263" t="str">
        <f>VLOOKUP(L263,Codes!$R$3:$S$28,2,FALSE)</f>
        <v>Z</v>
      </c>
      <c r="N263" t="s">
        <v>38</v>
      </c>
      <c r="O263" t="s">
        <v>49</v>
      </c>
      <c r="P263" t="s">
        <v>2318</v>
      </c>
      <c r="Q263" s="21" t="str">
        <f t="shared" si="19"/>
        <v>X-AB-0-0-TP0-Water-Medium-4-MOT</v>
      </c>
      <c r="R263" s="21" t="str">
        <f t="shared" si="16"/>
        <v>X-AB-0-0-TP0-Water</v>
      </c>
      <c r="S263" s="35" t="str">
        <f t="shared" si="17"/>
        <v>X.AB.0.Z.S.4</v>
      </c>
      <c r="T263" s="15" t="str">
        <f t="shared" si="18"/>
        <v>XAB0ZS4</v>
      </c>
    </row>
    <row r="264" spans="1:20">
      <c r="A264" t="s">
        <v>90</v>
      </c>
      <c r="B264" s="10" t="s">
        <v>89</v>
      </c>
      <c r="C264" s="10" t="str">
        <f>VLOOKUP(_xlfn.CONCAT(A264,B264),Codes!$C$3:$D$12,2,FALSE)</f>
        <v>X</v>
      </c>
      <c r="D264" s="56" t="s">
        <v>28</v>
      </c>
      <c r="E264" s="12">
        <v>0</v>
      </c>
      <c r="F264" s="10" t="s">
        <v>33</v>
      </c>
      <c r="G264" s="10">
        <v>0</v>
      </c>
      <c r="H264" s="10" t="str">
        <f>VLOOKUP(F264,Codes!$J$3:$Q$9,2,FALSE)</f>
        <v>S</v>
      </c>
      <c r="I264" s="11" t="s">
        <v>44</v>
      </c>
      <c r="J264" s="10" t="str">
        <f>VLOOKUP(I264,Codes!$H$3:$I$262,2,FALSE)</f>
        <v>AB</v>
      </c>
      <c r="K264" s="10">
        <v>5</v>
      </c>
      <c r="L264" s="10">
        <v>0</v>
      </c>
      <c r="M264" t="str">
        <f>VLOOKUP(L264,Codes!$R$3:$S$28,2,FALSE)</f>
        <v>Z</v>
      </c>
      <c r="N264" t="s">
        <v>38</v>
      </c>
      <c r="O264" t="s">
        <v>49</v>
      </c>
      <c r="P264" t="s">
        <v>2318</v>
      </c>
      <c r="Q264" s="21" t="str">
        <f t="shared" si="19"/>
        <v>X-AB-0-0-TP0-Water-Medium-5-MOT</v>
      </c>
      <c r="R264" s="21" t="str">
        <f t="shared" si="16"/>
        <v>X-AB-0-0-TP0-Water</v>
      </c>
      <c r="S264" s="35" t="str">
        <f t="shared" si="17"/>
        <v>X.AB.0.Z.S.5</v>
      </c>
      <c r="T264" s="15" t="str">
        <f t="shared" si="18"/>
        <v>XAB0ZS5</v>
      </c>
    </row>
    <row r="265" spans="1:20">
      <c r="A265" t="s">
        <v>90</v>
      </c>
      <c r="B265" s="10" t="s">
        <v>89</v>
      </c>
      <c r="C265" s="10" t="str">
        <f>VLOOKUP(_xlfn.CONCAT(A265,B265),Codes!$C$3:$D$12,2,FALSE)</f>
        <v>X</v>
      </c>
      <c r="D265" s="56" t="s">
        <v>28</v>
      </c>
      <c r="E265" s="12">
        <v>0</v>
      </c>
      <c r="F265" s="10" t="s">
        <v>33</v>
      </c>
      <c r="G265" s="10">
        <v>0</v>
      </c>
      <c r="H265" s="10" t="str">
        <f>VLOOKUP(F265,Codes!$J$3:$Q$9,2,FALSE)</f>
        <v>S</v>
      </c>
      <c r="I265" s="11" t="s">
        <v>44</v>
      </c>
      <c r="J265" s="10" t="str">
        <f>VLOOKUP(I265,Codes!$H$3:$I$262,2,FALSE)</f>
        <v>AB</v>
      </c>
      <c r="K265" s="10">
        <v>6</v>
      </c>
      <c r="L265" s="10">
        <v>0</v>
      </c>
      <c r="M265" t="str">
        <f>VLOOKUP(L265,Codes!$R$3:$S$28,2,FALSE)</f>
        <v>Z</v>
      </c>
      <c r="N265" t="s">
        <v>38</v>
      </c>
      <c r="O265" t="s">
        <v>49</v>
      </c>
      <c r="P265" t="s">
        <v>2318</v>
      </c>
      <c r="Q265" s="21" t="str">
        <f t="shared" si="19"/>
        <v>X-AB-0-0-TP0-Water-Medium-6-MOT</v>
      </c>
      <c r="R265" s="21" t="str">
        <f t="shared" si="16"/>
        <v>X-AB-0-0-TP0-Water</v>
      </c>
      <c r="S265" s="35" t="str">
        <f t="shared" si="17"/>
        <v>X.AB.0.Z.S.6</v>
      </c>
      <c r="T265" s="15" t="str">
        <f t="shared" si="18"/>
        <v>XAB0ZS6</v>
      </c>
    </row>
    <row r="266" spans="1:20">
      <c r="A266" t="s">
        <v>90</v>
      </c>
      <c r="B266" s="10" t="s">
        <v>89</v>
      </c>
      <c r="C266" s="10" t="str">
        <f>VLOOKUP(_xlfn.CONCAT(A266,B266),Codes!$C$3:$D$12,2,FALSE)</f>
        <v>X</v>
      </c>
      <c r="D266" s="56" t="s">
        <v>28</v>
      </c>
      <c r="E266" s="12">
        <v>0</v>
      </c>
      <c r="F266" s="10" t="s">
        <v>46</v>
      </c>
      <c r="G266" s="10">
        <v>4</v>
      </c>
      <c r="H266" s="10" t="str">
        <f>VLOOKUP(F266,Codes!$J$3:$Q$9,2,FALSE)</f>
        <v>A</v>
      </c>
      <c r="I266" s="11" t="s">
        <v>44</v>
      </c>
      <c r="J266" s="10" t="str">
        <f>VLOOKUP(I266,Codes!$H$3:$I$262,2,FALSE)</f>
        <v>AB</v>
      </c>
      <c r="K266" s="10">
        <v>1</v>
      </c>
      <c r="L266" s="10">
        <v>0</v>
      </c>
      <c r="M266" t="str">
        <f>VLOOKUP(L266,Codes!$R$3:$S$28,2,FALSE)</f>
        <v>Z</v>
      </c>
      <c r="N266" t="s">
        <v>38</v>
      </c>
      <c r="O266" t="s">
        <v>49</v>
      </c>
      <c r="P266" t="s">
        <v>2318</v>
      </c>
      <c r="Q266" s="21" t="str">
        <f t="shared" si="19"/>
        <v>X-AB-0-0-TP1-Water-Medium-1-MOT</v>
      </c>
      <c r="R266" s="21" t="str">
        <f t="shared" si="16"/>
        <v>X-AB-0-0-TP1-Water</v>
      </c>
      <c r="S266" s="35" t="str">
        <f t="shared" si="17"/>
        <v>X.AB.0.Z.A.1</v>
      </c>
      <c r="T266" s="15" t="str">
        <f t="shared" si="18"/>
        <v>XAB0ZA1</v>
      </c>
    </row>
    <row r="267" spans="1:20">
      <c r="A267" t="s">
        <v>90</v>
      </c>
      <c r="B267" s="10" t="s">
        <v>89</v>
      </c>
      <c r="C267" s="10" t="str">
        <f>VLOOKUP(_xlfn.CONCAT(A267,B267),Codes!$C$3:$D$12,2,FALSE)</f>
        <v>X</v>
      </c>
      <c r="D267" s="56" t="s">
        <v>28</v>
      </c>
      <c r="E267" s="12">
        <v>0</v>
      </c>
      <c r="F267" s="10" t="s">
        <v>46</v>
      </c>
      <c r="G267" s="10">
        <v>4</v>
      </c>
      <c r="H267" s="10" t="str">
        <f>VLOOKUP(F267,Codes!$J$3:$Q$9,2,FALSE)</f>
        <v>A</v>
      </c>
      <c r="I267" s="11" t="s">
        <v>44</v>
      </c>
      <c r="J267" s="10" t="str">
        <f>VLOOKUP(I267,Codes!$H$3:$I$262,2,FALSE)</f>
        <v>AB</v>
      </c>
      <c r="K267" s="10">
        <v>2</v>
      </c>
      <c r="L267" s="10">
        <v>0</v>
      </c>
      <c r="M267" t="str">
        <f>VLOOKUP(L267,Codes!$R$3:$S$28,2,FALSE)</f>
        <v>Z</v>
      </c>
      <c r="N267" t="s">
        <v>38</v>
      </c>
      <c r="O267" t="s">
        <v>49</v>
      </c>
      <c r="P267" t="s">
        <v>2318</v>
      </c>
      <c r="Q267" s="21" t="str">
        <f t="shared" si="19"/>
        <v>X-AB-0-0-TP1-Water-Medium-2-MOT</v>
      </c>
      <c r="R267" s="21" t="str">
        <f t="shared" si="16"/>
        <v>X-AB-0-0-TP1-Water</v>
      </c>
      <c r="S267" s="35" t="str">
        <f t="shared" si="17"/>
        <v>X.AB.0.Z.A.2</v>
      </c>
      <c r="T267" s="15" t="str">
        <f t="shared" si="18"/>
        <v>XAB0ZA2</v>
      </c>
    </row>
    <row r="268" spans="1:20">
      <c r="A268" t="s">
        <v>90</v>
      </c>
      <c r="B268" s="10" t="s">
        <v>89</v>
      </c>
      <c r="C268" s="10" t="str">
        <f>VLOOKUP(_xlfn.CONCAT(A268,B268),Codes!$C$3:$D$12,2,FALSE)</f>
        <v>X</v>
      </c>
      <c r="D268" s="56" t="s">
        <v>28</v>
      </c>
      <c r="E268" s="12">
        <v>0</v>
      </c>
      <c r="F268" s="10" t="s">
        <v>46</v>
      </c>
      <c r="G268" s="10">
        <v>4</v>
      </c>
      <c r="H268" s="10" t="str">
        <f>VLOOKUP(F268,Codes!$J$3:$Q$9,2,FALSE)</f>
        <v>A</v>
      </c>
      <c r="I268" s="11" t="s">
        <v>44</v>
      </c>
      <c r="J268" s="10" t="str">
        <f>VLOOKUP(I268,Codes!$H$3:$I$262,2,FALSE)</f>
        <v>AB</v>
      </c>
      <c r="K268" s="10">
        <v>3</v>
      </c>
      <c r="L268" s="10">
        <v>0</v>
      </c>
      <c r="M268" t="str">
        <f>VLOOKUP(L268,Codes!$R$3:$S$28,2,FALSE)</f>
        <v>Z</v>
      </c>
      <c r="N268" t="s">
        <v>38</v>
      </c>
      <c r="O268" t="s">
        <v>49</v>
      </c>
      <c r="P268" t="s">
        <v>2318</v>
      </c>
      <c r="Q268" s="21" t="str">
        <f t="shared" si="19"/>
        <v>X-AB-0-0-TP1-Water-Medium-3-MOT</v>
      </c>
      <c r="R268" s="21" t="str">
        <f t="shared" si="16"/>
        <v>X-AB-0-0-TP1-Water</v>
      </c>
      <c r="S268" s="35" t="str">
        <f t="shared" si="17"/>
        <v>X.AB.0.Z.A.3</v>
      </c>
      <c r="T268" s="15" t="str">
        <f t="shared" si="18"/>
        <v>XAB0ZA3</v>
      </c>
    </row>
    <row r="269" spans="1:20">
      <c r="A269" t="s">
        <v>90</v>
      </c>
      <c r="B269" s="10" t="s">
        <v>89</v>
      </c>
      <c r="C269" s="10" t="str">
        <f>VLOOKUP(_xlfn.CONCAT(A269,B269),Codes!$C$3:$D$12,2,FALSE)</f>
        <v>X</v>
      </c>
      <c r="D269" s="56" t="s">
        <v>28</v>
      </c>
      <c r="E269" s="12">
        <v>0</v>
      </c>
      <c r="F269" s="10" t="s">
        <v>46</v>
      </c>
      <c r="G269" s="10">
        <v>4</v>
      </c>
      <c r="H269" s="10" t="str">
        <f>VLOOKUP(F269,Codes!$J$3:$Q$9,2,FALSE)</f>
        <v>A</v>
      </c>
      <c r="I269" s="11" t="s">
        <v>44</v>
      </c>
      <c r="J269" s="10" t="str">
        <f>VLOOKUP(I269,Codes!$H$3:$I$262,2,FALSE)</f>
        <v>AB</v>
      </c>
      <c r="K269" s="10">
        <v>4</v>
      </c>
      <c r="L269" s="10">
        <v>0</v>
      </c>
      <c r="M269" t="str">
        <f>VLOOKUP(L269,Codes!$R$3:$S$28,2,FALSE)</f>
        <v>Z</v>
      </c>
      <c r="N269" t="s">
        <v>38</v>
      </c>
      <c r="O269" t="s">
        <v>49</v>
      </c>
      <c r="P269" t="s">
        <v>2318</v>
      </c>
      <c r="Q269" s="21" t="str">
        <f t="shared" si="19"/>
        <v>X-AB-0-0-TP1-Water-Medium-4-MOT</v>
      </c>
      <c r="R269" s="21" t="str">
        <f t="shared" si="16"/>
        <v>X-AB-0-0-TP1-Water</v>
      </c>
      <c r="S269" s="35" t="str">
        <f t="shared" si="17"/>
        <v>X.AB.0.Z.A.4</v>
      </c>
      <c r="T269" s="15" t="str">
        <f t="shared" si="18"/>
        <v>XAB0ZA4</v>
      </c>
    </row>
    <row r="270" spans="1:20">
      <c r="A270" t="s">
        <v>90</v>
      </c>
      <c r="B270" s="10" t="s">
        <v>89</v>
      </c>
      <c r="C270" s="10" t="str">
        <f>VLOOKUP(_xlfn.CONCAT(A270,B270),Codes!$C$3:$D$12,2,FALSE)</f>
        <v>X</v>
      </c>
      <c r="D270" s="56" t="s">
        <v>28</v>
      </c>
      <c r="E270" s="12">
        <v>0</v>
      </c>
      <c r="F270" s="10" t="s">
        <v>46</v>
      </c>
      <c r="G270" s="10">
        <v>4</v>
      </c>
      <c r="H270" s="10" t="str">
        <f>VLOOKUP(F270,Codes!$J$3:$Q$9,2,FALSE)</f>
        <v>A</v>
      </c>
      <c r="I270" s="11" t="s">
        <v>44</v>
      </c>
      <c r="J270" s="10" t="str">
        <f>VLOOKUP(I270,Codes!$H$3:$I$262,2,FALSE)</f>
        <v>AB</v>
      </c>
      <c r="K270" s="10">
        <v>5</v>
      </c>
      <c r="L270" s="10">
        <v>0</v>
      </c>
      <c r="M270" t="str">
        <f>VLOOKUP(L270,Codes!$R$3:$S$28,2,FALSE)</f>
        <v>Z</v>
      </c>
      <c r="N270" t="s">
        <v>38</v>
      </c>
      <c r="O270" t="s">
        <v>49</v>
      </c>
      <c r="P270" t="s">
        <v>2318</v>
      </c>
      <c r="Q270" s="21" t="str">
        <f t="shared" si="19"/>
        <v>X-AB-0-0-TP1-Water-Medium-5-MOT</v>
      </c>
      <c r="R270" s="21" t="str">
        <f t="shared" si="16"/>
        <v>X-AB-0-0-TP1-Water</v>
      </c>
      <c r="S270" s="35" t="str">
        <f t="shared" si="17"/>
        <v>X.AB.0.Z.A.5</v>
      </c>
      <c r="T270" s="15" t="str">
        <f t="shared" si="18"/>
        <v>XAB0ZA5</v>
      </c>
    </row>
    <row r="271" spans="1:20">
      <c r="A271" t="s">
        <v>90</v>
      </c>
      <c r="B271" s="10" t="s">
        <v>89</v>
      </c>
      <c r="C271" s="10" t="str">
        <f>VLOOKUP(_xlfn.CONCAT(A271,B271),Codes!$C$3:$D$12,2,FALSE)</f>
        <v>X</v>
      </c>
      <c r="D271" s="56" t="s">
        <v>28</v>
      </c>
      <c r="E271" s="12">
        <v>0</v>
      </c>
      <c r="F271" s="10" t="s">
        <v>46</v>
      </c>
      <c r="G271" s="10">
        <v>4</v>
      </c>
      <c r="H271" s="10" t="str">
        <f>VLOOKUP(F271,Codes!$J$3:$Q$9,2,FALSE)</f>
        <v>A</v>
      </c>
      <c r="I271" s="11" t="s">
        <v>44</v>
      </c>
      <c r="J271" s="10" t="str">
        <f>VLOOKUP(I271,Codes!$H$3:$I$262,2,FALSE)</f>
        <v>AB</v>
      </c>
      <c r="K271" s="10">
        <v>6</v>
      </c>
      <c r="L271" s="10">
        <v>0</v>
      </c>
      <c r="M271" t="str">
        <f>VLOOKUP(L271,Codes!$R$3:$S$28,2,FALSE)</f>
        <v>Z</v>
      </c>
      <c r="N271" t="s">
        <v>38</v>
      </c>
      <c r="O271" t="s">
        <v>49</v>
      </c>
      <c r="P271" t="s">
        <v>2318</v>
      </c>
      <c r="Q271" s="21" t="str">
        <f t="shared" si="19"/>
        <v>X-AB-0-0-TP1-Water-Medium-6-MOT</v>
      </c>
      <c r="R271" s="21" t="str">
        <f t="shared" si="16"/>
        <v>X-AB-0-0-TP1-Water</v>
      </c>
      <c r="S271" s="35" t="str">
        <f t="shared" si="17"/>
        <v>X.AB.0.Z.A.6</v>
      </c>
      <c r="T271" s="15" t="str">
        <f t="shared" si="18"/>
        <v>XAB0ZA6</v>
      </c>
    </row>
    <row r="272" spans="1:20">
      <c r="A272" t="s">
        <v>90</v>
      </c>
      <c r="B272" s="10" t="s">
        <v>89</v>
      </c>
      <c r="C272" s="10" t="str">
        <f>VLOOKUP(_xlfn.CONCAT(A272,B272),Codes!$C$3:$D$12,2,FALSE)</f>
        <v>X</v>
      </c>
      <c r="D272" s="56" t="s">
        <v>28</v>
      </c>
      <c r="E272" s="12">
        <v>0</v>
      </c>
      <c r="F272" s="10" t="s">
        <v>57</v>
      </c>
      <c r="G272" s="10">
        <v>8</v>
      </c>
      <c r="H272" s="10" t="str">
        <f>VLOOKUP(F272,Codes!$J$3:$Q$9,2,FALSE)</f>
        <v>B</v>
      </c>
      <c r="I272" s="11" t="s">
        <v>44</v>
      </c>
      <c r="J272" s="10" t="str">
        <f>VLOOKUP(I272,Codes!$H$3:$I$262,2,FALSE)</f>
        <v>AB</v>
      </c>
      <c r="K272" s="10">
        <v>1</v>
      </c>
      <c r="L272" s="10">
        <v>0</v>
      </c>
      <c r="M272" t="str">
        <f>VLOOKUP(L272,Codes!$R$3:$S$28,2,FALSE)</f>
        <v>Z</v>
      </c>
      <c r="N272" t="s">
        <v>38</v>
      </c>
      <c r="O272" t="s">
        <v>49</v>
      </c>
      <c r="P272" t="s">
        <v>2318</v>
      </c>
      <c r="Q272" s="21" t="str">
        <f>CONCATENATE(C272,"-",J272,"-",E272,"-", L272,"-",F272,"-",N272,"-",O272,"-",K272,"-",P272)</f>
        <v>X-AB-0-0-TP2-Water-Medium-1-MOT</v>
      </c>
      <c r="R272" s="21" t="str">
        <f>CONCATENATE(C272,"-",J272,"-",E272,"-", L272,"-",F272,"-",N272)</f>
        <v>X-AB-0-0-TP2-Water</v>
      </c>
      <c r="S272" s="35" t="str">
        <f t="shared" si="17"/>
        <v>X.AB.0.Z.B.1</v>
      </c>
      <c r="T272" s="15" t="str">
        <f t="shared" si="18"/>
        <v>XAB0ZB1</v>
      </c>
    </row>
    <row r="273" spans="1:20">
      <c r="A273" t="s">
        <v>90</v>
      </c>
      <c r="B273" s="10" t="s">
        <v>89</v>
      </c>
      <c r="C273" s="10" t="str">
        <f>VLOOKUP(_xlfn.CONCAT(A273,B273),Codes!$C$3:$D$12,2,FALSE)</f>
        <v>X</v>
      </c>
      <c r="D273" s="56" t="s">
        <v>28</v>
      </c>
      <c r="E273" s="12">
        <v>0</v>
      </c>
      <c r="F273" s="10" t="s">
        <v>57</v>
      </c>
      <c r="G273" s="10">
        <v>8</v>
      </c>
      <c r="H273" s="10" t="str">
        <f>VLOOKUP(F273,Codes!$J$3:$Q$9,2,FALSE)</f>
        <v>B</v>
      </c>
      <c r="I273" s="11" t="s">
        <v>44</v>
      </c>
      <c r="J273" s="10" t="str">
        <f>VLOOKUP(I273,Codes!$H$3:$I$262,2,FALSE)</f>
        <v>AB</v>
      </c>
      <c r="K273" s="10">
        <v>2</v>
      </c>
      <c r="L273" s="10">
        <v>0</v>
      </c>
      <c r="M273" t="str">
        <f>VLOOKUP(L273,Codes!$R$3:$S$28,2,FALSE)</f>
        <v>Z</v>
      </c>
      <c r="N273" t="s">
        <v>38</v>
      </c>
      <c r="O273" t="s">
        <v>49</v>
      </c>
      <c r="P273" t="s">
        <v>2318</v>
      </c>
      <c r="Q273" s="21" t="str">
        <f t="shared" si="19"/>
        <v>X-AB-0-0-TP2-Water-Medium-2-MOT</v>
      </c>
      <c r="R273" s="21" t="str">
        <f t="shared" si="16"/>
        <v>X-AB-0-0-TP2-Water</v>
      </c>
      <c r="S273" s="35" t="str">
        <f t="shared" si="17"/>
        <v>X.AB.0.Z.B.2</v>
      </c>
      <c r="T273" s="15" t="str">
        <f t="shared" si="18"/>
        <v>XAB0ZB2</v>
      </c>
    </row>
    <row r="274" spans="1:20">
      <c r="A274" t="s">
        <v>90</v>
      </c>
      <c r="B274" s="10" t="s">
        <v>89</v>
      </c>
      <c r="C274" s="10" t="str">
        <f>VLOOKUP(_xlfn.CONCAT(A274,B274),Codes!$C$3:$D$12,2,FALSE)</f>
        <v>X</v>
      </c>
      <c r="D274" s="56" t="s">
        <v>28</v>
      </c>
      <c r="E274" s="12">
        <v>0</v>
      </c>
      <c r="F274" s="10" t="s">
        <v>57</v>
      </c>
      <c r="G274" s="10">
        <v>8</v>
      </c>
      <c r="H274" s="10" t="str">
        <f>VLOOKUP(F274,Codes!$J$3:$Q$9,2,FALSE)</f>
        <v>B</v>
      </c>
      <c r="I274" s="11" t="s">
        <v>44</v>
      </c>
      <c r="J274" s="10" t="str">
        <f>VLOOKUP(I274,Codes!$H$3:$I$262,2,FALSE)</f>
        <v>AB</v>
      </c>
      <c r="K274" s="10">
        <v>3</v>
      </c>
      <c r="L274" s="10">
        <v>0</v>
      </c>
      <c r="M274" t="str">
        <f>VLOOKUP(L274,Codes!$R$3:$S$28,2,FALSE)</f>
        <v>Z</v>
      </c>
      <c r="N274" t="s">
        <v>38</v>
      </c>
      <c r="O274" t="s">
        <v>49</v>
      </c>
      <c r="P274" t="s">
        <v>2318</v>
      </c>
      <c r="Q274" s="21" t="str">
        <f>CONCATENATE(C274,"-",J274,"-",E274,"-", L274,"-",F274,"-",N274,"-",O274,"-",K274,"-",P274)</f>
        <v>X-AB-0-0-TP2-Water-Medium-3-MOT</v>
      </c>
      <c r="R274" s="21" t="str">
        <f>CONCATENATE(C274,"-",J274,"-",E274,"-", L274,"-",F274,"-",N274)</f>
        <v>X-AB-0-0-TP2-Water</v>
      </c>
      <c r="S274" s="35" t="str">
        <f t="shared" si="17"/>
        <v>X.AB.0.Z.B.3</v>
      </c>
      <c r="T274" s="15" t="str">
        <f t="shared" si="18"/>
        <v>XAB0ZB3</v>
      </c>
    </row>
    <row r="275" spans="1:20">
      <c r="A275" t="s">
        <v>90</v>
      </c>
      <c r="B275" s="10" t="s">
        <v>89</v>
      </c>
      <c r="C275" s="10" t="str">
        <f>VLOOKUP(_xlfn.CONCAT(A275,B275),Codes!$C$3:$D$12,2,FALSE)</f>
        <v>X</v>
      </c>
      <c r="D275" s="56" t="s">
        <v>28</v>
      </c>
      <c r="E275" s="12">
        <v>0</v>
      </c>
      <c r="F275" s="10" t="s">
        <v>57</v>
      </c>
      <c r="G275" s="10">
        <v>8</v>
      </c>
      <c r="H275" s="10" t="str">
        <f>VLOOKUP(F275,Codes!$J$3:$Q$9,2,FALSE)</f>
        <v>B</v>
      </c>
      <c r="I275" s="11" t="s">
        <v>44</v>
      </c>
      <c r="J275" s="10" t="str">
        <f>VLOOKUP(I275,Codes!$H$3:$I$262,2,FALSE)</f>
        <v>AB</v>
      </c>
      <c r="K275" s="10">
        <v>4</v>
      </c>
      <c r="L275" s="10">
        <v>0</v>
      </c>
      <c r="M275" t="str">
        <f>VLOOKUP(L275,Codes!$R$3:$S$28,2,FALSE)</f>
        <v>Z</v>
      </c>
      <c r="N275" t="s">
        <v>38</v>
      </c>
      <c r="O275" t="s">
        <v>49</v>
      </c>
      <c r="P275" t="s">
        <v>2318</v>
      </c>
      <c r="Q275" s="21" t="str">
        <f t="shared" ref="Q275:Q338" si="20">CONCATENATE(C275,"-",J275,"-",E275,"-", L275,"-",F275,"-",N275,"-",O275,"-",K275,"-",P275)</f>
        <v>X-AB-0-0-TP2-Water-Medium-4-MOT</v>
      </c>
      <c r="R275" s="21" t="str">
        <f t="shared" ref="R275:R338" si="21">CONCATENATE(C275,"-",J275,"-",E275,"-", L275,"-",F275,"-",N275)</f>
        <v>X-AB-0-0-TP2-Water</v>
      </c>
      <c r="S275" s="35" t="str">
        <f t="shared" ref="S275:S338" si="22">_xlfn.CONCAT(C275,".",J275,".",E275,".",M275,".",H275,".",K275)</f>
        <v>X.AB.0.Z.B.4</v>
      </c>
      <c r="T275" s="15" t="str">
        <f t="shared" ref="T275:T338" si="23">SUBSTITUTE(S275,".","")</f>
        <v>XAB0ZB4</v>
      </c>
    </row>
    <row r="276" spans="1:20">
      <c r="A276" t="s">
        <v>90</v>
      </c>
      <c r="B276" s="10" t="s">
        <v>89</v>
      </c>
      <c r="C276" s="10" t="str">
        <f>VLOOKUP(_xlfn.CONCAT(A276,B276),Codes!$C$3:$D$12,2,FALSE)</f>
        <v>X</v>
      </c>
      <c r="D276" s="56" t="s">
        <v>28</v>
      </c>
      <c r="E276" s="12">
        <v>0</v>
      </c>
      <c r="F276" s="10" t="s">
        <v>57</v>
      </c>
      <c r="G276" s="10">
        <v>8</v>
      </c>
      <c r="H276" s="10" t="str">
        <f>VLOOKUP(F276,Codes!$J$3:$Q$9,2,FALSE)</f>
        <v>B</v>
      </c>
      <c r="I276" s="11" t="s">
        <v>44</v>
      </c>
      <c r="J276" s="10" t="str">
        <f>VLOOKUP(I276,Codes!$H$3:$I$262,2,FALSE)</f>
        <v>AB</v>
      </c>
      <c r="K276" s="10">
        <v>5</v>
      </c>
      <c r="L276" s="10">
        <v>0</v>
      </c>
      <c r="M276" t="str">
        <f>VLOOKUP(L276,Codes!$R$3:$S$28,2,FALSE)</f>
        <v>Z</v>
      </c>
      <c r="N276" t="s">
        <v>38</v>
      </c>
      <c r="O276" t="s">
        <v>49</v>
      </c>
      <c r="P276" t="s">
        <v>2318</v>
      </c>
      <c r="Q276" s="21" t="str">
        <f t="shared" si="20"/>
        <v>X-AB-0-0-TP2-Water-Medium-5-MOT</v>
      </c>
      <c r="R276" s="21" t="str">
        <f t="shared" si="21"/>
        <v>X-AB-0-0-TP2-Water</v>
      </c>
      <c r="S276" s="35" t="str">
        <f t="shared" si="22"/>
        <v>X.AB.0.Z.B.5</v>
      </c>
      <c r="T276" s="15" t="str">
        <f t="shared" si="23"/>
        <v>XAB0ZB5</v>
      </c>
    </row>
    <row r="277" spans="1:20">
      <c r="A277" t="s">
        <v>90</v>
      </c>
      <c r="B277" s="10" t="s">
        <v>89</v>
      </c>
      <c r="C277" s="10" t="str">
        <f>VLOOKUP(_xlfn.CONCAT(A277,B277),Codes!$C$3:$D$12,2,FALSE)</f>
        <v>X</v>
      </c>
      <c r="D277" s="56" t="s">
        <v>28</v>
      </c>
      <c r="E277" s="12">
        <v>0</v>
      </c>
      <c r="F277" s="10" t="s">
        <v>57</v>
      </c>
      <c r="G277" s="10">
        <v>8</v>
      </c>
      <c r="H277" s="10" t="str">
        <f>VLOOKUP(F277,Codes!$J$3:$Q$9,2,FALSE)</f>
        <v>B</v>
      </c>
      <c r="I277" s="11" t="s">
        <v>44</v>
      </c>
      <c r="J277" s="10" t="str">
        <f>VLOOKUP(I277,Codes!$H$3:$I$262,2,FALSE)</f>
        <v>AB</v>
      </c>
      <c r="K277" s="10">
        <v>6</v>
      </c>
      <c r="L277" s="10">
        <v>0</v>
      </c>
      <c r="M277" t="str">
        <f>VLOOKUP(L277,Codes!$R$3:$S$28,2,FALSE)</f>
        <v>Z</v>
      </c>
      <c r="N277" t="s">
        <v>38</v>
      </c>
      <c r="O277" t="s">
        <v>49</v>
      </c>
      <c r="P277" t="s">
        <v>2318</v>
      </c>
      <c r="Q277" s="21" t="str">
        <f t="shared" si="20"/>
        <v>X-AB-0-0-TP2-Water-Medium-6-MOT</v>
      </c>
      <c r="R277" s="21" t="str">
        <f t="shared" si="21"/>
        <v>X-AB-0-0-TP2-Water</v>
      </c>
      <c r="S277" s="35" t="str">
        <f t="shared" si="22"/>
        <v>X.AB.0.Z.B.6</v>
      </c>
      <c r="T277" s="15" t="str">
        <f t="shared" si="23"/>
        <v>XAB0ZB6</v>
      </c>
    </row>
    <row r="278" spans="1:20">
      <c r="A278" t="s">
        <v>90</v>
      </c>
      <c r="B278" s="10" t="s">
        <v>89</v>
      </c>
      <c r="C278" s="10" t="str">
        <f>VLOOKUP(_xlfn.CONCAT(A278,B278),Codes!$C$3:$D$12,2,FALSE)</f>
        <v>X</v>
      </c>
      <c r="D278" s="56" t="s">
        <v>28</v>
      </c>
      <c r="E278" s="12">
        <v>0</v>
      </c>
      <c r="F278" s="10" t="s">
        <v>64</v>
      </c>
      <c r="G278" s="10">
        <v>24</v>
      </c>
      <c r="H278" s="10" t="str">
        <f>VLOOKUP(F278,Codes!$J$3:$Q$9,2,FALSE)</f>
        <v>C</v>
      </c>
      <c r="I278" s="11" t="s">
        <v>44</v>
      </c>
      <c r="J278" s="10" t="str">
        <f>VLOOKUP(I278,Codes!$H$3:$I$262,2,FALSE)</f>
        <v>AB</v>
      </c>
      <c r="K278" s="10">
        <v>1</v>
      </c>
      <c r="L278" s="10">
        <v>0</v>
      </c>
      <c r="M278" t="str">
        <f>VLOOKUP(L278,Codes!$R$3:$S$28,2,FALSE)</f>
        <v>Z</v>
      </c>
      <c r="N278" t="s">
        <v>38</v>
      </c>
      <c r="O278" t="s">
        <v>49</v>
      </c>
      <c r="P278" t="s">
        <v>2318</v>
      </c>
      <c r="Q278" s="21" t="str">
        <f t="shared" si="20"/>
        <v>X-AB-0-0-TP3-Water-Medium-1-MOT</v>
      </c>
      <c r="R278" s="21" t="str">
        <f t="shared" si="21"/>
        <v>X-AB-0-0-TP3-Water</v>
      </c>
      <c r="S278" s="35" t="str">
        <f t="shared" si="22"/>
        <v>X.AB.0.Z.C.1</v>
      </c>
      <c r="T278" s="15" t="str">
        <f t="shared" si="23"/>
        <v>XAB0ZC1</v>
      </c>
    </row>
    <row r="279" spans="1:20">
      <c r="A279" t="s">
        <v>90</v>
      </c>
      <c r="B279" s="10" t="s">
        <v>89</v>
      </c>
      <c r="C279" s="10" t="str">
        <f>VLOOKUP(_xlfn.CONCAT(A279,B279),Codes!$C$3:$D$12,2,FALSE)</f>
        <v>X</v>
      </c>
      <c r="D279" s="56" t="s">
        <v>28</v>
      </c>
      <c r="E279" s="12">
        <v>0</v>
      </c>
      <c r="F279" s="10" t="s">
        <v>64</v>
      </c>
      <c r="G279" s="10">
        <v>24</v>
      </c>
      <c r="H279" s="10" t="str">
        <f>VLOOKUP(F279,Codes!$J$3:$Q$9,2,FALSE)</f>
        <v>C</v>
      </c>
      <c r="I279" s="11" t="s">
        <v>44</v>
      </c>
      <c r="J279" s="10" t="str">
        <f>VLOOKUP(I279,Codes!$H$3:$I$262,2,FALSE)</f>
        <v>AB</v>
      </c>
      <c r="K279" s="10">
        <v>2</v>
      </c>
      <c r="L279" s="10">
        <v>0</v>
      </c>
      <c r="M279" t="str">
        <f>VLOOKUP(L279,Codes!$R$3:$S$28,2,FALSE)</f>
        <v>Z</v>
      </c>
      <c r="N279" t="s">
        <v>38</v>
      </c>
      <c r="O279" t="s">
        <v>49</v>
      </c>
      <c r="P279" t="s">
        <v>2318</v>
      </c>
      <c r="Q279" s="21" t="str">
        <f t="shared" si="20"/>
        <v>X-AB-0-0-TP3-Water-Medium-2-MOT</v>
      </c>
      <c r="R279" s="21" t="str">
        <f t="shared" si="21"/>
        <v>X-AB-0-0-TP3-Water</v>
      </c>
      <c r="S279" s="35" t="str">
        <f t="shared" si="22"/>
        <v>X.AB.0.Z.C.2</v>
      </c>
      <c r="T279" s="15" t="str">
        <f t="shared" si="23"/>
        <v>XAB0ZC2</v>
      </c>
    </row>
    <row r="280" spans="1:20">
      <c r="A280" t="s">
        <v>90</v>
      </c>
      <c r="B280" s="10" t="s">
        <v>89</v>
      </c>
      <c r="C280" s="10" t="str">
        <f>VLOOKUP(_xlfn.CONCAT(A280,B280),Codes!$C$3:$D$12,2,FALSE)</f>
        <v>X</v>
      </c>
      <c r="D280" s="56" t="s">
        <v>28</v>
      </c>
      <c r="E280" s="12">
        <v>0</v>
      </c>
      <c r="F280" s="10" t="s">
        <v>64</v>
      </c>
      <c r="G280" s="10">
        <v>24</v>
      </c>
      <c r="H280" s="10" t="str">
        <f>VLOOKUP(F280,Codes!$J$3:$Q$9,2,FALSE)</f>
        <v>C</v>
      </c>
      <c r="I280" s="11" t="s">
        <v>44</v>
      </c>
      <c r="J280" s="10" t="str">
        <f>VLOOKUP(I280,Codes!$H$3:$I$262,2,FALSE)</f>
        <v>AB</v>
      </c>
      <c r="K280" s="10">
        <v>3</v>
      </c>
      <c r="L280" s="10">
        <v>0</v>
      </c>
      <c r="M280" t="str">
        <f>VLOOKUP(L280,Codes!$R$3:$S$28,2,FALSE)</f>
        <v>Z</v>
      </c>
      <c r="N280" t="s">
        <v>38</v>
      </c>
      <c r="O280" t="s">
        <v>49</v>
      </c>
      <c r="P280" t="s">
        <v>2318</v>
      </c>
      <c r="Q280" s="21" t="str">
        <f t="shared" si="20"/>
        <v>X-AB-0-0-TP3-Water-Medium-3-MOT</v>
      </c>
      <c r="R280" s="21" t="str">
        <f t="shared" si="21"/>
        <v>X-AB-0-0-TP3-Water</v>
      </c>
      <c r="S280" s="35" t="str">
        <f t="shared" si="22"/>
        <v>X.AB.0.Z.C.3</v>
      </c>
      <c r="T280" s="15" t="str">
        <f t="shared" si="23"/>
        <v>XAB0ZC3</v>
      </c>
    </row>
    <row r="281" spans="1:20">
      <c r="A281" t="s">
        <v>90</v>
      </c>
      <c r="B281" s="10" t="s">
        <v>89</v>
      </c>
      <c r="C281" s="10" t="str">
        <f>VLOOKUP(_xlfn.CONCAT(A281,B281),Codes!$C$3:$D$12,2,FALSE)</f>
        <v>X</v>
      </c>
      <c r="D281" s="56" t="s">
        <v>28</v>
      </c>
      <c r="E281" s="12">
        <v>0</v>
      </c>
      <c r="F281" s="10" t="s">
        <v>64</v>
      </c>
      <c r="G281" s="10">
        <v>24</v>
      </c>
      <c r="H281" s="10" t="str">
        <f>VLOOKUP(F281,Codes!$J$3:$Q$9,2,FALSE)</f>
        <v>C</v>
      </c>
      <c r="I281" s="11" t="s">
        <v>44</v>
      </c>
      <c r="J281" s="10" t="str">
        <f>VLOOKUP(I281,Codes!$H$3:$I$262,2,FALSE)</f>
        <v>AB</v>
      </c>
      <c r="K281" s="10">
        <v>4</v>
      </c>
      <c r="L281" s="10">
        <v>0</v>
      </c>
      <c r="M281" t="str">
        <f>VLOOKUP(L281,Codes!$R$3:$S$28,2,FALSE)</f>
        <v>Z</v>
      </c>
      <c r="N281" t="s">
        <v>38</v>
      </c>
      <c r="O281" t="s">
        <v>49</v>
      </c>
      <c r="P281" t="s">
        <v>2318</v>
      </c>
      <c r="Q281" s="21" t="str">
        <f t="shared" si="20"/>
        <v>X-AB-0-0-TP3-Water-Medium-4-MOT</v>
      </c>
      <c r="R281" s="21" t="str">
        <f t="shared" si="21"/>
        <v>X-AB-0-0-TP3-Water</v>
      </c>
      <c r="S281" s="35" t="str">
        <f t="shared" si="22"/>
        <v>X.AB.0.Z.C.4</v>
      </c>
      <c r="T281" s="15" t="str">
        <f t="shared" si="23"/>
        <v>XAB0ZC4</v>
      </c>
    </row>
    <row r="282" spans="1:20">
      <c r="A282" t="s">
        <v>90</v>
      </c>
      <c r="B282" s="10" t="s">
        <v>89</v>
      </c>
      <c r="C282" s="10" t="str">
        <f>VLOOKUP(_xlfn.CONCAT(A282,B282),Codes!$C$3:$D$12,2,FALSE)</f>
        <v>X</v>
      </c>
      <c r="D282" s="56" t="s">
        <v>28</v>
      </c>
      <c r="E282" s="12">
        <v>0</v>
      </c>
      <c r="F282" s="10" t="s">
        <v>64</v>
      </c>
      <c r="G282" s="10">
        <v>24</v>
      </c>
      <c r="H282" s="10" t="str">
        <f>VLOOKUP(F282,Codes!$J$3:$Q$9,2,FALSE)</f>
        <v>C</v>
      </c>
      <c r="I282" s="11" t="s">
        <v>44</v>
      </c>
      <c r="J282" s="10" t="str">
        <f>VLOOKUP(I282,Codes!$H$3:$I$262,2,FALSE)</f>
        <v>AB</v>
      </c>
      <c r="K282" s="10">
        <v>5</v>
      </c>
      <c r="L282" s="10">
        <v>0</v>
      </c>
      <c r="M282" t="str">
        <f>VLOOKUP(L282,Codes!$R$3:$S$28,2,FALSE)</f>
        <v>Z</v>
      </c>
      <c r="N282" t="s">
        <v>38</v>
      </c>
      <c r="O282" t="s">
        <v>49</v>
      </c>
      <c r="P282" t="s">
        <v>2318</v>
      </c>
      <c r="Q282" s="21" t="str">
        <f t="shared" si="20"/>
        <v>X-AB-0-0-TP3-Water-Medium-5-MOT</v>
      </c>
      <c r="R282" s="21" t="str">
        <f t="shared" si="21"/>
        <v>X-AB-0-0-TP3-Water</v>
      </c>
      <c r="S282" s="35" t="str">
        <f t="shared" si="22"/>
        <v>X.AB.0.Z.C.5</v>
      </c>
      <c r="T282" s="15" t="str">
        <f t="shared" si="23"/>
        <v>XAB0ZC5</v>
      </c>
    </row>
    <row r="283" spans="1:20">
      <c r="A283" t="s">
        <v>90</v>
      </c>
      <c r="B283" s="10" t="s">
        <v>89</v>
      </c>
      <c r="C283" s="10" t="str">
        <f>VLOOKUP(_xlfn.CONCAT(A283,B283),Codes!$C$3:$D$12,2,FALSE)</f>
        <v>X</v>
      </c>
      <c r="D283" s="56" t="s">
        <v>28</v>
      </c>
      <c r="E283" s="12">
        <v>0</v>
      </c>
      <c r="F283" s="10" t="s">
        <v>64</v>
      </c>
      <c r="G283" s="10">
        <v>24</v>
      </c>
      <c r="H283" s="10" t="str">
        <f>VLOOKUP(F283,Codes!$J$3:$Q$9,2,FALSE)</f>
        <v>C</v>
      </c>
      <c r="I283" s="11" t="s">
        <v>44</v>
      </c>
      <c r="J283" s="10" t="str">
        <f>VLOOKUP(I283,Codes!$H$3:$I$262,2,FALSE)</f>
        <v>AB</v>
      </c>
      <c r="K283" s="10">
        <v>6</v>
      </c>
      <c r="L283" s="10">
        <v>0</v>
      </c>
      <c r="M283" t="str">
        <f>VLOOKUP(L283,Codes!$R$3:$S$28,2,FALSE)</f>
        <v>Z</v>
      </c>
      <c r="N283" t="s">
        <v>38</v>
      </c>
      <c r="O283" t="s">
        <v>49</v>
      </c>
      <c r="P283" t="s">
        <v>2318</v>
      </c>
      <c r="Q283" s="21" t="str">
        <f t="shared" si="20"/>
        <v>X-AB-0-0-TP3-Water-Medium-6-MOT</v>
      </c>
      <c r="R283" s="21" t="str">
        <f t="shared" si="21"/>
        <v>X-AB-0-0-TP3-Water</v>
      </c>
      <c r="S283" s="35" t="str">
        <f t="shared" si="22"/>
        <v>X.AB.0.Z.C.6</v>
      </c>
      <c r="T283" s="15" t="str">
        <f t="shared" si="23"/>
        <v>XAB0ZC6</v>
      </c>
    </row>
    <row r="284" spans="1:20">
      <c r="A284" t="s">
        <v>90</v>
      </c>
      <c r="B284" s="10" t="s">
        <v>89</v>
      </c>
      <c r="C284" s="10" t="str">
        <f>VLOOKUP(_xlfn.CONCAT(A284,B284),Codes!$C$3:$D$12,2,FALSE)</f>
        <v>X</v>
      </c>
      <c r="D284" s="56" t="s">
        <v>28</v>
      </c>
      <c r="E284" s="12">
        <v>0</v>
      </c>
      <c r="F284" s="10" t="s">
        <v>70</v>
      </c>
      <c r="G284" s="10">
        <v>30</v>
      </c>
      <c r="H284" s="10" t="str">
        <f>VLOOKUP(F284,Codes!$J$3:$Q$9,2,FALSE)</f>
        <v>D</v>
      </c>
      <c r="I284" s="11" t="s">
        <v>44</v>
      </c>
      <c r="J284" s="10" t="str">
        <f>VLOOKUP(I284,Codes!$H$3:$I$262,2,FALSE)</f>
        <v>AB</v>
      </c>
      <c r="K284" s="10">
        <v>1</v>
      </c>
      <c r="L284" s="10">
        <v>0</v>
      </c>
      <c r="M284" t="str">
        <f>VLOOKUP(L284,Codes!$R$3:$S$28,2,FALSE)</f>
        <v>Z</v>
      </c>
      <c r="N284" t="s">
        <v>38</v>
      </c>
      <c r="O284" t="s">
        <v>49</v>
      </c>
      <c r="P284" t="s">
        <v>2318</v>
      </c>
      <c r="Q284" s="21" t="str">
        <f t="shared" si="20"/>
        <v>X-AB-0-0-TP4-Water-Medium-1-MOT</v>
      </c>
      <c r="R284" s="21" t="str">
        <f t="shared" si="21"/>
        <v>X-AB-0-0-TP4-Water</v>
      </c>
      <c r="S284" s="35" t="str">
        <f t="shared" si="22"/>
        <v>X.AB.0.Z.D.1</v>
      </c>
      <c r="T284" s="15" t="str">
        <f t="shared" si="23"/>
        <v>XAB0ZD1</v>
      </c>
    </row>
    <row r="285" spans="1:20">
      <c r="A285" t="s">
        <v>90</v>
      </c>
      <c r="B285" s="10" t="s">
        <v>89</v>
      </c>
      <c r="C285" s="10" t="str">
        <f>VLOOKUP(_xlfn.CONCAT(A285,B285),Codes!$C$3:$D$12,2,FALSE)</f>
        <v>X</v>
      </c>
      <c r="D285" s="56" t="s">
        <v>28</v>
      </c>
      <c r="E285" s="12">
        <v>0</v>
      </c>
      <c r="F285" s="10" t="s">
        <v>70</v>
      </c>
      <c r="G285" s="10">
        <v>30</v>
      </c>
      <c r="H285" s="10" t="str">
        <f>VLOOKUP(F285,Codes!$J$3:$Q$9,2,FALSE)</f>
        <v>D</v>
      </c>
      <c r="I285" s="11" t="s">
        <v>44</v>
      </c>
      <c r="J285" s="10" t="str">
        <f>VLOOKUP(I285,Codes!$H$3:$I$262,2,FALSE)</f>
        <v>AB</v>
      </c>
      <c r="K285" s="10">
        <v>2</v>
      </c>
      <c r="L285" s="10">
        <v>0</v>
      </c>
      <c r="M285" t="str">
        <f>VLOOKUP(L285,Codes!$R$3:$S$28,2,FALSE)</f>
        <v>Z</v>
      </c>
      <c r="N285" t="s">
        <v>38</v>
      </c>
      <c r="O285" t="s">
        <v>49</v>
      </c>
      <c r="P285" t="s">
        <v>2318</v>
      </c>
      <c r="Q285" s="21" t="str">
        <f t="shared" si="20"/>
        <v>X-AB-0-0-TP4-Water-Medium-2-MOT</v>
      </c>
      <c r="R285" s="21" t="str">
        <f t="shared" si="21"/>
        <v>X-AB-0-0-TP4-Water</v>
      </c>
      <c r="S285" s="35" t="str">
        <f t="shared" si="22"/>
        <v>X.AB.0.Z.D.2</v>
      </c>
      <c r="T285" s="15" t="str">
        <f t="shared" si="23"/>
        <v>XAB0ZD2</v>
      </c>
    </row>
    <row r="286" spans="1:20">
      <c r="A286" t="s">
        <v>90</v>
      </c>
      <c r="B286" s="10" t="s">
        <v>89</v>
      </c>
      <c r="C286" s="10" t="str">
        <f>VLOOKUP(_xlfn.CONCAT(A286,B286),Codes!$C$3:$D$12,2,FALSE)</f>
        <v>X</v>
      </c>
      <c r="D286" s="56" t="s">
        <v>28</v>
      </c>
      <c r="E286" s="12">
        <v>0</v>
      </c>
      <c r="F286" s="10" t="s">
        <v>70</v>
      </c>
      <c r="G286" s="10">
        <v>30</v>
      </c>
      <c r="H286" s="10" t="str">
        <f>VLOOKUP(F286,Codes!$J$3:$Q$9,2,FALSE)</f>
        <v>D</v>
      </c>
      <c r="I286" s="11" t="s">
        <v>44</v>
      </c>
      <c r="J286" s="10" t="str">
        <f>VLOOKUP(I286,Codes!$H$3:$I$262,2,FALSE)</f>
        <v>AB</v>
      </c>
      <c r="K286" s="10">
        <v>3</v>
      </c>
      <c r="L286" s="10">
        <v>0</v>
      </c>
      <c r="M286" t="str">
        <f>VLOOKUP(L286,Codes!$R$3:$S$28,2,FALSE)</f>
        <v>Z</v>
      </c>
      <c r="N286" t="s">
        <v>38</v>
      </c>
      <c r="O286" t="s">
        <v>49</v>
      </c>
      <c r="P286" t="s">
        <v>2318</v>
      </c>
      <c r="Q286" s="21" t="str">
        <f t="shared" si="20"/>
        <v>X-AB-0-0-TP4-Water-Medium-3-MOT</v>
      </c>
      <c r="R286" s="21" t="str">
        <f t="shared" si="21"/>
        <v>X-AB-0-0-TP4-Water</v>
      </c>
      <c r="S286" s="35" t="str">
        <f t="shared" si="22"/>
        <v>X.AB.0.Z.D.3</v>
      </c>
      <c r="T286" s="15" t="str">
        <f t="shared" si="23"/>
        <v>XAB0ZD3</v>
      </c>
    </row>
    <row r="287" spans="1:20">
      <c r="A287" t="s">
        <v>90</v>
      </c>
      <c r="B287" s="10" t="s">
        <v>89</v>
      </c>
      <c r="C287" s="10" t="str">
        <f>VLOOKUP(_xlfn.CONCAT(A287,B287),Codes!$C$3:$D$12,2,FALSE)</f>
        <v>X</v>
      </c>
      <c r="D287" s="56" t="s">
        <v>28</v>
      </c>
      <c r="E287" s="12">
        <v>0</v>
      </c>
      <c r="F287" s="10" t="s">
        <v>70</v>
      </c>
      <c r="G287" s="10">
        <v>30</v>
      </c>
      <c r="H287" s="10" t="str">
        <f>VLOOKUP(F287,Codes!$J$3:$Q$9,2,FALSE)</f>
        <v>D</v>
      </c>
      <c r="I287" s="11" t="s">
        <v>44</v>
      </c>
      <c r="J287" s="10" t="str">
        <f>VLOOKUP(I287,Codes!$H$3:$I$262,2,FALSE)</f>
        <v>AB</v>
      </c>
      <c r="K287" s="10">
        <v>4</v>
      </c>
      <c r="L287" s="10">
        <v>0</v>
      </c>
      <c r="M287" t="str">
        <f>VLOOKUP(L287,Codes!$R$3:$S$28,2,FALSE)</f>
        <v>Z</v>
      </c>
      <c r="N287" t="s">
        <v>38</v>
      </c>
      <c r="O287" t="s">
        <v>49</v>
      </c>
      <c r="P287" t="s">
        <v>2318</v>
      </c>
      <c r="Q287" s="21" t="str">
        <f t="shared" si="20"/>
        <v>X-AB-0-0-TP4-Water-Medium-4-MOT</v>
      </c>
      <c r="R287" s="21" t="str">
        <f t="shared" si="21"/>
        <v>X-AB-0-0-TP4-Water</v>
      </c>
      <c r="S287" s="35" t="str">
        <f t="shared" si="22"/>
        <v>X.AB.0.Z.D.4</v>
      </c>
      <c r="T287" s="15" t="str">
        <f t="shared" si="23"/>
        <v>XAB0ZD4</v>
      </c>
    </row>
    <row r="288" spans="1:20">
      <c r="A288" t="s">
        <v>90</v>
      </c>
      <c r="B288" s="10" t="s">
        <v>89</v>
      </c>
      <c r="C288" s="10" t="str">
        <f>VLOOKUP(_xlfn.CONCAT(A288,B288),Codes!$C$3:$D$12,2,FALSE)</f>
        <v>X</v>
      </c>
      <c r="D288" s="56" t="s">
        <v>28</v>
      </c>
      <c r="E288" s="12">
        <v>0</v>
      </c>
      <c r="F288" s="10" t="s">
        <v>70</v>
      </c>
      <c r="G288" s="10">
        <v>30</v>
      </c>
      <c r="H288" s="10" t="str">
        <f>VLOOKUP(F288,Codes!$J$3:$Q$9,2,FALSE)</f>
        <v>D</v>
      </c>
      <c r="I288" s="11" t="s">
        <v>44</v>
      </c>
      <c r="J288" s="10" t="str">
        <f>VLOOKUP(I288,Codes!$H$3:$I$262,2,FALSE)</f>
        <v>AB</v>
      </c>
      <c r="K288" s="10">
        <v>5</v>
      </c>
      <c r="L288" s="10">
        <v>0</v>
      </c>
      <c r="M288" t="str">
        <f>VLOOKUP(L288,Codes!$R$3:$S$28,2,FALSE)</f>
        <v>Z</v>
      </c>
      <c r="N288" t="s">
        <v>38</v>
      </c>
      <c r="O288" t="s">
        <v>49</v>
      </c>
      <c r="P288" t="s">
        <v>2318</v>
      </c>
      <c r="Q288" s="21" t="str">
        <f t="shared" si="20"/>
        <v>X-AB-0-0-TP4-Water-Medium-5-MOT</v>
      </c>
      <c r="R288" s="21" t="str">
        <f t="shared" si="21"/>
        <v>X-AB-0-0-TP4-Water</v>
      </c>
      <c r="S288" s="35" t="str">
        <f t="shared" si="22"/>
        <v>X.AB.0.Z.D.5</v>
      </c>
      <c r="T288" s="15" t="str">
        <f t="shared" si="23"/>
        <v>XAB0ZD5</v>
      </c>
    </row>
    <row r="289" spans="1:20">
      <c r="A289" t="s">
        <v>90</v>
      </c>
      <c r="B289" s="10" t="s">
        <v>89</v>
      </c>
      <c r="C289" s="10" t="str">
        <f>VLOOKUP(_xlfn.CONCAT(A289,B289),Codes!$C$3:$D$12,2,FALSE)</f>
        <v>X</v>
      </c>
      <c r="D289" s="56" t="s">
        <v>28</v>
      </c>
      <c r="E289" s="12">
        <v>0</v>
      </c>
      <c r="F289" s="10" t="s">
        <v>70</v>
      </c>
      <c r="G289" s="10">
        <v>30</v>
      </c>
      <c r="H289" s="10" t="str">
        <f>VLOOKUP(F289,Codes!$J$3:$Q$9,2,FALSE)</f>
        <v>D</v>
      </c>
      <c r="I289" s="11" t="s">
        <v>44</v>
      </c>
      <c r="J289" s="10" t="str">
        <f>VLOOKUP(I289,Codes!$H$3:$I$262,2,FALSE)</f>
        <v>AB</v>
      </c>
      <c r="K289" s="10">
        <v>6</v>
      </c>
      <c r="L289" s="10">
        <v>0</v>
      </c>
      <c r="M289" t="str">
        <f>VLOOKUP(L289,Codes!$R$3:$S$28,2,FALSE)</f>
        <v>Z</v>
      </c>
      <c r="N289" t="s">
        <v>38</v>
      </c>
      <c r="O289" t="s">
        <v>49</v>
      </c>
      <c r="P289" t="s">
        <v>2318</v>
      </c>
      <c r="Q289" s="21" t="str">
        <f t="shared" si="20"/>
        <v>X-AB-0-0-TP4-Water-Medium-6-MOT</v>
      </c>
      <c r="R289" s="21" t="str">
        <f t="shared" si="21"/>
        <v>X-AB-0-0-TP4-Water</v>
      </c>
      <c r="S289" s="35" t="str">
        <f t="shared" si="22"/>
        <v>X.AB.0.Z.D.6</v>
      </c>
      <c r="T289" s="15" t="str">
        <f t="shared" si="23"/>
        <v>XAB0ZD6</v>
      </c>
    </row>
    <row r="290" spans="1:20">
      <c r="A290" t="s">
        <v>90</v>
      </c>
      <c r="B290" s="10" t="s">
        <v>89</v>
      </c>
      <c r="C290" s="10" t="str">
        <f>VLOOKUP(_xlfn.CONCAT(A290,B290),Codes!$C$3:$D$12,2,FALSE)</f>
        <v>X</v>
      </c>
      <c r="D290" s="56" t="s">
        <v>28</v>
      </c>
      <c r="E290" s="12">
        <v>0</v>
      </c>
      <c r="F290" s="10" t="s">
        <v>76</v>
      </c>
      <c r="G290" s="10">
        <v>48</v>
      </c>
      <c r="H290" s="10" t="str">
        <f>VLOOKUP(F290,Codes!$J$3:$Q$9,2,FALSE)</f>
        <v>E</v>
      </c>
      <c r="I290" s="11" t="s">
        <v>44</v>
      </c>
      <c r="J290" s="10" t="str">
        <f>VLOOKUP(I290,Codes!$H$3:$I$262,2,FALSE)</f>
        <v>AB</v>
      </c>
      <c r="K290" s="10">
        <v>1</v>
      </c>
      <c r="L290" s="10">
        <v>0</v>
      </c>
      <c r="M290" t="str">
        <f>VLOOKUP(L290,Codes!$R$3:$S$28,2,FALSE)</f>
        <v>Z</v>
      </c>
      <c r="N290" t="s">
        <v>38</v>
      </c>
      <c r="O290" t="s">
        <v>49</v>
      </c>
      <c r="P290" t="s">
        <v>2318</v>
      </c>
      <c r="Q290" s="21" t="str">
        <f t="shared" si="20"/>
        <v>X-AB-0-0-TP5-Water-Medium-1-MOT</v>
      </c>
      <c r="R290" s="21" t="str">
        <f t="shared" si="21"/>
        <v>X-AB-0-0-TP5-Water</v>
      </c>
      <c r="S290" s="35" t="str">
        <f t="shared" si="22"/>
        <v>X.AB.0.Z.E.1</v>
      </c>
      <c r="T290" s="15" t="str">
        <f t="shared" si="23"/>
        <v>XAB0ZE1</v>
      </c>
    </row>
    <row r="291" spans="1:20">
      <c r="A291" t="s">
        <v>90</v>
      </c>
      <c r="B291" s="10" t="s">
        <v>89</v>
      </c>
      <c r="C291" s="10" t="str">
        <f>VLOOKUP(_xlfn.CONCAT(A291,B291),Codes!$C$3:$D$12,2,FALSE)</f>
        <v>X</v>
      </c>
      <c r="D291" s="56" t="s">
        <v>28</v>
      </c>
      <c r="E291" s="12">
        <v>0</v>
      </c>
      <c r="F291" s="10" t="s">
        <v>76</v>
      </c>
      <c r="G291" s="10">
        <v>48</v>
      </c>
      <c r="H291" s="10" t="str">
        <f>VLOOKUP(F291,Codes!$J$3:$Q$9,2,FALSE)</f>
        <v>E</v>
      </c>
      <c r="I291" s="11" t="s">
        <v>44</v>
      </c>
      <c r="J291" s="10" t="str">
        <f>VLOOKUP(I291,Codes!$H$3:$I$262,2,FALSE)</f>
        <v>AB</v>
      </c>
      <c r="K291" s="10">
        <v>2</v>
      </c>
      <c r="L291" s="10">
        <v>0</v>
      </c>
      <c r="M291" t="str">
        <f>VLOOKUP(L291,Codes!$R$3:$S$28,2,FALSE)</f>
        <v>Z</v>
      </c>
      <c r="N291" t="s">
        <v>38</v>
      </c>
      <c r="O291" t="s">
        <v>49</v>
      </c>
      <c r="P291" t="s">
        <v>2318</v>
      </c>
      <c r="Q291" s="21" t="str">
        <f t="shared" si="20"/>
        <v>X-AB-0-0-TP5-Water-Medium-2-MOT</v>
      </c>
      <c r="R291" s="21" t="str">
        <f t="shared" si="21"/>
        <v>X-AB-0-0-TP5-Water</v>
      </c>
      <c r="S291" s="35" t="str">
        <f t="shared" si="22"/>
        <v>X.AB.0.Z.E.2</v>
      </c>
      <c r="T291" s="15" t="str">
        <f t="shared" si="23"/>
        <v>XAB0ZE2</v>
      </c>
    </row>
    <row r="292" spans="1:20">
      <c r="A292" t="s">
        <v>90</v>
      </c>
      <c r="B292" s="10" t="s">
        <v>89</v>
      </c>
      <c r="C292" s="10" t="str">
        <f>VLOOKUP(_xlfn.CONCAT(A292,B292),Codes!$C$3:$D$12,2,FALSE)</f>
        <v>X</v>
      </c>
      <c r="D292" s="56" t="s">
        <v>28</v>
      </c>
      <c r="E292" s="12">
        <v>0</v>
      </c>
      <c r="F292" s="10" t="s">
        <v>76</v>
      </c>
      <c r="G292" s="10">
        <v>48</v>
      </c>
      <c r="H292" s="10" t="str">
        <f>VLOOKUP(F292,Codes!$J$3:$Q$9,2,FALSE)</f>
        <v>E</v>
      </c>
      <c r="I292" s="11" t="s">
        <v>44</v>
      </c>
      <c r="J292" s="10" t="str">
        <f>VLOOKUP(I292,Codes!$H$3:$I$262,2,FALSE)</f>
        <v>AB</v>
      </c>
      <c r="K292" s="10">
        <v>3</v>
      </c>
      <c r="L292" s="10">
        <v>0</v>
      </c>
      <c r="M292" t="str">
        <f>VLOOKUP(L292,Codes!$R$3:$S$28,2,FALSE)</f>
        <v>Z</v>
      </c>
      <c r="N292" t="s">
        <v>38</v>
      </c>
      <c r="O292" t="s">
        <v>49</v>
      </c>
      <c r="P292" t="s">
        <v>2318</v>
      </c>
      <c r="Q292" s="21" t="str">
        <f t="shared" si="20"/>
        <v>X-AB-0-0-TP5-Water-Medium-3-MOT</v>
      </c>
      <c r="R292" s="21" t="str">
        <f t="shared" si="21"/>
        <v>X-AB-0-0-TP5-Water</v>
      </c>
      <c r="S292" s="35" t="str">
        <f t="shared" si="22"/>
        <v>X.AB.0.Z.E.3</v>
      </c>
      <c r="T292" s="15" t="str">
        <f t="shared" si="23"/>
        <v>XAB0ZE3</v>
      </c>
    </row>
    <row r="293" spans="1:20">
      <c r="A293" t="s">
        <v>90</v>
      </c>
      <c r="B293" s="10" t="s">
        <v>89</v>
      </c>
      <c r="C293" s="10" t="str">
        <f>VLOOKUP(_xlfn.CONCAT(A293,B293),Codes!$C$3:$D$12,2,FALSE)</f>
        <v>X</v>
      </c>
      <c r="D293" s="56" t="s">
        <v>28</v>
      </c>
      <c r="E293" s="12">
        <v>0</v>
      </c>
      <c r="F293" s="10" t="s">
        <v>76</v>
      </c>
      <c r="G293" s="10">
        <v>48</v>
      </c>
      <c r="H293" s="10" t="str">
        <f>VLOOKUP(F293,Codes!$J$3:$Q$9,2,FALSE)</f>
        <v>E</v>
      </c>
      <c r="I293" s="11" t="s">
        <v>44</v>
      </c>
      <c r="J293" s="10" t="str">
        <f>VLOOKUP(I293,Codes!$H$3:$I$262,2,FALSE)</f>
        <v>AB</v>
      </c>
      <c r="K293" s="10">
        <v>4</v>
      </c>
      <c r="L293" s="10">
        <v>0</v>
      </c>
      <c r="M293" t="str">
        <f>VLOOKUP(L293,Codes!$R$3:$S$28,2,FALSE)</f>
        <v>Z</v>
      </c>
      <c r="N293" t="s">
        <v>38</v>
      </c>
      <c r="O293" t="s">
        <v>49</v>
      </c>
      <c r="P293" t="s">
        <v>2318</v>
      </c>
      <c r="Q293" s="21" t="str">
        <f t="shared" si="20"/>
        <v>X-AB-0-0-TP5-Water-Medium-4-MOT</v>
      </c>
      <c r="R293" s="21" t="str">
        <f t="shared" si="21"/>
        <v>X-AB-0-0-TP5-Water</v>
      </c>
      <c r="S293" s="35" t="str">
        <f t="shared" si="22"/>
        <v>X.AB.0.Z.E.4</v>
      </c>
      <c r="T293" s="15" t="str">
        <f t="shared" si="23"/>
        <v>XAB0ZE4</v>
      </c>
    </row>
    <row r="294" spans="1:20">
      <c r="A294" t="s">
        <v>90</v>
      </c>
      <c r="B294" s="10" t="s">
        <v>89</v>
      </c>
      <c r="C294" s="10" t="str">
        <f>VLOOKUP(_xlfn.CONCAT(A294,B294),Codes!$C$3:$D$12,2,FALSE)</f>
        <v>X</v>
      </c>
      <c r="D294" s="56" t="s">
        <v>28</v>
      </c>
      <c r="E294" s="12">
        <v>0</v>
      </c>
      <c r="F294" s="10" t="s">
        <v>76</v>
      </c>
      <c r="G294" s="10">
        <v>48</v>
      </c>
      <c r="H294" s="10" t="str">
        <f>VLOOKUP(F294,Codes!$J$3:$Q$9,2,FALSE)</f>
        <v>E</v>
      </c>
      <c r="I294" s="11" t="s">
        <v>44</v>
      </c>
      <c r="J294" s="10" t="str">
        <f>VLOOKUP(I294,Codes!$H$3:$I$262,2,FALSE)</f>
        <v>AB</v>
      </c>
      <c r="K294" s="10">
        <v>5</v>
      </c>
      <c r="L294" s="10">
        <v>0</v>
      </c>
      <c r="M294" t="str">
        <f>VLOOKUP(L294,Codes!$R$3:$S$28,2,FALSE)</f>
        <v>Z</v>
      </c>
      <c r="N294" t="s">
        <v>38</v>
      </c>
      <c r="O294" t="s">
        <v>49</v>
      </c>
      <c r="P294" t="s">
        <v>2318</v>
      </c>
      <c r="Q294" s="21" t="str">
        <f t="shared" si="20"/>
        <v>X-AB-0-0-TP5-Water-Medium-5-MOT</v>
      </c>
      <c r="R294" s="21" t="str">
        <f t="shared" si="21"/>
        <v>X-AB-0-0-TP5-Water</v>
      </c>
      <c r="S294" s="35" t="str">
        <f t="shared" si="22"/>
        <v>X.AB.0.Z.E.5</v>
      </c>
      <c r="T294" s="15" t="str">
        <f t="shared" si="23"/>
        <v>XAB0ZE5</v>
      </c>
    </row>
    <row r="295" spans="1:20">
      <c r="A295" t="s">
        <v>90</v>
      </c>
      <c r="B295" s="10" t="s">
        <v>89</v>
      </c>
      <c r="C295" s="10" t="str">
        <f>VLOOKUP(_xlfn.CONCAT(A295,B295),Codes!$C$3:$D$12,2,FALSE)</f>
        <v>X</v>
      </c>
      <c r="D295" s="56" t="s">
        <v>28</v>
      </c>
      <c r="E295" s="12">
        <v>0</v>
      </c>
      <c r="F295" s="10" t="s">
        <v>76</v>
      </c>
      <c r="G295" s="10">
        <v>48</v>
      </c>
      <c r="H295" s="10" t="str">
        <f>VLOOKUP(F295,Codes!$J$3:$Q$9,2,FALSE)</f>
        <v>E</v>
      </c>
      <c r="I295" s="11" t="s">
        <v>44</v>
      </c>
      <c r="J295" s="10" t="str">
        <f>VLOOKUP(I295,Codes!$H$3:$I$262,2,FALSE)</f>
        <v>AB</v>
      </c>
      <c r="K295" s="10">
        <v>6</v>
      </c>
      <c r="L295" s="10">
        <v>0</v>
      </c>
      <c r="M295" t="str">
        <f>VLOOKUP(L295,Codes!$R$3:$S$28,2,FALSE)</f>
        <v>Z</v>
      </c>
      <c r="N295" t="s">
        <v>38</v>
      </c>
      <c r="O295" t="s">
        <v>49</v>
      </c>
      <c r="P295" t="s">
        <v>2318</v>
      </c>
      <c r="Q295" s="21" t="str">
        <f t="shared" si="20"/>
        <v>X-AB-0-0-TP5-Water-Medium-6-MOT</v>
      </c>
      <c r="R295" s="21" t="str">
        <f t="shared" si="21"/>
        <v>X-AB-0-0-TP5-Water</v>
      </c>
      <c r="S295" s="35" t="str">
        <f t="shared" si="22"/>
        <v>X.AB.0.Z.E.6</v>
      </c>
      <c r="T295" s="15" t="str">
        <f t="shared" si="23"/>
        <v>XAB0ZE6</v>
      </c>
    </row>
    <row r="296" spans="1:20">
      <c r="A296" t="s">
        <v>90</v>
      </c>
      <c r="B296" s="10" t="s">
        <v>89</v>
      </c>
      <c r="C296" s="10" t="str">
        <f>VLOOKUP(_xlfn.CONCAT(A296,B296),Codes!$C$3:$D$12,2,FALSE)</f>
        <v>X</v>
      </c>
      <c r="D296" s="56" t="s">
        <v>28</v>
      </c>
      <c r="E296" s="12" t="s">
        <v>2327</v>
      </c>
      <c r="F296" s="10" t="s">
        <v>76</v>
      </c>
      <c r="G296" s="10">
        <v>48</v>
      </c>
      <c r="H296" s="10" t="str">
        <f>VLOOKUP(F296,Codes!$J$3:$Q$9,2,FALSE)</f>
        <v>E</v>
      </c>
      <c r="I296" s="11" t="s">
        <v>44</v>
      </c>
      <c r="J296" s="10" t="str">
        <f>VLOOKUP(I296,Codes!$H$3:$I$262,2,FALSE)</f>
        <v>AB</v>
      </c>
      <c r="K296" s="10">
        <v>1</v>
      </c>
      <c r="L296" s="10">
        <v>0</v>
      </c>
      <c r="M296" t="str">
        <f>VLOOKUP(L296,Codes!$R$3:$S$28,2,FALSE)</f>
        <v>Z</v>
      </c>
      <c r="N296" t="s">
        <v>38</v>
      </c>
      <c r="O296" t="s">
        <v>49</v>
      </c>
      <c r="P296" t="s">
        <v>2318</v>
      </c>
      <c r="Q296" s="21" t="str">
        <f t="shared" si="20"/>
        <v>X-AB-000_T3-0-TP5-Water-Medium-1-MOT</v>
      </c>
      <c r="R296" s="21" t="str">
        <f t="shared" si="21"/>
        <v>X-AB-000_T3-0-TP5-Water</v>
      </c>
      <c r="S296" s="35" t="str">
        <f t="shared" si="22"/>
        <v>X.AB.000_T3.Z.E.1</v>
      </c>
      <c r="T296" s="15" t="str">
        <f t="shared" si="23"/>
        <v>XAB000_T3ZE1</v>
      </c>
    </row>
    <row r="297" spans="1:20">
      <c r="A297" t="s">
        <v>90</v>
      </c>
      <c r="B297" s="10" t="s">
        <v>89</v>
      </c>
      <c r="C297" s="10" t="str">
        <f>VLOOKUP(_xlfn.CONCAT(A297,B297),Codes!$C$3:$D$12,2,FALSE)</f>
        <v>X</v>
      </c>
      <c r="D297" s="56" t="s">
        <v>28</v>
      </c>
      <c r="E297" s="12" t="s">
        <v>2327</v>
      </c>
      <c r="F297" s="10" t="s">
        <v>76</v>
      </c>
      <c r="G297" s="10">
        <v>48</v>
      </c>
      <c r="H297" s="10" t="str">
        <f>VLOOKUP(F297,Codes!$J$3:$Q$9,2,FALSE)</f>
        <v>E</v>
      </c>
      <c r="I297" s="11" t="s">
        <v>44</v>
      </c>
      <c r="J297" s="10" t="str">
        <f>VLOOKUP(I297,Codes!$H$3:$I$262,2,FALSE)</f>
        <v>AB</v>
      </c>
      <c r="K297" s="10">
        <v>2</v>
      </c>
      <c r="L297" s="10">
        <v>0</v>
      </c>
      <c r="M297" t="str">
        <f>VLOOKUP(L297,Codes!$R$3:$S$28,2,FALSE)</f>
        <v>Z</v>
      </c>
      <c r="N297" t="s">
        <v>38</v>
      </c>
      <c r="O297" t="s">
        <v>49</v>
      </c>
      <c r="P297" t="s">
        <v>2318</v>
      </c>
      <c r="Q297" s="21" t="str">
        <f t="shared" si="20"/>
        <v>X-AB-000_T3-0-TP5-Water-Medium-2-MOT</v>
      </c>
      <c r="R297" s="21" t="str">
        <f t="shared" si="21"/>
        <v>X-AB-000_T3-0-TP5-Water</v>
      </c>
      <c r="S297" s="35" t="str">
        <f t="shared" si="22"/>
        <v>X.AB.000_T3.Z.E.2</v>
      </c>
      <c r="T297" s="15" t="str">
        <f t="shared" si="23"/>
        <v>XAB000_T3ZE2</v>
      </c>
    </row>
    <row r="298" spans="1:20">
      <c r="A298" t="s">
        <v>90</v>
      </c>
      <c r="B298" s="10" t="s">
        <v>89</v>
      </c>
      <c r="C298" s="10" t="str">
        <f>VLOOKUP(_xlfn.CONCAT(A298,B298),Codes!$C$3:$D$12,2,FALSE)</f>
        <v>X</v>
      </c>
      <c r="D298" s="56" t="s">
        <v>28</v>
      </c>
      <c r="E298" s="12" t="s">
        <v>2327</v>
      </c>
      <c r="F298" s="10" t="s">
        <v>76</v>
      </c>
      <c r="G298" s="10">
        <v>48</v>
      </c>
      <c r="H298" s="10" t="str">
        <f>VLOOKUP(F298,Codes!$J$3:$Q$9,2,FALSE)</f>
        <v>E</v>
      </c>
      <c r="I298" s="11" t="s">
        <v>44</v>
      </c>
      <c r="J298" s="10" t="str">
        <f>VLOOKUP(I298,Codes!$H$3:$I$262,2,FALSE)</f>
        <v>AB</v>
      </c>
      <c r="K298" s="10">
        <v>3</v>
      </c>
      <c r="L298" s="10">
        <v>0</v>
      </c>
      <c r="M298" t="str">
        <f>VLOOKUP(L298,Codes!$R$3:$S$28,2,FALSE)</f>
        <v>Z</v>
      </c>
      <c r="N298" t="s">
        <v>38</v>
      </c>
      <c r="O298" t="s">
        <v>49</v>
      </c>
      <c r="P298" t="s">
        <v>2318</v>
      </c>
      <c r="Q298" s="21" t="str">
        <f t="shared" si="20"/>
        <v>X-AB-000_T3-0-TP5-Water-Medium-3-MOT</v>
      </c>
      <c r="R298" s="21" t="str">
        <f t="shared" si="21"/>
        <v>X-AB-000_T3-0-TP5-Water</v>
      </c>
      <c r="S298" s="35" t="str">
        <f t="shared" si="22"/>
        <v>X.AB.000_T3.Z.E.3</v>
      </c>
      <c r="T298" s="15" t="str">
        <f t="shared" si="23"/>
        <v>XAB000_T3ZE3</v>
      </c>
    </row>
    <row r="299" spans="1:20">
      <c r="A299" t="s">
        <v>90</v>
      </c>
      <c r="B299" s="10" t="s">
        <v>89</v>
      </c>
      <c r="C299" s="10" t="str">
        <f>VLOOKUP(_xlfn.CONCAT(A299,B299),Codes!$C$3:$D$12,2,FALSE)</f>
        <v>X</v>
      </c>
      <c r="D299" s="56" t="s">
        <v>28</v>
      </c>
      <c r="E299" s="12" t="s">
        <v>2327</v>
      </c>
      <c r="F299" s="10" t="s">
        <v>76</v>
      </c>
      <c r="G299" s="10">
        <v>48</v>
      </c>
      <c r="H299" s="10" t="str">
        <f>VLOOKUP(F299,Codes!$J$3:$Q$9,2,FALSE)</f>
        <v>E</v>
      </c>
      <c r="I299" s="11" t="s">
        <v>44</v>
      </c>
      <c r="J299" s="10" t="str">
        <f>VLOOKUP(I299,Codes!$H$3:$I$262,2,FALSE)</f>
        <v>AB</v>
      </c>
      <c r="K299" s="10">
        <v>4</v>
      </c>
      <c r="L299" s="10">
        <v>0</v>
      </c>
      <c r="M299" t="str">
        <f>VLOOKUP(L299,Codes!$R$3:$S$28,2,FALSE)</f>
        <v>Z</v>
      </c>
      <c r="N299" t="s">
        <v>38</v>
      </c>
      <c r="O299" t="s">
        <v>49</v>
      </c>
      <c r="P299" t="s">
        <v>2318</v>
      </c>
      <c r="Q299" s="21" t="str">
        <f t="shared" si="20"/>
        <v>X-AB-000_T3-0-TP5-Water-Medium-4-MOT</v>
      </c>
      <c r="R299" s="21" t="str">
        <f t="shared" si="21"/>
        <v>X-AB-000_T3-0-TP5-Water</v>
      </c>
      <c r="S299" s="35" t="str">
        <f t="shared" si="22"/>
        <v>X.AB.000_T3.Z.E.4</v>
      </c>
      <c r="T299" s="15" t="str">
        <f t="shared" si="23"/>
        <v>XAB000_T3ZE4</v>
      </c>
    </row>
    <row r="300" spans="1:20">
      <c r="A300" t="s">
        <v>90</v>
      </c>
      <c r="B300" s="10" t="s">
        <v>89</v>
      </c>
      <c r="C300" s="10" t="str">
        <f>VLOOKUP(_xlfn.CONCAT(A300,B300),Codes!$C$3:$D$12,2,FALSE)</f>
        <v>X</v>
      </c>
      <c r="D300" s="56" t="s">
        <v>28</v>
      </c>
      <c r="E300" s="12" t="s">
        <v>2327</v>
      </c>
      <c r="F300" s="10" t="s">
        <v>76</v>
      </c>
      <c r="G300" s="10">
        <v>48</v>
      </c>
      <c r="H300" s="10" t="str">
        <f>VLOOKUP(F300,Codes!$J$3:$Q$9,2,FALSE)</f>
        <v>E</v>
      </c>
      <c r="I300" s="11" t="s">
        <v>44</v>
      </c>
      <c r="J300" s="10" t="str">
        <f>VLOOKUP(I300,Codes!$H$3:$I$262,2,FALSE)</f>
        <v>AB</v>
      </c>
      <c r="K300" s="10">
        <v>5</v>
      </c>
      <c r="L300" s="10">
        <v>0</v>
      </c>
      <c r="M300" t="str">
        <f>VLOOKUP(L300,Codes!$R$3:$S$28,2,FALSE)</f>
        <v>Z</v>
      </c>
      <c r="N300" t="s">
        <v>38</v>
      </c>
      <c r="O300" t="s">
        <v>49</v>
      </c>
      <c r="P300" t="s">
        <v>2318</v>
      </c>
      <c r="Q300" s="21" t="str">
        <f t="shared" si="20"/>
        <v>X-AB-000_T3-0-TP5-Water-Medium-5-MOT</v>
      </c>
      <c r="R300" s="21" t="str">
        <f t="shared" si="21"/>
        <v>X-AB-000_T3-0-TP5-Water</v>
      </c>
      <c r="S300" s="35" t="str">
        <f t="shared" si="22"/>
        <v>X.AB.000_T3.Z.E.5</v>
      </c>
      <c r="T300" s="15" t="str">
        <f t="shared" si="23"/>
        <v>XAB000_T3ZE5</v>
      </c>
    </row>
    <row r="301" spans="1:20">
      <c r="A301" t="s">
        <v>90</v>
      </c>
      <c r="B301" s="10" t="s">
        <v>89</v>
      </c>
      <c r="C301" s="10" t="str">
        <f>VLOOKUP(_xlfn.CONCAT(A301,B301),Codes!$C$3:$D$12,2,FALSE)</f>
        <v>X</v>
      </c>
      <c r="D301" s="56" t="s">
        <v>28</v>
      </c>
      <c r="E301" s="12" t="s">
        <v>2327</v>
      </c>
      <c r="F301" s="10" t="s">
        <v>76</v>
      </c>
      <c r="G301" s="10">
        <v>48</v>
      </c>
      <c r="H301" s="10" t="str">
        <f>VLOOKUP(F301,Codes!$J$3:$Q$9,2,FALSE)</f>
        <v>E</v>
      </c>
      <c r="I301" s="11" t="s">
        <v>44</v>
      </c>
      <c r="J301" s="10" t="str">
        <f>VLOOKUP(I301,Codes!$H$3:$I$262,2,FALSE)</f>
        <v>AB</v>
      </c>
      <c r="K301" s="10">
        <v>6</v>
      </c>
      <c r="L301" s="10">
        <v>0</v>
      </c>
      <c r="M301" t="str">
        <f>VLOOKUP(L301,Codes!$R$3:$S$28,2,FALSE)</f>
        <v>Z</v>
      </c>
      <c r="N301" t="s">
        <v>38</v>
      </c>
      <c r="O301" t="s">
        <v>49</v>
      </c>
      <c r="P301" t="s">
        <v>2318</v>
      </c>
      <c r="Q301" s="21" t="str">
        <f t="shared" si="20"/>
        <v>X-AB-000_T3-0-TP5-Water-Medium-6-MOT</v>
      </c>
      <c r="R301" s="21" t="str">
        <f t="shared" si="21"/>
        <v>X-AB-000_T3-0-TP5-Water</v>
      </c>
      <c r="S301" s="35" t="str">
        <f t="shared" si="22"/>
        <v>X.AB.000_T3.Z.E.6</v>
      </c>
      <c r="T301" s="15" t="str">
        <f t="shared" si="23"/>
        <v>XAB000_T3ZE6</v>
      </c>
    </row>
    <row r="302" spans="1:20">
      <c r="A302" t="s">
        <v>90</v>
      </c>
      <c r="B302" s="10" t="s">
        <v>89</v>
      </c>
      <c r="C302" s="10" t="str">
        <f>VLOOKUP(_xlfn.CONCAT(A302,B302),Codes!$C$3:$D$12,2,FALSE)</f>
        <v>X</v>
      </c>
      <c r="D302" s="56" t="s">
        <v>28</v>
      </c>
      <c r="E302" s="12" t="s">
        <v>2328</v>
      </c>
      <c r="F302" s="10" t="s">
        <v>76</v>
      </c>
      <c r="G302" s="10">
        <v>48</v>
      </c>
      <c r="H302" s="10" t="str">
        <f>VLOOKUP(F302,Codes!$J$3:$Q$9,2,FALSE)</f>
        <v>E</v>
      </c>
      <c r="I302" s="11" t="s">
        <v>44</v>
      </c>
      <c r="J302" s="10" t="str">
        <f>VLOOKUP(I302,Codes!$H$3:$I$262,2,FALSE)</f>
        <v>AB</v>
      </c>
      <c r="K302" s="10">
        <v>1</v>
      </c>
      <c r="L302" s="10">
        <v>0</v>
      </c>
      <c r="M302" t="str">
        <f>VLOOKUP(L302,Codes!$R$3:$S$28,2,FALSE)</f>
        <v>Z</v>
      </c>
      <c r="N302" t="s">
        <v>38</v>
      </c>
      <c r="O302" t="s">
        <v>49</v>
      </c>
      <c r="P302" t="s">
        <v>2318</v>
      </c>
      <c r="Q302" s="21" t="str">
        <f t="shared" si="20"/>
        <v>X-AB-000^T3-0-TP5-Water-Medium-1-MOT</v>
      </c>
      <c r="R302" s="21" t="str">
        <f t="shared" si="21"/>
        <v>X-AB-000^T3-0-TP5-Water</v>
      </c>
      <c r="S302" s="35" t="str">
        <f t="shared" si="22"/>
        <v>X.AB.000^T3.Z.E.1</v>
      </c>
      <c r="T302" s="15" t="str">
        <f t="shared" si="23"/>
        <v>XAB000^T3ZE1</v>
      </c>
    </row>
    <row r="303" spans="1:20">
      <c r="A303" t="s">
        <v>90</v>
      </c>
      <c r="B303" s="10" t="s">
        <v>89</v>
      </c>
      <c r="C303" s="10" t="str">
        <f>VLOOKUP(_xlfn.CONCAT(A303,B303),Codes!$C$3:$D$12,2,FALSE)</f>
        <v>X</v>
      </c>
      <c r="D303" s="56" t="s">
        <v>28</v>
      </c>
      <c r="E303" s="12" t="s">
        <v>2328</v>
      </c>
      <c r="F303" s="10" t="s">
        <v>76</v>
      </c>
      <c r="G303" s="10">
        <v>48</v>
      </c>
      <c r="H303" s="10" t="str">
        <f>VLOOKUP(F303,Codes!$J$3:$Q$9,2,FALSE)</f>
        <v>E</v>
      </c>
      <c r="I303" s="11" t="s">
        <v>44</v>
      </c>
      <c r="J303" s="10" t="str">
        <f>VLOOKUP(I303,Codes!$H$3:$I$262,2,FALSE)</f>
        <v>AB</v>
      </c>
      <c r="K303" s="10">
        <v>2</v>
      </c>
      <c r="L303" s="10">
        <v>0</v>
      </c>
      <c r="M303" t="str">
        <f>VLOOKUP(L303,Codes!$R$3:$S$28,2,FALSE)</f>
        <v>Z</v>
      </c>
      <c r="N303" t="s">
        <v>38</v>
      </c>
      <c r="O303" t="s">
        <v>49</v>
      </c>
      <c r="P303" t="s">
        <v>2318</v>
      </c>
      <c r="Q303" s="21" t="str">
        <f t="shared" si="20"/>
        <v>X-AB-000^T3-0-TP5-Water-Medium-2-MOT</v>
      </c>
      <c r="R303" s="21" t="str">
        <f t="shared" si="21"/>
        <v>X-AB-000^T3-0-TP5-Water</v>
      </c>
      <c r="S303" s="35" t="str">
        <f t="shared" si="22"/>
        <v>X.AB.000^T3.Z.E.2</v>
      </c>
      <c r="T303" s="15" t="str">
        <f t="shared" si="23"/>
        <v>XAB000^T3ZE2</v>
      </c>
    </row>
    <row r="304" spans="1:20">
      <c r="A304" t="s">
        <v>90</v>
      </c>
      <c r="B304" s="10" t="s">
        <v>89</v>
      </c>
      <c r="C304" s="10" t="str">
        <f>VLOOKUP(_xlfn.CONCAT(A304,B304),Codes!$C$3:$D$12,2,FALSE)</f>
        <v>X</v>
      </c>
      <c r="D304" s="56" t="s">
        <v>28</v>
      </c>
      <c r="E304" s="12" t="s">
        <v>2328</v>
      </c>
      <c r="F304" s="10" t="s">
        <v>76</v>
      </c>
      <c r="G304" s="10">
        <v>48</v>
      </c>
      <c r="H304" s="10" t="str">
        <f>VLOOKUP(F304,Codes!$J$3:$Q$9,2,FALSE)</f>
        <v>E</v>
      </c>
      <c r="I304" s="11" t="s">
        <v>44</v>
      </c>
      <c r="J304" s="10" t="str">
        <f>VLOOKUP(I304,Codes!$H$3:$I$262,2,FALSE)</f>
        <v>AB</v>
      </c>
      <c r="K304" s="10">
        <v>3</v>
      </c>
      <c r="L304" s="10">
        <v>0</v>
      </c>
      <c r="M304" t="str">
        <f>VLOOKUP(L304,Codes!$R$3:$S$28,2,FALSE)</f>
        <v>Z</v>
      </c>
      <c r="N304" t="s">
        <v>38</v>
      </c>
      <c r="O304" t="s">
        <v>49</v>
      </c>
      <c r="P304" t="s">
        <v>2318</v>
      </c>
      <c r="Q304" s="21" t="str">
        <f t="shared" si="20"/>
        <v>X-AB-000^T3-0-TP5-Water-Medium-3-MOT</v>
      </c>
      <c r="R304" s="21" t="str">
        <f t="shared" si="21"/>
        <v>X-AB-000^T3-0-TP5-Water</v>
      </c>
      <c r="S304" s="35" t="str">
        <f t="shared" si="22"/>
        <v>X.AB.000^T3.Z.E.3</v>
      </c>
      <c r="T304" s="15" t="str">
        <f t="shared" si="23"/>
        <v>XAB000^T3ZE3</v>
      </c>
    </row>
    <row r="305" spans="1:20">
      <c r="A305" t="s">
        <v>90</v>
      </c>
      <c r="B305" s="10" t="s">
        <v>89</v>
      </c>
      <c r="C305" s="10" t="str">
        <f>VLOOKUP(_xlfn.CONCAT(A305,B305),Codes!$C$3:$D$12,2,FALSE)</f>
        <v>X</v>
      </c>
      <c r="D305" s="56" t="s">
        <v>28</v>
      </c>
      <c r="E305" s="12" t="s">
        <v>2328</v>
      </c>
      <c r="F305" s="10" t="s">
        <v>76</v>
      </c>
      <c r="G305" s="10">
        <v>48</v>
      </c>
      <c r="H305" s="10" t="str">
        <f>VLOOKUP(F305,Codes!$J$3:$Q$9,2,FALSE)</f>
        <v>E</v>
      </c>
      <c r="I305" s="11" t="s">
        <v>44</v>
      </c>
      <c r="J305" s="10" t="str">
        <f>VLOOKUP(I305,Codes!$H$3:$I$262,2,FALSE)</f>
        <v>AB</v>
      </c>
      <c r="K305" s="10">
        <v>4</v>
      </c>
      <c r="L305" s="10">
        <v>0</v>
      </c>
      <c r="M305" t="str">
        <f>VLOOKUP(L305,Codes!$R$3:$S$28,2,FALSE)</f>
        <v>Z</v>
      </c>
      <c r="N305" t="s">
        <v>38</v>
      </c>
      <c r="O305" t="s">
        <v>49</v>
      </c>
      <c r="P305" t="s">
        <v>2318</v>
      </c>
      <c r="Q305" s="21" t="str">
        <f t="shared" si="20"/>
        <v>X-AB-000^T3-0-TP5-Water-Medium-4-MOT</v>
      </c>
      <c r="R305" s="21" t="str">
        <f t="shared" si="21"/>
        <v>X-AB-000^T3-0-TP5-Water</v>
      </c>
      <c r="S305" s="35" t="str">
        <f t="shared" si="22"/>
        <v>X.AB.000^T3.Z.E.4</v>
      </c>
      <c r="T305" s="15" t="str">
        <f t="shared" si="23"/>
        <v>XAB000^T3ZE4</v>
      </c>
    </row>
    <row r="306" spans="1:20">
      <c r="A306" t="s">
        <v>90</v>
      </c>
      <c r="B306" s="10" t="s">
        <v>89</v>
      </c>
      <c r="C306" s="10" t="str">
        <f>VLOOKUP(_xlfn.CONCAT(A306,B306),Codes!$C$3:$D$12,2,FALSE)</f>
        <v>X</v>
      </c>
      <c r="D306" s="56" t="s">
        <v>28</v>
      </c>
      <c r="E306" s="12" t="s">
        <v>2328</v>
      </c>
      <c r="F306" s="10" t="s">
        <v>76</v>
      </c>
      <c r="G306" s="10">
        <v>48</v>
      </c>
      <c r="H306" s="10" t="str">
        <f>VLOOKUP(F306,Codes!$J$3:$Q$9,2,FALSE)</f>
        <v>E</v>
      </c>
      <c r="I306" s="11" t="s">
        <v>44</v>
      </c>
      <c r="J306" s="10" t="str">
        <f>VLOOKUP(I306,Codes!$H$3:$I$262,2,FALSE)</f>
        <v>AB</v>
      </c>
      <c r="K306" s="10">
        <v>5</v>
      </c>
      <c r="L306" s="10">
        <v>0</v>
      </c>
      <c r="M306" t="str">
        <f>VLOOKUP(L306,Codes!$R$3:$S$28,2,FALSE)</f>
        <v>Z</v>
      </c>
      <c r="N306" t="s">
        <v>38</v>
      </c>
      <c r="O306" t="s">
        <v>49</v>
      </c>
      <c r="P306" t="s">
        <v>2318</v>
      </c>
      <c r="Q306" s="21" t="str">
        <f t="shared" si="20"/>
        <v>X-AB-000^T3-0-TP5-Water-Medium-5-MOT</v>
      </c>
      <c r="R306" s="21" t="str">
        <f t="shared" si="21"/>
        <v>X-AB-000^T3-0-TP5-Water</v>
      </c>
      <c r="S306" s="35" t="str">
        <f t="shared" si="22"/>
        <v>X.AB.000^T3.Z.E.5</v>
      </c>
      <c r="T306" s="15" t="str">
        <f t="shared" si="23"/>
        <v>XAB000^T3ZE5</v>
      </c>
    </row>
    <row r="307" spans="1:20">
      <c r="A307" t="s">
        <v>90</v>
      </c>
      <c r="B307" s="10" t="s">
        <v>89</v>
      </c>
      <c r="C307" s="10" t="str">
        <f>VLOOKUP(_xlfn.CONCAT(A307,B307),Codes!$C$3:$D$12,2,FALSE)</f>
        <v>X</v>
      </c>
      <c r="D307" s="56" t="s">
        <v>28</v>
      </c>
      <c r="E307" s="12" t="s">
        <v>2328</v>
      </c>
      <c r="F307" s="10" t="s">
        <v>76</v>
      </c>
      <c r="G307" s="10">
        <v>48</v>
      </c>
      <c r="H307" s="10" t="str">
        <f>VLOOKUP(F307,Codes!$J$3:$Q$9,2,FALSE)</f>
        <v>E</v>
      </c>
      <c r="I307" s="11" t="s">
        <v>44</v>
      </c>
      <c r="J307" s="10" t="str">
        <f>VLOOKUP(I307,Codes!$H$3:$I$262,2,FALSE)</f>
        <v>AB</v>
      </c>
      <c r="K307" s="10">
        <v>6</v>
      </c>
      <c r="L307" s="10">
        <v>0</v>
      </c>
      <c r="M307" t="str">
        <f>VLOOKUP(L307,Codes!$R$3:$S$28,2,FALSE)</f>
        <v>Z</v>
      </c>
      <c r="N307" t="s">
        <v>38</v>
      </c>
      <c r="O307" t="s">
        <v>49</v>
      </c>
      <c r="P307" t="s">
        <v>2318</v>
      </c>
      <c r="Q307" s="21" t="str">
        <f t="shared" si="20"/>
        <v>X-AB-000^T3-0-TP5-Water-Medium-6-MOT</v>
      </c>
      <c r="R307" s="21" t="str">
        <f t="shared" si="21"/>
        <v>X-AB-000^T3-0-TP5-Water</v>
      </c>
      <c r="S307" s="35" t="str">
        <f t="shared" si="22"/>
        <v>X.AB.000^T3.Z.E.6</v>
      </c>
      <c r="T307" s="15" t="str">
        <f t="shared" si="23"/>
        <v>XAB000^T3ZE6</v>
      </c>
    </row>
    <row r="308" spans="1:20">
      <c r="A308" t="s">
        <v>90</v>
      </c>
      <c r="B308" s="10" t="s">
        <v>89</v>
      </c>
      <c r="C308" s="10" t="str">
        <f>VLOOKUP(_xlfn.CONCAT(A308,B308),Codes!$C$3:$D$12,2,FALSE)</f>
        <v>X</v>
      </c>
      <c r="D308" s="56" t="s">
        <v>108</v>
      </c>
      <c r="E308" s="12">
        <v>13</v>
      </c>
      <c r="F308" s="10" t="s">
        <v>46</v>
      </c>
      <c r="G308" s="10">
        <v>4</v>
      </c>
      <c r="H308" s="10" t="str">
        <f>VLOOKUP(F308,Codes!$J$3:$Q$9,2,FALSE)</f>
        <v>A</v>
      </c>
      <c r="I308" s="11" t="s">
        <v>44</v>
      </c>
      <c r="J308" s="10" t="str">
        <f>VLOOKUP(I308,Codes!$H$3:$I$262,2,FALSE)</f>
        <v>AB</v>
      </c>
      <c r="K308" s="10">
        <v>1</v>
      </c>
      <c r="L308" s="10" t="s">
        <v>35</v>
      </c>
      <c r="M308" t="str">
        <f>VLOOKUP(L308,Codes!$R$3:$S$28,2,FALSE)</f>
        <v>L</v>
      </c>
      <c r="N308" t="s">
        <v>38</v>
      </c>
      <c r="O308" t="s">
        <v>49</v>
      </c>
      <c r="P308" t="s">
        <v>2318</v>
      </c>
      <c r="Q308" s="21" t="str">
        <f t="shared" si="20"/>
        <v>X-AB-13-EC10-TP1-Water-Medium-1-MOT</v>
      </c>
      <c r="R308" s="21" t="str">
        <f t="shared" si="21"/>
        <v>X-AB-13-EC10-TP1-Water</v>
      </c>
      <c r="S308" s="35" t="str">
        <f t="shared" si="22"/>
        <v>X.AB.13.L.A.1</v>
      </c>
      <c r="T308" s="15" t="str">
        <f t="shared" si="23"/>
        <v>XAB13LA1</v>
      </c>
    </row>
    <row r="309" spans="1:20">
      <c r="A309" t="s">
        <v>90</v>
      </c>
      <c r="B309" s="10" t="s">
        <v>89</v>
      </c>
      <c r="C309" s="10" t="str">
        <f>VLOOKUP(_xlfn.CONCAT(A309,B309),Codes!$C$3:$D$12,2,FALSE)</f>
        <v>X</v>
      </c>
      <c r="D309" s="56" t="s">
        <v>108</v>
      </c>
      <c r="E309" s="12">
        <v>13</v>
      </c>
      <c r="F309" s="10" t="s">
        <v>46</v>
      </c>
      <c r="G309" s="10">
        <v>4</v>
      </c>
      <c r="H309" s="10" t="str">
        <f>VLOOKUP(F309,Codes!$J$3:$Q$9,2,FALSE)</f>
        <v>A</v>
      </c>
      <c r="I309" s="11" t="s">
        <v>44</v>
      </c>
      <c r="J309" s="10" t="str">
        <f>VLOOKUP(I309,Codes!$H$3:$I$262,2,FALSE)</f>
        <v>AB</v>
      </c>
      <c r="K309" s="10">
        <v>2</v>
      </c>
      <c r="L309" s="10" t="s">
        <v>35</v>
      </c>
      <c r="M309" t="str">
        <f>VLOOKUP(L309,Codes!$R$3:$S$28,2,FALSE)</f>
        <v>L</v>
      </c>
      <c r="N309" t="s">
        <v>38</v>
      </c>
      <c r="O309" t="s">
        <v>49</v>
      </c>
      <c r="P309" t="s">
        <v>2318</v>
      </c>
      <c r="Q309" s="21" t="str">
        <f t="shared" si="20"/>
        <v>X-AB-13-EC10-TP1-Water-Medium-2-MOT</v>
      </c>
      <c r="R309" s="21" t="str">
        <f t="shared" si="21"/>
        <v>X-AB-13-EC10-TP1-Water</v>
      </c>
      <c r="S309" s="35" t="str">
        <f t="shared" si="22"/>
        <v>X.AB.13.L.A.2</v>
      </c>
      <c r="T309" s="15" t="str">
        <f t="shared" si="23"/>
        <v>XAB13LA2</v>
      </c>
    </row>
    <row r="310" spans="1:20">
      <c r="A310" t="s">
        <v>90</v>
      </c>
      <c r="B310" s="10" t="s">
        <v>89</v>
      </c>
      <c r="C310" s="10" t="str">
        <f>VLOOKUP(_xlfn.CONCAT(A310,B310),Codes!$C$3:$D$12,2,FALSE)</f>
        <v>X</v>
      </c>
      <c r="D310" s="56" t="s">
        <v>108</v>
      </c>
      <c r="E310" s="12">
        <v>13</v>
      </c>
      <c r="F310" s="10" t="s">
        <v>46</v>
      </c>
      <c r="G310" s="10">
        <v>4</v>
      </c>
      <c r="H310" s="10" t="str">
        <f>VLOOKUP(F310,Codes!$J$3:$Q$9,2,FALSE)</f>
        <v>A</v>
      </c>
      <c r="I310" s="11" t="s">
        <v>44</v>
      </c>
      <c r="J310" s="10" t="str">
        <f>VLOOKUP(I310,Codes!$H$3:$I$262,2,FALSE)</f>
        <v>AB</v>
      </c>
      <c r="K310" s="10">
        <v>3</v>
      </c>
      <c r="L310" s="10" t="s">
        <v>35</v>
      </c>
      <c r="M310" t="str">
        <f>VLOOKUP(L310,Codes!$R$3:$S$28,2,FALSE)</f>
        <v>L</v>
      </c>
      <c r="N310" t="s">
        <v>38</v>
      </c>
      <c r="O310" t="s">
        <v>49</v>
      </c>
      <c r="P310" t="s">
        <v>2318</v>
      </c>
      <c r="Q310" s="21" t="str">
        <f t="shared" si="20"/>
        <v>X-AB-13-EC10-TP1-Water-Medium-3-MOT</v>
      </c>
      <c r="R310" s="21" t="str">
        <f t="shared" si="21"/>
        <v>X-AB-13-EC10-TP1-Water</v>
      </c>
      <c r="S310" s="35" t="str">
        <f t="shared" si="22"/>
        <v>X.AB.13.L.A.3</v>
      </c>
      <c r="T310" s="15" t="str">
        <f t="shared" si="23"/>
        <v>XAB13LA3</v>
      </c>
    </row>
    <row r="311" spans="1:20">
      <c r="A311" t="s">
        <v>90</v>
      </c>
      <c r="B311" s="10" t="s">
        <v>89</v>
      </c>
      <c r="C311" s="10" t="str">
        <f>VLOOKUP(_xlfn.CONCAT(A311,B311),Codes!$C$3:$D$12,2,FALSE)</f>
        <v>X</v>
      </c>
      <c r="D311" s="56" t="s">
        <v>108</v>
      </c>
      <c r="E311" s="12">
        <v>13</v>
      </c>
      <c r="F311" s="10" t="s">
        <v>46</v>
      </c>
      <c r="G311" s="10">
        <v>4</v>
      </c>
      <c r="H311" s="10" t="str">
        <f>VLOOKUP(F311,Codes!$J$3:$Q$9,2,FALSE)</f>
        <v>A</v>
      </c>
      <c r="I311" s="11" t="s">
        <v>44</v>
      </c>
      <c r="J311" s="10" t="str">
        <f>VLOOKUP(I311,Codes!$H$3:$I$262,2,FALSE)</f>
        <v>AB</v>
      </c>
      <c r="K311" s="10">
        <v>4</v>
      </c>
      <c r="L311" s="10" t="s">
        <v>35</v>
      </c>
      <c r="M311" t="str">
        <f>VLOOKUP(L311,Codes!$R$3:$S$28,2,FALSE)</f>
        <v>L</v>
      </c>
      <c r="N311" t="s">
        <v>38</v>
      </c>
      <c r="O311" t="s">
        <v>49</v>
      </c>
      <c r="P311" t="s">
        <v>2318</v>
      </c>
      <c r="Q311" s="21" t="str">
        <f t="shared" si="20"/>
        <v>X-AB-13-EC10-TP1-Water-Medium-4-MOT</v>
      </c>
      <c r="R311" s="21" t="str">
        <f t="shared" si="21"/>
        <v>X-AB-13-EC10-TP1-Water</v>
      </c>
      <c r="S311" s="35" t="str">
        <f t="shared" si="22"/>
        <v>X.AB.13.L.A.4</v>
      </c>
      <c r="T311" s="15" t="str">
        <f t="shared" si="23"/>
        <v>XAB13LA4</v>
      </c>
    </row>
    <row r="312" spans="1:20">
      <c r="A312" t="s">
        <v>90</v>
      </c>
      <c r="B312" s="10" t="s">
        <v>89</v>
      </c>
      <c r="C312" s="10" t="str">
        <f>VLOOKUP(_xlfn.CONCAT(A312,B312),Codes!$C$3:$D$12,2,FALSE)</f>
        <v>X</v>
      </c>
      <c r="D312" s="56" t="s">
        <v>108</v>
      </c>
      <c r="E312" s="12">
        <v>13</v>
      </c>
      <c r="F312" s="10" t="s">
        <v>46</v>
      </c>
      <c r="G312" s="10">
        <v>4</v>
      </c>
      <c r="H312" s="10" t="str">
        <f>VLOOKUP(F312,Codes!$J$3:$Q$9,2,FALSE)</f>
        <v>A</v>
      </c>
      <c r="I312" s="11" t="s">
        <v>44</v>
      </c>
      <c r="J312" s="10" t="str">
        <f>VLOOKUP(I312,Codes!$H$3:$I$262,2,FALSE)</f>
        <v>AB</v>
      </c>
      <c r="K312" s="10">
        <v>5</v>
      </c>
      <c r="L312" s="10" t="s">
        <v>35</v>
      </c>
      <c r="M312" t="str">
        <f>VLOOKUP(L312,Codes!$R$3:$S$28,2,FALSE)</f>
        <v>L</v>
      </c>
      <c r="N312" t="s">
        <v>38</v>
      </c>
      <c r="O312" t="s">
        <v>49</v>
      </c>
      <c r="P312" t="s">
        <v>2318</v>
      </c>
      <c r="Q312" s="21" t="str">
        <f t="shared" si="20"/>
        <v>X-AB-13-EC10-TP1-Water-Medium-5-MOT</v>
      </c>
      <c r="R312" s="21" t="str">
        <f t="shared" si="21"/>
        <v>X-AB-13-EC10-TP1-Water</v>
      </c>
      <c r="S312" s="35" t="str">
        <f t="shared" si="22"/>
        <v>X.AB.13.L.A.5</v>
      </c>
      <c r="T312" s="15" t="str">
        <f t="shared" si="23"/>
        <v>XAB13LA5</v>
      </c>
    </row>
    <row r="313" spans="1:20">
      <c r="A313" t="s">
        <v>90</v>
      </c>
      <c r="B313" s="10" t="s">
        <v>89</v>
      </c>
      <c r="C313" s="10" t="str">
        <f>VLOOKUP(_xlfn.CONCAT(A313,B313),Codes!$C$3:$D$12,2,FALSE)</f>
        <v>X</v>
      </c>
      <c r="D313" s="56" t="s">
        <v>108</v>
      </c>
      <c r="E313" s="12">
        <v>13</v>
      </c>
      <c r="F313" s="10" t="s">
        <v>46</v>
      </c>
      <c r="G313" s="10">
        <v>4</v>
      </c>
      <c r="H313" s="10" t="str">
        <f>VLOOKUP(F313,Codes!$J$3:$Q$9,2,FALSE)</f>
        <v>A</v>
      </c>
      <c r="I313" s="11" t="s">
        <v>44</v>
      </c>
      <c r="J313" s="10" t="str">
        <f>VLOOKUP(I313,Codes!$H$3:$I$262,2,FALSE)</f>
        <v>AB</v>
      </c>
      <c r="K313" s="10">
        <v>6</v>
      </c>
      <c r="L313" s="10" t="s">
        <v>35</v>
      </c>
      <c r="M313" t="str">
        <f>VLOOKUP(L313,Codes!$R$3:$S$28,2,FALSE)</f>
        <v>L</v>
      </c>
      <c r="N313" t="s">
        <v>38</v>
      </c>
      <c r="O313" t="s">
        <v>49</v>
      </c>
      <c r="P313" t="s">
        <v>2318</v>
      </c>
      <c r="Q313" s="21" t="str">
        <f t="shared" si="20"/>
        <v>X-AB-13-EC10-TP1-Water-Medium-6-MOT</v>
      </c>
      <c r="R313" s="21" t="str">
        <f t="shared" si="21"/>
        <v>X-AB-13-EC10-TP1-Water</v>
      </c>
      <c r="S313" s="35" t="str">
        <f t="shared" si="22"/>
        <v>X.AB.13.L.A.6</v>
      </c>
      <c r="T313" s="15" t="str">
        <f t="shared" si="23"/>
        <v>XAB13LA6</v>
      </c>
    </row>
    <row r="314" spans="1:20">
      <c r="A314" t="s">
        <v>90</v>
      </c>
      <c r="B314" s="10" t="s">
        <v>89</v>
      </c>
      <c r="C314" s="10" t="str">
        <f>VLOOKUP(_xlfn.CONCAT(A314,B314),Codes!$C$3:$D$12,2,FALSE)</f>
        <v>X</v>
      </c>
      <c r="D314" s="56" t="s">
        <v>108</v>
      </c>
      <c r="E314" s="12">
        <v>13</v>
      </c>
      <c r="F314" s="10" t="s">
        <v>57</v>
      </c>
      <c r="G314" s="10">
        <v>8</v>
      </c>
      <c r="H314" s="10" t="str">
        <f>VLOOKUP(F314,Codes!$J$3:$Q$9,2,FALSE)</f>
        <v>B</v>
      </c>
      <c r="I314" s="11" t="s">
        <v>44</v>
      </c>
      <c r="J314" s="10" t="str">
        <f>VLOOKUP(I314,Codes!$H$3:$I$262,2,FALSE)</f>
        <v>AB</v>
      </c>
      <c r="K314" s="10">
        <v>1</v>
      </c>
      <c r="L314" s="10" t="s">
        <v>35</v>
      </c>
      <c r="M314" t="str">
        <f>VLOOKUP(L314,Codes!$R$3:$S$28,2,FALSE)</f>
        <v>L</v>
      </c>
      <c r="N314" t="s">
        <v>38</v>
      </c>
      <c r="O314" t="s">
        <v>49</v>
      </c>
      <c r="P314" t="s">
        <v>2318</v>
      </c>
      <c r="Q314" s="21" t="str">
        <f t="shared" si="20"/>
        <v>X-AB-13-EC10-TP2-Water-Medium-1-MOT</v>
      </c>
      <c r="R314" s="21" t="str">
        <f t="shared" si="21"/>
        <v>X-AB-13-EC10-TP2-Water</v>
      </c>
      <c r="S314" s="35" t="str">
        <f t="shared" si="22"/>
        <v>X.AB.13.L.B.1</v>
      </c>
      <c r="T314" s="15" t="str">
        <f t="shared" si="23"/>
        <v>XAB13LB1</v>
      </c>
    </row>
    <row r="315" spans="1:20">
      <c r="A315" t="s">
        <v>90</v>
      </c>
      <c r="B315" s="10" t="s">
        <v>89</v>
      </c>
      <c r="C315" s="10" t="str">
        <f>VLOOKUP(_xlfn.CONCAT(A315,B315),Codes!$C$3:$D$12,2,FALSE)</f>
        <v>X</v>
      </c>
      <c r="D315" s="56" t="s">
        <v>108</v>
      </c>
      <c r="E315" s="12">
        <v>13</v>
      </c>
      <c r="F315" s="10" t="s">
        <v>57</v>
      </c>
      <c r="G315" s="10">
        <v>8</v>
      </c>
      <c r="H315" s="10" t="str">
        <f>VLOOKUP(F315,Codes!$J$3:$Q$9,2,FALSE)</f>
        <v>B</v>
      </c>
      <c r="I315" s="11" t="s">
        <v>44</v>
      </c>
      <c r="J315" s="10" t="str">
        <f>VLOOKUP(I315,Codes!$H$3:$I$262,2,FALSE)</f>
        <v>AB</v>
      </c>
      <c r="K315" s="10">
        <v>2</v>
      </c>
      <c r="L315" s="10" t="s">
        <v>35</v>
      </c>
      <c r="M315" t="str">
        <f>VLOOKUP(L315,Codes!$R$3:$S$28,2,FALSE)</f>
        <v>L</v>
      </c>
      <c r="N315" t="s">
        <v>38</v>
      </c>
      <c r="O315" t="s">
        <v>49</v>
      </c>
      <c r="P315" t="s">
        <v>2318</v>
      </c>
      <c r="Q315" s="21" t="str">
        <f t="shared" si="20"/>
        <v>X-AB-13-EC10-TP2-Water-Medium-2-MOT</v>
      </c>
      <c r="R315" s="21" t="str">
        <f t="shared" si="21"/>
        <v>X-AB-13-EC10-TP2-Water</v>
      </c>
      <c r="S315" s="35" t="str">
        <f t="shared" si="22"/>
        <v>X.AB.13.L.B.2</v>
      </c>
      <c r="T315" s="15" t="str">
        <f t="shared" si="23"/>
        <v>XAB13LB2</v>
      </c>
    </row>
    <row r="316" spans="1:20">
      <c r="A316" t="s">
        <v>90</v>
      </c>
      <c r="B316" s="10" t="s">
        <v>89</v>
      </c>
      <c r="C316" s="10" t="str">
        <f>VLOOKUP(_xlfn.CONCAT(A316,B316),Codes!$C$3:$D$12,2,FALSE)</f>
        <v>X</v>
      </c>
      <c r="D316" s="56" t="s">
        <v>108</v>
      </c>
      <c r="E316" s="12">
        <v>13</v>
      </c>
      <c r="F316" s="10" t="s">
        <v>57</v>
      </c>
      <c r="G316" s="10">
        <v>8</v>
      </c>
      <c r="H316" s="10" t="str">
        <f>VLOOKUP(F316,Codes!$J$3:$Q$9,2,FALSE)</f>
        <v>B</v>
      </c>
      <c r="I316" s="11" t="s">
        <v>44</v>
      </c>
      <c r="J316" s="10" t="str">
        <f>VLOOKUP(I316,Codes!$H$3:$I$262,2,FALSE)</f>
        <v>AB</v>
      </c>
      <c r="K316" s="10">
        <v>3</v>
      </c>
      <c r="L316" s="10" t="s">
        <v>35</v>
      </c>
      <c r="M316" t="str">
        <f>VLOOKUP(L316,Codes!$R$3:$S$28,2,FALSE)</f>
        <v>L</v>
      </c>
      <c r="N316" t="s">
        <v>38</v>
      </c>
      <c r="O316" t="s">
        <v>49</v>
      </c>
      <c r="P316" t="s">
        <v>2318</v>
      </c>
      <c r="Q316" s="21" t="str">
        <f t="shared" si="20"/>
        <v>X-AB-13-EC10-TP2-Water-Medium-3-MOT</v>
      </c>
      <c r="R316" s="21" t="str">
        <f t="shared" si="21"/>
        <v>X-AB-13-EC10-TP2-Water</v>
      </c>
      <c r="S316" s="35" t="str">
        <f t="shared" si="22"/>
        <v>X.AB.13.L.B.3</v>
      </c>
      <c r="T316" s="15" t="str">
        <f t="shared" si="23"/>
        <v>XAB13LB3</v>
      </c>
    </row>
    <row r="317" spans="1:20">
      <c r="A317" t="s">
        <v>90</v>
      </c>
      <c r="B317" s="10" t="s">
        <v>89</v>
      </c>
      <c r="C317" s="10" t="str">
        <f>VLOOKUP(_xlfn.CONCAT(A317,B317),Codes!$C$3:$D$12,2,FALSE)</f>
        <v>X</v>
      </c>
      <c r="D317" s="56" t="s">
        <v>108</v>
      </c>
      <c r="E317" s="12">
        <v>13</v>
      </c>
      <c r="F317" s="10" t="s">
        <v>57</v>
      </c>
      <c r="G317" s="10">
        <v>8</v>
      </c>
      <c r="H317" s="10" t="str">
        <f>VLOOKUP(F317,Codes!$J$3:$Q$9,2,FALSE)</f>
        <v>B</v>
      </c>
      <c r="I317" s="11" t="s">
        <v>44</v>
      </c>
      <c r="J317" s="10" t="str">
        <f>VLOOKUP(I317,Codes!$H$3:$I$262,2,FALSE)</f>
        <v>AB</v>
      </c>
      <c r="K317" s="10">
        <v>4</v>
      </c>
      <c r="L317" s="10" t="s">
        <v>35</v>
      </c>
      <c r="M317" t="str">
        <f>VLOOKUP(L317,Codes!$R$3:$S$28,2,FALSE)</f>
        <v>L</v>
      </c>
      <c r="N317" t="s">
        <v>38</v>
      </c>
      <c r="O317" t="s">
        <v>49</v>
      </c>
      <c r="P317" t="s">
        <v>2318</v>
      </c>
      <c r="Q317" s="21" t="str">
        <f t="shared" si="20"/>
        <v>X-AB-13-EC10-TP2-Water-Medium-4-MOT</v>
      </c>
      <c r="R317" s="21" t="str">
        <f t="shared" si="21"/>
        <v>X-AB-13-EC10-TP2-Water</v>
      </c>
      <c r="S317" s="35" t="str">
        <f t="shared" si="22"/>
        <v>X.AB.13.L.B.4</v>
      </c>
      <c r="T317" s="15" t="str">
        <f t="shared" si="23"/>
        <v>XAB13LB4</v>
      </c>
    </row>
    <row r="318" spans="1:20">
      <c r="A318" t="s">
        <v>90</v>
      </c>
      <c r="B318" s="10" t="s">
        <v>89</v>
      </c>
      <c r="C318" s="10" t="str">
        <f>VLOOKUP(_xlfn.CONCAT(A318,B318),Codes!$C$3:$D$12,2,FALSE)</f>
        <v>X</v>
      </c>
      <c r="D318" s="56" t="s">
        <v>108</v>
      </c>
      <c r="E318" s="12">
        <v>13</v>
      </c>
      <c r="F318" s="10" t="s">
        <v>57</v>
      </c>
      <c r="G318" s="10">
        <v>8</v>
      </c>
      <c r="H318" s="10" t="str">
        <f>VLOOKUP(F318,Codes!$J$3:$Q$9,2,FALSE)</f>
        <v>B</v>
      </c>
      <c r="I318" s="11" t="s">
        <v>44</v>
      </c>
      <c r="J318" s="10" t="str">
        <f>VLOOKUP(I318,Codes!$H$3:$I$262,2,FALSE)</f>
        <v>AB</v>
      </c>
      <c r="K318" s="10">
        <v>5</v>
      </c>
      <c r="L318" s="10" t="s">
        <v>35</v>
      </c>
      <c r="M318" t="str">
        <f>VLOOKUP(L318,Codes!$R$3:$S$28,2,FALSE)</f>
        <v>L</v>
      </c>
      <c r="N318" t="s">
        <v>38</v>
      </c>
      <c r="O318" t="s">
        <v>49</v>
      </c>
      <c r="P318" t="s">
        <v>2318</v>
      </c>
      <c r="Q318" s="21" t="str">
        <f t="shared" si="20"/>
        <v>X-AB-13-EC10-TP2-Water-Medium-5-MOT</v>
      </c>
      <c r="R318" s="21" t="str">
        <f t="shared" si="21"/>
        <v>X-AB-13-EC10-TP2-Water</v>
      </c>
      <c r="S318" s="35" t="str">
        <f t="shared" si="22"/>
        <v>X.AB.13.L.B.5</v>
      </c>
      <c r="T318" s="15" t="str">
        <f t="shared" si="23"/>
        <v>XAB13LB5</v>
      </c>
    </row>
    <row r="319" spans="1:20">
      <c r="A319" t="s">
        <v>90</v>
      </c>
      <c r="B319" s="10" t="s">
        <v>89</v>
      </c>
      <c r="C319" s="10" t="str">
        <f>VLOOKUP(_xlfn.CONCAT(A319,B319),Codes!$C$3:$D$12,2,FALSE)</f>
        <v>X</v>
      </c>
      <c r="D319" s="56" t="s">
        <v>108</v>
      </c>
      <c r="E319" s="12">
        <v>13</v>
      </c>
      <c r="F319" s="10" t="s">
        <v>57</v>
      </c>
      <c r="G319" s="10">
        <v>8</v>
      </c>
      <c r="H319" s="10" t="str">
        <f>VLOOKUP(F319,Codes!$J$3:$Q$9,2,FALSE)</f>
        <v>B</v>
      </c>
      <c r="I319" s="11" t="s">
        <v>44</v>
      </c>
      <c r="J319" s="10" t="str">
        <f>VLOOKUP(I319,Codes!$H$3:$I$262,2,FALSE)</f>
        <v>AB</v>
      </c>
      <c r="K319" s="10">
        <v>6</v>
      </c>
      <c r="L319" s="10" t="s">
        <v>35</v>
      </c>
      <c r="M319" t="str">
        <f>VLOOKUP(L319,Codes!$R$3:$S$28,2,FALSE)</f>
        <v>L</v>
      </c>
      <c r="N319" t="s">
        <v>38</v>
      </c>
      <c r="O319" t="s">
        <v>49</v>
      </c>
      <c r="P319" t="s">
        <v>2318</v>
      </c>
      <c r="Q319" s="21" t="str">
        <f t="shared" si="20"/>
        <v>X-AB-13-EC10-TP2-Water-Medium-6-MOT</v>
      </c>
      <c r="R319" s="21" t="str">
        <f t="shared" si="21"/>
        <v>X-AB-13-EC10-TP2-Water</v>
      </c>
      <c r="S319" s="35" t="str">
        <f t="shared" si="22"/>
        <v>X.AB.13.L.B.6</v>
      </c>
      <c r="T319" s="15" t="str">
        <f t="shared" si="23"/>
        <v>XAB13LB6</v>
      </c>
    </row>
    <row r="320" spans="1:20">
      <c r="A320" t="s">
        <v>90</v>
      </c>
      <c r="B320" s="10" t="s">
        <v>89</v>
      </c>
      <c r="C320" s="10" t="str">
        <f>VLOOKUP(_xlfn.CONCAT(A320,B320),Codes!$C$3:$D$12,2,FALSE)</f>
        <v>X</v>
      </c>
      <c r="D320" s="56" t="s">
        <v>108</v>
      </c>
      <c r="E320" s="12">
        <v>13</v>
      </c>
      <c r="F320" s="10" t="s">
        <v>64</v>
      </c>
      <c r="G320" s="10">
        <v>24</v>
      </c>
      <c r="H320" s="10" t="str">
        <f>VLOOKUP(F320,Codes!$J$3:$Q$9,2,FALSE)</f>
        <v>C</v>
      </c>
      <c r="I320" s="11" t="s">
        <v>44</v>
      </c>
      <c r="J320" s="10" t="str">
        <f>VLOOKUP(I320,Codes!$H$3:$I$262,2,FALSE)</f>
        <v>AB</v>
      </c>
      <c r="K320" s="10">
        <v>1</v>
      </c>
      <c r="L320" s="10" t="s">
        <v>35</v>
      </c>
      <c r="M320" t="str">
        <f>VLOOKUP(L320,Codes!$R$3:$S$28,2,FALSE)</f>
        <v>L</v>
      </c>
      <c r="N320" t="s">
        <v>38</v>
      </c>
      <c r="O320" t="s">
        <v>49</v>
      </c>
      <c r="P320" t="s">
        <v>2318</v>
      </c>
      <c r="Q320" s="21" t="str">
        <f t="shared" si="20"/>
        <v>X-AB-13-EC10-TP3-Water-Medium-1-MOT</v>
      </c>
      <c r="R320" s="21" t="str">
        <f t="shared" si="21"/>
        <v>X-AB-13-EC10-TP3-Water</v>
      </c>
      <c r="S320" s="35" t="str">
        <f t="shared" si="22"/>
        <v>X.AB.13.L.C.1</v>
      </c>
      <c r="T320" s="15" t="str">
        <f t="shared" si="23"/>
        <v>XAB13LC1</v>
      </c>
    </row>
    <row r="321" spans="1:20">
      <c r="A321" t="s">
        <v>90</v>
      </c>
      <c r="B321" s="10" t="s">
        <v>89</v>
      </c>
      <c r="C321" s="10" t="str">
        <f>VLOOKUP(_xlfn.CONCAT(A321,B321),Codes!$C$3:$D$12,2,FALSE)</f>
        <v>X</v>
      </c>
      <c r="D321" s="56" t="s">
        <v>108</v>
      </c>
      <c r="E321" s="12">
        <v>13</v>
      </c>
      <c r="F321" s="10" t="s">
        <v>64</v>
      </c>
      <c r="G321" s="10">
        <v>24</v>
      </c>
      <c r="H321" s="10" t="str">
        <f>VLOOKUP(F321,Codes!$J$3:$Q$9,2,FALSE)</f>
        <v>C</v>
      </c>
      <c r="I321" s="11" t="s">
        <v>44</v>
      </c>
      <c r="J321" s="10" t="str">
        <f>VLOOKUP(I321,Codes!$H$3:$I$262,2,FALSE)</f>
        <v>AB</v>
      </c>
      <c r="K321" s="10">
        <v>2</v>
      </c>
      <c r="L321" s="10" t="s">
        <v>35</v>
      </c>
      <c r="M321" t="str">
        <f>VLOOKUP(L321,Codes!$R$3:$S$28,2,FALSE)</f>
        <v>L</v>
      </c>
      <c r="N321" t="s">
        <v>38</v>
      </c>
      <c r="O321" t="s">
        <v>49</v>
      </c>
      <c r="P321" t="s">
        <v>2318</v>
      </c>
      <c r="Q321" s="21" t="str">
        <f t="shared" si="20"/>
        <v>X-AB-13-EC10-TP3-Water-Medium-2-MOT</v>
      </c>
      <c r="R321" s="21" t="str">
        <f t="shared" si="21"/>
        <v>X-AB-13-EC10-TP3-Water</v>
      </c>
      <c r="S321" s="35" t="str">
        <f t="shared" si="22"/>
        <v>X.AB.13.L.C.2</v>
      </c>
      <c r="T321" s="15" t="str">
        <f t="shared" si="23"/>
        <v>XAB13LC2</v>
      </c>
    </row>
    <row r="322" spans="1:20">
      <c r="A322" t="s">
        <v>90</v>
      </c>
      <c r="B322" s="10" t="s">
        <v>89</v>
      </c>
      <c r="C322" s="10" t="str">
        <f>VLOOKUP(_xlfn.CONCAT(A322,B322),Codes!$C$3:$D$12,2,FALSE)</f>
        <v>X</v>
      </c>
      <c r="D322" s="56" t="s">
        <v>108</v>
      </c>
      <c r="E322" s="12">
        <v>13</v>
      </c>
      <c r="F322" s="10" t="s">
        <v>64</v>
      </c>
      <c r="G322" s="10">
        <v>24</v>
      </c>
      <c r="H322" s="10" t="str">
        <f>VLOOKUP(F322,Codes!$J$3:$Q$9,2,FALSE)</f>
        <v>C</v>
      </c>
      <c r="I322" s="11" t="s">
        <v>44</v>
      </c>
      <c r="J322" s="10" t="str">
        <f>VLOOKUP(I322,Codes!$H$3:$I$262,2,FALSE)</f>
        <v>AB</v>
      </c>
      <c r="K322" s="10">
        <v>3</v>
      </c>
      <c r="L322" s="10" t="s">
        <v>35</v>
      </c>
      <c r="M322" t="str">
        <f>VLOOKUP(L322,Codes!$R$3:$S$28,2,FALSE)</f>
        <v>L</v>
      </c>
      <c r="N322" t="s">
        <v>38</v>
      </c>
      <c r="O322" t="s">
        <v>49</v>
      </c>
      <c r="P322" t="s">
        <v>2318</v>
      </c>
      <c r="Q322" s="21" t="str">
        <f t="shared" si="20"/>
        <v>X-AB-13-EC10-TP3-Water-Medium-3-MOT</v>
      </c>
      <c r="R322" s="21" t="str">
        <f t="shared" si="21"/>
        <v>X-AB-13-EC10-TP3-Water</v>
      </c>
      <c r="S322" s="35" t="str">
        <f t="shared" si="22"/>
        <v>X.AB.13.L.C.3</v>
      </c>
      <c r="T322" s="15" t="str">
        <f t="shared" si="23"/>
        <v>XAB13LC3</v>
      </c>
    </row>
    <row r="323" spans="1:20">
      <c r="A323" t="s">
        <v>90</v>
      </c>
      <c r="B323" s="10" t="s">
        <v>89</v>
      </c>
      <c r="C323" s="10" t="str">
        <f>VLOOKUP(_xlfn.CONCAT(A323,B323),Codes!$C$3:$D$12,2,FALSE)</f>
        <v>X</v>
      </c>
      <c r="D323" s="56" t="s">
        <v>108</v>
      </c>
      <c r="E323" s="12">
        <v>13</v>
      </c>
      <c r="F323" s="10" t="s">
        <v>64</v>
      </c>
      <c r="G323" s="10">
        <v>24</v>
      </c>
      <c r="H323" s="10" t="str">
        <f>VLOOKUP(F323,Codes!$J$3:$Q$9,2,FALSE)</f>
        <v>C</v>
      </c>
      <c r="I323" s="11" t="s">
        <v>44</v>
      </c>
      <c r="J323" s="10" t="str">
        <f>VLOOKUP(I323,Codes!$H$3:$I$262,2,FALSE)</f>
        <v>AB</v>
      </c>
      <c r="K323" s="10">
        <v>4</v>
      </c>
      <c r="L323" s="10" t="s">
        <v>35</v>
      </c>
      <c r="M323" t="str">
        <f>VLOOKUP(L323,Codes!$R$3:$S$28,2,FALSE)</f>
        <v>L</v>
      </c>
      <c r="N323" t="s">
        <v>38</v>
      </c>
      <c r="O323" t="s">
        <v>49</v>
      </c>
      <c r="P323" t="s">
        <v>2318</v>
      </c>
      <c r="Q323" s="21" t="str">
        <f t="shared" si="20"/>
        <v>X-AB-13-EC10-TP3-Water-Medium-4-MOT</v>
      </c>
      <c r="R323" s="21" t="str">
        <f t="shared" si="21"/>
        <v>X-AB-13-EC10-TP3-Water</v>
      </c>
      <c r="S323" s="35" t="str">
        <f t="shared" si="22"/>
        <v>X.AB.13.L.C.4</v>
      </c>
      <c r="T323" s="15" t="str">
        <f t="shared" si="23"/>
        <v>XAB13LC4</v>
      </c>
    </row>
    <row r="324" spans="1:20">
      <c r="A324" t="s">
        <v>90</v>
      </c>
      <c r="B324" s="10" t="s">
        <v>89</v>
      </c>
      <c r="C324" s="10" t="str">
        <f>VLOOKUP(_xlfn.CONCAT(A324,B324),Codes!$C$3:$D$12,2,FALSE)</f>
        <v>X</v>
      </c>
      <c r="D324" s="56" t="s">
        <v>108</v>
      </c>
      <c r="E324" s="12">
        <v>13</v>
      </c>
      <c r="F324" s="10" t="s">
        <v>64</v>
      </c>
      <c r="G324" s="10">
        <v>24</v>
      </c>
      <c r="H324" s="10" t="str">
        <f>VLOOKUP(F324,Codes!$J$3:$Q$9,2,FALSE)</f>
        <v>C</v>
      </c>
      <c r="I324" s="11" t="s">
        <v>44</v>
      </c>
      <c r="J324" s="10" t="str">
        <f>VLOOKUP(I324,Codes!$H$3:$I$262,2,FALSE)</f>
        <v>AB</v>
      </c>
      <c r="K324" s="10">
        <v>5</v>
      </c>
      <c r="L324" s="10" t="s">
        <v>35</v>
      </c>
      <c r="M324" t="str">
        <f>VLOOKUP(L324,Codes!$R$3:$S$28,2,FALSE)</f>
        <v>L</v>
      </c>
      <c r="N324" t="s">
        <v>38</v>
      </c>
      <c r="O324" t="s">
        <v>49</v>
      </c>
      <c r="P324" t="s">
        <v>2318</v>
      </c>
      <c r="Q324" s="21" t="str">
        <f t="shared" si="20"/>
        <v>X-AB-13-EC10-TP3-Water-Medium-5-MOT</v>
      </c>
      <c r="R324" s="21" t="str">
        <f t="shared" si="21"/>
        <v>X-AB-13-EC10-TP3-Water</v>
      </c>
      <c r="S324" s="35" t="str">
        <f t="shared" si="22"/>
        <v>X.AB.13.L.C.5</v>
      </c>
      <c r="T324" s="15" t="str">
        <f t="shared" si="23"/>
        <v>XAB13LC5</v>
      </c>
    </row>
    <row r="325" spans="1:20">
      <c r="A325" t="s">
        <v>90</v>
      </c>
      <c r="B325" s="10" t="s">
        <v>89</v>
      </c>
      <c r="C325" s="10" t="str">
        <f>VLOOKUP(_xlfn.CONCAT(A325,B325),Codes!$C$3:$D$12,2,FALSE)</f>
        <v>X</v>
      </c>
      <c r="D325" s="56" t="s">
        <v>108</v>
      </c>
      <c r="E325" s="12">
        <v>13</v>
      </c>
      <c r="F325" s="10" t="s">
        <v>64</v>
      </c>
      <c r="G325" s="10">
        <v>24</v>
      </c>
      <c r="H325" s="10" t="str">
        <f>VLOOKUP(F325,Codes!$J$3:$Q$9,2,FALSE)</f>
        <v>C</v>
      </c>
      <c r="I325" s="11" t="s">
        <v>44</v>
      </c>
      <c r="J325" s="10" t="str">
        <f>VLOOKUP(I325,Codes!$H$3:$I$262,2,FALSE)</f>
        <v>AB</v>
      </c>
      <c r="K325" s="10">
        <v>6</v>
      </c>
      <c r="L325" s="10" t="s">
        <v>35</v>
      </c>
      <c r="M325" t="str">
        <f>VLOOKUP(L325,Codes!$R$3:$S$28,2,FALSE)</f>
        <v>L</v>
      </c>
      <c r="N325" t="s">
        <v>38</v>
      </c>
      <c r="O325" t="s">
        <v>49</v>
      </c>
      <c r="P325" t="s">
        <v>2318</v>
      </c>
      <c r="Q325" s="21" t="str">
        <f t="shared" si="20"/>
        <v>X-AB-13-EC10-TP3-Water-Medium-6-MOT</v>
      </c>
      <c r="R325" s="21" t="str">
        <f t="shared" si="21"/>
        <v>X-AB-13-EC10-TP3-Water</v>
      </c>
      <c r="S325" s="35" t="str">
        <f t="shared" si="22"/>
        <v>X.AB.13.L.C.6</v>
      </c>
      <c r="T325" s="15" t="str">
        <f t="shared" si="23"/>
        <v>XAB13LC6</v>
      </c>
    </row>
    <row r="326" spans="1:20">
      <c r="A326" t="s">
        <v>90</v>
      </c>
      <c r="B326" s="10" t="s">
        <v>89</v>
      </c>
      <c r="C326" s="10" t="str">
        <f>VLOOKUP(_xlfn.CONCAT(A326,B326),Codes!$C$3:$D$12,2,FALSE)</f>
        <v>X</v>
      </c>
      <c r="D326" s="56" t="s">
        <v>108</v>
      </c>
      <c r="E326" s="12">
        <v>13</v>
      </c>
      <c r="F326" s="10" t="s">
        <v>70</v>
      </c>
      <c r="G326" s="10">
        <v>30</v>
      </c>
      <c r="H326" s="10" t="str">
        <f>VLOOKUP(F326,Codes!$J$3:$Q$9,2,FALSE)</f>
        <v>D</v>
      </c>
      <c r="I326" s="11" t="s">
        <v>44</v>
      </c>
      <c r="J326" s="10" t="str">
        <f>VLOOKUP(I326,Codes!$H$3:$I$262,2,FALSE)</f>
        <v>AB</v>
      </c>
      <c r="K326" s="10">
        <v>1</v>
      </c>
      <c r="L326" s="10" t="s">
        <v>35</v>
      </c>
      <c r="M326" t="str">
        <f>VLOOKUP(L326,Codes!$R$3:$S$28,2,FALSE)</f>
        <v>L</v>
      </c>
      <c r="N326" t="s">
        <v>38</v>
      </c>
      <c r="O326" t="s">
        <v>49</v>
      </c>
      <c r="P326" t="s">
        <v>2318</v>
      </c>
      <c r="Q326" s="21" t="str">
        <f t="shared" si="20"/>
        <v>X-AB-13-EC10-TP4-Water-Medium-1-MOT</v>
      </c>
      <c r="R326" s="21" t="str">
        <f t="shared" si="21"/>
        <v>X-AB-13-EC10-TP4-Water</v>
      </c>
      <c r="S326" s="35" t="str">
        <f t="shared" si="22"/>
        <v>X.AB.13.L.D.1</v>
      </c>
      <c r="T326" s="15" t="str">
        <f t="shared" si="23"/>
        <v>XAB13LD1</v>
      </c>
    </row>
    <row r="327" spans="1:20">
      <c r="A327" t="s">
        <v>90</v>
      </c>
      <c r="B327" s="10" t="s">
        <v>89</v>
      </c>
      <c r="C327" s="10" t="str">
        <f>VLOOKUP(_xlfn.CONCAT(A327,B327),Codes!$C$3:$D$12,2,FALSE)</f>
        <v>X</v>
      </c>
      <c r="D327" s="56" t="s">
        <v>108</v>
      </c>
      <c r="E327" s="12">
        <v>13</v>
      </c>
      <c r="F327" s="10" t="s">
        <v>70</v>
      </c>
      <c r="G327" s="10">
        <v>30</v>
      </c>
      <c r="H327" s="10" t="str">
        <f>VLOOKUP(F327,Codes!$J$3:$Q$9,2,FALSE)</f>
        <v>D</v>
      </c>
      <c r="I327" s="11" t="s">
        <v>44</v>
      </c>
      <c r="J327" s="10" t="str">
        <f>VLOOKUP(I327,Codes!$H$3:$I$262,2,FALSE)</f>
        <v>AB</v>
      </c>
      <c r="K327" s="10">
        <v>2</v>
      </c>
      <c r="L327" s="10" t="s">
        <v>35</v>
      </c>
      <c r="M327" t="str">
        <f>VLOOKUP(L327,Codes!$R$3:$S$28,2,FALSE)</f>
        <v>L</v>
      </c>
      <c r="N327" t="s">
        <v>38</v>
      </c>
      <c r="O327" t="s">
        <v>49</v>
      </c>
      <c r="P327" t="s">
        <v>2318</v>
      </c>
      <c r="Q327" s="21" t="str">
        <f t="shared" si="20"/>
        <v>X-AB-13-EC10-TP4-Water-Medium-2-MOT</v>
      </c>
      <c r="R327" s="21" t="str">
        <f t="shared" si="21"/>
        <v>X-AB-13-EC10-TP4-Water</v>
      </c>
      <c r="S327" s="35" t="str">
        <f t="shared" si="22"/>
        <v>X.AB.13.L.D.2</v>
      </c>
      <c r="T327" s="15" t="str">
        <f t="shared" si="23"/>
        <v>XAB13LD2</v>
      </c>
    </row>
    <row r="328" spans="1:20">
      <c r="A328" t="s">
        <v>90</v>
      </c>
      <c r="B328" s="10" t="s">
        <v>89</v>
      </c>
      <c r="C328" s="10" t="str">
        <f>VLOOKUP(_xlfn.CONCAT(A328,B328),Codes!$C$3:$D$12,2,FALSE)</f>
        <v>X</v>
      </c>
      <c r="D328" s="56" t="s">
        <v>108</v>
      </c>
      <c r="E328" s="12">
        <v>13</v>
      </c>
      <c r="F328" s="10" t="s">
        <v>70</v>
      </c>
      <c r="G328" s="10">
        <v>30</v>
      </c>
      <c r="H328" s="10" t="str">
        <f>VLOOKUP(F328,Codes!$J$3:$Q$9,2,FALSE)</f>
        <v>D</v>
      </c>
      <c r="I328" s="11" t="s">
        <v>44</v>
      </c>
      <c r="J328" s="10" t="str">
        <f>VLOOKUP(I328,Codes!$H$3:$I$262,2,FALSE)</f>
        <v>AB</v>
      </c>
      <c r="K328" s="10">
        <v>3</v>
      </c>
      <c r="L328" s="10" t="s">
        <v>35</v>
      </c>
      <c r="M328" t="str">
        <f>VLOOKUP(L328,Codes!$R$3:$S$28,2,FALSE)</f>
        <v>L</v>
      </c>
      <c r="N328" t="s">
        <v>38</v>
      </c>
      <c r="O328" t="s">
        <v>49</v>
      </c>
      <c r="P328" t="s">
        <v>2318</v>
      </c>
      <c r="Q328" s="21" t="str">
        <f t="shared" si="20"/>
        <v>X-AB-13-EC10-TP4-Water-Medium-3-MOT</v>
      </c>
      <c r="R328" s="21" t="str">
        <f t="shared" si="21"/>
        <v>X-AB-13-EC10-TP4-Water</v>
      </c>
      <c r="S328" s="35" t="str">
        <f t="shared" si="22"/>
        <v>X.AB.13.L.D.3</v>
      </c>
      <c r="T328" s="15" t="str">
        <f t="shared" si="23"/>
        <v>XAB13LD3</v>
      </c>
    </row>
    <row r="329" spans="1:20">
      <c r="A329" t="s">
        <v>90</v>
      </c>
      <c r="B329" s="10" t="s">
        <v>89</v>
      </c>
      <c r="C329" s="10" t="str">
        <f>VLOOKUP(_xlfn.CONCAT(A329,B329),Codes!$C$3:$D$12,2,FALSE)</f>
        <v>X</v>
      </c>
      <c r="D329" s="56" t="s">
        <v>108</v>
      </c>
      <c r="E329" s="12">
        <v>13</v>
      </c>
      <c r="F329" s="10" t="s">
        <v>70</v>
      </c>
      <c r="G329" s="10">
        <v>30</v>
      </c>
      <c r="H329" s="10" t="str">
        <f>VLOOKUP(F329,Codes!$J$3:$Q$9,2,FALSE)</f>
        <v>D</v>
      </c>
      <c r="I329" s="11" t="s">
        <v>44</v>
      </c>
      <c r="J329" s="10" t="str">
        <f>VLOOKUP(I329,Codes!$H$3:$I$262,2,FALSE)</f>
        <v>AB</v>
      </c>
      <c r="K329" s="10">
        <v>4</v>
      </c>
      <c r="L329" s="10" t="s">
        <v>35</v>
      </c>
      <c r="M329" t="str">
        <f>VLOOKUP(L329,Codes!$R$3:$S$28,2,FALSE)</f>
        <v>L</v>
      </c>
      <c r="N329" t="s">
        <v>38</v>
      </c>
      <c r="O329" t="s">
        <v>49</v>
      </c>
      <c r="P329" t="s">
        <v>2318</v>
      </c>
      <c r="Q329" s="21" t="str">
        <f t="shared" si="20"/>
        <v>X-AB-13-EC10-TP4-Water-Medium-4-MOT</v>
      </c>
      <c r="R329" s="21" t="str">
        <f t="shared" si="21"/>
        <v>X-AB-13-EC10-TP4-Water</v>
      </c>
      <c r="S329" s="35" t="str">
        <f t="shared" si="22"/>
        <v>X.AB.13.L.D.4</v>
      </c>
      <c r="T329" s="15" t="str">
        <f t="shared" si="23"/>
        <v>XAB13LD4</v>
      </c>
    </row>
    <row r="330" spans="1:20">
      <c r="A330" t="s">
        <v>90</v>
      </c>
      <c r="B330" s="10" t="s">
        <v>89</v>
      </c>
      <c r="C330" s="10" t="str">
        <f>VLOOKUP(_xlfn.CONCAT(A330,B330),Codes!$C$3:$D$12,2,FALSE)</f>
        <v>X</v>
      </c>
      <c r="D330" s="56" t="s">
        <v>108</v>
      </c>
      <c r="E330" s="12">
        <v>13</v>
      </c>
      <c r="F330" s="10" t="s">
        <v>70</v>
      </c>
      <c r="G330" s="10">
        <v>30</v>
      </c>
      <c r="H330" s="10" t="str">
        <f>VLOOKUP(F330,Codes!$J$3:$Q$9,2,FALSE)</f>
        <v>D</v>
      </c>
      <c r="I330" s="11" t="s">
        <v>44</v>
      </c>
      <c r="J330" s="10" t="str">
        <f>VLOOKUP(I330,Codes!$H$3:$I$262,2,FALSE)</f>
        <v>AB</v>
      </c>
      <c r="K330" s="10">
        <v>5</v>
      </c>
      <c r="L330" s="10" t="s">
        <v>35</v>
      </c>
      <c r="M330" t="str">
        <f>VLOOKUP(L330,Codes!$R$3:$S$28,2,FALSE)</f>
        <v>L</v>
      </c>
      <c r="N330" t="s">
        <v>38</v>
      </c>
      <c r="O330" t="s">
        <v>49</v>
      </c>
      <c r="P330" t="s">
        <v>2318</v>
      </c>
      <c r="Q330" s="21" t="str">
        <f t="shared" si="20"/>
        <v>X-AB-13-EC10-TP4-Water-Medium-5-MOT</v>
      </c>
      <c r="R330" s="21" t="str">
        <f t="shared" si="21"/>
        <v>X-AB-13-EC10-TP4-Water</v>
      </c>
      <c r="S330" s="35" t="str">
        <f t="shared" si="22"/>
        <v>X.AB.13.L.D.5</v>
      </c>
      <c r="T330" s="15" t="str">
        <f t="shared" si="23"/>
        <v>XAB13LD5</v>
      </c>
    </row>
    <row r="331" spans="1:20">
      <c r="A331" t="s">
        <v>90</v>
      </c>
      <c r="B331" s="10" t="s">
        <v>89</v>
      </c>
      <c r="C331" s="10" t="str">
        <f>VLOOKUP(_xlfn.CONCAT(A331,B331),Codes!$C$3:$D$12,2,FALSE)</f>
        <v>X</v>
      </c>
      <c r="D331" s="56" t="s">
        <v>108</v>
      </c>
      <c r="E331" s="12">
        <v>13</v>
      </c>
      <c r="F331" s="10" t="s">
        <v>70</v>
      </c>
      <c r="G331" s="10">
        <v>30</v>
      </c>
      <c r="H331" s="10" t="str">
        <f>VLOOKUP(F331,Codes!$J$3:$Q$9,2,FALSE)</f>
        <v>D</v>
      </c>
      <c r="I331" s="11" t="s">
        <v>44</v>
      </c>
      <c r="J331" s="10" t="str">
        <f>VLOOKUP(I331,Codes!$H$3:$I$262,2,FALSE)</f>
        <v>AB</v>
      </c>
      <c r="K331" s="10">
        <v>6</v>
      </c>
      <c r="L331" s="10" t="s">
        <v>35</v>
      </c>
      <c r="M331" t="str">
        <f>VLOOKUP(L331,Codes!$R$3:$S$28,2,FALSE)</f>
        <v>L</v>
      </c>
      <c r="N331" t="s">
        <v>38</v>
      </c>
      <c r="O331" t="s">
        <v>49</v>
      </c>
      <c r="P331" t="s">
        <v>2318</v>
      </c>
      <c r="Q331" s="21" t="str">
        <f t="shared" si="20"/>
        <v>X-AB-13-EC10-TP4-Water-Medium-6-MOT</v>
      </c>
      <c r="R331" s="21" t="str">
        <f t="shared" si="21"/>
        <v>X-AB-13-EC10-TP4-Water</v>
      </c>
      <c r="S331" s="35" t="str">
        <f t="shared" si="22"/>
        <v>X.AB.13.L.D.6</v>
      </c>
      <c r="T331" s="15" t="str">
        <f t="shared" si="23"/>
        <v>XAB13LD6</v>
      </c>
    </row>
    <row r="332" spans="1:20">
      <c r="A332" t="s">
        <v>90</v>
      </c>
      <c r="B332" s="10" t="s">
        <v>89</v>
      </c>
      <c r="C332" s="10" t="str">
        <f>VLOOKUP(_xlfn.CONCAT(A332,B332),Codes!$C$3:$D$12,2,FALSE)</f>
        <v>X</v>
      </c>
      <c r="D332" s="56" t="s">
        <v>108</v>
      </c>
      <c r="E332" s="12">
        <v>13</v>
      </c>
      <c r="F332" s="10" t="s">
        <v>76</v>
      </c>
      <c r="G332" s="10">
        <v>48</v>
      </c>
      <c r="H332" s="10" t="str">
        <f>VLOOKUP(F332,Codes!$J$3:$Q$9,2,FALSE)</f>
        <v>E</v>
      </c>
      <c r="I332" s="11" t="s">
        <v>44</v>
      </c>
      <c r="J332" s="10" t="str">
        <f>VLOOKUP(I332,Codes!$H$3:$I$262,2,FALSE)</f>
        <v>AB</v>
      </c>
      <c r="K332" s="10">
        <v>1</v>
      </c>
      <c r="L332" s="10" t="s">
        <v>35</v>
      </c>
      <c r="M332" t="str">
        <f>VLOOKUP(L332,Codes!$R$3:$S$28,2,FALSE)</f>
        <v>L</v>
      </c>
      <c r="N332" t="s">
        <v>38</v>
      </c>
      <c r="O332" t="s">
        <v>49</v>
      </c>
      <c r="P332" t="s">
        <v>2318</v>
      </c>
      <c r="Q332" s="21" t="str">
        <f t="shared" si="20"/>
        <v>X-AB-13-EC10-TP5-Water-Medium-1-MOT</v>
      </c>
      <c r="R332" s="21" t="str">
        <f t="shared" si="21"/>
        <v>X-AB-13-EC10-TP5-Water</v>
      </c>
      <c r="S332" s="35" t="str">
        <f t="shared" si="22"/>
        <v>X.AB.13.L.E.1</v>
      </c>
      <c r="T332" s="15" t="str">
        <f t="shared" si="23"/>
        <v>XAB13LE1</v>
      </c>
    </row>
    <row r="333" spans="1:20">
      <c r="A333" t="s">
        <v>90</v>
      </c>
      <c r="B333" s="10" t="s">
        <v>89</v>
      </c>
      <c r="C333" s="10" t="str">
        <f>VLOOKUP(_xlfn.CONCAT(A333,B333),Codes!$C$3:$D$12,2,FALSE)</f>
        <v>X</v>
      </c>
      <c r="D333" s="56" t="s">
        <v>108</v>
      </c>
      <c r="E333" s="12">
        <v>13</v>
      </c>
      <c r="F333" s="10" t="s">
        <v>76</v>
      </c>
      <c r="G333" s="10">
        <v>48</v>
      </c>
      <c r="H333" s="10" t="str">
        <f>VLOOKUP(F333,Codes!$J$3:$Q$9,2,FALSE)</f>
        <v>E</v>
      </c>
      <c r="I333" s="11" t="s">
        <v>44</v>
      </c>
      <c r="J333" s="10" t="str">
        <f>VLOOKUP(I333,Codes!$H$3:$I$262,2,FALSE)</f>
        <v>AB</v>
      </c>
      <c r="K333" s="10">
        <v>2</v>
      </c>
      <c r="L333" s="10" t="s">
        <v>35</v>
      </c>
      <c r="M333" t="str">
        <f>VLOOKUP(L333,Codes!$R$3:$S$28,2,FALSE)</f>
        <v>L</v>
      </c>
      <c r="N333" t="s">
        <v>38</v>
      </c>
      <c r="O333" t="s">
        <v>49</v>
      </c>
      <c r="P333" t="s">
        <v>2318</v>
      </c>
      <c r="Q333" s="21" t="str">
        <f t="shared" si="20"/>
        <v>X-AB-13-EC10-TP5-Water-Medium-2-MOT</v>
      </c>
      <c r="R333" s="21" t="str">
        <f t="shared" si="21"/>
        <v>X-AB-13-EC10-TP5-Water</v>
      </c>
      <c r="S333" s="35" t="str">
        <f t="shared" si="22"/>
        <v>X.AB.13.L.E.2</v>
      </c>
      <c r="T333" s="15" t="str">
        <f t="shared" si="23"/>
        <v>XAB13LE2</v>
      </c>
    </row>
    <row r="334" spans="1:20">
      <c r="A334" t="s">
        <v>90</v>
      </c>
      <c r="B334" s="10" t="s">
        <v>89</v>
      </c>
      <c r="C334" s="10" t="str">
        <f>VLOOKUP(_xlfn.CONCAT(A334,B334),Codes!$C$3:$D$12,2,FALSE)</f>
        <v>X</v>
      </c>
      <c r="D334" s="56" t="s">
        <v>108</v>
      </c>
      <c r="E334" s="12">
        <v>13</v>
      </c>
      <c r="F334" s="10" t="s">
        <v>76</v>
      </c>
      <c r="G334" s="10">
        <v>48</v>
      </c>
      <c r="H334" s="10" t="str">
        <f>VLOOKUP(F334,Codes!$J$3:$Q$9,2,FALSE)</f>
        <v>E</v>
      </c>
      <c r="I334" s="11" t="s">
        <v>44</v>
      </c>
      <c r="J334" s="10" t="str">
        <f>VLOOKUP(I334,Codes!$H$3:$I$262,2,FALSE)</f>
        <v>AB</v>
      </c>
      <c r="K334" s="10">
        <v>3</v>
      </c>
      <c r="L334" s="10" t="s">
        <v>35</v>
      </c>
      <c r="M334" t="str">
        <f>VLOOKUP(L334,Codes!$R$3:$S$28,2,FALSE)</f>
        <v>L</v>
      </c>
      <c r="N334" t="s">
        <v>38</v>
      </c>
      <c r="O334" t="s">
        <v>49</v>
      </c>
      <c r="P334" t="s">
        <v>2318</v>
      </c>
      <c r="Q334" s="21" t="str">
        <f t="shared" si="20"/>
        <v>X-AB-13-EC10-TP5-Water-Medium-3-MOT</v>
      </c>
      <c r="R334" s="21" t="str">
        <f t="shared" si="21"/>
        <v>X-AB-13-EC10-TP5-Water</v>
      </c>
      <c r="S334" s="35" t="str">
        <f t="shared" si="22"/>
        <v>X.AB.13.L.E.3</v>
      </c>
      <c r="T334" s="15" t="str">
        <f t="shared" si="23"/>
        <v>XAB13LE3</v>
      </c>
    </row>
    <row r="335" spans="1:20">
      <c r="A335" t="s">
        <v>90</v>
      </c>
      <c r="B335" s="10" t="s">
        <v>89</v>
      </c>
      <c r="C335" s="10" t="str">
        <f>VLOOKUP(_xlfn.CONCAT(A335,B335),Codes!$C$3:$D$12,2,FALSE)</f>
        <v>X</v>
      </c>
      <c r="D335" s="56" t="s">
        <v>108</v>
      </c>
      <c r="E335" s="12">
        <v>13</v>
      </c>
      <c r="F335" s="10" t="s">
        <v>76</v>
      </c>
      <c r="G335" s="10">
        <v>48</v>
      </c>
      <c r="H335" s="10" t="str">
        <f>VLOOKUP(F335,Codes!$J$3:$Q$9,2,FALSE)</f>
        <v>E</v>
      </c>
      <c r="I335" s="11" t="s">
        <v>44</v>
      </c>
      <c r="J335" s="10" t="str">
        <f>VLOOKUP(I335,Codes!$H$3:$I$262,2,FALSE)</f>
        <v>AB</v>
      </c>
      <c r="K335" s="10">
        <v>4</v>
      </c>
      <c r="L335" s="10" t="s">
        <v>35</v>
      </c>
      <c r="M335" t="str">
        <f>VLOOKUP(L335,Codes!$R$3:$S$28,2,FALSE)</f>
        <v>L</v>
      </c>
      <c r="N335" t="s">
        <v>38</v>
      </c>
      <c r="O335" t="s">
        <v>49</v>
      </c>
      <c r="P335" t="s">
        <v>2318</v>
      </c>
      <c r="Q335" s="21" t="str">
        <f t="shared" si="20"/>
        <v>X-AB-13-EC10-TP5-Water-Medium-4-MOT</v>
      </c>
      <c r="R335" s="21" t="str">
        <f t="shared" si="21"/>
        <v>X-AB-13-EC10-TP5-Water</v>
      </c>
      <c r="S335" s="35" t="str">
        <f t="shared" si="22"/>
        <v>X.AB.13.L.E.4</v>
      </c>
      <c r="T335" s="15" t="str">
        <f t="shared" si="23"/>
        <v>XAB13LE4</v>
      </c>
    </row>
    <row r="336" spans="1:20">
      <c r="A336" t="s">
        <v>90</v>
      </c>
      <c r="B336" s="10" t="s">
        <v>89</v>
      </c>
      <c r="C336" s="10" t="str">
        <f>VLOOKUP(_xlfn.CONCAT(A336,B336),Codes!$C$3:$D$12,2,FALSE)</f>
        <v>X</v>
      </c>
      <c r="D336" s="56" t="s">
        <v>108</v>
      </c>
      <c r="E336" s="12">
        <v>13</v>
      </c>
      <c r="F336" s="10" t="s">
        <v>76</v>
      </c>
      <c r="G336" s="10">
        <v>48</v>
      </c>
      <c r="H336" s="10" t="str">
        <f>VLOOKUP(F336,Codes!$J$3:$Q$9,2,FALSE)</f>
        <v>E</v>
      </c>
      <c r="I336" s="11" t="s">
        <v>44</v>
      </c>
      <c r="J336" s="10" t="str">
        <f>VLOOKUP(I336,Codes!$H$3:$I$262,2,FALSE)</f>
        <v>AB</v>
      </c>
      <c r="K336" s="10">
        <v>5</v>
      </c>
      <c r="L336" s="10" t="s">
        <v>35</v>
      </c>
      <c r="M336" t="str">
        <f>VLOOKUP(L336,Codes!$R$3:$S$28,2,FALSE)</f>
        <v>L</v>
      </c>
      <c r="N336" t="s">
        <v>38</v>
      </c>
      <c r="O336" t="s">
        <v>49</v>
      </c>
      <c r="P336" t="s">
        <v>2318</v>
      </c>
      <c r="Q336" s="21" t="str">
        <f t="shared" si="20"/>
        <v>X-AB-13-EC10-TP5-Water-Medium-5-MOT</v>
      </c>
      <c r="R336" s="21" t="str">
        <f t="shared" si="21"/>
        <v>X-AB-13-EC10-TP5-Water</v>
      </c>
      <c r="S336" s="35" t="str">
        <f t="shared" si="22"/>
        <v>X.AB.13.L.E.5</v>
      </c>
      <c r="T336" s="15" t="str">
        <f t="shared" si="23"/>
        <v>XAB13LE5</v>
      </c>
    </row>
    <row r="337" spans="1:20">
      <c r="A337" t="s">
        <v>90</v>
      </c>
      <c r="B337" s="10" t="s">
        <v>89</v>
      </c>
      <c r="C337" s="10" t="str">
        <f>VLOOKUP(_xlfn.CONCAT(A337,B337),Codes!$C$3:$D$12,2,FALSE)</f>
        <v>X</v>
      </c>
      <c r="D337" s="56" t="s">
        <v>108</v>
      </c>
      <c r="E337" s="12">
        <v>13</v>
      </c>
      <c r="F337" s="10" t="s">
        <v>76</v>
      </c>
      <c r="G337" s="10">
        <v>48</v>
      </c>
      <c r="H337" s="10" t="str">
        <f>VLOOKUP(F337,Codes!$J$3:$Q$9,2,FALSE)</f>
        <v>E</v>
      </c>
      <c r="I337" s="11" t="s">
        <v>44</v>
      </c>
      <c r="J337" s="10" t="str">
        <f>VLOOKUP(I337,Codes!$H$3:$I$262,2,FALSE)</f>
        <v>AB</v>
      </c>
      <c r="K337" s="10">
        <v>6</v>
      </c>
      <c r="L337" s="10" t="s">
        <v>35</v>
      </c>
      <c r="M337" t="str">
        <f>VLOOKUP(L337,Codes!$R$3:$S$28,2,FALSE)</f>
        <v>L</v>
      </c>
      <c r="N337" t="s">
        <v>38</v>
      </c>
      <c r="O337" t="s">
        <v>49</v>
      </c>
      <c r="P337" t="s">
        <v>2318</v>
      </c>
      <c r="Q337" s="21" t="str">
        <f t="shared" si="20"/>
        <v>X-AB-13-EC10-TP5-Water-Medium-6-MOT</v>
      </c>
      <c r="R337" s="21" t="str">
        <f t="shared" si="21"/>
        <v>X-AB-13-EC10-TP5-Water</v>
      </c>
      <c r="S337" s="35" t="str">
        <f t="shared" si="22"/>
        <v>X.AB.13.L.E.6</v>
      </c>
      <c r="T337" s="15" t="str">
        <f t="shared" si="23"/>
        <v>XAB13LE6</v>
      </c>
    </row>
    <row r="338" spans="1:20">
      <c r="A338" t="s">
        <v>90</v>
      </c>
      <c r="B338" s="10" t="s">
        <v>89</v>
      </c>
      <c r="C338" s="10" t="str">
        <f>VLOOKUP(_xlfn.CONCAT(A338,B338),Codes!$C$3:$D$12,2,FALSE)</f>
        <v>X</v>
      </c>
      <c r="D338" s="56" t="s">
        <v>108</v>
      </c>
      <c r="E338" s="12" t="s">
        <v>2329</v>
      </c>
      <c r="F338" s="10" t="s">
        <v>76</v>
      </c>
      <c r="G338" s="10">
        <v>48</v>
      </c>
      <c r="H338" s="10" t="str">
        <f>VLOOKUP(F338,Codes!$J$3:$Q$9,2,FALSE)</f>
        <v>E</v>
      </c>
      <c r="I338" s="11" t="s">
        <v>44</v>
      </c>
      <c r="J338" s="10" t="str">
        <f>VLOOKUP(I338,Codes!$H$3:$I$262,2,FALSE)</f>
        <v>AB</v>
      </c>
      <c r="K338" s="10">
        <v>6</v>
      </c>
      <c r="L338" s="10" t="s">
        <v>35</v>
      </c>
      <c r="M338" t="str">
        <f>VLOOKUP(L338,Codes!$R$3:$S$28,2,FALSE)</f>
        <v>L</v>
      </c>
      <c r="N338" t="s">
        <v>38</v>
      </c>
      <c r="O338" t="s">
        <v>49</v>
      </c>
      <c r="P338" t="s">
        <v>2318</v>
      </c>
      <c r="Q338" s="21" t="str">
        <f t="shared" si="20"/>
        <v>X-AB-013_T3-EC10-TP5-Water-Medium-6-MOT</v>
      </c>
      <c r="R338" s="21" t="str">
        <f t="shared" si="21"/>
        <v>X-AB-013_T3-EC10-TP5-Water</v>
      </c>
      <c r="S338" s="35" t="str">
        <f t="shared" si="22"/>
        <v>X.AB.013_T3.L.E.6</v>
      </c>
      <c r="T338" s="15" t="str">
        <f t="shared" si="23"/>
        <v>XAB013_T3LE6</v>
      </c>
    </row>
    <row r="339" spans="1:20">
      <c r="A339" t="s">
        <v>90</v>
      </c>
      <c r="B339" s="10" t="s">
        <v>89</v>
      </c>
      <c r="C339" s="10" t="str">
        <f>VLOOKUP(_xlfn.CONCAT(A339,B339),Codes!$C$3:$D$12,2,FALSE)</f>
        <v>X</v>
      </c>
      <c r="D339" s="56" t="s">
        <v>108</v>
      </c>
      <c r="E339" s="12" t="s">
        <v>2329</v>
      </c>
      <c r="F339" s="10" t="s">
        <v>76</v>
      </c>
      <c r="G339" s="10">
        <v>48</v>
      </c>
      <c r="H339" s="10" t="str">
        <f>VLOOKUP(F339,Codes!$J$3:$Q$9,2,FALSE)</f>
        <v>E</v>
      </c>
      <c r="I339" s="11" t="s">
        <v>44</v>
      </c>
      <c r="J339" s="10" t="str">
        <f>VLOOKUP(I339,Codes!$H$3:$I$262,2,FALSE)</f>
        <v>AB</v>
      </c>
      <c r="K339" s="10">
        <v>6</v>
      </c>
      <c r="L339" s="10" t="s">
        <v>35</v>
      </c>
      <c r="M339" t="str">
        <f>VLOOKUP(L339,Codes!$R$3:$S$28,2,FALSE)</f>
        <v>L</v>
      </c>
      <c r="N339" t="s">
        <v>38</v>
      </c>
      <c r="O339" t="s">
        <v>49</v>
      </c>
      <c r="P339" t="s">
        <v>2318</v>
      </c>
      <c r="Q339" s="21" t="str">
        <f t="shared" ref="Q339:Q402" si="24">CONCATENATE(C339,"-",J339,"-",E339,"-", L339,"-",F339,"-",N339,"-",O339,"-",K339,"-",P339)</f>
        <v>X-AB-013_T3-EC10-TP5-Water-Medium-6-MOT</v>
      </c>
      <c r="R339" s="21" t="str">
        <f t="shared" ref="R339:R402" si="25">CONCATENATE(C339,"-",J339,"-",E339,"-", L339,"-",F339,"-",N339)</f>
        <v>X-AB-013_T3-EC10-TP5-Water</v>
      </c>
      <c r="S339" s="35" t="str">
        <f t="shared" ref="S339:S402" si="26">_xlfn.CONCAT(C339,".",J339,".",E339,".",M339,".",H339,".",K339)</f>
        <v>X.AB.013_T3.L.E.6</v>
      </c>
      <c r="T339" s="15" t="str">
        <f t="shared" ref="T339:T402" si="27">SUBSTITUTE(S339,".","")</f>
        <v>XAB013_T3LE6</v>
      </c>
    </row>
    <row r="340" spans="1:20">
      <c r="A340" t="s">
        <v>90</v>
      </c>
      <c r="B340" s="10" t="s">
        <v>89</v>
      </c>
      <c r="C340" s="10" t="str">
        <f>VLOOKUP(_xlfn.CONCAT(A340,B340),Codes!$C$3:$D$12,2,FALSE)</f>
        <v>X</v>
      </c>
      <c r="D340" s="56" t="s">
        <v>108</v>
      </c>
      <c r="E340" s="12" t="s">
        <v>2329</v>
      </c>
      <c r="F340" s="10" t="s">
        <v>76</v>
      </c>
      <c r="G340" s="10">
        <v>48</v>
      </c>
      <c r="H340" s="10" t="str">
        <f>VLOOKUP(F340,Codes!$J$3:$Q$9,2,FALSE)</f>
        <v>E</v>
      </c>
      <c r="I340" s="11" t="s">
        <v>44</v>
      </c>
      <c r="J340" s="10" t="str">
        <f>VLOOKUP(I340,Codes!$H$3:$I$262,2,FALSE)</f>
        <v>AB</v>
      </c>
      <c r="K340" s="10">
        <v>6</v>
      </c>
      <c r="L340" s="10" t="s">
        <v>35</v>
      </c>
      <c r="M340" t="str">
        <f>VLOOKUP(L340,Codes!$R$3:$S$28,2,FALSE)</f>
        <v>L</v>
      </c>
      <c r="N340" t="s">
        <v>38</v>
      </c>
      <c r="O340" t="s">
        <v>49</v>
      </c>
      <c r="P340" t="s">
        <v>2318</v>
      </c>
      <c r="Q340" s="21" t="str">
        <f t="shared" si="24"/>
        <v>X-AB-013_T3-EC10-TP5-Water-Medium-6-MOT</v>
      </c>
      <c r="R340" s="21" t="str">
        <f t="shared" si="25"/>
        <v>X-AB-013_T3-EC10-TP5-Water</v>
      </c>
      <c r="S340" s="35" t="str">
        <f t="shared" si="26"/>
        <v>X.AB.013_T3.L.E.6</v>
      </c>
      <c r="T340" s="15" t="str">
        <f t="shared" si="27"/>
        <v>XAB013_T3LE6</v>
      </c>
    </row>
    <row r="341" spans="1:20">
      <c r="A341" t="s">
        <v>90</v>
      </c>
      <c r="B341" s="10" t="s">
        <v>89</v>
      </c>
      <c r="C341" s="10" t="str">
        <f>VLOOKUP(_xlfn.CONCAT(A341,B341),Codes!$C$3:$D$12,2,FALSE)</f>
        <v>X</v>
      </c>
      <c r="D341" s="56" t="s">
        <v>108</v>
      </c>
      <c r="E341" s="12" t="s">
        <v>2329</v>
      </c>
      <c r="F341" s="10" t="s">
        <v>76</v>
      </c>
      <c r="G341" s="10">
        <v>48</v>
      </c>
      <c r="H341" s="10" t="str">
        <f>VLOOKUP(F341,Codes!$J$3:$Q$9,2,FALSE)</f>
        <v>E</v>
      </c>
      <c r="I341" s="11" t="s">
        <v>44</v>
      </c>
      <c r="J341" s="10" t="str">
        <f>VLOOKUP(I341,Codes!$H$3:$I$262,2,FALSE)</f>
        <v>AB</v>
      </c>
      <c r="K341" s="10">
        <v>6</v>
      </c>
      <c r="L341" s="10" t="s">
        <v>35</v>
      </c>
      <c r="M341" t="str">
        <f>VLOOKUP(L341,Codes!$R$3:$S$28,2,FALSE)</f>
        <v>L</v>
      </c>
      <c r="N341" t="s">
        <v>38</v>
      </c>
      <c r="O341" t="s">
        <v>49</v>
      </c>
      <c r="P341" t="s">
        <v>2318</v>
      </c>
      <c r="Q341" s="21" t="str">
        <f t="shared" si="24"/>
        <v>X-AB-013_T3-EC10-TP5-Water-Medium-6-MOT</v>
      </c>
      <c r="R341" s="21" t="str">
        <f t="shared" si="25"/>
        <v>X-AB-013_T3-EC10-TP5-Water</v>
      </c>
      <c r="S341" s="35" t="str">
        <f t="shared" si="26"/>
        <v>X.AB.013_T3.L.E.6</v>
      </c>
      <c r="T341" s="15" t="str">
        <f t="shared" si="27"/>
        <v>XAB013_T3LE6</v>
      </c>
    </row>
    <row r="342" spans="1:20">
      <c r="A342" t="s">
        <v>90</v>
      </c>
      <c r="B342" s="10" t="s">
        <v>89</v>
      </c>
      <c r="C342" s="10" t="str">
        <f>VLOOKUP(_xlfn.CONCAT(A342,B342),Codes!$C$3:$D$12,2,FALSE)</f>
        <v>X</v>
      </c>
      <c r="D342" s="56" t="s">
        <v>108</v>
      </c>
      <c r="E342" s="12" t="s">
        <v>2329</v>
      </c>
      <c r="F342" s="10" t="s">
        <v>76</v>
      </c>
      <c r="G342" s="10">
        <v>48</v>
      </c>
      <c r="H342" s="10" t="str">
        <f>VLOOKUP(F342,Codes!$J$3:$Q$9,2,FALSE)</f>
        <v>E</v>
      </c>
      <c r="I342" s="11" t="s">
        <v>44</v>
      </c>
      <c r="J342" s="10" t="str">
        <f>VLOOKUP(I342,Codes!$H$3:$I$262,2,FALSE)</f>
        <v>AB</v>
      </c>
      <c r="K342" s="10">
        <v>6</v>
      </c>
      <c r="L342" s="10" t="s">
        <v>35</v>
      </c>
      <c r="M342" t="str">
        <f>VLOOKUP(L342,Codes!$R$3:$S$28,2,FALSE)</f>
        <v>L</v>
      </c>
      <c r="N342" t="s">
        <v>38</v>
      </c>
      <c r="O342" t="s">
        <v>49</v>
      </c>
      <c r="P342" t="s">
        <v>2318</v>
      </c>
      <c r="Q342" s="21" t="str">
        <f t="shared" si="24"/>
        <v>X-AB-013_T3-EC10-TP5-Water-Medium-6-MOT</v>
      </c>
      <c r="R342" s="21" t="str">
        <f t="shared" si="25"/>
        <v>X-AB-013_T3-EC10-TP5-Water</v>
      </c>
      <c r="S342" s="35" t="str">
        <f t="shared" si="26"/>
        <v>X.AB.013_T3.L.E.6</v>
      </c>
      <c r="T342" s="15" t="str">
        <f t="shared" si="27"/>
        <v>XAB013_T3LE6</v>
      </c>
    </row>
    <row r="343" spans="1:20">
      <c r="A343" t="s">
        <v>90</v>
      </c>
      <c r="B343" s="10" t="s">
        <v>89</v>
      </c>
      <c r="C343" s="10" t="str">
        <f>VLOOKUP(_xlfn.CONCAT(A343,B343),Codes!$C$3:$D$12,2,FALSE)</f>
        <v>X</v>
      </c>
      <c r="D343" s="56" t="s">
        <v>108</v>
      </c>
      <c r="E343" s="12" t="s">
        <v>2329</v>
      </c>
      <c r="F343" s="10" t="s">
        <v>76</v>
      </c>
      <c r="G343" s="10">
        <v>48</v>
      </c>
      <c r="H343" s="10" t="str">
        <f>VLOOKUP(F343,Codes!$J$3:$Q$9,2,FALSE)</f>
        <v>E</v>
      </c>
      <c r="I343" s="11" t="s">
        <v>44</v>
      </c>
      <c r="J343" s="10" t="str">
        <f>VLOOKUP(I343,Codes!$H$3:$I$262,2,FALSE)</f>
        <v>AB</v>
      </c>
      <c r="K343" s="10">
        <v>6</v>
      </c>
      <c r="L343" s="10" t="s">
        <v>35</v>
      </c>
      <c r="M343" t="str">
        <f>VLOOKUP(L343,Codes!$R$3:$S$28,2,FALSE)</f>
        <v>L</v>
      </c>
      <c r="N343" t="s">
        <v>38</v>
      </c>
      <c r="O343" t="s">
        <v>49</v>
      </c>
      <c r="P343" t="s">
        <v>2318</v>
      </c>
      <c r="Q343" s="21" t="str">
        <f t="shared" si="24"/>
        <v>X-AB-013_T3-EC10-TP5-Water-Medium-6-MOT</v>
      </c>
      <c r="R343" s="21" t="str">
        <f t="shared" si="25"/>
        <v>X-AB-013_T3-EC10-TP5-Water</v>
      </c>
      <c r="S343" s="35" t="str">
        <f t="shared" si="26"/>
        <v>X.AB.013_T3.L.E.6</v>
      </c>
      <c r="T343" s="15" t="str">
        <f t="shared" si="27"/>
        <v>XAB013_T3LE6</v>
      </c>
    </row>
    <row r="344" spans="1:20">
      <c r="A344" t="s">
        <v>90</v>
      </c>
      <c r="B344" s="10" t="s">
        <v>89</v>
      </c>
      <c r="C344" s="10" t="str">
        <f>VLOOKUP(_xlfn.CONCAT(A344,B344),Codes!$C$3:$D$12,2,FALSE)</f>
        <v>X</v>
      </c>
      <c r="D344" s="56" t="s">
        <v>108</v>
      </c>
      <c r="E344" s="12" t="s">
        <v>2330</v>
      </c>
      <c r="F344" s="10" t="s">
        <v>76</v>
      </c>
      <c r="G344" s="10">
        <v>48</v>
      </c>
      <c r="H344" s="10" t="str">
        <f>VLOOKUP(F344,Codes!$J$3:$Q$9,2,FALSE)</f>
        <v>E</v>
      </c>
      <c r="I344" s="11" t="s">
        <v>44</v>
      </c>
      <c r="J344" s="10" t="str">
        <f>VLOOKUP(I344,Codes!$H$3:$I$262,2,FALSE)</f>
        <v>AB</v>
      </c>
      <c r="K344" s="10">
        <v>6</v>
      </c>
      <c r="L344" s="10" t="s">
        <v>35</v>
      </c>
      <c r="M344" t="str">
        <f>VLOOKUP(L344,Codes!$R$3:$S$28,2,FALSE)</f>
        <v>L</v>
      </c>
      <c r="N344" t="s">
        <v>38</v>
      </c>
      <c r="O344" t="s">
        <v>49</v>
      </c>
      <c r="P344" t="s">
        <v>2318</v>
      </c>
      <c r="Q344" s="21" t="str">
        <f t="shared" si="24"/>
        <v>X-AB-013^T3-EC10-TP5-Water-Medium-6-MOT</v>
      </c>
      <c r="R344" s="21" t="str">
        <f t="shared" si="25"/>
        <v>X-AB-013^T3-EC10-TP5-Water</v>
      </c>
      <c r="S344" s="35" t="str">
        <f t="shared" si="26"/>
        <v>X.AB.013^T3.L.E.6</v>
      </c>
      <c r="T344" s="15" t="str">
        <f t="shared" si="27"/>
        <v>XAB013^T3LE6</v>
      </c>
    </row>
    <row r="345" spans="1:20">
      <c r="A345" t="s">
        <v>90</v>
      </c>
      <c r="B345" s="10" t="s">
        <v>89</v>
      </c>
      <c r="C345" s="10" t="str">
        <f>VLOOKUP(_xlfn.CONCAT(A345,B345),Codes!$C$3:$D$12,2,FALSE)</f>
        <v>X</v>
      </c>
      <c r="D345" s="56" t="s">
        <v>108</v>
      </c>
      <c r="E345" s="12" t="s">
        <v>2330</v>
      </c>
      <c r="F345" s="10" t="s">
        <v>76</v>
      </c>
      <c r="G345" s="10">
        <v>48</v>
      </c>
      <c r="H345" s="10" t="str">
        <f>VLOOKUP(F345,Codes!$J$3:$Q$9,2,FALSE)</f>
        <v>E</v>
      </c>
      <c r="I345" s="11" t="s">
        <v>44</v>
      </c>
      <c r="J345" s="10" t="str">
        <f>VLOOKUP(I345,Codes!$H$3:$I$262,2,FALSE)</f>
        <v>AB</v>
      </c>
      <c r="K345" s="10">
        <v>6</v>
      </c>
      <c r="L345" s="10" t="s">
        <v>35</v>
      </c>
      <c r="M345" t="str">
        <f>VLOOKUP(L345,Codes!$R$3:$S$28,2,FALSE)</f>
        <v>L</v>
      </c>
      <c r="N345" t="s">
        <v>38</v>
      </c>
      <c r="O345" t="s">
        <v>49</v>
      </c>
      <c r="P345" t="s">
        <v>2318</v>
      </c>
      <c r="Q345" s="21" t="str">
        <f t="shared" si="24"/>
        <v>X-AB-013^T3-EC10-TP5-Water-Medium-6-MOT</v>
      </c>
      <c r="R345" s="21" t="str">
        <f t="shared" si="25"/>
        <v>X-AB-013^T3-EC10-TP5-Water</v>
      </c>
      <c r="S345" s="35" t="str">
        <f t="shared" si="26"/>
        <v>X.AB.013^T3.L.E.6</v>
      </c>
      <c r="T345" s="15" t="str">
        <f t="shared" si="27"/>
        <v>XAB013^T3LE6</v>
      </c>
    </row>
    <row r="346" spans="1:20">
      <c r="A346" t="s">
        <v>90</v>
      </c>
      <c r="B346" s="10" t="s">
        <v>89</v>
      </c>
      <c r="C346" s="10" t="str">
        <f>VLOOKUP(_xlfn.CONCAT(A346,B346),Codes!$C$3:$D$12,2,FALSE)</f>
        <v>X</v>
      </c>
      <c r="D346" s="56" t="s">
        <v>108</v>
      </c>
      <c r="E346" s="12" t="s">
        <v>2330</v>
      </c>
      <c r="F346" s="10" t="s">
        <v>76</v>
      </c>
      <c r="G346" s="10">
        <v>48</v>
      </c>
      <c r="H346" s="10" t="str">
        <f>VLOOKUP(F346,Codes!$J$3:$Q$9,2,FALSE)</f>
        <v>E</v>
      </c>
      <c r="I346" s="11" t="s">
        <v>44</v>
      </c>
      <c r="J346" s="10" t="str">
        <f>VLOOKUP(I346,Codes!$H$3:$I$262,2,FALSE)</f>
        <v>AB</v>
      </c>
      <c r="K346" s="10">
        <v>6</v>
      </c>
      <c r="L346" s="10" t="s">
        <v>35</v>
      </c>
      <c r="M346" t="str">
        <f>VLOOKUP(L346,Codes!$R$3:$S$28,2,FALSE)</f>
        <v>L</v>
      </c>
      <c r="N346" t="s">
        <v>38</v>
      </c>
      <c r="O346" t="s">
        <v>49</v>
      </c>
      <c r="P346" t="s">
        <v>2318</v>
      </c>
      <c r="Q346" s="21" t="str">
        <f t="shared" si="24"/>
        <v>X-AB-013^T3-EC10-TP5-Water-Medium-6-MOT</v>
      </c>
      <c r="R346" s="21" t="str">
        <f t="shared" si="25"/>
        <v>X-AB-013^T3-EC10-TP5-Water</v>
      </c>
      <c r="S346" s="35" t="str">
        <f t="shared" si="26"/>
        <v>X.AB.013^T3.L.E.6</v>
      </c>
      <c r="T346" s="15" t="str">
        <f t="shared" si="27"/>
        <v>XAB013^T3LE6</v>
      </c>
    </row>
    <row r="347" spans="1:20">
      <c r="A347" t="s">
        <v>90</v>
      </c>
      <c r="B347" s="10" t="s">
        <v>89</v>
      </c>
      <c r="C347" s="10" t="str">
        <f>VLOOKUP(_xlfn.CONCAT(A347,B347),Codes!$C$3:$D$12,2,FALSE)</f>
        <v>X</v>
      </c>
      <c r="D347" s="56" t="s">
        <v>108</v>
      </c>
      <c r="E347" s="12" t="s">
        <v>2330</v>
      </c>
      <c r="F347" s="10" t="s">
        <v>76</v>
      </c>
      <c r="G347" s="10">
        <v>48</v>
      </c>
      <c r="H347" s="10" t="str">
        <f>VLOOKUP(F347,Codes!$J$3:$Q$9,2,FALSE)</f>
        <v>E</v>
      </c>
      <c r="I347" s="11" t="s">
        <v>44</v>
      </c>
      <c r="J347" s="10" t="str">
        <f>VLOOKUP(I347,Codes!$H$3:$I$262,2,FALSE)</f>
        <v>AB</v>
      </c>
      <c r="K347" s="10">
        <v>6</v>
      </c>
      <c r="L347" s="10" t="s">
        <v>35</v>
      </c>
      <c r="M347" t="str">
        <f>VLOOKUP(L347,Codes!$R$3:$S$28,2,FALSE)</f>
        <v>L</v>
      </c>
      <c r="N347" t="s">
        <v>38</v>
      </c>
      <c r="O347" t="s">
        <v>49</v>
      </c>
      <c r="P347" t="s">
        <v>2318</v>
      </c>
      <c r="Q347" s="21" t="str">
        <f t="shared" si="24"/>
        <v>X-AB-013^T3-EC10-TP5-Water-Medium-6-MOT</v>
      </c>
      <c r="R347" s="21" t="str">
        <f t="shared" si="25"/>
        <v>X-AB-013^T3-EC10-TP5-Water</v>
      </c>
      <c r="S347" s="35" t="str">
        <f t="shared" si="26"/>
        <v>X.AB.013^T3.L.E.6</v>
      </c>
      <c r="T347" s="15" t="str">
        <f t="shared" si="27"/>
        <v>XAB013^T3LE6</v>
      </c>
    </row>
    <row r="348" spans="1:20">
      <c r="A348" t="s">
        <v>90</v>
      </c>
      <c r="B348" s="10" t="s">
        <v>89</v>
      </c>
      <c r="C348" s="10" t="str">
        <f>VLOOKUP(_xlfn.CONCAT(A348,B348),Codes!$C$3:$D$12,2,FALSE)</f>
        <v>X</v>
      </c>
      <c r="D348" s="56" t="s">
        <v>108</v>
      </c>
      <c r="E348" s="12" t="s">
        <v>2330</v>
      </c>
      <c r="F348" s="10" t="s">
        <v>76</v>
      </c>
      <c r="G348" s="10">
        <v>48</v>
      </c>
      <c r="H348" s="10" t="str">
        <f>VLOOKUP(F348,Codes!$J$3:$Q$9,2,FALSE)</f>
        <v>E</v>
      </c>
      <c r="I348" s="11" t="s">
        <v>44</v>
      </c>
      <c r="J348" s="10" t="str">
        <f>VLOOKUP(I348,Codes!$H$3:$I$262,2,FALSE)</f>
        <v>AB</v>
      </c>
      <c r="K348" s="10">
        <v>6</v>
      </c>
      <c r="L348" s="10" t="s">
        <v>35</v>
      </c>
      <c r="M348" t="str">
        <f>VLOOKUP(L348,Codes!$R$3:$S$28,2,FALSE)</f>
        <v>L</v>
      </c>
      <c r="N348" t="s">
        <v>38</v>
      </c>
      <c r="O348" t="s">
        <v>49</v>
      </c>
      <c r="P348" t="s">
        <v>2318</v>
      </c>
      <c r="Q348" s="21" t="str">
        <f t="shared" si="24"/>
        <v>X-AB-013^T3-EC10-TP5-Water-Medium-6-MOT</v>
      </c>
      <c r="R348" s="21" t="str">
        <f t="shared" si="25"/>
        <v>X-AB-013^T3-EC10-TP5-Water</v>
      </c>
      <c r="S348" s="35" t="str">
        <f t="shared" si="26"/>
        <v>X.AB.013^T3.L.E.6</v>
      </c>
      <c r="T348" s="15" t="str">
        <f t="shared" si="27"/>
        <v>XAB013^T3LE6</v>
      </c>
    </row>
    <row r="349" spans="1:20">
      <c r="A349" t="s">
        <v>90</v>
      </c>
      <c r="B349" s="10" t="s">
        <v>89</v>
      </c>
      <c r="C349" s="10" t="str">
        <f>VLOOKUP(_xlfn.CONCAT(A349,B349),Codes!$C$3:$D$12,2,FALSE)</f>
        <v>X</v>
      </c>
      <c r="D349" s="56" t="s">
        <v>108</v>
      </c>
      <c r="E349" s="12" t="s">
        <v>2330</v>
      </c>
      <c r="F349" s="10" t="s">
        <v>76</v>
      </c>
      <c r="G349" s="10">
        <v>48</v>
      </c>
      <c r="H349" s="10" t="str">
        <f>VLOOKUP(F349,Codes!$J$3:$Q$9,2,FALSE)</f>
        <v>E</v>
      </c>
      <c r="I349" s="11" t="s">
        <v>44</v>
      </c>
      <c r="J349" s="10" t="str">
        <f>VLOOKUP(I349,Codes!$H$3:$I$262,2,FALSE)</f>
        <v>AB</v>
      </c>
      <c r="K349" s="10">
        <v>6</v>
      </c>
      <c r="L349" s="10" t="s">
        <v>35</v>
      </c>
      <c r="M349" t="str">
        <f>VLOOKUP(L349,Codes!$R$3:$S$28,2,FALSE)</f>
        <v>L</v>
      </c>
      <c r="N349" t="s">
        <v>38</v>
      </c>
      <c r="O349" t="s">
        <v>49</v>
      </c>
      <c r="P349" t="s">
        <v>2318</v>
      </c>
      <c r="Q349" s="21" t="str">
        <f t="shared" si="24"/>
        <v>X-AB-013^T3-EC10-TP5-Water-Medium-6-MOT</v>
      </c>
      <c r="R349" s="21" t="str">
        <f t="shared" si="25"/>
        <v>X-AB-013^T3-EC10-TP5-Water</v>
      </c>
      <c r="S349" s="35" t="str">
        <f t="shared" si="26"/>
        <v>X.AB.013^T3.L.E.6</v>
      </c>
      <c r="T349" s="15" t="str">
        <f t="shared" si="27"/>
        <v>XAB013^T3LE6</v>
      </c>
    </row>
    <row r="350" spans="1:20">
      <c r="A350" t="s">
        <v>90</v>
      </c>
      <c r="B350" s="10" t="s">
        <v>89</v>
      </c>
      <c r="C350" s="10" t="str">
        <f>VLOOKUP(_xlfn.CONCAT(A350,B350),Codes!$C$3:$D$12,2,FALSE)</f>
        <v>X</v>
      </c>
      <c r="D350" s="56" t="s">
        <v>108</v>
      </c>
      <c r="E350" s="12">
        <v>13</v>
      </c>
      <c r="F350" s="10" t="s">
        <v>46</v>
      </c>
      <c r="G350" s="10">
        <v>4</v>
      </c>
      <c r="H350" s="10" t="str">
        <f>VLOOKUP(F350,Codes!$J$3:$Q$9,2,FALSE)</f>
        <v>A</v>
      </c>
      <c r="I350" s="11" t="s">
        <v>44</v>
      </c>
      <c r="J350" s="10" t="str">
        <f>VLOOKUP(I350,Codes!$H$3:$I$262,2,FALSE)</f>
        <v>AB</v>
      </c>
      <c r="K350" s="10">
        <v>1</v>
      </c>
      <c r="L350" s="10" t="s">
        <v>83</v>
      </c>
      <c r="M350" t="str">
        <f>VLOOKUP(L350,Codes!$R$3:$S$28,2,FALSE)</f>
        <v>M</v>
      </c>
      <c r="N350" t="s">
        <v>38</v>
      </c>
      <c r="O350" t="s">
        <v>49</v>
      </c>
      <c r="P350" t="s">
        <v>2318</v>
      </c>
      <c r="Q350" s="21" t="str">
        <f t="shared" si="24"/>
        <v>X-AB-13-EC25-TP1-Water-Medium-1-MOT</v>
      </c>
      <c r="R350" s="21" t="str">
        <f t="shared" si="25"/>
        <v>X-AB-13-EC25-TP1-Water</v>
      </c>
      <c r="S350" s="35" t="str">
        <f t="shared" si="26"/>
        <v>X.AB.13.M.A.1</v>
      </c>
      <c r="T350" s="15" t="str">
        <f t="shared" si="27"/>
        <v>XAB13MA1</v>
      </c>
    </row>
    <row r="351" spans="1:20">
      <c r="A351" t="s">
        <v>90</v>
      </c>
      <c r="B351" s="10" t="s">
        <v>89</v>
      </c>
      <c r="C351" s="10" t="str">
        <f>VLOOKUP(_xlfn.CONCAT(A351,B351),Codes!$C$3:$D$12,2,FALSE)</f>
        <v>X</v>
      </c>
      <c r="D351" s="56" t="s">
        <v>108</v>
      </c>
      <c r="E351" s="12">
        <v>13</v>
      </c>
      <c r="F351" s="10" t="s">
        <v>46</v>
      </c>
      <c r="G351" s="10">
        <v>4</v>
      </c>
      <c r="H351" s="10" t="str">
        <f>VLOOKUP(F351,Codes!$J$3:$Q$9,2,FALSE)</f>
        <v>A</v>
      </c>
      <c r="I351" s="11" t="s">
        <v>44</v>
      </c>
      <c r="J351" s="10" t="str">
        <f>VLOOKUP(I351,Codes!$H$3:$I$262,2,FALSE)</f>
        <v>AB</v>
      </c>
      <c r="K351" s="10">
        <v>2</v>
      </c>
      <c r="L351" s="10" t="s">
        <v>83</v>
      </c>
      <c r="M351" t="str">
        <f>VLOOKUP(L351,Codes!$R$3:$S$28,2,FALSE)</f>
        <v>M</v>
      </c>
      <c r="N351" t="s">
        <v>38</v>
      </c>
      <c r="O351" t="s">
        <v>49</v>
      </c>
      <c r="P351" t="s">
        <v>2318</v>
      </c>
      <c r="Q351" s="21" t="str">
        <f t="shared" si="24"/>
        <v>X-AB-13-EC25-TP1-Water-Medium-2-MOT</v>
      </c>
      <c r="R351" s="21" t="str">
        <f t="shared" si="25"/>
        <v>X-AB-13-EC25-TP1-Water</v>
      </c>
      <c r="S351" s="35" t="str">
        <f t="shared" si="26"/>
        <v>X.AB.13.M.A.2</v>
      </c>
      <c r="T351" s="15" t="str">
        <f t="shared" si="27"/>
        <v>XAB13MA2</v>
      </c>
    </row>
    <row r="352" spans="1:20">
      <c r="A352" t="s">
        <v>90</v>
      </c>
      <c r="B352" s="10" t="s">
        <v>89</v>
      </c>
      <c r="C352" s="10" t="str">
        <f>VLOOKUP(_xlfn.CONCAT(A352,B352),Codes!$C$3:$D$12,2,FALSE)</f>
        <v>X</v>
      </c>
      <c r="D352" s="56" t="s">
        <v>108</v>
      </c>
      <c r="E352" s="12">
        <v>13</v>
      </c>
      <c r="F352" s="10" t="s">
        <v>46</v>
      </c>
      <c r="G352" s="10">
        <v>4</v>
      </c>
      <c r="H352" s="10" t="str">
        <f>VLOOKUP(F352,Codes!$J$3:$Q$9,2,FALSE)</f>
        <v>A</v>
      </c>
      <c r="I352" s="11" t="s">
        <v>44</v>
      </c>
      <c r="J352" s="10" t="str">
        <f>VLOOKUP(I352,Codes!$H$3:$I$262,2,FALSE)</f>
        <v>AB</v>
      </c>
      <c r="K352" s="10">
        <v>3</v>
      </c>
      <c r="L352" s="10" t="s">
        <v>83</v>
      </c>
      <c r="M352" t="str">
        <f>VLOOKUP(L352,Codes!$R$3:$S$28,2,FALSE)</f>
        <v>M</v>
      </c>
      <c r="N352" t="s">
        <v>38</v>
      </c>
      <c r="O352" t="s">
        <v>49</v>
      </c>
      <c r="P352" t="s">
        <v>2318</v>
      </c>
      <c r="Q352" s="21" t="str">
        <f t="shared" si="24"/>
        <v>X-AB-13-EC25-TP1-Water-Medium-3-MOT</v>
      </c>
      <c r="R352" s="21" t="str">
        <f t="shared" si="25"/>
        <v>X-AB-13-EC25-TP1-Water</v>
      </c>
      <c r="S352" s="35" t="str">
        <f t="shared" si="26"/>
        <v>X.AB.13.M.A.3</v>
      </c>
      <c r="T352" s="15" t="str">
        <f t="shared" si="27"/>
        <v>XAB13MA3</v>
      </c>
    </row>
    <row r="353" spans="1:20">
      <c r="A353" t="s">
        <v>90</v>
      </c>
      <c r="B353" s="10" t="s">
        <v>89</v>
      </c>
      <c r="C353" s="10" t="str">
        <f>VLOOKUP(_xlfn.CONCAT(A353,B353),Codes!$C$3:$D$12,2,FALSE)</f>
        <v>X</v>
      </c>
      <c r="D353" s="56" t="s">
        <v>108</v>
      </c>
      <c r="E353" s="12">
        <v>13</v>
      </c>
      <c r="F353" s="10" t="s">
        <v>46</v>
      </c>
      <c r="G353" s="10">
        <v>4</v>
      </c>
      <c r="H353" s="10" t="str">
        <f>VLOOKUP(F353,Codes!$J$3:$Q$9,2,FALSE)</f>
        <v>A</v>
      </c>
      <c r="I353" s="11" t="s">
        <v>44</v>
      </c>
      <c r="J353" s="10" t="str">
        <f>VLOOKUP(I353,Codes!$H$3:$I$262,2,FALSE)</f>
        <v>AB</v>
      </c>
      <c r="K353" s="10">
        <v>4</v>
      </c>
      <c r="L353" s="10" t="s">
        <v>83</v>
      </c>
      <c r="M353" t="str">
        <f>VLOOKUP(L353,Codes!$R$3:$S$28,2,FALSE)</f>
        <v>M</v>
      </c>
      <c r="N353" t="s">
        <v>38</v>
      </c>
      <c r="O353" t="s">
        <v>49</v>
      </c>
      <c r="P353" t="s">
        <v>2318</v>
      </c>
      <c r="Q353" s="21" t="str">
        <f t="shared" si="24"/>
        <v>X-AB-13-EC25-TP1-Water-Medium-4-MOT</v>
      </c>
      <c r="R353" s="21" t="str">
        <f t="shared" si="25"/>
        <v>X-AB-13-EC25-TP1-Water</v>
      </c>
      <c r="S353" s="35" t="str">
        <f t="shared" si="26"/>
        <v>X.AB.13.M.A.4</v>
      </c>
      <c r="T353" s="15" t="str">
        <f t="shared" si="27"/>
        <v>XAB13MA4</v>
      </c>
    </row>
    <row r="354" spans="1:20">
      <c r="A354" t="s">
        <v>90</v>
      </c>
      <c r="B354" s="10" t="s">
        <v>89</v>
      </c>
      <c r="C354" s="10" t="str">
        <f>VLOOKUP(_xlfn.CONCAT(A354,B354),Codes!$C$3:$D$12,2,FALSE)</f>
        <v>X</v>
      </c>
      <c r="D354" s="56" t="s">
        <v>108</v>
      </c>
      <c r="E354" s="12">
        <v>13</v>
      </c>
      <c r="F354" s="10" t="s">
        <v>46</v>
      </c>
      <c r="G354" s="10">
        <v>4</v>
      </c>
      <c r="H354" s="10" t="str">
        <f>VLOOKUP(F354,Codes!$J$3:$Q$9,2,FALSE)</f>
        <v>A</v>
      </c>
      <c r="I354" s="11" t="s">
        <v>44</v>
      </c>
      <c r="J354" s="10" t="str">
        <f>VLOOKUP(I354,Codes!$H$3:$I$262,2,FALSE)</f>
        <v>AB</v>
      </c>
      <c r="K354" s="10">
        <v>5</v>
      </c>
      <c r="L354" s="10" t="s">
        <v>83</v>
      </c>
      <c r="M354" t="str">
        <f>VLOOKUP(L354,Codes!$R$3:$S$28,2,FALSE)</f>
        <v>M</v>
      </c>
      <c r="N354" t="s">
        <v>38</v>
      </c>
      <c r="O354" t="s">
        <v>49</v>
      </c>
      <c r="P354" t="s">
        <v>2318</v>
      </c>
      <c r="Q354" s="21" t="str">
        <f t="shared" si="24"/>
        <v>X-AB-13-EC25-TP1-Water-Medium-5-MOT</v>
      </c>
      <c r="R354" s="21" t="str">
        <f t="shared" si="25"/>
        <v>X-AB-13-EC25-TP1-Water</v>
      </c>
      <c r="S354" s="35" t="str">
        <f t="shared" si="26"/>
        <v>X.AB.13.M.A.5</v>
      </c>
      <c r="T354" s="15" t="str">
        <f t="shared" si="27"/>
        <v>XAB13MA5</v>
      </c>
    </row>
    <row r="355" spans="1:20">
      <c r="A355" t="s">
        <v>90</v>
      </c>
      <c r="B355" s="10" t="s">
        <v>89</v>
      </c>
      <c r="C355" s="10" t="str">
        <f>VLOOKUP(_xlfn.CONCAT(A355,B355),Codes!$C$3:$D$12,2,FALSE)</f>
        <v>X</v>
      </c>
      <c r="D355" s="56" t="s">
        <v>108</v>
      </c>
      <c r="E355" s="12">
        <v>13</v>
      </c>
      <c r="F355" s="10" t="s">
        <v>46</v>
      </c>
      <c r="G355" s="10">
        <v>4</v>
      </c>
      <c r="H355" s="10" t="str">
        <f>VLOOKUP(F355,Codes!$J$3:$Q$9,2,FALSE)</f>
        <v>A</v>
      </c>
      <c r="I355" s="11" t="s">
        <v>44</v>
      </c>
      <c r="J355" s="10" t="str">
        <f>VLOOKUP(I355,Codes!$H$3:$I$262,2,FALSE)</f>
        <v>AB</v>
      </c>
      <c r="K355" s="10">
        <v>6</v>
      </c>
      <c r="L355" s="10" t="s">
        <v>83</v>
      </c>
      <c r="M355" t="str">
        <f>VLOOKUP(L355,Codes!$R$3:$S$28,2,FALSE)</f>
        <v>M</v>
      </c>
      <c r="N355" t="s">
        <v>38</v>
      </c>
      <c r="O355" t="s">
        <v>49</v>
      </c>
      <c r="P355" t="s">
        <v>2318</v>
      </c>
      <c r="Q355" s="21" t="str">
        <f t="shared" si="24"/>
        <v>X-AB-13-EC25-TP1-Water-Medium-6-MOT</v>
      </c>
      <c r="R355" s="21" t="str">
        <f t="shared" si="25"/>
        <v>X-AB-13-EC25-TP1-Water</v>
      </c>
      <c r="S355" s="35" t="str">
        <f t="shared" si="26"/>
        <v>X.AB.13.M.A.6</v>
      </c>
      <c r="T355" s="15" t="str">
        <f t="shared" si="27"/>
        <v>XAB13MA6</v>
      </c>
    </row>
    <row r="356" spans="1:20">
      <c r="A356" t="s">
        <v>90</v>
      </c>
      <c r="B356" s="10" t="s">
        <v>89</v>
      </c>
      <c r="C356" s="10" t="str">
        <f>VLOOKUP(_xlfn.CONCAT(A356,B356),Codes!$C$3:$D$12,2,FALSE)</f>
        <v>X</v>
      </c>
      <c r="D356" s="56" t="s">
        <v>108</v>
      </c>
      <c r="E356" s="12">
        <v>13</v>
      </c>
      <c r="F356" s="10" t="s">
        <v>57</v>
      </c>
      <c r="G356" s="10">
        <v>8</v>
      </c>
      <c r="H356" s="10" t="str">
        <f>VLOOKUP(F356,Codes!$J$3:$Q$9,2,FALSE)</f>
        <v>B</v>
      </c>
      <c r="I356" s="11" t="s">
        <v>44</v>
      </c>
      <c r="J356" s="10" t="str">
        <f>VLOOKUP(I356,Codes!$H$3:$I$262,2,FALSE)</f>
        <v>AB</v>
      </c>
      <c r="K356" s="10">
        <v>1</v>
      </c>
      <c r="L356" s="10" t="s">
        <v>83</v>
      </c>
      <c r="M356" t="str">
        <f>VLOOKUP(L356,Codes!$R$3:$S$28,2,FALSE)</f>
        <v>M</v>
      </c>
      <c r="N356" t="s">
        <v>38</v>
      </c>
      <c r="O356" t="s">
        <v>49</v>
      </c>
      <c r="P356" t="s">
        <v>2318</v>
      </c>
      <c r="Q356" s="21" t="str">
        <f t="shared" si="24"/>
        <v>X-AB-13-EC25-TP2-Water-Medium-1-MOT</v>
      </c>
      <c r="R356" s="21" t="str">
        <f t="shared" si="25"/>
        <v>X-AB-13-EC25-TP2-Water</v>
      </c>
      <c r="S356" s="35" t="str">
        <f t="shared" si="26"/>
        <v>X.AB.13.M.B.1</v>
      </c>
      <c r="T356" s="15" t="str">
        <f t="shared" si="27"/>
        <v>XAB13MB1</v>
      </c>
    </row>
    <row r="357" spans="1:20">
      <c r="A357" t="s">
        <v>90</v>
      </c>
      <c r="B357" s="10" t="s">
        <v>89</v>
      </c>
      <c r="C357" s="10" t="str">
        <f>VLOOKUP(_xlfn.CONCAT(A357,B357),Codes!$C$3:$D$12,2,FALSE)</f>
        <v>X</v>
      </c>
      <c r="D357" s="56" t="s">
        <v>108</v>
      </c>
      <c r="E357" s="12">
        <v>13</v>
      </c>
      <c r="F357" s="10" t="s">
        <v>57</v>
      </c>
      <c r="G357" s="10">
        <v>8</v>
      </c>
      <c r="H357" s="10" t="str">
        <f>VLOOKUP(F357,Codes!$J$3:$Q$9,2,FALSE)</f>
        <v>B</v>
      </c>
      <c r="I357" s="11" t="s">
        <v>44</v>
      </c>
      <c r="J357" s="10" t="str">
        <f>VLOOKUP(I357,Codes!$H$3:$I$262,2,FALSE)</f>
        <v>AB</v>
      </c>
      <c r="K357" s="10">
        <v>2</v>
      </c>
      <c r="L357" s="10" t="s">
        <v>83</v>
      </c>
      <c r="M357" t="str">
        <f>VLOOKUP(L357,Codes!$R$3:$S$28,2,FALSE)</f>
        <v>M</v>
      </c>
      <c r="N357" t="s">
        <v>38</v>
      </c>
      <c r="O357" t="s">
        <v>49</v>
      </c>
      <c r="P357" t="s">
        <v>2318</v>
      </c>
      <c r="Q357" s="21" t="str">
        <f t="shared" si="24"/>
        <v>X-AB-13-EC25-TP2-Water-Medium-2-MOT</v>
      </c>
      <c r="R357" s="21" t="str">
        <f t="shared" si="25"/>
        <v>X-AB-13-EC25-TP2-Water</v>
      </c>
      <c r="S357" s="35" t="str">
        <f t="shared" si="26"/>
        <v>X.AB.13.M.B.2</v>
      </c>
      <c r="T357" s="15" t="str">
        <f t="shared" si="27"/>
        <v>XAB13MB2</v>
      </c>
    </row>
    <row r="358" spans="1:20">
      <c r="A358" t="s">
        <v>90</v>
      </c>
      <c r="B358" s="10" t="s">
        <v>89</v>
      </c>
      <c r="C358" s="10" t="str">
        <f>VLOOKUP(_xlfn.CONCAT(A358,B358),Codes!$C$3:$D$12,2,FALSE)</f>
        <v>X</v>
      </c>
      <c r="D358" s="56" t="s">
        <v>108</v>
      </c>
      <c r="E358" s="12">
        <v>13</v>
      </c>
      <c r="F358" s="10" t="s">
        <v>57</v>
      </c>
      <c r="G358" s="10">
        <v>8</v>
      </c>
      <c r="H358" s="10" t="str">
        <f>VLOOKUP(F358,Codes!$J$3:$Q$9,2,FALSE)</f>
        <v>B</v>
      </c>
      <c r="I358" s="11" t="s">
        <v>44</v>
      </c>
      <c r="J358" s="10" t="str">
        <f>VLOOKUP(I358,Codes!$H$3:$I$262,2,FALSE)</f>
        <v>AB</v>
      </c>
      <c r="K358" s="10">
        <v>3</v>
      </c>
      <c r="L358" s="10" t="s">
        <v>83</v>
      </c>
      <c r="M358" t="str">
        <f>VLOOKUP(L358,Codes!$R$3:$S$28,2,FALSE)</f>
        <v>M</v>
      </c>
      <c r="N358" t="s">
        <v>38</v>
      </c>
      <c r="O358" t="s">
        <v>49</v>
      </c>
      <c r="P358" t="s">
        <v>2318</v>
      </c>
      <c r="Q358" s="21" t="str">
        <f t="shared" si="24"/>
        <v>X-AB-13-EC25-TP2-Water-Medium-3-MOT</v>
      </c>
      <c r="R358" s="21" t="str">
        <f t="shared" si="25"/>
        <v>X-AB-13-EC25-TP2-Water</v>
      </c>
      <c r="S358" s="35" t="str">
        <f t="shared" si="26"/>
        <v>X.AB.13.M.B.3</v>
      </c>
      <c r="T358" s="15" t="str">
        <f t="shared" si="27"/>
        <v>XAB13MB3</v>
      </c>
    </row>
    <row r="359" spans="1:20">
      <c r="A359" t="s">
        <v>90</v>
      </c>
      <c r="B359" s="10" t="s">
        <v>89</v>
      </c>
      <c r="C359" s="10" t="str">
        <f>VLOOKUP(_xlfn.CONCAT(A359,B359),Codes!$C$3:$D$12,2,FALSE)</f>
        <v>X</v>
      </c>
      <c r="D359" s="56" t="s">
        <v>108</v>
      </c>
      <c r="E359" s="12">
        <v>13</v>
      </c>
      <c r="F359" s="10" t="s">
        <v>57</v>
      </c>
      <c r="G359" s="10">
        <v>8</v>
      </c>
      <c r="H359" s="10" t="str">
        <f>VLOOKUP(F359,Codes!$J$3:$Q$9,2,FALSE)</f>
        <v>B</v>
      </c>
      <c r="I359" s="11" t="s">
        <v>44</v>
      </c>
      <c r="J359" s="10" t="str">
        <f>VLOOKUP(I359,Codes!$H$3:$I$262,2,FALSE)</f>
        <v>AB</v>
      </c>
      <c r="K359" s="10">
        <v>4</v>
      </c>
      <c r="L359" s="10" t="s">
        <v>83</v>
      </c>
      <c r="M359" t="str">
        <f>VLOOKUP(L359,Codes!$R$3:$S$28,2,FALSE)</f>
        <v>M</v>
      </c>
      <c r="N359" t="s">
        <v>38</v>
      </c>
      <c r="O359" t="s">
        <v>49</v>
      </c>
      <c r="P359" t="s">
        <v>2318</v>
      </c>
      <c r="Q359" s="21" t="str">
        <f t="shared" si="24"/>
        <v>X-AB-13-EC25-TP2-Water-Medium-4-MOT</v>
      </c>
      <c r="R359" s="21" t="str">
        <f t="shared" si="25"/>
        <v>X-AB-13-EC25-TP2-Water</v>
      </c>
      <c r="S359" s="35" t="str">
        <f t="shared" si="26"/>
        <v>X.AB.13.M.B.4</v>
      </c>
      <c r="T359" s="15" t="str">
        <f t="shared" si="27"/>
        <v>XAB13MB4</v>
      </c>
    </row>
    <row r="360" spans="1:20">
      <c r="A360" t="s">
        <v>90</v>
      </c>
      <c r="B360" s="10" t="s">
        <v>89</v>
      </c>
      <c r="C360" s="10" t="str">
        <f>VLOOKUP(_xlfn.CONCAT(A360,B360),Codes!$C$3:$D$12,2,FALSE)</f>
        <v>X</v>
      </c>
      <c r="D360" s="56" t="s">
        <v>108</v>
      </c>
      <c r="E360" s="12">
        <v>13</v>
      </c>
      <c r="F360" s="10" t="s">
        <v>57</v>
      </c>
      <c r="G360" s="10">
        <v>8</v>
      </c>
      <c r="H360" s="10" t="str">
        <f>VLOOKUP(F360,Codes!$J$3:$Q$9,2,FALSE)</f>
        <v>B</v>
      </c>
      <c r="I360" s="11" t="s">
        <v>44</v>
      </c>
      <c r="J360" s="10" t="str">
        <f>VLOOKUP(I360,Codes!$H$3:$I$262,2,FALSE)</f>
        <v>AB</v>
      </c>
      <c r="K360" s="10">
        <v>5</v>
      </c>
      <c r="L360" s="10" t="s">
        <v>83</v>
      </c>
      <c r="M360" t="str">
        <f>VLOOKUP(L360,Codes!$R$3:$S$28,2,FALSE)</f>
        <v>M</v>
      </c>
      <c r="N360" t="s">
        <v>38</v>
      </c>
      <c r="O360" t="s">
        <v>49</v>
      </c>
      <c r="P360" t="s">
        <v>2318</v>
      </c>
      <c r="Q360" s="21" t="str">
        <f t="shared" si="24"/>
        <v>X-AB-13-EC25-TP2-Water-Medium-5-MOT</v>
      </c>
      <c r="R360" s="21" t="str">
        <f t="shared" si="25"/>
        <v>X-AB-13-EC25-TP2-Water</v>
      </c>
      <c r="S360" s="35" t="str">
        <f t="shared" si="26"/>
        <v>X.AB.13.M.B.5</v>
      </c>
      <c r="T360" s="15" t="str">
        <f t="shared" si="27"/>
        <v>XAB13MB5</v>
      </c>
    </row>
    <row r="361" spans="1:20">
      <c r="A361" t="s">
        <v>90</v>
      </c>
      <c r="B361" s="10" t="s">
        <v>89</v>
      </c>
      <c r="C361" s="10" t="str">
        <f>VLOOKUP(_xlfn.CONCAT(A361,B361),Codes!$C$3:$D$12,2,FALSE)</f>
        <v>X</v>
      </c>
      <c r="D361" s="56" t="s">
        <v>108</v>
      </c>
      <c r="E361" s="12">
        <v>13</v>
      </c>
      <c r="F361" s="10" t="s">
        <v>57</v>
      </c>
      <c r="G361" s="10">
        <v>8</v>
      </c>
      <c r="H361" s="10" t="str">
        <f>VLOOKUP(F361,Codes!$J$3:$Q$9,2,FALSE)</f>
        <v>B</v>
      </c>
      <c r="I361" s="11" t="s">
        <v>44</v>
      </c>
      <c r="J361" s="10" t="str">
        <f>VLOOKUP(I361,Codes!$H$3:$I$262,2,FALSE)</f>
        <v>AB</v>
      </c>
      <c r="K361" s="10">
        <v>6</v>
      </c>
      <c r="L361" s="10" t="s">
        <v>83</v>
      </c>
      <c r="M361" t="str">
        <f>VLOOKUP(L361,Codes!$R$3:$S$28,2,FALSE)</f>
        <v>M</v>
      </c>
      <c r="N361" t="s">
        <v>38</v>
      </c>
      <c r="O361" t="s">
        <v>49</v>
      </c>
      <c r="P361" t="s">
        <v>2318</v>
      </c>
      <c r="Q361" s="21" t="str">
        <f t="shared" si="24"/>
        <v>X-AB-13-EC25-TP2-Water-Medium-6-MOT</v>
      </c>
      <c r="R361" s="21" t="str">
        <f t="shared" si="25"/>
        <v>X-AB-13-EC25-TP2-Water</v>
      </c>
      <c r="S361" s="35" t="str">
        <f t="shared" si="26"/>
        <v>X.AB.13.M.B.6</v>
      </c>
      <c r="T361" s="15" t="str">
        <f t="shared" si="27"/>
        <v>XAB13MB6</v>
      </c>
    </row>
    <row r="362" spans="1:20">
      <c r="A362" t="s">
        <v>90</v>
      </c>
      <c r="B362" s="10" t="s">
        <v>89</v>
      </c>
      <c r="C362" s="10" t="str">
        <f>VLOOKUP(_xlfn.CONCAT(A362,B362),Codes!$C$3:$D$12,2,FALSE)</f>
        <v>X</v>
      </c>
      <c r="D362" s="57" t="s">
        <v>108</v>
      </c>
      <c r="E362" s="12">
        <v>13</v>
      </c>
      <c r="F362" t="s">
        <v>64</v>
      </c>
      <c r="G362">
        <v>24</v>
      </c>
      <c r="H362" s="10" t="str">
        <f>VLOOKUP(F362,Codes!$J$3:$Q$9,2,FALSE)</f>
        <v>C</v>
      </c>
      <c r="I362" s="11" t="s">
        <v>44</v>
      </c>
      <c r="J362" s="10" t="str">
        <f>VLOOKUP(I362,Codes!$H$3:$I$262,2,FALSE)</f>
        <v>AB</v>
      </c>
      <c r="K362">
        <v>1</v>
      </c>
      <c r="L362" s="10" t="s">
        <v>83</v>
      </c>
      <c r="M362" t="str">
        <f>VLOOKUP(L362,Codes!$R$3:$S$28,2,FALSE)</f>
        <v>M</v>
      </c>
      <c r="N362" t="s">
        <v>38</v>
      </c>
      <c r="O362" t="s">
        <v>49</v>
      </c>
      <c r="P362" t="s">
        <v>2318</v>
      </c>
      <c r="Q362" s="21" t="str">
        <f t="shared" si="24"/>
        <v>X-AB-13-EC25-TP3-Water-Medium-1-MOT</v>
      </c>
      <c r="R362" s="21" t="str">
        <f t="shared" si="25"/>
        <v>X-AB-13-EC25-TP3-Water</v>
      </c>
      <c r="S362" s="35" t="str">
        <f t="shared" si="26"/>
        <v>X.AB.13.M.C.1</v>
      </c>
      <c r="T362" s="15" t="str">
        <f t="shared" si="27"/>
        <v>XAB13MC1</v>
      </c>
    </row>
    <row r="363" spans="1:20">
      <c r="A363" t="s">
        <v>90</v>
      </c>
      <c r="B363" s="10" t="s">
        <v>89</v>
      </c>
      <c r="C363" s="10" t="str">
        <f>VLOOKUP(_xlfn.CONCAT(A363,B363),Codes!$C$3:$D$12,2,FALSE)</f>
        <v>X</v>
      </c>
      <c r="D363" s="57" t="s">
        <v>108</v>
      </c>
      <c r="E363" s="12">
        <v>13</v>
      </c>
      <c r="F363" t="s">
        <v>64</v>
      </c>
      <c r="G363">
        <v>24</v>
      </c>
      <c r="H363" s="10" t="str">
        <f>VLOOKUP(F363,Codes!$J$3:$Q$9,2,FALSE)</f>
        <v>C</v>
      </c>
      <c r="I363" s="11" t="s">
        <v>44</v>
      </c>
      <c r="J363" s="10" t="str">
        <f>VLOOKUP(I363,Codes!$H$3:$I$262,2,FALSE)</f>
        <v>AB</v>
      </c>
      <c r="K363">
        <v>2</v>
      </c>
      <c r="L363" s="10" t="s">
        <v>83</v>
      </c>
      <c r="M363" t="str">
        <f>VLOOKUP(L363,Codes!$R$3:$S$28,2,FALSE)</f>
        <v>M</v>
      </c>
      <c r="N363" t="s">
        <v>38</v>
      </c>
      <c r="O363" t="s">
        <v>49</v>
      </c>
      <c r="P363" t="s">
        <v>2318</v>
      </c>
      <c r="Q363" s="21" t="str">
        <f t="shared" si="24"/>
        <v>X-AB-13-EC25-TP3-Water-Medium-2-MOT</v>
      </c>
      <c r="R363" s="21" t="str">
        <f t="shared" si="25"/>
        <v>X-AB-13-EC25-TP3-Water</v>
      </c>
      <c r="S363" s="35" t="str">
        <f t="shared" si="26"/>
        <v>X.AB.13.M.C.2</v>
      </c>
      <c r="T363" s="15" t="str">
        <f t="shared" si="27"/>
        <v>XAB13MC2</v>
      </c>
    </row>
    <row r="364" spans="1:20">
      <c r="A364" t="s">
        <v>90</v>
      </c>
      <c r="B364" s="10" t="s">
        <v>89</v>
      </c>
      <c r="C364" s="10" t="str">
        <f>VLOOKUP(_xlfn.CONCAT(A364,B364),Codes!$C$3:$D$12,2,FALSE)</f>
        <v>X</v>
      </c>
      <c r="D364" s="57" t="s">
        <v>108</v>
      </c>
      <c r="E364" s="12">
        <v>13</v>
      </c>
      <c r="F364" t="s">
        <v>64</v>
      </c>
      <c r="G364">
        <v>24</v>
      </c>
      <c r="H364" s="10" t="str">
        <f>VLOOKUP(F364,Codes!$J$3:$Q$9,2,FALSE)</f>
        <v>C</v>
      </c>
      <c r="I364" s="11" t="s">
        <v>44</v>
      </c>
      <c r="J364" s="10" t="str">
        <f>VLOOKUP(I364,Codes!$H$3:$I$262,2,FALSE)</f>
        <v>AB</v>
      </c>
      <c r="K364">
        <v>3</v>
      </c>
      <c r="L364" s="10" t="s">
        <v>83</v>
      </c>
      <c r="M364" t="str">
        <f>VLOOKUP(L364,Codes!$R$3:$S$28,2,FALSE)</f>
        <v>M</v>
      </c>
      <c r="N364" t="s">
        <v>38</v>
      </c>
      <c r="O364" t="s">
        <v>49</v>
      </c>
      <c r="P364" t="s">
        <v>2318</v>
      </c>
      <c r="Q364" s="21" t="str">
        <f t="shared" si="24"/>
        <v>X-AB-13-EC25-TP3-Water-Medium-3-MOT</v>
      </c>
      <c r="R364" s="21" t="str">
        <f t="shared" si="25"/>
        <v>X-AB-13-EC25-TP3-Water</v>
      </c>
      <c r="S364" s="35" t="str">
        <f t="shared" si="26"/>
        <v>X.AB.13.M.C.3</v>
      </c>
      <c r="T364" s="15" t="str">
        <f t="shared" si="27"/>
        <v>XAB13MC3</v>
      </c>
    </row>
    <row r="365" spans="1:20">
      <c r="A365" t="s">
        <v>90</v>
      </c>
      <c r="B365" s="10" t="s">
        <v>89</v>
      </c>
      <c r="C365" s="10" t="str">
        <f>VLOOKUP(_xlfn.CONCAT(A365,B365),Codes!$C$3:$D$12,2,FALSE)</f>
        <v>X</v>
      </c>
      <c r="D365" s="57" t="s">
        <v>108</v>
      </c>
      <c r="E365" s="12">
        <v>13</v>
      </c>
      <c r="F365" t="s">
        <v>64</v>
      </c>
      <c r="G365">
        <v>24</v>
      </c>
      <c r="H365" s="10" t="str">
        <f>VLOOKUP(F365,Codes!$J$3:$Q$9,2,FALSE)</f>
        <v>C</v>
      </c>
      <c r="I365" s="11" t="s">
        <v>44</v>
      </c>
      <c r="J365" s="10" t="str">
        <f>VLOOKUP(I365,Codes!$H$3:$I$262,2,FALSE)</f>
        <v>AB</v>
      </c>
      <c r="K365">
        <v>4</v>
      </c>
      <c r="L365" s="10" t="s">
        <v>83</v>
      </c>
      <c r="M365" t="str">
        <f>VLOOKUP(L365,Codes!$R$3:$S$28,2,FALSE)</f>
        <v>M</v>
      </c>
      <c r="N365" t="s">
        <v>38</v>
      </c>
      <c r="O365" t="s">
        <v>49</v>
      </c>
      <c r="P365" t="s">
        <v>2318</v>
      </c>
      <c r="Q365" s="21" t="str">
        <f t="shared" si="24"/>
        <v>X-AB-13-EC25-TP3-Water-Medium-4-MOT</v>
      </c>
      <c r="R365" s="21" t="str">
        <f t="shared" si="25"/>
        <v>X-AB-13-EC25-TP3-Water</v>
      </c>
      <c r="S365" s="35" t="str">
        <f t="shared" si="26"/>
        <v>X.AB.13.M.C.4</v>
      </c>
      <c r="T365" s="15" t="str">
        <f t="shared" si="27"/>
        <v>XAB13MC4</v>
      </c>
    </row>
    <row r="366" spans="1:20">
      <c r="A366" t="s">
        <v>90</v>
      </c>
      <c r="B366" s="10" t="s">
        <v>89</v>
      </c>
      <c r="C366" s="10" t="str">
        <f>VLOOKUP(_xlfn.CONCAT(A366,B366),Codes!$C$3:$D$12,2,FALSE)</f>
        <v>X</v>
      </c>
      <c r="D366" s="57" t="s">
        <v>108</v>
      </c>
      <c r="E366" s="12">
        <v>13</v>
      </c>
      <c r="F366" t="s">
        <v>64</v>
      </c>
      <c r="G366">
        <v>24</v>
      </c>
      <c r="H366" s="10" t="str">
        <f>VLOOKUP(F366,Codes!$J$3:$Q$9,2,FALSE)</f>
        <v>C</v>
      </c>
      <c r="I366" s="11" t="s">
        <v>44</v>
      </c>
      <c r="J366" s="10" t="str">
        <f>VLOOKUP(I366,Codes!$H$3:$I$262,2,FALSE)</f>
        <v>AB</v>
      </c>
      <c r="K366">
        <v>5</v>
      </c>
      <c r="L366" s="10" t="s">
        <v>83</v>
      </c>
      <c r="M366" t="str">
        <f>VLOOKUP(L366,Codes!$R$3:$S$28,2,FALSE)</f>
        <v>M</v>
      </c>
      <c r="N366" t="s">
        <v>38</v>
      </c>
      <c r="O366" t="s">
        <v>49</v>
      </c>
      <c r="P366" t="s">
        <v>2318</v>
      </c>
      <c r="Q366" s="21" t="str">
        <f t="shared" si="24"/>
        <v>X-AB-13-EC25-TP3-Water-Medium-5-MOT</v>
      </c>
      <c r="R366" s="21" t="str">
        <f t="shared" si="25"/>
        <v>X-AB-13-EC25-TP3-Water</v>
      </c>
      <c r="S366" s="35" t="str">
        <f t="shared" si="26"/>
        <v>X.AB.13.M.C.5</v>
      </c>
      <c r="T366" s="15" t="str">
        <f t="shared" si="27"/>
        <v>XAB13MC5</v>
      </c>
    </row>
    <row r="367" spans="1:20">
      <c r="A367" t="s">
        <v>90</v>
      </c>
      <c r="B367" s="10" t="s">
        <v>89</v>
      </c>
      <c r="C367" s="10" t="str">
        <f>VLOOKUP(_xlfn.CONCAT(A367,B367),Codes!$C$3:$D$12,2,FALSE)</f>
        <v>X</v>
      </c>
      <c r="D367" s="57" t="s">
        <v>108</v>
      </c>
      <c r="E367" s="12">
        <v>13</v>
      </c>
      <c r="F367" t="s">
        <v>64</v>
      </c>
      <c r="G367">
        <v>24</v>
      </c>
      <c r="H367" s="10" t="str">
        <f>VLOOKUP(F367,Codes!$J$3:$Q$9,2,FALSE)</f>
        <v>C</v>
      </c>
      <c r="I367" s="11" t="s">
        <v>44</v>
      </c>
      <c r="J367" s="10" t="str">
        <f>VLOOKUP(I367,Codes!$H$3:$I$262,2,FALSE)</f>
        <v>AB</v>
      </c>
      <c r="K367">
        <v>6</v>
      </c>
      <c r="L367" s="10" t="s">
        <v>83</v>
      </c>
      <c r="M367" t="str">
        <f>VLOOKUP(L367,Codes!$R$3:$S$28,2,FALSE)</f>
        <v>M</v>
      </c>
      <c r="N367" t="s">
        <v>38</v>
      </c>
      <c r="O367" t="s">
        <v>49</v>
      </c>
      <c r="P367" t="s">
        <v>2318</v>
      </c>
      <c r="Q367" s="21" t="str">
        <f t="shared" si="24"/>
        <v>X-AB-13-EC25-TP3-Water-Medium-6-MOT</v>
      </c>
      <c r="R367" s="21" t="str">
        <f t="shared" si="25"/>
        <v>X-AB-13-EC25-TP3-Water</v>
      </c>
      <c r="S367" s="35" t="str">
        <f t="shared" si="26"/>
        <v>X.AB.13.M.C.6</v>
      </c>
      <c r="T367" s="15" t="str">
        <f t="shared" si="27"/>
        <v>XAB13MC6</v>
      </c>
    </row>
    <row r="368" spans="1:20">
      <c r="A368" t="s">
        <v>90</v>
      </c>
      <c r="B368" s="10" t="s">
        <v>89</v>
      </c>
      <c r="C368" s="10" t="str">
        <f>VLOOKUP(_xlfn.CONCAT(A368,B368),Codes!$C$3:$D$12,2,FALSE)</f>
        <v>X</v>
      </c>
      <c r="D368" s="57" t="s">
        <v>108</v>
      </c>
      <c r="E368" s="12">
        <v>13</v>
      </c>
      <c r="F368" t="s">
        <v>70</v>
      </c>
      <c r="G368">
        <v>30</v>
      </c>
      <c r="H368" s="10" t="str">
        <f>VLOOKUP(F368,Codes!$J$3:$Q$9,2,FALSE)</f>
        <v>D</v>
      </c>
      <c r="I368" s="11" t="s">
        <v>44</v>
      </c>
      <c r="J368" s="10" t="str">
        <f>VLOOKUP(I368,Codes!$H$3:$I$262,2,FALSE)</f>
        <v>AB</v>
      </c>
      <c r="K368">
        <v>1</v>
      </c>
      <c r="L368" s="10" t="s">
        <v>83</v>
      </c>
      <c r="M368" t="str">
        <f>VLOOKUP(L368,Codes!$R$3:$S$28,2,FALSE)</f>
        <v>M</v>
      </c>
      <c r="N368" t="s">
        <v>38</v>
      </c>
      <c r="O368" t="s">
        <v>49</v>
      </c>
      <c r="P368" t="s">
        <v>2318</v>
      </c>
      <c r="Q368" s="21" t="str">
        <f t="shared" si="24"/>
        <v>X-AB-13-EC25-TP4-Water-Medium-1-MOT</v>
      </c>
      <c r="R368" s="21" t="str">
        <f t="shared" si="25"/>
        <v>X-AB-13-EC25-TP4-Water</v>
      </c>
      <c r="S368" s="35" t="str">
        <f t="shared" si="26"/>
        <v>X.AB.13.M.D.1</v>
      </c>
      <c r="T368" s="15" t="str">
        <f t="shared" si="27"/>
        <v>XAB13MD1</v>
      </c>
    </row>
    <row r="369" spans="1:20">
      <c r="A369" t="s">
        <v>90</v>
      </c>
      <c r="B369" s="10" t="s">
        <v>89</v>
      </c>
      <c r="C369" s="10" t="str">
        <f>VLOOKUP(_xlfn.CONCAT(A369,B369),Codes!$C$3:$D$12,2,FALSE)</f>
        <v>X</v>
      </c>
      <c r="D369" s="57" t="s">
        <v>108</v>
      </c>
      <c r="E369" s="12">
        <v>13</v>
      </c>
      <c r="F369" t="s">
        <v>70</v>
      </c>
      <c r="G369">
        <v>30</v>
      </c>
      <c r="H369" s="10" t="str">
        <f>VLOOKUP(F369,Codes!$J$3:$Q$9,2,FALSE)</f>
        <v>D</v>
      </c>
      <c r="I369" s="11" t="s">
        <v>44</v>
      </c>
      <c r="J369" s="10" t="str">
        <f>VLOOKUP(I369,Codes!$H$3:$I$262,2,FALSE)</f>
        <v>AB</v>
      </c>
      <c r="K369">
        <v>2</v>
      </c>
      <c r="L369" s="10" t="s">
        <v>83</v>
      </c>
      <c r="M369" t="str">
        <f>VLOOKUP(L369,Codes!$R$3:$S$28,2,FALSE)</f>
        <v>M</v>
      </c>
      <c r="N369" t="s">
        <v>38</v>
      </c>
      <c r="O369" t="s">
        <v>49</v>
      </c>
      <c r="P369" t="s">
        <v>2318</v>
      </c>
      <c r="Q369" s="21" t="str">
        <f t="shared" si="24"/>
        <v>X-AB-13-EC25-TP4-Water-Medium-2-MOT</v>
      </c>
      <c r="R369" s="21" t="str">
        <f t="shared" si="25"/>
        <v>X-AB-13-EC25-TP4-Water</v>
      </c>
      <c r="S369" s="35" t="str">
        <f t="shared" si="26"/>
        <v>X.AB.13.M.D.2</v>
      </c>
      <c r="T369" s="15" t="str">
        <f t="shared" si="27"/>
        <v>XAB13MD2</v>
      </c>
    </row>
    <row r="370" spans="1:20">
      <c r="A370" t="s">
        <v>90</v>
      </c>
      <c r="B370" s="10" t="s">
        <v>89</v>
      </c>
      <c r="C370" s="10" t="str">
        <f>VLOOKUP(_xlfn.CONCAT(A370,B370),Codes!$C$3:$D$12,2,FALSE)</f>
        <v>X</v>
      </c>
      <c r="D370" s="57" t="s">
        <v>108</v>
      </c>
      <c r="E370" s="12">
        <v>13</v>
      </c>
      <c r="F370" t="s">
        <v>70</v>
      </c>
      <c r="G370">
        <v>30</v>
      </c>
      <c r="H370" s="10" t="str">
        <f>VLOOKUP(F370,Codes!$J$3:$Q$9,2,FALSE)</f>
        <v>D</v>
      </c>
      <c r="I370" s="11" t="s">
        <v>44</v>
      </c>
      <c r="J370" s="10" t="str">
        <f>VLOOKUP(I370,Codes!$H$3:$I$262,2,FALSE)</f>
        <v>AB</v>
      </c>
      <c r="K370">
        <v>3</v>
      </c>
      <c r="L370" s="10" t="s">
        <v>83</v>
      </c>
      <c r="M370" t="str">
        <f>VLOOKUP(L370,Codes!$R$3:$S$28,2,FALSE)</f>
        <v>M</v>
      </c>
      <c r="N370" t="s">
        <v>38</v>
      </c>
      <c r="O370" t="s">
        <v>49</v>
      </c>
      <c r="P370" t="s">
        <v>2318</v>
      </c>
      <c r="Q370" s="21" t="str">
        <f t="shared" si="24"/>
        <v>X-AB-13-EC25-TP4-Water-Medium-3-MOT</v>
      </c>
      <c r="R370" s="21" t="str">
        <f t="shared" si="25"/>
        <v>X-AB-13-EC25-TP4-Water</v>
      </c>
      <c r="S370" s="35" t="str">
        <f t="shared" si="26"/>
        <v>X.AB.13.M.D.3</v>
      </c>
      <c r="T370" s="15" t="str">
        <f t="shared" si="27"/>
        <v>XAB13MD3</v>
      </c>
    </row>
    <row r="371" spans="1:20">
      <c r="A371" t="s">
        <v>90</v>
      </c>
      <c r="B371" s="10" t="s">
        <v>89</v>
      </c>
      <c r="C371" s="10" t="str">
        <f>VLOOKUP(_xlfn.CONCAT(A371,B371),Codes!$C$3:$D$12,2,FALSE)</f>
        <v>X</v>
      </c>
      <c r="D371" s="57" t="s">
        <v>108</v>
      </c>
      <c r="E371" s="12">
        <v>13</v>
      </c>
      <c r="F371" t="s">
        <v>70</v>
      </c>
      <c r="G371">
        <v>30</v>
      </c>
      <c r="H371" s="10" t="str">
        <f>VLOOKUP(F371,Codes!$J$3:$Q$9,2,FALSE)</f>
        <v>D</v>
      </c>
      <c r="I371" s="11" t="s">
        <v>44</v>
      </c>
      <c r="J371" s="10" t="str">
        <f>VLOOKUP(I371,Codes!$H$3:$I$262,2,FALSE)</f>
        <v>AB</v>
      </c>
      <c r="K371">
        <v>4</v>
      </c>
      <c r="L371" s="10" t="s">
        <v>83</v>
      </c>
      <c r="M371" t="str">
        <f>VLOOKUP(L371,Codes!$R$3:$S$28,2,FALSE)</f>
        <v>M</v>
      </c>
      <c r="N371" t="s">
        <v>38</v>
      </c>
      <c r="O371" t="s">
        <v>49</v>
      </c>
      <c r="P371" t="s">
        <v>2318</v>
      </c>
      <c r="Q371" s="21" t="str">
        <f t="shared" si="24"/>
        <v>X-AB-13-EC25-TP4-Water-Medium-4-MOT</v>
      </c>
      <c r="R371" s="21" t="str">
        <f t="shared" si="25"/>
        <v>X-AB-13-EC25-TP4-Water</v>
      </c>
      <c r="S371" s="35" t="str">
        <f t="shared" si="26"/>
        <v>X.AB.13.M.D.4</v>
      </c>
      <c r="T371" s="15" t="str">
        <f t="shared" si="27"/>
        <v>XAB13MD4</v>
      </c>
    </row>
    <row r="372" spans="1:20">
      <c r="A372" t="s">
        <v>90</v>
      </c>
      <c r="B372" s="10" t="s">
        <v>89</v>
      </c>
      <c r="C372" s="10" t="str">
        <f>VLOOKUP(_xlfn.CONCAT(A372,B372),Codes!$C$3:$D$12,2,FALSE)</f>
        <v>X</v>
      </c>
      <c r="D372" s="57" t="s">
        <v>108</v>
      </c>
      <c r="E372" s="12">
        <v>13</v>
      </c>
      <c r="F372" t="s">
        <v>70</v>
      </c>
      <c r="G372">
        <v>30</v>
      </c>
      <c r="H372" s="10" t="str">
        <f>VLOOKUP(F372,Codes!$J$3:$Q$9,2,FALSE)</f>
        <v>D</v>
      </c>
      <c r="I372" s="11" t="s">
        <v>44</v>
      </c>
      <c r="J372" s="10" t="str">
        <f>VLOOKUP(I372,Codes!$H$3:$I$262,2,FALSE)</f>
        <v>AB</v>
      </c>
      <c r="K372">
        <v>5</v>
      </c>
      <c r="L372" s="10" t="s">
        <v>83</v>
      </c>
      <c r="M372" t="str">
        <f>VLOOKUP(L372,Codes!$R$3:$S$28,2,FALSE)</f>
        <v>M</v>
      </c>
      <c r="N372" t="s">
        <v>38</v>
      </c>
      <c r="O372" t="s">
        <v>49</v>
      </c>
      <c r="P372" t="s">
        <v>2318</v>
      </c>
      <c r="Q372" s="21" t="str">
        <f t="shared" si="24"/>
        <v>X-AB-13-EC25-TP4-Water-Medium-5-MOT</v>
      </c>
      <c r="R372" s="21" t="str">
        <f t="shared" si="25"/>
        <v>X-AB-13-EC25-TP4-Water</v>
      </c>
      <c r="S372" s="35" t="str">
        <f t="shared" si="26"/>
        <v>X.AB.13.M.D.5</v>
      </c>
      <c r="T372" s="15" t="str">
        <f t="shared" si="27"/>
        <v>XAB13MD5</v>
      </c>
    </row>
    <row r="373" spans="1:20">
      <c r="A373" t="s">
        <v>90</v>
      </c>
      <c r="B373" s="10" t="s">
        <v>89</v>
      </c>
      <c r="C373" s="10" t="str">
        <f>VLOOKUP(_xlfn.CONCAT(A373,B373),Codes!$C$3:$D$12,2,FALSE)</f>
        <v>X</v>
      </c>
      <c r="D373" s="57" t="s">
        <v>108</v>
      </c>
      <c r="E373" s="12">
        <v>13</v>
      </c>
      <c r="F373" t="s">
        <v>70</v>
      </c>
      <c r="G373">
        <v>30</v>
      </c>
      <c r="H373" s="10" t="str">
        <f>VLOOKUP(F373,Codes!$J$3:$Q$9,2,FALSE)</f>
        <v>D</v>
      </c>
      <c r="I373" s="11" t="s">
        <v>44</v>
      </c>
      <c r="J373" s="10" t="str">
        <f>VLOOKUP(I373,Codes!$H$3:$I$262,2,FALSE)</f>
        <v>AB</v>
      </c>
      <c r="K373">
        <v>6</v>
      </c>
      <c r="L373" s="10" t="s">
        <v>83</v>
      </c>
      <c r="M373" t="str">
        <f>VLOOKUP(L373,Codes!$R$3:$S$28,2,FALSE)</f>
        <v>M</v>
      </c>
      <c r="N373" t="s">
        <v>38</v>
      </c>
      <c r="O373" t="s">
        <v>49</v>
      </c>
      <c r="P373" t="s">
        <v>2318</v>
      </c>
      <c r="Q373" s="21" t="str">
        <f t="shared" si="24"/>
        <v>X-AB-13-EC25-TP4-Water-Medium-6-MOT</v>
      </c>
      <c r="R373" s="21" t="str">
        <f t="shared" si="25"/>
        <v>X-AB-13-EC25-TP4-Water</v>
      </c>
      <c r="S373" s="35" t="str">
        <f t="shared" si="26"/>
        <v>X.AB.13.M.D.6</v>
      </c>
      <c r="T373" s="15" t="str">
        <f t="shared" si="27"/>
        <v>XAB13MD6</v>
      </c>
    </row>
    <row r="374" spans="1:20">
      <c r="A374" t="s">
        <v>90</v>
      </c>
      <c r="B374" s="10" t="s">
        <v>89</v>
      </c>
      <c r="C374" s="10" t="str">
        <f>VLOOKUP(_xlfn.CONCAT(A374,B374),Codes!$C$3:$D$12,2,FALSE)</f>
        <v>X</v>
      </c>
      <c r="D374" s="57" t="s">
        <v>108</v>
      </c>
      <c r="E374" s="12">
        <v>13</v>
      </c>
      <c r="F374" t="s">
        <v>76</v>
      </c>
      <c r="G374">
        <v>48</v>
      </c>
      <c r="H374" s="10" t="str">
        <f>VLOOKUP(F374,Codes!$J$3:$Q$9,2,FALSE)</f>
        <v>E</v>
      </c>
      <c r="I374" s="11" t="s">
        <v>44</v>
      </c>
      <c r="J374" s="10" t="str">
        <f>VLOOKUP(I374,Codes!$H$3:$I$262,2,FALSE)</f>
        <v>AB</v>
      </c>
      <c r="K374">
        <v>1</v>
      </c>
      <c r="L374" s="10" t="s">
        <v>83</v>
      </c>
      <c r="M374" t="str">
        <f>VLOOKUP(L374,Codes!$R$3:$S$28,2,FALSE)</f>
        <v>M</v>
      </c>
      <c r="N374" t="s">
        <v>38</v>
      </c>
      <c r="O374" t="s">
        <v>49</v>
      </c>
      <c r="P374" t="s">
        <v>2318</v>
      </c>
      <c r="Q374" s="21" t="str">
        <f t="shared" si="24"/>
        <v>X-AB-13-EC25-TP5-Water-Medium-1-MOT</v>
      </c>
      <c r="R374" s="21" t="str">
        <f t="shared" si="25"/>
        <v>X-AB-13-EC25-TP5-Water</v>
      </c>
      <c r="S374" s="35" t="str">
        <f t="shared" si="26"/>
        <v>X.AB.13.M.E.1</v>
      </c>
      <c r="T374" s="15" t="str">
        <f t="shared" si="27"/>
        <v>XAB13ME1</v>
      </c>
    </row>
    <row r="375" spans="1:20">
      <c r="A375" t="s">
        <v>90</v>
      </c>
      <c r="B375" s="10" t="s">
        <v>89</v>
      </c>
      <c r="C375" s="10" t="str">
        <f>VLOOKUP(_xlfn.CONCAT(A375,B375),Codes!$C$3:$D$12,2,FALSE)</f>
        <v>X</v>
      </c>
      <c r="D375" s="57" t="s">
        <v>108</v>
      </c>
      <c r="E375" s="12">
        <v>13</v>
      </c>
      <c r="F375" t="s">
        <v>76</v>
      </c>
      <c r="G375">
        <v>48</v>
      </c>
      <c r="H375" s="10" t="str">
        <f>VLOOKUP(F375,Codes!$J$3:$Q$9,2,FALSE)</f>
        <v>E</v>
      </c>
      <c r="I375" s="11" t="s">
        <v>44</v>
      </c>
      <c r="J375" s="10" t="str">
        <f>VLOOKUP(I375,Codes!$H$3:$I$262,2,FALSE)</f>
        <v>AB</v>
      </c>
      <c r="K375">
        <v>2</v>
      </c>
      <c r="L375" s="10" t="s">
        <v>83</v>
      </c>
      <c r="M375" t="str">
        <f>VLOOKUP(L375,Codes!$R$3:$S$28,2,FALSE)</f>
        <v>M</v>
      </c>
      <c r="N375" t="s">
        <v>38</v>
      </c>
      <c r="O375" t="s">
        <v>49</v>
      </c>
      <c r="P375" t="s">
        <v>2318</v>
      </c>
      <c r="Q375" s="21" t="str">
        <f t="shared" si="24"/>
        <v>X-AB-13-EC25-TP5-Water-Medium-2-MOT</v>
      </c>
      <c r="R375" s="21" t="str">
        <f t="shared" si="25"/>
        <v>X-AB-13-EC25-TP5-Water</v>
      </c>
      <c r="S375" s="35" t="str">
        <f t="shared" si="26"/>
        <v>X.AB.13.M.E.2</v>
      </c>
      <c r="T375" s="15" t="str">
        <f t="shared" si="27"/>
        <v>XAB13ME2</v>
      </c>
    </row>
    <row r="376" spans="1:20">
      <c r="A376" t="s">
        <v>90</v>
      </c>
      <c r="B376" s="10" t="s">
        <v>89</v>
      </c>
      <c r="C376" s="10" t="str">
        <f>VLOOKUP(_xlfn.CONCAT(A376,B376),Codes!$C$3:$D$12,2,FALSE)</f>
        <v>X</v>
      </c>
      <c r="D376" s="57" t="s">
        <v>108</v>
      </c>
      <c r="E376" s="12">
        <v>13</v>
      </c>
      <c r="F376" t="s">
        <v>76</v>
      </c>
      <c r="G376">
        <v>48</v>
      </c>
      <c r="H376" s="10" t="str">
        <f>VLOOKUP(F376,Codes!$J$3:$Q$9,2,FALSE)</f>
        <v>E</v>
      </c>
      <c r="I376" s="11" t="s">
        <v>44</v>
      </c>
      <c r="J376" s="10" t="str">
        <f>VLOOKUP(I376,Codes!$H$3:$I$262,2,FALSE)</f>
        <v>AB</v>
      </c>
      <c r="K376">
        <v>3</v>
      </c>
      <c r="L376" s="10" t="s">
        <v>83</v>
      </c>
      <c r="M376" t="str">
        <f>VLOOKUP(L376,Codes!$R$3:$S$28,2,FALSE)</f>
        <v>M</v>
      </c>
      <c r="N376" t="s">
        <v>38</v>
      </c>
      <c r="O376" t="s">
        <v>49</v>
      </c>
      <c r="P376" t="s">
        <v>2318</v>
      </c>
      <c r="Q376" s="21" t="str">
        <f t="shared" si="24"/>
        <v>X-AB-13-EC25-TP5-Water-Medium-3-MOT</v>
      </c>
      <c r="R376" s="21" t="str">
        <f t="shared" si="25"/>
        <v>X-AB-13-EC25-TP5-Water</v>
      </c>
      <c r="S376" s="35" t="str">
        <f t="shared" si="26"/>
        <v>X.AB.13.M.E.3</v>
      </c>
      <c r="T376" s="15" t="str">
        <f t="shared" si="27"/>
        <v>XAB13ME3</v>
      </c>
    </row>
    <row r="377" spans="1:20">
      <c r="A377" t="s">
        <v>90</v>
      </c>
      <c r="B377" s="10" t="s">
        <v>89</v>
      </c>
      <c r="C377" s="10" t="str">
        <f>VLOOKUP(_xlfn.CONCAT(A377,B377),Codes!$C$3:$D$12,2,FALSE)</f>
        <v>X</v>
      </c>
      <c r="D377" s="57" t="s">
        <v>108</v>
      </c>
      <c r="E377" s="12">
        <v>13</v>
      </c>
      <c r="F377" t="s">
        <v>76</v>
      </c>
      <c r="G377">
        <v>48</v>
      </c>
      <c r="H377" s="10" t="str">
        <f>VLOOKUP(F377,Codes!$J$3:$Q$9,2,FALSE)</f>
        <v>E</v>
      </c>
      <c r="I377" s="11" t="s">
        <v>44</v>
      </c>
      <c r="J377" s="10" t="str">
        <f>VLOOKUP(I377,Codes!$H$3:$I$262,2,FALSE)</f>
        <v>AB</v>
      </c>
      <c r="K377">
        <v>4</v>
      </c>
      <c r="L377" s="10" t="s">
        <v>83</v>
      </c>
      <c r="M377" t="str">
        <f>VLOOKUP(L377,Codes!$R$3:$S$28,2,FALSE)</f>
        <v>M</v>
      </c>
      <c r="N377" t="s">
        <v>38</v>
      </c>
      <c r="O377" t="s">
        <v>49</v>
      </c>
      <c r="P377" t="s">
        <v>2318</v>
      </c>
      <c r="Q377" s="21" t="str">
        <f t="shared" si="24"/>
        <v>X-AB-13-EC25-TP5-Water-Medium-4-MOT</v>
      </c>
      <c r="R377" s="21" t="str">
        <f t="shared" si="25"/>
        <v>X-AB-13-EC25-TP5-Water</v>
      </c>
      <c r="S377" s="35" t="str">
        <f t="shared" si="26"/>
        <v>X.AB.13.M.E.4</v>
      </c>
      <c r="T377" s="15" t="str">
        <f t="shared" si="27"/>
        <v>XAB13ME4</v>
      </c>
    </row>
    <row r="378" spans="1:20">
      <c r="A378" t="s">
        <v>90</v>
      </c>
      <c r="B378" s="10" t="s">
        <v>89</v>
      </c>
      <c r="C378" s="10" t="str">
        <f>VLOOKUP(_xlfn.CONCAT(A378,B378),Codes!$C$3:$D$12,2,FALSE)</f>
        <v>X</v>
      </c>
      <c r="D378" s="57" t="s">
        <v>108</v>
      </c>
      <c r="E378" s="12">
        <v>13</v>
      </c>
      <c r="F378" t="s">
        <v>76</v>
      </c>
      <c r="G378">
        <v>48</v>
      </c>
      <c r="H378" s="10" t="str">
        <f>VLOOKUP(F378,Codes!$J$3:$Q$9,2,FALSE)</f>
        <v>E</v>
      </c>
      <c r="I378" s="11" t="s">
        <v>44</v>
      </c>
      <c r="J378" s="10" t="str">
        <f>VLOOKUP(I378,Codes!$H$3:$I$262,2,FALSE)</f>
        <v>AB</v>
      </c>
      <c r="K378">
        <v>5</v>
      </c>
      <c r="L378" s="10" t="s">
        <v>83</v>
      </c>
      <c r="M378" t="str">
        <f>VLOOKUP(L378,Codes!$R$3:$S$28,2,FALSE)</f>
        <v>M</v>
      </c>
      <c r="N378" t="s">
        <v>38</v>
      </c>
      <c r="O378" t="s">
        <v>49</v>
      </c>
      <c r="P378" t="s">
        <v>2318</v>
      </c>
      <c r="Q378" s="21" t="str">
        <f t="shared" si="24"/>
        <v>X-AB-13-EC25-TP5-Water-Medium-5-MOT</v>
      </c>
      <c r="R378" s="21" t="str">
        <f t="shared" si="25"/>
        <v>X-AB-13-EC25-TP5-Water</v>
      </c>
      <c r="S378" s="35" t="str">
        <f t="shared" si="26"/>
        <v>X.AB.13.M.E.5</v>
      </c>
      <c r="T378" s="15" t="str">
        <f t="shared" si="27"/>
        <v>XAB13ME5</v>
      </c>
    </row>
    <row r="379" spans="1:20">
      <c r="A379" t="s">
        <v>90</v>
      </c>
      <c r="B379" s="10" t="s">
        <v>89</v>
      </c>
      <c r="C379" s="10" t="str">
        <f>VLOOKUP(_xlfn.CONCAT(A379,B379),Codes!$C$3:$D$12,2,FALSE)</f>
        <v>X</v>
      </c>
      <c r="D379" s="57" t="s">
        <v>108</v>
      </c>
      <c r="E379" s="12">
        <v>13</v>
      </c>
      <c r="F379" t="s">
        <v>76</v>
      </c>
      <c r="G379">
        <v>48</v>
      </c>
      <c r="H379" s="10" t="str">
        <f>VLOOKUP(F379,Codes!$J$3:$Q$9,2,FALSE)</f>
        <v>E</v>
      </c>
      <c r="I379" s="11" t="s">
        <v>44</v>
      </c>
      <c r="J379" s="10" t="str">
        <f>VLOOKUP(I379,Codes!$H$3:$I$262,2,FALSE)</f>
        <v>AB</v>
      </c>
      <c r="K379">
        <v>6</v>
      </c>
      <c r="L379" s="10" t="s">
        <v>83</v>
      </c>
      <c r="M379" t="str">
        <f>VLOOKUP(L379,Codes!$R$3:$S$28,2,FALSE)</f>
        <v>M</v>
      </c>
      <c r="N379" t="s">
        <v>38</v>
      </c>
      <c r="O379" t="s">
        <v>49</v>
      </c>
      <c r="P379" t="s">
        <v>2318</v>
      </c>
      <c r="Q379" s="21" t="str">
        <f t="shared" si="24"/>
        <v>X-AB-13-EC25-TP5-Water-Medium-6-MOT</v>
      </c>
      <c r="R379" s="21" t="str">
        <f t="shared" si="25"/>
        <v>X-AB-13-EC25-TP5-Water</v>
      </c>
      <c r="S379" s="35" t="str">
        <f t="shared" si="26"/>
        <v>X.AB.13.M.E.6</v>
      </c>
      <c r="T379" s="15" t="str">
        <f t="shared" si="27"/>
        <v>XAB13ME6</v>
      </c>
    </row>
    <row r="380" spans="1:20">
      <c r="A380" t="s">
        <v>90</v>
      </c>
      <c r="B380" s="10" t="s">
        <v>89</v>
      </c>
      <c r="C380" s="10" t="str">
        <f>VLOOKUP(_xlfn.CONCAT(A380,B380),Codes!$C$3:$D$12,2,FALSE)</f>
        <v>X</v>
      </c>
      <c r="D380" s="57" t="s">
        <v>108</v>
      </c>
      <c r="E380" s="12" t="s">
        <v>2329</v>
      </c>
      <c r="F380" t="s">
        <v>76</v>
      </c>
      <c r="G380">
        <v>48</v>
      </c>
      <c r="H380" s="10" t="str">
        <f>VLOOKUP(F380,Codes!$J$3:$Q$9,2,FALSE)</f>
        <v>E</v>
      </c>
      <c r="I380" s="11" t="s">
        <v>44</v>
      </c>
      <c r="J380" s="10" t="str">
        <f>VLOOKUP(I380,Codes!$H$3:$I$262,2,FALSE)</f>
        <v>AB</v>
      </c>
      <c r="K380">
        <v>1</v>
      </c>
      <c r="L380" s="10" t="s">
        <v>83</v>
      </c>
      <c r="M380" t="str">
        <f>VLOOKUP(L380,Codes!$R$3:$S$28,2,FALSE)</f>
        <v>M</v>
      </c>
      <c r="N380" t="s">
        <v>38</v>
      </c>
      <c r="O380" t="s">
        <v>49</v>
      </c>
      <c r="P380" t="s">
        <v>2318</v>
      </c>
      <c r="Q380" s="21" t="str">
        <f t="shared" si="24"/>
        <v>X-AB-013_T3-EC25-TP5-Water-Medium-1-MOT</v>
      </c>
      <c r="R380" s="21" t="str">
        <f t="shared" si="25"/>
        <v>X-AB-013_T3-EC25-TP5-Water</v>
      </c>
      <c r="S380" s="35" t="str">
        <f t="shared" si="26"/>
        <v>X.AB.013_T3.M.E.1</v>
      </c>
      <c r="T380" s="15" t="str">
        <f t="shared" si="27"/>
        <v>XAB013_T3ME1</v>
      </c>
    </row>
    <row r="381" spans="1:20">
      <c r="A381" t="s">
        <v>90</v>
      </c>
      <c r="B381" s="10" t="s">
        <v>89</v>
      </c>
      <c r="C381" s="10" t="str">
        <f>VLOOKUP(_xlfn.CONCAT(A381,B381),Codes!$C$3:$D$12,2,FALSE)</f>
        <v>X</v>
      </c>
      <c r="D381" s="57" t="s">
        <v>108</v>
      </c>
      <c r="E381" s="12" t="s">
        <v>2329</v>
      </c>
      <c r="F381" t="s">
        <v>76</v>
      </c>
      <c r="G381">
        <v>48</v>
      </c>
      <c r="H381" s="10" t="str">
        <f>VLOOKUP(F381,Codes!$J$3:$Q$9,2,FALSE)</f>
        <v>E</v>
      </c>
      <c r="I381" s="11" t="s">
        <v>44</v>
      </c>
      <c r="J381" s="10" t="str">
        <f>VLOOKUP(I381,Codes!$H$3:$I$262,2,FALSE)</f>
        <v>AB</v>
      </c>
      <c r="K381">
        <v>2</v>
      </c>
      <c r="L381" s="10" t="s">
        <v>83</v>
      </c>
      <c r="M381" t="str">
        <f>VLOOKUP(L381,Codes!$R$3:$S$28,2,FALSE)</f>
        <v>M</v>
      </c>
      <c r="N381" t="s">
        <v>38</v>
      </c>
      <c r="O381" t="s">
        <v>49</v>
      </c>
      <c r="P381" t="s">
        <v>2318</v>
      </c>
      <c r="Q381" s="21" t="str">
        <f t="shared" si="24"/>
        <v>X-AB-013_T3-EC25-TP5-Water-Medium-2-MOT</v>
      </c>
      <c r="R381" s="21" t="str">
        <f t="shared" si="25"/>
        <v>X-AB-013_T3-EC25-TP5-Water</v>
      </c>
      <c r="S381" s="35" t="str">
        <f t="shared" si="26"/>
        <v>X.AB.013_T3.M.E.2</v>
      </c>
      <c r="T381" s="15" t="str">
        <f t="shared" si="27"/>
        <v>XAB013_T3ME2</v>
      </c>
    </row>
    <row r="382" spans="1:20">
      <c r="A382" t="s">
        <v>90</v>
      </c>
      <c r="B382" s="10" t="s">
        <v>89</v>
      </c>
      <c r="C382" s="10" t="str">
        <f>VLOOKUP(_xlfn.CONCAT(A382,B382),Codes!$C$3:$D$12,2,FALSE)</f>
        <v>X</v>
      </c>
      <c r="D382" s="57" t="s">
        <v>108</v>
      </c>
      <c r="E382" s="12" t="s">
        <v>2329</v>
      </c>
      <c r="F382" t="s">
        <v>76</v>
      </c>
      <c r="G382">
        <v>48</v>
      </c>
      <c r="H382" s="10" t="str">
        <f>VLOOKUP(F382,Codes!$J$3:$Q$9,2,FALSE)</f>
        <v>E</v>
      </c>
      <c r="I382" s="11" t="s">
        <v>44</v>
      </c>
      <c r="J382" s="10" t="str">
        <f>VLOOKUP(I382,Codes!$H$3:$I$262,2,FALSE)</f>
        <v>AB</v>
      </c>
      <c r="K382">
        <v>3</v>
      </c>
      <c r="L382" s="10" t="s">
        <v>83</v>
      </c>
      <c r="M382" t="str">
        <f>VLOOKUP(L382,Codes!$R$3:$S$28,2,FALSE)</f>
        <v>M</v>
      </c>
      <c r="N382" t="s">
        <v>38</v>
      </c>
      <c r="O382" t="s">
        <v>49</v>
      </c>
      <c r="P382" t="s">
        <v>2318</v>
      </c>
      <c r="Q382" s="21" t="str">
        <f t="shared" si="24"/>
        <v>X-AB-013_T3-EC25-TP5-Water-Medium-3-MOT</v>
      </c>
      <c r="R382" s="21" t="str">
        <f t="shared" si="25"/>
        <v>X-AB-013_T3-EC25-TP5-Water</v>
      </c>
      <c r="S382" s="35" t="str">
        <f t="shared" si="26"/>
        <v>X.AB.013_T3.M.E.3</v>
      </c>
      <c r="T382" s="15" t="str">
        <f t="shared" si="27"/>
        <v>XAB013_T3ME3</v>
      </c>
    </row>
    <row r="383" spans="1:20">
      <c r="A383" t="s">
        <v>90</v>
      </c>
      <c r="B383" s="10" t="s">
        <v>89</v>
      </c>
      <c r="C383" s="10" t="str">
        <f>VLOOKUP(_xlfn.CONCAT(A383,B383),Codes!$C$3:$D$12,2,FALSE)</f>
        <v>X</v>
      </c>
      <c r="D383" s="57" t="s">
        <v>108</v>
      </c>
      <c r="E383" s="12" t="s">
        <v>2329</v>
      </c>
      <c r="F383" t="s">
        <v>76</v>
      </c>
      <c r="G383">
        <v>48</v>
      </c>
      <c r="H383" s="10" t="str">
        <f>VLOOKUP(F383,Codes!$J$3:$Q$9,2,FALSE)</f>
        <v>E</v>
      </c>
      <c r="I383" s="11" t="s">
        <v>44</v>
      </c>
      <c r="J383" s="10" t="str">
        <f>VLOOKUP(I383,Codes!$H$3:$I$262,2,FALSE)</f>
        <v>AB</v>
      </c>
      <c r="K383">
        <v>4</v>
      </c>
      <c r="L383" s="10" t="s">
        <v>83</v>
      </c>
      <c r="M383" t="str">
        <f>VLOOKUP(L383,Codes!$R$3:$S$28,2,FALSE)</f>
        <v>M</v>
      </c>
      <c r="N383" t="s">
        <v>38</v>
      </c>
      <c r="O383" t="s">
        <v>49</v>
      </c>
      <c r="P383" t="s">
        <v>2318</v>
      </c>
      <c r="Q383" s="21" t="str">
        <f t="shared" si="24"/>
        <v>X-AB-013_T3-EC25-TP5-Water-Medium-4-MOT</v>
      </c>
      <c r="R383" s="21" t="str">
        <f t="shared" si="25"/>
        <v>X-AB-013_T3-EC25-TP5-Water</v>
      </c>
      <c r="S383" s="35" t="str">
        <f t="shared" si="26"/>
        <v>X.AB.013_T3.M.E.4</v>
      </c>
      <c r="T383" s="15" t="str">
        <f t="shared" si="27"/>
        <v>XAB013_T3ME4</v>
      </c>
    </row>
    <row r="384" spans="1:20">
      <c r="A384" t="s">
        <v>90</v>
      </c>
      <c r="B384" s="10" t="s">
        <v>89</v>
      </c>
      <c r="C384" s="10" t="str">
        <f>VLOOKUP(_xlfn.CONCAT(A384,B384),Codes!$C$3:$D$12,2,FALSE)</f>
        <v>X</v>
      </c>
      <c r="D384" s="57" t="s">
        <v>108</v>
      </c>
      <c r="E384" s="12" t="s">
        <v>2329</v>
      </c>
      <c r="F384" t="s">
        <v>76</v>
      </c>
      <c r="G384">
        <v>48</v>
      </c>
      <c r="H384" s="10" t="str">
        <f>VLOOKUP(F384,Codes!$J$3:$Q$9,2,FALSE)</f>
        <v>E</v>
      </c>
      <c r="I384" s="11" t="s">
        <v>44</v>
      </c>
      <c r="J384" s="10" t="str">
        <f>VLOOKUP(I384,Codes!$H$3:$I$262,2,FALSE)</f>
        <v>AB</v>
      </c>
      <c r="K384">
        <v>5</v>
      </c>
      <c r="L384" s="10" t="s">
        <v>83</v>
      </c>
      <c r="M384" t="str">
        <f>VLOOKUP(L384,Codes!$R$3:$S$28,2,FALSE)</f>
        <v>M</v>
      </c>
      <c r="N384" t="s">
        <v>38</v>
      </c>
      <c r="O384" t="s">
        <v>49</v>
      </c>
      <c r="P384" t="s">
        <v>2318</v>
      </c>
      <c r="Q384" s="21" t="str">
        <f t="shared" si="24"/>
        <v>X-AB-013_T3-EC25-TP5-Water-Medium-5-MOT</v>
      </c>
      <c r="R384" s="21" t="str">
        <f t="shared" si="25"/>
        <v>X-AB-013_T3-EC25-TP5-Water</v>
      </c>
      <c r="S384" s="35" t="str">
        <f t="shared" si="26"/>
        <v>X.AB.013_T3.M.E.5</v>
      </c>
      <c r="T384" s="15" t="str">
        <f t="shared" si="27"/>
        <v>XAB013_T3ME5</v>
      </c>
    </row>
    <row r="385" spans="1:20">
      <c r="A385" t="s">
        <v>90</v>
      </c>
      <c r="B385" s="10" t="s">
        <v>89</v>
      </c>
      <c r="C385" s="10" t="str">
        <f>VLOOKUP(_xlfn.CONCAT(A385,B385),Codes!$C$3:$D$12,2,FALSE)</f>
        <v>X</v>
      </c>
      <c r="D385" s="57" t="s">
        <v>108</v>
      </c>
      <c r="E385" s="12" t="s">
        <v>2329</v>
      </c>
      <c r="F385" t="s">
        <v>76</v>
      </c>
      <c r="G385">
        <v>48</v>
      </c>
      <c r="H385" s="10" t="str">
        <f>VLOOKUP(F385,Codes!$J$3:$Q$9,2,FALSE)</f>
        <v>E</v>
      </c>
      <c r="I385" s="11" t="s">
        <v>44</v>
      </c>
      <c r="J385" s="10" t="str">
        <f>VLOOKUP(I385,Codes!$H$3:$I$262,2,FALSE)</f>
        <v>AB</v>
      </c>
      <c r="K385">
        <v>6</v>
      </c>
      <c r="L385" s="10" t="s">
        <v>83</v>
      </c>
      <c r="M385" t="str">
        <f>VLOOKUP(L385,Codes!$R$3:$S$28,2,FALSE)</f>
        <v>M</v>
      </c>
      <c r="N385" t="s">
        <v>38</v>
      </c>
      <c r="O385" t="s">
        <v>49</v>
      </c>
      <c r="P385" t="s">
        <v>2318</v>
      </c>
      <c r="Q385" s="21" t="str">
        <f t="shared" si="24"/>
        <v>X-AB-013_T3-EC25-TP5-Water-Medium-6-MOT</v>
      </c>
      <c r="R385" s="21" t="str">
        <f t="shared" si="25"/>
        <v>X-AB-013_T3-EC25-TP5-Water</v>
      </c>
      <c r="S385" s="35" t="str">
        <f t="shared" si="26"/>
        <v>X.AB.013_T3.M.E.6</v>
      </c>
      <c r="T385" s="15" t="str">
        <f t="shared" si="27"/>
        <v>XAB013_T3ME6</v>
      </c>
    </row>
    <row r="386" spans="1:20">
      <c r="A386" t="s">
        <v>90</v>
      </c>
      <c r="B386" s="10" t="s">
        <v>89</v>
      </c>
      <c r="C386" s="10" t="str">
        <f>VLOOKUP(_xlfn.CONCAT(A386,B386),Codes!$C$3:$D$12,2,FALSE)</f>
        <v>X</v>
      </c>
      <c r="D386" s="57" t="s">
        <v>108</v>
      </c>
      <c r="E386" s="12" t="s">
        <v>2330</v>
      </c>
      <c r="F386" t="s">
        <v>76</v>
      </c>
      <c r="G386">
        <v>48</v>
      </c>
      <c r="H386" s="10" t="str">
        <f>VLOOKUP(F386,Codes!$J$3:$Q$9,2,FALSE)</f>
        <v>E</v>
      </c>
      <c r="I386" s="11" t="s">
        <v>44</v>
      </c>
      <c r="J386" s="10" t="str">
        <f>VLOOKUP(I386,Codes!$H$3:$I$262,2,FALSE)</f>
        <v>AB</v>
      </c>
      <c r="K386">
        <v>1</v>
      </c>
      <c r="L386" s="10" t="s">
        <v>83</v>
      </c>
      <c r="M386" t="str">
        <f>VLOOKUP(L386,Codes!$R$3:$S$28,2,FALSE)</f>
        <v>M</v>
      </c>
      <c r="N386" t="s">
        <v>38</v>
      </c>
      <c r="O386" t="s">
        <v>49</v>
      </c>
      <c r="P386" t="s">
        <v>2318</v>
      </c>
      <c r="Q386" s="21" t="str">
        <f t="shared" si="24"/>
        <v>X-AB-013^T3-EC25-TP5-Water-Medium-1-MOT</v>
      </c>
      <c r="R386" s="21" t="str">
        <f t="shared" si="25"/>
        <v>X-AB-013^T3-EC25-TP5-Water</v>
      </c>
      <c r="S386" s="35" t="str">
        <f t="shared" si="26"/>
        <v>X.AB.013^T3.M.E.1</v>
      </c>
      <c r="T386" s="15" t="str">
        <f t="shared" si="27"/>
        <v>XAB013^T3ME1</v>
      </c>
    </row>
    <row r="387" spans="1:20">
      <c r="A387" t="s">
        <v>90</v>
      </c>
      <c r="B387" s="10" t="s">
        <v>89</v>
      </c>
      <c r="C387" s="10" t="str">
        <f>VLOOKUP(_xlfn.CONCAT(A387,B387),Codes!$C$3:$D$12,2,FALSE)</f>
        <v>X</v>
      </c>
      <c r="D387" s="57" t="s">
        <v>108</v>
      </c>
      <c r="E387" s="12" t="s">
        <v>2330</v>
      </c>
      <c r="F387" t="s">
        <v>76</v>
      </c>
      <c r="G387">
        <v>48</v>
      </c>
      <c r="H387" s="10" t="str">
        <f>VLOOKUP(F387,Codes!$J$3:$Q$9,2,FALSE)</f>
        <v>E</v>
      </c>
      <c r="I387" s="11" t="s">
        <v>44</v>
      </c>
      <c r="J387" s="10" t="str">
        <f>VLOOKUP(I387,Codes!$H$3:$I$262,2,FALSE)</f>
        <v>AB</v>
      </c>
      <c r="K387">
        <v>2</v>
      </c>
      <c r="L387" s="10" t="s">
        <v>83</v>
      </c>
      <c r="M387" t="str">
        <f>VLOOKUP(L387,Codes!$R$3:$S$28,2,FALSE)</f>
        <v>M</v>
      </c>
      <c r="N387" t="s">
        <v>38</v>
      </c>
      <c r="O387" t="s">
        <v>49</v>
      </c>
      <c r="P387" t="s">
        <v>2318</v>
      </c>
      <c r="Q387" s="21" t="str">
        <f t="shared" si="24"/>
        <v>X-AB-013^T3-EC25-TP5-Water-Medium-2-MOT</v>
      </c>
      <c r="R387" s="21" t="str">
        <f t="shared" si="25"/>
        <v>X-AB-013^T3-EC25-TP5-Water</v>
      </c>
      <c r="S387" s="35" t="str">
        <f t="shared" si="26"/>
        <v>X.AB.013^T3.M.E.2</v>
      </c>
      <c r="T387" s="15" t="str">
        <f t="shared" si="27"/>
        <v>XAB013^T3ME2</v>
      </c>
    </row>
    <row r="388" spans="1:20">
      <c r="A388" t="s">
        <v>90</v>
      </c>
      <c r="B388" s="10" t="s">
        <v>89</v>
      </c>
      <c r="C388" s="10" t="str">
        <f>VLOOKUP(_xlfn.CONCAT(A388,B388),Codes!$C$3:$D$12,2,FALSE)</f>
        <v>X</v>
      </c>
      <c r="D388" s="57" t="s">
        <v>108</v>
      </c>
      <c r="E388" s="12" t="s">
        <v>2330</v>
      </c>
      <c r="F388" t="s">
        <v>76</v>
      </c>
      <c r="G388">
        <v>48</v>
      </c>
      <c r="H388" s="10" t="str">
        <f>VLOOKUP(F388,Codes!$J$3:$Q$9,2,FALSE)</f>
        <v>E</v>
      </c>
      <c r="I388" s="11" t="s">
        <v>44</v>
      </c>
      <c r="J388" s="10" t="str">
        <f>VLOOKUP(I388,Codes!$H$3:$I$262,2,FALSE)</f>
        <v>AB</v>
      </c>
      <c r="K388">
        <v>3</v>
      </c>
      <c r="L388" s="10" t="s">
        <v>83</v>
      </c>
      <c r="M388" t="str">
        <f>VLOOKUP(L388,Codes!$R$3:$S$28,2,FALSE)</f>
        <v>M</v>
      </c>
      <c r="N388" t="s">
        <v>38</v>
      </c>
      <c r="O388" t="s">
        <v>49</v>
      </c>
      <c r="P388" t="s">
        <v>2318</v>
      </c>
      <c r="Q388" s="21" t="str">
        <f t="shared" si="24"/>
        <v>X-AB-013^T3-EC25-TP5-Water-Medium-3-MOT</v>
      </c>
      <c r="R388" s="21" t="str">
        <f t="shared" si="25"/>
        <v>X-AB-013^T3-EC25-TP5-Water</v>
      </c>
      <c r="S388" s="35" t="str">
        <f t="shared" si="26"/>
        <v>X.AB.013^T3.M.E.3</v>
      </c>
      <c r="T388" s="15" t="str">
        <f t="shared" si="27"/>
        <v>XAB013^T3ME3</v>
      </c>
    </row>
    <row r="389" spans="1:20">
      <c r="A389" t="s">
        <v>90</v>
      </c>
      <c r="B389" s="10" t="s">
        <v>89</v>
      </c>
      <c r="C389" s="10" t="str">
        <f>VLOOKUP(_xlfn.CONCAT(A389,B389),Codes!$C$3:$D$12,2,FALSE)</f>
        <v>X</v>
      </c>
      <c r="D389" s="57" t="s">
        <v>108</v>
      </c>
      <c r="E389" s="12" t="s">
        <v>2330</v>
      </c>
      <c r="F389" t="s">
        <v>76</v>
      </c>
      <c r="G389">
        <v>48</v>
      </c>
      <c r="H389" s="10" t="str">
        <f>VLOOKUP(F389,Codes!$J$3:$Q$9,2,FALSE)</f>
        <v>E</v>
      </c>
      <c r="I389" s="11" t="s">
        <v>44</v>
      </c>
      <c r="J389" s="10" t="str">
        <f>VLOOKUP(I389,Codes!$H$3:$I$262,2,FALSE)</f>
        <v>AB</v>
      </c>
      <c r="K389">
        <v>4</v>
      </c>
      <c r="L389" s="10" t="s">
        <v>83</v>
      </c>
      <c r="M389" t="str">
        <f>VLOOKUP(L389,Codes!$R$3:$S$28,2,FALSE)</f>
        <v>M</v>
      </c>
      <c r="N389" t="s">
        <v>38</v>
      </c>
      <c r="O389" t="s">
        <v>49</v>
      </c>
      <c r="P389" t="s">
        <v>2318</v>
      </c>
      <c r="Q389" s="21" t="str">
        <f t="shared" si="24"/>
        <v>X-AB-013^T3-EC25-TP5-Water-Medium-4-MOT</v>
      </c>
      <c r="R389" s="21" t="str">
        <f t="shared" si="25"/>
        <v>X-AB-013^T3-EC25-TP5-Water</v>
      </c>
      <c r="S389" s="35" t="str">
        <f t="shared" si="26"/>
        <v>X.AB.013^T3.M.E.4</v>
      </c>
      <c r="T389" s="15" t="str">
        <f t="shared" si="27"/>
        <v>XAB013^T3ME4</v>
      </c>
    </row>
    <row r="390" spans="1:20">
      <c r="A390" t="s">
        <v>90</v>
      </c>
      <c r="B390" s="10" t="s">
        <v>89</v>
      </c>
      <c r="C390" s="10" t="str">
        <f>VLOOKUP(_xlfn.CONCAT(A390,B390),Codes!$C$3:$D$12,2,FALSE)</f>
        <v>X</v>
      </c>
      <c r="D390" s="57" t="s">
        <v>108</v>
      </c>
      <c r="E390" s="12" t="s">
        <v>2330</v>
      </c>
      <c r="F390" t="s">
        <v>76</v>
      </c>
      <c r="G390">
        <v>48</v>
      </c>
      <c r="H390" s="10" t="str">
        <f>VLOOKUP(F390,Codes!$J$3:$Q$9,2,FALSE)</f>
        <v>E</v>
      </c>
      <c r="I390" s="11" t="s">
        <v>44</v>
      </c>
      <c r="J390" s="10" t="str">
        <f>VLOOKUP(I390,Codes!$H$3:$I$262,2,FALSE)</f>
        <v>AB</v>
      </c>
      <c r="K390">
        <v>5</v>
      </c>
      <c r="L390" s="10" t="s">
        <v>83</v>
      </c>
      <c r="M390" t="str">
        <f>VLOOKUP(L390,Codes!$R$3:$S$28,2,FALSE)</f>
        <v>M</v>
      </c>
      <c r="N390" t="s">
        <v>38</v>
      </c>
      <c r="O390" t="s">
        <v>49</v>
      </c>
      <c r="P390" t="s">
        <v>2318</v>
      </c>
      <c r="Q390" s="21" t="str">
        <f t="shared" si="24"/>
        <v>X-AB-013^T3-EC25-TP5-Water-Medium-5-MOT</v>
      </c>
      <c r="R390" s="21" t="str">
        <f t="shared" si="25"/>
        <v>X-AB-013^T3-EC25-TP5-Water</v>
      </c>
      <c r="S390" s="35" t="str">
        <f t="shared" si="26"/>
        <v>X.AB.013^T3.M.E.5</v>
      </c>
      <c r="T390" s="15" t="str">
        <f t="shared" si="27"/>
        <v>XAB013^T3ME5</v>
      </c>
    </row>
    <row r="391" spans="1:20">
      <c r="A391" t="s">
        <v>90</v>
      </c>
      <c r="B391" s="10" t="s">
        <v>89</v>
      </c>
      <c r="C391" s="10" t="str">
        <f>VLOOKUP(_xlfn.CONCAT(A391,B391),Codes!$C$3:$D$12,2,FALSE)</f>
        <v>X</v>
      </c>
      <c r="D391" s="57" t="s">
        <v>108</v>
      </c>
      <c r="E391" s="12" t="s">
        <v>2330</v>
      </c>
      <c r="F391" t="s">
        <v>76</v>
      </c>
      <c r="G391">
        <v>48</v>
      </c>
      <c r="H391" s="10" t="str">
        <f>VLOOKUP(F391,Codes!$J$3:$Q$9,2,FALSE)</f>
        <v>E</v>
      </c>
      <c r="I391" s="11" t="s">
        <v>44</v>
      </c>
      <c r="J391" s="10" t="str">
        <f>VLOOKUP(I391,Codes!$H$3:$I$262,2,FALSE)</f>
        <v>AB</v>
      </c>
      <c r="K391">
        <v>6</v>
      </c>
      <c r="L391" s="10" t="s">
        <v>83</v>
      </c>
      <c r="M391" t="str">
        <f>VLOOKUP(L391,Codes!$R$3:$S$28,2,FALSE)</f>
        <v>M</v>
      </c>
      <c r="N391" t="s">
        <v>38</v>
      </c>
      <c r="O391" t="s">
        <v>49</v>
      </c>
      <c r="P391" t="s">
        <v>2318</v>
      </c>
      <c r="Q391" s="21" t="str">
        <f t="shared" si="24"/>
        <v>X-AB-013^T3-EC25-TP5-Water-Medium-6-MOT</v>
      </c>
      <c r="R391" s="21" t="str">
        <f t="shared" si="25"/>
        <v>X-AB-013^T3-EC25-TP5-Water</v>
      </c>
      <c r="S391" s="35" t="str">
        <f t="shared" si="26"/>
        <v>X.AB.013^T3.M.E.6</v>
      </c>
      <c r="T391" s="15" t="str">
        <f t="shared" si="27"/>
        <v>XAB013^T3ME6</v>
      </c>
    </row>
    <row r="392" spans="1:20">
      <c r="A392" t="s">
        <v>90</v>
      </c>
      <c r="B392" s="10" t="s">
        <v>89</v>
      </c>
      <c r="C392" s="10" t="str">
        <f>VLOOKUP(_xlfn.CONCAT(A392,B392),Codes!$C$3:$D$12,2,FALSE)</f>
        <v>X</v>
      </c>
      <c r="D392" s="57" t="s">
        <v>67</v>
      </c>
      <c r="E392" s="12">
        <v>4</v>
      </c>
      <c r="F392" t="s">
        <v>46</v>
      </c>
      <c r="G392">
        <v>4</v>
      </c>
      <c r="H392" s="10" t="str">
        <f>VLOOKUP(F392,Codes!$J$3:$Q$9,2,FALSE)</f>
        <v>A</v>
      </c>
      <c r="I392" s="11" t="s">
        <v>44</v>
      </c>
      <c r="J392" s="10" t="str">
        <f>VLOOKUP(I392,Codes!$H$3:$I$262,2,FALSE)</f>
        <v>AB</v>
      </c>
      <c r="K392">
        <v>1</v>
      </c>
      <c r="L392" s="10" t="s">
        <v>35</v>
      </c>
      <c r="M392" t="str">
        <f>VLOOKUP(L392,Codes!$R$3:$S$28,2,FALSE)</f>
        <v>L</v>
      </c>
      <c r="N392" t="s">
        <v>48</v>
      </c>
      <c r="O392" t="s">
        <v>49</v>
      </c>
      <c r="P392" t="s">
        <v>2318</v>
      </c>
      <c r="Q392" s="21" t="str">
        <f t="shared" si="24"/>
        <v>X-AB-4-EC10-TP1-DMSO-Medium-1-MOT</v>
      </c>
      <c r="R392" s="21" t="str">
        <f t="shared" si="25"/>
        <v>X-AB-4-EC10-TP1-DMSO</v>
      </c>
      <c r="S392" s="35" t="str">
        <f t="shared" si="26"/>
        <v>X.AB.4.L.A.1</v>
      </c>
      <c r="T392" s="15" t="str">
        <f t="shared" si="27"/>
        <v>XAB4LA1</v>
      </c>
    </row>
    <row r="393" spans="1:20">
      <c r="A393" t="s">
        <v>90</v>
      </c>
      <c r="B393" s="10" t="s">
        <v>89</v>
      </c>
      <c r="C393" s="10" t="str">
        <f>VLOOKUP(_xlfn.CONCAT(A393,B393),Codes!$C$3:$D$12,2,FALSE)</f>
        <v>X</v>
      </c>
      <c r="D393" s="57" t="s">
        <v>67</v>
      </c>
      <c r="E393" s="12">
        <v>4</v>
      </c>
      <c r="F393" t="s">
        <v>46</v>
      </c>
      <c r="G393">
        <v>4</v>
      </c>
      <c r="H393" s="10" t="str">
        <f>VLOOKUP(F393,Codes!$J$3:$Q$9,2,FALSE)</f>
        <v>A</v>
      </c>
      <c r="I393" s="11" t="s">
        <v>44</v>
      </c>
      <c r="J393" s="10" t="str">
        <f>VLOOKUP(I393,Codes!$H$3:$I$262,2,FALSE)</f>
        <v>AB</v>
      </c>
      <c r="K393">
        <v>2</v>
      </c>
      <c r="L393" s="10" t="s">
        <v>35</v>
      </c>
      <c r="M393" t="str">
        <f>VLOOKUP(L393,Codes!$R$3:$S$28,2,FALSE)</f>
        <v>L</v>
      </c>
      <c r="N393" t="s">
        <v>48</v>
      </c>
      <c r="O393" t="s">
        <v>49</v>
      </c>
      <c r="P393" t="s">
        <v>2318</v>
      </c>
      <c r="Q393" s="21" t="str">
        <f t="shared" si="24"/>
        <v>X-AB-4-EC10-TP1-DMSO-Medium-2-MOT</v>
      </c>
      <c r="R393" s="21" t="str">
        <f t="shared" si="25"/>
        <v>X-AB-4-EC10-TP1-DMSO</v>
      </c>
      <c r="S393" s="35" t="str">
        <f t="shared" si="26"/>
        <v>X.AB.4.L.A.2</v>
      </c>
      <c r="T393" s="15" t="str">
        <f t="shared" si="27"/>
        <v>XAB4LA2</v>
      </c>
    </row>
    <row r="394" spans="1:20">
      <c r="A394" t="s">
        <v>90</v>
      </c>
      <c r="B394" s="10" t="s">
        <v>89</v>
      </c>
      <c r="C394" s="10" t="str">
        <f>VLOOKUP(_xlfn.CONCAT(A394,B394),Codes!$C$3:$D$12,2,FALSE)</f>
        <v>X</v>
      </c>
      <c r="D394" s="57" t="s">
        <v>67</v>
      </c>
      <c r="E394" s="12">
        <v>4</v>
      </c>
      <c r="F394" t="s">
        <v>46</v>
      </c>
      <c r="G394">
        <v>4</v>
      </c>
      <c r="H394" s="10" t="str">
        <f>VLOOKUP(F394,Codes!$J$3:$Q$9,2,FALSE)</f>
        <v>A</v>
      </c>
      <c r="I394" s="11" t="s">
        <v>44</v>
      </c>
      <c r="J394" s="10" t="str">
        <f>VLOOKUP(I394,Codes!$H$3:$I$262,2,FALSE)</f>
        <v>AB</v>
      </c>
      <c r="K394">
        <v>3</v>
      </c>
      <c r="L394" s="10" t="s">
        <v>35</v>
      </c>
      <c r="M394" t="str">
        <f>VLOOKUP(L394,Codes!$R$3:$S$28,2,FALSE)</f>
        <v>L</v>
      </c>
      <c r="N394" t="s">
        <v>48</v>
      </c>
      <c r="O394" t="s">
        <v>49</v>
      </c>
      <c r="P394" t="s">
        <v>2318</v>
      </c>
      <c r="Q394" s="21" t="str">
        <f t="shared" si="24"/>
        <v>X-AB-4-EC10-TP1-DMSO-Medium-3-MOT</v>
      </c>
      <c r="R394" s="21" t="str">
        <f t="shared" si="25"/>
        <v>X-AB-4-EC10-TP1-DMSO</v>
      </c>
      <c r="S394" s="35" t="str">
        <f t="shared" si="26"/>
        <v>X.AB.4.L.A.3</v>
      </c>
      <c r="T394" s="15" t="str">
        <f t="shared" si="27"/>
        <v>XAB4LA3</v>
      </c>
    </row>
    <row r="395" spans="1:20">
      <c r="A395" t="s">
        <v>90</v>
      </c>
      <c r="B395" s="10" t="s">
        <v>89</v>
      </c>
      <c r="C395" s="10" t="str">
        <f>VLOOKUP(_xlfn.CONCAT(A395,B395),Codes!$C$3:$D$12,2,FALSE)</f>
        <v>X</v>
      </c>
      <c r="D395" s="57" t="s">
        <v>67</v>
      </c>
      <c r="E395" s="12">
        <v>4</v>
      </c>
      <c r="F395" t="s">
        <v>46</v>
      </c>
      <c r="G395">
        <v>4</v>
      </c>
      <c r="H395" s="10" t="str">
        <f>VLOOKUP(F395,Codes!$J$3:$Q$9,2,FALSE)</f>
        <v>A</v>
      </c>
      <c r="I395" s="11" t="s">
        <v>44</v>
      </c>
      <c r="J395" s="10" t="str">
        <f>VLOOKUP(I395,Codes!$H$3:$I$262,2,FALSE)</f>
        <v>AB</v>
      </c>
      <c r="K395">
        <v>4</v>
      </c>
      <c r="L395" s="10" t="s">
        <v>35</v>
      </c>
      <c r="M395" t="str">
        <f>VLOOKUP(L395,Codes!$R$3:$S$28,2,FALSE)</f>
        <v>L</v>
      </c>
      <c r="N395" t="s">
        <v>48</v>
      </c>
      <c r="O395" t="s">
        <v>49</v>
      </c>
      <c r="P395" t="s">
        <v>2318</v>
      </c>
      <c r="Q395" s="21" t="str">
        <f t="shared" si="24"/>
        <v>X-AB-4-EC10-TP1-DMSO-Medium-4-MOT</v>
      </c>
      <c r="R395" s="21" t="str">
        <f t="shared" si="25"/>
        <v>X-AB-4-EC10-TP1-DMSO</v>
      </c>
      <c r="S395" s="35" t="str">
        <f t="shared" si="26"/>
        <v>X.AB.4.L.A.4</v>
      </c>
      <c r="T395" s="15" t="str">
        <f t="shared" si="27"/>
        <v>XAB4LA4</v>
      </c>
    </row>
    <row r="396" spans="1:20">
      <c r="A396" t="s">
        <v>90</v>
      </c>
      <c r="B396" s="10" t="s">
        <v>89</v>
      </c>
      <c r="C396" s="10" t="str">
        <f>VLOOKUP(_xlfn.CONCAT(A396,B396),Codes!$C$3:$D$12,2,FALSE)</f>
        <v>X</v>
      </c>
      <c r="D396" s="57" t="s">
        <v>67</v>
      </c>
      <c r="E396" s="12">
        <v>4</v>
      </c>
      <c r="F396" t="s">
        <v>46</v>
      </c>
      <c r="G396">
        <v>4</v>
      </c>
      <c r="H396" s="10" t="str">
        <f>VLOOKUP(F396,Codes!$J$3:$Q$9,2,FALSE)</f>
        <v>A</v>
      </c>
      <c r="I396" s="11" t="s">
        <v>44</v>
      </c>
      <c r="J396" s="10" t="str">
        <f>VLOOKUP(I396,Codes!$H$3:$I$262,2,FALSE)</f>
        <v>AB</v>
      </c>
      <c r="K396">
        <v>5</v>
      </c>
      <c r="L396" s="10" t="s">
        <v>35</v>
      </c>
      <c r="M396" t="str">
        <f>VLOOKUP(L396,Codes!$R$3:$S$28,2,FALSE)</f>
        <v>L</v>
      </c>
      <c r="N396" t="s">
        <v>48</v>
      </c>
      <c r="O396" t="s">
        <v>49</v>
      </c>
      <c r="P396" t="s">
        <v>2318</v>
      </c>
      <c r="Q396" s="21" t="str">
        <f t="shared" si="24"/>
        <v>X-AB-4-EC10-TP1-DMSO-Medium-5-MOT</v>
      </c>
      <c r="R396" s="21" t="str">
        <f t="shared" si="25"/>
        <v>X-AB-4-EC10-TP1-DMSO</v>
      </c>
      <c r="S396" s="35" t="str">
        <f t="shared" si="26"/>
        <v>X.AB.4.L.A.5</v>
      </c>
      <c r="T396" s="15" t="str">
        <f t="shared" si="27"/>
        <v>XAB4LA5</v>
      </c>
    </row>
    <row r="397" spans="1:20">
      <c r="A397" t="s">
        <v>90</v>
      </c>
      <c r="B397" s="10" t="s">
        <v>89</v>
      </c>
      <c r="C397" s="10" t="str">
        <f>VLOOKUP(_xlfn.CONCAT(A397,B397),Codes!$C$3:$D$12,2,FALSE)</f>
        <v>X</v>
      </c>
      <c r="D397" s="57" t="s">
        <v>67</v>
      </c>
      <c r="E397" s="12">
        <v>4</v>
      </c>
      <c r="F397" t="s">
        <v>46</v>
      </c>
      <c r="G397">
        <v>4</v>
      </c>
      <c r="H397" s="10" t="str">
        <f>VLOOKUP(F397,Codes!$J$3:$Q$9,2,FALSE)</f>
        <v>A</v>
      </c>
      <c r="I397" s="11" t="s">
        <v>44</v>
      </c>
      <c r="J397" s="10" t="str">
        <f>VLOOKUP(I397,Codes!$H$3:$I$262,2,FALSE)</f>
        <v>AB</v>
      </c>
      <c r="K397">
        <v>6</v>
      </c>
      <c r="L397" s="10" t="s">
        <v>35</v>
      </c>
      <c r="M397" t="str">
        <f>VLOOKUP(L397,Codes!$R$3:$S$28,2,FALSE)</f>
        <v>L</v>
      </c>
      <c r="N397" t="s">
        <v>48</v>
      </c>
      <c r="O397" t="s">
        <v>49</v>
      </c>
      <c r="P397" t="s">
        <v>2318</v>
      </c>
      <c r="Q397" s="21" t="str">
        <f t="shared" si="24"/>
        <v>X-AB-4-EC10-TP1-DMSO-Medium-6-MOT</v>
      </c>
      <c r="R397" s="21" t="str">
        <f t="shared" si="25"/>
        <v>X-AB-4-EC10-TP1-DMSO</v>
      </c>
      <c r="S397" s="35" t="str">
        <f t="shared" si="26"/>
        <v>X.AB.4.L.A.6</v>
      </c>
      <c r="T397" s="15" t="str">
        <f t="shared" si="27"/>
        <v>XAB4LA6</v>
      </c>
    </row>
    <row r="398" spans="1:20">
      <c r="A398" t="s">
        <v>90</v>
      </c>
      <c r="B398" s="10" t="s">
        <v>89</v>
      </c>
      <c r="C398" s="10" t="str">
        <f>VLOOKUP(_xlfn.CONCAT(A398,B398),Codes!$C$3:$D$12,2,FALSE)</f>
        <v>X</v>
      </c>
      <c r="D398" s="57" t="s">
        <v>67</v>
      </c>
      <c r="E398" s="12">
        <v>4</v>
      </c>
      <c r="F398" t="s">
        <v>57</v>
      </c>
      <c r="G398">
        <v>8</v>
      </c>
      <c r="H398" s="10" t="str">
        <f>VLOOKUP(F398,Codes!$J$3:$Q$9,2,FALSE)</f>
        <v>B</v>
      </c>
      <c r="I398" s="11" t="s">
        <v>44</v>
      </c>
      <c r="J398" s="10" t="str">
        <f>VLOOKUP(I398,Codes!$H$3:$I$262,2,FALSE)</f>
        <v>AB</v>
      </c>
      <c r="K398">
        <v>1</v>
      </c>
      <c r="L398" s="10" t="s">
        <v>35</v>
      </c>
      <c r="M398" t="str">
        <f>VLOOKUP(L398,Codes!$R$3:$S$28,2,FALSE)</f>
        <v>L</v>
      </c>
      <c r="N398" t="s">
        <v>48</v>
      </c>
      <c r="O398" t="s">
        <v>49</v>
      </c>
      <c r="P398" t="s">
        <v>2318</v>
      </c>
      <c r="Q398" s="21" t="str">
        <f t="shared" si="24"/>
        <v>X-AB-4-EC10-TP2-DMSO-Medium-1-MOT</v>
      </c>
      <c r="R398" s="21" t="str">
        <f t="shared" si="25"/>
        <v>X-AB-4-EC10-TP2-DMSO</v>
      </c>
      <c r="S398" s="35" t="str">
        <f t="shared" si="26"/>
        <v>X.AB.4.L.B.1</v>
      </c>
      <c r="T398" s="15" t="str">
        <f t="shared" si="27"/>
        <v>XAB4LB1</v>
      </c>
    </row>
    <row r="399" spans="1:20">
      <c r="A399" t="s">
        <v>90</v>
      </c>
      <c r="B399" s="10" t="s">
        <v>89</v>
      </c>
      <c r="C399" s="10" t="str">
        <f>VLOOKUP(_xlfn.CONCAT(A399,B399),Codes!$C$3:$D$12,2,FALSE)</f>
        <v>X</v>
      </c>
      <c r="D399" s="57" t="s">
        <v>67</v>
      </c>
      <c r="E399" s="12">
        <v>4</v>
      </c>
      <c r="F399" t="s">
        <v>57</v>
      </c>
      <c r="G399">
        <v>8</v>
      </c>
      <c r="H399" s="10" t="str">
        <f>VLOOKUP(F399,Codes!$J$3:$Q$9,2,FALSE)</f>
        <v>B</v>
      </c>
      <c r="I399" s="11" t="s">
        <v>44</v>
      </c>
      <c r="J399" s="10" t="str">
        <f>VLOOKUP(I399,Codes!$H$3:$I$262,2,FALSE)</f>
        <v>AB</v>
      </c>
      <c r="K399">
        <v>2</v>
      </c>
      <c r="L399" s="10" t="s">
        <v>35</v>
      </c>
      <c r="M399" t="str">
        <f>VLOOKUP(L399,Codes!$R$3:$S$28,2,FALSE)</f>
        <v>L</v>
      </c>
      <c r="N399" t="s">
        <v>48</v>
      </c>
      <c r="O399" t="s">
        <v>49</v>
      </c>
      <c r="P399" t="s">
        <v>2318</v>
      </c>
      <c r="Q399" s="21" t="str">
        <f t="shared" si="24"/>
        <v>X-AB-4-EC10-TP2-DMSO-Medium-2-MOT</v>
      </c>
      <c r="R399" s="21" t="str">
        <f t="shared" si="25"/>
        <v>X-AB-4-EC10-TP2-DMSO</v>
      </c>
      <c r="S399" s="35" t="str">
        <f t="shared" si="26"/>
        <v>X.AB.4.L.B.2</v>
      </c>
      <c r="T399" s="15" t="str">
        <f t="shared" si="27"/>
        <v>XAB4LB2</v>
      </c>
    </row>
    <row r="400" spans="1:20">
      <c r="A400" t="s">
        <v>90</v>
      </c>
      <c r="B400" s="10" t="s">
        <v>89</v>
      </c>
      <c r="C400" s="10" t="str">
        <f>VLOOKUP(_xlfn.CONCAT(A400,B400),Codes!$C$3:$D$12,2,FALSE)</f>
        <v>X</v>
      </c>
      <c r="D400" s="57" t="s">
        <v>67</v>
      </c>
      <c r="E400" s="12">
        <v>4</v>
      </c>
      <c r="F400" t="s">
        <v>57</v>
      </c>
      <c r="G400">
        <v>8</v>
      </c>
      <c r="H400" s="10" t="str">
        <f>VLOOKUP(F400,Codes!$J$3:$Q$9,2,FALSE)</f>
        <v>B</v>
      </c>
      <c r="I400" s="11" t="s">
        <v>44</v>
      </c>
      <c r="J400" s="10" t="str">
        <f>VLOOKUP(I400,Codes!$H$3:$I$262,2,FALSE)</f>
        <v>AB</v>
      </c>
      <c r="K400">
        <v>3</v>
      </c>
      <c r="L400" s="10" t="s">
        <v>35</v>
      </c>
      <c r="M400" t="str">
        <f>VLOOKUP(L400,Codes!$R$3:$S$28,2,FALSE)</f>
        <v>L</v>
      </c>
      <c r="N400" t="s">
        <v>48</v>
      </c>
      <c r="O400" t="s">
        <v>49</v>
      </c>
      <c r="P400" t="s">
        <v>2318</v>
      </c>
      <c r="Q400" s="21" t="str">
        <f t="shared" si="24"/>
        <v>X-AB-4-EC10-TP2-DMSO-Medium-3-MOT</v>
      </c>
      <c r="R400" s="21" t="str">
        <f t="shared" si="25"/>
        <v>X-AB-4-EC10-TP2-DMSO</v>
      </c>
      <c r="S400" s="35" t="str">
        <f t="shared" si="26"/>
        <v>X.AB.4.L.B.3</v>
      </c>
      <c r="T400" s="15" t="str">
        <f t="shared" si="27"/>
        <v>XAB4LB3</v>
      </c>
    </row>
    <row r="401" spans="1:20">
      <c r="A401" t="s">
        <v>90</v>
      </c>
      <c r="B401" s="10" t="s">
        <v>89</v>
      </c>
      <c r="C401" s="10" t="str">
        <f>VLOOKUP(_xlfn.CONCAT(A401,B401),Codes!$C$3:$D$12,2,FALSE)</f>
        <v>X</v>
      </c>
      <c r="D401" s="57" t="s">
        <v>67</v>
      </c>
      <c r="E401" s="12">
        <v>4</v>
      </c>
      <c r="F401" t="s">
        <v>57</v>
      </c>
      <c r="G401">
        <v>8</v>
      </c>
      <c r="H401" s="10" t="str">
        <f>VLOOKUP(F401,Codes!$J$3:$Q$9,2,FALSE)</f>
        <v>B</v>
      </c>
      <c r="I401" s="11" t="s">
        <v>44</v>
      </c>
      <c r="J401" s="10" t="str">
        <f>VLOOKUP(I401,Codes!$H$3:$I$262,2,FALSE)</f>
        <v>AB</v>
      </c>
      <c r="K401">
        <v>4</v>
      </c>
      <c r="L401" s="10" t="s">
        <v>35</v>
      </c>
      <c r="M401" t="str">
        <f>VLOOKUP(L401,Codes!$R$3:$S$28,2,FALSE)</f>
        <v>L</v>
      </c>
      <c r="N401" t="s">
        <v>48</v>
      </c>
      <c r="O401" t="s">
        <v>49</v>
      </c>
      <c r="P401" t="s">
        <v>2318</v>
      </c>
      <c r="Q401" s="21" t="str">
        <f t="shared" si="24"/>
        <v>X-AB-4-EC10-TP2-DMSO-Medium-4-MOT</v>
      </c>
      <c r="R401" s="21" t="str">
        <f t="shared" si="25"/>
        <v>X-AB-4-EC10-TP2-DMSO</v>
      </c>
      <c r="S401" s="35" t="str">
        <f t="shared" si="26"/>
        <v>X.AB.4.L.B.4</v>
      </c>
      <c r="T401" s="15" t="str">
        <f t="shared" si="27"/>
        <v>XAB4LB4</v>
      </c>
    </row>
    <row r="402" spans="1:20">
      <c r="A402" t="s">
        <v>90</v>
      </c>
      <c r="B402" s="10" t="s">
        <v>89</v>
      </c>
      <c r="C402" s="10" t="str">
        <f>VLOOKUP(_xlfn.CONCAT(A402,B402),Codes!$C$3:$D$12,2,FALSE)</f>
        <v>X</v>
      </c>
      <c r="D402" s="57" t="s">
        <v>67</v>
      </c>
      <c r="E402" s="12">
        <v>4</v>
      </c>
      <c r="F402" t="s">
        <v>57</v>
      </c>
      <c r="G402">
        <v>8</v>
      </c>
      <c r="H402" s="10" t="str">
        <f>VLOOKUP(F402,Codes!$J$3:$Q$9,2,FALSE)</f>
        <v>B</v>
      </c>
      <c r="I402" s="11" t="s">
        <v>44</v>
      </c>
      <c r="J402" s="10" t="str">
        <f>VLOOKUP(I402,Codes!$H$3:$I$262,2,FALSE)</f>
        <v>AB</v>
      </c>
      <c r="K402">
        <v>5</v>
      </c>
      <c r="L402" s="10" t="s">
        <v>35</v>
      </c>
      <c r="M402" t="str">
        <f>VLOOKUP(L402,Codes!$R$3:$S$28,2,FALSE)</f>
        <v>L</v>
      </c>
      <c r="N402" t="s">
        <v>48</v>
      </c>
      <c r="O402" t="s">
        <v>49</v>
      </c>
      <c r="P402" t="s">
        <v>2318</v>
      </c>
      <c r="Q402" s="21" t="str">
        <f t="shared" si="24"/>
        <v>X-AB-4-EC10-TP2-DMSO-Medium-5-MOT</v>
      </c>
      <c r="R402" s="21" t="str">
        <f t="shared" si="25"/>
        <v>X-AB-4-EC10-TP2-DMSO</v>
      </c>
      <c r="S402" s="35" t="str">
        <f t="shared" si="26"/>
        <v>X.AB.4.L.B.5</v>
      </c>
      <c r="T402" s="15" t="str">
        <f t="shared" si="27"/>
        <v>XAB4LB5</v>
      </c>
    </row>
    <row r="403" spans="1:20">
      <c r="A403" t="s">
        <v>90</v>
      </c>
      <c r="B403" s="10" t="s">
        <v>89</v>
      </c>
      <c r="C403" s="10" t="str">
        <f>VLOOKUP(_xlfn.CONCAT(A403,B403),Codes!$C$3:$D$12,2,FALSE)</f>
        <v>X</v>
      </c>
      <c r="D403" s="57" t="s">
        <v>67</v>
      </c>
      <c r="E403" s="12">
        <v>4</v>
      </c>
      <c r="F403" t="s">
        <v>57</v>
      </c>
      <c r="G403">
        <v>8</v>
      </c>
      <c r="H403" s="10" t="str">
        <f>VLOOKUP(F403,Codes!$J$3:$Q$9,2,FALSE)</f>
        <v>B</v>
      </c>
      <c r="I403" s="11" t="s">
        <v>44</v>
      </c>
      <c r="J403" s="10" t="str">
        <f>VLOOKUP(I403,Codes!$H$3:$I$262,2,FALSE)</f>
        <v>AB</v>
      </c>
      <c r="K403">
        <v>6</v>
      </c>
      <c r="L403" s="10" t="s">
        <v>35</v>
      </c>
      <c r="M403" t="str">
        <f>VLOOKUP(L403,Codes!$R$3:$S$28,2,FALSE)</f>
        <v>L</v>
      </c>
      <c r="N403" t="s">
        <v>48</v>
      </c>
      <c r="O403" t="s">
        <v>49</v>
      </c>
      <c r="P403" t="s">
        <v>2318</v>
      </c>
      <c r="Q403" s="21" t="str">
        <f t="shared" ref="Q403:Q466" si="28">CONCATENATE(C403,"-",J403,"-",E403,"-", L403,"-",F403,"-",N403,"-",O403,"-",K403,"-",P403)</f>
        <v>X-AB-4-EC10-TP2-DMSO-Medium-6-MOT</v>
      </c>
      <c r="R403" s="21" t="str">
        <f t="shared" ref="R403:R466" si="29">CONCATENATE(C403,"-",J403,"-",E403,"-", L403,"-",F403,"-",N403)</f>
        <v>X-AB-4-EC10-TP2-DMSO</v>
      </c>
      <c r="S403" s="35" t="str">
        <f t="shared" ref="S403:S466" si="30">_xlfn.CONCAT(C403,".",J403,".",E403,".",M403,".",H403,".",K403)</f>
        <v>X.AB.4.L.B.6</v>
      </c>
      <c r="T403" s="15" t="str">
        <f t="shared" ref="T403:T466" si="31">SUBSTITUTE(S403,".","")</f>
        <v>XAB4LB6</v>
      </c>
    </row>
    <row r="404" spans="1:20">
      <c r="A404" t="s">
        <v>90</v>
      </c>
      <c r="B404" s="10" t="s">
        <v>89</v>
      </c>
      <c r="C404" s="10" t="str">
        <f>VLOOKUP(_xlfn.CONCAT(A404,B404),Codes!$C$3:$D$12,2,FALSE)</f>
        <v>X</v>
      </c>
      <c r="D404" s="57" t="s">
        <v>67</v>
      </c>
      <c r="E404" s="12">
        <v>4</v>
      </c>
      <c r="F404" t="s">
        <v>64</v>
      </c>
      <c r="G404">
        <v>24</v>
      </c>
      <c r="H404" s="10" t="str">
        <f>VLOOKUP(F404,Codes!$J$3:$Q$9,2,FALSE)</f>
        <v>C</v>
      </c>
      <c r="I404" s="11" t="s">
        <v>44</v>
      </c>
      <c r="J404" s="10" t="str">
        <f>VLOOKUP(I404,Codes!$H$3:$I$262,2,FALSE)</f>
        <v>AB</v>
      </c>
      <c r="K404">
        <v>1</v>
      </c>
      <c r="L404" s="10" t="s">
        <v>35</v>
      </c>
      <c r="M404" t="str">
        <f>VLOOKUP(L404,Codes!$R$3:$S$28,2,FALSE)</f>
        <v>L</v>
      </c>
      <c r="N404" t="s">
        <v>48</v>
      </c>
      <c r="O404" t="s">
        <v>49</v>
      </c>
      <c r="P404" t="s">
        <v>2318</v>
      </c>
      <c r="Q404" s="21" t="str">
        <f t="shared" si="28"/>
        <v>X-AB-4-EC10-TP3-DMSO-Medium-1-MOT</v>
      </c>
      <c r="R404" s="21" t="str">
        <f t="shared" si="29"/>
        <v>X-AB-4-EC10-TP3-DMSO</v>
      </c>
      <c r="S404" s="35" t="str">
        <f t="shared" si="30"/>
        <v>X.AB.4.L.C.1</v>
      </c>
      <c r="T404" s="15" t="str">
        <f t="shared" si="31"/>
        <v>XAB4LC1</v>
      </c>
    </row>
    <row r="405" spans="1:20">
      <c r="A405" t="s">
        <v>90</v>
      </c>
      <c r="B405" s="10" t="s">
        <v>89</v>
      </c>
      <c r="C405" s="10" t="str">
        <f>VLOOKUP(_xlfn.CONCAT(A405,B405),Codes!$C$3:$D$12,2,FALSE)</f>
        <v>X</v>
      </c>
      <c r="D405" s="57" t="s">
        <v>67</v>
      </c>
      <c r="E405" s="12">
        <v>4</v>
      </c>
      <c r="F405" t="s">
        <v>64</v>
      </c>
      <c r="G405">
        <v>24</v>
      </c>
      <c r="H405" s="10" t="str">
        <f>VLOOKUP(F405,Codes!$J$3:$Q$9,2,FALSE)</f>
        <v>C</v>
      </c>
      <c r="I405" s="11" t="s">
        <v>44</v>
      </c>
      <c r="J405" s="10" t="str">
        <f>VLOOKUP(I405,Codes!$H$3:$I$262,2,FALSE)</f>
        <v>AB</v>
      </c>
      <c r="K405">
        <v>2</v>
      </c>
      <c r="L405" s="10" t="s">
        <v>35</v>
      </c>
      <c r="M405" t="str">
        <f>VLOOKUP(L405,Codes!$R$3:$S$28,2,FALSE)</f>
        <v>L</v>
      </c>
      <c r="N405" t="s">
        <v>48</v>
      </c>
      <c r="O405" t="s">
        <v>49</v>
      </c>
      <c r="P405" t="s">
        <v>2318</v>
      </c>
      <c r="Q405" s="21" t="str">
        <f t="shared" si="28"/>
        <v>X-AB-4-EC10-TP3-DMSO-Medium-2-MOT</v>
      </c>
      <c r="R405" s="21" t="str">
        <f t="shared" si="29"/>
        <v>X-AB-4-EC10-TP3-DMSO</v>
      </c>
      <c r="S405" s="35" t="str">
        <f t="shared" si="30"/>
        <v>X.AB.4.L.C.2</v>
      </c>
      <c r="T405" s="15" t="str">
        <f t="shared" si="31"/>
        <v>XAB4LC2</v>
      </c>
    </row>
    <row r="406" spans="1:20">
      <c r="A406" t="s">
        <v>90</v>
      </c>
      <c r="B406" s="10" t="s">
        <v>89</v>
      </c>
      <c r="C406" s="10" t="str">
        <f>VLOOKUP(_xlfn.CONCAT(A406,B406),Codes!$C$3:$D$12,2,FALSE)</f>
        <v>X</v>
      </c>
      <c r="D406" s="57" t="s">
        <v>67</v>
      </c>
      <c r="E406" s="12">
        <v>4</v>
      </c>
      <c r="F406" t="s">
        <v>64</v>
      </c>
      <c r="G406">
        <v>24</v>
      </c>
      <c r="H406" s="10" t="str">
        <f>VLOOKUP(F406,Codes!$J$3:$Q$9,2,FALSE)</f>
        <v>C</v>
      </c>
      <c r="I406" s="11" t="s">
        <v>44</v>
      </c>
      <c r="J406" s="10" t="str">
        <f>VLOOKUP(I406,Codes!$H$3:$I$262,2,FALSE)</f>
        <v>AB</v>
      </c>
      <c r="K406">
        <v>3</v>
      </c>
      <c r="L406" s="10" t="s">
        <v>35</v>
      </c>
      <c r="M406" t="str">
        <f>VLOOKUP(L406,Codes!$R$3:$S$28,2,FALSE)</f>
        <v>L</v>
      </c>
      <c r="N406" t="s">
        <v>48</v>
      </c>
      <c r="O406" t="s">
        <v>49</v>
      </c>
      <c r="P406" t="s">
        <v>2318</v>
      </c>
      <c r="Q406" s="21" t="str">
        <f t="shared" si="28"/>
        <v>X-AB-4-EC10-TP3-DMSO-Medium-3-MOT</v>
      </c>
      <c r="R406" s="21" t="str">
        <f t="shared" si="29"/>
        <v>X-AB-4-EC10-TP3-DMSO</v>
      </c>
      <c r="S406" s="35" t="str">
        <f t="shared" si="30"/>
        <v>X.AB.4.L.C.3</v>
      </c>
      <c r="T406" s="15" t="str">
        <f t="shared" si="31"/>
        <v>XAB4LC3</v>
      </c>
    </row>
    <row r="407" spans="1:20">
      <c r="A407" t="s">
        <v>90</v>
      </c>
      <c r="B407" s="10" t="s">
        <v>89</v>
      </c>
      <c r="C407" s="10" t="str">
        <f>VLOOKUP(_xlfn.CONCAT(A407,B407),Codes!$C$3:$D$12,2,FALSE)</f>
        <v>X</v>
      </c>
      <c r="D407" s="57" t="s">
        <v>67</v>
      </c>
      <c r="E407" s="12">
        <v>4</v>
      </c>
      <c r="F407" t="s">
        <v>64</v>
      </c>
      <c r="G407">
        <v>24</v>
      </c>
      <c r="H407" s="10" t="str">
        <f>VLOOKUP(F407,Codes!$J$3:$Q$9,2,FALSE)</f>
        <v>C</v>
      </c>
      <c r="I407" s="11" t="s">
        <v>44</v>
      </c>
      <c r="J407" s="10" t="str">
        <f>VLOOKUP(I407,Codes!$H$3:$I$262,2,FALSE)</f>
        <v>AB</v>
      </c>
      <c r="K407">
        <v>4</v>
      </c>
      <c r="L407" s="10" t="s">
        <v>35</v>
      </c>
      <c r="M407" t="str">
        <f>VLOOKUP(L407,Codes!$R$3:$S$28,2,FALSE)</f>
        <v>L</v>
      </c>
      <c r="N407" t="s">
        <v>48</v>
      </c>
      <c r="O407" t="s">
        <v>49</v>
      </c>
      <c r="P407" t="s">
        <v>2318</v>
      </c>
      <c r="Q407" s="21" t="str">
        <f t="shared" si="28"/>
        <v>X-AB-4-EC10-TP3-DMSO-Medium-4-MOT</v>
      </c>
      <c r="R407" s="21" t="str">
        <f t="shared" si="29"/>
        <v>X-AB-4-EC10-TP3-DMSO</v>
      </c>
      <c r="S407" s="35" t="str">
        <f t="shared" si="30"/>
        <v>X.AB.4.L.C.4</v>
      </c>
      <c r="T407" s="15" t="str">
        <f t="shared" si="31"/>
        <v>XAB4LC4</v>
      </c>
    </row>
    <row r="408" spans="1:20">
      <c r="A408" t="s">
        <v>90</v>
      </c>
      <c r="B408" s="10" t="s">
        <v>89</v>
      </c>
      <c r="C408" s="10" t="str">
        <f>VLOOKUP(_xlfn.CONCAT(A408,B408),Codes!$C$3:$D$12,2,FALSE)</f>
        <v>X</v>
      </c>
      <c r="D408" s="57" t="s">
        <v>67</v>
      </c>
      <c r="E408" s="12">
        <v>4</v>
      </c>
      <c r="F408" t="s">
        <v>64</v>
      </c>
      <c r="G408">
        <v>24</v>
      </c>
      <c r="H408" s="10" t="str">
        <f>VLOOKUP(F408,Codes!$J$3:$Q$9,2,FALSE)</f>
        <v>C</v>
      </c>
      <c r="I408" s="11" t="s">
        <v>44</v>
      </c>
      <c r="J408" s="10" t="str">
        <f>VLOOKUP(I408,Codes!$H$3:$I$262,2,FALSE)</f>
        <v>AB</v>
      </c>
      <c r="K408">
        <v>5</v>
      </c>
      <c r="L408" s="10" t="s">
        <v>35</v>
      </c>
      <c r="M408" t="str">
        <f>VLOOKUP(L408,Codes!$R$3:$S$28,2,FALSE)</f>
        <v>L</v>
      </c>
      <c r="N408" t="s">
        <v>48</v>
      </c>
      <c r="O408" t="s">
        <v>49</v>
      </c>
      <c r="P408" t="s">
        <v>2318</v>
      </c>
      <c r="Q408" s="21" t="str">
        <f t="shared" si="28"/>
        <v>X-AB-4-EC10-TP3-DMSO-Medium-5-MOT</v>
      </c>
      <c r="R408" s="21" t="str">
        <f t="shared" si="29"/>
        <v>X-AB-4-EC10-TP3-DMSO</v>
      </c>
      <c r="S408" s="35" t="str">
        <f t="shared" si="30"/>
        <v>X.AB.4.L.C.5</v>
      </c>
      <c r="T408" s="15" t="str">
        <f t="shared" si="31"/>
        <v>XAB4LC5</v>
      </c>
    </row>
    <row r="409" spans="1:20">
      <c r="A409" t="s">
        <v>90</v>
      </c>
      <c r="B409" s="10" t="s">
        <v>89</v>
      </c>
      <c r="C409" s="10" t="str">
        <f>VLOOKUP(_xlfn.CONCAT(A409,B409),Codes!$C$3:$D$12,2,FALSE)</f>
        <v>X</v>
      </c>
      <c r="D409" s="57" t="s">
        <v>67</v>
      </c>
      <c r="E409" s="12">
        <v>4</v>
      </c>
      <c r="F409" t="s">
        <v>64</v>
      </c>
      <c r="G409">
        <v>24</v>
      </c>
      <c r="H409" s="10" t="str">
        <f>VLOOKUP(F409,Codes!$J$3:$Q$9,2,FALSE)</f>
        <v>C</v>
      </c>
      <c r="I409" s="11" t="s">
        <v>44</v>
      </c>
      <c r="J409" s="10" t="str">
        <f>VLOOKUP(I409,Codes!$H$3:$I$262,2,FALSE)</f>
        <v>AB</v>
      </c>
      <c r="K409">
        <v>6</v>
      </c>
      <c r="L409" s="10" t="s">
        <v>35</v>
      </c>
      <c r="M409" t="str">
        <f>VLOOKUP(L409,Codes!$R$3:$S$28,2,FALSE)</f>
        <v>L</v>
      </c>
      <c r="N409" t="s">
        <v>48</v>
      </c>
      <c r="O409" t="s">
        <v>49</v>
      </c>
      <c r="P409" t="s">
        <v>2318</v>
      </c>
      <c r="Q409" s="21" t="str">
        <f t="shared" si="28"/>
        <v>X-AB-4-EC10-TP3-DMSO-Medium-6-MOT</v>
      </c>
      <c r="R409" s="21" t="str">
        <f t="shared" si="29"/>
        <v>X-AB-4-EC10-TP3-DMSO</v>
      </c>
      <c r="S409" s="35" t="str">
        <f t="shared" si="30"/>
        <v>X.AB.4.L.C.6</v>
      </c>
      <c r="T409" s="15" t="str">
        <f t="shared" si="31"/>
        <v>XAB4LC6</v>
      </c>
    </row>
    <row r="410" spans="1:20">
      <c r="A410" t="s">
        <v>90</v>
      </c>
      <c r="B410" s="10" t="s">
        <v>89</v>
      </c>
      <c r="C410" s="10" t="str">
        <f>VLOOKUP(_xlfn.CONCAT(A410,B410),Codes!$C$3:$D$12,2,FALSE)</f>
        <v>X</v>
      </c>
      <c r="D410" s="57" t="s">
        <v>67</v>
      </c>
      <c r="E410" s="12">
        <v>4</v>
      </c>
      <c r="F410" t="s">
        <v>70</v>
      </c>
      <c r="G410">
        <v>30</v>
      </c>
      <c r="H410" s="10" t="str">
        <f>VLOOKUP(F410,Codes!$J$3:$Q$9,2,FALSE)</f>
        <v>D</v>
      </c>
      <c r="I410" s="11" t="s">
        <v>44</v>
      </c>
      <c r="J410" s="10" t="str">
        <f>VLOOKUP(I410,Codes!$H$3:$I$262,2,FALSE)</f>
        <v>AB</v>
      </c>
      <c r="K410">
        <v>1</v>
      </c>
      <c r="L410" s="10" t="s">
        <v>35</v>
      </c>
      <c r="M410" t="str">
        <f>VLOOKUP(L410,Codes!$R$3:$S$28,2,FALSE)</f>
        <v>L</v>
      </c>
      <c r="N410" t="s">
        <v>48</v>
      </c>
      <c r="O410" t="s">
        <v>49</v>
      </c>
      <c r="P410" t="s">
        <v>2318</v>
      </c>
      <c r="Q410" s="21" t="str">
        <f t="shared" si="28"/>
        <v>X-AB-4-EC10-TP4-DMSO-Medium-1-MOT</v>
      </c>
      <c r="R410" s="21" t="str">
        <f t="shared" si="29"/>
        <v>X-AB-4-EC10-TP4-DMSO</v>
      </c>
      <c r="S410" s="35" t="str">
        <f t="shared" si="30"/>
        <v>X.AB.4.L.D.1</v>
      </c>
      <c r="T410" s="15" t="str">
        <f t="shared" si="31"/>
        <v>XAB4LD1</v>
      </c>
    </row>
    <row r="411" spans="1:20">
      <c r="A411" t="s">
        <v>90</v>
      </c>
      <c r="B411" s="10" t="s">
        <v>89</v>
      </c>
      <c r="C411" s="10" t="str">
        <f>VLOOKUP(_xlfn.CONCAT(A411,B411),Codes!$C$3:$D$12,2,FALSE)</f>
        <v>X</v>
      </c>
      <c r="D411" s="57" t="s">
        <v>67</v>
      </c>
      <c r="E411" s="12">
        <v>4</v>
      </c>
      <c r="F411" t="s">
        <v>70</v>
      </c>
      <c r="G411">
        <v>30</v>
      </c>
      <c r="H411" s="10" t="str">
        <f>VLOOKUP(F411,Codes!$J$3:$Q$9,2,FALSE)</f>
        <v>D</v>
      </c>
      <c r="I411" s="11" t="s">
        <v>44</v>
      </c>
      <c r="J411" s="10" t="str">
        <f>VLOOKUP(I411,Codes!$H$3:$I$262,2,FALSE)</f>
        <v>AB</v>
      </c>
      <c r="K411">
        <v>2</v>
      </c>
      <c r="L411" s="10" t="s">
        <v>35</v>
      </c>
      <c r="M411" t="str">
        <f>VLOOKUP(L411,Codes!$R$3:$S$28,2,FALSE)</f>
        <v>L</v>
      </c>
      <c r="N411" t="s">
        <v>48</v>
      </c>
      <c r="O411" t="s">
        <v>49</v>
      </c>
      <c r="P411" t="s">
        <v>2318</v>
      </c>
      <c r="Q411" s="21" t="str">
        <f t="shared" si="28"/>
        <v>X-AB-4-EC10-TP4-DMSO-Medium-2-MOT</v>
      </c>
      <c r="R411" s="21" t="str">
        <f t="shared" si="29"/>
        <v>X-AB-4-EC10-TP4-DMSO</v>
      </c>
      <c r="S411" s="35" t="str">
        <f t="shared" si="30"/>
        <v>X.AB.4.L.D.2</v>
      </c>
      <c r="T411" s="15" t="str">
        <f t="shared" si="31"/>
        <v>XAB4LD2</v>
      </c>
    </row>
    <row r="412" spans="1:20">
      <c r="A412" t="s">
        <v>90</v>
      </c>
      <c r="B412" s="10" t="s">
        <v>89</v>
      </c>
      <c r="C412" s="10" t="str">
        <f>VLOOKUP(_xlfn.CONCAT(A412,B412),Codes!$C$3:$D$12,2,FALSE)</f>
        <v>X</v>
      </c>
      <c r="D412" s="57" t="s">
        <v>67</v>
      </c>
      <c r="E412" s="12">
        <v>4</v>
      </c>
      <c r="F412" t="s">
        <v>70</v>
      </c>
      <c r="G412">
        <v>30</v>
      </c>
      <c r="H412" s="10" t="str">
        <f>VLOOKUP(F412,Codes!$J$3:$Q$9,2,FALSE)</f>
        <v>D</v>
      </c>
      <c r="I412" s="11" t="s">
        <v>44</v>
      </c>
      <c r="J412" s="10" t="str">
        <f>VLOOKUP(I412,Codes!$H$3:$I$262,2,FALSE)</f>
        <v>AB</v>
      </c>
      <c r="K412">
        <v>3</v>
      </c>
      <c r="L412" s="10" t="s">
        <v>35</v>
      </c>
      <c r="M412" t="str">
        <f>VLOOKUP(L412,Codes!$R$3:$S$28,2,FALSE)</f>
        <v>L</v>
      </c>
      <c r="N412" t="s">
        <v>48</v>
      </c>
      <c r="O412" t="s">
        <v>49</v>
      </c>
      <c r="P412" t="s">
        <v>2318</v>
      </c>
      <c r="Q412" s="21" t="str">
        <f t="shared" si="28"/>
        <v>X-AB-4-EC10-TP4-DMSO-Medium-3-MOT</v>
      </c>
      <c r="R412" s="21" t="str">
        <f t="shared" si="29"/>
        <v>X-AB-4-EC10-TP4-DMSO</v>
      </c>
      <c r="S412" s="35" t="str">
        <f t="shared" si="30"/>
        <v>X.AB.4.L.D.3</v>
      </c>
      <c r="T412" s="15" t="str">
        <f t="shared" si="31"/>
        <v>XAB4LD3</v>
      </c>
    </row>
    <row r="413" spans="1:20">
      <c r="A413" t="s">
        <v>90</v>
      </c>
      <c r="B413" s="10" t="s">
        <v>89</v>
      </c>
      <c r="C413" s="10" t="str">
        <f>VLOOKUP(_xlfn.CONCAT(A413,B413),Codes!$C$3:$D$12,2,FALSE)</f>
        <v>X</v>
      </c>
      <c r="D413" s="57" t="s">
        <v>67</v>
      </c>
      <c r="E413" s="12">
        <v>4</v>
      </c>
      <c r="F413" t="s">
        <v>70</v>
      </c>
      <c r="G413">
        <v>30</v>
      </c>
      <c r="H413" s="10" t="str">
        <f>VLOOKUP(F413,Codes!$J$3:$Q$9,2,FALSE)</f>
        <v>D</v>
      </c>
      <c r="I413" s="11" t="s">
        <v>44</v>
      </c>
      <c r="J413" s="10" t="str">
        <f>VLOOKUP(I413,Codes!$H$3:$I$262,2,FALSE)</f>
        <v>AB</v>
      </c>
      <c r="K413">
        <v>4</v>
      </c>
      <c r="L413" s="10" t="s">
        <v>35</v>
      </c>
      <c r="M413" t="str">
        <f>VLOOKUP(L413,Codes!$R$3:$S$28,2,FALSE)</f>
        <v>L</v>
      </c>
      <c r="N413" t="s">
        <v>48</v>
      </c>
      <c r="O413" t="s">
        <v>49</v>
      </c>
      <c r="P413" t="s">
        <v>2318</v>
      </c>
      <c r="Q413" s="21" t="str">
        <f t="shared" si="28"/>
        <v>X-AB-4-EC10-TP4-DMSO-Medium-4-MOT</v>
      </c>
      <c r="R413" s="21" t="str">
        <f t="shared" si="29"/>
        <v>X-AB-4-EC10-TP4-DMSO</v>
      </c>
      <c r="S413" s="35" t="str">
        <f t="shared" si="30"/>
        <v>X.AB.4.L.D.4</v>
      </c>
      <c r="T413" s="15" t="str">
        <f t="shared" si="31"/>
        <v>XAB4LD4</v>
      </c>
    </row>
    <row r="414" spans="1:20">
      <c r="A414" t="s">
        <v>90</v>
      </c>
      <c r="B414" s="10" t="s">
        <v>89</v>
      </c>
      <c r="C414" s="10" t="str">
        <f>VLOOKUP(_xlfn.CONCAT(A414,B414),Codes!$C$3:$D$12,2,FALSE)</f>
        <v>X</v>
      </c>
      <c r="D414" s="57" t="s">
        <v>67</v>
      </c>
      <c r="E414" s="12">
        <v>4</v>
      </c>
      <c r="F414" t="s">
        <v>70</v>
      </c>
      <c r="G414">
        <v>30</v>
      </c>
      <c r="H414" s="10" t="str">
        <f>VLOOKUP(F414,Codes!$J$3:$Q$9,2,FALSE)</f>
        <v>D</v>
      </c>
      <c r="I414" s="11" t="s">
        <v>44</v>
      </c>
      <c r="J414" s="10" t="str">
        <f>VLOOKUP(I414,Codes!$H$3:$I$262,2,FALSE)</f>
        <v>AB</v>
      </c>
      <c r="K414">
        <v>5</v>
      </c>
      <c r="L414" s="10" t="s">
        <v>35</v>
      </c>
      <c r="M414" t="str">
        <f>VLOOKUP(L414,Codes!$R$3:$S$28,2,FALSE)</f>
        <v>L</v>
      </c>
      <c r="N414" t="s">
        <v>48</v>
      </c>
      <c r="O414" t="s">
        <v>49</v>
      </c>
      <c r="P414" t="s">
        <v>2318</v>
      </c>
      <c r="Q414" s="21" t="str">
        <f t="shared" si="28"/>
        <v>X-AB-4-EC10-TP4-DMSO-Medium-5-MOT</v>
      </c>
      <c r="R414" s="21" t="str">
        <f t="shared" si="29"/>
        <v>X-AB-4-EC10-TP4-DMSO</v>
      </c>
      <c r="S414" s="35" t="str">
        <f t="shared" si="30"/>
        <v>X.AB.4.L.D.5</v>
      </c>
      <c r="T414" s="15" t="str">
        <f t="shared" si="31"/>
        <v>XAB4LD5</v>
      </c>
    </row>
    <row r="415" spans="1:20">
      <c r="A415" t="s">
        <v>90</v>
      </c>
      <c r="B415" s="10" t="s">
        <v>89</v>
      </c>
      <c r="C415" s="10" t="str">
        <f>VLOOKUP(_xlfn.CONCAT(A415,B415),Codes!$C$3:$D$12,2,FALSE)</f>
        <v>X</v>
      </c>
      <c r="D415" s="57" t="s">
        <v>67</v>
      </c>
      <c r="E415" s="12">
        <v>4</v>
      </c>
      <c r="F415" t="s">
        <v>70</v>
      </c>
      <c r="G415">
        <v>30</v>
      </c>
      <c r="H415" s="10" t="str">
        <f>VLOOKUP(F415,Codes!$J$3:$Q$9,2,FALSE)</f>
        <v>D</v>
      </c>
      <c r="I415" s="11" t="s">
        <v>44</v>
      </c>
      <c r="J415" s="10" t="str">
        <f>VLOOKUP(I415,Codes!$H$3:$I$262,2,FALSE)</f>
        <v>AB</v>
      </c>
      <c r="K415">
        <v>6</v>
      </c>
      <c r="L415" s="10" t="s">
        <v>35</v>
      </c>
      <c r="M415" t="str">
        <f>VLOOKUP(L415,Codes!$R$3:$S$28,2,FALSE)</f>
        <v>L</v>
      </c>
      <c r="N415" t="s">
        <v>48</v>
      </c>
      <c r="O415" t="s">
        <v>49</v>
      </c>
      <c r="P415" t="s">
        <v>2318</v>
      </c>
      <c r="Q415" s="21" t="str">
        <f t="shared" si="28"/>
        <v>X-AB-4-EC10-TP4-DMSO-Medium-6-MOT</v>
      </c>
      <c r="R415" s="21" t="str">
        <f t="shared" si="29"/>
        <v>X-AB-4-EC10-TP4-DMSO</v>
      </c>
      <c r="S415" s="35" t="str">
        <f t="shared" si="30"/>
        <v>X.AB.4.L.D.6</v>
      </c>
      <c r="T415" s="15" t="str">
        <f t="shared" si="31"/>
        <v>XAB4LD6</v>
      </c>
    </row>
    <row r="416" spans="1:20">
      <c r="A416" t="s">
        <v>90</v>
      </c>
      <c r="B416" s="10" t="s">
        <v>89</v>
      </c>
      <c r="C416" s="10" t="str">
        <f>VLOOKUP(_xlfn.CONCAT(A416,B416),Codes!$C$3:$D$12,2,FALSE)</f>
        <v>X</v>
      </c>
      <c r="D416" s="57" t="s">
        <v>67</v>
      </c>
      <c r="E416" s="12">
        <v>4</v>
      </c>
      <c r="F416" t="s">
        <v>76</v>
      </c>
      <c r="G416">
        <v>48</v>
      </c>
      <c r="H416" s="10" t="str">
        <f>VLOOKUP(F416,Codes!$J$3:$Q$9,2,FALSE)</f>
        <v>E</v>
      </c>
      <c r="I416" s="11" t="s">
        <v>44</v>
      </c>
      <c r="J416" s="10" t="str">
        <f>VLOOKUP(I416,Codes!$H$3:$I$262,2,FALSE)</f>
        <v>AB</v>
      </c>
      <c r="K416">
        <v>1</v>
      </c>
      <c r="L416" s="10" t="s">
        <v>35</v>
      </c>
      <c r="M416" t="str">
        <f>VLOOKUP(L416,Codes!$R$3:$S$28,2,FALSE)</f>
        <v>L</v>
      </c>
      <c r="N416" t="s">
        <v>48</v>
      </c>
      <c r="O416" t="s">
        <v>49</v>
      </c>
      <c r="P416" t="s">
        <v>2318</v>
      </c>
      <c r="Q416" s="21" t="str">
        <f t="shared" si="28"/>
        <v>X-AB-4-EC10-TP5-DMSO-Medium-1-MOT</v>
      </c>
      <c r="R416" s="21" t="str">
        <f t="shared" si="29"/>
        <v>X-AB-4-EC10-TP5-DMSO</v>
      </c>
      <c r="S416" s="35" t="str">
        <f t="shared" si="30"/>
        <v>X.AB.4.L.E.1</v>
      </c>
      <c r="T416" s="15" t="str">
        <f t="shared" si="31"/>
        <v>XAB4LE1</v>
      </c>
    </row>
    <row r="417" spans="1:20">
      <c r="A417" t="s">
        <v>90</v>
      </c>
      <c r="B417" s="10" t="s">
        <v>89</v>
      </c>
      <c r="C417" s="10" t="str">
        <f>VLOOKUP(_xlfn.CONCAT(A417,B417),Codes!$C$3:$D$12,2,FALSE)</f>
        <v>X</v>
      </c>
      <c r="D417" s="57" t="s">
        <v>67</v>
      </c>
      <c r="E417" s="12">
        <v>4</v>
      </c>
      <c r="F417" t="s">
        <v>76</v>
      </c>
      <c r="G417">
        <v>48</v>
      </c>
      <c r="H417" s="10" t="str">
        <f>VLOOKUP(F417,Codes!$J$3:$Q$9,2,FALSE)</f>
        <v>E</v>
      </c>
      <c r="I417" s="11" t="s">
        <v>44</v>
      </c>
      <c r="J417" s="10" t="str">
        <f>VLOOKUP(I417,Codes!$H$3:$I$262,2,FALSE)</f>
        <v>AB</v>
      </c>
      <c r="K417">
        <v>2</v>
      </c>
      <c r="L417" s="10" t="s">
        <v>35</v>
      </c>
      <c r="M417" t="str">
        <f>VLOOKUP(L417,Codes!$R$3:$S$28,2,FALSE)</f>
        <v>L</v>
      </c>
      <c r="N417" t="s">
        <v>48</v>
      </c>
      <c r="O417" t="s">
        <v>49</v>
      </c>
      <c r="P417" t="s">
        <v>2318</v>
      </c>
      <c r="Q417" s="21" t="str">
        <f t="shared" si="28"/>
        <v>X-AB-4-EC10-TP5-DMSO-Medium-2-MOT</v>
      </c>
      <c r="R417" s="21" t="str">
        <f t="shared" si="29"/>
        <v>X-AB-4-EC10-TP5-DMSO</v>
      </c>
      <c r="S417" s="35" t="str">
        <f t="shared" si="30"/>
        <v>X.AB.4.L.E.2</v>
      </c>
      <c r="T417" s="15" t="str">
        <f t="shared" si="31"/>
        <v>XAB4LE2</v>
      </c>
    </row>
    <row r="418" spans="1:20">
      <c r="A418" t="s">
        <v>90</v>
      </c>
      <c r="B418" s="10" t="s">
        <v>89</v>
      </c>
      <c r="C418" s="10" t="str">
        <f>VLOOKUP(_xlfn.CONCAT(A418,B418),Codes!$C$3:$D$12,2,FALSE)</f>
        <v>X</v>
      </c>
      <c r="D418" s="57" t="s">
        <v>67</v>
      </c>
      <c r="E418" s="12">
        <v>4</v>
      </c>
      <c r="F418" t="s">
        <v>76</v>
      </c>
      <c r="G418">
        <v>48</v>
      </c>
      <c r="H418" s="10" t="str">
        <f>VLOOKUP(F418,Codes!$J$3:$Q$9,2,FALSE)</f>
        <v>E</v>
      </c>
      <c r="I418" s="11" t="s">
        <v>44</v>
      </c>
      <c r="J418" s="10" t="str">
        <f>VLOOKUP(I418,Codes!$H$3:$I$262,2,FALSE)</f>
        <v>AB</v>
      </c>
      <c r="K418">
        <v>3</v>
      </c>
      <c r="L418" s="10" t="s">
        <v>35</v>
      </c>
      <c r="M418" t="str">
        <f>VLOOKUP(L418,Codes!$R$3:$S$28,2,FALSE)</f>
        <v>L</v>
      </c>
      <c r="N418" t="s">
        <v>48</v>
      </c>
      <c r="O418" t="s">
        <v>49</v>
      </c>
      <c r="P418" t="s">
        <v>2318</v>
      </c>
      <c r="Q418" s="21" t="str">
        <f t="shared" si="28"/>
        <v>X-AB-4-EC10-TP5-DMSO-Medium-3-MOT</v>
      </c>
      <c r="R418" s="21" t="str">
        <f t="shared" si="29"/>
        <v>X-AB-4-EC10-TP5-DMSO</v>
      </c>
      <c r="S418" s="35" t="str">
        <f t="shared" si="30"/>
        <v>X.AB.4.L.E.3</v>
      </c>
      <c r="T418" s="15" t="str">
        <f t="shared" si="31"/>
        <v>XAB4LE3</v>
      </c>
    </row>
    <row r="419" spans="1:20">
      <c r="A419" t="s">
        <v>90</v>
      </c>
      <c r="B419" s="10" t="s">
        <v>89</v>
      </c>
      <c r="C419" s="10" t="str">
        <f>VLOOKUP(_xlfn.CONCAT(A419,B419),Codes!$C$3:$D$12,2,FALSE)</f>
        <v>X</v>
      </c>
      <c r="D419" s="57" t="s">
        <v>67</v>
      </c>
      <c r="E419" s="12">
        <v>4</v>
      </c>
      <c r="F419" t="s">
        <v>76</v>
      </c>
      <c r="G419">
        <v>48</v>
      </c>
      <c r="H419" s="10" t="str">
        <f>VLOOKUP(F419,Codes!$J$3:$Q$9,2,FALSE)</f>
        <v>E</v>
      </c>
      <c r="I419" s="11" t="s">
        <v>44</v>
      </c>
      <c r="J419" s="10" t="str">
        <f>VLOOKUP(I419,Codes!$H$3:$I$262,2,FALSE)</f>
        <v>AB</v>
      </c>
      <c r="K419">
        <v>4</v>
      </c>
      <c r="L419" s="10" t="s">
        <v>35</v>
      </c>
      <c r="M419" t="str">
        <f>VLOOKUP(L419,Codes!$R$3:$S$28,2,FALSE)</f>
        <v>L</v>
      </c>
      <c r="N419" t="s">
        <v>48</v>
      </c>
      <c r="O419" t="s">
        <v>49</v>
      </c>
      <c r="P419" t="s">
        <v>2318</v>
      </c>
      <c r="Q419" s="21" t="str">
        <f t="shared" si="28"/>
        <v>X-AB-4-EC10-TP5-DMSO-Medium-4-MOT</v>
      </c>
      <c r="R419" s="21" t="str">
        <f t="shared" si="29"/>
        <v>X-AB-4-EC10-TP5-DMSO</v>
      </c>
      <c r="S419" s="35" t="str">
        <f t="shared" si="30"/>
        <v>X.AB.4.L.E.4</v>
      </c>
      <c r="T419" s="15" t="str">
        <f t="shared" si="31"/>
        <v>XAB4LE4</v>
      </c>
    </row>
    <row r="420" spans="1:20">
      <c r="A420" t="s">
        <v>90</v>
      </c>
      <c r="B420" s="10" t="s">
        <v>89</v>
      </c>
      <c r="C420" s="10" t="str">
        <f>VLOOKUP(_xlfn.CONCAT(A420,B420),Codes!$C$3:$D$12,2,FALSE)</f>
        <v>X</v>
      </c>
      <c r="D420" s="57" t="s">
        <v>67</v>
      </c>
      <c r="E420" s="12">
        <v>4</v>
      </c>
      <c r="F420" t="s">
        <v>76</v>
      </c>
      <c r="G420">
        <v>48</v>
      </c>
      <c r="H420" s="10" t="str">
        <f>VLOOKUP(F420,Codes!$J$3:$Q$9,2,FALSE)</f>
        <v>E</v>
      </c>
      <c r="I420" s="11" t="s">
        <v>44</v>
      </c>
      <c r="J420" s="10" t="str">
        <f>VLOOKUP(I420,Codes!$H$3:$I$262,2,FALSE)</f>
        <v>AB</v>
      </c>
      <c r="K420">
        <v>5</v>
      </c>
      <c r="L420" s="10" t="s">
        <v>35</v>
      </c>
      <c r="M420" t="str">
        <f>VLOOKUP(L420,Codes!$R$3:$S$28,2,FALSE)</f>
        <v>L</v>
      </c>
      <c r="N420" t="s">
        <v>48</v>
      </c>
      <c r="O420" t="s">
        <v>49</v>
      </c>
      <c r="P420" t="s">
        <v>2318</v>
      </c>
      <c r="Q420" s="21" t="str">
        <f t="shared" si="28"/>
        <v>X-AB-4-EC10-TP5-DMSO-Medium-5-MOT</v>
      </c>
      <c r="R420" s="21" t="str">
        <f t="shared" si="29"/>
        <v>X-AB-4-EC10-TP5-DMSO</v>
      </c>
      <c r="S420" s="35" t="str">
        <f t="shared" si="30"/>
        <v>X.AB.4.L.E.5</v>
      </c>
      <c r="T420" s="15" t="str">
        <f t="shared" si="31"/>
        <v>XAB4LE5</v>
      </c>
    </row>
    <row r="421" spans="1:20">
      <c r="A421" t="s">
        <v>90</v>
      </c>
      <c r="B421" s="10" t="s">
        <v>89</v>
      </c>
      <c r="C421" s="10" t="str">
        <f>VLOOKUP(_xlfn.CONCAT(A421,B421),Codes!$C$3:$D$12,2,FALSE)</f>
        <v>X</v>
      </c>
      <c r="D421" s="57" t="s">
        <v>67</v>
      </c>
      <c r="E421" s="12">
        <v>4</v>
      </c>
      <c r="F421" t="s">
        <v>76</v>
      </c>
      <c r="G421">
        <v>48</v>
      </c>
      <c r="H421" s="10" t="str">
        <f>VLOOKUP(F421,Codes!$J$3:$Q$9,2,FALSE)</f>
        <v>E</v>
      </c>
      <c r="I421" s="11" t="s">
        <v>44</v>
      </c>
      <c r="J421" s="10" t="str">
        <f>VLOOKUP(I421,Codes!$H$3:$I$262,2,FALSE)</f>
        <v>AB</v>
      </c>
      <c r="K421">
        <v>6</v>
      </c>
      <c r="L421" s="10" t="s">
        <v>35</v>
      </c>
      <c r="M421" t="str">
        <f>VLOOKUP(L421,Codes!$R$3:$S$28,2,FALSE)</f>
        <v>L</v>
      </c>
      <c r="N421" t="s">
        <v>48</v>
      </c>
      <c r="O421" t="s">
        <v>49</v>
      </c>
      <c r="P421" t="s">
        <v>2318</v>
      </c>
      <c r="Q421" s="21" t="str">
        <f t="shared" si="28"/>
        <v>X-AB-4-EC10-TP5-DMSO-Medium-6-MOT</v>
      </c>
      <c r="R421" s="21" t="str">
        <f t="shared" si="29"/>
        <v>X-AB-4-EC10-TP5-DMSO</v>
      </c>
      <c r="S421" s="35" t="str">
        <f t="shared" si="30"/>
        <v>X.AB.4.L.E.6</v>
      </c>
      <c r="T421" s="15" t="str">
        <f t="shared" si="31"/>
        <v>XAB4LE6</v>
      </c>
    </row>
    <row r="422" spans="1:20">
      <c r="A422" t="s">
        <v>90</v>
      </c>
      <c r="B422" s="10" t="s">
        <v>89</v>
      </c>
      <c r="C422" s="10" t="str">
        <f>VLOOKUP(_xlfn.CONCAT(A422,B422),Codes!$C$3:$D$12,2,FALSE)</f>
        <v>X</v>
      </c>
      <c r="D422" s="57" t="s">
        <v>67</v>
      </c>
      <c r="E422" s="12" t="s">
        <v>2331</v>
      </c>
      <c r="F422" t="s">
        <v>76</v>
      </c>
      <c r="G422">
        <v>48</v>
      </c>
      <c r="H422" s="10" t="str">
        <f>VLOOKUP(F422,Codes!$J$3:$Q$9,2,FALSE)</f>
        <v>E</v>
      </c>
      <c r="I422" s="11" t="s">
        <v>44</v>
      </c>
      <c r="J422" s="10" t="str">
        <f>VLOOKUP(I422,Codes!$H$3:$I$262,2,FALSE)</f>
        <v>AB</v>
      </c>
      <c r="K422">
        <v>1</v>
      </c>
      <c r="L422" s="10" t="s">
        <v>35</v>
      </c>
      <c r="M422" t="str">
        <f>VLOOKUP(L422,Codes!$R$3:$S$28,2,FALSE)</f>
        <v>L</v>
      </c>
      <c r="N422" t="s">
        <v>48</v>
      </c>
      <c r="O422" t="s">
        <v>49</v>
      </c>
      <c r="P422" t="s">
        <v>2318</v>
      </c>
      <c r="Q422" s="21" t="str">
        <f t="shared" si="28"/>
        <v>X-AB-004_T3-EC10-TP5-DMSO-Medium-1-MOT</v>
      </c>
      <c r="R422" s="21" t="str">
        <f t="shared" si="29"/>
        <v>X-AB-004_T3-EC10-TP5-DMSO</v>
      </c>
      <c r="S422" s="35" t="str">
        <f t="shared" si="30"/>
        <v>X.AB.004_T3.L.E.1</v>
      </c>
      <c r="T422" s="15" t="str">
        <f t="shared" si="31"/>
        <v>XAB004_T3LE1</v>
      </c>
    </row>
    <row r="423" spans="1:20">
      <c r="A423" t="s">
        <v>90</v>
      </c>
      <c r="B423" s="10" t="s">
        <v>89</v>
      </c>
      <c r="C423" s="10" t="str">
        <f>VLOOKUP(_xlfn.CONCAT(A423,B423),Codes!$C$3:$D$12,2,FALSE)</f>
        <v>X</v>
      </c>
      <c r="D423" s="57" t="s">
        <v>67</v>
      </c>
      <c r="E423" s="12" t="s">
        <v>2331</v>
      </c>
      <c r="F423" t="s">
        <v>76</v>
      </c>
      <c r="G423">
        <v>48</v>
      </c>
      <c r="H423" s="10" t="str">
        <f>VLOOKUP(F423,Codes!$J$3:$Q$9,2,FALSE)</f>
        <v>E</v>
      </c>
      <c r="I423" s="11" t="s">
        <v>44</v>
      </c>
      <c r="J423" s="10" t="str">
        <f>VLOOKUP(I423,Codes!$H$3:$I$262,2,FALSE)</f>
        <v>AB</v>
      </c>
      <c r="K423">
        <v>2</v>
      </c>
      <c r="L423" s="10" t="s">
        <v>35</v>
      </c>
      <c r="M423" t="str">
        <f>VLOOKUP(L423,Codes!$R$3:$S$28,2,FALSE)</f>
        <v>L</v>
      </c>
      <c r="N423" t="s">
        <v>48</v>
      </c>
      <c r="O423" t="s">
        <v>49</v>
      </c>
      <c r="P423" t="s">
        <v>2318</v>
      </c>
      <c r="Q423" s="21" t="str">
        <f t="shared" si="28"/>
        <v>X-AB-004_T3-EC10-TP5-DMSO-Medium-2-MOT</v>
      </c>
      <c r="R423" s="21" t="str">
        <f t="shared" si="29"/>
        <v>X-AB-004_T3-EC10-TP5-DMSO</v>
      </c>
      <c r="S423" s="35" t="str">
        <f t="shared" si="30"/>
        <v>X.AB.004_T3.L.E.2</v>
      </c>
      <c r="T423" s="15" t="str">
        <f t="shared" si="31"/>
        <v>XAB004_T3LE2</v>
      </c>
    </row>
    <row r="424" spans="1:20">
      <c r="A424" t="s">
        <v>90</v>
      </c>
      <c r="B424" s="10" t="s">
        <v>89</v>
      </c>
      <c r="C424" s="10" t="str">
        <f>VLOOKUP(_xlfn.CONCAT(A424,B424),Codes!$C$3:$D$12,2,FALSE)</f>
        <v>X</v>
      </c>
      <c r="D424" s="57" t="s">
        <v>67</v>
      </c>
      <c r="E424" s="12" t="s">
        <v>2331</v>
      </c>
      <c r="F424" t="s">
        <v>76</v>
      </c>
      <c r="G424">
        <v>48</v>
      </c>
      <c r="H424" s="10" t="str">
        <f>VLOOKUP(F424,Codes!$J$3:$Q$9,2,FALSE)</f>
        <v>E</v>
      </c>
      <c r="I424" s="11" t="s">
        <v>44</v>
      </c>
      <c r="J424" s="10" t="str">
        <f>VLOOKUP(I424,Codes!$H$3:$I$262,2,FALSE)</f>
        <v>AB</v>
      </c>
      <c r="K424">
        <v>3</v>
      </c>
      <c r="L424" s="10" t="s">
        <v>35</v>
      </c>
      <c r="M424" t="str">
        <f>VLOOKUP(L424,Codes!$R$3:$S$28,2,FALSE)</f>
        <v>L</v>
      </c>
      <c r="N424" t="s">
        <v>48</v>
      </c>
      <c r="O424" t="s">
        <v>49</v>
      </c>
      <c r="P424" t="s">
        <v>2318</v>
      </c>
      <c r="Q424" s="21" t="str">
        <f t="shared" si="28"/>
        <v>X-AB-004_T3-EC10-TP5-DMSO-Medium-3-MOT</v>
      </c>
      <c r="R424" s="21" t="str">
        <f t="shared" si="29"/>
        <v>X-AB-004_T3-EC10-TP5-DMSO</v>
      </c>
      <c r="S424" s="35" t="str">
        <f t="shared" si="30"/>
        <v>X.AB.004_T3.L.E.3</v>
      </c>
      <c r="T424" s="15" t="str">
        <f t="shared" si="31"/>
        <v>XAB004_T3LE3</v>
      </c>
    </row>
    <row r="425" spans="1:20">
      <c r="A425" t="s">
        <v>90</v>
      </c>
      <c r="B425" s="10" t="s">
        <v>89</v>
      </c>
      <c r="C425" s="10" t="str">
        <f>VLOOKUP(_xlfn.CONCAT(A425,B425),Codes!$C$3:$D$12,2,FALSE)</f>
        <v>X</v>
      </c>
      <c r="D425" s="57" t="s">
        <v>67</v>
      </c>
      <c r="E425" s="12" t="s">
        <v>2331</v>
      </c>
      <c r="F425" t="s">
        <v>76</v>
      </c>
      <c r="G425">
        <v>48</v>
      </c>
      <c r="H425" s="10" t="str">
        <f>VLOOKUP(F425,Codes!$J$3:$Q$9,2,FALSE)</f>
        <v>E</v>
      </c>
      <c r="I425" s="11" t="s">
        <v>44</v>
      </c>
      <c r="J425" s="10" t="str">
        <f>VLOOKUP(I425,Codes!$H$3:$I$262,2,FALSE)</f>
        <v>AB</v>
      </c>
      <c r="K425">
        <v>4</v>
      </c>
      <c r="L425" s="10" t="s">
        <v>35</v>
      </c>
      <c r="M425" t="str">
        <f>VLOOKUP(L425,Codes!$R$3:$S$28,2,FALSE)</f>
        <v>L</v>
      </c>
      <c r="N425" t="s">
        <v>48</v>
      </c>
      <c r="O425" t="s">
        <v>49</v>
      </c>
      <c r="P425" t="s">
        <v>2318</v>
      </c>
      <c r="Q425" s="21" t="str">
        <f t="shared" si="28"/>
        <v>X-AB-004_T3-EC10-TP5-DMSO-Medium-4-MOT</v>
      </c>
      <c r="R425" s="21" t="str">
        <f t="shared" si="29"/>
        <v>X-AB-004_T3-EC10-TP5-DMSO</v>
      </c>
      <c r="S425" s="35" t="str">
        <f t="shared" si="30"/>
        <v>X.AB.004_T3.L.E.4</v>
      </c>
      <c r="T425" s="15" t="str">
        <f t="shared" si="31"/>
        <v>XAB004_T3LE4</v>
      </c>
    </row>
    <row r="426" spans="1:20">
      <c r="A426" t="s">
        <v>90</v>
      </c>
      <c r="B426" s="10" t="s">
        <v>89</v>
      </c>
      <c r="C426" s="10" t="str">
        <f>VLOOKUP(_xlfn.CONCAT(A426,B426),Codes!$C$3:$D$12,2,FALSE)</f>
        <v>X</v>
      </c>
      <c r="D426" s="57" t="s">
        <v>67</v>
      </c>
      <c r="E426" s="12" t="s">
        <v>2331</v>
      </c>
      <c r="F426" t="s">
        <v>76</v>
      </c>
      <c r="G426">
        <v>48</v>
      </c>
      <c r="H426" s="10" t="str">
        <f>VLOOKUP(F426,Codes!$J$3:$Q$9,2,FALSE)</f>
        <v>E</v>
      </c>
      <c r="I426" s="11" t="s">
        <v>44</v>
      </c>
      <c r="J426" s="10" t="str">
        <f>VLOOKUP(I426,Codes!$H$3:$I$262,2,FALSE)</f>
        <v>AB</v>
      </c>
      <c r="K426">
        <v>5</v>
      </c>
      <c r="L426" s="10" t="s">
        <v>35</v>
      </c>
      <c r="M426" t="str">
        <f>VLOOKUP(L426,Codes!$R$3:$S$28,2,FALSE)</f>
        <v>L</v>
      </c>
      <c r="N426" t="s">
        <v>48</v>
      </c>
      <c r="O426" t="s">
        <v>49</v>
      </c>
      <c r="P426" t="s">
        <v>2318</v>
      </c>
      <c r="Q426" s="21" t="str">
        <f t="shared" si="28"/>
        <v>X-AB-004_T3-EC10-TP5-DMSO-Medium-5-MOT</v>
      </c>
      <c r="R426" s="21" t="str">
        <f t="shared" si="29"/>
        <v>X-AB-004_T3-EC10-TP5-DMSO</v>
      </c>
      <c r="S426" s="35" t="str">
        <f t="shared" si="30"/>
        <v>X.AB.004_T3.L.E.5</v>
      </c>
      <c r="T426" s="15" t="str">
        <f t="shared" si="31"/>
        <v>XAB004_T3LE5</v>
      </c>
    </row>
    <row r="427" spans="1:20">
      <c r="A427" t="s">
        <v>90</v>
      </c>
      <c r="B427" s="10" t="s">
        <v>89</v>
      </c>
      <c r="C427" s="10" t="str">
        <f>VLOOKUP(_xlfn.CONCAT(A427,B427),Codes!$C$3:$D$12,2,FALSE)</f>
        <v>X</v>
      </c>
      <c r="D427" s="57" t="s">
        <v>67</v>
      </c>
      <c r="E427" s="12" t="s">
        <v>2331</v>
      </c>
      <c r="F427" t="s">
        <v>76</v>
      </c>
      <c r="G427">
        <v>48</v>
      </c>
      <c r="H427" s="10" t="str">
        <f>VLOOKUP(F427,Codes!$J$3:$Q$9,2,FALSE)</f>
        <v>E</v>
      </c>
      <c r="I427" s="11" t="s">
        <v>44</v>
      </c>
      <c r="J427" s="10" t="str">
        <f>VLOOKUP(I427,Codes!$H$3:$I$262,2,FALSE)</f>
        <v>AB</v>
      </c>
      <c r="K427">
        <v>6</v>
      </c>
      <c r="L427" s="10" t="s">
        <v>35</v>
      </c>
      <c r="M427" t="str">
        <f>VLOOKUP(L427,Codes!$R$3:$S$28,2,FALSE)</f>
        <v>L</v>
      </c>
      <c r="N427" t="s">
        <v>48</v>
      </c>
      <c r="O427" t="s">
        <v>49</v>
      </c>
      <c r="P427" t="s">
        <v>2318</v>
      </c>
      <c r="Q427" s="21" t="str">
        <f t="shared" si="28"/>
        <v>X-AB-004_T3-EC10-TP5-DMSO-Medium-6-MOT</v>
      </c>
      <c r="R427" s="21" t="str">
        <f t="shared" si="29"/>
        <v>X-AB-004_T3-EC10-TP5-DMSO</v>
      </c>
      <c r="S427" s="35" t="str">
        <f t="shared" si="30"/>
        <v>X.AB.004_T3.L.E.6</v>
      </c>
      <c r="T427" s="15" t="str">
        <f t="shared" si="31"/>
        <v>XAB004_T3LE6</v>
      </c>
    </row>
    <row r="428" spans="1:20">
      <c r="A428" t="s">
        <v>90</v>
      </c>
      <c r="B428" s="10" t="s">
        <v>89</v>
      </c>
      <c r="C428" s="10" t="str">
        <f>VLOOKUP(_xlfn.CONCAT(A428,B428),Codes!$C$3:$D$12,2,FALSE)</f>
        <v>X</v>
      </c>
      <c r="D428" s="57" t="s">
        <v>67</v>
      </c>
      <c r="E428" s="12" t="s">
        <v>2332</v>
      </c>
      <c r="F428" t="s">
        <v>76</v>
      </c>
      <c r="G428">
        <v>48</v>
      </c>
      <c r="H428" s="10" t="str">
        <f>VLOOKUP(F428,Codes!$J$3:$Q$9,2,FALSE)</f>
        <v>E</v>
      </c>
      <c r="I428" s="11" t="s">
        <v>44</v>
      </c>
      <c r="J428" s="10" t="str">
        <f>VLOOKUP(I428,Codes!$H$3:$I$262,2,FALSE)</f>
        <v>AB</v>
      </c>
      <c r="K428">
        <v>1</v>
      </c>
      <c r="L428" s="10" t="s">
        <v>35</v>
      </c>
      <c r="M428" t="str">
        <f>VLOOKUP(L428,Codes!$R$3:$S$28,2,FALSE)</f>
        <v>L</v>
      </c>
      <c r="N428" t="s">
        <v>48</v>
      </c>
      <c r="O428" t="s">
        <v>49</v>
      </c>
      <c r="P428" t="s">
        <v>2318</v>
      </c>
      <c r="Q428" s="21" t="str">
        <f t="shared" si="28"/>
        <v>X-AB-004^T3-EC10-TP5-DMSO-Medium-1-MOT</v>
      </c>
      <c r="R428" s="21" t="str">
        <f t="shared" si="29"/>
        <v>X-AB-004^T3-EC10-TP5-DMSO</v>
      </c>
      <c r="S428" s="35" t="str">
        <f t="shared" si="30"/>
        <v>X.AB.004^T3.L.E.1</v>
      </c>
      <c r="T428" s="15" t="str">
        <f t="shared" si="31"/>
        <v>XAB004^T3LE1</v>
      </c>
    </row>
    <row r="429" spans="1:20">
      <c r="A429" t="s">
        <v>90</v>
      </c>
      <c r="B429" s="10" t="s">
        <v>89</v>
      </c>
      <c r="C429" s="10" t="str">
        <f>VLOOKUP(_xlfn.CONCAT(A429,B429),Codes!$C$3:$D$12,2,FALSE)</f>
        <v>X</v>
      </c>
      <c r="D429" s="57" t="s">
        <v>67</v>
      </c>
      <c r="E429" s="12" t="s">
        <v>2332</v>
      </c>
      <c r="F429" t="s">
        <v>76</v>
      </c>
      <c r="G429">
        <v>48</v>
      </c>
      <c r="H429" s="10" t="str">
        <f>VLOOKUP(F429,Codes!$J$3:$Q$9,2,FALSE)</f>
        <v>E</v>
      </c>
      <c r="I429" s="11" t="s">
        <v>44</v>
      </c>
      <c r="J429" s="10" t="str">
        <f>VLOOKUP(I429,Codes!$H$3:$I$262,2,FALSE)</f>
        <v>AB</v>
      </c>
      <c r="K429">
        <v>2</v>
      </c>
      <c r="L429" s="10" t="s">
        <v>35</v>
      </c>
      <c r="M429" t="str">
        <f>VLOOKUP(L429,Codes!$R$3:$S$28,2,FALSE)</f>
        <v>L</v>
      </c>
      <c r="N429" t="s">
        <v>48</v>
      </c>
      <c r="O429" t="s">
        <v>49</v>
      </c>
      <c r="P429" t="s">
        <v>2318</v>
      </c>
      <c r="Q429" s="21" t="str">
        <f t="shared" si="28"/>
        <v>X-AB-004^T3-EC10-TP5-DMSO-Medium-2-MOT</v>
      </c>
      <c r="R429" s="21" t="str">
        <f t="shared" si="29"/>
        <v>X-AB-004^T3-EC10-TP5-DMSO</v>
      </c>
      <c r="S429" s="35" t="str">
        <f t="shared" si="30"/>
        <v>X.AB.004^T3.L.E.2</v>
      </c>
      <c r="T429" s="15" t="str">
        <f t="shared" si="31"/>
        <v>XAB004^T3LE2</v>
      </c>
    </row>
    <row r="430" spans="1:20">
      <c r="A430" t="s">
        <v>90</v>
      </c>
      <c r="B430" s="10" t="s">
        <v>89</v>
      </c>
      <c r="C430" s="10" t="str">
        <f>VLOOKUP(_xlfn.CONCAT(A430,B430),Codes!$C$3:$D$12,2,FALSE)</f>
        <v>X</v>
      </c>
      <c r="D430" s="57" t="s">
        <v>67</v>
      </c>
      <c r="E430" s="12" t="s">
        <v>2332</v>
      </c>
      <c r="F430" t="s">
        <v>76</v>
      </c>
      <c r="G430">
        <v>48</v>
      </c>
      <c r="H430" s="10" t="str">
        <f>VLOOKUP(F430,Codes!$J$3:$Q$9,2,FALSE)</f>
        <v>E</v>
      </c>
      <c r="I430" s="11" t="s">
        <v>44</v>
      </c>
      <c r="J430" s="10" t="str">
        <f>VLOOKUP(I430,Codes!$H$3:$I$262,2,FALSE)</f>
        <v>AB</v>
      </c>
      <c r="K430">
        <v>3</v>
      </c>
      <c r="L430" s="10" t="s">
        <v>35</v>
      </c>
      <c r="M430" t="str">
        <f>VLOOKUP(L430,Codes!$R$3:$S$28,2,FALSE)</f>
        <v>L</v>
      </c>
      <c r="N430" t="s">
        <v>48</v>
      </c>
      <c r="O430" t="s">
        <v>49</v>
      </c>
      <c r="P430" t="s">
        <v>2318</v>
      </c>
      <c r="Q430" s="21" t="str">
        <f t="shared" si="28"/>
        <v>X-AB-004^T3-EC10-TP5-DMSO-Medium-3-MOT</v>
      </c>
      <c r="R430" s="21" t="str">
        <f t="shared" si="29"/>
        <v>X-AB-004^T3-EC10-TP5-DMSO</v>
      </c>
      <c r="S430" s="35" t="str">
        <f t="shared" si="30"/>
        <v>X.AB.004^T3.L.E.3</v>
      </c>
      <c r="T430" s="15" t="str">
        <f t="shared" si="31"/>
        <v>XAB004^T3LE3</v>
      </c>
    </row>
    <row r="431" spans="1:20">
      <c r="A431" t="s">
        <v>90</v>
      </c>
      <c r="B431" s="10" t="s">
        <v>89</v>
      </c>
      <c r="C431" s="10" t="str">
        <f>VLOOKUP(_xlfn.CONCAT(A431,B431),Codes!$C$3:$D$12,2,FALSE)</f>
        <v>X</v>
      </c>
      <c r="D431" s="57" t="s">
        <v>67</v>
      </c>
      <c r="E431" s="12" t="s">
        <v>2332</v>
      </c>
      <c r="F431" t="s">
        <v>76</v>
      </c>
      <c r="G431">
        <v>48</v>
      </c>
      <c r="H431" s="10" t="str">
        <f>VLOOKUP(F431,Codes!$J$3:$Q$9,2,FALSE)</f>
        <v>E</v>
      </c>
      <c r="I431" s="11" t="s">
        <v>44</v>
      </c>
      <c r="J431" s="10" t="str">
        <f>VLOOKUP(I431,Codes!$H$3:$I$262,2,FALSE)</f>
        <v>AB</v>
      </c>
      <c r="K431">
        <v>4</v>
      </c>
      <c r="L431" s="10" t="s">
        <v>35</v>
      </c>
      <c r="M431" t="str">
        <f>VLOOKUP(L431,Codes!$R$3:$S$28,2,FALSE)</f>
        <v>L</v>
      </c>
      <c r="N431" t="s">
        <v>48</v>
      </c>
      <c r="O431" t="s">
        <v>49</v>
      </c>
      <c r="P431" t="s">
        <v>2318</v>
      </c>
      <c r="Q431" s="21" t="str">
        <f t="shared" si="28"/>
        <v>X-AB-004^T3-EC10-TP5-DMSO-Medium-4-MOT</v>
      </c>
      <c r="R431" s="21" t="str">
        <f t="shared" si="29"/>
        <v>X-AB-004^T3-EC10-TP5-DMSO</v>
      </c>
      <c r="S431" s="35" t="str">
        <f t="shared" si="30"/>
        <v>X.AB.004^T3.L.E.4</v>
      </c>
      <c r="T431" s="15" t="str">
        <f t="shared" si="31"/>
        <v>XAB004^T3LE4</v>
      </c>
    </row>
    <row r="432" spans="1:20">
      <c r="A432" t="s">
        <v>90</v>
      </c>
      <c r="B432" s="10" t="s">
        <v>89</v>
      </c>
      <c r="C432" s="10" t="str">
        <f>VLOOKUP(_xlfn.CONCAT(A432,B432),Codes!$C$3:$D$12,2,FALSE)</f>
        <v>X</v>
      </c>
      <c r="D432" s="57" t="s">
        <v>67</v>
      </c>
      <c r="E432" s="12" t="s">
        <v>2332</v>
      </c>
      <c r="F432" t="s">
        <v>76</v>
      </c>
      <c r="G432">
        <v>48</v>
      </c>
      <c r="H432" s="10" t="str">
        <f>VLOOKUP(F432,Codes!$J$3:$Q$9,2,FALSE)</f>
        <v>E</v>
      </c>
      <c r="I432" s="11" t="s">
        <v>44</v>
      </c>
      <c r="J432" s="10" t="str">
        <f>VLOOKUP(I432,Codes!$H$3:$I$262,2,FALSE)</f>
        <v>AB</v>
      </c>
      <c r="K432">
        <v>5</v>
      </c>
      <c r="L432" s="10" t="s">
        <v>35</v>
      </c>
      <c r="M432" t="str">
        <f>VLOOKUP(L432,Codes!$R$3:$S$28,2,FALSE)</f>
        <v>L</v>
      </c>
      <c r="N432" t="s">
        <v>48</v>
      </c>
      <c r="O432" t="s">
        <v>49</v>
      </c>
      <c r="P432" t="s">
        <v>2318</v>
      </c>
      <c r="Q432" s="21" t="str">
        <f t="shared" si="28"/>
        <v>X-AB-004^T3-EC10-TP5-DMSO-Medium-5-MOT</v>
      </c>
      <c r="R432" s="21" t="str">
        <f t="shared" si="29"/>
        <v>X-AB-004^T3-EC10-TP5-DMSO</v>
      </c>
      <c r="S432" s="35" t="str">
        <f t="shared" si="30"/>
        <v>X.AB.004^T3.L.E.5</v>
      </c>
      <c r="T432" s="15" t="str">
        <f t="shared" si="31"/>
        <v>XAB004^T3LE5</v>
      </c>
    </row>
    <row r="433" spans="1:20">
      <c r="A433" t="s">
        <v>90</v>
      </c>
      <c r="B433" s="10" t="s">
        <v>89</v>
      </c>
      <c r="C433" s="10" t="str">
        <f>VLOOKUP(_xlfn.CONCAT(A433,B433),Codes!$C$3:$D$12,2,FALSE)</f>
        <v>X</v>
      </c>
      <c r="D433" s="57" t="s">
        <v>67</v>
      </c>
      <c r="E433" s="12" t="s">
        <v>2332</v>
      </c>
      <c r="F433" t="s">
        <v>76</v>
      </c>
      <c r="G433">
        <v>48</v>
      </c>
      <c r="H433" s="10" t="str">
        <f>VLOOKUP(F433,Codes!$J$3:$Q$9,2,FALSE)</f>
        <v>E</v>
      </c>
      <c r="I433" s="11" t="s">
        <v>44</v>
      </c>
      <c r="J433" s="10" t="str">
        <f>VLOOKUP(I433,Codes!$H$3:$I$262,2,FALSE)</f>
        <v>AB</v>
      </c>
      <c r="K433">
        <v>6</v>
      </c>
      <c r="L433" s="10" t="s">
        <v>35</v>
      </c>
      <c r="M433" t="str">
        <f>VLOOKUP(L433,Codes!$R$3:$S$28,2,FALSE)</f>
        <v>L</v>
      </c>
      <c r="N433" t="s">
        <v>48</v>
      </c>
      <c r="O433" t="s">
        <v>49</v>
      </c>
      <c r="P433" t="s">
        <v>2318</v>
      </c>
      <c r="Q433" s="21" t="str">
        <f t="shared" si="28"/>
        <v>X-AB-004^T3-EC10-TP5-DMSO-Medium-6-MOT</v>
      </c>
      <c r="R433" s="21" t="str">
        <f t="shared" si="29"/>
        <v>X-AB-004^T3-EC10-TP5-DMSO</v>
      </c>
      <c r="S433" s="35" t="str">
        <f t="shared" si="30"/>
        <v>X.AB.004^T3.L.E.6</v>
      </c>
      <c r="T433" s="15" t="str">
        <f t="shared" si="31"/>
        <v>XAB004^T3LE6</v>
      </c>
    </row>
    <row r="434" spans="1:20">
      <c r="A434" t="s">
        <v>90</v>
      </c>
      <c r="B434" s="10" t="s">
        <v>89</v>
      </c>
      <c r="C434" s="10" t="str">
        <f>VLOOKUP(_xlfn.CONCAT(A434,B434),Codes!$C$3:$D$12,2,FALSE)</f>
        <v>X</v>
      </c>
      <c r="D434" s="57" t="s">
        <v>67</v>
      </c>
      <c r="E434" s="12">
        <v>4</v>
      </c>
      <c r="F434" t="s">
        <v>46</v>
      </c>
      <c r="G434">
        <v>4</v>
      </c>
      <c r="H434" s="10" t="str">
        <f>VLOOKUP(F434,Codes!$J$3:$Q$9,2,FALSE)</f>
        <v>A</v>
      </c>
      <c r="I434" s="11" t="s">
        <v>44</v>
      </c>
      <c r="J434" s="10" t="str">
        <f>VLOOKUP(I434,Codes!$H$3:$I$262,2,FALSE)</f>
        <v>AB</v>
      </c>
      <c r="K434">
        <v>1</v>
      </c>
      <c r="L434" s="10" t="s">
        <v>83</v>
      </c>
      <c r="M434" t="str">
        <f>VLOOKUP(L434,Codes!$R$3:$S$28,2,FALSE)</f>
        <v>M</v>
      </c>
      <c r="N434" t="s">
        <v>48</v>
      </c>
      <c r="O434" t="s">
        <v>49</v>
      </c>
      <c r="P434" t="s">
        <v>2318</v>
      </c>
      <c r="Q434" s="21" t="str">
        <f t="shared" si="28"/>
        <v>X-AB-4-EC25-TP1-DMSO-Medium-1-MOT</v>
      </c>
      <c r="R434" s="21" t="str">
        <f t="shared" si="29"/>
        <v>X-AB-4-EC25-TP1-DMSO</v>
      </c>
      <c r="S434" s="35" t="str">
        <f t="shared" si="30"/>
        <v>X.AB.4.M.A.1</v>
      </c>
      <c r="T434" s="15" t="str">
        <f t="shared" si="31"/>
        <v>XAB4MA1</v>
      </c>
    </row>
    <row r="435" spans="1:20">
      <c r="A435" t="s">
        <v>90</v>
      </c>
      <c r="B435" s="10" t="s">
        <v>89</v>
      </c>
      <c r="C435" s="10" t="str">
        <f>VLOOKUP(_xlfn.CONCAT(A435,B435),Codes!$C$3:$D$12,2,FALSE)</f>
        <v>X</v>
      </c>
      <c r="D435" s="57" t="s">
        <v>67</v>
      </c>
      <c r="E435" s="12">
        <v>4</v>
      </c>
      <c r="F435" t="s">
        <v>46</v>
      </c>
      <c r="G435">
        <v>4</v>
      </c>
      <c r="H435" s="10" t="str">
        <f>VLOOKUP(F435,Codes!$J$3:$Q$9,2,FALSE)</f>
        <v>A</v>
      </c>
      <c r="I435" s="11" t="s">
        <v>44</v>
      </c>
      <c r="J435" s="10" t="str">
        <f>VLOOKUP(I435,Codes!$H$3:$I$262,2,FALSE)</f>
        <v>AB</v>
      </c>
      <c r="K435">
        <v>2</v>
      </c>
      <c r="L435" s="10" t="s">
        <v>83</v>
      </c>
      <c r="M435" t="str">
        <f>VLOOKUP(L435,Codes!$R$3:$S$28,2,FALSE)</f>
        <v>M</v>
      </c>
      <c r="N435" t="s">
        <v>48</v>
      </c>
      <c r="O435" t="s">
        <v>49</v>
      </c>
      <c r="P435" t="s">
        <v>2318</v>
      </c>
      <c r="Q435" s="21" t="str">
        <f t="shared" si="28"/>
        <v>X-AB-4-EC25-TP1-DMSO-Medium-2-MOT</v>
      </c>
      <c r="R435" s="21" t="str">
        <f t="shared" si="29"/>
        <v>X-AB-4-EC25-TP1-DMSO</v>
      </c>
      <c r="S435" s="35" t="str">
        <f t="shared" si="30"/>
        <v>X.AB.4.M.A.2</v>
      </c>
      <c r="T435" s="15" t="str">
        <f t="shared" si="31"/>
        <v>XAB4MA2</v>
      </c>
    </row>
    <row r="436" spans="1:20">
      <c r="A436" t="s">
        <v>90</v>
      </c>
      <c r="B436" s="10" t="s">
        <v>89</v>
      </c>
      <c r="C436" s="10" t="str">
        <f>VLOOKUP(_xlfn.CONCAT(A436,B436),Codes!$C$3:$D$12,2,FALSE)</f>
        <v>X</v>
      </c>
      <c r="D436" s="57" t="s">
        <v>67</v>
      </c>
      <c r="E436" s="12">
        <v>4</v>
      </c>
      <c r="F436" t="s">
        <v>46</v>
      </c>
      <c r="G436">
        <v>4</v>
      </c>
      <c r="H436" s="10" t="str">
        <f>VLOOKUP(F436,Codes!$J$3:$Q$9,2,FALSE)</f>
        <v>A</v>
      </c>
      <c r="I436" s="11" t="s">
        <v>44</v>
      </c>
      <c r="J436" s="10" t="str">
        <f>VLOOKUP(I436,Codes!$H$3:$I$262,2,FALSE)</f>
        <v>AB</v>
      </c>
      <c r="K436">
        <v>3</v>
      </c>
      <c r="L436" s="10" t="s">
        <v>83</v>
      </c>
      <c r="M436" t="str">
        <f>VLOOKUP(L436,Codes!$R$3:$S$28,2,FALSE)</f>
        <v>M</v>
      </c>
      <c r="N436" t="s">
        <v>48</v>
      </c>
      <c r="O436" t="s">
        <v>49</v>
      </c>
      <c r="P436" t="s">
        <v>2318</v>
      </c>
      <c r="Q436" s="21" t="str">
        <f t="shared" si="28"/>
        <v>X-AB-4-EC25-TP1-DMSO-Medium-3-MOT</v>
      </c>
      <c r="R436" s="21" t="str">
        <f t="shared" si="29"/>
        <v>X-AB-4-EC25-TP1-DMSO</v>
      </c>
      <c r="S436" s="35" t="str">
        <f t="shared" si="30"/>
        <v>X.AB.4.M.A.3</v>
      </c>
      <c r="T436" s="15" t="str">
        <f t="shared" si="31"/>
        <v>XAB4MA3</v>
      </c>
    </row>
    <row r="437" spans="1:20">
      <c r="A437" t="s">
        <v>90</v>
      </c>
      <c r="B437" s="10" t="s">
        <v>89</v>
      </c>
      <c r="C437" s="10" t="str">
        <f>VLOOKUP(_xlfn.CONCAT(A437,B437),Codes!$C$3:$D$12,2,FALSE)</f>
        <v>X</v>
      </c>
      <c r="D437" s="57" t="s">
        <v>67</v>
      </c>
      <c r="E437" s="12">
        <v>4</v>
      </c>
      <c r="F437" t="s">
        <v>46</v>
      </c>
      <c r="G437">
        <v>4</v>
      </c>
      <c r="H437" s="10" t="str">
        <f>VLOOKUP(F437,Codes!$J$3:$Q$9,2,FALSE)</f>
        <v>A</v>
      </c>
      <c r="I437" s="11" t="s">
        <v>44</v>
      </c>
      <c r="J437" s="10" t="str">
        <f>VLOOKUP(I437,Codes!$H$3:$I$262,2,FALSE)</f>
        <v>AB</v>
      </c>
      <c r="K437">
        <v>4</v>
      </c>
      <c r="L437" s="10" t="s">
        <v>83</v>
      </c>
      <c r="M437" t="str">
        <f>VLOOKUP(L437,Codes!$R$3:$S$28,2,FALSE)</f>
        <v>M</v>
      </c>
      <c r="N437" t="s">
        <v>48</v>
      </c>
      <c r="O437" t="s">
        <v>49</v>
      </c>
      <c r="P437" t="s">
        <v>2318</v>
      </c>
      <c r="Q437" s="21" t="str">
        <f t="shared" si="28"/>
        <v>X-AB-4-EC25-TP1-DMSO-Medium-4-MOT</v>
      </c>
      <c r="R437" s="21" t="str">
        <f t="shared" si="29"/>
        <v>X-AB-4-EC25-TP1-DMSO</v>
      </c>
      <c r="S437" s="35" t="str">
        <f t="shared" si="30"/>
        <v>X.AB.4.M.A.4</v>
      </c>
      <c r="T437" s="15" t="str">
        <f t="shared" si="31"/>
        <v>XAB4MA4</v>
      </c>
    </row>
    <row r="438" spans="1:20">
      <c r="A438" t="s">
        <v>90</v>
      </c>
      <c r="B438" s="10" t="s">
        <v>89</v>
      </c>
      <c r="C438" s="10" t="str">
        <f>VLOOKUP(_xlfn.CONCAT(A438,B438),Codes!$C$3:$D$12,2,FALSE)</f>
        <v>X</v>
      </c>
      <c r="D438" s="57" t="s">
        <v>67</v>
      </c>
      <c r="E438" s="12">
        <v>4</v>
      </c>
      <c r="F438" t="s">
        <v>46</v>
      </c>
      <c r="G438">
        <v>4</v>
      </c>
      <c r="H438" s="10" t="str">
        <f>VLOOKUP(F438,Codes!$J$3:$Q$9,2,FALSE)</f>
        <v>A</v>
      </c>
      <c r="I438" s="11" t="s">
        <v>44</v>
      </c>
      <c r="J438" s="10" t="str">
        <f>VLOOKUP(I438,Codes!$H$3:$I$262,2,FALSE)</f>
        <v>AB</v>
      </c>
      <c r="K438">
        <v>5</v>
      </c>
      <c r="L438" s="10" t="s">
        <v>83</v>
      </c>
      <c r="M438" t="str">
        <f>VLOOKUP(L438,Codes!$R$3:$S$28,2,FALSE)</f>
        <v>M</v>
      </c>
      <c r="N438" t="s">
        <v>48</v>
      </c>
      <c r="O438" t="s">
        <v>49</v>
      </c>
      <c r="P438" t="s">
        <v>2318</v>
      </c>
      <c r="Q438" s="21" t="str">
        <f t="shared" si="28"/>
        <v>X-AB-4-EC25-TP1-DMSO-Medium-5-MOT</v>
      </c>
      <c r="R438" s="21" t="str">
        <f t="shared" si="29"/>
        <v>X-AB-4-EC25-TP1-DMSO</v>
      </c>
      <c r="S438" s="35" t="str">
        <f t="shared" si="30"/>
        <v>X.AB.4.M.A.5</v>
      </c>
      <c r="T438" s="15" t="str">
        <f t="shared" si="31"/>
        <v>XAB4MA5</v>
      </c>
    </row>
    <row r="439" spans="1:20">
      <c r="A439" t="s">
        <v>90</v>
      </c>
      <c r="B439" s="10" t="s">
        <v>89</v>
      </c>
      <c r="C439" s="10" t="str">
        <f>VLOOKUP(_xlfn.CONCAT(A439,B439),Codes!$C$3:$D$12,2,FALSE)</f>
        <v>X</v>
      </c>
      <c r="D439" s="57" t="s">
        <v>67</v>
      </c>
      <c r="E439" s="12">
        <v>4</v>
      </c>
      <c r="F439" t="s">
        <v>46</v>
      </c>
      <c r="G439">
        <v>4</v>
      </c>
      <c r="H439" s="10" t="str">
        <f>VLOOKUP(F439,Codes!$J$3:$Q$9,2,FALSE)</f>
        <v>A</v>
      </c>
      <c r="I439" s="11" t="s">
        <v>44</v>
      </c>
      <c r="J439" s="10" t="str">
        <f>VLOOKUP(I439,Codes!$H$3:$I$262,2,FALSE)</f>
        <v>AB</v>
      </c>
      <c r="K439">
        <v>6</v>
      </c>
      <c r="L439" s="10" t="s">
        <v>83</v>
      </c>
      <c r="M439" t="str">
        <f>VLOOKUP(L439,Codes!$R$3:$S$28,2,FALSE)</f>
        <v>M</v>
      </c>
      <c r="N439" t="s">
        <v>48</v>
      </c>
      <c r="O439" t="s">
        <v>49</v>
      </c>
      <c r="P439" t="s">
        <v>2318</v>
      </c>
      <c r="Q439" s="21" t="str">
        <f t="shared" si="28"/>
        <v>X-AB-4-EC25-TP1-DMSO-Medium-6-MOT</v>
      </c>
      <c r="R439" s="21" t="str">
        <f t="shared" si="29"/>
        <v>X-AB-4-EC25-TP1-DMSO</v>
      </c>
      <c r="S439" s="35" t="str">
        <f t="shared" si="30"/>
        <v>X.AB.4.M.A.6</v>
      </c>
      <c r="T439" s="15" t="str">
        <f t="shared" si="31"/>
        <v>XAB4MA6</v>
      </c>
    </row>
    <row r="440" spans="1:20">
      <c r="A440" t="s">
        <v>90</v>
      </c>
      <c r="B440" s="10" t="s">
        <v>89</v>
      </c>
      <c r="C440" s="10" t="str">
        <f>VLOOKUP(_xlfn.CONCAT(A440,B440),Codes!$C$3:$D$12,2,FALSE)</f>
        <v>X</v>
      </c>
      <c r="D440" s="57" t="s">
        <v>67</v>
      </c>
      <c r="E440" s="12">
        <v>4</v>
      </c>
      <c r="F440" t="s">
        <v>57</v>
      </c>
      <c r="G440">
        <v>8</v>
      </c>
      <c r="H440" s="10" t="str">
        <f>VLOOKUP(F440,Codes!$J$3:$Q$9,2,FALSE)</f>
        <v>B</v>
      </c>
      <c r="I440" s="11" t="s">
        <v>44</v>
      </c>
      <c r="J440" s="10" t="str">
        <f>VLOOKUP(I440,Codes!$H$3:$I$262,2,FALSE)</f>
        <v>AB</v>
      </c>
      <c r="K440">
        <v>1</v>
      </c>
      <c r="L440" s="10" t="s">
        <v>83</v>
      </c>
      <c r="M440" t="str">
        <f>VLOOKUP(L440,Codes!$R$3:$S$28,2,FALSE)</f>
        <v>M</v>
      </c>
      <c r="N440" t="s">
        <v>48</v>
      </c>
      <c r="O440" t="s">
        <v>49</v>
      </c>
      <c r="P440" t="s">
        <v>2318</v>
      </c>
      <c r="Q440" s="21" t="str">
        <f t="shared" si="28"/>
        <v>X-AB-4-EC25-TP2-DMSO-Medium-1-MOT</v>
      </c>
      <c r="R440" s="21" t="str">
        <f t="shared" si="29"/>
        <v>X-AB-4-EC25-TP2-DMSO</v>
      </c>
      <c r="S440" s="35" t="str">
        <f t="shared" si="30"/>
        <v>X.AB.4.M.B.1</v>
      </c>
      <c r="T440" s="15" t="str">
        <f t="shared" si="31"/>
        <v>XAB4MB1</v>
      </c>
    </row>
    <row r="441" spans="1:20">
      <c r="A441" t="s">
        <v>90</v>
      </c>
      <c r="B441" s="10" t="s">
        <v>89</v>
      </c>
      <c r="C441" s="10" t="str">
        <f>VLOOKUP(_xlfn.CONCAT(A441,B441),Codes!$C$3:$D$12,2,FALSE)</f>
        <v>X</v>
      </c>
      <c r="D441" s="57" t="s">
        <v>67</v>
      </c>
      <c r="E441" s="12">
        <v>4</v>
      </c>
      <c r="F441" t="s">
        <v>57</v>
      </c>
      <c r="G441">
        <v>8</v>
      </c>
      <c r="H441" s="10" t="str">
        <f>VLOOKUP(F441,Codes!$J$3:$Q$9,2,FALSE)</f>
        <v>B</v>
      </c>
      <c r="I441" s="11" t="s">
        <v>44</v>
      </c>
      <c r="J441" s="10" t="str">
        <f>VLOOKUP(I441,Codes!$H$3:$I$262,2,FALSE)</f>
        <v>AB</v>
      </c>
      <c r="K441">
        <v>2</v>
      </c>
      <c r="L441" s="10" t="s">
        <v>83</v>
      </c>
      <c r="M441" t="str">
        <f>VLOOKUP(L441,Codes!$R$3:$S$28,2,FALSE)</f>
        <v>M</v>
      </c>
      <c r="N441" t="s">
        <v>48</v>
      </c>
      <c r="O441" t="s">
        <v>49</v>
      </c>
      <c r="P441" t="s">
        <v>2318</v>
      </c>
      <c r="Q441" s="21" t="str">
        <f t="shared" si="28"/>
        <v>X-AB-4-EC25-TP2-DMSO-Medium-2-MOT</v>
      </c>
      <c r="R441" s="21" t="str">
        <f t="shared" si="29"/>
        <v>X-AB-4-EC25-TP2-DMSO</v>
      </c>
      <c r="S441" s="35" t="str">
        <f t="shared" si="30"/>
        <v>X.AB.4.M.B.2</v>
      </c>
      <c r="T441" s="15" t="str">
        <f t="shared" si="31"/>
        <v>XAB4MB2</v>
      </c>
    </row>
    <row r="442" spans="1:20">
      <c r="A442" t="s">
        <v>90</v>
      </c>
      <c r="B442" s="10" t="s">
        <v>89</v>
      </c>
      <c r="C442" s="10" t="str">
        <f>VLOOKUP(_xlfn.CONCAT(A442,B442),Codes!$C$3:$D$12,2,FALSE)</f>
        <v>X</v>
      </c>
      <c r="D442" s="57" t="s">
        <v>67</v>
      </c>
      <c r="E442" s="12">
        <v>4</v>
      </c>
      <c r="F442" t="s">
        <v>57</v>
      </c>
      <c r="G442">
        <v>8</v>
      </c>
      <c r="H442" s="10" t="str">
        <f>VLOOKUP(F442,Codes!$J$3:$Q$9,2,FALSE)</f>
        <v>B</v>
      </c>
      <c r="I442" s="11" t="s">
        <v>44</v>
      </c>
      <c r="J442" s="10" t="str">
        <f>VLOOKUP(I442,Codes!$H$3:$I$262,2,FALSE)</f>
        <v>AB</v>
      </c>
      <c r="K442">
        <v>3</v>
      </c>
      <c r="L442" s="10" t="s">
        <v>83</v>
      </c>
      <c r="M442" t="str">
        <f>VLOOKUP(L442,Codes!$R$3:$S$28,2,FALSE)</f>
        <v>M</v>
      </c>
      <c r="N442" t="s">
        <v>48</v>
      </c>
      <c r="O442" t="s">
        <v>49</v>
      </c>
      <c r="P442" t="s">
        <v>2318</v>
      </c>
      <c r="Q442" s="21" t="str">
        <f t="shared" si="28"/>
        <v>X-AB-4-EC25-TP2-DMSO-Medium-3-MOT</v>
      </c>
      <c r="R442" s="21" t="str">
        <f t="shared" si="29"/>
        <v>X-AB-4-EC25-TP2-DMSO</v>
      </c>
      <c r="S442" s="35" t="str">
        <f t="shared" si="30"/>
        <v>X.AB.4.M.B.3</v>
      </c>
      <c r="T442" s="15" t="str">
        <f t="shared" si="31"/>
        <v>XAB4MB3</v>
      </c>
    </row>
    <row r="443" spans="1:20">
      <c r="A443" t="s">
        <v>90</v>
      </c>
      <c r="B443" s="10" t="s">
        <v>89</v>
      </c>
      <c r="C443" s="10" t="str">
        <f>VLOOKUP(_xlfn.CONCAT(A443,B443),Codes!$C$3:$D$12,2,FALSE)</f>
        <v>X</v>
      </c>
      <c r="D443" s="57" t="s">
        <v>67</v>
      </c>
      <c r="E443" s="12">
        <v>4</v>
      </c>
      <c r="F443" t="s">
        <v>57</v>
      </c>
      <c r="G443">
        <v>8</v>
      </c>
      <c r="H443" s="10" t="str">
        <f>VLOOKUP(F443,Codes!$J$3:$Q$9,2,FALSE)</f>
        <v>B</v>
      </c>
      <c r="I443" s="11" t="s">
        <v>44</v>
      </c>
      <c r="J443" s="10" t="str">
        <f>VLOOKUP(I443,Codes!$H$3:$I$262,2,FALSE)</f>
        <v>AB</v>
      </c>
      <c r="K443">
        <v>4</v>
      </c>
      <c r="L443" s="10" t="s">
        <v>83</v>
      </c>
      <c r="M443" t="str">
        <f>VLOOKUP(L443,Codes!$R$3:$S$28,2,FALSE)</f>
        <v>M</v>
      </c>
      <c r="N443" t="s">
        <v>48</v>
      </c>
      <c r="O443" t="s">
        <v>49</v>
      </c>
      <c r="P443" t="s">
        <v>2318</v>
      </c>
      <c r="Q443" s="21" t="str">
        <f t="shared" si="28"/>
        <v>X-AB-4-EC25-TP2-DMSO-Medium-4-MOT</v>
      </c>
      <c r="R443" s="21" t="str">
        <f t="shared" si="29"/>
        <v>X-AB-4-EC25-TP2-DMSO</v>
      </c>
      <c r="S443" s="35" t="str">
        <f t="shared" si="30"/>
        <v>X.AB.4.M.B.4</v>
      </c>
      <c r="T443" s="15" t="str">
        <f t="shared" si="31"/>
        <v>XAB4MB4</v>
      </c>
    </row>
    <row r="444" spans="1:20">
      <c r="A444" t="s">
        <v>90</v>
      </c>
      <c r="B444" s="10" t="s">
        <v>89</v>
      </c>
      <c r="C444" s="10" t="str">
        <f>VLOOKUP(_xlfn.CONCAT(A444,B444),Codes!$C$3:$D$12,2,FALSE)</f>
        <v>X</v>
      </c>
      <c r="D444" s="57" t="s">
        <v>67</v>
      </c>
      <c r="E444" s="12">
        <v>4</v>
      </c>
      <c r="F444" t="s">
        <v>57</v>
      </c>
      <c r="G444">
        <v>8</v>
      </c>
      <c r="H444" s="10" t="str">
        <f>VLOOKUP(F444,Codes!$J$3:$Q$9,2,FALSE)</f>
        <v>B</v>
      </c>
      <c r="I444" s="11" t="s">
        <v>44</v>
      </c>
      <c r="J444" s="10" t="str">
        <f>VLOOKUP(I444,Codes!$H$3:$I$262,2,FALSE)</f>
        <v>AB</v>
      </c>
      <c r="K444">
        <v>5</v>
      </c>
      <c r="L444" s="10" t="s">
        <v>83</v>
      </c>
      <c r="M444" t="str">
        <f>VLOOKUP(L444,Codes!$R$3:$S$28,2,FALSE)</f>
        <v>M</v>
      </c>
      <c r="N444" t="s">
        <v>48</v>
      </c>
      <c r="O444" t="s">
        <v>49</v>
      </c>
      <c r="P444" t="s">
        <v>2318</v>
      </c>
      <c r="Q444" s="21" t="str">
        <f t="shared" si="28"/>
        <v>X-AB-4-EC25-TP2-DMSO-Medium-5-MOT</v>
      </c>
      <c r="R444" s="21" t="str">
        <f t="shared" si="29"/>
        <v>X-AB-4-EC25-TP2-DMSO</v>
      </c>
      <c r="S444" s="35" t="str">
        <f t="shared" si="30"/>
        <v>X.AB.4.M.B.5</v>
      </c>
      <c r="T444" s="15" t="str">
        <f t="shared" si="31"/>
        <v>XAB4MB5</v>
      </c>
    </row>
    <row r="445" spans="1:20">
      <c r="A445" t="s">
        <v>90</v>
      </c>
      <c r="B445" s="10" t="s">
        <v>89</v>
      </c>
      <c r="C445" s="10" t="str">
        <f>VLOOKUP(_xlfn.CONCAT(A445,B445),Codes!$C$3:$D$12,2,FALSE)</f>
        <v>X</v>
      </c>
      <c r="D445" s="57" t="s">
        <v>67</v>
      </c>
      <c r="E445" s="12">
        <v>4</v>
      </c>
      <c r="F445" t="s">
        <v>57</v>
      </c>
      <c r="G445">
        <v>8</v>
      </c>
      <c r="H445" s="10" t="str">
        <f>VLOOKUP(F445,Codes!$J$3:$Q$9,2,FALSE)</f>
        <v>B</v>
      </c>
      <c r="I445" s="11" t="s">
        <v>44</v>
      </c>
      <c r="J445" s="10" t="str">
        <f>VLOOKUP(I445,Codes!$H$3:$I$262,2,FALSE)</f>
        <v>AB</v>
      </c>
      <c r="K445">
        <v>6</v>
      </c>
      <c r="L445" s="10" t="s">
        <v>83</v>
      </c>
      <c r="M445" t="str">
        <f>VLOOKUP(L445,Codes!$R$3:$S$28,2,FALSE)</f>
        <v>M</v>
      </c>
      <c r="N445" t="s">
        <v>48</v>
      </c>
      <c r="O445" t="s">
        <v>49</v>
      </c>
      <c r="P445" t="s">
        <v>2318</v>
      </c>
      <c r="Q445" s="21" t="str">
        <f t="shared" si="28"/>
        <v>X-AB-4-EC25-TP2-DMSO-Medium-6-MOT</v>
      </c>
      <c r="R445" s="21" t="str">
        <f t="shared" si="29"/>
        <v>X-AB-4-EC25-TP2-DMSO</v>
      </c>
      <c r="S445" s="35" t="str">
        <f t="shared" si="30"/>
        <v>X.AB.4.M.B.6</v>
      </c>
      <c r="T445" s="15" t="str">
        <f t="shared" si="31"/>
        <v>XAB4MB6</v>
      </c>
    </row>
    <row r="446" spans="1:20">
      <c r="A446" t="s">
        <v>90</v>
      </c>
      <c r="B446" s="10" t="s">
        <v>89</v>
      </c>
      <c r="C446" s="10" t="str">
        <f>VLOOKUP(_xlfn.CONCAT(A446,B446),Codes!$C$3:$D$12,2,FALSE)</f>
        <v>X</v>
      </c>
      <c r="D446" s="57" t="s">
        <v>67</v>
      </c>
      <c r="E446" s="12">
        <v>4</v>
      </c>
      <c r="F446" t="s">
        <v>64</v>
      </c>
      <c r="G446">
        <v>24</v>
      </c>
      <c r="H446" s="10" t="str">
        <f>VLOOKUP(F446,Codes!$J$3:$Q$9,2,FALSE)</f>
        <v>C</v>
      </c>
      <c r="I446" s="11" t="s">
        <v>44</v>
      </c>
      <c r="J446" s="10" t="str">
        <f>VLOOKUP(I446,Codes!$H$3:$I$262,2,FALSE)</f>
        <v>AB</v>
      </c>
      <c r="K446">
        <v>1</v>
      </c>
      <c r="L446" s="10" t="s">
        <v>83</v>
      </c>
      <c r="M446" t="str">
        <f>VLOOKUP(L446,Codes!$R$3:$S$28,2,FALSE)</f>
        <v>M</v>
      </c>
      <c r="N446" t="s">
        <v>48</v>
      </c>
      <c r="O446" t="s">
        <v>49</v>
      </c>
      <c r="P446" t="s">
        <v>2318</v>
      </c>
      <c r="Q446" s="21" t="str">
        <f t="shared" si="28"/>
        <v>X-AB-4-EC25-TP3-DMSO-Medium-1-MOT</v>
      </c>
      <c r="R446" s="21" t="str">
        <f t="shared" si="29"/>
        <v>X-AB-4-EC25-TP3-DMSO</v>
      </c>
      <c r="S446" s="35" t="str">
        <f t="shared" si="30"/>
        <v>X.AB.4.M.C.1</v>
      </c>
      <c r="T446" s="15" t="str">
        <f t="shared" si="31"/>
        <v>XAB4MC1</v>
      </c>
    </row>
    <row r="447" spans="1:20">
      <c r="A447" t="s">
        <v>90</v>
      </c>
      <c r="B447" s="10" t="s">
        <v>89</v>
      </c>
      <c r="C447" s="10" t="str">
        <f>VLOOKUP(_xlfn.CONCAT(A447,B447),Codes!$C$3:$D$12,2,FALSE)</f>
        <v>X</v>
      </c>
      <c r="D447" s="57" t="s">
        <v>67</v>
      </c>
      <c r="E447" s="12">
        <v>4</v>
      </c>
      <c r="F447" t="s">
        <v>64</v>
      </c>
      <c r="G447">
        <v>24</v>
      </c>
      <c r="H447" s="10" t="str">
        <f>VLOOKUP(F447,Codes!$J$3:$Q$9,2,FALSE)</f>
        <v>C</v>
      </c>
      <c r="I447" s="11" t="s">
        <v>44</v>
      </c>
      <c r="J447" s="10" t="str">
        <f>VLOOKUP(I447,Codes!$H$3:$I$262,2,FALSE)</f>
        <v>AB</v>
      </c>
      <c r="K447">
        <v>2</v>
      </c>
      <c r="L447" s="10" t="s">
        <v>83</v>
      </c>
      <c r="M447" t="str">
        <f>VLOOKUP(L447,Codes!$R$3:$S$28,2,FALSE)</f>
        <v>M</v>
      </c>
      <c r="N447" t="s">
        <v>48</v>
      </c>
      <c r="O447" t="s">
        <v>49</v>
      </c>
      <c r="P447" t="s">
        <v>2318</v>
      </c>
      <c r="Q447" s="21" t="str">
        <f t="shared" si="28"/>
        <v>X-AB-4-EC25-TP3-DMSO-Medium-2-MOT</v>
      </c>
      <c r="R447" s="21" t="str">
        <f t="shared" si="29"/>
        <v>X-AB-4-EC25-TP3-DMSO</v>
      </c>
      <c r="S447" s="35" t="str">
        <f t="shared" si="30"/>
        <v>X.AB.4.M.C.2</v>
      </c>
      <c r="T447" s="15" t="str">
        <f t="shared" si="31"/>
        <v>XAB4MC2</v>
      </c>
    </row>
    <row r="448" spans="1:20">
      <c r="A448" t="s">
        <v>90</v>
      </c>
      <c r="B448" s="10" t="s">
        <v>89</v>
      </c>
      <c r="C448" s="10" t="str">
        <f>VLOOKUP(_xlfn.CONCAT(A448,B448),Codes!$C$3:$D$12,2,FALSE)</f>
        <v>X</v>
      </c>
      <c r="D448" s="57" t="s">
        <v>67</v>
      </c>
      <c r="E448" s="12">
        <v>4</v>
      </c>
      <c r="F448" t="s">
        <v>64</v>
      </c>
      <c r="G448">
        <v>24</v>
      </c>
      <c r="H448" s="10" t="str">
        <f>VLOOKUP(F448,Codes!$J$3:$Q$9,2,FALSE)</f>
        <v>C</v>
      </c>
      <c r="I448" s="11" t="s">
        <v>44</v>
      </c>
      <c r="J448" s="10" t="str">
        <f>VLOOKUP(I448,Codes!$H$3:$I$262,2,FALSE)</f>
        <v>AB</v>
      </c>
      <c r="K448">
        <v>3</v>
      </c>
      <c r="L448" s="10" t="s">
        <v>83</v>
      </c>
      <c r="M448" t="str">
        <f>VLOOKUP(L448,Codes!$R$3:$S$28,2,FALSE)</f>
        <v>M</v>
      </c>
      <c r="N448" t="s">
        <v>48</v>
      </c>
      <c r="O448" t="s">
        <v>49</v>
      </c>
      <c r="P448" t="s">
        <v>2318</v>
      </c>
      <c r="Q448" s="21" t="str">
        <f t="shared" si="28"/>
        <v>X-AB-4-EC25-TP3-DMSO-Medium-3-MOT</v>
      </c>
      <c r="R448" s="21" t="str">
        <f t="shared" si="29"/>
        <v>X-AB-4-EC25-TP3-DMSO</v>
      </c>
      <c r="S448" s="35" t="str">
        <f t="shared" si="30"/>
        <v>X.AB.4.M.C.3</v>
      </c>
      <c r="T448" s="15" t="str">
        <f t="shared" si="31"/>
        <v>XAB4MC3</v>
      </c>
    </row>
    <row r="449" spans="1:20">
      <c r="A449" t="s">
        <v>90</v>
      </c>
      <c r="B449" s="10" t="s">
        <v>89</v>
      </c>
      <c r="C449" s="10" t="str">
        <f>VLOOKUP(_xlfn.CONCAT(A449,B449),Codes!$C$3:$D$12,2,FALSE)</f>
        <v>X</v>
      </c>
      <c r="D449" s="57" t="s">
        <v>67</v>
      </c>
      <c r="E449" s="12">
        <v>4</v>
      </c>
      <c r="F449" t="s">
        <v>64</v>
      </c>
      <c r="G449">
        <v>24</v>
      </c>
      <c r="H449" s="10" t="str">
        <f>VLOOKUP(F449,Codes!$J$3:$Q$9,2,FALSE)</f>
        <v>C</v>
      </c>
      <c r="I449" s="11" t="s">
        <v>44</v>
      </c>
      <c r="J449" s="10" t="str">
        <f>VLOOKUP(I449,Codes!$H$3:$I$262,2,FALSE)</f>
        <v>AB</v>
      </c>
      <c r="K449">
        <v>4</v>
      </c>
      <c r="L449" s="10" t="s">
        <v>83</v>
      </c>
      <c r="M449" t="str">
        <f>VLOOKUP(L449,Codes!$R$3:$S$28,2,FALSE)</f>
        <v>M</v>
      </c>
      <c r="N449" t="s">
        <v>48</v>
      </c>
      <c r="O449" t="s">
        <v>49</v>
      </c>
      <c r="P449" t="s">
        <v>2318</v>
      </c>
      <c r="Q449" s="21" t="str">
        <f t="shared" si="28"/>
        <v>X-AB-4-EC25-TP3-DMSO-Medium-4-MOT</v>
      </c>
      <c r="R449" s="21" t="str">
        <f t="shared" si="29"/>
        <v>X-AB-4-EC25-TP3-DMSO</v>
      </c>
      <c r="S449" s="35" t="str">
        <f t="shared" si="30"/>
        <v>X.AB.4.M.C.4</v>
      </c>
      <c r="T449" s="15" t="str">
        <f t="shared" si="31"/>
        <v>XAB4MC4</v>
      </c>
    </row>
    <row r="450" spans="1:20">
      <c r="A450" t="s">
        <v>90</v>
      </c>
      <c r="B450" s="10" t="s">
        <v>89</v>
      </c>
      <c r="C450" s="10" t="str">
        <f>VLOOKUP(_xlfn.CONCAT(A450,B450),Codes!$C$3:$D$12,2,FALSE)</f>
        <v>X</v>
      </c>
      <c r="D450" s="57" t="s">
        <v>67</v>
      </c>
      <c r="E450" s="12">
        <v>4</v>
      </c>
      <c r="F450" t="s">
        <v>64</v>
      </c>
      <c r="G450">
        <v>24</v>
      </c>
      <c r="H450" s="10" t="str">
        <f>VLOOKUP(F450,Codes!$J$3:$Q$9,2,FALSE)</f>
        <v>C</v>
      </c>
      <c r="I450" s="11" t="s">
        <v>44</v>
      </c>
      <c r="J450" s="10" t="str">
        <f>VLOOKUP(I450,Codes!$H$3:$I$262,2,FALSE)</f>
        <v>AB</v>
      </c>
      <c r="K450">
        <v>5</v>
      </c>
      <c r="L450" s="10" t="s">
        <v>83</v>
      </c>
      <c r="M450" t="str">
        <f>VLOOKUP(L450,Codes!$R$3:$S$28,2,FALSE)</f>
        <v>M</v>
      </c>
      <c r="N450" t="s">
        <v>48</v>
      </c>
      <c r="O450" t="s">
        <v>49</v>
      </c>
      <c r="P450" t="s">
        <v>2318</v>
      </c>
      <c r="Q450" s="21" t="str">
        <f t="shared" si="28"/>
        <v>X-AB-4-EC25-TP3-DMSO-Medium-5-MOT</v>
      </c>
      <c r="R450" s="21" t="str">
        <f t="shared" si="29"/>
        <v>X-AB-4-EC25-TP3-DMSO</v>
      </c>
      <c r="S450" s="35" t="str">
        <f t="shared" si="30"/>
        <v>X.AB.4.M.C.5</v>
      </c>
      <c r="T450" s="15" t="str">
        <f t="shared" si="31"/>
        <v>XAB4MC5</v>
      </c>
    </row>
    <row r="451" spans="1:20">
      <c r="A451" t="s">
        <v>90</v>
      </c>
      <c r="B451" s="10" t="s">
        <v>89</v>
      </c>
      <c r="C451" s="10" t="str">
        <f>VLOOKUP(_xlfn.CONCAT(A451,B451),Codes!$C$3:$D$12,2,FALSE)</f>
        <v>X</v>
      </c>
      <c r="D451" s="57" t="s">
        <v>67</v>
      </c>
      <c r="E451" s="12">
        <v>4</v>
      </c>
      <c r="F451" t="s">
        <v>64</v>
      </c>
      <c r="G451">
        <v>24</v>
      </c>
      <c r="H451" s="10" t="str">
        <f>VLOOKUP(F451,Codes!$J$3:$Q$9,2,FALSE)</f>
        <v>C</v>
      </c>
      <c r="I451" s="11" t="s">
        <v>44</v>
      </c>
      <c r="J451" s="10" t="str">
        <f>VLOOKUP(I451,Codes!$H$3:$I$262,2,FALSE)</f>
        <v>AB</v>
      </c>
      <c r="K451">
        <v>6</v>
      </c>
      <c r="L451" s="10" t="s">
        <v>83</v>
      </c>
      <c r="M451" t="str">
        <f>VLOOKUP(L451,Codes!$R$3:$S$28,2,FALSE)</f>
        <v>M</v>
      </c>
      <c r="N451" t="s">
        <v>48</v>
      </c>
      <c r="O451" t="s">
        <v>49</v>
      </c>
      <c r="P451" t="s">
        <v>2318</v>
      </c>
      <c r="Q451" s="21" t="str">
        <f t="shared" si="28"/>
        <v>X-AB-4-EC25-TP3-DMSO-Medium-6-MOT</v>
      </c>
      <c r="R451" s="21" t="str">
        <f t="shared" si="29"/>
        <v>X-AB-4-EC25-TP3-DMSO</v>
      </c>
      <c r="S451" s="35" t="str">
        <f t="shared" si="30"/>
        <v>X.AB.4.M.C.6</v>
      </c>
      <c r="T451" s="15" t="str">
        <f t="shared" si="31"/>
        <v>XAB4MC6</v>
      </c>
    </row>
    <row r="452" spans="1:20">
      <c r="A452" t="s">
        <v>90</v>
      </c>
      <c r="B452" s="10" t="s">
        <v>89</v>
      </c>
      <c r="C452" s="10" t="str">
        <f>VLOOKUP(_xlfn.CONCAT(A452,B452),Codes!$C$3:$D$12,2,FALSE)</f>
        <v>X</v>
      </c>
      <c r="D452" s="57" t="s">
        <v>67</v>
      </c>
      <c r="E452" s="12">
        <v>4</v>
      </c>
      <c r="F452" t="s">
        <v>70</v>
      </c>
      <c r="G452">
        <v>30</v>
      </c>
      <c r="H452" s="10" t="str">
        <f>VLOOKUP(F452,Codes!$J$3:$Q$9,2,FALSE)</f>
        <v>D</v>
      </c>
      <c r="I452" s="11" t="s">
        <v>44</v>
      </c>
      <c r="J452" s="10" t="str">
        <f>VLOOKUP(I452,Codes!$H$3:$I$262,2,FALSE)</f>
        <v>AB</v>
      </c>
      <c r="K452">
        <v>1</v>
      </c>
      <c r="L452" s="10" t="s">
        <v>83</v>
      </c>
      <c r="M452" t="str">
        <f>VLOOKUP(L452,Codes!$R$3:$S$28,2,FALSE)</f>
        <v>M</v>
      </c>
      <c r="N452" t="s">
        <v>48</v>
      </c>
      <c r="O452" t="s">
        <v>49</v>
      </c>
      <c r="P452" t="s">
        <v>2318</v>
      </c>
      <c r="Q452" s="21" t="str">
        <f t="shared" si="28"/>
        <v>X-AB-4-EC25-TP4-DMSO-Medium-1-MOT</v>
      </c>
      <c r="R452" s="21" t="str">
        <f t="shared" si="29"/>
        <v>X-AB-4-EC25-TP4-DMSO</v>
      </c>
      <c r="S452" s="35" t="str">
        <f t="shared" si="30"/>
        <v>X.AB.4.M.D.1</v>
      </c>
      <c r="T452" s="15" t="str">
        <f t="shared" si="31"/>
        <v>XAB4MD1</v>
      </c>
    </row>
    <row r="453" spans="1:20">
      <c r="A453" t="s">
        <v>90</v>
      </c>
      <c r="B453" s="10" t="s">
        <v>89</v>
      </c>
      <c r="C453" s="10" t="str">
        <f>VLOOKUP(_xlfn.CONCAT(A453,B453),Codes!$C$3:$D$12,2,FALSE)</f>
        <v>X</v>
      </c>
      <c r="D453" s="57" t="s">
        <v>67</v>
      </c>
      <c r="E453" s="12">
        <v>4</v>
      </c>
      <c r="F453" t="s">
        <v>70</v>
      </c>
      <c r="G453">
        <v>30</v>
      </c>
      <c r="H453" s="10" t="str">
        <f>VLOOKUP(F453,Codes!$J$3:$Q$9,2,FALSE)</f>
        <v>D</v>
      </c>
      <c r="I453" s="11" t="s">
        <v>44</v>
      </c>
      <c r="J453" s="10" t="str">
        <f>VLOOKUP(I453,Codes!$H$3:$I$262,2,FALSE)</f>
        <v>AB</v>
      </c>
      <c r="K453">
        <v>2</v>
      </c>
      <c r="L453" s="10" t="s">
        <v>83</v>
      </c>
      <c r="M453" t="str">
        <f>VLOOKUP(L453,Codes!$R$3:$S$28,2,FALSE)</f>
        <v>M</v>
      </c>
      <c r="N453" t="s">
        <v>48</v>
      </c>
      <c r="O453" t="s">
        <v>49</v>
      </c>
      <c r="P453" t="s">
        <v>2318</v>
      </c>
      <c r="Q453" s="21" t="str">
        <f t="shared" si="28"/>
        <v>X-AB-4-EC25-TP4-DMSO-Medium-2-MOT</v>
      </c>
      <c r="R453" s="21" t="str">
        <f t="shared" si="29"/>
        <v>X-AB-4-EC25-TP4-DMSO</v>
      </c>
      <c r="S453" s="35" t="str">
        <f t="shared" si="30"/>
        <v>X.AB.4.M.D.2</v>
      </c>
      <c r="T453" s="15" t="str">
        <f t="shared" si="31"/>
        <v>XAB4MD2</v>
      </c>
    </row>
    <row r="454" spans="1:20">
      <c r="A454" t="s">
        <v>90</v>
      </c>
      <c r="B454" s="10" t="s">
        <v>89</v>
      </c>
      <c r="C454" s="10" t="str">
        <f>VLOOKUP(_xlfn.CONCAT(A454,B454),Codes!$C$3:$D$12,2,FALSE)</f>
        <v>X</v>
      </c>
      <c r="D454" s="57" t="s">
        <v>67</v>
      </c>
      <c r="E454" s="12">
        <v>4</v>
      </c>
      <c r="F454" t="s">
        <v>70</v>
      </c>
      <c r="G454">
        <v>30</v>
      </c>
      <c r="H454" s="10" t="str">
        <f>VLOOKUP(F454,Codes!$J$3:$Q$9,2,FALSE)</f>
        <v>D</v>
      </c>
      <c r="I454" s="11" t="s">
        <v>44</v>
      </c>
      <c r="J454" s="10" t="str">
        <f>VLOOKUP(I454,Codes!$H$3:$I$262,2,FALSE)</f>
        <v>AB</v>
      </c>
      <c r="K454">
        <v>3</v>
      </c>
      <c r="L454" s="10" t="s">
        <v>83</v>
      </c>
      <c r="M454" t="str">
        <f>VLOOKUP(L454,Codes!$R$3:$S$28,2,FALSE)</f>
        <v>M</v>
      </c>
      <c r="N454" t="s">
        <v>48</v>
      </c>
      <c r="O454" t="s">
        <v>49</v>
      </c>
      <c r="P454" t="s">
        <v>2318</v>
      </c>
      <c r="Q454" s="21" t="str">
        <f t="shared" si="28"/>
        <v>X-AB-4-EC25-TP4-DMSO-Medium-3-MOT</v>
      </c>
      <c r="R454" s="21" t="str">
        <f t="shared" si="29"/>
        <v>X-AB-4-EC25-TP4-DMSO</v>
      </c>
      <c r="S454" s="35" t="str">
        <f t="shared" si="30"/>
        <v>X.AB.4.M.D.3</v>
      </c>
      <c r="T454" s="15" t="str">
        <f t="shared" si="31"/>
        <v>XAB4MD3</v>
      </c>
    </row>
    <row r="455" spans="1:20">
      <c r="A455" t="s">
        <v>90</v>
      </c>
      <c r="B455" s="10" t="s">
        <v>89</v>
      </c>
      <c r="C455" s="10" t="str">
        <f>VLOOKUP(_xlfn.CONCAT(A455,B455),Codes!$C$3:$D$12,2,FALSE)</f>
        <v>X</v>
      </c>
      <c r="D455" s="57" t="s">
        <v>67</v>
      </c>
      <c r="E455" s="12">
        <v>4</v>
      </c>
      <c r="F455" t="s">
        <v>70</v>
      </c>
      <c r="G455">
        <v>30</v>
      </c>
      <c r="H455" s="10" t="str">
        <f>VLOOKUP(F455,Codes!$J$3:$Q$9,2,FALSE)</f>
        <v>D</v>
      </c>
      <c r="I455" s="11" t="s">
        <v>44</v>
      </c>
      <c r="J455" s="10" t="str">
        <f>VLOOKUP(I455,Codes!$H$3:$I$262,2,FALSE)</f>
        <v>AB</v>
      </c>
      <c r="K455">
        <v>4</v>
      </c>
      <c r="L455" s="10" t="s">
        <v>83</v>
      </c>
      <c r="M455" t="str">
        <f>VLOOKUP(L455,Codes!$R$3:$S$28,2,FALSE)</f>
        <v>M</v>
      </c>
      <c r="N455" t="s">
        <v>48</v>
      </c>
      <c r="O455" t="s">
        <v>49</v>
      </c>
      <c r="P455" t="s">
        <v>2318</v>
      </c>
      <c r="Q455" s="21" t="str">
        <f t="shared" si="28"/>
        <v>X-AB-4-EC25-TP4-DMSO-Medium-4-MOT</v>
      </c>
      <c r="R455" s="21" t="str">
        <f t="shared" si="29"/>
        <v>X-AB-4-EC25-TP4-DMSO</v>
      </c>
      <c r="S455" s="35" t="str">
        <f t="shared" si="30"/>
        <v>X.AB.4.M.D.4</v>
      </c>
      <c r="T455" s="15" t="str">
        <f t="shared" si="31"/>
        <v>XAB4MD4</v>
      </c>
    </row>
    <row r="456" spans="1:20">
      <c r="A456" t="s">
        <v>90</v>
      </c>
      <c r="B456" s="10" t="s">
        <v>89</v>
      </c>
      <c r="C456" s="10" t="str">
        <f>VLOOKUP(_xlfn.CONCAT(A456,B456),Codes!$C$3:$D$12,2,FALSE)</f>
        <v>X</v>
      </c>
      <c r="D456" s="57" t="s">
        <v>67</v>
      </c>
      <c r="E456" s="12">
        <v>4</v>
      </c>
      <c r="F456" t="s">
        <v>70</v>
      </c>
      <c r="G456">
        <v>30</v>
      </c>
      <c r="H456" s="10" t="str">
        <f>VLOOKUP(F456,Codes!$J$3:$Q$9,2,FALSE)</f>
        <v>D</v>
      </c>
      <c r="I456" s="11" t="s">
        <v>44</v>
      </c>
      <c r="J456" s="10" t="str">
        <f>VLOOKUP(I456,Codes!$H$3:$I$262,2,FALSE)</f>
        <v>AB</v>
      </c>
      <c r="K456">
        <v>5</v>
      </c>
      <c r="L456" s="10" t="s">
        <v>83</v>
      </c>
      <c r="M456" t="str">
        <f>VLOOKUP(L456,Codes!$R$3:$S$28,2,FALSE)</f>
        <v>M</v>
      </c>
      <c r="N456" t="s">
        <v>48</v>
      </c>
      <c r="O456" t="s">
        <v>49</v>
      </c>
      <c r="P456" t="s">
        <v>2318</v>
      </c>
      <c r="Q456" s="21" t="str">
        <f t="shared" si="28"/>
        <v>X-AB-4-EC25-TP4-DMSO-Medium-5-MOT</v>
      </c>
      <c r="R456" s="21" t="str">
        <f t="shared" si="29"/>
        <v>X-AB-4-EC25-TP4-DMSO</v>
      </c>
      <c r="S456" s="35" t="str">
        <f t="shared" si="30"/>
        <v>X.AB.4.M.D.5</v>
      </c>
      <c r="T456" s="15" t="str">
        <f t="shared" si="31"/>
        <v>XAB4MD5</v>
      </c>
    </row>
    <row r="457" spans="1:20">
      <c r="A457" t="s">
        <v>90</v>
      </c>
      <c r="B457" s="10" t="s">
        <v>89</v>
      </c>
      <c r="C457" s="10" t="str">
        <f>VLOOKUP(_xlfn.CONCAT(A457,B457),Codes!$C$3:$D$12,2,FALSE)</f>
        <v>X</v>
      </c>
      <c r="D457" s="57" t="s">
        <v>67</v>
      </c>
      <c r="E457" s="12">
        <v>4</v>
      </c>
      <c r="F457" t="s">
        <v>70</v>
      </c>
      <c r="G457">
        <v>30</v>
      </c>
      <c r="H457" s="10" t="str">
        <f>VLOOKUP(F457,Codes!$J$3:$Q$9,2,FALSE)</f>
        <v>D</v>
      </c>
      <c r="I457" s="11" t="s">
        <v>44</v>
      </c>
      <c r="J457" s="10" t="str">
        <f>VLOOKUP(I457,Codes!$H$3:$I$262,2,FALSE)</f>
        <v>AB</v>
      </c>
      <c r="K457">
        <v>6</v>
      </c>
      <c r="L457" s="10" t="s">
        <v>83</v>
      </c>
      <c r="M457" t="str">
        <f>VLOOKUP(L457,Codes!$R$3:$S$28,2,FALSE)</f>
        <v>M</v>
      </c>
      <c r="N457" t="s">
        <v>48</v>
      </c>
      <c r="O457" t="s">
        <v>49</v>
      </c>
      <c r="P457" t="s">
        <v>2318</v>
      </c>
      <c r="Q457" s="21" t="str">
        <f t="shared" si="28"/>
        <v>X-AB-4-EC25-TP4-DMSO-Medium-6-MOT</v>
      </c>
      <c r="R457" s="21" t="str">
        <f t="shared" si="29"/>
        <v>X-AB-4-EC25-TP4-DMSO</v>
      </c>
      <c r="S457" s="35" t="str">
        <f t="shared" si="30"/>
        <v>X.AB.4.M.D.6</v>
      </c>
      <c r="T457" s="15" t="str">
        <f t="shared" si="31"/>
        <v>XAB4MD6</v>
      </c>
    </row>
    <row r="458" spans="1:20">
      <c r="A458" t="s">
        <v>90</v>
      </c>
      <c r="B458" s="10" t="s">
        <v>89</v>
      </c>
      <c r="C458" s="10" t="str">
        <f>VLOOKUP(_xlfn.CONCAT(A458,B458),Codes!$C$3:$D$12,2,FALSE)</f>
        <v>X</v>
      </c>
      <c r="D458" s="57" t="s">
        <v>67</v>
      </c>
      <c r="E458" s="12">
        <v>4</v>
      </c>
      <c r="F458" t="s">
        <v>76</v>
      </c>
      <c r="G458">
        <v>48</v>
      </c>
      <c r="H458" s="10" t="str">
        <f>VLOOKUP(F458,Codes!$J$3:$Q$9,2,FALSE)</f>
        <v>E</v>
      </c>
      <c r="I458" s="11" t="s">
        <v>44</v>
      </c>
      <c r="J458" s="10" t="str">
        <f>VLOOKUP(I458,Codes!$H$3:$I$262,2,FALSE)</f>
        <v>AB</v>
      </c>
      <c r="K458">
        <v>1</v>
      </c>
      <c r="L458" s="10" t="s">
        <v>83</v>
      </c>
      <c r="M458" t="str">
        <f>VLOOKUP(L458,Codes!$R$3:$S$28,2,FALSE)</f>
        <v>M</v>
      </c>
      <c r="N458" t="s">
        <v>48</v>
      </c>
      <c r="O458" t="s">
        <v>49</v>
      </c>
      <c r="P458" t="s">
        <v>2318</v>
      </c>
      <c r="Q458" s="21" t="str">
        <f t="shared" si="28"/>
        <v>X-AB-4-EC25-TP5-DMSO-Medium-1-MOT</v>
      </c>
      <c r="R458" s="21" t="str">
        <f t="shared" si="29"/>
        <v>X-AB-4-EC25-TP5-DMSO</v>
      </c>
      <c r="S458" s="35" t="str">
        <f t="shared" si="30"/>
        <v>X.AB.4.M.E.1</v>
      </c>
      <c r="T458" s="15" t="str">
        <f t="shared" si="31"/>
        <v>XAB4ME1</v>
      </c>
    </row>
    <row r="459" spans="1:20">
      <c r="A459" t="s">
        <v>90</v>
      </c>
      <c r="B459" s="10" t="s">
        <v>89</v>
      </c>
      <c r="C459" s="10" t="str">
        <f>VLOOKUP(_xlfn.CONCAT(A459,B459),Codes!$C$3:$D$12,2,FALSE)</f>
        <v>X</v>
      </c>
      <c r="D459" s="57" t="s">
        <v>67</v>
      </c>
      <c r="E459" s="12">
        <v>4</v>
      </c>
      <c r="F459" t="s">
        <v>76</v>
      </c>
      <c r="G459">
        <v>48</v>
      </c>
      <c r="H459" s="10" t="str">
        <f>VLOOKUP(F459,Codes!$J$3:$Q$9,2,FALSE)</f>
        <v>E</v>
      </c>
      <c r="I459" s="11" t="s">
        <v>44</v>
      </c>
      <c r="J459" s="10" t="str">
        <f>VLOOKUP(I459,Codes!$H$3:$I$262,2,FALSE)</f>
        <v>AB</v>
      </c>
      <c r="K459">
        <v>2</v>
      </c>
      <c r="L459" s="10" t="s">
        <v>83</v>
      </c>
      <c r="M459" t="str">
        <f>VLOOKUP(L459,Codes!$R$3:$S$28,2,FALSE)</f>
        <v>M</v>
      </c>
      <c r="N459" t="s">
        <v>48</v>
      </c>
      <c r="O459" t="s">
        <v>49</v>
      </c>
      <c r="P459" t="s">
        <v>2318</v>
      </c>
      <c r="Q459" s="21" t="str">
        <f t="shared" si="28"/>
        <v>X-AB-4-EC25-TP5-DMSO-Medium-2-MOT</v>
      </c>
      <c r="R459" s="21" t="str">
        <f t="shared" si="29"/>
        <v>X-AB-4-EC25-TP5-DMSO</v>
      </c>
      <c r="S459" s="35" t="str">
        <f t="shared" si="30"/>
        <v>X.AB.4.M.E.2</v>
      </c>
      <c r="T459" s="15" t="str">
        <f t="shared" si="31"/>
        <v>XAB4ME2</v>
      </c>
    </row>
    <row r="460" spans="1:20">
      <c r="A460" t="s">
        <v>90</v>
      </c>
      <c r="B460" s="10" t="s">
        <v>89</v>
      </c>
      <c r="C460" s="10" t="str">
        <f>VLOOKUP(_xlfn.CONCAT(A460,B460),Codes!$C$3:$D$12,2,FALSE)</f>
        <v>X</v>
      </c>
      <c r="D460" s="57" t="s">
        <v>67</v>
      </c>
      <c r="E460" s="12">
        <v>4</v>
      </c>
      <c r="F460" t="s">
        <v>76</v>
      </c>
      <c r="G460">
        <v>48</v>
      </c>
      <c r="H460" s="10" t="str">
        <f>VLOOKUP(F460,Codes!$J$3:$Q$9,2,FALSE)</f>
        <v>E</v>
      </c>
      <c r="I460" s="11" t="s">
        <v>44</v>
      </c>
      <c r="J460" s="10" t="str">
        <f>VLOOKUP(I460,Codes!$H$3:$I$262,2,FALSE)</f>
        <v>AB</v>
      </c>
      <c r="K460">
        <v>3</v>
      </c>
      <c r="L460" s="10" t="s">
        <v>83</v>
      </c>
      <c r="M460" t="str">
        <f>VLOOKUP(L460,Codes!$R$3:$S$28,2,FALSE)</f>
        <v>M</v>
      </c>
      <c r="N460" t="s">
        <v>48</v>
      </c>
      <c r="O460" t="s">
        <v>49</v>
      </c>
      <c r="P460" t="s">
        <v>2318</v>
      </c>
      <c r="Q460" s="21" t="str">
        <f t="shared" si="28"/>
        <v>X-AB-4-EC25-TP5-DMSO-Medium-3-MOT</v>
      </c>
      <c r="R460" s="21" t="str">
        <f t="shared" si="29"/>
        <v>X-AB-4-EC25-TP5-DMSO</v>
      </c>
      <c r="S460" s="35" t="str">
        <f t="shared" si="30"/>
        <v>X.AB.4.M.E.3</v>
      </c>
      <c r="T460" s="15" t="str">
        <f t="shared" si="31"/>
        <v>XAB4ME3</v>
      </c>
    </row>
    <row r="461" spans="1:20">
      <c r="A461" t="s">
        <v>90</v>
      </c>
      <c r="B461" s="10" t="s">
        <v>89</v>
      </c>
      <c r="C461" s="10" t="str">
        <f>VLOOKUP(_xlfn.CONCAT(A461,B461),Codes!$C$3:$D$12,2,FALSE)</f>
        <v>X</v>
      </c>
      <c r="D461" s="57" t="s">
        <v>67</v>
      </c>
      <c r="E461" s="12">
        <v>4</v>
      </c>
      <c r="F461" t="s">
        <v>76</v>
      </c>
      <c r="G461">
        <v>48</v>
      </c>
      <c r="H461" s="10" t="str">
        <f>VLOOKUP(F461,Codes!$J$3:$Q$9,2,FALSE)</f>
        <v>E</v>
      </c>
      <c r="I461" s="11" t="s">
        <v>44</v>
      </c>
      <c r="J461" s="10" t="str">
        <f>VLOOKUP(I461,Codes!$H$3:$I$262,2,FALSE)</f>
        <v>AB</v>
      </c>
      <c r="K461">
        <v>4</v>
      </c>
      <c r="L461" s="10" t="s">
        <v>83</v>
      </c>
      <c r="M461" t="str">
        <f>VLOOKUP(L461,Codes!$R$3:$S$28,2,FALSE)</f>
        <v>M</v>
      </c>
      <c r="N461" t="s">
        <v>48</v>
      </c>
      <c r="O461" t="s">
        <v>49</v>
      </c>
      <c r="P461" t="s">
        <v>2318</v>
      </c>
      <c r="Q461" s="21" t="str">
        <f t="shared" si="28"/>
        <v>X-AB-4-EC25-TP5-DMSO-Medium-4-MOT</v>
      </c>
      <c r="R461" s="21" t="str">
        <f t="shared" si="29"/>
        <v>X-AB-4-EC25-TP5-DMSO</v>
      </c>
      <c r="S461" s="35" t="str">
        <f t="shared" si="30"/>
        <v>X.AB.4.M.E.4</v>
      </c>
      <c r="T461" s="15" t="str">
        <f t="shared" si="31"/>
        <v>XAB4ME4</v>
      </c>
    </row>
    <row r="462" spans="1:20">
      <c r="A462" t="s">
        <v>90</v>
      </c>
      <c r="B462" s="10" t="s">
        <v>89</v>
      </c>
      <c r="C462" s="10" t="str">
        <f>VLOOKUP(_xlfn.CONCAT(A462,B462),Codes!$C$3:$D$12,2,FALSE)</f>
        <v>X</v>
      </c>
      <c r="D462" s="57" t="s">
        <v>67</v>
      </c>
      <c r="E462" s="12">
        <v>4</v>
      </c>
      <c r="F462" t="s">
        <v>76</v>
      </c>
      <c r="G462">
        <v>48</v>
      </c>
      <c r="H462" s="10" t="str">
        <f>VLOOKUP(F462,Codes!$J$3:$Q$9,2,FALSE)</f>
        <v>E</v>
      </c>
      <c r="I462" s="11" t="s">
        <v>44</v>
      </c>
      <c r="J462" s="10" t="str">
        <f>VLOOKUP(I462,Codes!$H$3:$I$262,2,FALSE)</f>
        <v>AB</v>
      </c>
      <c r="K462">
        <v>5</v>
      </c>
      <c r="L462" s="10" t="s">
        <v>83</v>
      </c>
      <c r="M462" t="str">
        <f>VLOOKUP(L462,Codes!$R$3:$S$28,2,FALSE)</f>
        <v>M</v>
      </c>
      <c r="N462" t="s">
        <v>48</v>
      </c>
      <c r="O462" t="s">
        <v>49</v>
      </c>
      <c r="P462" t="s">
        <v>2318</v>
      </c>
      <c r="Q462" s="21" t="str">
        <f t="shared" si="28"/>
        <v>X-AB-4-EC25-TP5-DMSO-Medium-5-MOT</v>
      </c>
      <c r="R462" s="21" t="str">
        <f t="shared" si="29"/>
        <v>X-AB-4-EC25-TP5-DMSO</v>
      </c>
      <c r="S462" s="35" t="str">
        <f t="shared" si="30"/>
        <v>X.AB.4.M.E.5</v>
      </c>
      <c r="T462" s="15" t="str">
        <f t="shared" si="31"/>
        <v>XAB4ME5</v>
      </c>
    </row>
    <row r="463" spans="1:20">
      <c r="A463" t="s">
        <v>90</v>
      </c>
      <c r="B463" s="10" t="s">
        <v>89</v>
      </c>
      <c r="C463" s="10" t="str">
        <f>VLOOKUP(_xlfn.CONCAT(A463,B463),Codes!$C$3:$D$12,2,FALSE)</f>
        <v>X</v>
      </c>
      <c r="D463" s="57" t="s">
        <v>67</v>
      </c>
      <c r="E463" s="12">
        <v>4</v>
      </c>
      <c r="F463" t="s">
        <v>76</v>
      </c>
      <c r="G463">
        <v>48</v>
      </c>
      <c r="H463" s="10" t="str">
        <f>VLOOKUP(F463,Codes!$J$3:$Q$9,2,FALSE)</f>
        <v>E</v>
      </c>
      <c r="I463" s="11" t="s">
        <v>44</v>
      </c>
      <c r="J463" s="10" t="str">
        <f>VLOOKUP(I463,Codes!$H$3:$I$262,2,FALSE)</f>
        <v>AB</v>
      </c>
      <c r="K463">
        <v>6</v>
      </c>
      <c r="L463" s="10" t="s">
        <v>83</v>
      </c>
      <c r="M463" t="str">
        <f>VLOOKUP(L463,Codes!$R$3:$S$28,2,FALSE)</f>
        <v>M</v>
      </c>
      <c r="N463" t="s">
        <v>48</v>
      </c>
      <c r="O463" t="s">
        <v>49</v>
      </c>
      <c r="P463" t="s">
        <v>2318</v>
      </c>
      <c r="Q463" s="21" t="str">
        <f t="shared" si="28"/>
        <v>X-AB-4-EC25-TP5-DMSO-Medium-6-MOT</v>
      </c>
      <c r="R463" s="21" t="str">
        <f t="shared" si="29"/>
        <v>X-AB-4-EC25-TP5-DMSO</v>
      </c>
      <c r="S463" s="35" t="str">
        <f t="shared" si="30"/>
        <v>X.AB.4.M.E.6</v>
      </c>
      <c r="T463" s="15" t="str">
        <f t="shared" si="31"/>
        <v>XAB4ME6</v>
      </c>
    </row>
    <row r="464" spans="1:20">
      <c r="A464" t="s">
        <v>90</v>
      </c>
      <c r="B464" s="10" t="s">
        <v>89</v>
      </c>
      <c r="C464" s="10" t="str">
        <f>VLOOKUP(_xlfn.CONCAT(A464,B464),Codes!$C$3:$D$12,2,FALSE)</f>
        <v>X</v>
      </c>
      <c r="D464" s="57" t="s">
        <v>67</v>
      </c>
      <c r="E464" s="12" t="s">
        <v>2331</v>
      </c>
      <c r="F464" t="s">
        <v>76</v>
      </c>
      <c r="G464">
        <v>48</v>
      </c>
      <c r="H464" s="10" t="str">
        <f>VLOOKUP(F464,Codes!$J$3:$Q$9,2,FALSE)</f>
        <v>E</v>
      </c>
      <c r="I464" s="11" t="s">
        <v>44</v>
      </c>
      <c r="J464" s="10" t="str">
        <f>VLOOKUP(I464,Codes!$H$3:$I$262,2,FALSE)</f>
        <v>AB</v>
      </c>
      <c r="K464">
        <v>1</v>
      </c>
      <c r="L464" s="10" t="s">
        <v>83</v>
      </c>
      <c r="M464" t="str">
        <f>VLOOKUP(L464,Codes!$R$3:$S$28,2,FALSE)</f>
        <v>M</v>
      </c>
      <c r="N464" t="s">
        <v>48</v>
      </c>
      <c r="O464" t="s">
        <v>49</v>
      </c>
      <c r="P464" t="s">
        <v>2318</v>
      </c>
      <c r="Q464" s="21" t="str">
        <f t="shared" si="28"/>
        <v>X-AB-004_T3-EC25-TP5-DMSO-Medium-1-MOT</v>
      </c>
      <c r="R464" s="21" t="str">
        <f t="shared" si="29"/>
        <v>X-AB-004_T3-EC25-TP5-DMSO</v>
      </c>
      <c r="S464" s="35" t="str">
        <f t="shared" si="30"/>
        <v>X.AB.004_T3.M.E.1</v>
      </c>
      <c r="T464" s="15" t="str">
        <f t="shared" si="31"/>
        <v>XAB004_T3ME1</v>
      </c>
    </row>
    <row r="465" spans="1:20">
      <c r="A465" t="s">
        <v>90</v>
      </c>
      <c r="B465" s="10" t="s">
        <v>89</v>
      </c>
      <c r="C465" s="10" t="str">
        <f>VLOOKUP(_xlfn.CONCAT(A465,B465),Codes!$C$3:$D$12,2,FALSE)</f>
        <v>X</v>
      </c>
      <c r="D465" s="57" t="s">
        <v>67</v>
      </c>
      <c r="E465" s="12" t="s">
        <v>2331</v>
      </c>
      <c r="F465" t="s">
        <v>76</v>
      </c>
      <c r="G465">
        <v>48</v>
      </c>
      <c r="H465" s="10" t="str">
        <f>VLOOKUP(F465,Codes!$J$3:$Q$9,2,FALSE)</f>
        <v>E</v>
      </c>
      <c r="I465" s="11" t="s">
        <v>44</v>
      </c>
      <c r="J465" s="10" t="str">
        <f>VLOOKUP(I465,Codes!$H$3:$I$262,2,FALSE)</f>
        <v>AB</v>
      </c>
      <c r="K465">
        <v>2</v>
      </c>
      <c r="L465" s="10" t="s">
        <v>83</v>
      </c>
      <c r="M465" t="str">
        <f>VLOOKUP(L465,Codes!$R$3:$S$28,2,FALSE)</f>
        <v>M</v>
      </c>
      <c r="N465" t="s">
        <v>48</v>
      </c>
      <c r="O465" t="s">
        <v>49</v>
      </c>
      <c r="P465" t="s">
        <v>2318</v>
      </c>
      <c r="Q465" s="21" t="str">
        <f t="shared" si="28"/>
        <v>X-AB-004_T3-EC25-TP5-DMSO-Medium-2-MOT</v>
      </c>
      <c r="R465" s="21" t="str">
        <f t="shared" si="29"/>
        <v>X-AB-004_T3-EC25-TP5-DMSO</v>
      </c>
      <c r="S465" s="35" t="str">
        <f t="shared" si="30"/>
        <v>X.AB.004_T3.M.E.2</v>
      </c>
      <c r="T465" s="15" t="str">
        <f t="shared" si="31"/>
        <v>XAB004_T3ME2</v>
      </c>
    </row>
    <row r="466" spans="1:20">
      <c r="A466" t="s">
        <v>90</v>
      </c>
      <c r="B466" s="10" t="s">
        <v>89</v>
      </c>
      <c r="C466" s="10" t="str">
        <f>VLOOKUP(_xlfn.CONCAT(A466,B466),Codes!$C$3:$D$12,2,FALSE)</f>
        <v>X</v>
      </c>
      <c r="D466" s="57" t="s">
        <v>67</v>
      </c>
      <c r="E466" s="12" t="s">
        <v>2331</v>
      </c>
      <c r="F466" t="s">
        <v>76</v>
      </c>
      <c r="G466">
        <v>48</v>
      </c>
      <c r="H466" s="10" t="str">
        <f>VLOOKUP(F466,Codes!$J$3:$Q$9,2,FALSE)</f>
        <v>E</v>
      </c>
      <c r="I466" s="11" t="s">
        <v>44</v>
      </c>
      <c r="J466" s="10" t="str">
        <f>VLOOKUP(I466,Codes!$H$3:$I$262,2,FALSE)</f>
        <v>AB</v>
      </c>
      <c r="K466">
        <v>3</v>
      </c>
      <c r="L466" s="10" t="s">
        <v>83</v>
      </c>
      <c r="M466" t="str">
        <f>VLOOKUP(L466,Codes!$R$3:$S$28,2,FALSE)</f>
        <v>M</v>
      </c>
      <c r="N466" t="s">
        <v>48</v>
      </c>
      <c r="O466" t="s">
        <v>49</v>
      </c>
      <c r="P466" t="s">
        <v>2318</v>
      </c>
      <c r="Q466" s="21" t="str">
        <f t="shared" si="28"/>
        <v>X-AB-004_T3-EC25-TP5-DMSO-Medium-3-MOT</v>
      </c>
      <c r="R466" s="21" t="str">
        <f t="shared" si="29"/>
        <v>X-AB-004_T3-EC25-TP5-DMSO</v>
      </c>
      <c r="S466" s="35" t="str">
        <f t="shared" si="30"/>
        <v>X.AB.004_T3.M.E.3</v>
      </c>
      <c r="T466" s="15" t="str">
        <f t="shared" si="31"/>
        <v>XAB004_T3ME3</v>
      </c>
    </row>
    <row r="467" spans="1:20">
      <c r="A467" t="s">
        <v>90</v>
      </c>
      <c r="B467" s="10" t="s">
        <v>89</v>
      </c>
      <c r="C467" s="10" t="str">
        <f>VLOOKUP(_xlfn.CONCAT(A467,B467),Codes!$C$3:$D$12,2,FALSE)</f>
        <v>X</v>
      </c>
      <c r="D467" s="57" t="s">
        <v>67</v>
      </c>
      <c r="E467" s="12" t="s">
        <v>2331</v>
      </c>
      <c r="F467" t="s">
        <v>76</v>
      </c>
      <c r="G467">
        <v>48</v>
      </c>
      <c r="H467" s="10" t="str">
        <f>VLOOKUP(F467,Codes!$J$3:$Q$9,2,FALSE)</f>
        <v>E</v>
      </c>
      <c r="I467" s="11" t="s">
        <v>44</v>
      </c>
      <c r="J467" s="10" t="str">
        <f>VLOOKUP(I467,Codes!$H$3:$I$262,2,FALSE)</f>
        <v>AB</v>
      </c>
      <c r="K467">
        <v>4</v>
      </c>
      <c r="L467" s="10" t="s">
        <v>83</v>
      </c>
      <c r="M467" t="str">
        <f>VLOOKUP(L467,Codes!$R$3:$S$28,2,FALSE)</f>
        <v>M</v>
      </c>
      <c r="N467" t="s">
        <v>48</v>
      </c>
      <c r="O467" t="s">
        <v>49</v>
      </c>
      <c r="P467" t="s">
        <v>2318</v>
      </c>
      <c r="Q467" s="21" t="str">
        <f t="shared" ref="Q467:Q530" si="32">CONCATENATE(C467,"-",J467,"-",E467,"-", L467,"-",F467,"-",N467,"-",O467,"-",K467,"-",P467)</f>
        <v>X-AB-004_T3-EC25-TP5-DMSO-Medium-4-MOT</v>
      </c>
      <c r="R467" s="21" t="str">
        <f t="shared" ref="R467:R530" si="33">CONCATENATE(C467,"-",J467,"-",E467,"-", L467,"-",F467,"-",N467)</f>
        <v>X-AB-004_T3-EC25-TP5-DMSO</v>
      </c>
      <c r="S467" s="35" t="str">
        <f t="shared" ref="S467:S530" si="34">_xlfn.CONCAT(C467,".",J467,".",E467,".",M467,".",H467,".",K467)</f>
        <v>X.AB.004_T3.M.E.4</v>
      </c>
      <c r="T467" s="15" t="str">
        <f t="shared" ref="T467:T530" si="35">SUBSTITUTE(S467,".","")</f>
        <v>XAB004_T3ME4</v>
      </c>
    </row>
    <row r="468" spans="1:20">
      <c r="A468" t="s">
        <v>90</v>
      </c>
      <c r="B468" s="10" t="s">
        <v>89</v>
      </c>
      <c r="C468" s="10" t="str">
        <f>VLOOKUP(_xlfn.CONCAT(A468,B468),Codes!$C$3:$D$12,2,FALSE)</f>
        <v>X</v>
      </c>
      <c r="D468" s="57" t="s">
        <v>67</v>
      </c>
      <c r="E468" s="12" t="s">
        <v>2331</v>
      </c>
      <c r="F468" t="s">
        <v>76</v>
      </c>
      <c r="G468">
        <v>48</v>
      </c>
      <c r="H468" s="10" t="str">
        <f>VLOOKUP(F468,Codes!$J$3:$Q$9,2,FALSE)</f>
        <v>E</v>
      </c>
      <c r="I468" s="11" t="s">
        <v>44</v>
      </c>
      <c r="J468" s="10" t="str">
        <f>VLOOKUP(I468,Codes!$H$3:$I$262,2,FALSE)</f>
        <v>AB</v>
      </c>
      <c r="K468">
        <v>5</v>
      </c>
      <c r="L468" s="10" t="s">
        <v>83</v>
      </c>
      <c r="M468" t="str">
        <f>VLOOKUP(L468,Codes!$R$3:$S$28,2,FALSE)</f>
        <v>M</v>
      </c>
      <c r="N468" t="s">
        <v>48</v>
      </c>
      <c r="O468" t="s">
        <v>49</v>
      </c>
      <c r="P468" t="s">
        <v>2318</v>
      </c>
      <c r="Q468" s="21" t="str">
        <f t="shared" si="32"/>
        <v>X-AB-004_T3-EC25-TP5-DMSO-Medium-5-MOT</v>
      </c>
      <c r="R468" s="21" t="str">
        <f t="shared" si="33"/>
        <v>X-AB-004_T3-EC25-TP5-DMSO</v>
      </c>
      <c r="S468" s="35" t="str">
        <f t="shared" si="34"/>
        <v>X.AB.004_T3.M.E.5</v>
      </c>
      <c r="T468" s="15" t="str">
        <f t="shared" si="35"/>
        <v>XAB004_T3ME5</v>
      </c>
    </row>
    <row r="469" spans="1:20">
      <c r="A469" t="s">
        <v>90</v>
      </c>
      <c r="B469" s="10" t="s">
        <v>89</v>
      </c>
      <c r="C469" s="10" t="str">
        <f>VLOOKUP(_xlfn.CONCAT(A469,B469),Codes!$C$3:$D$12,2,FALSE)</f>
        <v>X</v>
      </c>
      <c r="D469" s="57" t="s">
        <v>67</v>
      </c>
      <c r="E469" s="12" t="s">
        <v>2331</v>
      </c>
      <c r="F469" t="s">
        <v>76</v>
      </c>
      <c r="G469">
        <v>48</v>
      </c>
      <c r="H469" s="10" t="str">
        <f>VLOOKUP(F469,Codes!$J$3:$Q$9,2,FALSE)</f>
        <v>E</v>
      </c>
      <c r="I469" s="11" t="s">
        <v>44</v>
      </c>
      <c r="J469" s="10" t="str">
        <f>VLOOKUP(I469,Codes!$H$3:$I$262,2,FALSE)</f>
        <v>AB</v>
      </c>
      <c r="K469">
        <v>6</v>
      </c>
      <c r="L469" s="10" t="s">
        <v>83</v>
      </c>
      <c r="M469" t="str">
        <f>VLOOKUP(L469,Codes!$R$3:$S$28,2,FALSE)</f>
        <v>M</v>
      </c>
      <c r="N469" t="s">
        <v>48</v>
      </c>
      <c r="O469" t="s">
        <v>49</v>
      </c>
      <c r="P469" t="s">
        <v>2318</v>
      </c>
      <c r="Q469" s="21" t="str">
        <f t="shared" si="32"/>
        <v>X-AB-004_T3-EC25-TP5-DMSO-Medium-6-MOT</v>
      </c>
      <c r="R469" s="21" t="str">
        <f t="shared" si="33"/>
        <v>X-AB-004_T3-EC25-TP5-DMSO</v>
      </c>
      <c r="S469" s="35" t="str">
        <f t="shared" si="34"/>
        <v>X.AB.004_T3.M.E.6</v>
      </c>
      <c r="T469" s="15" t="str">
        <f t="shared" si="35"/>
        <v>XAB004_T3ME6</v>
      </c>
    </row>
    <row r="470" spans="1:20">
      <c r="A470" t="s">
        <v>90</v>
      </c>
      <c r="B470" s="10" t="s">
        <v>89</v>
      </c>
      <c r="C470" s="10" t="str">
        <f>VLOOKUP(_xlfn.CONCAT(A470,B470),Codes!$C$3:$D$12,2,FALSE)</f>
        <v>X</v>
      </c>
      <c r="D470" s="57" t="s">
        <v>67</v>
      </c>
      <c r="E470" s="12" t="s">
        <v>2332</v>
      </c>
      <c r="F470" t="s">
        <v>76</v>
      </c>
      <c r="G470">
        <v>48</v>
      </c>
      <c r="H470" s="10" t="str">
        <f>VLOOKUP(F470,Codes!$J$3:$Q$9,2,FALSE)</f>
        <v>E</v>
      </c>
      <c r="I470" s="11" t="s">
        <v>44</v>
      </c>
      <c r="J470" s="10" t="str">
        <f>VLOOKUP(I470,Codes!$H$3:$I$262,2,FALSE)</f>
        <v>AB</v>
      </c>
      <c r="K470">
        <v>1</v>
      </c>
      <c r="L470" s="10" t="s">
        <v>83</v>
      </c>
      <c r="M470" t="str">
        <f>VLOOKUP(L470,Codes!$R$3:$S$28,2,FALSE)</f>
        <v>M</v>
      </c>
      <c r="N470" t="s">
        <v>48</v>
      </c>
      <c r="O470" t="s">
        <v>49</v>
      </c>
      <c r="P470" t="s">
        <v>2318</v>
      </c>
      <c r="Q470" s="21" t="str">
        <f t="shared" si="32"/>
        <v>X-AB-004^T3-EC25-TP5-DMSO-Medium-1-MOT</v>
      </c>
      <c r="R470" s="21" t="str">
        <f t="shared" si="33"/>
        <v>X-AB-004^T3-EC25-TP5-DMSO</v>
      </c>
      <c r="S470" s="35" t="str">
        <f t="shared" si="34"/>
        <v>X.AB.004^T3.M.E.1</v>
      </c>
      <c r="T470" s="15" t="str">
        <f t="shared" si="35"/>
        <v>XAB004^T3ME1</v>
      </c>
    </row>
    <row r="471" spans="1:20">
      <c r="A471" t="s">
        <v>90</v>
      </c>
      <c r="B471" s="10" t="s">
        <v>89</v>
      </c>
      <c r="C471" s="10" t="str">
        <f>VLOOKUP(_xlfn.CONCAT(A471,B471),Codes!$C$3:$D$12,2,FALSE)</f>
        <v>X</v>
      </c>
      <c r="D471" s="57" t="s">
        <v>67</v>
      </c>
      <c r="E471" s="12" t="s">
        <v>2332</v>
      </c>
      <c r="F471" t="s">
        <v>76</v>
      </c>
      <c r="G471">
        <v>48</v>
      </c>
      <c r="H471" s="10" t="str">
        <f>VLOOKUP(F471,Codes!$J$3:$Q$9,2,FALSE)</f>
        <v>E</v>
      </c>
      <c r="I471" s="11" t="s">
        <v>44</v>
      </c>
      <c r="J471" s="10" t="str">
        <f>VLOOKUP(I471,Codes!$H$3:$I$262,2,FALSE)</f>
        <v>AB</v>
      </c>
      <c r="K471">
        <v>2</v>
      </c>
      <c r="L471" s="10" t="s">
        <v>83</v>
      </c>
      <c r="M471" t="str">
        <f>VLOOKUP(L471,Codes!$R$3:$S$28,2,FALSE)</f>
        <v>M</v>
      </c>
      <c r="N471" t="s">
        <v>48</v>
      </c>
      <c r="O471" t="s">
        <v>49</v>
      </c>
      <c r="P471" t="s">
        <v>2318</v>
      </c>
      <c r="Q471" s="21" t="str">
        <f t="shared" si="32"/>
        <v>X-AB-004^T3-EC25-TP5-DMSO-Medium-2-MOT</v>
      </c>
      <c r="R471" s="21" t="str">
        <f t="shared" si="33"/>
        <v>X-AB-004^T3-EC25-TP5-DMSO</v>
      </c>
      <c r="S471" s="35" t="str">
        <f t="shared" si="34"/>
        <v>X.AB.004^T3.M.E.2</v>
      </c>
      <c r="T471" s="15" t="str">
        <f t="shared" si="35"/>
        <v>XAB004^T3ME2</v>
      </c>
    </row>
    <row r="472" spans="1:20">
      <c r="A472" t="s">
        <v>90</v>
      </c>
      <c r="B472" s="10" t="s">
        <v>89</v>
      </c>
      <c r="C472" s="10" t="str">
        <f>VLOOKUP(_xlfn.CONCAT(A472,B472),Codes!$C$3:$D$12,2,FALSE)</f>
        <v>X</v>
      </c>
      <c r="D472" s="57" t="s">
        <v>67</v>
      </c>
      <c r="E472" s="12" t="s">
        <v>2332</v>
      </c>
      <c r="F472" t="s">
        <v>76</v>
      </c>
      <c r="G472">
        <v>48</v>
      </c>
      <c r="H472" s="10" t="str">
        <f>VLOOKUP(F472,Codes!$J$3:$Q$9,2,FALSE)</f>
        <v>E</v>
      </c>
      <c r="I472" s="11" t="s">
        <v>44</v>
      </c>
      <c r="J472" s="10" t="str">
        <f>VLOOKUP(I472,Codes!$H$3:$I$262,2,FALSE)</f>
        <v>AB</v>
      </c>
      <c r="K472">
        <v>3</v>
      </c>
      <c r="L472" s="10" t="s">
        <v>83</v>
      </c>
      <c r="M472" t="str">
        <f>VLOOKUP(L472,Codes!$R$3:$S$28,2,FALSE)</f>
        <v>M</v>
      </c>
      <c r="N472" t="s">
        <v>48</v>
      </c>
      <c r="O472" t="s">
        <v>49</v>
      </c>
      <c r="P472" t="s">
        <v>2318</v>
      </c>
      <c r="Q472" s="21" t="str">
        <f t="shared" si="32"/>
        <v>X-AB-004^T3-EC25-TP5-DMSO-Medium-3-MOT</v>
      </c>
      <c r="R472" s="21" t="str">
        <f t="shared" si="33"/>
        <v>X-AB-004^T3-EC25-TP5-DMSO</v>
      </c>
      <c r="S472" s="35" t="str">
        <f t="shared" si="34"/>
        <v>X.AB.004^T3.M.E.3</v>
      </c>
      <c r="T472" s="15" t="str">
        <f t="shared" si="35"/>
        <v>XAB004^T3ME3</v>
      </c>
    </row>
    <row r="473" spans="1:20">
      <c r="A473" t="s">
        <v>90</v>
      </c>
      <c r="B473" s="10" t="s">
        <v>89</v>
      </c>
      <c r="C473" s="10" t="str">
        <f>VLOOKUP(_xlfn.CONCAT(A473,B473),Codes!$C$3:$D$12,2,FALSE)</f>
        <v>X</v>
      </c>
      <c r="D473" s="57" t="s">
        <v>67</v>
      </c>
      <c r="E473" s="12" t="s">
        <v>2332</v>
      </c>
      <c r="F473" t="s">
        <v>76</v>
      </c>
      <c r="G473">
        <v>48</v>
      </c>
      <c r="H473" s="10" t="str">
        <f>VLOOKUP(F473,Codes!$J$3:$Q$9,2,FALSE)</f>
        <v>E</v>
      </c>
      <c r="I473" s="11" t="s">
        <v>44</v>
      </c>
      <c r="J473" s="10" t="str">
        <f>VLOOKUP(I473,Codes!$H$3:$I$262,2,FALSE)</f>
        <v>AB</v>
      </c>
      <c r="K473">
        <v>4</v>
      </c>
      <c r="L473" s="10" t="s">
        <v>83</v>
      </c>
      <c r="M473" t="str">
        <f>VLOOKUP(L473,Codes!$R$3:$S$28,2,FALSE)</f>
        <v>M</v>
      </c>
      <c r="N473" t="s">
        <v>48</v>
      </c>
      <c r="O473" t="s">
        <v>49</v>
      </c>
      <c r="P473" t="s">
        <v>2318</v>
      </c>
      <c r="Q473" s="21" t="str">
        <f t="shared" si="32"/>
        <v>X-AB-004^T3-EC25-TP5-DMSO-Medium-4-MOT</v>
      </c>
      <c r="R473" s="21" t="str">
        <f t="shared" si="33"/>
        <v>X-AB-004^T3-EC25-TP5-DMSO</v>
      </c>
      <c r="S473" s="35" t="str">
        <f t="shared" si="34"/>
        <v>X.AB.004^T3.M.E.4</v>
      </c>
      <c r="T473" s="15" t="str">
        <f t="shared" si="35"/>
        <v>XAB004^T3ME4</v>
      </c>
    </row>
    <row r="474" spans="1:20">
      <c r="A474" t="s">
        <v>90</v>
      </c>
      <c r="B474" s="10" t="s">
        <v>89</v>
      </c>
      <c r="C474" s="10" t="str">
        <f>VLOOKUP(_xlfn.CONCAT(A474,B474),Codes!$C$3:$D$12,2,FALSE)</f>
        <v>X</v>
      </c>
      <c r="D474" s="57" t="s">
        <v>67</v>
      </c>
      <c r="E474" s="12" t="s">
        <v>2332</v>
      </c>
      <c r="F474" t="s">
        <v>76</v>
      </c>
      <c r="G474">
        <v>48</v>
      </c>
      <c r="H474" s="10" t="str">
        <f>VLOOKUP(F474,Codes!$J$3:$Q$9,2,FALSE)</f>
        <v>E</v>
      </c>
      <c r="I474" s="11" t="s">
        <v>44</v>
      </c>
      <c r="J474" s="10" t="str">
        <f>VLOOKUP(I474,Codes!$H$3:$I$262,2,FALSE)</f>
        <v>AB</v>
      </c>
      <c r="K474">
        <v>5</v>
      </c>
      <c r="L474" s="10" t="s">
        <v>83</v>
      </c>
      <c r="M474" t="str">
        <f>VLOOKUP(L474,Codes!$R$3:$S$28,2,FALSE)</f>
        <v>M</v>
      </c>
      <c r="N474" t="s">
        <v>48</v>
      </c>
      <c r="O474" t="s">
        <v>49</v>
      </c>
      <c r="P474" t="s">
        <v>2318</v>
      </c>
      <c r="Q474" s="21" t="str">
        <f t="shared" si="32"/>
        <v>X-AB-004^T3-EC25-TP5-DMSO-Medium-5-MOT</v>
      </c>
      <c r="R474" s="21" t="str">
        <f t="shared" si="33"/>
        <v>X-AB-004^T3-EC25-TP5-DMSO</v>
      </c>
      <c r="S474" s="35" t="str">
        <f t="shared" si="34"/>
        <v>X.AB.004^T3.M.E.5</v>
      </c>
      <c r="T474" s="15" t="str">
        <f t="shared" si="35"/>
        <v>XAB004^T3ME5</v>
      </c>
    </row>
    <row r="475" spans="1:20">
      <c r="A475" t="s">
        <v>90</v>
      </c>
      <c r="B475" s="10" t="s">
        <v>89</v>
      </c>
      <c r="C475" s="10" t="str">
        <f>VLOOKUP(_xlfn.CONCAT(A475,B475),Codes!$C$3:$D$12,2,FALSE)</f>
        <v>X</v>
      </c>
      <c r="D475" s="57" t="s">
        <v>67</v>
      </c>
      <c r="E475" s="12" t="s">
        <v>2332</v>
      </c>
      <c r="F475" t="s">
        <v>76</v>
      </c>
      <c r="G475">
        <v>48</v>
      </c>
      <c r="H475" s="10" t="str">
        <f>VLOOKUP(F475,Codes!$J$3:$Q$9,2,FALSE)</f>
        <v>E</v>
      </c>
      <c r="I475" s="11" t="s">
        <v>44</v>
      </c>
      <c r="J475" s="10" t="str">
        <f>VLOOKUP(I475,Codes!$H$3:$I$262,2,FALSE)</f>
        <v>AB</v>
      </c>
      <c r="K475">
        <v>6</v>
      </c>
      <c r="L475" s="10" t="s">
        <v>83</v>
      </c>
      <c r="M475" t="str">
        <f>VLOOKUP(L475,Codes!$R$3:$S$28,2,FALSE)</f>
        <v>M</v>
      </c>
      <c r="N475" t="s">
        <v>48</v>
      </c>
      <c r="O475" t="s">
        <v>49</v>
      </c>
      <c r="P475" t="s">
        <v>2318</v>
      </c>
      <c r="Q475" s="21" t="str">
        <f t="shared" si="32"/>
        <v>X-AB-004^T3-EC25-TP5-DMSO-Medium-6-MOT</v>
      </c>
      <c r="R475" s="21" t="str">
        <f t="shared" si="33"/>
        <v>X-AB-004^T3-EC25-TP5-DMSO</v>
      </c>
      <c r="S475" s="35" t="str">
        <f t="shared" si="34"/>
        <v>X.AB.004^T3.M.E.6</v>
      </c>
      <c r="T475" s="15" t="str">
        <f t="shared" si="35"/>
        <v>XAB004^T3ME6</v>
      </c>
    </row>
    <row r="476" spans="1:20">
      <c r="A476" t="s">
        <v>90</v>
      </c>
      <c r="B476" s="10" t="s">
        <v>89</v>
      </c>
      <c r="C476" s="10" t="str">
        <f>VLOOKUP(_xlfn.CONCAT(A476,B476),Codes!$C$3:$D$12,2,FALSE)</f>
        <v>X</v>
      </c>
      <c r="D476" s="57" t="s">
        <v>67</v>
      </c>
      <c r="E476" s="12">
        <v>4</v>
      </c>
      <c r="F476" t="s">
        <v>46</v>
      </c>
      <c r="G476">
        <v>4</v>
      </c>
      <c r="H476" s="10" t="str">
        <f>VLOOKUP(F476,Codes!$J$3:$Q$9,2,FALSE)</f>
        <v>A</v>
      </c>
      <c r="I476" s="11" t="s">
        <v>44</v>
      </c>
      <c r="J476" s="10" t="str">
        <f>VLOOKUP(I476,Codes!$H$3:$I$262,2,FALSE)</f>
        <v>AB</v>
      </c>
      <c r="K476">
        <v>1</v>
      </c>
      <c r="L476" s="10" t="s">
        <v>35</v>
      </c>
      <c r="M476" t="str">
        <f>VLOOKUP(L476,Codes!$R$3:$S$28,2,FALSE)</f>
        <v>L</v>
      </c>
      <c r="N476" t="s">
        <v>38</v>
      </c>
      <c r="O476" t="s">
        <v>49</v>
      </c>
      <c r="P476" t="s">
        <v>2318</v>
      </c>
      <c r="Q476" s="21" t="str">
        <f t="shared" si="32"/>
        <v>X-AB-4-EC10-TP1-Water-Medium-1-MOT</v>
      </c>
      <c r="R476" s="21" t="str">
        <f t="shared" si="33"/>
        <v>X-AB-4-EC10-TP1-Water</v>
      </c>
      <c r="S476" s="35" t="str">
        <f t="shared" si="34"/>
        <v>X.AB.4.L.A.1</v>
      </c>
      <c r="T476" s="15" t="str">
        <f t="shared" si="35"/>
        <v>XAB4LA1</v>
      </c>
    </row>
    <row r="477" spans="1:20">
      <c r="A477" t="s">
        <v>90</v>
      </c>
      <c r="B477" s="10" t="s">
        <v>89</v>
      </c>
      <c r="C477" s="10" t="str">
        <f>VLOOKUP(_xlfn.CONCAT(A477,B477),Codes!$C$3:$D$12,2,FALSE)</f>
        <v>X</v>
      </c>
      <c r="D477" s="57" t="s">
        <v>67</v>
      </c>
      <c r="E477" s="12">
        <v>4</v>
      </c>
      <c r="F477" t="s">
        <v>46</v>
      </c>
      <c r="G477">
        <v>4</v>
      </c>
      <c r="H477" s="10" t="str">
        <f>VLOOKUP(F477,Codes!$J$3:$Q$9,2,FALSE)</f>
        <v>A</v>
      </c>
      <c r="I477" s="11" t="s">
        <v>44</v>
      </c>
      <c r="J477" s="10" t="str">
        <f>VLOOKUP(I477,Codes!$H$3:$I$262,2,FALSE)</f>
        <v>AB</v>
      </c>
      <c r="K477">
        <v>2</v>
      </c>
      <c r="L477" s="10" t="s">
        <v>35</v>
      </c>
      <c r="M477" t="str">
        <f>VLOOKUP(L477,Codes!$R$3:$S$28,2,FALSE)</f>
        <v>L</v>
      </c>
      <c r="N477" t="s">
        <v>38</v>
      </c>
      <c r="O477" t="s">
        <v>49</v>
      </c>
      <c r="P477" t="s">
        <v>2318</v>
      </c>
      <c r="Q477" s="21" t="str">
        <f t="shared" si="32"/>
        <v>X-AB-4-EC10-TP1-Water-Medium-2-MOT</v>
      </c>
      <c r="R477" s="21" t="str">
        <f t="shared" si="33"/>
        <v>X-AB-4-EC10-TP1-Water</v>
      </c>
      <c r="S477" s="35" t="str">
        <f t="shared" si="34"/>
        <v>X.AB.4.L.A.2</v>
      </c>
      <c r="T477" s="15" t="str">
        <f t="shared" si="35"/>
        <v>XAB4LA2</v>
      </c>
    </row>
    <row r="478" spans="1:20">
      <c r="A478" t="s">
        <v>90</v>
      </c>
      <c r="B478" s="10" t="s">
        <v>89</v>
      </c>
      <c r="C478" s="10" t="str">
        <f>VLOOKUP(_xlfn.CONCAT(A478,B478),Codes!$C$3:$D$12,2,FALSE)</f>
        <v>X</v>
      </c>
      <c r="D478" s="57" t="s">
        <v>67</v>
      </c>
      <c r="E478" s="12">
        <v>4</v>
      </c>
      <c r="F478" t="s">
        <v>46</v>
      </c>
      <c r="G478">
        <v>4</v>
      </c>
      <c r="H478" s="10" t="str">
        <f>VLOOKUP(F478,Codes!$J$3:$Q$9,2,FALSE)</f>
        <v>A</v>
      </c>
      <c r="I478" s="11" t="s">
        <v>44</v>
      </c>
      <c r="J478" s="10" t="str">
        <f>VLOOKUP(I478,Codes!$H$3:$I$262,2,FALSE)</f>
        <v>AB</v>
      </c>
      <c r="K478">
        <v>3</v>
      </c>
      <c r="L478" s="10" t="s">
        <v>35</v>
      </c>
      <c r="M478" t="str">
        <f>VLOOKUP(L478,Codes!$R$3:$S$28,2,FALSE)</f>
        <v>L</v>
      </c>
      <c r="N478" t="s">
        <v>38</v>
      </c>
      <c r="O478" t="s">
        <v>49</v>
      </c>
      <c r="P478" t="s">
        <v>2318</v>
      </c>
      <c r="Q478" s="21" t="str">
        <f t="shared" si="32"/>
        <v>X-AB-4-EC10-TP1-Water-Medium-3-MOT</v>
      </c>
      <c r="R478" s="21" t="str">
        <f t="shared" si="33"/>
        <v>X-AB-4-EC10-TP1-Water</v>
      </c>
      <c r="S478" s="35" t="str">
        <f t="shared" si="34"/>
        <v>X.AB.4.L.A.3</v>
      </c>
      <c r="T478" s="15" t="str">
        <f t="shared" si="35"/>
        <v>XAB4LA3</v>
      </c>
    </row>
    <row r="479" spans="1:20">
      <c r="A479" t="s">
        <v>90</v>
      </c>
      <c r="B479" s="10" t="s">
        <v>89</v>
      </c>
      <c r="C479" s="10" t="str">
        <f>VLOOKUP(_xlfn.CONCAT(A479,B479),Codes!$C$3:$D$12,2,FALSE)</f>
        <v>X</v>
      </c>
      <c r="D479" s="57" t="s">
        <v>67</v>
      </c>
      <c r="E479" s="12">
        <v>4</v>
      </c>
      <c r="F479" t="s">
        <v>46</v>
      </c>
      <c r="G479">
        <v>4</v>
      </c>
      <c r="H479" s="10" t="str">
        <f>VLOOKUP(F479,Codes!$J$3:$Q$9,2,FALSE)</f>
        <v>A</v>
      </c>
      <c r="I479" s="11" t="s">
        <v>44</v>
      </c>
      <c r="J479" s="10" t="str">
        <f>VLOOKUP(I479,Codes!$H$3:$I$262,2,FALSE)</f>
        <v>AB</v>
      </c>
      <c r="K479">
        <v>4</v>
      </c>
      <c r="L479" s="10" t="s">
        <v>35</v>
      </c>
      <c r="M479" t="str">
        <f>VLOOKUP(L479,Codes!$R$3:$S$28,2,FALSE)</f>
        <v>L</v>
      </c>
      <c r="N479" t="s">
        <v>38</v>
      </c>
      <c r="O479" t="s">
        <v>49</v>
      </c>
      <c r="P479" t="s">
        <v>2318</v>
      </c>
      <c r="Q479" s="21" t="str">
        <f t="shared" si="32"/>
        <v>X-AB-4-EC10-TP1-Water-Medium-4-MOT</v>
      </c>
      <c r="R479" s="21" t="str">
        <f t="shared" si="33"/>
        <v>X-AB-4-EC10-TP1-Water</v>
      </c>
      <c r="S479" s="35" t="str">
        <f t="shared" si="34"/>
        <v>X.AB.4.L.A.4</v>
      </c>
      <c r="T479" s="15" t="str">
        <f t="shared" si="35"/>
        <v>XAB4LA4</v>
      </c>
    </row>
    <row r="480" spans="1:20">
      <c r="A480" t="s">
        <v>90</v>
      </c>
      <c r="B480" s="10" t="s">
        <v>89</v>
      </c>
      <c r="C480" s="10" t="str">
        <f>VLOOKUP(_xlfn.CONCAT(A480,B480),Codes!$C$3:$D$12,2,FALSE)</f>
        <v>X</v>
      </c>
      <c r="D480" s="57" t="s">
        <v>67</v>
      </c>
      <c r="E480" s="12">
        <v>4</v>
      </c>
      <c r="F480" t="s">
        <v>46</v>
      </c>
      <c r="G480">
        <v>4</v>
      </c>
      <c r="H480" s="10" t="str">
        <f>VLOOKUP(F480,Codes!$J$3:$Q$9,2,FALSE)</f>
        <v>A</v>
      </c>
      <c r="I480" s="11" t="s">
        <v>44</v>
      </c>
      <c r="J480" s="10" t="str">
        <f>VLOOKUP(I480,Codes!$H$3:$I$262,2,FALSE)</f>
        <v>AB</v>
      </c>
      <c r="K480">
        <v>5</v>
      </c>
      <c r="L480" s="10" t="s">
        <v>35</v>
      </c>
      <c r="M480" t="str">
        <f>VLOOKUP(L480,Codes!$R$3:$S$28,2,FALSE)</f>
        <v>L</v>
      </c>
      <c r="N480" t="s">
        <v>38</v>
      </c>
      <c r="O480" t="s">
        <v>49</v>
      </c>
      <c r="P480" t="s">
        <v>2318</v>
      </c>
      <c r="Q480" s="21" t="str">
        <f t="shared" si="32"/>
        <v>X-AB-4-EC10-TP1-Water-Medium-5-MOT</v>
      </c>
      <c r="R480" s="21" t="str">
        <f t="shared" si="33"/>
        <v>X-AB-4-EC10-TP1-Water</v>
      </c>
      <c r="S480" s="35" t="str">
        <f t="shared" si="34"/>
        <v>X.AB.4.L.A.5</v>
      </c>
      <c r="T480" s="15" t="str">
        <f t="shared" si="35"/>
        <v>XAB4LA5</v>
      </c>
    </row>
    <row r="481" spans="1:20">
      <c r="A481" t="s">
        <v>90</v>
      </c>
      <c r="B481" s="10" t="s">
        <v>89</v>
      </c>
      <c r="C481" s="10" t="str">
        <f>VLOOKUP(_xlfn.CONCAT(A481,B481),Codes!$C$3:$D$12,2,FALSE)</f>
        <v>X</v>
      </c>
      <c r="D481" s="57" t="s">
        <v>67</v>
      </c>
      <c r="E481" s="12">
        <v>4</v>
      </c>
      <c r="F481" t="s">
        <v>46</v>
      </c>
      <c r="G481">
        <v>4</v>
      </c>
      <c r="H481" s="10" t="str">
        <f>VLOOKUP(F481,Codes!$J$3:$Q$9,2,FALSE)</f>
        <v>A</v>
      </c>
      <c r="I481" s="11" t="s">
        <v>44</v>
      </c>
      <c r="J481" s="10" t="str">
        <f>VLOOKUP(I481,Codes!$H$3:$I$262,2,FALSE)</f>
        <v>AB</v>
      </c>
      <c r="K481">
        <v>6</v>
      </c>
      <c r="L481" s="10" t="s">
        <v>35</v>
      </c>
      <c r="M481" t="str">
        <f>VLOOKUP(L481,Codes!$R$3:$S$28,2,FALSE)</f>
        <v>L</v>
      </c>
      <c r="N481" t="s">
        <v>38</v>
      </c>
      <c r="O481" t="s">
        <v>49</v>
      </c>
      <c r="P481" t="s">
        <v>2318</v>
      </c>
      <c r="Q481" s="21" t="str">
        <f t="shared" si="32"/>
        <v>X-AB-4-EC10-TP1-Water-Medium-6-MOT</v>
      </c>
      <c r="R481" s="21" t="str">
        <f t="shared" si="33"/>
        <v>X-AB-4-EC10-TP1-Water</v>
      </c>
      <c r="S481" s="35" t="str">
        <f t="shared" si="34"/>
        <v>X.AB.4.L.A.6</v>
      </c>
      <c r="T481" s="15" t="str">
        <f t="shared" si="35"/>
        <v>XAB4LA6</v>
      </c>
    </row>
    <row r="482" spans="1:20">
      <c r="A482" t="s">
        <v>90</v>
      </c>
      <c r="B482" s="10" t="s">
        <v>89</v>
      </c>
      <c r="C482" s="10" t="str">
        <f>VLOOKUP(_xlfn.CONCAT(A482,B482),Codes!$C$3:$D$12,2,FALSE)</f>
        <v>X</v>
      </c>
      <c r="D482" s="57" t="s">
        <v>67</v>
      </c>
      <c r="E482" s="12">
        <v>4</v>
      </c>
      <c r="F482" t="s">
        <v>57</v>
      </c>
      <c r="G482">
        <v>8</v>
      </c>
      <c r="H482" s="10" t="str">
        <f>VLOOKUP(F482,Codes!$J$3:$Q$9,2,FALSE)</f>
        <v>B</v>
      </c>
      <c r="I482" s="11" t="s">
        <v>44</v>
      </c>
      <c r="J482" s="10" t="str">
        <f>VLOOKUP(I482,Codes!$H$3:$I$262,2,FALSE)</f>
        <v>AB</v>
      </c>
      <c r="K482">
        <v>1</v>
      </c>
      <c r="L482" s="10" t="s">
        <v>35</v>
      </c>
      <c r="M482" t="str">
        <f>VLOOKUP(L482,Codes!$R$3:$S$28,2,FALSE)</f>
        <v>L</v>
      </c>
      <c r="N482" t="s">
        <v>38</v>
      </c>
      <c r="O482" t="s">
        <v>49</v>
      </c>
      <c r="P482" t="s">
        <v>2318</v>
      </c>
      <c r="Q482" s="21" t="str">
        <f t="shared" si="32"/>
        <v>X-AB-4-EC10-TP2-Water-Medium-1-MOT</v>
      </c>
      <c r="R482" s="21" t="str">
        <f t="shared" si="33"/>
        <v>X-AB-4-EC10-TP2-Water</v>
      </c>
      <c r="S482" s="35" t="str">
        <f t="shared" si="34"/>
        <v>X.AB.4.L.B.1</v>
      </c>
      <c r="T482" s="15" t="str">
        <f t="shared" si="35"/>
        <v>XAB4LB1</v>
      </c>
    </row>
    <row r="483" spans="1:20">
      <c r="A483" t="s">
        <v>90</v>
      </c>
      <c r="B483" s="10" t="s">
        <v>89</v>
      </c>
      <c r="C483" s="10" t="str">
        <f>VLOOKUP(_xlfn.CONCAT(A483,B483),Codes!$C$3:$D$12,2,FALSE)</f>
        <v>X</v>
      </c>
      <c r="D483" s="57" t="s">
        <v>67</v>
      </c>
      <c r="E483" s="12">
        <v>4</v>
      </c>
      <c r="F483" t="s">
        <v>57</v>
      </c>
      <c r="G483">
        <v>8</v>
      </c>
      <c r="H483" s="10" t="str">
        <f>VLOOKUP(F483,Codes!$J$3:$Q$9,2,FALSE)</f>
        <v>B</v>
      </c>
      <c r="I483" s="11" t="s">
        <v>44</v>
      </c>
      <c r="J483" s="10" t="str">
        <f>VLOOKUP(I483,Codes!$H$3:$I$262,2,FALSE)</f>
        <v>AB</v>
      </c>
      <c r="K483">
        <v>2</v>
      </c>
      <c r="L483" s="10" t="s">
        <v>35</v>
      </c>
      <c r="M483" t="str">
        <f>VLOOKUP(L483,Codes!$R$3:$S$28,2,FALSE)</f>
        <v>L</v>
      </c>
      <c r="N483" t="s">
        <v>38</v>
      </c>
      <c r="O483" t="s">
        <v>49</v>
      </c>
      <c r="P483" t="s">
        <v>2318</v>
      </c>
      <c r="Q483" s="21" t="str">
        <f t="shared" si="32"/>
        <v>X-AB-4-EC10-TP2-Water-Medium-2-MOT</v>
      </c>
      <c r="R483" s="21" t="str">
        <f t="shared" si="33"/>
        <v>X-AB-4-EC10-TP2-Water</v>
      </c>
      <c r="S483" s="35" t="str">
        <f t="shared" si="34"/>
        <v>X.AB.4.L.B.2</v>
      </c>
      <c r="T483" s="15" t="str">
        <f t="shared" si="35"/>
        <v>XAB4LB2</v>
      </c>
    </row>
    <row r="484" spans="1:20">
      <c r="A484" t="s">
        <v>90</v>
      </c>
      <c r="B484" s="10" t="s">
        <v>89</v>
      </c>
      <c r="C484" s="10" t="str">
        <f>VLOOKUP(_xlfn.CONCAT(A484,B484),Codes!$C$3:$D$12,2,FALSE)</f>
        <v>X</v>
      </c>
      <c r="D484" s="57" t="s">
        <v>67</v>
      </c>
      <c r="E484" s="12">
        <v>4</v>
      </c>
      <c r="F484" t="s">
        <v>57</v>
      </c>
      <c r="G484">
        <v>8</v>
      </c>
      <c r="H484" s="10" t="str">
        <f>VLOOKUP(F484,Codes!$J$3:$Q$9,2,FALSE)</f>
        <v>B</v>
      </c>
      <c r="I484" s="11" t="s">
        <v>44</v>
      </c>
      <c r="J484" s="10" t="str">
        <f>VLOOKUP(I484,Codes!$H$3:$I$262,2,FALSE)</f>
        <v>AB</v>
      </c>
      <c r="K484">
        <v>3</v>
      </c>
      <c r="L484" s="10" t="s">
        <v>35</v>
      </c>
      <c r="M484" t="str">
        <f>VLOOKUP(L484,Codes!$R$3:$S$28,2,FALSE)</f>
        <v>L</v>
      </c>
      <c r="N484" t="s">
        <v>38</v>
      </c>
      <c r="O484" t="s">
        <v>49</v>
      </c>
      <c r="P484" t="s">
        <v>2318</v>
      </c>
      <c r="Q484" s="21" t="str">
        <f t="shared" si="32"/>
        <v>X-AB-4-EC10-TP2-Water-Medium-3-MOT</v>
      </c>
      <c r="R484" s="21" t="str">
        <f t="shared" si="33"/>
        <v>X-AB-4-EC10-TP2-Water</v>
      </c>
      <c r="S484" s="35" t="str">
        <f t="shared" si="34"/>
        <v>X.AB.4.L.B.3</v>
      </c>
      <c r="T484" s="15" t="str">
        <f t="shared" si="35"/>
        <v>XAB4LB3</v>
      </c>
    </row>
    <row r="485" spans="1:20">
      <c r="A485" t="s">
        <v>90</v>
      </c>
      <c r="B485" s="10" t="s">
        <v>89</v>
      </c>
      <c r="C485" s="10" t="str">
        <f>VLOOKUP(_xlfn.CONCAT(A485,B485),Codes!$C$3:$D$12,2,FALSE)</f>
        <v>X</v>
      </c>
      <c r="D485" s="57" t="s">
        <v>67</v>
      </c>
      <c r="E485" s="12">
        <v>4</v>
      </c>
      <c r="F485" t="s">
        <v>57</v>
      </c>
      <c r="G485">
        <v>8</v>
      </c>
      <c r="H485" s="10" t="str">
        <f>VLOOKUP(F485,Codes!$J$3:$Q$9,2,FALSE)</f>
        <v>B</v>
      </c>
      <c r="I485" s="11" t="s">
        <v>44</v>
      </c>
      <c r="J485" s="10" t="str">
        <f>VLOOKUP(I485,Codes!$H$3:$I$262,2,FALSE)</f>
        <v>AB</v>
      </c>
      <c r="K485">
        <v>4</v>
      </c>
      <c r="L485" s="10" t="s">
        <v>35</v>
      </c>
      <c r="M485" t="str">
        <f>VLOOKUP(L485,Codes!$R$3:$S$28,2,FALSE)</f>
        <v>L</v>
      </c>
      <c r="N485" t="s">
        <v>38</v>
      </c>
      <c r="O485" t="s">
        <v>49</v>
      </c>
      <c r="P485" t="s">
        <v>2318</v>
      </c>
      <c r="Q485" s="21" t="str">
        <f t="shared" si="32"/>
        <v>X-AB-4-EC10-TP2-Water-Medium-4-MOT</v>
      </c>
      <c r="R485" s="21" t="str">
        <f t="shared" si="33"/>
        <v>X-AB-4-EC10-TP2-Water</v>
      </c>
      <c r="S485" s="35" t="str">
        <f t="shared" si="34"/>
        <v>X.AB.4.L.B.4</v>
      </c>
      <c r="T485" s="15" t="str">
        <f t="shared" si="35"/>
        <v>XAB4LB4</v>
      </c>
    </row>
    <row r="486" spans="1:20">
      <c r="A486" t="s">
        <v>90</v>
      </c>
      <c r="B486" s="10" t="s">
        <v>89</v>
      </c>
      <c r="C486" s="10" t="str">
        <f>VLOOKUP(_xlfn.CONCAT(A486,B486),Codes!$C$3:$D$12,2,FALSE)</f>
        <v>X</v>
      </c>
      <c r="D486" s="57" t="s">
        <v>67</v>
      </c>
      <c r="E486" s="12">
        <v>4</v>
      </c>
      <c r="F486" t="s">
        <v>57</v>
      </c>
      <c r="G486">
        <v>8</v>
      </c>
      <c r="H486" s="10" t="str">
        <f>VLOOKUP(F486,Codes!$J$3:$Q$9,2,FALSE)</f>
        <v>B</v>
      </c>
      <c r="I486" s="11" t="s">
        <v>44</v>
      </c>
      <c r="J486" s="10" t="str">
        <f>VLOOKUP(I486,Codes!$H$3:$I$262,2,FALSE)</f>
        <v>AB</v>
      </c>
      <c r="K486">
        <v>5</v>
      </c>
      <c r="L486" s="10" t="s">
        <v>35</v>
      </c>
      <c r="M486" t="str">
        <f>VLOOKUP(L486,Codes!$R$3:$S$28,2,FALSE)</f>
        <v>L</v>
      </c>
      <c r="N486" t="s">
        <v>38</v>
      </c>
      <c r="O486" t="s">
        <v>49</v>
      </c>
      <c r="P486" t="s">
        <v>2318</v>
      </c>
      <c r="Q486" s="21" t="str">
        <f t="shared" si="32"/>
        <v>X-AB-4-EC10-TP2-Water-Medium-5-MOT</v>
      </c>
      <c r="R486" s="21" t="str">
        <f t="shared" si="33"/>
        <v>X-AB-4-EC10-TP2-Water</v>
      </c>
      <c r="S486" s="35" t="str">
        <f t="shared" si="34"/>
        <v>X.AB.4.L.B.5</v>
      </c>
      <c r="T486" s="15" t="str">
        <f t="shared" si="35"/>
        <v>XAB4LB5</v>
      </c>
    </row>
    <row r="487" spans="1:20">
      <c r="A487" t="s">
        <v>90</v>
      </c>
      <c r="B487" s="10" t="s">
        <v>89</v>
      </c>
      <c r="C487" s="10" t="str">
        <f>VLOOKUP(_xlfn.CONCAT(A487,B487),Codes!$C$3:$D$12,2,FALSE)</f>
        <v>X</v>
      </c>
      <c r="D487" s="57" t="s">
        <v>67</v>
      </c>
      <c r="E487" s="12">
        <v>4</v>
      </c>
      <c r="F487" t="s">
        <v>57</v>
      </c>
      <c r="G487">
        <v>8</v>
      </c>
      <c r="H487" s="10" t="str">
        <f>VLOOKUP(F487,Codes!$J$3:$Q$9,2,FALSE)</f>
        <v>B</v>
      </c>
      <c r="I487" s="11" t="s">
        <v>44</v>
      </c>
      <c r="J487" s="10" t="str">
        <f>VLOOKUP(I487,Codes!$H$3:$I$262,2,FALSE)</f>
        <v>AB</v>
      </c>
      <c r="K487">
        <v>6</v>
      </c>
      <c r="L487" s="10" t="s">
        <v>35</v>
      </c>
      <c r="M487" t="str">
        <f>VLOOKUP(L487,Codes!$R$3:$S$28,2,FALSE)</f>
        <v>L</v>
      </c>
      <c r="N487" t="s">
        <v>38</v>
      </c>
      <c r="O487" t="s">
        <v>49</v>
      </c>
      <c r="P487" t="s">
        <v>2318</v>
      </c>
      <c r="Q487" s="21" t="str">
        <f t="shared" si="32"/>
        <v>X-AB-4-EC10-TP2-Water-Medium-6-MOT</v>
      </c>
      <c r="R487" s="21" t="str">
        <f t="shared" si="33"/>
        <v>X-AB-4-EC10-TP2-Water</v>
      </c>
      <c r="S487" s="35" t="str">
        <f t="shared" si="34"/>
        <v>X.AB.4.L.B.6</v>
      </c>
      <c r="T487" s="15" t="str">
        <f t="shared" si="35"/>
        <v>XAB4LB6</v>
      </c>
    </row>
    <row r="488" spans="1:20">
      <c r="A488" t="s">
        <v>90</v>
      </c>
      <c r="B488" s="10" t="s">
        <v>89</v>
      </c>
      <c r="C488" s="10" t="str">
        <f>VLOOKUP(_xlfn.CONCAT(A488,B488),Codes!$C$3:$D$12,2,FALSE)</f>
        <v>X</v>
      </c>
      <c r="D488" s="57" t="s">
        <v>67</v>
      </c>
      <c r="E488" s="12">
        <v>4</v>
      </c>
      <c r="F488" t="s">
        <v>64</v>
      </c>
      <c r="G488">
        <v>24</v>
      </c>
      <c r="H488" s="10" t="str">
        <f>VLOOKUP(F488,Codes!$J$3:$Q$9,2,FALSE)</f>
        <v>C</v>
      </c>
      <c r="I488" s="11" t="s">
        <v>44</v>
      </c>
      <c r="J488" s="10" t="str">
        <f>VLOOKUP(I488,Codes!$H$3:$I$262,2,FALSE)</f>
        <v>AB</v>
      </c>
      <c r="K488">
        <v>1</v>
      </c>
      <c r="L488" s="10" t="s">
        <v>35</v>
      </c>
      <c r="M488" t="str">
        <f>VLOOKUP(L488,Codes!$R$3:$S$28,2,FALSE)</f>
        <v>L</v>
      </c>
      <c r="N488" t="s">
        <v>38</v>
      </c>
      <c r="O488" t="s">
        <v>49</v>
      </c>
      <c r="P488" t="s">
        <v>2318</v>
      </c>
      <c r="Q488" s="21" t="str">
        <f t="shared" si="32"/>
        <v>X-AB-4-EC10-TP3-Water-Medium-1-MOT</v>
      </c>
      <c r="R488" s="21" t="str">
        <f t="shared" si="33"/>
        <v>X-AB-4-EC10-TP3-Water</v>
      </c>
      <c r="S488" s="35" t="str">
        <f t="shared" si="34"/>
        <v>X.AB.4.L.C.1</v>
      </c>
      <c r="T488" s="15" t="str">
        <f t="shared" si="35"/>
        <v>XAB4LC1</v>
      </c>
    </row>
    <row r="489" spans="1:20">
      <c r="A489" t="s">
        <v>90</v>
      </c>
      <c r="B489" s="10" t="s">
        <v>89</v>
      </c>
      <c r="C489" s="10" t="str">
        <f>VLOOKUP(_xlfn.CONCAT(A489,B489),Codes!$C$3:$D$12,2,FALSE)</f>
        <v>X</v>
      </c>
      <c r="D489" s="57" t="s">
        <v>67</v>
      </c>
      <c r="E489" s="12">
        <v>4</v>
      </c>
      <c r="F489" t="s">
        <v>64</v>
      </c>
      <c r="G489">
        <v>24</v>
      </c>
      <c r="H489" s="10" t="str">
        <f>VLOOKUP(F489,Codes!$J$3:$Q$9,2,FALSE)</f>
        <v>C</v>
      </c>
      <c r="I489" s="11" t="s">
        <v>44</v>
      </c>
      <c r="J489" s="10" t="str">
        <f>VLOOKUP(I489,Codes!$H$3:$I$262,2,FALSE)</f>
        <v>AB</v>
      </c>
      <c r="K489">
        <v>2</v>
      </c>
      <c r="L489" s="10" t="s">
        <v>35</v>
      </c>
      <c r="M489" t="str">
        <f>VLOOKUP(L489,Codes!$R$3:$S$28,2,FALSE)</f>
        <v>L</v>
      </c>
      <c r="N489" t="s">
        <v>38</v>
      </c>
      <c r="O489" t="s">
        <v>49</v>
      </c>
      <c r="P489" t="s">
        <v>2318</v>
      </c>
      <c r="Q489" s="21" t="str">
        <f t="shared" si="32"/>
        <v>X-AB-4-EC10-TP3-Water-Medium-2-MOT</v>
      </c>
      <c r="R489" s="21" t="str">
        <f t="shared" si="33"/>
        <v>X-AB-4-EC10-TP3-Water</v>
      </c>
      <c r="S489" s="35" t="str">
        <f t="shared" si="34"/>
        <v>X.AB.4.L.C.2</v>
      </c>
      <c r="T489" s="15" t="str">
        <f t="shared" si="35"/>
        <v>XAB4LC2</v>
      </c>
    </row>
    <row r="490" spans="1:20">
      <c r="A490" t="s">
        <v>90</v>
      </c>
      <c r="B490" s="10" t="s">
        <v>89</v>
      </c>
      <c r="C490" s="10" t="str">
        <f>VLOOKUP(_xlfn.CONCAT(A490,B490),Codes!$C$3:$D$12,2,FALSE)</f>
        <v>X</v>
      </c>
      <c r="D490" s="57" t="s">
        <v>67</v>
      </c>
      <c r="E490" s="12">
        <v>4</v>
      </c>
      <c r="F490" t="s">
        <v>64</v>
      </c>
      <c r="G490">
        <v>24</v>
      </c>
      <c r="H490" s="10" t="str">
        <f>VLOOKUP(F490,Codes!$J$3:$Q$9,2,FALSE)</f>
        <v>C</v>
      </c>
      <c r="I490" s="11" t="s">
        <v>44</v>
      </c>
      <c r="J490" s="10" t="str">
        <f>VLOOKUP(I490,Codes!$H$3:$I$262,2,FALSE)</f>
        <v>AB</v>
      </c>
      <c r="K490">
        <v>3</v>
      </c>
      <c r="L490" s="10" t="s">
        <v>35</v>
      </c>
      <c r="M490" t="str">
        <f>VLOOKUP(L490,Codes!$R$3:$S$28,2,FALSE)</f>
        <v>L</v>
      </c>
      <c r="N490" t="s">
        <v>38</v>
      </c>
      <c r="O490" t="s">
        <v>49</v>
      </c>
      <c r="P490" t="s">
        <v>2318</v>
      </c>
      <c r="Q490" s="21" t="str">
        <f t="shared" si="32"/>
        <v>X-AB-4-EC10-TP3-Water-Medium-3-MOT</v>
      </c>
      <c r="R490" s="21" t="str">
        <f t="shared" si="33"/>
        <v>X-AB-4-EC10-TP3-Water</v>
      </c>
      <c r="S490" s="35" t="str">
        <f t="shared" si="34"/>
        <v>X.AB.4.L.C.3</v>
      </c>
      <c r="T490" s="15" t="str">
        <f t="shared" si="35"/>
        <v>XAB4LC3</v>
      </c>
    </row>
    <row r="491" spans="1:20">
      <c r="A491" t="s">
        <v>90</v>
      </c>
      <c r="B491" s="10" t="s">
        <v>89</v>
      </c>
      <c r="C491" s="10" t="str">
        <f>VLOOKUP(_xlfn.CONCAT(A491,B491),Codes!$C$3:$D$12,2,FALSE)</f>
        <v>X</v>
      </c>
      <c r="D491" s="57" t="s">
        <v>67</v>
      </c>
      <c r="E491" s="12">
        <v>4</v>
      </c>
      <c r="F491" t="s">
        <v>64</v>
      </c>
      <c r="G491">
        <v>24</v>
      </c>
      <c r="H491" s="10" t="str">
        <f>VLOOKUP(F491,Codes!$J$3:$Q$9,2,FALSE)</f>
        <v>C</v>
      </c>
      <c r="I491" s="11" t="s">
        <v>44</v>
      </c>
      <c r="J491" s="10" t="str">
        <f>VLOOKUP(I491,Codes!$H$3:$I$262,2,FALSE)</f>
        <v>AB</v>
      </c>
      <c r="K491">
        <v>4</v>
      </c>
      <c r="L491" s="10" t="s">
        <v>35</v>
      </c>
      <c r="M491" t="str">
        <f>VLOOKUP(L491,Codes!$R$3:$S$28,2,FALSE)</f>
        <v>L</v>
      </c>
      <c r="N491" t="s">
        <v>38</v>
      </c>
      <c r="O491" t="s">
        <v>49</v>
      </c>
      <c r="P491" t="s">
        <v>2318</v>
      </c>
      <c r="Q491" s="21" t="str">
        <f t="shared" si="32"/>
        <v>X-AB-4-EC10-TP3-Water-Medium-4-MOT</v>
      </c>
      <c r="R491" s="21" t="str">
        <f t="shared" si="33"/>
        <v>X-AB-4-EC10-TP3-Water</v>
      </c>
      <c r="S491" s="35" t="str">
        <f t="shared" si="34"/>
        <v>X.AB.4.L.C.4</v>
      </c>
      <c r="T491" s="15" t="str">
        <f t="shared" si="35"/>
        <v>XAB4LC4</v>
      </c>
    </row>
    <row r="492" spans="1:20">
      <c r="A492" t="s">
        <v>90</v>
      </c>
      <c r="B492" s="10" t="s">
        <v>89</v>
      </c>
      <c r="C492" s="10" t="str">
        <f>VLOOKUP(_xlfn.CONCAT(A492,B492),Codes!$C$3:$D$12,2,FALSE)</f>
        <v>X</v>
      </c>
      <c r="D492" s="57" t="s">
        <v>67</v>
      </c>
      <c r="E492" s="12">
        <v>4</v>
      </c>
      <c r="F492" t="s">
        <v>64</v>
      </c>
      <c r="G492">
        <v>24</v>
      </c>
      <c r="H492" s="10" t="str">
        <f>VLOOKUP(F492,Codes!$J$3:$Q$9,2,FALSE)</f>
        <v>C</v>
      </c>
      <c r="I492" s="11" t="s">
        <v>44</v>
      </c>
      <c r="J492" s="10" t="str">
        <f>VLOOKUP(I492,Codes!$H$3:$I$262,2,FALSE)</f>
        <v>AB</v>
      </c>
      <c r="K492">
        <v>5</v>
      </c>
      <c r="L492" s="10" t="s">
        <v>35</v>
      </c>
      <c r="M492" t="str">
        <f>VLOOKUP(L492,Codes!$R$3:$S$28,2,FALSE)</f>
        <v>L</v>
      </c>
      <c r="N492" t="s">
        <v>38</v>
      </c>
      <c r="O492" t="s">
        <v>49</v>
      </c>
      <c r="P492" t="s">
        <v>2318</v>
      </c>
      <c r="Q492" s="21" t="str">
        <f t="shared" si="32"/>
        <v>X-AB-4-EC10-TP3-Water-Medium-5-MOT</v>
      </c>
      <c r="R492" s="21" t="str">
        <f t="shared" si="33"/>
        <v>X-AB-4-EC10-TP3-Water</v>
      </c>
      <c r="S492" s="35" t="str">
        <f t="shared" si="34"/>
        <v>X.AB.4.L.C.5</v>
      </c>
      <c r="T492" s="15" t="str">
        <f t="shared" si="35"/>
        <v>XAB4LC5</v>
      </c>
    </row>
    <row r="493" spans="1:20">
      <c r="A493" t="s">
        <v>90</v>
      </c>
      <c r="B493" s="10" t="s">
        <v>89</v>
      </c>
      <c r="C493" s="10" t="str">
        <f>VLOOKUP(_xlfn.CONCAT(A493,B493),Codes!$C$3:$D$12,2,FALSE)</f>
        <v>X</v>
      </c>
      <c r="D493" s="57" t="s">
        <v>67</v>
      </c>
      <c r="E493" s="12">
        <v>4</v>
      </c>
      <c r="F493" t="s">
        <v>64</v>
      </c>
      <c r="G493">
        <v>24</v>
      </c>
      <c r="H493" s="10" t="str">
        <f>VLOOKUP(F493,Codes!$J$3:$Q$9,2,FALSE)</f>
        <v>C</v>
      </c>
      <c r="I493" s="11" t="s">
        <v>44</v>
      </c>
      <c r="J493" s="10" t="str">
        <f>VLOOKUP(I493,Codes!$H$3:$I$262,2,FALSE)</f>
        <v>AB</v>
      </c>
      <c r="K493">
        <v>6</v>
      </c>
      <c r="L493" s="10" t="s">
        <v>35</v>
      </c>
      <c r="M493" t="str">
        <f>VLOOKUP(L493,Codes!$R$3:$S$28,2,FALSE)</f>
        <v>L</v>
      </c>
      <c r="N493" t="s">
        <v>38</v>
      </c>
      <c r="O493" t="s">
        <v>49</v>
      </c>
      <c r="P493" t="s">
        <v>2318</v>
      </c>
      <c r="Q493" s="21" t="str">
        <f t="shared" si="32"/>
        <v>X-AB-4-EC10-TP3-Water-Medium-6-MOT</v>
      </c>
      <c r="R493" s="21" t="str">
        <f t="shared" si="33"/>
        <v>X-AB-4-EC10-TP3-Water</v>
      </c>
      <c r="S493" s="35" t="str">
        <f t="shared" si="34"/>
        <v>X.AB.4.L.C.6</v>
      </c>
      <c r="T493" s="15" t="str">
        <f t="shared" si="35"/>
        <v>XAB4LC6</v>
      </c>
    </row>
    <row r="494" spans="1:20">
      <c r="A494" t="s">
        <v>90</v>
      </c>
      <c r="B494" s="10" t="s">
        <v>89</v>
      </c>
      <c r="C494" s="10" t="str">
        <f>VLOOKUP(_xlfn.CONCAT(A494,B494),Codes!$C$3:$D$12,2,FALSE)</f>
        <v>X</v>
      </c>
      <c r="D494" s="57" t="s">
        <v>67</v>
      </c>
      <c r="E494" s="12">
        <v>4</v>
      </c>
      <c r="F494" t="s">
        <v>70</v>
      </c>
      <c r="G494">
        <v>30</v>
      </c>
      <c r="H494" s="10" t="str">
        <f>VLOOKUP(F494,Codes!$J$3:$Q$9,2,FALSE)</f>
        <v>D</v>
      </c>
      <c r="I494" s="11" t="s">
        <v>44</v>
      </c>
      <c r="J494" s="10" t="str">
        <f>VLOOKUP(I494,Codes!$H$3:$I$262,2,FALSE)</f>
        <v>AB</v>
      </c>
      <c r="K494">
        <v>1</v>
      </c>
      <c r="L494" s="10" t="s">
        <v>35</v>
      </c>
      <c r="M494" t="str">
        <f>VLOOKUP(L494,Codes!$R$3:$S$28,2,FALSE)</f>
        <v>L</v>
      </c>
      <c r="N494" t="s">
        <v>38</v>
      </c>
      <c r="O494" t="s">
        <v>49</v>
      </c>
      <c r="P494" t="s">
        <v>2318</v>
      </c>
      <c r="Q494" s="21" t="str">
        <f t="shared" si="32"/>
        <v>X-AB-4-EC10-TP4-Water-Medium-1-MOT</v>
      </c>
      <c r="R494" s="21" t="str">
        <f t="shared" si="33"/>
        <v>X-AB-4-EC10-TP4-Water</v>
      </c>
      <c r="S494" s="35" t="str">
        <f t="shared" si="34"/>
        <v>X.AB.4.L.D.1</v>
      </c>
      <c r="T494" s="15" t="str">
        <f t="shared" si="35"/>
        <v>XAB4LD1</v>
      </c>
    </row>
    <row r="495" spans="1:20">
      <c r="A495" t="s">
        <v>90</v>
      </c>
      <c r="B495" s="10" t="s">
        <v>89</v>
      </c>
      <c r="C495" s="10" t="str">
        <f>VLOOKUP(_xlfn.CONCAT(A495,B495),Codes!$C$3:$D$12,2,FALSE)</f>
        <v>X</v>
      </c>
      <c r="D495" s="57" t="s">
        <v>67</v>
      </c>
      <c r="E495" s="12">
        <v>4</v>
      </c>
      <c r="F495" t="s">
        <v>70</v>
      </c>
      <c r="G495">
        <v>30</v>
      </c>
      <c r="H495" s="10" t="str">
        <f>VLOOKUP(F495,Codes!$J$3:$Q$9,2,FALSE)</f>
        <v>D</v>
      </c>
      <c r="I495" s="11" t="s">
        <v>44</v>
      </c>
      <c r="J495" s="10" t="str">
        <f>VLOOKUP(I495,Codes!$H$3:$I$262,2,FALSE)</f>
        <v>AB</v>
      </c>
      <c r="K495">
        <v>2</v>
      </c>
      <c r="L495" s="10" t="s">
        <v>35</v>
      </c>
      <c r="M495" t="str">
        <f>VLOOKUP(L495,Codes!$R$3:$S$28,2,FALSE)</f>
        <v>L</v>
      </c>
      <c r="N495" t="s">
        <v>38</v>
      </c>
      <c r="O495" t="s">
        <v>49</v>
      </c>
      <c r="P495" t="s">
        <v>2318</v>
      </c>
      <c r="Q495" s="21" t="str">
        <f t="shared" si="32"/>
        <v>X-AB-4-EC10-TP4-Water-Medium-2-MOT</v>
      </c>
      <c r="R495" s="21" t="str">
        <f t="shared" si="33"/>
        <v>X-AB-4-EC10-TP4-Water</v>
      </c>
      <c r="S495" s="35" t="str">
        <f t="shared" si="34"/>
        <v>X.AB.4.L.D.2</v>
      </c>
      <c r="T495" s="15" t="str">
        <f t="shared" si="35"/>
        <v>XAB4LD2</v>
      </c>
    </row>
    <row r="496" spans="1:20">
      <c r="A496" t="s">
        <v>90</v>
      </c>
      <c r="B496" s="10" t="s">
        <v>89</v>
      </c>
      <c r="C496" s="10" t="str">
        <f>VLOOKUP(_xlfn.CONCAT(A496,B496),Codes!$C$3:$D$12,2,FALSE)</f>
        <v>X</v>
      </c>
      <c r="D496" s="57" t="s">
        <v>67</v>
      </c>
      <c r="E496" s="12">
        <v>4</v>
      </c>
      <c r="F496" t="s">
        <v>70</v>
      </c>
      <c r="G496">
        <v>30</v>
      </c>
      <c r="H496" s="10" t="str">
        <f>VLOOKUP(F496,Codes!$J$3:$Q$9,2,FALSE)</f>
        <v>D</v>
      </c>
      <c r="I496" s="11" t="s">
        <v>44</v>
      </c>
      <c r="J496" s="10" t="str">
        <f>VLOOKUP(I496,Codes!$H$3:$I$262,2,FALSE)</f>
        <v>AB</v>
      </c>
      <c r="K496">
        <v>3</v>
      </c>
      <c r="L496" s="10" t="s">
        <v>35</v>
      </c>
      <c r="M496" t="str">
        <f>VLOOKUP(L496,Codes!$R$3:$S$28,2,FALSE)</f>
        <v>L</v>
      </c>
      <c r="N496" t="s">
        <v>38</v>
      </c>
      <c r="O496" t="s">
        <v>49</v>
      </c>
      <c r="P496" t="s">
        <v>2318</v>
      </c>
      <c r="Q496" s="21" t="str">
        <f t="shared" si="32"/>
        <v>X-AB-4-EC10-TP4-Water-Medium-3-MOT</v>
      </c>
      <c r="R496" s="21" t="str">
        <f t="shared" si="33"/>
        <v>X-AB-4-EC10-TP4-Water</v>
      </c>
      <c r="S496" s="35" t="str">
        <f t="shared" si="34"/>
        <v>X.AB.4.L.D.3</v>
      </c>
      <c r="T496" s="15" t="str">
        <f t="shared" si="35"/>
        <v>XAB4LD3</v>
      </c>
    </row>
    <row r="497" spans="1:20">
      <c r="A497" t="s">
        <v>90</v>
      </c>
      <c r="B497" s="10" t="s">
        <v>89</v>
      </c>
      <c r="C497" s="10" t="str">
        <f>VLOOKUP(_xlfn.CONCAT(A497,B497),Codes!$C$3:$D$12,2,FALSE)</f>
        <v>X</v>
      </c>
      <c r="D497" s="57" t="s">
        <v>67</v>
      </c>
      <c r="E497" s="12">
        <v>4</v>
      </c>
      <c r="F497" t="s">
        <v>70</v>
      </c>
      <c r="G497">
        <v>30</v>
      </c>
      <c r="H497" s="10" t="str">
        <f>VLOOKUP(F497,Codes!$J$3:$Q$9,2,FALSE)</f>
        <v>D</v>
      </c>
      <c r="I497" s="11" t="s">
        <v>44</v>
      </c>
      <c r="J497" s="10" t="str">
        <f>VLOOKUP(I497,Codes!$H$3:$I$262,2,FALSE)</f>
        <v>AB</v>
      </c>
      <c r="K497">
        <v>4</v>
      </c>
      <c r="L497" s="10" t="s">
        <v>35</v>
      </c>
      <c r="M497" t="str">
        <f>VLOOKUP(L497,Codes!$R$3:$S$28,2,FALSE)</f>
        <v>L</v>
      </c>
      <c r="N497" t="s">
        <v>38</v>
      </c>
      <c r="O497" t="s">
        <v>49</v>
      </c>
      <c r="P497" t="s">
        <v>2318</v>
      </c>
      <c r="Q497" s="21" t="str">
        <f t="shared" si="32"/>
        <v>X-AB-4-EC10-TP4-Water-Medium-4-MOT</v>
      </c>
      <c r="R497" s="21" t="str">
        <f t="shared" si="33"/>
        <v>X-AB-4-EC10-TP4-Water</v>
      </c>
      <c r="S497" s="35" t="str">
        <f t="shared" si="34"/>
        <v>X.AB.4.L.D.4</v>
      </c>
      <c r="T497" s="15" t="str">
        <f t="shared" si="35"/>
        <v>XAB4LD4</v>
      </c>
    </row>
    <row r="498" spans="1:20">
      <c r="A498" t="s">
        <v>90</v>
      </c>
      <c r="B498" s="10" t="s">
        <v>89</v>
      </c>
      <c r="C498" s="10" t="str">
        <f>VLOOKUP(_xlfn.CONCAT(A498,B498),Codes!$C$3:$D$12,2,FALSE)</f>
        <v>X</v>
      </c>
      <c r="D498" s="57" t="s">
        <v>67</v>
      </c>
      <c r="E498" s="12">
        <v>4</v>
      </c>
      <c r="F498" t="s">
        <v>70</v>
      </c>
      <c r="G498">
        <v>30</v>
      </c>
      <c r="H498" s="10" t="str">
        <f>VLOOKUP(F498,Codes!$J$3:$Q$9,2,FALSE)</f>
        <v>D</v>
      </c>
      <c r="I498" s="11" t="s">
        <v>44</v>
      </c>
      <c r="J498" s="10" t="str">
        <f>VLOOKUP(I498,Codes!$H$3:$I$262,2,FALSE)</f>
        <v>AB</v>
      </c>
      <c r="K498">
        <v>5</v>
      </c>
      <c r="L498" s="10" t="s">
        <v>35</v>
      </c>
      <c r="M498" t="str">
        <f>VLOOKUP(L498,Codes!$R$3:$S$28,2,FALSE)</f>
        <v>L</v>
      </c>
      <c r="N498" t="s">
        <v>38</v>
      </c>
      <c r="O498" t="s">
        <v>49</v>
      </c>
      <c r="P498" t="s">
        <v>2318</v>
      </c>
      <c r="Q498" s="21" t="str">
        <f t="shared" si="32"/>
        <v>X-AB-4-EC10-TP4-Water-Medium-5-MOT</v>
      </c>
      <c r="R498" s="21" t="str">
        <f t="shared" si="33"/>
        <v>X-AB-4-EC10-TP4-Water</v>
      </c>
      <c r="S498" s="35" t="str">
        <f t="shared" si="34"/>
        <v>X.AB.4.L.D.5</v>
      </c>
      <c r="T498" s="15" t="str">
        <f t="shared" si="35"/>
        <v>XAB4LD5</v>
      </c>
    </row>
    <row r="499" spans="1:20">
      <c r="A499" t="s">
        <v>90</v>
      </c>
      <c r="B499" s="10" t="s">
        <v>89</v>
      </c>
      <c r="C499" s="10" t="str">
        <f>VLOOKUP(_xlfn.CONCAT(A499,B499),Codes!$C$3:$D$12,2,FALSE)</f>
        <v>X</v>
      </c>
      <c r="D499" s="57" t="s">
        <v>67</v>
      </c>
      <c r="E499" s="12">
        <v>4</v>
      </c>
      <c r="F499" t="s">
        <v>70</v>
      </c>
      <c r="G499">
        <v>30</v>
      </c>
      <c r="H499" s="10" t="str">
        <f>VLOOKUP(F499,Codes!$J$3:$Q$9,2,FALSE)</f>
        <v>D</v>
      </c>
      <c r="I499" s="11" t="s">
        <v>44</v>
      </c>
      <c r="J499" s="10" t="str">
        <f>VLOOKUP(I499,Codes!$H$3:$I$262,2,FALSE)</f>
        <v>AB</v>
      </c>
      <c r="K499">
        <v>6</v>
      </c>
      <c r="L499" s="10" t="s">
        <v>35</v>
      </c>
      <c r="M499" t="str">
        <f>VLOOKUP(L499,Codes!$R$3:$S$28,2,FALSE)</f>
        <v>L</v>
      </c>
      <c r="N499" t="s">
        <v>38</v>
      </c>
      <c r="O499" t="s">
        <v>49</v>
      </c>
      <c r="P499" t="s">
        <v>2318</v>
      </c>
      <c r="Q499" s="21" t="str">
        <f t="shared" si="32"/>
        <v>X-AB-4-EC10-TP4-Water-Medium-6-MOT</v>
      </c>
      <c r="R499" s="21" t="str">
        <f t="shared" si="33"/>
        <v>X-AB-4-EC10-TP4-Water</v>
      </c>
      <c r="S499" s="35" t="str">
        <f t="shared" si="34"/>
        <v>X.AB.4.L.D.6</v>
      </c>
      <c r="T499" s="15" t="str">
        <f t="shared" si="35"/>
        <v>XAB4LD6</v>
      </c>
    </row>
    <row r="500" spans="1:20">
      <c r="A500" t="s">
        <v>90</v>
      </c>
      <c r="B500" s="10" t="s">
        <v>89</v>
      </c>
      <c r="C500" s="10" t="str">
        <f>VLOOKUP(_xlfn.CONCAT(A500,B500),Codes!$C$3:$D$12,2,FALSE)</f>
        <v>X</v>
      </c>
      <c r="D500" s="57" t="s">
        <v>67</v>
      </c>
      <c r="E500" s="12">
        <v>4</v>
      </c>
      <c r="F500" t="s">
        <v>76</v>
      </c>
      <c r="G500">
        <v>48</v>
      </c>
      <c r="H500" s="10" t="str">
        <f>VLOOKUP(F500,Codes!$J$3:$Q$9,2,FALSE)</f>
        <v>E</v>
      </c>
      <c r="I500" s="11" t="s">
        <v>44</v>
      </c>
      <c r="J500" s="10" t="str">
        <f>VLOOKUP(I500,Codes!$H$3:$I$262,2,FALSE)</f>
        <v>AB</v>
      </c>
      <c r="K500">
        <v>1</v>
      </c>
      <c r="L500" s="10" t="s">
        <v>35</v>
      </c>
      <c r="M500" t="str">
        <f>VLOOKUP(L500,Codes!$R$3:$S$28,2,FALSE)</f>
        <v>L</v>
      </c>
      <c r="N500" t="s">
        <v>38</v>
      </c>
      <c r="O500" t="s">
        <v>49</v>
      </c>
      <c r="P500" t="s">
        <v>2318</v>
      </c>
      <c r="Q500" s="21" t="str">
        <f t="shared" si="32"/>
        <v>X-AB-4-EC10-TP5-Water-Medium-1-MOT</v>
      </c>
      <c r="R500" s="21" t="str">
        <f t="shared" si="33"/>
        <v>X-AB-4-EC10-TP5-Water</v>
      </c>
      <c r="S500" s="35" t="str">
        <f t="shared" si="34"/>
        <v>X.AB.4.L.E.1</v>
      </c>
      <c r="T500" s="15" t="str">
        <f t="shared" si="35"/>
        <v>XAB4LE1</v>
      </c>
    </row>
    <row r="501" spans="1:20">
      <c r="A501" t="s">
        <v>90</v>
      </c>
      <c r="B501" s="10" t="s">
        <v>89</v>
      </c>
      <c r="C501" s="10" t="str">
        <f>VLOOKUP(_xlfn.CONCAT(A501,B501),Codes!$C$3:$D$12,2,FALSE)</f>
        <v>X</v>
      </c>
      <c r="D501" s="57" t="s">
        <v>67</v>
      </c>
      <c r="E501" s="12">
        <v>4</v>
      </c>
      <c r="F501" t="s">
        <v>76</v>
      </c>
      <c r="G501">
        <v>48</v>
      </c>
      <c r="H501" s="10" t="str">
        <f>VLOOKUP(F501,Codes!$J$3:$Q$9,2,FALSE)</f>
        <v>E</v>
      </c>
      <c r="I501" s="11" t="s">
        <v>44</v>
      </c>
      <c r="J501" s="10" t="str">
        <f>VLOOKUP(I501,Codes!$H$3:$I$262,2,FALSE)</f>
        <v>AB</v>
      </c>
      <c r="K501">
        <v>2</v>
      </c>
      <c r="L501" s="10" t="s">
        <v>35</v>
      </c>
      <c r="M501" t="str">
        <f>VLOOKUP(L501,Codes!$R$3:$S$28,2,FALSE)</f>
        <v>L</v>
      </c>
      <c r="N501" t="s">
        <v>38</v>
      </c>
      <c r="O501" t="s">
        <v>49</v>
      </c>
      <c r="P501" t="s">
        <v>2318</v>
      </c>
      <c r="Q501" s="21" t="str">
        <f t="shared" si="32"/>
        <v>X-AB-4-EC10-TP5-Water-Medium-2-MOT</v>
      </c>
      <c r="R501" s="21" t="str">
        <f t="shared" si="33"/>
        <v>X-AB-4-EC10-TP5-Water</v>
      </c>
      <c r="S501" s="35" t="str">
        <f t="shared" si="34"/>
        <v>X.AB.4.L.E.2</v>
      </c>
      <c r="T501" s="15" t="str">
        <f t="shared" si="35"/>
        <v>XAB4LE2</v>
      </c>
    </row>
    <row r="502" spans="1:20">
      <c r="A502" t="s">
        <v>90</v>
      </c>
      <c r="B502" s="10" t="s">
        <v>89</v>
      </c>
      <c r="C502" s="10" t="str">
        <f>VLOOKUP(_xlfn.CONCAT(A502,B502),Codes!$C$3:$D$12,2,FALSE)</f>
        <v>X</v>
      </c>
      <c r="D502" s="57" t="s">
        <v>67</v>
      </c>
      <c r="E502" s="12">
        <v>4</v>
      </c>
      <c r="F502" t="s">
        <v>76</v>
      </c>
      <c r="G502">
        <v>48</v>
      </c>
      <c r="H502" s="10" t="str">
        <f>VLOOKUP(F502,Codes!$J$3:$Q$9,2,FALSE)</f>
        <v>E</v>
      </c>
      <c r="I502" s="11" t="s">
        <v>44</v>
      </c>
      <c r="J502" s="10" t="str">
        <f>VLOOKUP(I502,Codes!$H$3:$I$262,2,FALSE)</f>
        <v>AB</v>
      </c>
      <c r="K502">
        <v>3</v>
      </c>
      <c r="L502" s="10" t="s">
        <v>35</v>
      </c>
      <c r="M502" t="str">
        <f>VLOOKUP(L502,Codes!$R$3:$S$28,2,FALSE)</f>
        <v>L</v>
      </c>
      <c r="N502" t="s">
        <v>38</v>
      </c>
      <c r="O502" t="s">
        <v>49</v>
      </c>
      <c r="P502" t="s">
        <v>2318</v>
      </c>
      <c r="Q502" s="21" t="str">
        <f t="shared" si="32"/>
        <v>X-AB-4-EC10-TP5-Water-Medium-3-MOT</v>
      </c>
      <c r="R502" s="21" t="str">
        <f t="shared" si="33"/>
        <v>X-AB-4-EC10-TP5-Water</v>
      </c>
      <c r="S502" s="35" t="str">
        <f t="shared" si="34"/>
        <v>X.AB.4.L.E.3</v>
      </c>
      <c r="T502" s="15" t="str">
        <f t="shared" si="35"/>
        <v>XAB4LE3</v>
      </c>
    </row>
    <row r="503" spans="1:20">
      <c r="A503" t="s">
        <v>90</v>
      </c>
      <c r="B503" s="10" t="s">
        <v>89</v>
      </c>
      <c r="C503" s="10" t="str">
        <f>VLOOKUP(_xlfn.CONCAT(A503,B503),Codes!$C$3:$D$12,2,FALSE)</f>
        <v>X</v>
      </c>
      <c r="D503" s="57" t="s">
        <v>67</v>
      </c>
      <c r="E503" s="12">
        <v>4</v>
      </c>
      <c r="F503" t="s">
        <v>76</v>
      </c>
      <c r="G503">
        <v>48</v>
      </c>
      <c r="H503" s="10" t="str">
        <f>VLOOKUP(F503,Codes!$J$3:$Q$9,2,FALSE)</f>
        <v>E</v>
      </c>
      <c r="I503" s="11" t="s">
        <v>44</v>
      </c>
      <c r="J503" s="10" t="str">
        <f>VLOOKUP(I503,Codes!$H$3:$I$262,2,FALSE)</f>
        <v>AB</v>
      </c>
      <c r="K503">
        <v>4</v>
      </c>
      <c r="L503" s="10" t="s">
        <v>35</v>
      </c>
      <c r="M503" t="str">
        <f>VLOOKUP(L503,Codes!$R$3:$S$28,2,FALSE)</f>
        <v>L</v>
      </c>
      <c r="N503" t="s">
        <v>38</v>
      </c>
      <c r="O503" t="s">
        <v>49</v>
      </c>
      <c r="P503" t="s">
        <v>2318</v>
      </c>
      <c r="Q503" s="21" t="str">
        <f t="shared" si="32"/>
        <v>X-AB-4-EC10-TP5-Water-Medium-4-MOT</v>
      </c>
      <c r="R503" s="21" t="str">
        <f t="shared" si="33"/>
        <v>X-AB-4-EC10-TP5-Water</v>
      </c>
      <c r="S503" s="35" t="str">
        <f t="shared" si="34"/>
        <v>X.AB.4.L.E.4</v>
      </c>
      <c r="T503" s="15" t="str">
        <f t="shared" si="35"/>
        <v>XAB4LE4</v>
      </c>
    </row>
    <row r="504" spans="1:20">
      <c r="A504" t="s">
        <v>90</v>
      </c>
      <c r="B504" s="10" t="s">
        <v>89</v>
      </c>
      <c r="C504" s="10" t="str">
        <f>VLOOKUP(_xlfn.CONCAT(A504,B504),Codes!$C$3:$D$12,2,FALSE)</f>
        <v>X</v>
      </c>
      <c r="D504" s="57" t="s">
        <v>67</v>
      </c>
      <c r="E504" s="12">
        <v>4</v>
      </c>
      <c r="F504" t="s">
        <v>76</v>
      </c>
      <c r="G504">
        <v>48</v>
      </c>
      <c r="H504" s="10" t="str">
        <f>VLOOKUP(F504,Codes!$J$3:$Q$9,2,FALSE)</f>
        <v>E</v>
      </c>
      <c r="I504" s="11" t="s">
        <v>44</v>
      </c>
      <c r="J504" s="10" t="str">
        <f>VLOOKUP(I504,Codes!$H$3:$I$262,2,FALSE)</f>
        <v>AB</v>
      </c>
      <c r="K504">
        <v>5</v>
      </c>
      <c r="L504" s="10" t="s">
        <v>35</v>
      </c>
      <c r="M504" t="str">
        <f>VLOOKUP(L504,Codes!$R$3:$S$28,2,FALSE)</f>
        <v>L</v>
      </c>
      <c r="N504" t="s">
        <v>38</v>
      </c>
      <c r="O504" t="s">
        <v>49</v>
      </c>
      <c r="P504" t="s">
        <v>2318</v>
      </c>
      <c r="Q504" s="21" t="str">
        <f t="shared" si="32"/>
        <v>X-AB-4-EC10-TP5-Water-Medium-5-MOT</v>
      </c>
      <c r="R504" s="21" t="str">
        <f t="shared" si="33"/>
        <v>X-AB-4-EC10-TP5-Water</v>
      </c>
      <c r="S504" s="35" t="str">
        <f t="shared" si="34"/>
        <v>X.AB.4.L.E.5</v>
      </c>
      <c r="T504" s="15" t="str">
        <f t="shared" si="35"/>
        <v>XAB4LE5</v>
      </c>
    </row>
    <row r="505" spans="1:20">
      <c r="A505" t="s">
        <v>90</v>
      </c>
      <c r="B505" s="10" t="s">
        <v>89</v>
      </c>
      <c r="C505" s="10" t="str">
        <f>VLOOKUP(_xlfn.CONCAT(A505,B505),Codes!$C$3:$D$12,2,FALSE)</f>
        <v>X</v>
      </c>
      <c r="D505" s="57" t="s">
        <v>67</v>
      </c>
      <c r="E505" s="12">
        <v>4</v>
      </c>
      <c r="F505" t="s">
        <v>76</v>
      </c>
      <c r="G505">
        <v>48</v>
      </c>
      <c r="H505" s="10" t="str">
        <f>VLOOKUP(F505,Codes!$J$3:$Q$9,2,FALSE)</f>
        <v>E</v>
      </c>
      <c r="I505" s="11" t="s">
        <v>44</v>
      </c>
      <c r="J505" s="10" t="str">
        <f>VLOOKUP(I505,Codes!$H$3:$I$262,2,FALSE)</f>
        <v>AB</v>
      </c>
      <c r="K505">
        <v>6</v>
      </c>
      <c r="L505" s="10" t="s">
        <v>35</v>
      </c>
      <c r="M505" t="str">
        <f>VLOOKUP(L505,Codes!$R$3:$S$28,2,FALSE)</f>
        <v>L</v>
      </c>
      <c r="N505" t="s">
        <v>38</v>
      </c>
      <c r="O505" t="s">
        <v>49</v>
      </c>
      <c r="P505" t="s">
        <v>2318</v>
      </c>
      <c r="Q505" s="21" t="str">
        <f t="shared" si="32"/>
        <v>X-AB-4-EC10-TP5-Water-Medium-6-MOT</v>
      </c>
      <c r="R505" s="21" t="str">
        <f t="shared" si="33"/>
        <v>X-AB-4-EC10-TP5-Water</v>
      </c>
      <c r="S505" s="35" t="str">
        <f t="shared" si="34"/>
        <v>X.AB.4.L.E.6</v>
      </c>
      <c r="T505" s="15" t="str">
        <f t="shared" si="35"/>
        <v>XAB4LE6</v>
      </c>
    </row>
    <row r="506" spans="1:20">
      <c r="A506" t="s">
        <v>90</v>
      </c>
      <c r="B506" s="10" t="s">
        <v>89</v>
      </c>
      <c r="C506" s="10" t="str">
        <f>VLOOKUP(_xlfn.CONCAT(A506,B506),Codes!$C$3:$D$12,2,FALSE)</f>
        <v>X</v>
      </c>
      <c r="D506" s="57" t="s">
        <v>67</v>
      </c>
      <c r="E506" s="12" t="s">
        <v>2331</v>
      </c>
      <c r="F506" t="s">
        <v>76</v>
      </c>
      <c r="G506">
        <v>48</v>
      </c>
      <c r="H506" s="10" t="str">
        <f>VLOOKUP(F506,Codes!$J$3:$Q$9,2,FALSE)</f>
        <v>E</v>
      </c>
      <c r="I506" s="11" t="s">
        <v>44</v>
      </c>
      <c r="J506" s="10" t="str">
        <f>VLOOKUP(I506,Codes!$H$3:$I$262,2,FALSE)</f>
        <v>AB</v>
      </c>
      <c r="K506">
        <v>6</v>
      </c>
      <c r="L506" s="10" t="s">
        <v>35</v>
      </c>
      <c r="M506" t="str">
        <f>VLOOKUP(L506,Codes!$R$3:$S$28,2,FALSE)</f>
        <v>L</v>
      </c>
      <c r="N506" t="s">
        <v>38</v>
      </c>
      <c r="O506" t="s">
        <v>49</v>
      </c>
      <c r="P506" t="s">
        <v>2318</v>
      </c>
      <c r="Q506" s="21" t="str">
        <f t="shared" si="32"/>
        <v>X-AB-004_T3-EC10-TP5-Water-Medium-6-MOT</v>
      </c>
      <c r="R506" s="21" t="str">
        <f t="shared" si="33"/>
        <v>X-AB-004_T3-EC10-TP5-Water</v>
      </c>
      <c r="S506" s="35" t="str">
        <f t="shared" si="34"/>
        <v>X.AB.004_T3.L.E.6</v>
      </c>
      <c r="T506" s="15" t="str">
        <f t="shared" si="35"/>
        <v>XAB004_T3LE6</v>
      </c>
    </row>
    <row r="507" spans="1:20">
      <c r="A507" t="s">
        <v>90</v>
      </c>
      <c r="B507" s="10" t="s">
        <v>89</v>
      </c>
      <c r="C507" s="10" t="str">
        <f>VLOOKUP(_xlfn.CONCAT(A507,B507),Codes!$C$3:$D$12,2,FALSE)</f>
        <v>X</v>
      </c>
      <c r="D507" s="57" t="s">
        <v>67</v>
      </c>
      <c r="E507" s="12" t="s">
        <v>2331</v>
      </c>
      <c r="F507" t="s">
        <v>76</v>
      </c>
      <c r="G507">
        <v>48</v>
      </c>
      <c r="H507" s="10" t="str">
        <f>VLOOKUP(F507,Codes!$J$3:$Q$9,2,FALSE)</f>
        <v>E</v>
      </c>
      <c r="I507" s="11" t="s">
        <v>44</v>
      </c>
      <c r="J507" s="10" t="str">
        <f>VLOOKUP(I507,Codes!$H$3:$I$262,2,FALSE)</f>
        <v>AB</v>
      </c>
      <c r="K507">
        <v>6</v>
      </c>
      <c r="L507" s="10" t="s">
        <v>35</v>
      </c>
      <c r="M507" t="str">
        <f>VLOOKUP(L507,Codes!$R$3:$S$28,2,FALSE)</f>
        <v>L</v>
      </c>
      <c r="N507" t="s">
        <v>38</v>
      </c>
      <c r="O507" t="s">
        <v>49</v>
      </c>
      <c r="P507" t="s">
        <v>2318</v>
      </c>
      <c r="Q507" s="21" t="str">
        <f t="shared" si="32"/>
        <v>X-AB-004_T3-EC10-TP5-Water-Medium-6-MOT</v>
      </c>
      <c r="R507" s="21" t="str">
        <f t="shared" si="33"/>
        <v>X-AB-004_T3-EC10-TP5-Water</v>
      </c>
      <c r="S507" s="35" t="str">
        <f t="shared" si="34"/>
        <v>X.AB.004_T3.L.E.6</v>
      </c>
      <c r="T507" s="15" t="str">
        <f t="shared" si="35"/>
        <v>XAB004_T3LE6</v>
      </c>
    </row>
    <row r="508" spans="1:20">
      <c r="A508" t="s">
        <v>90</v>
      </c>
      <c r="B508" s="10" t="s">
        <v>89</v>
      </c>
      <c r="C508" s="10" t="str">
        <f>VLOOKUP(_xlfn.CONCAT(A508,B508),Codes!$C$3:$D$12,2,FALSE)</f>
        <v>X</v>
      </c>
      <c r="D508" s="57" t="s">
        <v>67</v>
      </c>
      <c r="E508" s="12" t="s">
        <v>2331</v>
      </c>
      <c r="F508" t="s">
        <v>76</v>
      </c>
      <c r="G508">
        <v>48</v>
      </c>
      <c r="H508" s="10" t="str">
        <f>VLOOKUP(F508,Codes!$J$3:$Q$9,2,FALSE)</f>
        <v>E</v>
      </c>
      <c r="I508" s="11" t="s">
        <v>44</v>
      </c>
      <c r="J508" s="10" t="str">
        <f>VLOOKUP(I508,Codes!$H$3:$I$262,2,FALSE)</f>
        <v>AB</v>
      </c>
      <c r="K508">
        <v>6</v>
      </c>
      <c r="L508" s="10" t="s">
        <v>35</v>
      </c>
      <c r="M508" t="str">
        <f>VLOOKUP(L508,Codes!$R$3:$S$28,2,FALSE)</f>
        <v>L</v>
      </c>
      <c r="N508" t="s">
        <v>38</v>
      </c>
      <c r="O508" t="s">
        <v>49</v>
      </c>
      <c r="P508" t="s">
        <v>2318</v>
      </c>
      <c r="Q508" s="21" t="str">
        <f t="shared" si="32"/>
        <v>X-AB-004_T3-EC10-TP5-Water-Medium-6-MOT</v>
      </c>
      <c r="R508" s="21" t="str">
        <f t="shared" si="33"/>
        <v>X-AB-004_T3-EC10-TP5-Water</v>
      </c>
      <c r="S508" s="35" t="str">
        <f t="shared" si="34"/>
        <v>X.AB.004_T3.L.E.6</v>
      </c>
      <c r="T508" s="15" t="str">
        <f t="shared" si="35"/>
        <v>XAB004_T3LE6</v>
      </c>
    </row>
    <row r="509" spans="1:20">
      <c r="A509" t="s">
        <v>90</v>
      </c>
      <c r="B509" s="10" t="s">
        <v>89</v>
      </c>
      <c r="C509" s="10" t="str">
        <f>VLOOKUP(_xlfn.CONCAT(A509,B509),Codes!$C$3:$D$12,2,FALSE)</f>
        <v>X</v>
      </c>
      <c r="D509" s="57" t="s">
        <v>67</v>
      </c>
      <c r="E509" s="12" t="s">
        <v>2331</v>
      </c>
      <c r="F509" t="s">
        <v>76</v>
      </c>
      <c r="G509">
        <v>48</v>
      </c>
      <c r="H509" s="10" t="str">
        <f>VLOOKUP(F509,Codes!$J$3:$Q$9,2,FALSE)</f>
        <v>E</v>
      </c>
      <c r="I509" s="11" t="s">
        <v>44</v>
      </c>
      <c r="J509" s="10" t="str">
        <f>VLOOKUP(I509,Codes!$H$3:$I$262,2,FALSE)</f>
        <v>AB</v>
      </c>
      <c r="K509">
        <v>6</v>
      </c>
      <c r="L509" s="10" t="s">
        <v>35</v>
      </c>
      <c r="M509" t="str">
        <f>VLOOKUP(L509,Codes!$R$3:$S$28,2,FALSE)</f>
        <v>L</v>
      </c>
      <c r="N509" t="s">
        <v>38</v>
      </c>
      <c r="O509" t="s">
        <v>49</v>
      </c>
      <c r="P509" t="s">
        <v>2318</v>
      </c>
      <c r="Q509" s="21" t="str">
        <f t="shared" si="32"/>
        <v>X-AB-004_T3-EC10-TP5-Water-Medium-6-MOT</v>
      </c>
      <c r="R509" s="21" t="str">
        <f t="shared" si="33"/>
        <v>X-AB-004_T3-EC10-TP5-Water</v>
      </c>
      <c r="S509" s="35" t="str">
        <f t="shared" si="34"/>
        <v>X.AB.004_T3.L.E.6</v>
      </c>
      <c r="T509" s="15" t="str">
        <f t="shared" si="35"/>
        <v>XAB004_T3LE6</v>
      </c>
    </row>
    <row r="510" spans="1:20">
      <c r="A510" t="s">
        <v>90</v>
      </c>
      <c r="B510" s="10" t="s">
        <v>89</v>
      </c>
      <c r="C510" s="10" t="str">
        <f>VLOOKUP(_xlfn.CONCAT(A510,B510),Codes!$C$3:$D$12,2,FALSE)</f>
        <v>X</v>
      </c>
      <c r="D510" s="57" t="s">
        <v>67</v>
      </c>
      <c r="E510" s="12" t="s">
        <v>2331</v>
      </c>
      <c r="F510" t="s">
        <v>76</v>
      </c>
      <c r="G510">
        <v>48</v>
      </c>
      <c r="H510" s="10" t="str">
        <f>VLOOKUP(F510,Codes!$J$3:$Q$9,2,FALSE)</f>
        <v>E</v>
      </c>
      <c r="I510" s="11" t="s">
        <v>44</v>
      </c>
      <c r="J510" s="10" t="str">
        <f>VLOOKUP(I510,Codes!$H$3:$I$262,2,FALSE)</f>
        <v>AB</v>
      </c>
      <c r="K510">
        <v>6</v>
      </c>
      <c r="L510" s="10" t="s">
        <v>35</v>
      </c>
      <c r="M510" t="str">
        <f>VLOOKUP(L510,Codes!$R$3:$S$28,2,FALSE)</f>
        <v>L</v>
      </c>
      <c r="N510" t="s">
        <v>38</v>
      </c>
      <c r="O510" t="s">
        <v>49</v>
      </c>
      <c r="P510" t="s">
        <v>2318</v>
      </c>
      <c r="Q510" s="21" t="str">
        <f t="shared" si="32"/>
        <v>X-AB-004_T3-EC10-TP5-Water-Medium-6-MOT</v>
      </c>
      <c r="R510" s="21" t="str">
        <f t="shared" si="33"/>
        <v>X-AB-004_T3-EC10-TP5-Water</v>
      </c>
      <c r="S510" s="35" t="str">
        <f t="shared" si="34"/>
        <v>X.AB.004_T3.L.E.6</v>
      </c>
      <c r="T510" s="15" t="str">
        <f t="shared" si="35"/>
        <v>XAB004_T3LE6</v>
      </c>
    </row>
    <row r="511" spans="1:20">
      <c r="A511" t="s">
        <v>90</v>
      </c>
      <c r="B511" s="10" t="s">
        <v>89</v>
      </c>
      <c r="C511" s="10" t="str">
        <f>VLOOKUP(_xlfn.CONCAT(A511,B511),Codes!$C$3:$D$12,2,FALSE)</f>
        <v>X</v>
      </c>
      <c r="D511" s="57" t="s">
        <v>67</v>
      </c>
      <c r="E511" s="12" t="s">
        <v>2331</v>
      </c>
      <c r="F511" t="s">
        <v>76</v>
      </c>
      <c r="G511">
        <v>48</v>
      </c>
      <c r="H511" s="10" t="str">
        <f>VLOOKUP(F511,Codes!$J$3:$Q$9,2,FALSE)</f>
        <v>E</v>
      </c>
      <c r="I511" s="11" t="s">
        <v>44</v>
      </c>
      <c r="J511" s="10" t="str">
        <f>VLOOKUP(I511,Codes!$H$3:$I$262,2,FALSE)</f>
        <v>AB</v>
      </c>
      <c r="K511">
        <v>6</v>
      </c>
      <c r="L511" s="10" t="s">
        <v>35</v>
      </c>
      <c r="M511" t="str">
        <f>VLOOKUP(L511,Codes!$R$3:$S$28,2,FALSE)</f>
        <v>L</v>
      </c>
      <c r="N511" t="s">
        <v>38</v>
      </c>
      <c r="O511" t="s">
        <v>49</v>
      </c>
      <c r="P511" t="s">
        <v>2318</v>
      </c>
      <c r="Q511" s="21" t="str">
        <f t="shared" si="32"/>
        <v>X-AB-004_T3-EC10-TP5-Water-Medium-6-MOT</v>
      </c>
      <c r="R511" s="21" t="str">
        <f t="shared" si="33"/>
        <v>X-AB-004_T3-EC10-TP5-Water</v>
      </c>
      <c r="S511" s="35" t="str">
        <f t="shared" si="34"/>
        <v>X.AB.004_T3.L.E.6</v>
      </c>
      <c r="T511" s="15" t="str">
        <f t="shared" si="35"/>
        <v>XAB004_T3LE6</v>
      </c>
    </row>
    <row r="512" spans="1:20">
      <c r="A512" t="s">
        <v>90</v>
      </c>
      <c r="B512" s="10" t="s">
        <v>89</v>
      </c>
      <c r="C512" s="10" t="str">
        <f>VLOOKUP(_xlfn.CONCAT(A512,B512),Codes!$C$3:$D$12,2,FALSE)</f>
        <v>X</v>
      </c>
      <c r="D512" s="57" t="s">
        <v>67</v>
      </c>
      <c r="E512" s="12" t="s">
        <v>2332</v>
      </c>
      <c r="F512" t="s">
        <v>76</v>
      </c>
      <c r="G512">
        <v>48</v>
      </c>
      <c r="H512" s="10" t="str">
        <f>VLOOKUP(F512,Codes!$J$3:$Q$9,2,FALSE)</f>
        <v>E</v>
      </c>
      <c r="I512" s="11" t="s">
        <v>44</v>
      </c>
      <c r="J512" s="10" t="str">
        <f>VLOOKUP(I512,Codes!$H$3:$I$262,2,FALSE)</f>
        <v>AB</v>
      </c>
      <c r="K512">
        <v>6</v>
      </c>
      <c r="L512" s="10" t="s">
        <v>35</v>
      </c>
      <c r="M512" t="str">
        <f>VLOOKUP(L512,Codes!$R$3:$S$28,2,FALSE)</f>
        <v>L</v>
      </c>
      <c r="N512" t="s">
        <v>38</v>
      </c>
      <c r="O512" t="s">
        <v>49</v>
      </c>
      <c r="P512" t="s">
        <v>2318</v>
      </c>
      <c r="Q512" s="21" t="str">
        <f t="shared" si="32"/>
        <v>X-AB-004^T3-EC10-TP5-Water-Medium-6-MOT</v>
      </c>
      <c r="R512" s="21" t="str">
        <f t="shared" si="33"/>
        <v>X-AB-004^T3-EC10-TP5-Water</v>
      </c>
      <c r="S512" s="35" t="str">
        <f t="shared" si="34"/>
        <v>X.AB.004^T3.L.E.6</v>
      </c>
      <c r="T512" s="15" t="str">
        <f t="shared" si="35"/>
        <v>XAB004^T3LE6</v>
      </c>
    </row>
    <row r="513" spans="1:20">
      <c r="A513" t="s">
        <v>90</v>
      </c>
      <c r="B513" s="10" t="s">
        <v>89</v>
      </c>
      <c r="C513" s="10" t="str">
        <f>VLOOKUP(_xlfn.CONCAT(A513,B513),Codes!$C$3:$D$12,2,FALSE)</f>
        <v>X</v>
      </c>
      <c r="D513" s="57" t="s">
        <v>67</v>
      </c>
      <c r="E513" s="12" t="s">
        <v>2332</v>
      </c>
      <c r="F513" t="s">
        <v>76</v>
      </c>
      <c r="G513">
        <v>48</v>
      </c>
      <c r="H513" s="10" t="str">
        <f>VLOOKUP(F513,Codes!$J$3:$Q$9,2,FALSE)</f>
        <v>E</v>
      </c>
      <c r="I513" s="11" t="s">
        <v>44</v>
      </c>
      <c r="J513" s="10" t="str">
        <f>VLOOKUP(I513,Codes!$H$3:$I$262,2,FALSE)</f>
        <v>AB</v>
      </c>
      <c r="K513">
        <v>6</v>
      </c>
      <c r="L513" s="10" t="s">
        <v>35</v>
      </c>
      <c r="M513" t="str">
        <f>VLOOKUP(L513,Codes!$R$3:$S$28,2,FALSE)</f>
        <v>L</v>
      </c>
      <c r="N513" t="s">
        <v>38</v>
      </c>
      <c r="O513" t="s">
        <v>49</v>
      </c>
      <c r="P513" t="s">
        <v>2318</v>
      </c>
      <c r="Q513" s="21" t="str">
        <f t="shared" si="32"/>
        <v>X-AB-004^T3-EC10-TP5-Water-Medium-6-MOT</v>
      </c>
      <c r="R513" s="21" t="str">
        <f t="shared" si="33"/>
        <v>X-AB-004^T3-EC10-TP5-Water</v>
      </c>
      <c r="S513" s="35" t="str">
        <f t="shared" si="34"/>
        <v>X.AB.004^T3.L.E.6</v>
      </c>
      <c r="T513" s="15" t="str">
        <f t="shared" si="35"/>
        <v>XAB004^T3LE6</v>
      </c>
    </row>
    <row r="514" spans="1:20">
      <c r="A514" t="s">
        <v>90</v>
      </c>
      <c r="B514" s="10" t="s">
        <v>89</v>
      </c>
      <c r="C514" s="10" t="str">
        <f>VLOOKUP(_xlfn.CONCAT(A514,B514),Codes!$C$3:$D$12,2,FALSE)</f>
        <v>X</v>
      </c>
      <c r="D514" s="57" t="s">
        <v>67</v>
      </c>
      <c r="E514" s="12" t="s">
        <v>2332</v>
      </c>
      <c r="F514" t="s">
        <v>76</v>
      </c>
      <c r="G514">
        <v>48</v>
      </c>
      <c r="H514" s="10" t="str">
        <f>VLOOKUP(F514,Codes!$J$3:$Q$9,2,FALSE)</f>
        <v>E</v>
      </c>
      <c r="I514" s="11" t="s">
        <v>44</v>
      </c>
      <c r="J514" s="10" t="str">
        <f>VLOOKUP(I514,Codes!$H$3:$I$262,2,FALSE)</f>
        <v>AB</v>
      </c>
      <c r="K514">
        <v>6</v>
      </c>
      <c r="L514" s="10" t="s">
        <v>35</v>
      </c>
      <c r="M514" t="str">
        <f>VLOOKUP(L514,Codes!$R$3:$S$28,2,FALSE)</f>
        <v>L</v>
      </c>
      <c r="N514" t="s">
        <v>38</v>
      </c>
      <c r="O514" t="s">
        <v>49</v>
      </c>
      <c r="P514" t="s">
        <v>2318</v>
      </c>
      <c r="Q514" s="21" t="str">
        <f t="shared" si="32"/>
        <v>X-AB-004^T3-EC10-TP5-Water-Medium-6-MOT</v>
      </c>
      <c r="R514" s="21" t="str">
        <f t="shared" si="33"/>
        <v>X-AB-004^T3-EC10-TP5-Water</v>
      </c>
      <c r="S514" s="35" t="str">
        <f t="shared" si="34"/>
        <v>X.AB.004^T3.L.E.6</v>
      </c>
      <c r="T514" s="15" t="str">
        <f t="shared" si="35"/>
        <v>XAB004^T3LE6</v>
      </c>
    </row>
    <row r="515" spans="1:20">
      <c r="A515" t="s">
        <v>90</v>
      </c>
      <c r="B515" s="10" t="s">
        <v>89</v>
      </c>
      <c r="C515" s="10" t="str">
        <f>VLOOKUP(_xlfn.CONCAT(A515,B515),Codes!$C$3:$D$12,2,FALSE)</f>
        <v>X</v>
      </c>
      <c r="D515" s="57" t="s">
        <v>67</v>
      </c>
      <c r="E515" s="12" t="s">
        <v>2332</v>
      </c>
      <c r="F515" t="s">
        <v>76</v>
      </c>
      <c r="G515">
        <v>48</v>
      </c>
      <c r="H515" s="10" t="str">
        <f>VLOOKUP(F515,Codes!$J$3:$Q$9,2,FALSE)</f>
        <v>E</v>
      </c>
      <c r="I515" s="11" t="s">
        <v>44</v>
      </c>
      <c r="J515" s="10" t="str">
        <f>VLOOKUP(I515,Codes!$H$3:$I$262,2,FALSE)</f>
        <v>AB</v>
      </c>
      <c r="K515">
        <v>6</v>
      </c>
      <c r="L515" s="10" t="s">
        <v>35</v>
      </c>
      <c r="M515" t="str">
        <f>VLOOKUP(L515,Codes!$R$3:$S$28,2,FALSE)</f>
        <v>L</v>
      </c>
      <c r="N515" t="s">
        <v>38</v>
      </c>
      <c r="O515" t="s">
        <v>49</v>
      </c>
      <c r="P515" t="s">
        <v>2318</v>
      </c>
      <c r="Q515" s="21" t="str">
        <f t="shared" si="32"/>
        <v>X-AB-004^T3-EC10-TP5-Water-Medium-6-MOT</v>
      </c>
      <c r="R515" s="21" t="str">
        <f t="shared" si="33"/>
        <v>X-AB-004^T3-EC10-TP5-Water</v>
      </c>
      <c r="S515" s="35" t="str">
        <f t="shared" si="34"/>
        <v>X.AB.004^T3.L.E.6</v>
      </c>
      <c r="T515" s="15" t="str">
        <f t="shared" si="35"/>
        <v>XAB004^T3LE6</v>
      </c>
    </row>
    <row r="516" spans="1:20">
      <c r="A516" t="s">
        <v>90</v>
      </c>
      <c r="B516" s="10" t="s">
        <v>89</v>
      </c>
      <c r="C516" s="10" t="str">
        <f>VLOOKUP(_xlfn.CONCAT(A516,B516),Codes!$C$3:$D$12,2,FALSE)</f>
        <v>X</v>
      </c>
      <c r="D516" s="57" t="s">
        <v>67</v>
      </c>
      <c r="E516" s="12" t="s">
        <v>2332</v>
      </c>
      <c r="F516" t="s">
        <v>76</v>
      </c>
      <c r="G516">
        <v>48</v>
      </c>
      <c r="H516" s="10" t="str">
        <f>VLOOKUP(F516,Codes!$J$3:$Q$9,2,FALSE)</f>
        <v>E</v>
      </c>
      <c r="I516" s="11" t="s">
        <v>44</v>
      </c>
      <c r="J516" s="10" t="str">
        <f>VLOOKUP(I516,Codes!$H$3:$I$262,2,FALSE)</f>
        <v>AB</v>
      </c>
      <c r="K516">
        <v>6</v>
      </c>
      <c r="L516" s="10" t="s">
        <v>35</v>
      </c>
      <c r="M516" t="str">
        <f>VLOOKUP(L516,Codes!$R$3:$S$28,2,FALSE)</f>
        <v>L</v>
      </c>
      <c r="N516" t="s">
        <v>38</v>
      </c>
      <c r="O516" t="s">
        <v>49</v>
      </c>
      <c r="P516" t="s">
        <v>2318</v>
      </c>
      <c r="Q516" s="21" t="str">
        <f t="shared" si="32"/>
        <v>X-AB-004^T3-EC10-TP5-Water-Medium-6-MOT</v>
      </c>
      <c r="R516" s="21" t="str">
        <f t="shared" si="33"/>
        <v>X-AB-004^T3-EC10-TP5-Water</v>
      </c>
      <c r="S516" s="35" t="str">
        <f t="shared" si="34"/>
        <v>X.AB.004^T3.L.E.6</v>
      </c>
      <c r="T516" s="15" t="str">
        <f t="shared" si="35"/>
        <v>XAB004^T3LE6</v>
      </c>
    </row>
    <row r="517" spans="1:20">
      <c r="A517" t="s">
        <v>90</v>
      </c>
      <c r="B517" s="10" t="s">
        <v>89</v>
      </c>
      <c r="C517" s="10" t="str">
        <f>VLOOKUP(_xlfn.CONCAT(A517,B517),Codes!$C$3:$D$12,2,FALSE)</f>
        <v>X</v>
      </c>
      <c r="D517" s="57" t="s">
        <v>67</v>
      </c>
      <c r="E517" s="12" t="s">
        <v>2332</v>
      </c>
      <c r="F517" t="s">
        <v>76</v>
      </c>
      <c r="G517">
        <v>48</v>
      </c>
      <c r="H517" s="10" t="str">
        <f>VLOOKUP(F517,Codes!$J$3:$Q$9,2,FALSE)</f>
        <v>E</v>
      </c>
      <c r="I517" s="11" t="s">
        <v>44</v>
      </c>
      <c r="J517" s="10" t="str">
        <f>VLOOKUP(I517,Codes!$H$3:$I$262,2,FALSE)</f>
        <v>AB</v>
      </c>
      <c r="K517">
        <v>6</v>
      </c>
      <c r="L517" s="10" t="s">
        <v>35</v>
      </c>
      <c r="M517" t="str">
        <f>VLOOKUP(L517,Codes!$R$3:$S$28,2,FALSE)</f>
        <v>L</v>
      </c>
      <c r="N517" t="s">
        <v>38</v>
      </c>
      <c r="O517" t="s">
        <v>49</v>
      </c>
      <c r="P517" t="s">
        <v>2318</v>
      </c>
      <c r="Q517" s="21" t="str">
        <f t="shared" si="32"/>
        <v>X-AB-004^T3-EC10-TP5-Water-Medium-6-MOT</v>
      </c>
      <c r="R517" s="21" t="str">
        <f t="shared" si="33"/>
        <v>X-AB-004^T3-EC10-TP5-Water</v>
      </c>
      <c r="S517" s="35" t="str">
        <f t="shared" si="34"/>
        <v>X.AB.004^T3.L.E.6</v>
      </c>
      <c r="T517" s="15" t="str">
        <f t="shared" si="35"/>
        <v>XAB004^T3LE6</v>
      </c>
    </row>
    <row r="518" spans="1:20">
      <c r="A518" t="s">
        <v>90</v>
      </c>
      <c r="B518" s="10" t="s">
        <v>89</v>
      </c>
      <c r="C518" s="10" t="str">
        <f>VLOOKUP(_xlfn.CONCAT(A518,B518),Codes!$C$3:$D$12,2,FALSE)</f>
        <v>X</v>
      </c>
      <c r="D518" s="57" t="s">
        <v>67</v>
      </c>
      <c r="E518" s="12">
        <v>4</v>
      </c>
      <c r="F518" t="s">
        <v>46</v>
      </c>
      <c r="G518">
        <v>4</v>
      </c>
      <c r="H518" s="10" t="str">
        <f>VLOOKUP(F518,Codes!$J$3:$Q$9,2,FALSE)</f>
        <v>A</v>
      </c>
      <c r="I518" s="11" t="s">
        <v>44</v>
      </c>
      <c r="J518" s="10" t="str">
        <f>VLOOKUP(I518,Codes!$H$3:$I$262,2,FALSE)</f>
        <v>AB</v>
      </c>
      <c r="K518">
        <v>1</v>
      </c>
      <c r="L518" s="10" t="s">
        <v>83</v>
      </c>
      <c r="M518" t="str">
        <f>VLOOKUP(L518,Codes!$R$3:$S$28,2,FALSE)</f>
        <v>M</v>
      </c>
      <c r="N518" t="s">
        <v>38</v>
      </c>
      <c r="O518" t="s">
        <v>49</v>
      </c>
      <c r="P518" t="s">
        <v>2318</v>
      </c>
      <c r="Q518" s="21" t="str">
        <f t="shared" si="32"/>
        <v>X-AB-4-EC25-TP1-Water-Medium-1-MOT</v>
      </c>
      <c r="R518" s="21" t="str">
        <f t="shared" si="33"/>
        <v>X-AB-4-EC25-TP1-Water</v>
      </c>
      <c r="S518" s="35" t="str">
        <f t="shared" si="34"/>
        <v>X.AB.4.M.A.1</v>
      </c>
      <c r="T518" s="15" t="str">
        <f t="shared" si="35"/>
        <v>XAB4MA1</v>
      </c>
    </row>
    <row r="519" spans="1:20">
      <c r="A519" t="s">
        <v>90</v>
      </c>
      <c r="B519" s="10" t="s">
        <v>89</v>
      </c>
      <c r="C519" s="10" t="str">
        <f>VLOOKUP(_xlfn.CONCAT(A519,B519),Codes!$C$3:$D$12,2,FALSE)</f>
        <v>X</v>
      </c>
      <c r="D519" s="57" t="s">
        <v>67</v>
      </c>
      <c r="E519" s="12">
        <v>4</v>
      </c>
      <c r="F519" t="s">
        <v>46</v>
      </c>
      <c r="G519">
        <v>4</v>
      </c>
      <c r="H519" s="10" t="str">
        <f>VLOOKUP(F519,Codes!$J$3:$Q$9,2,FALSE)</f>
        <v>A</v>
      </c>
      <c r="I519" s="11" t="s">
        <v>44</v>
      </c>
      <c r="J519" s="10" t="str">
        <f>VLOOKUP(I519,Codes!$H$3:$I$262,2,FALSE)</f>
        <v>AB</v>
      </c>
      <c r="K519">
        <v>2</v>
      </c>
      <c r="L519" s="10" t="s">
        <v>83</v>
      </c>
      <c r="M519" t="str">
        <f>VLOOKUP(L519,Codes!$R$3:$S$28,2,FALSE)</f>
        <v>M</v>
      </c>
      <c r="N519" t="s">
        <v>38</v>
      </c>
      <c r="O519" t="s">
        <v>49</v>
      </c>
      <c r="P519" t="s">
        <v>2318</v>
      </c>
      <c r="Q519" s="21" t="str">
        <f t="shared" si="32"/>
        <v>X-AB-4-EC25-TP1-Water-Medium-2-MOT</v>
      </c>
      <c r="R519" s="21" t="str">
        <f t="shared" si="33"/>
        <v>X-AB-4-EC25-TP1-Water</v>
      </c>
      <c r="S519" s="35" t="str">
        <f t="shared" si="34"/>
        <v>X.AB.4.M.A.2</v>
      </c>
      <c r="T519" s="15" t="str">
        <f t="shared" si="35"/>
        <v>XAB4MA2</v>
      </c>
    </row>
    <row r="520" spans="1:20">
      <c r="A520" t="s">
        <v>90</v>
      </c>
      <c r="B520" s="10" t="s">
        <v>89</v>
      </c>
      <c r="C520" s="10" t="str">
        <f>VLOOKUP(_xlfn.CONCAT(A520,B520),Codes!$C$3:$D$12,2,FALSE)</f>
        <v>X</v>
      </c>
      <c r="D520" s="57" t="s">
        <v>67</v>
      </c>
      <c r="E520" s="12">
        <v>4</v>
      </c>
      <c r="F520" t="s">
        <v>46</v>
      </c>
      <c r="G520">
        <v>4</v>
      </c>
      <c r="H520" s="10" t="str">
        <f>VLOOKUP(F520,Codes!$J$3:$Q$9,2,FALSE)</f>
        <v>A</v>
      </c>
      <c r="I520" s="11" t="s">
        <v>44</v>
      </c>
      <c r="J520" s="10" t="str">
        <f>VLOOKUP(I520,Codes!$H$3:$I$262,2,FALSE)</f>
        <v>AB</v>
      </c>
      <c r="K520">
        <v>3</v>
      </c>
      <c r="L520" s="10" t="s">
        <v>83</v>
      </c>
      <c r="M520" t="str">
        <f>VLOOKUP(L520,Codes!$R$3:$S$28,2,FALSE)</f>
        <v>M</v>
      </c>
      <c r="N520" t="s">
        <v>38</v>
      </c>
      <c r="O520" t="s">
        <v>49</v>
      </c>
      <c r="P520" t="s">
        <v>2318</v>
      </c>
      <c r="Q520" s="21" t="str">
        <f t="shared" si="32"/>
        <v>X-AB-4-EC25-TP1-Water-Medium-3-MOT</v>
      </c>
      <c r="R520" s="21" t="str">
        <f t="shared" si="33"/>
        <v>X-AB-4-EC25-TP1-Water</v>
      </c>
      <c r="S520" s="35" t="str">
        <f t="shared" si="34"/>
        <v>X.AB.4.M.A.3</v>
      </c>
      <c r="T520" s="15" t="str">
        <f t="shared" si="35"/>
        <v>XAB4MA3</v>
      </c>
    </row>
    <row r="521" spans="1:20">
      <c r="A521" t="s">
        <v>90</v>
      </c>
      <c r="B521" s="10" t="s">
        <v>89</v>
      </c>
      <c r="C521" s="10" t="str">
        <f>VLOOKUP(_xlfn.CONCAT(A521,B521),Codes!$C$3:$D$12,2,FALSE)</f>
        <v>X</v>
      </c>
      <c r="D521" s="57" t="s">
        <v>67</v>
      </c>
      <c r="E521" s="12">
        <v>4</v>
      </c>
      <c r="F521" t="s">
        <v>46</v>
      </c>
      <c r="G521">
        <v>4</v>
      </c>
      <c r="H521" s="10" t="str">
        <f>VLOOKUP(F521,Codes!$J$3:$Q$9,2,FALSE)</f>
        <v>A</v>
      </c>
      <c r="I521" s="11" t="s">
        <v>44</v>
      </c>
      <c r="J521" s="10" t="str">
        <f>VLOOKUP(I521,Codes!$H$3:$I$262,2,FALSE)</f>
        <v>AB</v>
      </c>
      <c r="K521">
        <v>4</v>
      </c>
      <c r="L521" s="10" t="s">
        <v>83</v>
      </c>
      <c r="M521" t="str">
        <f>VLOOKUP(L521,Codes!$R$3:$S$28,2,FALSE)</f>
        <v>M</v>
      </c>
      <c r="N521" t="s">
        <v>38</v>
      </c>
      <c r="O521" t="s">
        <v>49</v>
      </c>
      <c r="P521" t="s">
        <v>2318</v>
      </c>
      <c r="Q521" s="21" t="str">
        <f t="shared" si="32"/>
        <v>X-AB-4-EC25-TP1-Water-Medium-4-MOT</v>
      </c>
      <c r="R521" s="21" t="str">
        <f t="shared" si="33"/>
        <v>X-AB-4-EC25-TP1-Water</v>
      </c>
      <c r="S521" s="35" t="str">
        <f t="shared" si="34"/>
        <v>X.AB.4.M.A.4</v>
      </c>
      <c r="T521" s="15" t="str">
        <f t="shared" si="35"/>
        <v>XAB4MA4</v>
      </c>
    </row>
    <row r="522" spans="1:20">
      <c r="A522" t="s">
        <v>90</v>
      </c>
      <c r="B522" s="10" t="s">
        <v>89</v>
      </c>
      <c r="C522" s="10" t="str">
        <f>VLOOKUP(_xlfn.CONCAT(A522,B522),Codes!$C$3:$D$12,2,FALSE)</f>
        <v>X</v>
      </c>
      <c r="D522" s="57" t="s">
        <v>67</v>
      </c>
      <c r="E522" s="12">
        <v>4</v>
      </c>
      <c r="F522" t="s">
        <v>46</v>
      </c>
      <c r="G522">
        <v>4</v>
      </c>
      <c r="H522" s="10" t="str">
        <f>VLOOKUP(F522,Codes!$J$3:$Q$9,2,FALSE)</f>
        <v>A</v>
      </c>
      <c r="I522" s="11" t="s">
        <v>44</v>
      </c>
      <c r="J522" s="10" t="str">
        <f>VLOOKUP(I522,Codes!$H$3:$I$262,2,FALSE)</f>
        <v>AB</v>
      </c>
      <c r="K522">
        <v>5</v>
      </c>
      <c r="L522" s="10" t="s">
        <v>83</v>
      </c>
      <c r="M522" t="str">
        <f>VLOOKUP(L522,Codes!$R$3:$S$28,2,FALSE)</f>
        <v>M</v>
      </c>
      <c r="N522" t="s">
        <v>38</v>
      </c>
      <c r="O522" t="s">
        <v>49</v>
      </c>
      <c r="P522" t="s">
        <v>2318</v>
      </c>
      <c r="Q522" s="21" t="str">
        <f t="shared" si="32"/>
        <v>X-AB-4-EC25-TP1-Water-Medium-5-MOT</v>
      </c>
      <c r="R522" s="21" t="str">
        <f t="shared" si="33"/>
        <v>X-AB-4-EC25-TP1-Water</v>
      </c>
      <c r="S522" s="35" t="str">
        <f t="shared" si="34"/>
        <v>X.AB.4.M.A.5</v>
      </c>
      <c r="T522" s="15" t="str">
        <f t="shared" si="35"/>
        <v>XAB4MA5</v>
      </c>
    </row>
    <row r="523" spans="1:20">
      <c r="A523" t="s">
        <v>90</v>
      </c>
      <c r="B523" s="10" t="s">
        <v>89</v>
      </c>
      <c r="C523" s="10" t="str">
        <f>VLOOKUP(_xlfn.CONCAT(A523,B523),Codes!$C$3:$D$12,2,FALSE)</f>
        <v>X</v>
      </c>
      <c r="D523" s="57" t="s">
        <v>67</v>
      </c>
      <c r="E523" s="12">
        <v>4</v>
      </c>
      <c r="F523" t="s">
        <v>46</v>
      </c>
      <c r="G523">
        <v>4</v>
      </c>
      <c r="H523" s="10" t="str">
        <f>VLOOKUP(F523,Codes!$J$3:$Q$9,2,FALSE)</f>
        <v>A</v>
      </c>
      <c r="I523" s="11" t="s">
        <v>44</v>
      </c>
      <c r="J523" s="10" t="str">
        <f>VLOOKUP(I523,Codes!$H$3:$I$262,2,FALSE)</f>
        <v>AB</v>
      </c>
      <c r="K523">
        <v>6</v>
      </c>
      <c r="L523" s="10" t="s">
        <v>83</v>
      </c>
      <c r="M523" t="str">
        <f>VLOOKUP(L523,Codes!$R$3:$S$28,2,FALSE)</f>
        <v>M</v>
      </c>
      <c r="N523" t="s">
        <v>38</v>
      </c>
      <c r="O523" t="s">
        <v>49</v>
      </c>
      <c r="P523" t="s">
        <v>2318</v>
      </c>
      <c r="Q523" s="21" t="str">
        <f t="shared" si="32"/>
        <v>X-AB-4-EC25-TP1-Water-Medium-6-MOT</v>
      </c>
      <c r="R523" s="21" t="str">
        <f t="shared" si="33"/>
        <v>X-AB-4-EC25-TP1-Water</v>
      </c>
      <c r="S523" s="35" t="str">
        <f t="shared" si="34"/>
        <v>X.AB.4.M.A.6</v>
      </c>
      <c r="T523" s="15" t="str">
        <f t="shared" si="35"/>
        <v>XAB4MA6</v>
      </c>
    </row>
    <row r="524" spans="1:20">
      <c r="A524" t="s">
        <v>90</v>
      </c>
      <c r="B524" s="10" t="s">
        <v>89</v>
      </c>
      <c r="C524" s="10" t="str">
        <f>VLOOKUP(_xlfn.CONCAT(A524,B524),Codes!$C$3:$D$12,2,FALSE)</f>
        <v>X</v>
      </c>
      <c r="D524" s="57" t="s">
        <v>67</v>
      </c>
      <c r="E524" s="12">
        <v>4</v>
      </c>
      <c r="F524" t="s">
        <v>57</v>
      </c>
      <c r="G524">
        <v>8</v>
      </c>
      <c r="H524" s="10" t="str">
        <f>VLOOKUP(F524,Codes!$J$3:$Q$9,2,FALSE)</f>
        <v>B</v>
      </c>
      <c r="I524" s="11" t="s">
        <v>44</v>
      </c>
      <c r="J524" s="10" t="str">
        <f>VLOOKUP(I524,Codes!$H$3:$I$262,2,FALSE)</f>
        <v>AB</v>
      </c>
      <c r="K524">
        <v>1</v>
      </c>
      <c r="L524" s="10" t="s">
        <v>83</v>
      </c>
      <c r="M524" t="str">
        <f>VLOOKUP(L524,Codes!$R$3:$S$28,2,FALSE)</f>
        <v>M</v>
      </c>
      <c r="N524" t="s">
        <v>38</v>
      </c>
      <c r="O524" t="s">
        <v>49</v>
      </c>
      <c r="P524" t="s">
        <v>2318</v>
      </c>
      <c r="Q524" s="21" t="str">
        <f t="shared" si="32"/>
        <v>X-AB-4-EC25-TP2-Water-Medium-1-MOT</v>
      </c>
      <c r="R524" s="21" t="str">
        <f t="shared" si="33"/>
        <v>X-AB-4-EC25-TP2-Water</v>
      </c>
      <c r="S524" s="35" t="str">
        <f t="shared" si="34"/>
        <v>X.AB.4.M.B.1</v>
      </c>
      <c r="T524" s="15" t="str">
        <f t="shared" si="35"/>
        <v>XAB4MB1</v>
      </c>
    </row>
    <row r="525" spans="1:20">
      <c r="A525" t="s">
        <v>90</v>
      </c>
      <c r="B525" s="10" t="s">
        <v>89</v>
      </c>
      <c r="C525" s="10" t="str">
        <f>VLOOKUP(_xlfn.CONCAT(A525,B525),Codes!$C$3:$D$12,2,FALSE)</f>
        <v>X</v>
      </c>
      <c r="D525" s="57" t="s">
        <v>67</v>
      </c>
      <c r="E525" s="12">
        <v>4</v>
      </c>
      <c r="F525" t="s">
        <v>57</v>
      </c>
      <c r="G525">
        <v>8</v>
      </c>
      <c r="H525" s="10" t="str">
        <f>VLOOKUP(F525,Codes!$J$3:$Q$9,2,FALSE)</f>
        <v>B</v>
      </c>
      <c r="I525" s="11" t="s">
        <v>44</v>
      </c>
      <c r="J525" s="10" t="str">
        <f>VLOOKUP(I525,Codes!$H$3:$I$262,2,FALSE)</f>
        <v>AB</v>
      </c>
      <c r="K525">
        <v>2</v>
      </c>
      <c r="L525" s="10" t="s">
        <v>83</v>
      </c>
      <c r="M525" t="str">
        <f>VLOOKUP(L525,Codes!$R$3:$S$28,2,FALSE)</f>
        <v>M</v>
      </c>
      <c r="N525" t="s">
        <v>38</v>
      </c>
      <c r="O525" t="s">
        <v>49</v>
      </c>
      <c r="P525" t="s">
        <v>2318</v>
      </c>
      <c r="Q525" s="21" t="str">
        <f t="shared" si="32"/>
        <v>X-AB-4-EC25-TP2-Water-Medium-2-MOT</v>
      </c>
      <c r="R525" s="21" t="str">
        <f t="shared" si="33"/>
        <v>X-AB-4-EC25-TP2-Water</v>
      </c>
      <c r="S525" s="35" t="str">
        <f t="shared" si="34"/>
        <v>X.AB.4.M.B.2</v>
      </c>
      <c r="T525" s="15" t="str">
        <f t="shared" si="35"/>
        <v>XAB4MB2</v>
      </c>
    </row>
    <row r="526" spans="1:20">
      <c r="A526" t="s">
        <v>90</v>
      </c>
      <c r="B526" s="10" t="s">
        <v>89</v>
      </c>
      <c r="C526" s="10" t="str">
        <f>VLOOKUP(_xlfn.CONCAT(A526,B526),Codes!$C$3:$D$12,2,FALSE)</f>
        <v>X</v>
      </c>
      <c r="D526" s="57" t="s">
        <v>67</v>
      </c>
      <c r="E526" s="12">
        <v>4</v>
      </c>
      <c r="F526" t="s">
        <v>57</v>
      </c>
      <c r="G526">
        <v>8</v>
      </c>
      <c r="H526" s="10" t="str">
        <f>VLOOKUP(F526,Codes!$J$3:$Q$9,2,FALSE)</f>
        <v>B</v>
      </c>
      <c r="I526" s="11" t="s">
        <v>44</v>
      </c>
      <c r="J526" s="10" t="str">
        <f>VLOOKUP(I526,Codes!$H$3:$I$262,2,FALSE)</f>
        <v>AB</v>
      </c>
      <c r="K526">
        <v>3</v>
      </c>
      <c r="L526" s="10" t="s">
        <v>83</v>
      </c>
      <c r="M526" t="str">
        <f>VLOOKUP(L526,Codes!$R$3:$S$28,2,FALSE)</f>
        <v>M</v>
      </c>
      <c r="N526" t="s">
        <v>38</v>
      </c>
      <c r="O526" t="s">
        <v>49</v>
      </c>
      <c r="P526" t="s">
        <v>2318</v>
      </c>
      <c r="Q526" s="21" t="str">
        <f t="shared" si="32"/>
        <v>X-AB-4-EC25-TP2-Water-Medium-3-MOT</v>
      </c>
      <c r="R526" s="21" t="str">
        <f t="shared" si="33"/>
        <v>X-AB-4-EC25-TP2-Water</v>
      </c>
      <c r="S526" s="35" t="str">
        <f t="shared" si="34"/>
        <v>X.AB.4.M.B.3</v>
      </c>
      <c r="T526" s="15" t="str">
        <f t="shared" si="35"/>
        <v>XAB4MB3</v>
      </c>
    </row>
    <row r="527" spans="1:20">
      <c r="A527" t="s">
        <v>90</v>
      </c>
      <c r="B527" s="10" t="s">
        <v>89</v>
      </c>
      <c r="C527" s="10" t="str">
        <f>VLOOKUP(_xlfn.CONCAT(A527,B527),Codes!$C$3:$D$12,2,FALSE)</f>
        <v>X</v>
      </c>
      <c r="D527" s="57" t="s">
        <v>67</v>
      </c>
      <c r="E527" s="12">
        <v>4</v>
      </c>
      <c r="F527" t="s">
        <v>57</v>
      </c>
      <c r="G527">
        <v>8</v>
      </c>
      <c r="H527" s="10" t="str">
        <f>VLOOKUP(F527,Codes!$J$3:$Q$9,2,FALSE)</f>
        <v>B</v>
      </c>
      <c r="I527" s="11" t="s">
        <v>44</v>
      </c>
      <c r="J527" s="10" t="str">
        <f>VLOOKUP(I527,Codes!$H$3:$I$262,2,FALSE)</f>
        <v>AB</v>
      </c>
      <c r="K527">
        <v>4</v>
      </c>
      <c r="L527" s="10" t="s">
        <v>83</v>
      </c>
      <c r="M527" t="str">
        <f>VLOOKUP(L527,Codes!$R$3:$S$28,2,FALSE)</f>
        <v>M</v>
      </c>
      <c r="N527" t="s">
        <v>38</v>
      </c>
      <c r="O527" t="s">
        <v>49</v>
      </c>
      <c r="P527" t="s">
        <v>2318</v>
      </c>
      <c r="Q527" s="21" t="str">
        <f t="shared" si="32"/>
        <v>X-AB-4-EC25-TP2-Water-Medium-4-MOT</v>
      </c>
      <c r="R527" s="21" t="str">
        <f t="shared" si="33"/>
        <v>X-AB-4-EC25-TP2-Water</v>
      </c>
      <c r="S527" s="35" t="str">
        <f t="shared" si="34"/>
        <v>X.AB.4.M.B.4</v>
      </c>
      <c r="T527" s="15" t="str">
        <f t="shared" si="35"/>
        <v>XAB4MB4</v>
      </c>
    </row>
    <row r="528" spans="1:20">
      <c r="A528" t="s">
        <v>90</v>
      </c>
      <c r="B528" s="10" t="s">
        <v>89</v>
      </c>
      <c r="C528" s="10" t="str">
        <f>VLOOKUP(_xlfn.CONCAT(A528,B528),Codes!$C$3:$D$12,2,FALSE)</f>
        <v>X</v>
      </c>
      <c r="D528" s="57" t="s">
        <v>67</v>
      </c>
      <c r="E528" s="12">
        <v>4</v>
      </c>
      <c r="F528" t="s">
        <v>57</v>
      </c>
      <c r="G528">
        <v>8</v>
      </c>
      <c r="H528" s="10" t="str">
        <f>VLOOKUP(F528,Codes!$J$3:$Q$9,2,FALSE)</f>
        <v>B</v>
      </c>
      <c r="I528" s="11" t="s">
        <v>44</v>
      </c>
      <c r="J528" s="10" t="str">
        <f>VLOOKUP(I528,Codes!$H$3:$I$262,2,FALSE)</f>
        <v>AB</v>
      </c>
      <c r="K528">
        <v>5</v>
      </c>
      <c r="L528" s="10" t="s">
        <v>83</v>
      </c>
      <c r="M528" t="str">
        <f>VLOOKUP(L528,Codes!$R$3:$S$28,2,FALSE)</f>
        <v>M</v>
      </c>
      <c r="N528" t="s">
        <v>38</v>
      </c>
      <c r="O528" t="s">
        <v>49</v>
      </c>
      <c r="P528" t="s">
        <v>2318</v>
      </c>
      <c r="Q528" s="21" t="str">
        <f t="shared" si="32"/>
        <v>X-AB-4-EC25-TP2-Water-Medium-5-MOT</v>
      </c>
      <c r="R528" s="21" t="str">
        <f t="shared" si="33"/>
        <v>X-AB-4-EC25-TP2-Water</v>
      </c>
      <c r="S528" s="35" t="str">
        <f t="shared" si="34"/>
        <v>X.AB.4.M.B.5</v>
      </c>
      <c r="T528" s="15" t="str">
        <f t="shared" si="35"/>
        <v>XAB4MB5</v>
      </c>
    </row>
    <row r="529" spans="1:20">
      <c r="A529" t="s">
        <v>90</v>
      </c>
      <c r="B529" s="10" t="s">
        <v>89</v>
      </c>
      <c r="C529" s="10" t="str">
        <f>VLOOKUP(_xlfn.CONCAT(A529,B529),Codes!$C$3:$D$12,2,FALSE)</f>
        <v>X</v>
      </c>
      <c r="D529" s="57" t="s">
        <v>67</v>
      </c>
      <c r="E529" s="12">
        <v>4</v>
      </c>
      <c r="F529" t="s">
        <v>57</v>
      </c>
      <c r="G529">
        <v>8</v>
      </c>
      <c r="H529" s="10" t="str">
        <f>VLOOKUP(F529,Codes!$J$3:$Q$9,2,FALSE)</f>
        <v>B</v>
      </c>
      <c r="I529" s="11" t="s">
        <v>44</v>
      </c>
      <c r="J529" s="10" t="str">
        <f>VLOOKUP(I529,Codes!$H$3:$I$262,2,FALSE)</f>
        <v>AB</v>
      </c>
      <c r="K529">
        <v>6</v>
      </c>
      <c r="L529" s="10" t="s">
        <v>83</v>
      </c>
      <c r="M529" t="str">
        <f>VLOOKUP(L529,Codes!$R$3:$S$28,2,FALSE)</f>
        <v>M</v>
      </c>
      <c r="N529" t="s">
        <v>38</v>
      </c>
      <c r="O529" t="s">
        <v>49</v>
      </c>
      <c r="P529" t="s">
        <v>2318</v>
      </c>
      <c r="Q529" s="21" t="str">
        <f t="shared" si="32"/>
        <v>X-AB-4-EC25-TP2-Water-Medium-6-MOT</v>
      </c>
      <c r="R529" s="21" t="str">
        <f t="shared" si="33"/>
        <v>X-AB-4-EC25-TP2-Water</v>
      </c>
      <c r="S529" s="35" t="str">
        <f t="shared" si="34"/>
        <v>X.AB.4.M.B.6</v>
      </c>
      <c r="T529" s="15" t="str">
        <f t="shared" si="35"/>
        <v>XAB4MB6</v>
      </c>
    </row>
    <row r="530" spans="1:20">
      <c r="A530" t="s">
        <v>90</v>
      </c>
      <c r="B530" s="10" t="s">
        <v>89</v>
      </c>
      <c r="C530" s="10" t="str">
        <f>VLOOKUP(_xlfn.CONCAT(A530,B530),Codes!$C$3:$D$12,2,FALSE)</f>
        <v>X</v>
      </c>
      <c r="D530" s="57" t="s">
        <v>67</v>
      </c>
      <c r="E530" s="12">
        <v>4</v>
      </c>
      <c r="F530" t="s">
        <v>64</v>
      </c>
      <c r="G530">
        <v>24</v>
      </c>
      <c r="H530" s="10" t="str">
        <f>VLOOKUP(F530,Codes!$J$3:$Q$9,2,FALSE)</f>
        <v>C</v>
      </c>
      <c r="I530" s="11" t="s">
        <v>44</v>
      </c>
      <c r="J530" s="10" t="str">
        <f>VLOOKUP(I530,Codes!$H$3:$I$262,2,FALSE)</f>
        <v>AB</v>
      </c>
      <c r="K530">
        <v>1</v>
      </c>
      <c r="L530" s="10" t="s">
        <v>83</v>
      </c>
      <c r="M530" t="str">
        <f>VLOOKUP(L530,Codes!$R$3:$S$28,2,FALSE)</f>
        <v>M</v>
      </c>
      <c r="N530" t="s">
        <v>38</v>
      </c>
      <c r="O530" t="s">
        <v>49</v>
      </c>
      <c r="P530" t="s">
        <v>2318</v>
      </c>
      <c r="Q530" s="21" t="str">
        <f t="shared" si="32"/>
        <v>X-AB-4-EC25-TP3-Water-Medium-1-MOT</v>
      </c>
      <c r="R530" s="21" t="str">
        <f t="shared" si="33"/>
        <v>X-AB-4-EC25-TP3-Water</v>
      </c>
      <c r="S530" s="35" t="str">
        <f t="shared" si="34"/>
        <v>X.AB.4.M.C.1</v>
      </c>
      <c r="T530" s="15" t="str">
        <f t="shared" si="35"/>
        <v>XAB4MC1</v>
      </c>
    </row>
    <row r="531" spans="1:20">
      <c r="A531" t="s">
        <v>90</v>
      </c>
      <c r="B531" s="10" t="s">
        <v>89</v>
      </c>
      <c r="C531" s="10" t="str">
        <f>VLOOKUP(_xlfn.CONCAT(A531,B531),Codes!$C$3:$D$12,2,FALSE)</f>
        <v>X</v>
      </c>
      <c r="D531" s="57" t="s">
        <v>67</v>
      </c>
      <c r="E531" s="12">
        <v>4</v>
      </c>
      <c r="F531" t="s">
        <v>64</v>
      </c>
      <c r="G531">
        <v>24</v>
      </c>
      <c r="H531" s="10" t="str">
        <f>VLOOKUP(F531,Codes!$J$3:$Q$9,2,FALSE)</f>
        <v>C</v>
      </c>
      <c r="I531" s="11" t="s">
        <v>44</v>
      </c>
      <c r="J531" s="10" t="str">
        <f>VLOOKUP(I531,Codes!$H$3:$I$262,2,FALSE)</f>
        <v>AB</v>
      </c>
      <c r="K531">
        <v>2</v>
      </c>
      <c r="L531" s="10" t="s">
        <v>83</v>
      </c>
      <c r="M531" t="str">
        <f>VLOOKUP(L531,Codes!$R$3:$S$28,2,FALSE)</f>
        <v>M</v>
      </c>
      <c r="N531" t="s">
        <v>38</v>
      </c>
      <c r="O531" t="s">
        <v>49</v>
      </c>
      <c r="P531" t="s">
        <v>2318</v>
      </c>
      <c r="Q531" s="21" t="str">
        <f t="shared" ref="Q531:Q559" si="36">CONCATENATE(C531,"-",J531,"-",E531,"-", L531,"-",F531,"-",N531,"-",O531,"-",K531,"-",P531)</f>
        <v>X-AB-4-EC25-TP3-Water-Medium-2-MOT</v>
      </c>
      <c r="R531" s="21" t="str">
        <f t="shared" ref="R531:R559" si="37">CONCATENATE(C531,"-",J531,"-",E531,"-", L531,"-",F531,"-",N531)</f>
        <v>X-AB-4-EC25-TP3-Water</v>
      </c>
      <c r="S531" s="35" t="str">
        <f t="shared" ref="S531:S559" si="38">_xlfn.CONCAT(C531,".",J531,".",E531,".",M531,".",H531,".",K531)</f>
        <v>X.AB.4.M.C.2</v>
      </c>
      <c r="T531" s="15" t="str">
        <f t="shared" ref="T531:T559" si="39">SUBSTITUTE(S531,".","")</f>
        <v>XAB4MC2</v>
      </c>
    </row>
    <row r="532" spans="1:20">
      <c r="A532" t="s">
        <v>90</v>
      </c>
      <c r="B532" s="10" t="s">
        <v>89</v>
      </c>
      <c r="C532" s="10" t="str">
        <f>VLOOKUP(_xlfn.CONCAT(A532,B532),Codes!$C$3:$D$12,2,FALSE)</f>
        <v>X</v>
      </c>
      <c r="D532" s="57" t="s">
        <v>67</v>
      </c>
      <c r="E532" s="12">
        <v>4</v>
      </c>
      <c r="F532" t="s">
        <v>64</v>
      </c>
      <c r="G532">
        <v>24</v>
      </c>
      <c r="H532" s="10" t="str">
        <f>VLOOKUP(F532,Codes!$J$3:$Q$9,2,FALSE)</f>
        <v>C</v>
      </c>
      <c r="I532" s="11" t="s">
        <v>44</v>
      </c>
      <c r="J532" s="10" t="str">
        <f>VLOOKUP(I532,Codes!$H$3:$I$262,2,FALSE)</f>
        <v>AB</v>
      </c>
      <c r="K532">
        <v>3</v>
      </c>
      <c r="L532" s="10" t="s">
        <v>83</v>
      </c>
      <c r="M532" t="str">
        <f>VLOOKUP(L532,Codes!$R$3:$S$28,2,FALSE)</f>
        <v>M</v>
      </c>
      <c r="N532" t="s">
        <v>38</v>
      </c>
      <c r="O532" t="s">
        <v>49</v>
      </c>
      <c r="P532" t="s">
        <v>2318</v>
      </c>
      <c r="Q532" s="21" t="str">
        <f t="shared" si="36"/>
        <v>X-AB-4-EC25-TP3-Water-Medium-3-MOT</v>
      </c>
      <c r="R532" s="21" t="str">
        <f t="shared" si="37"/>
        <v>X-AB-4-EC25-TP3-Water</v>
      </c>
      <c r="S532" s="35" t="str">
        <f t="shared" si="38"/>
        <v>X.AB.4.M.C.3</v>
      </c>
      <c r="T532" s="15" t="str">
        <f t="shared" si="39"/>
        <v>XAB4MC3</v>
      </c>
    </row>
    <row r="533" spans="1:20">
      <c r="A533" t="s">
        <v>90</v>
      </c>
      <c r="B533" s="10" t="s">
        <v>89</v>
      </c>
      <c r="C533" s="10" t="str">
        <f>VLOOKUP(_xlfn.CONCAT(A533,B533),Codes!$C$3:$D$12,2,FALSE)</f>
        <v>X</v>
      </c>
      <c r="D533" s="57" t="s">
        <v>67</v>
      </c>
      <c r="E533" s="12">
        <v>4</v>
      </c>
      <c r="F533" t="s">
        <v>64</v>
      </c>
      <c r="G533">
        <v>24</v>
      </c>
      <c r="H533" s="10" t="str">
        <f>VLOOKUP(F533,Codes!$J$3:$Q$9,2,FALSE)</f>
        <v>C</v>
      </c>
      <c r="I533" s="11" t="s">
        <v>44</v>
      </c>
      <c r="J533" s="10" t="str">
        <f>VLOOKUP(I533,Codes!$H$3:$I$262,2,FALSE)</f>
        <v>AB</v>
      </c>
      <c r="K533">
        <v>4</v>
      </c>
      <c r="L533" s="10" t="s">
        <v>83</v>
      </c>
      <c r="M533" t="str">
        <f>VLOOKUP(L533,Codes!$R$3:$S$28,2,FALSE)</f>
        <v>M</v>
      </c>
      <c r="N533" t="s">
        <v>38</v>
      </c>
      <c r="O533" t="s">
        <v>49</v>
      </c>
      <c r="P533" t="s">
        <v>2318</v>
      </c>
      <c r="Q533" s="21" t="str">
        <f t="shared" si="36"/>
        <v>X-AB-4-EC25-TP3-Water-Medium-4-MOT</v>
      </c>
      <c r="R533" s="21" t="str">
        <f t="shared" si="37"/>
        <v>X-AB-4-EC25-TP3-Water</v>
      </c>
      <c r="S533" s="35" t="str">
        <f t="shared" si="38"/>
        <v>X.AB.4.M.C.4</v>
      </c>
      <c r="T533" s="15" t="str">
        <f t="shared" si="39"/>
        <v>XAB4MC4</v>
      </c>
    </row>
    <row r="534" spans="1:20">
      <c r="A534" t="s">
        <v>90</v>
      </c>
      <c r="B534" s="10" t="s">
        <v>89</v>
      </c>
      <c r="C534" s="10" t="str">
        <f>VLOOKUP(_xlfn.CONCAT(A534,B534),Codes!$C$3:$D$12,2,FALSE)</f>
        <v>X</v>
      </c>
      <c r="D534" s="57" t="s">
        <v>67</v>
      </c>
      <c r="E534" s="12">
        <v>4</v>
      </c>
      <c r="F534" t="s">
        <v>64</v>
      </c>
      <c r="G534">
        <v>24</v>
      </c>
      <c r="H534" s="10" t="str">
        <f>VLOOKUP(F534,Codes!$J$3:$Q$9,2,FALSE)</f>
        <v>C</v>
      </c>
      <c r="I534" s="11" t="s">
        <v>44</v>
      </c>
      <c r="J534" s="10" t="str">
        <f>VLOOKUP(I534,Codes!$H$3:$I$262,2,FALSE)</f>
        <v>AB</v>
      </c>
      <c r="K534">
        <v>5</v>
      </c>
      <c r="L534" s="10" t="s">
        <v>83</v>
      </c>
      <c r="M534" t="str">
        <f>VLOOKUP(L534,Codes!$R$3:$S$28,2,FALSE)</f>
        <v>M</v>
      </c>
      <c r="N534" t="s">
        <v>38</v>
      </c>
      <c r="O534" t="s">
        <v>49</v>
      </c>
      <c r="P534" t="s">
        <v>2318</v>
      </c>
      <c r="Q534" s="21" t="str">
        <f t="shared" si="36"/>
        <v>X-AB-4-EC25-TP3-Water-Medium-5-MOT</v>
      </c>
      <c r="R534" s="21" t="str">
        <f t="shared" si="37"/>
        <v>X-AB-4-EC25-TP3-Water</v>
      </c>
      <c r="S534" s="35" t="str">
        <f t="shared" si="38"/>
        <v>X.AB.4.M.C.5</v>
      </c>
      <c r="T534" s="15" t="str">
        <f t="shared" si="39"/>
        <v>XAB4MC5</v>
      </c>
    </row>
    <row r="535" spans="1:20">
      <c r="A535" t="s">
        <v>90</v>
      </c>
      <c r="B535" s="10" t="s">
        <v>89</v>
      </c>
      <c r="C535" s="10" t="str">
        <f>VLOOKUP(_xlfn.CONCAT(A535,B535),Codes!$C$3:$D$12,2,FALSE)</f>
        <v>X</v>
      </c>
      <c r="D535" s="57" t="s">
        <v>67</v>
      </c>
      <c r="E535" s="12">
        <v>4</v>
      </c>
      <c r="F535" t="s">
        <v>64</v>
      </c>
      <c r="G535">
        <v>24</v>
      </c>
      <c r="H535" s="10" t="str">
        <f>VLOOKUP(F535,Codes!$J$3:$Q$9,2,FALSE)</f>
        <v>C</v>
      </c>
      <c r="I535" s="11" t="s">
        <v>44</v>
      </c>
      <c r="J535" s="10" t="str">
        <f>VLOOKUP(I535,Codes!$H$3:$I$262,2,FALSE)</f>
        <v>AB</v>
      </c>
      <c r="K535">
        <v>6</v>
      </c>
      <c r="L535" s="10" t="s">
        <v>83</v>
      </c>
      <c r="M535" t="str">
        <f>VLOOKUP(L535,Codes!$R$3:$S$28,2,FALSE)</f>
        <v>M</v>
      </c>
      <c r="N535" t="s">
        <v>38</v>
      </c>
      <c r="O535" t="s">
        <v>49</v>
      </c>
      <c r="P535" t="s">
        <v>2318</v>
      </c>
      <c r="Q535" s="21" t="str">
        <f t="shared" si="36"/>
        <v>X-AB-4-EC25-TP3-Water-Medium-6-MOT</v>
      </c>
      <c r="R535" s="21" t="str">
        <f t="shared" si="37"/>
        <v>X-AB-4-EC25-TP3-Water</v>
      </c>
      <c r="S535" s="35" t="str">
        <f t="shared" si="38"/>
        <v>X.AB.4.M.C.6</v>
      </c>
      <c r="T535" s="15" t="str">
        <f t="shared" si="39"/>
        <v>XAB4MC6</v>
      </c>
    </row>
    <row r="536" spans="1:20">
      <c r="A536" t="s">
        <v>90</v>
      </c>
      <c r="B536" s="10" t="s">
        <v>89</v>
      </c>
      <c r="C536" s="10" t="str">
        <f>VLOOKUP(_xlfn.CONCAT(A536,B536),Codes!$C$3:$D$12,2,FALSE)</f>
        <v>X</v>
      </c>
      <c r="D536" s="57" t="s">
        <v>67</v>
      </c>
      <c r="E536" s="12">
        <v>4</v>
      </c>
      <c r="F536" t="s">
        <v>70</v>
      </c>
      <c r="G536">
        <v>30</v>
      </c>
      <c r="H536" s="10" t="str">
        <f>VLOOKUP(F536,Codes!$J$3:$Q$9,2,FALSE)</f>
        <v>D</v>
      </c>
      <c r="I536" s="11" t="s">
        <v>44</v>
      </c>
      <c r="J536" s="10" t="str">
        <f>VLOOKUP(I536,Codes!$H$3:$I$262,2,FALSE)</f>
        <v>AB</v>
      </c>
      <c r="K536">
        <v>1</v>
      </c>
      <c r="L536" s="10" t="s">
        <v>83</v>
      </c>
      <c r="M536" t="str">
        <f>VLOOKUP(L536,Codes!$R$3:$S$28,2,FALSE)</f>
        <v>M</v>
      </c>
      <c r="N536" t="s">
        <v>38</v>
      </c>
      <c r="O536" t="s">
        <v>49</v>
      </c>
      <c r="P536" t="s">
        <v>2318</v>
      </c>
      <c r="Q536" s="21" t="str">
        <f t="shared" si="36"/>
        <v>X-AB-4-EC25-TP4-Water-Medium-1-MOT</v>
      </c>
      <c r="R536" s="21" t="str">
        <f t="shared" si="37"/>
        <v>X-AB-4-EC25-TP4-Water</v>
      </c>
      <c r="S536" s="35" t="str">
        <f t="shared" si="38"/>
        <v>X.AB.4.M.D.1</v>
      </c>
      <c r="T536" s="15" t="str">
        <f t="shared" si="39"/>
        <v>XAB4MD1</v>
      </c>
    </row>
    <row r="537" spans="1:20">
      <c r="A537" t="s">
        <v>90</v>
      </c>
      <c r="B537" s="10" t="s">
        <v>89</v>
      </c>
      <c r="C537" s="10" t="str">
        <f>VLOOKUP(_xlfn.CONCAT(A537,B537),Codes!$C$3:$D$12,2,FALSE)</f>
        <v>X</v>
      </c>
      <c r="D537" s="57" t="s">
        <v>67</v>
      </c>
      <c r="E537" s="12">
        <v>4</v>
      </c>
      <c r="F537" t="s">
        <v>70</v>
      </c>
      <c r="G537">
        <v>30</v>
      </c>
      <c r="H537" s="10" t="str">
        <f>VLOOKUP(F537,Codes!$J$3:$Q$9,2,FALSE)</f>
        <v>D</v>
      </c>
      <c r="I537" s="11" t="s">
        <v>44</v>
      </c>
      <c r="J537" s="10" t="str">
        <f>VLOOKUP(I537,Codes!$H$3:$I$262,2,FALSE)</f>
        <v>AB</v>
      </c>
      <c r="K537">
        <v>2</v>
      </c>
      <c r="L537" s="10" t="s">
        <v>83</v>
      </c>
      <c r="M537" t="str">
        <f>VLOOKUP(L537,Codes!$R$3:$S$28,2,FALSE)</f>
        <v>M</v>
      </c>
      <c r="N537" t="s">
        <v>38</v>
      </c>
      <c r="O537" t="s">
        <v>49</v>
      </c>
      <c r="P537" t="s">
        <v>2318</v>
      </c>
      <c r="Q537" s="21" t="str">
        <f t="shared" si="36"/>
        <v>X-AB-4-EC25-TP4-Water-Medium-2-MOT</v>
      </c>
      <c r="R537" s="21" t="str">
        <f t="shared" si="37"/>
        <v>X-AB-4-EC25-TP4-Water</v>
      </c>
      <c r="S537" s="35" t="str">
        <f t="shared" si="38"/>
        <v>X.AB.4.M.D.2</v>
      </c>
      <c r="T537" s="15" t="str">
        <f t="shared" si="39"/>
        <v>XAB4MD2</v>
      </c>
    </row>
    <row r="538" spans="1:20">
      <c r="A538" t="s">
        <v>90</v>
      </c>
      <c r="B538" s="10" t="s">
        <v>89</v>
      </c>
      <c r="C538" s="10" t="str">
        <f>VLOOKUP(_xlfn.CONCAT(A538,B538),Codes!$C$3:$D$12,2,FALSE)</f>
        <v>X</v>
      </c>
      <c r="D538" s="57" t="s">
        <v>67</v>
      </c>
      <c r="E538" s="12">
        <v>4</v>
      </c>
      <c r="F538" t="s">
        <v>70</v>
      </c>
      <c r="G538">
        <v>30</v>
      </c>
      <c r="H538" s="10" t="str">
        <f>VLOOKUP(F538,Codes!$J$3:$Q$9,2,FALSE)</f>
        <v>D</v>
      </c>
      <c r="I538" s="11" t="s">
        <v>44</v>
      </c>
      <c r="J538" s="10" t="str">
        <f>VLOOKUP(I538,Codes!$H$3:$I$262,2,FALSE)</f>
        <v>AB</v>
      </c>
      <c r="K538">
        <v>3</v>
      </c>
      <c r="L538" s="10" t="s">
        <v>83</v>
      </c>
      <c r="M538" t="str">
        <f>VLOOKUP(L538,Codes!$R$3:$S$28,2,FALSE)</f>
        <v>M</v>
      </c>
      <c r="N538" t="s">
        <v>38</v>
      </c>
      <c r="O538" t="s">
        <v>49</v>
      </c>
      <c r="P538" t="s">
        <v>2318</v>
      </c>
      <c r="Q538" s="21" t="str">
        <f t="shared" si="36"/>
        <v>X-AB-4-EC25-TP4-Water-Medium-3-MOT</v>
      </c>
      <c r="R538" s="21" t="str">
        <f t="shared" si="37"/>
        <v>X-AB-4-EC25-TP4-Water</v>
      </c>
      <c r="S538" s="35" t="str">
        <f t="shared" si="38"/>
        <v>X.AB.4.M.D.3</v>
      </c>
      <c r="T538" s="15" t="str">
        <f t="shared" si="39"/>
        <v>XAB4MD3</v>
      </c>
    </row>
    <row r="539" spans="1:20">
      <c r="A539" t="s">
        <v>90</v>
      </c>
      <c r="B539" s="10" t="s">
        <v>89</v>
      </c>
      <c r="C539" s="10" t="str">
        <f>VLOOKUP(_xlfn.CONCAT(A539,B539),Codes!$C$3:$D$12,2,FALSE)</f>
        <v>X</v>
      </c>
      <c r="D539" s="57" t="s">
        <v>67</v>
      </c>
      <c r="E539" s="12">
        <v>4</v>
      </c>
      <c r="F539" t="s">
        <v>70</v>
      </c>
      <c r="G539">
        <v>30</v>
      </c>
      <c r="H539" s="10" t="str">
        <f>VLOOKUP(F539,Codes!$J$3:$Q$9,2,FALSE)</f>
        <v>D</v>
      </c>
      <c r="I539" s="11" t="s">
        <v>44</v>
      </c>
      <c r="J539" s="10" t="str">
        <f>VLOOKUP(I539,Codes!$H$3:$I$262,2,FALSE)</f>
        <v>AB</v>
      </c>
      <c r="K539">
        <v>4</v>
      </c>
      <c r="L539" s="10" t="s">
        <v>83</v>
      </c>
      <c r="M539" t="str">
        <f>VLOOKUP(L539,Codes!$R$3:$S$28,2,FALSE)</f>
        <v>M</v>
      </c>
      <c r="N539" t="s">
        <v>38</v>
      </c>
      <c r="O539" t="s">
        <v>49</v>
      </c>
      <c r="P539" t="s">
        <v>2318</v>
      </c>
      <c r="Q539" s="21" t="str">
        <f t="shared" si="36"/>
        <v>X-AB-4-EC25-TP4-Water-Medium-4-MOT</v>
      </c>
      <c r="R539" s="21" t="str">
        <f t="shared" si="37"/>
        <v>X-AB-4-EC25-TP4-Water</v>
      </c>
      <c r="S539" s="35" t="str">
        <f t="shared" si="38"/>
        <v>X.AB.4.M.D.4</v>
      </c>
      <c r="T539" s="15" t="str">
        <f t="shared" si="39"/>
        <v>XAB4MD4</v>
      </c>
    </row>
    <row r="540" spans="1:20">
      <c r="A540" t="s">
        <v>90</v>
      </c>
      <c r="B540" s="10" t="s">
        <v>89</v>
      </c>
      <c r="C540" s="10" t="str">
        <f>VLOOKUP(_xlfn.CONCAT(A540,B540),Codes!$C$3:$D$12,2,FALSE)</f>
        <v>X</v>
      </c>
      <c r="D540" s="57" t="s">
        <v>67</v>
      </c>
      <c r="E540" s="12">
        <v>4</v>
      </c>
      <c r="F540" t="s">
        <v>70</v>
      </c>
      <c r="G540">
        <v>30</v>
      </c>
      <c r="H540" s="10" t="str">
        <f>VLOOKUP(F540,Codes!$J$3:$Q$9,2,FALSE)</f>
        <v>D</v>
      </c>
      <c r="I540" s="11" t="s">
        <v>44</v>
      </c>
      <c r="J540" s="10" t="str">
        <f>VLOOKUP(I540,Codes!$H$3:$I$262,2,FALSE)</f>
        <v>AB</v>
      </c>
      <c r="K540">
        <v>5</v>
      </c>
      <c r="L540" s="10" t="s">
        <v>83</v>
      </c>
      <c r="M540" t="str">
        <f>VLOOKUP(L540,Codes!$R$3:$S$28,2,FALSE)</f>
        <v>M</v>
      </c>
      <c r="N540" t="s">
        <v>38</v>
      </c>
      <c r="O540" t="s">
        <v>49</v>
      </c>
      <c r="P540" t="s">
        <v>2318</v>
      </c>
      <c r="Q540" s="21" t="str">
        <f t="shared" si="36"/>
        <v>X-AB-4-EC25-TP4-Water-Medium-5-MOT</v>
      </c>
      <c r="R540" s="21" t="str">
        <f t="shared" si="37"/>
        <v>X-AB-4-EC25-TP4-Water</v>
      </c>
      <c r="S540" s="35" t="str">
        <f t="shared" si="38"/>
        <v>X.AB.4.M.D.5</v>
      </c>
      <c r="T540" s="15" t="str">
        <f t="shared" si="39"/>
        <v>XAB4MD5</v>
      </c>
    </row>
    <row r="541" spans="1:20">
      <c r="A541" t="s">
        <v>90</v>
      </c>
      <c r="B541" s="10" t="s">
        <v>89</v>
      </c>
      <c r="C541" s="10" t="str">
        <f>VLOOKUP(_xlfn.CONCAT(A541,B541),Codes!$C$3:$D$12,2,FALSE)</f>
        <v>X</v>
      </c>
      <c r="D541" s="57" t="s">
        <v>67</v>
      </c>
      <c r="E541" s="12">
        <v>4</v>
      </c>
      <c r="F541" t="s">
        <v>70</v>
      </c>
      <c r="G541">
        <v>30</v>
      </c>
      <c r="H541" s="10" t="str">
        <f>VLOOKUP(F541,Codes!$J$3:$Q$9,2,FALSE)</f>
        <v>D</v>
      </c>
      <c r="I541" s="11" t="s">
        <v>44</v>
      </c>
      <c r="J541" s="10" t="str">
        <f>VLOOKUP(I541,Codes!$H$3:$I$262,2,FALSE)</f>
        <v>AB</v>
      </c>
      <c r="K541">
        <v>6</v>
      </c>
      <c r="L541" s="10" t="s">
        <v>83</v>
      </c>
      <c r="M541" t="str">
        <f>VLOOKUP(L541,Codes!$R$3:$S$28,2,FALSE)</f>
        <v>M</v>
      </c>
      <c r="N541" t="s">
        <v>38</v>
      </c>
      <c r="O541" t="s">
        <v>49</v>
      </c>
      <c r="P541" t="s">
        <v>2318</v>
      </c>
      <c r="Q541" s="21" t="str">
        <f t="shared" si="36"/>
        <v>X-AB-4-EC25-TP4-Water-Medium-6-MOT</v>
      </c>
      <c r="R541" s="21" t="str">
        <f t="shared" si="37"/>
        <v>X-AB-4-EC25-TP4-Water</v>
      </c>
      <c r="S541" s="35" t="str">
        <f t="shared" si="38"/>
        <v>X.AB.4.M.D.6</v>
      </c>
      <c r="T541" s="15" t="str">
        <f t="shared" si="39"/>
        <v>XAB4MD6</v>
      </c>
    </row>
    <row r="542" spans="1:20">
      <c r="A542" t="s">
        <v>90</v>
      </c>
      <c r="B542" s="10" t="s">
        <v>89</v>
      </c>
      <c r="C542" s="10" t="str">
        <f>VLOOKUP(_xlfn.CONCAT(A542,B542),Codes!$C$3:$D$12,2,FALSE)</f>
        <v>X</v>
      </c>
      <c r="D542" s="57" t="s">
        <v>67</v>
      </c>
      <c r="E542" s="12">
        <v>4</v>
      </c>
      <c r="F542" t="s">
        <v>76</v>
      </c>
      <c r="G542">
        <v>48</v>
      </c>
      <c r="H542" s="10" t="str">
        <f>VLOOKUP(F542,Codes!$J$3:$Q$9,2,FALSE)</f>
        <v>E</v>
      </c>
      <c r="I542" s="11" t="s">
        <v>44</v>
      </c>
      <c r="J542" s="10" t="str">
        <f>VLOOKUP(I542,Codes!$H$3:$I$262,2,FALSE)</f>
        <v>AB</v>
      </c>
      <c r="K542">
        <v>1</v>
      </c>
      <c r="L542" s="10" t="s">
        <v>83</v>
      </c>
      <c r="M542" t="str">
        <f>VLOOKUP(L542,Codes!$R$3:$S$28,2,FALSE)</f>
        <v>M</v>
      </c>
      <c r="N542" t="s">
        <v>38</v>
      </c>
      <c r="O542" t="s">
        <v>49</v>
      </c>
      <c r="P542" t="s">
        <v>2318</v>
      </c>
      <c r="Q542" s="21" t="str">
        <f t="shared" si="36"/>
        <v>X-AB-4-EC25-TP5-Water-Medium-1-MOT</v>
      </c>
      <c r="R542" s="21" t="str">
        <f t="shared" si="37"/>
        <v>X-AB-4-EC25-TP5-Water</v>
      </c>
      <c r="S542" s="35" t="str">
        <f t="shared" si="38"/>
        <v>X.AB.4.M.E.1</v>
      </c>
      <c r="T542" s="15" t="str">
        <f t="shared" si="39"/>
        <v>XAB4ME1</v>
      </c>
    </row>
    <row r="543" spans="1:20">
      <c r="A543" t="s">
        <v>90</v>
      </c>
      <c r="B543" s="10" t="s">
        <v>89</v>
      </c>
      <c r="C543" s="10" t="str">
        <f>VLOOKUP(_xlfn.CONCAT(A543,B543),Codes!$C$3:$D$12,2,FALSE)</f>
        <v>X</v>
      </c>
      <c r="D543" s="57" t="s">
        <v>67</v>
      </c>
      <c r="E543" s="12">
        <v>4</v>
      </c>
      <c r="F543" t="s">
        <v>76</v>
      </c>
      <c r="G543">
        <v>48</v>
      </c>
      <c r="H543" s="10" t="str">
        <f>VLOOKUP(F543,Codes!$J$3:$Q$9,2,FALSE)</f>
        <v>E</v>
      </c>
      <c r="I543" s="11" t="s">
        <v>44</v>
      </c>
      <c r="J543" s="10" t="str">
        <f>VLOOKUP(I543,Codes!$H$3:$I$262,2,FALSE)</f>
        <v>AB</v>
      </c>
      <c r="K543">
        <v>2</v>
      </c>
      <c r="L543" s="10" t="s">
        <v>83</v>
      </c>
      <c r="M543" t="str">
        <f>VLOOKUP(L543,Codes!$R$3:$S$28,2,FALSE)</f>
        <v>M</v>
      </c>
      <c r="N543" t="s">
        <v>38</v>
      </c>
      <c r="O543" t="s">
        <v>49</v>
      </c>
      <c r="P543" t="s">
        <v>2318</v>
      </c>
      <c r="Q543" s="21" t="str">
        <f t="shared" si="36"/>
        <v>X-AB-4-EC25-TP5-Water-Medium-2-MOT</v>
      </c>
      <c r="R543" s="21" t="str">
        <f t="shared" si="37"/>
        <v>X-AB-4-EC25-TP5-Water</v>
      </c>
      <c r="S543" s="35" t="str">
        <f t="shared" si="38"/>
        <v>X.AB.4.M.E.2</v>
      </c>
      <c r="T543" s="15" t="str">
        <f t="shared" si="39"/>
        <v>XAB4ME2</v>
      </c>
    </row>
    <row r="544" spans="1:20">
      <c r="A544" t="s">
        <v>90</v>
      </c>
      <c r="B544" s="10" t="s">
        <v>89</v>
      </c>
      <c r="C544" s="10" t="str">
        <f>VLOOKUP(_xlfn.CONCAT(A544,B544),Codes!$C$3:$D$12,2,FALSE)</f>
        <v>X</v>
      </c>
      <c r="D544" s="57" t="s">
        <v>67</v>
      </c>
      <c r="E544" s="12">
        <v>4</v>
      </c>
      <c r="F544" t="s">
        <v>76</v>
      </c>
      <c r="G544">
        <v>48</v>
      </c>
      <c r="H544" s="10" t="str">
        <f>VLOOKUP(F544,Codes!$J$3:$Q$9,2,FALSE)</f>
        <v>E</v>
      </c>
      <c r="I544" s="11" t="s">
        <v>44</v>
      </c>
      <c r="J544" s="10" t="str">
        <f>VLOOKUP(I544,Codes!$H$3:$I$262,2,FALSE)</f>
        <v>AB</v>
      </c>
      <c r="K544">
        <v>3</v>
      </c>
      <c r="L544" s="10" t="s">
        <v>83</v>
      </c>
      <c r="M544" t="str">
        <f>VLOOKUP(L544,Codes!$R$3:$S$28,2,FALSE)</f>
        <v>M</v>
      </c>
      <c r="N544" t="s">
        <v>38</v>
      </c>
      <c r="O544" t="s">
        <v>49</v>
      </c>
      <c r="P544" t="s">
        <v>2318</v>
      </c>
      <c r="Q544" s="21" t="str">
        <f t="shared" si="36"/>
        <v>X-AB-4-EC25-TP5-Water-Medium-3-MOT</v>
      </c>
      <c r="R544" s="21" t="str">
        <f t="shared" si="37"/>
        <v>X-AB-4-EC25-TP5-Water</v>
      </c>
      <c r="S544" s="35" t="str">
        <f t="shared" si="38"/>
        <v>X.AB.4.M.E.3</v>
      </c>
      <c r="T544" s="15" t="str">
        <f t="shared" si="39"/>
        <v>XAB4ME3</v>
      </c>
    </row>
    <row r="545" spans="1:20">
      <c r="A545" t="s">
        <v>90</v>
      </c>
      <c r="B545" s="10" t="s">
        <v>89</v>
      </c>
      <c r="C545" s="10" t="str">
        <f>VLOOKUP(_xlfn.CONCAT(A545,B545),Codes!$C$3:$D$12,2,FALSE)</f>
        <v>X</v>
      </c>
      <c r="D545" s="57" t="s">
        <v>67</v>
      </c>
      <c r="E545" s="12">
        <v>4</v>
      </c>
      <c r="F545" t="s">
        <v>76</v>
      </c>
      <c r="G545">
        <v>48</v>
      </c>
      <c r="H545" s="10" t="str">
        <f>VLOOKUP(F545,Codes!$J$3:$Q$9,2,FALSE)</f>
        <v>E</v>
      </c>
      <c r="I545" s="11" t="s">
        <v>44</v>
      </c>
      <c r="J545" s="10" t="str">
        <f>VLOOKUP(I545,Codes!$H$3:$I$262,2,FALSE)</f>
        <v>AB</v>
      </c>
      <c r="K545">
        <v>4</v>
      </c>
      <c r="L545" s="10" t="s">
        <v>83</v>
      </c>
      <c r="M545" t="str">
        <f>VLOOKUP(L545,Codes!$R$3:$S$28,2,FALSE)</f>
        <v>M</v>
      </c>
      <c r="N545" t="s">
        <v>38</v>
      </c>
      <c r="O545" t="s">
        <v>49</v>
      </c>
      <c r="P545" t="s">
        <v>2318</v>
      </c>
      <c r="Q545" s="21" t="str">
        <f t="shared" si="36"/>
        <v>X-AB-4-EC25-TP5-Water-Medium-4-MOT</v>
      </c>
      <c r="R545" s="21" t="str">
        <f t="shared" si="37"/>
        <v>X-AB-4-EC25-TP5-Water</v>
      </c>
      <c r="S545" s="35" t="str">
        <f t="shared" si="38"/>
        <v>X.AB.4.M.E.4</v>
      </c>
      <c r="T545" s="15" t="str">
        <f t="shared" si="39"/>
        <v>XAB4ME4</v>
      </c>
    </row>
    <row r="546" spans="1:20">
      <c r="A546" t="s">
        <v>90</v>
      </c>
      <c r="B546" s="10" t="s">
        <v>89</v>
      </c>
      <c r="C546" s="10" t="str">
        <f>VLOOKUP(_xlfn.CONCAT(A546,B546),Codes!$C$3:$D$12,2,FALSE)</f>
        <v>X</v>
      </c>
      <c r="D546" s="57" t="s">
        <v>67</v>
      </c>
      <c r="E546" s="12">
        <v>4</v>
      </c>
      <c r="F546" t="s">
        <v>76</v>
      </c>
      <c r="G546">
        <v>48</v>
      </c>
      <c r="H546" s="10" t="str">
        <f>VLOOKUP(F546,Codes!$J$3:$Q$9,2,FALSE)</f>
        <v>E</v>
      </c>
      <c r="I546" s="11" t="s">
        <v>44</v>
      </c>
      <c r="J546" s="10" t="str">
        <f>VLOOKUP(I546,Codes!$H$3:$I$262,2,FALSE)</f>
        <v>AB</v>
      </c>
      <c r="K546">
        <v>5</v>
      </c>
      <c r="L546" s="10" t="s">
        <v>83</v>
      </c>
      <c r="M546" t="str">
        <f>VLOOKUP(L546,Codes!$R$3:$S$28,2,FALSE)</f>
        <v>M</v>
      </c>
      <c r="N546" t="s">
        <v>38</v>
      </c>
      <c r="O546" t="s">
        <v>49</v>
      </c>
      <c r="P546" t="s">
        <v>2318</v>
      </c>
      <c r="Q546" s="21" t="str">
        <f t="shared" si="36"/>
        <v>X-AB-4-EC25-TP5-Water-Medium-5-MOT</v>
      </c>
      <c r="R546" s="21" t="str">
        <f t="shared" si="37"/>
        <v>X-AB-4-EC25-TP5-Water</v>
      </c>
      <c r="S546" s="35" t="str">
        <f t="shared" si="38"/>
        <v>X.AB.4.M.E.5</v>
      </c>
      <c r="T546" s="15" t="str">
        <f t="shared" si="39"/>
        <v>XAB4ME5</v>
      </c>
    </row>
    <row r="547" spans="1:20">
      <c r="A547" t="s">
        <v>90</v>
      </c>
      <c r="B547" s="10" t="s">
        <v>89</v>
      </c>
      <c r="C547" s="10" t="str">
        <f>VLOOKUP(_xlfn.CONCAT(A547,B547),Codes!$C$3:$D$12,2,FALSE)</f>
        <v>X</v>
      </c>
      <c r="D547" s="57" t="s">
        <v>67</v>
      </c>
      <c r="E547" s="12">
        <v>4</v>
      </c>
      <c r="F547" t="s">
        <v>76</v>
      </c>
      <c r="G547">
        <v>48</v>
      </c>
      <c r="H547" s="10" t="str">
        <f>VLOOKUP(F547,Codes!$J$3:$Q$9,2,FALSE)</f>
        <v>E</v>
      </c>
      <c r="I547" s="11" t="s">
        <v>44</v>
      </c>
      <c r="J547" s="10" t="str">
        <f>VLOOKUP(I547,Codes!$H$3:$I$262,2,FALSE)</f>
        <v>AB</v>
      </c>
      <c r="K547">
        <v>6</v>
      </c>
      <c r="L547" s="10" t="s">
        <v>83</v>
      </c>
      <c r="M547" t="str">
        <f>VLOOKUP(L547,Codes!$R$3:$S$28,2,FALSE)</f>
        <v>M</v>
      </c>
      <c r="N547" t="s">
        <v>38</v>
      </c>
      <c r="O547" t="s">
        <v>49</v>
      </c>
      <c r="P547" t="s">
        <v>2318</v>
      </c>
      <c r="Q547" s="21" t="str">
        <f t="shared" si="36"/>
        <v>X-AB-4-EC25-TP5-Water-Medium-6-MOT</v>
      </c>
      <c r="R547" s="21" t="str">
        <f t="shared" si="37"/>
        <v>X-AB-4-EC25-TP5-Water</v>
      </c>
      <c r="S547" s="35" t="str">
        <f t="shared" si="38"/>
        <v>X.AB.4.M.E.6</v>
      </c>
      <c r="T547" s="15" t="str">
        <f t="shared" si="39"/>
        <v>XAB4ME6</v>
      </c>
    </row>
    <row r="548" spans="1:20">
      <c r="A548" t="s">
        <v>90</v>
      </c>
      <c r="B548" s="10" t="s">
        <v>89</v>
      </c>
      <c r="C548" s="10" t="str">
        <f>VLOOKUP(_xlfn.CONCAT(A548,B548),Codes!$C$3:$D$12,2,FALSE)</f>
        <v>X</v>
      </c>
      <c r="D548" s="57" t="s">
        <v>67</v>
      </c>
      <c r="E548" s="12" t="s">
        <v>2331</v>
      </c>
      <c r="F548" t="s">
        <v>76</v>
      </c>
      <c r="G548">
        <v>48</v>
      </c>
      <c r="H548" s="10" t="str">
        <f>VLOOKUP(F548,Codes!$J$3:$Q$9,2,FALSE)</f>
        <v>E</v>
      </c>
      <c r="I548" s="11" t="s">
        <v>44</v>
      </c>
      <c r="J548" s="10" t="str">
        <f>VLOOKUP(I548,Codes!$H$3:$I$262,2,FALSE)</f>
        <v>AB</v>
      </c>
      <c r="K548">
        <v>1</v>
      </c>
      <c r="L548" s="10" t="s">
        <v>83</v>
      </c>
      <c r="M548" t="str">
        <f>VLOOKUP(L548,Codes!$R$3:$S$28,2,FALSE)</f>
        <v>M</v>
      </c>
      <c r="N548" t="s">
        <v>38</v>
      </c>
      <c r="O548" t="s">
        <v>49</v>
      </c>
      <c r="P548" t="s">
        <v>2318</v>
      </c>
      <c r="Q548" s="21" t="str">
        <f t="shared" si="36"/>
        <v>X-AB-004_T3-EC25-TP5-Water-Medium-1-MOT</v>
      </c>
      <c r="R548" s="21" t="str">
        <f t="shared" si="37"/>
        <v>X-AB-004_T3-EC25-TP5-Water</v>
      </c>
      <c r="S548" s="35" t="str">
        <f t="shared" si="38"/>
        <v>X.AB.004_T3.M.E.1</v>
      </c>
      <c r="T548" s="15" t="str">
        <f t="shared" si="39"/>
        <v>XAB004_T3ME1</v>
      </c>
    </row>
    <row r="549" spans="1:20">
      <c r="A549" t="s">
        <v>90</v>
      </c>
      <c r="B549" s="10" t="s">
        <v>89</v>
      </c>
      <c r="C549" s="10" t="str">
        <f>VLOOKUP(_xlfn.CONCAT(A549,B549),Codes!$C$3:$D$12,2,FALSE)</f>
        <v>X</v>
      </c>
      <c r="D549" s="57" t="s">
        <v>67</v>
      </c>
      <c r="E549" s="12" t="s">
        <v>2331</v>
      </c>
      <c r="F549" t="s">
        <v>76</v>
      </c>
      <c r="G549">
        <v>48</v>
      </c>
      <c r="H549" s="10" t="str">
        <f>VLOOKUP(F549,Codes!$J$3:$Q$9,2,FALSE)</f>
        <v>E</v>
      </c>
      <c r="I549" s="11" t="s">
        <v>44</v>
      </c>
      <c r="J549" s="10" t="str">
        <f>VLOOKUP(I549,Codes!$H$3:$I$262,2,FALSE)</f>
        <v>AB</v>
      </c>
      <c r="K549">
        <v>2</v>
      </c>
      <c r="L549" s="10" t="s">
        <v>83</v>
      </c>
      <c r="M549" t="str">
        <f>VLOOKUP(L549,Codes!$R$3:$S$28,2,FALSE)</f>
        <v>M</v>
      </c>
      <c r="N549" t="s">
        <v>38</v>
      </c>
      <c r="O549" t="s">
        <v>49</v>
      </c>
      <c r="P549" t="s">
        <v>2318</v>
      </c>
      <c r="Q549" s="21" t="str">
        <f t="shared" si="36"/>
        <v>X-AB-004_T3-EC25-TP5-Water-Medium-2-MOT</v>
      </c>
      <c r="R549" s="21" t="str">
        <f t="shared" si="37"/>
        <v>X-AB-004_T3-EC25-TP5-Water</v>
      </c>
      <c r="S549" s="35" t="str">
        <f t="shared" si="38"/>
        <v>X.AB.004_T3.M.E.2</v>
      </c>
      <c r="T549" s="15" t="str">
        <f t="shared" si="39"/>
        <v>XAB004_T3ME2</v>
      </c>
    </row>
    <row r="550" spans="1:20">
      <c r="A550" t="s">
        <v>90</v>
      </c>
      <c r="B550" s="10" t="s">
        <v>89</v>
      </c>
      <c r="C550" s="10" t="str">
        <f>VLOOKUP(_xlfn.CONCAT(A550,B550),Codes!$C$3:$D$12,2,FALSE)</f>
        <v>X</v>
      </c>
      <c r="D550" s="57" t="s">
        <v>67</v>
      </c>
      <c r="E550" s="12" t="s">
        <v>2331</v>
      </c>
      <c r="F550" t="s">
        <v>76</v>
      </c>
      <c r="G550">
        <v>48</v>
      </c>
      <c r="H550" s="10" t="str">
        <f>VLOOKUP(F550,Codes!$J$3:$Q$9,2,FALSE)</f>
        <v>E</v>
      </c>
      <c r="I550" s="11" t="s">
        <v>44</v>
      </c>
      <c r="J550" s="10" t="str">
        <f>VLOOKUP(I550,Codes!$H$3:$I$262,2,FALSE)</f>
        <v>AB</v>
      </c>
      <c r="K550">
        <v>3</v>
      </c>
      <c r="L550" s="10" t="s">
        <v>83</v>
      </c>
      <c r="M550" t="str">
        <f>VLOOKUP(L550,Codes!$R$3:$S$28,2,FALSE)</f>
        <v>M</v>
      </c>
      <c r="N550" t="s">
        <v>38</v>
      </c>
      <c r="O550" t="s">
        <v>49</v>
      </c>
      <c r="P550" t="s">
        <v>2318</v>
      </c>
      <c r="Q550" s="21" t="str">
        <f t="shared" si="36"/>
        <v>X-AB-004_T3-EC25-TP5-Water-Medium-3-MOT</v>
      </c>
      <c r="R550" s="21" t="str">
        <f t="shared" si="37"/>
        <v>X-AB-004_T3-EC25-TP5-Water</v>
      </c>
      <c r="S550" s="35" t="str">
        <f t="shared" si="38"/>
        <v>X.AB.004_T3.M.E.3</v>
      </c>
      <c r="T550" s="15" t="str">
        <f t="shared" si="39"/>
        <v>XAB004_T3ME3</v>
      </c>
    </row>
    <row r="551" spans="1:20">
      <c r="A551" t="s">
        <v>90</v>
      </c>
      <c r="B551" s="10" t="s">
        <v>89</v>
      </c>
      <c r="C551" s="10" t="str">
        <f>VLOOKUP(_xlfn.CONCAT(A551,B551),Codes!$C$3:$D$12,2,FALSE)</f>
        <v>X</v>
      </c>
      <c r="D551" s="57" t="s">
        <v>67</v>
      </c>
      <c r="E551" s="12" t="s">
        <v>2331</v>
      </c>
      <c r="F551" t="s">
        <v>76</v>
      </c>
      <c r="G551">
        <v>48</v>
      </c>
      <c r="H551" s="10" t="str">
        <f>VLOOKUP(F551,Codes!$J$3:$Q$9,2,FALSE)</f>
        <v>E</v>
      </c>
      <c r="I551" s="11" t="s">
        <v>44</v>
      </c>
      <c r="J551" s="10" t="str">
        <f>VLOOKUP(I551,Codes!$H$3:$I$262,2,FALSE)</f>
        <v>AB</v>
      </c>
      <c r="K551">
        <v>4</v>
      </c>
      <c r="L551" s="10" t="s">
        <v>83</v>
      </c>
      <c r="M551" t="str">
        <f>VLOOKUP(L551,Codes!$R$3:$S$28,2,FALSE)</f>
        <v>M</v>
      </c>
      <c r="N551" t="s">
        <v>38</v>
      </c>
      <c r="O551" t="s">
        <v>49</v>
      </c>
      <c r="P551" t="s">
        <v>2318</v>
      </c>
      <c r="Q551" s="21" t="str">
        <f t="shared" si="36"/>
        <v>X-AB-004_T3-EC25-TP5-Water-Medium-4-MOT</v>
      </c>
      <c r="R551" s="21" t="str">
        <f t="shared" si="37"/>
        <v>X-AB-004_T3-EC25-TP5-Water</v>
      </c>
      <c r="S551" s="35" t="str">
        <f t="shared" si="38"/>
        <v>X.AB.004_T3.M.E.4</v>
      </c>
      <c r="T551" s="15" t="str">
        <f t="shared" si="39"/>
        <v>XAB004_T3ME4</v>
      </c>
    </row>
    <row r="552" spans="1:20">
      <c r="A552" t="s">
        <v>90</v>
      </c>
      <c r="B552" s="10" t="s">
        <v>89</v>
      </c>
      <c r="C552" s="10" t="str">
        <f>VLOOKUP(_xlfn.CONCAT(A552,B552),Codes!$C$3:$D$12,2,FALSE)</f>
        <v>X</v>
      </c>
      <c r="D552" s="57" t="s">
        <v>67</v>
      </c>
      <c r="E552" s="12" t="s">
        <v>2331</v>
      </c>
      <c r="F552" t="s">
        <v>76</v>
      </c>
      <c r="G552">
        <v>48</v>
      </c>
      <c r="H552" s="10" t="str">
        <f>VLOOKUP(F552,Codes!$J$3:$Q$9,2,FALSE)</f>
        <v>E</v>
      </c>
      <c r="I552" s="11" t="s">
        <v>44</v>
      </c>
      <c r="J552" s="10" t="str">
        <f>VLOOKUP(I552,Codes!$H$3:$I$262,2,FALSE)</f>
        <v>AB</v>
      </c>
      <c r="K552">
        <v>5</v>
      </c>
      <c r="L552" s="10" t="s">
        <v>83</v>
      </c>
      <c r="M552" t="str">
        <f>VLOOKUP(L552,Codes!$R$3:$S$28,2,FALSE)</f>
        <v>M</v>
      </c>
      <c r="N552" t="s">
        <v>38</v>
      </c>
      <c r="O552" t="s">
        <v>49</v>
      </c>
      <c r="P552" t="s">
        <v>2318</v>
      </c>
      <c r="Q552" s="21" t="str">
        <f t="shared" si="36"/>
        <v>X-AB-004_T3-EC25-TP5-Water-Medium-5-MOT</v>
      </c>
      <c r="R552" s="21" t="str">
        <f t="shared" si="37"/>
        <v>X-AB-004_T3-EC25-TP5-Water</v>
      </c>
      <c r="S552" s="35" t="str">
        <f t="shared" si="38"/>
        <v>X.AB.004_T3.M.E.5</v>
      </c>
      <c r="T552" s="15" t="str">
        <f t="shared" si="39"/>
        <v>XAB004_T3ME5</v>
      </c>
    </row>
    <row r="553" spans="1:20">
      <c r="A553" t="s">
        <v>90</v>
      </c>
      <c r="B553" s="10" t="s">
        <v>89</v>
      </c>
      <c r="C553" s="10" t="str">
        <f>VLOOKUP(_xlfn.CONCAT(A553,B553),Codes!$C$3:$D$12,2,FALSE)</f>
        <v>X</v>
      </c>
      <c r="D553" s="57" t="s">
        <v>67</v>
      </c>
      <c r="E553" s="12" t="s">
        <v>2331</v>
      </c>
      <c r="F553" t="s">
        <v>76</v>
      </c>
      <c r="G553">
        <v>48</v>
      </c>
      <c r="H553" s="10" t="str">
        <f>VLOOKUP(F553,Codes!$J$3:$Q$9,2,FALSE)</f>
        <v>E</v>
      </c>
      <c r="I553" s="11" t="s">
        <v>44</v>
      </c>
      <c r="J553" s="10" t="str">
        <f>VLOOKUP(I553,Codes!$H$3:$I$262,2,FALSE)</f>
        <v>AB</v>
      </c>
      <c r="K553">
        <v>6</v>
      </c>
      <c r="L553" s="10" t="s">
        <v>83</v>
      </c>
      <c r="M553" t="str">
        <f>VLOOKUP(L553,Codes!$R$3:$S$28,2,FALSE)</f>
        <v>M</v>
      </c>
      <c r="N553" t="s">
        <v>38</v>
      </c>
      <c r="O553" t="s">
        <v>49</v>
      </c>
      <c r="P553" t="s">
        <v>2318</v>
      </c>
      <c r="Q553" s="21" t="str">
        <f t="shared" si="36"/>
        <v>X-AB-004_T3-EC25-TP5-Water-Medium-6-MOT</v>
      </c>
      <c r="R553" s="21" t="str">
        <f t="shared" si="37"/>
        <v>X-AB-004_T3-EC25-TP5-Water</v>
      </c>
      <c r="S553" s="35" t="str">
        <f t="shared" si="38"/>
        <v>X.AB.004_T3.M.E.6</v>
      </c>
      <c r="T553" s="15" t="str">
        <f t="shared" si="39"/>
        <v>XAB004_T3ME6</v>
      </c>
    </row>
    <row r="554" spans="1:20">
      <c r="A554" t="s">
        <v>90</v>
      </c>
      <c r="B554" s="10" t="s">
        <v>89</v>
      </c>
      <c r="C554" s="10" t="str">
        <f>VLOOKUP(_xlfn.CONCAT(A554,B554),Codes!$C$3:$D$12,2,FALSE)</f>
        <v>X</v>
      </c>
      <c r="D554" s="57" t="s">
        <v>67</v>
      </c>
      <c r="E554" s="12" t="s">
        <v>2332</v>
      </c>
      <c r="F554" t="s">
        <v>76</v>
      </c>
      <c r="G554">
        <v>48</v>
      </c>
      <c r="H554" s="10" t="str">
        <f>VLOOKUP(F554,Codes!$J$3:$Q$9,2,FALSE)</f>
        <v>E</v>
      </c>
      <c r="I554" s="11" t="s">
        <v>44</v>
      </c>
      <c r="J554" s="10" t="str">
        <f>VLOOKUP(I554,Codes!$H$3:$I$262,2,FALSE)</f>
        <v>AB</v>
      </c>
      <c r="K554">
        <v>1</v>
      </c>
      <c r="L554" s="10" t="s">
        <v>83</v>
      </c>
      <c r="M554" t="str">
        <f>VLOOKUP(L554,Codes!$R$3:$S$28,2,FALSE)</f>
        <v>M</v>
      </c>
      <c r="N554" t="s">
        <v>38</v>
      </c>
      <c r="O554" t="s">
        <v>49</v>
      </c>
      <c r="P554" t="s">
        <v>2318</v>
      </c>
      <c r="Q554" s="21" t="str">
        <f t="shared" si="36"/>
        <v>X-AB-004^T3-EC25-TP5-Water-Medium-1-MOT</v>
      </c>
      <c r="R554" s="21" t="str">
        <f t="shared" si="37"/>
        <v>X-AB-004^T3-EC25-TP5-Water</v>
      </c>
      <c r="S554" s="35" t="str">
        <f t="shared" si="38"/>
        <v>X.AB.004^T3.M.E.1</v>
      </c>
      <c r="T554" s="15" t="str">
        <f t="shared" si="39"/>
        <v>XAB004^T3ME1</v>
      </c>
    </row>
    <row r="555" spans="1:20">
      <c r="A555" t="s">
        <v>90</v>
      </c>
      <c r="B555" s="10" t="s">
        <v>89</v>
      </c>
      <c r="C555" s="10" t="str">
        <f>VLOOKUP(_xlfn.CONCAT(A555,B555),Codes!$C$3:$D$12,2,FALSE)</f>
        <v>X</v>
      </c>
      <c r="D555" s="57" t="s">
        <v>67</v>
      </c>
      <c r="E555" s="12" t="s">
        <v>2332</v>
      </c>
      <c r="F555" t="s">
        <v>76</v>
      </c>
      <c r="G555">
        <v>48</v>
      </c>
      <c r="H555" s="10" t="str">
        <f>VLOOKUP(F555,Codes!$J$3:$Q$9,2,FALSE)</f>
        <v>E</v>
      </c>
      <c r="I555" s="11" t="s">
        <v>44</v>
      </c>
      <c r="J555" s="10" t="str">
        <f>VLOOKUP(I555,Codes!$H$3:$I$262,2,FALSE)</f>
        <v>AB</v>
      </c>
      <c r="K555">
        <v>2</v>
      </c>
      <c r="L555" s="10" t="s">
        <v>83</v>
      </c>
      <c r="M555" t="str">
        <f>VLOOKUP(L555,Codes!$R$3:$S$28,2,FALSE)</f>
        <v>M</v>
      </c>
      <c r="N555" t="s">
        <v>38</v>
      </c>
      <c r="O555" t="s">
        <v>49</v>
      </c>
      <c r="P555" t="s">
        <v>2318</v>
      </c>
      <c r="Q555" s="21" t="str">
        <f t="shared" si="36"/>
        <v>X-AB-004^T3-EC25-TP5-Water-Medium-2-MOT</v>
      </c>
      <c r="R555" s="21" t="str">
        <f t="shared" si="37"/>
        <v>X-AB-004^T3-EC25-TP5-Water</v>
      </c>
      <c r="S555" s="35" t="str">
        <f t="shared" si="38"/>
        <v>X.AB.004^T3.M.E.2</v>
      </c>
      <c r="T555" s="15" t="str">
        <f t="shared" si="39"/>
        <v>XAB004^T3ME2</v>
      </c>
    </row>
    <row r="556" spans="1:20">
      <c r="A556" t="s">
        <v>90</v>
      </c>
      <c r="B556" s="10" t="s">
        <v>89</v>
      </c>
      <c r="C556" s="10" t="str">
        <f>VLOOKUP(_xlfn.CONCAT(A556,B556),Codes!$C$3:$D$12,2,FALSE)</f>
        <v>X</v>
      </c>
      <c r="D556" s="57" t="s">
        <v>67</v>
      </c>
      <c r="E556" s="12" t="s">
        <v>2332</v>
      </c>
      <c r="F556" t="s">
        <v>76</v>
      </c>
      <c r="G556">
        <v>48</v>
      </c>
      <c r="H556" s="10" t="str">
        <f>VLOOKUP(F556,Codes!$J$3:$Q$9,2,FALSE)</f>
        <v>E</v>
      </c>
      <c r="I556" s="11" t="s">
        <v>44</v>
      </c>
      <c r="J556" s="10" t="str">
        <f>VLOOKUP(I556,Codes!$H$3:$I$262,2,FALSE)</f>
        <v>AB</v>
      </c>
      <c r="K556">
        <v>3</v>
      </c>
      <c r="L556" s="10" t="s">
        <v>83</v>
      </c>
      <c r="M556" t="str">
        <f>VLOOKUP(L556,Codes!$R$3:$S$28,2,FALSE)</f>
        <v>M</v>
      </c>
      <c r="N556" t="s">
        <v>38</v>
      </c>
      <c r="O556" t="s">
        <v>49</v>
      </c>
      <c r="P556" t="s">
        <v>2318</v>
      </c>
      <c r="Q556" s="21" t="str">
        <f t="shared" si="36"/>
        <v>X-AB-004^T3-EC25-TP5-Water-Medium-3-MOT</v>
      </c>
      <c r="R556" s="21" t="str">
        <f t="shared" si="37"/>
        <v>X-AB-004^T3-EC25-TP5-Water</v>
      </c>
      <c r="S556" s="35" t="str">
        <f t="shared" si="38"/>
        <v>X.AB.004^T3.M.E.3</v>
      </c>
      <c r="T556" s="15" t="str">
        <f t="shared" si="39"/>
        <v>XAB004^T3ME3</v>
      </c>
    </row>
    <row r="557" spans="1:20">
      <c r="A557" t="s">
        <v>90</v>
      </c>
      <c r="B557" s="10" t="s">
        <v>89</v>
      </c>
      <c r="C557" s="10" t="str">
        <f>VLOOKUP(_xlfn.CONCAT(A557,B557),Codes!$C$3:$D$12,2,FALSE)</f>
        <v>X</v>
      </c>
      <c r="D557" s="57" t="s">
        <v>67</v>
      </c>
      <c r="E557" s="12" t="s">
        <v>2332</v>
      </c>
      <c r="F557" t="s">
        <v>76</v>
      </c>
      <c r="G557">
        <v>48</v>
      </c>
      <c r="H557" s="10" t="str">
        <f>VLOOKUP(F557,Codes!$J$3:$Q$9,2,FALSE)</f>
        <v>E</v>
      </c>
      <c r="I557" s="11" t="s">
        <v>44</v>
      </c>
      <c r="J557" s="10" t="str">
        <f>VLOOKUP(I557,Codes!$H$3:$I$262,2,FALSE)</f>
        <v>AB</v>
      </c>
      <c r="K557">
        <v>4</v>
      </c>
      <c r="L557" s="10" t="s">
        <v>83</v>
      </c>
      <c r="M557" t="str">
        <f>VLOOKUP(L557,Codes!$R$3:$S$28,2,FALSE)</f>
        <v>M</v>
      </c>
      <c r="N557" t="s">
        <v>38</v>
      </c>
      <c r="O557" t="s">
        <v>49</v>
      </c>
      <c r="P557" t="s">
        <v>2318</v>
      </c>
      <c r="Q557" s="21" t="str">
        <f t="shared" si="36"/>
        <v>X-AB-004^T3-EC25-TP5-Water-Medium-4-MOT</v>
      </c>
      <c r="R557" s="21" t="str">
        <f t="shared" si="37"/>
        <v>X-AB-004^T3-EC25-TP5-Water</v>
      </c>
      <c r="S557" s="35" t="str">
        <f t="shared" si="38"/>
        <v>X.AB.004^T3.M.E.4</v>
      </c>
      <c r="T557" s="15" t="str">
        <f t="shared" si="39"/>
        <v>XAB004^T3ME4</v>
      </c>
    </row>
    <row r="558" spans="1:20">
      <c r="A558" t="s">
        <v>90</v>
      </c>
      <c r="B558" s="10" t="s">
        <v>89</v>
      </c>
      <c r="C558" s="10" t="str">
        <f>VLOOKUP(_xlfn.CONCAT(A558,B558),Codes!$C$3:$D$12,2,FALSE)</f>
        <v>X</v>
      </c>
      <c r="D558" s="57" t="s">
        <v>67</v>
      </c>
      <c r="E558" s="12" t="s">
        <v>2332</v>
      </c>
      <c r="F558" t="s">
        <v>76</v>
      </c>
      <c r="G558">
        <v>48</v>
      </c>
      <c r="H558" s="10" t="str">
        <f>VLOOKUP(F558,Codes!$J$3:$Q$9,2,FALSE)</f>
        <v>E</v>
      </c>
      <c r="I558" s="11" t="s">
        <v>44</v>
      </c>
      <c r="J558" s="10" t="str">
        <f>VLOOKUP(I558,Codes!$H$3:$I$262,2,FALSE)</f>
        <v>AB</v>
      </c>
      <c r="K558">
        <v>5</v>
      </c>
      <c r="L558" s="10" t="s">
        <v>83</v>
      </c>
      <c r="M558" t="str">
        <f>VLOOKUP(L558,Codes!$R$3:$S$28,2,FALSE)</f>
        <v>M</v>
      </c>
      <c r="N558" t="s">
        <v>38</v>
      </c>
      <c r="O558" t="s">
        <v>49</v>
      </c>
      <c r="P558" t="s">
        <v>2318</v>
      </c>
      <c r="Q558" s="21" t="str">
        <f t="shared" si="36"/>
        <v>X-AB-004^T3-EC25-TP5-Water-Medium-5-MOT</v>
      </c>
      <c r="R558" s="21" t="str">
        <f t="shared" si="37"/>
        <v>X-AB-004^T3-EC25-TP5-Water</v>
      </c>
      <c r="S558" s="35" t="str">
        <f t="shared" si="38"/>
        <v>X.AB.004^T3.M.E.5</v>
      </c>
      <c r="T558" s="15" t="str">
        <f t="shared" si="39"/>
        <v>XAB004^T3ME5</v>
      </c>
    </row>
    <row r="559" spans="1:20">
      <c r="A559" t="s">
        <v>90</v>
      </c>
      <c r="B559" s="10" t="s">
        <v>89</v>
      </c>
      <c r="C559" s="10" t="str">
        <f>VLOOKUP(_xlfn.CONCAT(A559,B559),Codes!$C$3:$D$12,2,FALSE)</f>
        <v>X</v>
      </c>
      <c r="D559" s="57" t="s">
        <v>67</v>
      </c>
      <c r="E559" s="12" t="s">
        <v>2332</v>
      </c>
      <c r="F559" t="s">
        <v>76</v>
      </c>
      <c r="G559">
        <v>48</v>
      </c>
      <c r="H559" s="10" t="str">
        <f>VLOOKUP(F559,Codes!$J$3:$Q$9,2,FALSE)</f>
        <v>E</v>
      </c>
      <c r="I559" s="11" t="s">
        <v>44</v>
      </c>
      <c r="J559" s="10" t="str">
        <f>VLOOKUP(I559,Codes!$H$3:$I$262,2,FALSE)</f>
        <v>AB</v>
      </c>
      <c r="K559">
        <v>6</v>
      </c>
      <c r="L559" s="10" t="s">
        <v>83</v>
      </c>
      <c r="M559" t="str">
        <f>VLOOKUP(L559,Codes!$R$3:$S$28,2,FALSE)</f>
        <v>M</v>
      </c>
      <c r="N559" t="s">
        <v>38</v>
      </c>
      <c r="O559" t="s">
        <v>49</v>
      </c>
      <c r="P559" t="s">
        <v>2318</v>
      </c>
      <c r="Q559" s="21" t="str">
        <f t="shared" si="36"/>
        <v>X-AB-004^T3-EC25-TP5-Water-Medium-6-MOT</v>
      </c>
      <c r="R559" s="21" t="str">
        <f t="shared" si="37"/>
        <v>X-AB-004^T3-EC25-TP5-Water</v>
      </c>
      <c r="S559" s="35" t="str">
        <f t="shared" si="38"/>
        <v>X.AB.004^T3.M.E.6</v>
      </c>
      <c r="T559" s="15" t="str">
        <f t="shared" si="39"/>
        <v>XAB004^T3ME6</v>
      </c>
    </row>
  </sheetData>
  <autoFilter ref="A1:T559" xr:uid="{C5868119-B14C-416E-9639-AC02256C53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85D003E-61E9-4491-B47E-AEBB896CB954}">
          <x14:formula1>
            <xm:f>Codes!$W$3:$W$5</xm:f>
          </x14:formula1>
          <xm:sqref>N2:N274</xm:sqref>
        </x14:dataValidation>
        <x14:dataValidation type="list" allowBlank="1" showInputMessage="1" showErrorMessage="1" xr:uid="{39833C95-87A1-4B70-859C-DB2F73C45239}">
          <x14:formula1>
            <xm:f>Codes!$J$3:$J$9</xm:f>
          </x14:formula1>
          <xm:sqref>F2:F274</xm:sqref>
        </x14:dataValidation>
        <x14:dataValidation type="list" allowBlank="1" showInputMessage="1" showErrorMessage="1" xr:uid="{2D092422-B90A-47BA-A1C8-F291B65EE536}">
          <x14:formula1>
            <xm:f>Codes!$R$3:$R$28</xm:f>
          </x14:formula1>
          <xm:sqref>L2:L559</xm:sqref>
        </x14:dataValidation>
        <x14:dataValidation type="list" allowBlank="1" showInputMessage="1" showErrorMessage="1" xr:uid="{4FB21A27-65B4-4FAA-B4E8-D50D0A84B7E2}">
          <x14:formula1>
            <xm:f>Codes!$W$3:$W$4</xm:f>
          </x14:formula1>
          <xm:sqref>N275:N361</xm:sqref>
        </x14:dataValidation>
        <x14:dataValidation type="list" allowBlank="1" showInputMessage="1" showErrorMessage="1" xr:uid="{4C605C98-5671-41A5-BF50-BF6011967C19}">
          <x14:formula1>
            <xm:f>Codes!$H$3:$H$101</xm:f>
          </x14:formula1>
          <xm:sqref>I2:I559</xm:sqref>
        </x14:dataValidation>
        <x14:dataValidation type="list" allowBlank="1" showInputMessage="1" showErrorMessage="1" xr:uid="{EF43782E-7D84-4C89-8988-DBC228535A53}">
          <x14:formula1>
            <xm:f>Codes!$T$3:$T$8</xm:f>
          </x14:formula1>
          <xm:sqref>K2:K361</xm:sqref>
        </x14:dataValidation>
        <x14:dataValidation type="list" allowBlank="1" showInputMessage="1" showErrorMessage="1" xr:uid="{851661B1-3EC1-474C-A0E4-2F87BA4D1BE1}">
          <x14:formula1>
            <xm:f>Codes!$B$3:$B$11</xm:f>
          </x14:formula1>
          <xm:sqref>A2:A559</xm:sqref>
        </x14:dataValidation>
        <x14:dataValidation type="list" allowBlank="1" showInputMessage="1" showErrorMessage="1" xr:uid="{86766749-3FBA-49E7-93C1-4942B452AD6E}">
          <x14:formula1>
            <xm:f>Codes!$J$3:$J$8</xm:f>
          </x14:formula1>
          <xm:sqref>F275:F361</xm:sqref>
        </x14:dataValidation>
        <x14:dataValidation type="list" allowBlank="1" showInputMessage="1" showErrorMessage="1" xr:uid="{4D549D9E-A968-4981-A361-43720C3F2A0C}">
          <x14:formula1>
            <xm:f>Codes!$A$3:$A$11</xm:f>
          </x14:formula1>
          <xm:sqref>B2:B559</xm:sqref>
        </x14:dataValidation>
        <x14:dataValidation type="list" allowBlank="1" showInputMessage="1" showErrorMessage="1" xr:uid="{C492E54A-8696-4874-B749-98E2C6E2EF6F}">
          <x14:formula1>
            <xm:f>Codes!$E$3:$E$1002</xm:f>
          </x14:formula1>
          <xm:sqref>D2:D274</xm:sqref>
        </x14:dataValidation>
        <x14:dataValidation type="list" allowBlank="1" showInputMessage="1" showErrorMessage="1" xr:uid="{C8AFE169-7A69-48CB-A546-220F0DA7B7F5}">
          <x14:formula1>
            <xm:f>Codes!$E$3:$E$253</xm:f>
          </x14:formula1>
          <xm:sqref>D275:D361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EF1B-4E2C-496C-8651-7949913862FB}">
  <dimension ref="A1:X363"/>
  <sheetViews>
    <sheetView topLeftCell="E309" zoomScale="80" zoomScaleNormal="130" workbookViewId="0">
      <selection activeCell="T328" sqref="T328"/>
    </sheetView>
  </sheetViews>
  <sheetFormatPr defaultColWidth="11" defaultRowHeight="15.75"/>
  <cols>
    <col min="2" max="3" width="15.25" customWidth="1"/>
    <col min="4" max="4" width="23" style="18" customWidth="1"/>
    <col min="5" max="5" width="22.375" customWidth="1"/>
    <col min="6" max="7" width="11" customWidth="1"/>
    <col min="8" max="8" width="12" customWidth="1"/>
    <col min="9" max="9" width="11" customWidth="1"/>
    <col min="10" max="10" width="12" customWidth="1"/>
    <col min="11" max="13" width="11" customWidth="1"/>
    <col min="14" max="14" width="12.625" customWidth="1"/>
    <col min="15" max="15" width="4.875" bestFit="1" customWidth="1"/>
    <col min="16" max="16" width="9"/>
    <col min="17" max="18" width="31.625" customWidth="1"/>
    <col min="19" max="19" width="16" customWidth="1"/>
    <col min="20" max="20" width="17.875" customWidth="1"/>
  </cols>
  <sheetData>
    <row r="1" spans="1:24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20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</row>
    <row r="2" spans="1:24">
      <c r="A2" t="s">
        <v>51</v>
      </c>
      <c r="B2" s="10" t="s">
        <v>50</v>
      </c>
      <c r="C2" s="10" t="s">
        <v>52</v>
      </c>
      <c r="D2" s="62" t="s">
        <v>43</v>
      </c>
      <c r="E2" s="12" t="str">
        <f>VLOOKUP(D2,Codes!$E$3:$G$1002,3,FALSE)</f>
        <v>001</v>
      </c>
      <c r="F2" s="10" t="s">
        <v>46</v>
      </c>
      <c r="G2" s="10">
        <f>VLOOKUP(F2,Codes!$J$3:$L$9,3)</f>
        <v>4</v>
      </c>
      <c r="H2" s="10" t="str">
        <f>VLOOKUP(F2,Codes!$J$3:$L$8,2,FALSE)</f>
        <v>A</v>
      </c>
      <c r="I2" s="63" t="s">
        <v>31</v>
      </c>
      <c r="J2" s="10" t="str">
        <f>VLOOKUP(I2,Codes!$H$3:$I$262,2,FALSE)</f>
        <v>AA</v>
      </c>
      <c r="K2" s="10">
        <v>1</v>
      </c>
      <c r="L2" t="s">
        <v>35</v>
      </c>
      <c r="M2" t="str">
        <f>VLOOKUP(L2,Codes!$R$3:$S$28,2,FALSE)</f>
        <v>L</v>
      </c>
      <c r="N2" t="s">
        <v>38</v>
      </c>
      <c r="O2" t="s">
        <v>49</v>
      </c>
      <c r="Q2" s="21" t="str">
        <f t="shared" ref="Q2" si="0">CONCATENATE(C2,"-",J2,"-",E2,"-", L2,"-",F2,"-",N2,"-",O2,"-",K2,"-",P2)</f>
        <v>D-AA-001-EC10-TP1-Water-Medium-1-</v>
      </c>
      <c r="R2" s="21" t="str">
        <f t="shared" ref="R2" si="1">CONCATENATE(C2,"-",J2,"-",E2,"-", L2,"-",F2,"-",N2,"-",K2)</f>
        <v>D-AA-001-EC10-TP1-Water-1</v>
      </c>
      <c r="S2" s="14" t="str">
        <f t="shared" ref="S2" si="2">_xlfn.CONCAT(C2,".",J2,".",E2,".",M2,".",H2,".",K2)</f>
        <v>D.AA.001.L.A.1</v>
      </c>
      <c r="T2" s="15" t="str">
        <f t="shared" ref="T2" si="3">SUBSTITUTE(S2,".","")</f>
        <v>DAA001LA1</v>
      </c>
      <c r="V2" s="48"/>
      <c r="W2" s="48"/>
      <c r="X2" s="48"/>
    </row>
    <row r="3" spans="1:24">
      <c r="A3" t="s">
        <v>51</v>
      </c>
      <c r="B3" s="10" t="s">
        <v>50</v>
      </c>
      <c r="C3" s="10" t="s">
        <v>52</v>
      </c>
      <c r="D3" s="62" t="s">
        <v>43</v>
      </c>
      <c r="E3" s="12" t="str">
        <f>VLOOKUP(D3,Codes!$E$3:$G$1002,3,FALSE)</f>
        <v>001</v>
      </c>
      <c r="F3" s="10" t="s">
        <v>46</v>
      </c>
      <c r="G3" s="10">
        <f>VLOOKUP(F3,Codes!$J$3:$L$9,3)</f>
        <v>4</v>
      </c>
      <c r="H3" s="10" t="str">
        <f>VLOOKUP(F3,Codes!$J$3:$L$8,2,FALSE)</f>
        <v>A</v>
      </c>
      <c r="I3" s="63" t="s">
        <v>31</v>
      </c>
      <c r="J3" s="10" t="str">
        <f>VLOOKUP(I3,Codes!$H$3:$I$262,2,FALSE)</f>
        <v>AA</v>
      </c>
      <c r="K3" s="10">
        <v>2</v>
      </c>
      <c r="L3" t="s">
        <v>35</v>
      </c>
      <c r="M3" t="str">
        <f>VLOOKUP(L3,Codes!$R$3:$S$28,2,FALSE)</f>
        <v>L</v>
      </c>
      <c r="N3" t="s">
        <v>38</v>
      </c>
      <c r="O3" t="s">
        <v>49</v>
      </c>
      <c r="Q3" s="21" t="str">
        <f t="shared" ref="Q3:Q66" si="4">CONCATENATE(C3,"-",J3,"-",E3,"-", L3,"-",F3,"-",N3,"-",O3,"-",K3,"-",P3)</f>
        <v>D-AA-001-EC10-TP1-Water-Medium-2-</v>
      </c>
      <c r="R3" s="21" t="str">
        <f t="shared" ref="R3:R66" si="5">CONCATENATE(C3,"-",J3,"-",E3,"-", L3,"-",F3,"-",N3,"-",K3)</f>
        <v>D-AA-001-EC10-TP1-Water-2</v>
      </c>
      <c r="S3" s="14" t="str">
        <f t="shared" ref="S3:S66" si="6">_xlfn.CONCAT(C3,".",J3,".",E3,".",M3,".",H3,".",K3)</f>
        <v>D.AA.001.L.A.2</v>
      </c>
      <c r="T3" s="15" t="str">
        <f t="shared" ref="T3:T66" si="7">SUBSTITUTE(S3,".","")</f>
        <v>DAA001LA2</v>
      </c>
      <c r="V3" s="48"/>
      <c r="W3" s="48"/>
      <c r="X3" s="48"/>
    </row>
    <row r="4" spans="1:24">
      <c r="A4" t="s">
        <v>51</v>
      </c>
      <c r="B4" s="10" t="s">
        <v>50</v>
      </c>
      <c r="C4" s="10" t="s">
        <v>52</v>
      </c>
      <c r="D4" s="62" t="s">
        <v>43</v>
      </c>
      <c r="E4" s="12" t="str">
        <f>VLOOKUP(D4,Codes!$E$3:$G$1002,3,FALSE)</f>
        <v>001</v>
      </c>
      <c r="F4" s="10" t="s">
        <v>46</v>
      </c>
      <c r="G4" s="10">
        <f>VLOOKUP(F4,Codes!$J$3:$L$9,3)</f>
        <v>4</v>
      </c>
      <c r="H4" s="10" t="str">
        <f>VLOOKUP(F4,Codes!$J$3:$L$8,2,FALSE)</f>
        <v>A</v>
      </c>
      <c r="I4" s="63" t="s">
        <v>31</v>
      </c>
      <c r="J4" s="10" t="str">
        <f>VLOOKUP(I4,Codes!$H$3:$I$262,2,FALSE)</f>
        <v>AA</v>
      </c>
      <c r="K4" s="10">
        <v>3</v>
      </c>
      <c r="L4" t="s">
        <v>35</v>
      </c>
      <c r="M4" t="str">
        <f>VLOOKUP(L4,Codes!$R$3:$S$28,2,FALSE)</f>
        <v>L</v>
      </c>
      <c r="N4" t="s">
        <v>38</v>
      </c>
      <c r="O4" t="s">
        <v>49</v>
      </c>
      <c r="Q4" s="21" t="str">
        <f t="shared" si="4"/>
        <v>D-AA-001-EC10-TP1-Water-Medium-3-</v>
      </c>
      <c r="R4" s="21" t="str">
        <f t="shared" si="5"/>
        <v>D-AA-001-EC10-TP1-Water-3</v>
      </c>
      <c r="S4" s="14" t="str">
        <f t="shared" si="6"/>
        <v>D.AA.001.L.A.3</v>
      </c>
      <c r="T4" s="15" t="str">
        <f t="shared" si="7"/>
        <v>DAA001LA3</v>
      </c>
      <c r="V4" s="48"/>
      <c r="W4" s="48"/>
      <c r="X4" s="48"/>
    </row>
    <row r="5" spans="1:24">
      <c r="A5" t="s">
        <v>51</v>
      </c>
      <c r="B5" s="10" t="s">
        <v>50</v>
      </c>
      <c r="C5" s="10" t="s">
        <v>52</v>
      </c>
      <c r="D5" s="62" t="s">
        <v>43</v>
      </c>
      <c r="E5" s="12" t="str">
        <f>VLOOKUP(D5,Codes!$E$3:$G$1002,3,FALSE)</f>
        <v>001</v>
      </c>
      <c r="F5" s="10" t="s">
        <v>46</v>
      </c>
      <c r="G5" s="10">
        <f>VLOOKUP(F5,Codes!$J$3:$L$9,3)</f>
        <v>4</v>
      </c>
      <c r="H5" s="10" t="str">
        <f>VLOOKUP(F5,Codes!$J$3:$L$8,2,FALSE)</f>
        <v>A</v>
      </c>
      <c r="I5" s="63" t="s">
        <v>31</v>
      </c>
      <c r="J5" s="10" t="str">
        <f>VLOOKUP(I5,Codes!$H$3:$I$262,2,FALSE)</f>
        <v>AA</v>
      </c>
      <c r="K5" s="10">
        <v>4</v>
      </c>
      <c r="L5" t="s">
        <v>35</v>
      </c>
      <c r="M5" t="str">
        <f>VLOOKUP(L5,Codes!$R$3:$S$28,2,FALSE)</f>
        <v>L</v>
      </c>
      <c r="N5" t="s">
        <v>38</v>
      </c>
      <c r="O5" t="s">
        <v>49</v>
      </c>
      <c r="Q5" s="21" t="str">
        <f t="shared" si="4"/>
        <v>D-AA-001-EC10-TP1-Water-Medium-4-</v>
      </c>
      <c r="R5" s="21" t="str">
        <f t="shared" si="5"/>
        <v>D-AA-001-EC10-TP1-Water-4</v>
      </c>
      <c r="S5" s="14" t="str">
        <f t="shared" si="6"/>
        <v>D.AA.001.L.A.4</v>
      </c>
      <c r="T5" s="15" t="str">
        <f t="shared" si="7"/>
        <v>DAA001LA4</v>
      </c>
      <c r="V5" s="48"/>
      <c r="W5" s="48"/>
      <c r="X5" s="48"/>
    </row>
    <row r="6" spans="1:24">
      <c r="A6" t="s">
        <v>51</v>
      </c>
      <c r="B6" s="10" t="s">
        <v>50</v>
      </c>
      <c r="C6" s="10" t="s">
        <v>52</v>
      </c>
      <c r="D6" s="62" t="s">
        <v>43</v>
      </c>
      <c r="E6" s="12" t="str">
        <f>VLOOKUP(D6,Codes!$E$3:$G$1002,3,FALSE)</f>
        <v>001</v>
      </c>
      <c r="F6" s="10" t="s">
        <v>46</v>
      </c>
      <c r="G6" s="10">
        <f>VLOOKUP(F6,Codes!$J$3:$L$9,3)</f>
        <v>4</v>
      </c>
      <c r="H6" s="10" t="str">
        <f>VLOOKUP(F6,Codes!$J$3:$L$8,2,FALSE)</f>
        <v>A</v>
      </c>
      <c r="I6" s="63" t="s">
        <v>31</v>
      </c>
      <c r="J6" s="10" t="str">
        <f>VLOOKUP(I6,Codes!$H$3:$I$262,2,FALSE)</f>
        <v>AA</v>
      </c>
      <c r="K6" s="10">
        <v>5</v>
      </c>
      <c r="L6" t="s">
        <v>35</v>
      </c>
      <c r="M6" t="str">
        <f>VLOOKUP(L6,Codes!$R$3:$S$28,2,FALSE)</f>
        <v>L</v>
      </c>
      <c r="N6" t="s">
        <v>38</v>
      </c>
      <c r="O6" t="s">
        <v>49</v>
      </c>
      <c r="Q6" s="21" t="str">
        <f t="shared" si="4"/>
        <v>D-AA-001-EC10-TP1-Water-Medium-5-</v>
      </c>
      <c r="R6" s="21" t="str">
        <f t="shared" si="5"/>
        <v>D-AA-001-EC10-TP1-Water-5</v>
      </c>
      <c r="S6" s="14" t="str">
        <f t="shared" si="6"/>
        <v>D.AA.001.L.A.5</v>
      </c>
      <c r="T6" s="15" t="str">
        <f t="shared" si="7"/>
        <v>DAA001LA5</v>
      </c>
      <c r="V6" s="48"/>
      <c r="W6" s="48"/>
      <c r="X6" s="48"/>
    </row>
    <row r="7" spans="1:24">
      <c r="A7" t="s">
        <v>51</v>
      </c>
      <c r="B7" s="10" t="s">
        <v>50</v>
      </c>
      <c r="C7" s="10" t="s">
        <v>52</v>
      </c>
      <c r="D7" s="62" t="s">
        <v>43</v>
      </c>
      <c r="E7" s="12" t="str">
        <f>VLOOKUP(D7,Codes!$E$3:$G$1002,3,FALSE)</f>
        <v>001</v>
      </c>
      <c r="F7" s="10" t="s">
        <v>46</v>
      </c>
      <c r="G7" s="10">
        <f>VLOOKUP(F7,Codes!$J$3:$L$9,3)</f>
        <v>4</v>
      </c>
      <c r="H7" s="10" t="str">
        <f>VLOOKUP(F7,Codes!$J$3:$L$8,2,FALSE)</f>
        <v>A</v>
      </c>
      <c r="I7" s="63" t="s">
        <v>31</v>
      </c>
      <c r="J7" s="10" t="str">
        <f>VLOOKUP(I7,Codes!$H$3:$I$262,2,FALSE)</f>
        <v>AA</v>
      </c>
      <c r="K7" s="10">
        <v>1</v>
      </c>
      <c r="L7" t="s">
        <v>83</v>
      </c>
      <c r="M7" t="str">
        <f>VLOOKUP(L7,Codes!$R$3:$S$28,2,FALSE)</f>
        <v>M</v>
      </c>
      <c r="N7" t="s">
        <v>38</v>
      </c>
      <c r="O7" t="s">
        <v>49</v>
      </c>
      <c r="Q7" s="21" t="str">
        <f t="shared" si="4"/>
        <v>D-AA-001-EC25-TP1-Water-Medium-1-</v>
      </c>
      <c r="R7" s="21" t="str">
        <f t="shared" si="5"/>
        <v>D-AA-001-EC25-TP1-Water-1</v>
      </c>
      <c r="S7" s="14" t="str">
        <f t="shared" si="6"/>
        <v>D.AA.001.M.A.1</v>
      </c>
      <c r="T7" s="15" t="str">
        <f t="shared" si="7"/>
        <v>DAA001MA1</v>
      </c>
      <c r="V7" s="48"/>
      <c r="W7" s="48"/>
      <c r="X7" s="48"/>
    </row>
    <row r="8" spans="1:24">
      <c r="A8" t="s">
        <v>51</v>
      </c>
      <c r="B8" s="10" t="s">
        <v>50</v>
      </c>
      <c r="C8" s="10" t="s">
        <v>52</v>
      </c>
      <c r="D8" s="62" t="s">
        <v>43</v>
      </c>
      <c r="E8" s="12" t="str">
        <f>VLOOKUP(D8,Codes!$E$3:$G$1002,3,FALSE)</f>
        <v>001</v>
      </c>
      <c r="F8" s="10" t="s">
        <v>46</v>
      </c>
      <c r="G8" s="10">
        <f>VLOOKUP(F8,Codes!$J$3:$L$9,3)</f>
        <v>4</v>
      </c>
      <c r="H8" s="10" t="str">
        <f>VLOOKUP(F8,Codes!$J$3:$L$8,2,FALSE)</f>
        <v>A</v>
      </c>
      <c r="I8" s="63" t="s">
        <v>31</v>
      </c>
      <c r="J8" s="10" t="str">
        <f>VLOOKUP(I8,Codes!$H$3:$I$262,2,FALSE)</f>
        <v>AA</v>
      </c>
      <c r="K8" s="10">
        <v>2</v>
      </c>
      <c r="L8" t="s">
        <v>83</v>
      </c>
      <c r="M8" t="str">
        <f>VLOOKUP(L8,Codes!$R$3:$S$28,2,FALSE)</f>
        <v>M</v>
      </c>
      <c r="N8" t="s">
        <v>38</v>
      </c>
      <c r="O8" t="s">
        <v>49</v>
      </c>
      <c r="Q8" s="21" t="str">
        <f t="shared" si="4"/>
        <v>D-AA-001-EC25-TP1-Water-Medium-2-</v>
      </c>
      <c r="R8" s="21" t="str">
        <f t="shared" si="5"/>
        <v>D-AA-001-EC25-TP1-Water-2</v>
      </c>
      <c r="S8" s="14" t="str">
        <f t="shared" si="6"/>
        <v>D.AA.001.M.A.2</v>
      </c>
      <c r="T8" s="15" t="str">
        <f t="shared" si="7"/>
        <v>DAA001MA2</v>
      </c>
      <c r="V8" s="48"/>
      <c r="W8" s="48"/>
      <c r="X8" s="48"/>
    </row>
    <row r="9" spans="1:24">
      <c r="A9" t="s">
        <v>51</v>
      </c>
      <c r="B9" s="10" t="s">
        <v>50</v>
      </c>
      <c r="C9" s="10" t="s">
        <v>52</v>
      </c>
      <c r="D9" s="62" t="s">
        <v>43</v>
      </c>
      <c r="E9" s="12" t="str">
        <f>VLOOKUP(D9,Codes!$E$3:$G$1002,3,FALSE)</f>
        <v>001</v>
      </c>
      <c r="F9" s="10" t="s">
        <v>46</v>
      </c>
      <c r="G9" s="10">
        <f>VLOOKUP(F9,Codes!$J$3:$L$9,3)</f>
        <v>4</v>
      </c>
      <c r="H9" s="10" t="str">
        <f>VLOOKUP(F9,Codes!$J$3:$L$8,2,FALSE)</f>
        <v>A</v>
      </c>
      <c r="I9" s="63" t="s">
        <v>31</v>
      </c>
      <c r="J9" s="10" t="str">
        <f>VLOOKUP(I9,Codes!$H$3:$I$262,2,FALSE)</f>
        <v>AA</v>
      </c>
      <c r="K9" s="10">
        <v>3</v>
      </c>
      <c r="L9" t="s">
        <v>83</v>
      </c>
      <c r="M9" t="str">
        <f>VLOOKUP(L9,Codes!$R$3:$S$28,2,FALSE)</f>
        <v>M</v>
      </c>
      <c r="N9" t="s">
        <v>38</v>
      </c>
      <c r="O9" t="s">
        <v>49</v>
      </c>
      <c r="Q9" s="21" t="str">
        <f t="shared" si="4"/>
        <v>D-AA-001-EC25-TP1-Water-Medium-3-</v>
      </c>
      <c r="R9" s="21" t="str">
        <f t="shared" si="5"/>
        <v>D-AA-001-EC25-TP1-Water-3</v>
      </c>
      <c r="S9" s="14" t="str">
        <f t="shared" si="6"/>
        <v>D.AA.001.M.A.3</v>
      </c>
      <c r="T9" s="15" t="str">
        <f t="shared" si="7"/>
        <v>DAA001MA3</v>
      </c>
      <c r="V9" s="48"/>
      <c r="W9" s="48"/>
      <c r="X9" s="48"/>
    </row>
    <row r="10" spans="1:24">
      <c r="A10" t="s">
        <v>51</v>
      </c>
      <c r="B10" s="10" t="s">
        <v>50</v>
      </c>
      <c r="C10" s="10" t="s">
        <v>52</v>
      </c>
      <c r="D10" s="62" t="s">
        <v>43</v>
      </c>
      <c r="E10" s="12" t="str">
        <f>VLOOKUP(D10,Codes!$E$3:$G$1002,3,FALSE)</f>
        <v>001</v>
      </c>
      <c r="F10" s="10" t="s">
        <v>46</v>
      </c>
      <c r="G10" s="10">
        <f>VLOOKUP(F10,Codes!$J$3:$L$9,3)</f>
        <v>4</v>
      </c>
      <c r="H10" s="10" t="str">
        <f>VLOOKUP(F10,Codes!$J$3:$L$8,2,FALSE)</f>
        <v>A</v>
      </c>
      <c r="I10" s="63" t="s">
        <v>31</v>
      </c>
      <c r="J10" s="10" t="str">
        <f>VLOOKUP(I10,Codes!$H$3:$I$262,2,FALSE)</f>
        <v>AA</v>
      </c>
      <c r="K10" s="10">
        <v>4</v>
      </c>
      <c r="L10" t="s">
        <v>83</v>
      </c>
      <c r="M10" t="str">
        <f>VLOOKUP(L10,Codes!$R$3:$S$28,2,FALSE)</f>
        <v>M</v>
      </c>
      <c r="N10" t="s">
        <v>38</v>
      </c>
      <c r="O10" t="s">
        <v>49</v>
      </c>
      <c r="Q10" s="21" t="str">
        <f t="shared" si="4"/>
        <v>D-AA-001-EC25-TP1-Water-Medium-4-</v>
      </c>
      <c r="R10" s="21" t="str">
        <f t="shared" si="5"/>
        <v>D-AA-001-EC25-TP1-Water-4</v>
      </c>
      <c r="S10" s="14" t="str">
        <f t="shared" si="6"/>
        <v>D.AA.001.M.A.4</v>
      </c>
      <c r="T10" s="15" t="str">
        <f t="shared" si="7"/>
        <v>DAA001MA4</v>
      </c>
      <c r="V10" s="48"/>
      <c r="W10" s="48"/>
      <c r="X10" s="48"/>
    </row>
    <row r="11" spans="1:24">
      <c r="A11" t="s">
        <v>51</v>
      </c>
      <c r="B11" s="10" t="s">
        <v>50</v>
      </c>
      <c r="C11" s="10" t="s">
        <v>52</v>
      </c>
      <c r="D11" s="62" t="s">
        <v>43</v>
      </c>
      <c r="E11" s="12" t="str">
        <f>VLOOKUP(D11,Codes!$E$3:$G$1002,3,FALSE)</f>
        <v>001</v>
      </c>
      <c r="F11" s="10" t="s">
        <v>46</v>
      </c>
      <c r="G11" s="10">
        <f>VLOOKUP(F11,Codes!$J$3:$L$9,3)</f>
        <v>4</v>
      </c>
      <c r="H11" s="10" t="str">
        <f>VLOOKUP(F11,Codes!$J$3:$L$8,2,FALSE)</f>
        <v>A</v>
      </c>
      <c r="I11" s="63" t="s">
        <v>31</v>
      </c>
      <c r="J11" s="10" t="str">
        <f>VLOOKUP(I11,Codes!$H$3:$I$262,2,FALSE)</f>
        <v>AA</v>
      </c>
      <c r="K11" s="10">
        <v>5</v>
      </c>
      <c r="L11" t="s">
        <v>83</v>
      </c>
      <c r="M11" t="str">
        <f>VLOOKUP(L11,Codes!$R$3:$S$28,2,FALSE)</f>
        <v>M</v>
      </c>
      <c r="N11" t="s">
        <v>38</v>
      </c>
      <c r="O11" t="s">
        <v>49</v>
      </c>
      <c r="Q11" s="21" t="str">
        <f t="shared" si="4"/>
        <v>D-AA-001-EC25-TP1-Water-Medium-5-</v>
      </c>
      <c r="R11" s="21" t="str">
        <f t="shared" si="5"/>
        <v>D-AA-001-EC25-TP1-Water-5</v>
      </c>
      <c r="S11" s="14" t="str">
        <f t="shared" si="6"/>
        <v>D.AA.001.M.A.5</v>
      </c>
      <c r="T11" s="15" t="str">
        <f t="shared" si="7"/>
        <v>DAA001MA5</v>
      </c>
      <c r="V11" s="48"/>
      <c r="W11" s="48"/>
      <c r="X11" s="48"/>
    </row>
    <row r="12" spans="1:24">
      <c r="A12" t="s">
        <v>51</v>
      </c>
      <c r="B12" s="10" t="s">
        <v>50</v>
      </c>
      <c r="C12" s="10" t="s">
        <v>52</v>
      </c>
      <c r="D12" s="62" t="s">
        <v>43</v>
      </c>
      <c r="E12" s="12" t="str">
        <f>VLOOKUP(D12,Codes!$E$3:$G$1002,3,FALSE)</f>
        <v>001</v>
      </c>
      <c r="F12" s="10" t="s">
        <v>57</v>
      </c>
      <c r="G12" s="10">
        <f>VLOOKUP(F12,Codes!$J$3:$L$9,3)</f>
        <v>8</v>
      </c>
      <c r="H12" s="10" t="str">
        <f>VLOOKUP(F12,Codes!$J$3:$L$8,2,FALSE)</f>
        <v>B</v>
      </c>
      <c r="I12" s="63" t="s">
        <v>31</v>
      </c>
      <c r="J12" s="10" t="str">
        <f>VLOOKUP(I12,Codes!$H$3:$I$262,2,FALSE)</f>
        <v>AA</v>
      </c>
      <c r="K12" s="10">
        <v>1</v>
      </c>
      <c r="L12" t="s">
        <v>35</v>
      </c>
      <c r="M12" t="str">
        <f>VLOOKUP(L12,Codes!$R$3:$S$28,2,FALSE)</f>
        <v>L</v>
      </c>
      <c r="N12" t="s">
        <v>38</v>
      </c>
      <c r="O12" t="s">
        <v>49</v>
      </c>
      <c r="Q12" s="21" t="str">
        <f t="shared" si="4"/>
        <v>D-AA-001-EC10-TP2-Water-Medium-1-</v>
      </c>
      <c r="R12" s="21" t="str">
        <f t="shared" si="5"/>
        <v>D-AA-001-EC10-TP2-Water-1</v>
      </c>
      <c r="S12" s="14" t="str">
        <f t="shared" si="6"/>
        <v>D.AA.001.L.B.1</v>
      </c>
      <c r="T12" s="15" t="str">
        <f t="shared" si="7"/>
        <v>DAA001LB1</v>
      </c>
      <c r="V12" s="48"/>
      <c r="W12" s="48"/>
      <c r="X12" s="48"/>
    </row>
    <row r="13" spans="1:24">
      <c r="A13" t="s">
        <v>51</v>
      </c>
      <c r="B13" s="10" t="s">
        <v>50</v>
      </c>
      <c r="C13" s="10" t="s">
        <v>52</v>
      </c>
      <c r="D13" s="62" t="s">
        <v>43</v>
      </c>
      <c r="E13" s="12" t="str">
        <f>VLOOKUP(D13,Codes!$E$3:$G$1002,3,FALSE)</f>
        <v>001</v>
      </c>
      <c r="F13" s="10" t="s">
        <v>57</v>
      </c>
      <c r="G13" s="10">
        <f>VLOOKUP(F13,Codes!$J$3:$L$9,3)</f>
        <v>8</v>
      </c>
      <c r="H13" s="10" t="str">
        <f>VLOOKUP(F13,Codes!$J$3:$L$8,2,FALSE)</f>
        <v>B</v>
      </c>
      <c r="I13" s="63" t="s">
        <v>31</v>
      </c>
      <c r="J13" s="10" t="str">
        <f>VLOOKUP(I13,Codes!$H$3:$I$262,2,FALSE)</f>
        <v>AA</v>
      </c>
      <c r="K13" s="10">
        <v>2</v>
      </c>
      <c r="L13" t="s">
        <v>35</v>
      </c>
      <c r="M13" t="str">
        <f>VLOOKUP(L13,Codes!$R$3:$S$28,2,FALSE)</f>
        <v>L</v>
      </c>
      <c r="N13" t="s">
        <v>38</v>
      </c>
      <c r="O13" t="s">
        <v>49</v>
      </c>
      <c r="Q13" s="21" t="str">
        <f t="shared" si="4"/>
        <v>D-AA-001-EC10-TP2-Water-Medium-2-</v>
      </c>
      <c r="R13" s="21" t="str">
        <f t="shared" si="5"/>
        <v>D-AA-001-EC10-TP2-Water-2</v>
      </c>
      <c r="S13" s="14" t="str">
        <f t="shared" si="6"/>
        <v>D.AA.001.L.B.2</v>
      </c>
      <c r="T13" s="15" t="str">
        <f t="shared" si="7"/>
        <v>DAA001LB2</v>
      </c>
      <c r="V13" s="48"/>
      <c r="W13" s="48"/>
      <c r="X13" s="48"/>
    </row>
    <row r="14" spans="1:24">
      <c r="A14" t="s">
        <v>51</v>
      </c>
      <c r="B14" s="10" t="s">
        <v>50</v>
      </c>
      <c r="C14" s="10" t="s">
        <v>52</v>
      </c>
      <c r="D14" s="62" t="s">
        <v>43</v>
      </c>
      <c r="E14" s="12" t="str">
        <f>VLOOKUP(D14,Codes!$E$3:$G$1002,3,FALSE)</f>
        <v>001</v>
      </c>
      <c r="F14" s="10" t="s">
        <v>57</v>
      </c>
      <c r="G14" s="10">
        <f>VLOOKUP(F14,Codes!$J$3:$L$9,3)</f>
        <v>8</v>
      </c>
      <c r="H14" s="10" t="str">
        <f>VLOOKUP(F14,Codes!$J$3:$L$8,2,FALSE)</f>
        <v>B</v>
      </c>
      <c r="I14" s="63" t="s">
        <v>31</v>
      </c>
      <c r="J14" s="10" t="str">
        <f>VLOOKUP(I14,Codes!$H$3:$I$262,2,FALSE)</f>
        <v>AA</v>
      </c>
      <c r="K14" s="10">
        <v>3</v>
      </c>
      <c r="L14" t="s">
        <v>35</v>
      </c>
      <c r="M14" t="str">
        <f>VLOOKUP(L14,Codes!$R$3:$S$28,2,FALSE)</f>
        <v>L</v>
      </c>
      <c r="N14" t="s">
        <v>38</v>
      </c>
      <c r="O14" t="s">
        <v>49</v>
      </c>
      <c r="Q14" s="21" t="str">
        <f t="shared" si="4"/>
        <v>D-AA-001-EC10-TP2-Water-Medium-3-</v>
      </c>
      <c r="R14" s="21" t="str">
        <f t="shared" si="5"/>
        <v>D-AA-001-EC10-TP2-Water-3</v>
      </c>
      <c r="S14" s="14" t="str">
        <f t="shared" si="6"/>
        <v>D.AA.001.L.B.3</v>
      </c>
      <c r="T14" s="15" t="str">
        <f t="shared" si="7"/>
        <v>DAA001LB3</v>
      </c>
      <c r="V14" s="48"/>
      <c r="W14" s="48"/>
      <c r="X14" s="48"/>
    </row>
    <row r="15" spans="1:24">
      <c r="A15" t="s">
        <v>51</v>
      </c>
      <c r="B15" s="10" t="s">
        <v>50</v>
      </c>
      <c r="C15" s="10" t="s">
        <v>52</v>
      </c>
      <c r="D15" s="62" t="s">
        <v>43</v>
      </c>
      <c r="E15" s="12" t="str">
        <f>VLOOKUP(D15,Codes!$E$3:$G$1002,3,FALSE)</f>
        <v>001</v>
      </c>
      <c r="F15" s="10" t="s">
        <v>57</v>
      </c>
      <c r="G15" s="10">
        <f>VLOOKUP(F15,Codes!$J$3:$L$9,3)</f>
        <v>8</v>
      </c>
      <c r="H15" s="10" t="str">
        <f>VLOOKUP(F15,Codes!$J$3:$L$8,2,FALSE)</f>
        <v>B</v>
      </c>
      <c r="I15" s="63" t="s">
        <v>31</v>
      </c>
      <c r="J15" s="10" t="str">
        <f>VLOOKUP(I15,Codes!$H$3:$I$262,2,FALSE)</f>
        <v>AA</v>
      </c>
      <c r="K15" s="10">
        <v>4</v>
      </c>
      <c r="L15" t="s">
        <v>35</v>
      </c>
      <c r="M15" t="str">
        <f>VLOOKUP(L15,Codes!$R$3:$S$28,2,FALSE)</f>
        <v>L</v>
      </c>
      <c r="N15" t="s">
        <v>38</v>
      </c>
      <c r="O15" t="s">
        <v>49</v>
      </c>
      <c r="Q15" s="21" t="str">
        <f t="shared" si="4"/>
        <v>D-AA-001-EC10-TP2-Water-Medium-4-</v>
      </c>
      <c r="R15" s="21" t="str">
        <f t="shared" si="5"/>
        <v>D-AA-001-EC10-TP2-Water-4</v>
      </c>
      <c r="S15" s="14" t="str">
        <f t="shared" si="6"/>
        <v>D.AA.001.L.B.4</v>
      </c>
      <c r="T15" s="15" t="str">
        <f t="shared" si="7"/>
        <v>DAA001LB4</v>
      </c>
      <c r="V15" s="48"/>
      <c r="W15" s="48"/>
      <c r="X15" s="48"/>
    </row>
    <row r="16" spans="1:24">
      <c r="A16" t="s">
        <v>51</v>
      </c>
      <c r="B16" s="10" t="s">
        <v>50</v>
      </c>
      <c r="C16" s="10" t="s">
        <v>52</v>
      </c>
      <c r="D16" s="62" t="s">
        <v>43</v>
      </c>
      <c r="E16" s="12" t="str">
        <f>VLOOKUP(D16,Codes!$E$3:$G$1002,3,FALSE)</f>
        <v>001</v>
      </c>
      <c r="F16" s="10" t="s">
        <v>57</v>
      </c>
      <c r="G16" s="10">
        <f>VLOOKUP(F16,Codes!$J$3:$L$9,3)</f>
        <v>8</v>
      </c>
      <c r="H16" s="10" t="str">
        <f>VLOOKUP(F16,Codes!$J$3:$L$8,2,FALSE)</f>
        <v>B</v>
      </c>
      <c r="I16" s="63" t="s">
        <v>31</v>
      </c>
      <c r="J16" s="10" t="str">
        <f>VLOOKUP(I16,Codes!$H$3:$I$262,2,FALSE)</f>
        <v>AA</v>
      </c>
      <c r="K16" s="10">
        <v>5</v>
      </c>
      <c r="L16" t="s">
        <v>35</v>
      </c>
      <c r="M16" t="str">
        <f>VLOOKUP(L16,Codes!$R$3:$S$28,2,FALSE)</f>
        <v>L</v>
      </c>
      <c r="N16" t="s">
        <v>38</v>
      </c>
      <c r="O16" t="s">
        <v>49</v>
      </c>
      <c r="Q16" s="21" t="str">
        <f t="shared" si="4"/>
        <v>D-AA-001-EC10-TP2-Water-Medium-5-</v>
      </c>
      <c r="R16" s="21" t="str">
        <f t="shared" si="5"/>
        <v>D-AA-001-EC10-TP2-Water-5</v>
      </c>
      <c r="S16" s="14" t="str">
        <f t="shared" si="6"/>
        <v>D.AA.001.L.B.5</v>
      </c>
      <c r="T16" s="15" t="str">
        <f t="shared" si="7"/>
        <v>DAA001LB5</v>
      </c>
      <c r="V16" s="48"/>
      <c r="W16" s="48"/>
      <c r="X16" s="48"/>
    </row>
    <row r="17" spans="1:24">
      <c r="A17" t="s">
        <v>51</v>
      </c>
      <c r="B17" s="10" t="s">
        <v>50</v>
      </c>
      <c r="C17" s="10" t="s">
        <v>52</v>
      </c>
      <c r="D17" s="62" t="s">
        <v>43</v>
      </c>
      <c r="E17" s="12" t="str">
        <f>VLOOKUP(D17,Codes!$E$3:$G$1002,3,FALSE)</f>
        <v>001</v>
      </c>
      <c r="F17" s="10" t="s">
        <v>57</v>
      </c>
      <c r="G17" s="10">
        <f>VLOOKUP(F17,Codes!$J$3:$L$9,3)</f>
        <v>8</v>
      </c>
      <c r="H17" s="10" t="str">
        <f>VLOOKUP(F17,Codes!$J$3:$L$8,2,FALSE)</f>
        <v>B</v>
      </c>
      <c r="I17" s="63" t="s">
        <v>31</v>
      </c>
      <c r="J17" s="10" t="str">
        <f>VLOOKUP(I17,Codes!$H$3:$I$262,2,FALSE)</f>
        <v>AA</v>
      </c>
      <c r="K17" s="10">
        <v>1</v>
      </c>
      <c r="L17" t="s">
        <v>83</v>
      </c>
      <c r="M17" t="str">
        <f>VLOOKUP(L17,Codes!$R$3:$S$28,2,FALSE)</f>
        <v>M</v>
      </c>
      <c r="N17" t="s">
        <v>38</v>
      </c>
      <c r="O17" t="s">
        <v>49</v>
      </c>
      <c r="Q17" s="21" t="str">
        <f t="shared" si="4"/>
        <v>D-AA-001-EC25-TP2-Water-Medium-1-</v>
      </c>
      <c r="R17" s="21" t="str">
        <f t="shared" si="5"/>
        <v>D-AA-001-EC25-TP2-Water-1</v>
      </c>
      <c r="S17" s="14" t="str">
        <f t="shared" si="6"/>
        <v>D.AA.001.M.B.1</v>
      </c>
      <c r="T17" s="15" t="str">
        <f t="shared" si="7"/>
        <v>DAA001MB1</v>
      </c>
      <c r="V17" s="48"/>
      <c r="W17" s="48"/>
      <c r="X17" s="48"/>
    </row>
    <row r="18" spans="1:24">
      <c r="A18" t="s">
        <v>51</v>
      </c>
      <c r="B18" s="10" t="s">
        <v>50</v>
      </c>
      <c r="C18" s="10" t="s">
        <v>52</v>
      </c>
      <c r="D18" s="62" t="s">
        <v>43</v>
      </c>
      <c r="E18" s="12" t="str">
        <f>VLOOKUP(D18,Codes!$E$3:$G$1002,3,FALSE)</f>
        <v>001</v>
      </c>
      <c r="F18" s="10" t="s">
        <v>57</v>
      </c>
      <c r="G18" s="10">
        <f>VLOOKUP(F18,Codes!$J$3:$L$9,3)</f>
        <v>8</v>
      </c>
      <c r="H18" s="10" t="str">
        <f>VLOOKUP(F18,Codes!$J$3:$L$8,2,FALSE)</f>
        <v>B</v>
      </c>
      <c r="I18" s="63" t="s">
        <v>31</v>
      </c>
      <c r="J18" s="10" t="str">
        <f>VLOOKUP(I18,Codes!$H$3:$I$262,2,FALSE)</f>
        <v>AA</v>
      </c>
      <c r="K18" s="10">
        <v>2</v>
      </c>
      <c r="L18" t="s">
        <v>83</v>
      </c>
      <c r="M18" t="str">
        <f>VLOOKUP(L18,Codes!$R$3:$S$28,2,FALSE)</f>
        <v>M</v>
      </c>
      <c r="N18" t="s">
        <v>38</v>
      </c>
      <c r="O18" t="s">
        <v>49</v>
      </c>
      <c r="Q18" s="21" t="str">
        <f t="shared" si="4"/>
        <v>D-AA-001-EC25-TP2-Water-Medium-2-</v>
      </c>
      <c r="R18" s="21" t="str">
        <f t="shared" si="5"/>
        <v>D-AA-001-EC25-TP2-Water-2</v>
      </c>
      <c r="S18" s="14" t="str">
        <f t="shared" si="6"/>
        <v>D.AA.001.M.B.2</v>
      </c>
      <c r="T18" s="15" t="str">
        <f t="shared" si="7"/>
        <v>DAA001MB2</v>
      </c>
      <c r="V18" s="48"/>
      <c r="W18" s="48"/>
      <c r="X18" s="48"/>
    </row>
    <row r="19" spans="1:24">
      <c r="A19" t="s">
        <v>51</v>
      </c>
      <c r="B19" s="10" t="s">
        <v>50</v>
      </c>
      <c r="C19" s="10" t="s">
        <v>52</v>
      </c>
      <c r="D19" s="62" t="s">
        <v>43</v>
      </c>
      <c r="E19" s="12" t="str">
        <f>VLOOKUP(D19,Codes!$E$3:$G$1002,3,FALSE)</f>
        <v>001</v>
      </c>
      <c r="F19" s="10" t="s">
        <v>57</v>
      </c>
      <c r="G19" s="10">
        <f>VLOOKUP(F19,Codes!$J$3:$L$9,3)</f>
        <v>8</v>
      </c>
      <c r="H19" s="10" t="str">
        <f>VLOOKUP(F19,Codes!$J$3:$L$8,2,FALSE)</f>
        <v>B</v>
      </c>
      <c r="I19" s="63" t="s">
        <v>31</v>
      </c>
      <c r="J19" s="10" t="str">
        <f>VLOOKUP(I19,Codes!$H$3:$I$262,2,FALSE)</f>
        <v>AA</v>
      </c>
      <c r="K19" s="10">
        <v>3</v>
      </c>
      <c r="L19" t="s">
        <v>83</v>
      </c>
      <c r="M19" t="str">
        <f>VLOOKUP(L19,Codes!$R$3:$S$28,2,FALSE)</f>
        <v>M</v>
      </c>
      <c r="N19" t="s">
        <v>38</v>
      </c>
      <c r="O19" t="s">
        <v>49</v>
      </c>
      <c r="Q19" s="21" t="str">
        <f t="shared" si="4"/>
        <v>D-AA-001-EC25-TP2-Water-Medium-3-</v>
      </c>
      <c r="R19" s="21" t="str">
        <f t="shared" si="5"/>
        <v>D-AA-001-EC25-TP2-Water-3</v>
      </c>
      <c r="S19" s="14" t="str">
        <f t="shared" si="6"/>
        <v>D.AA.001.M.B.3</v>
      </c>
      <c r="T19" s="15" t="str">
        <f t="shared" si="7"/>
        <v>DAA001MB3</v>
      </c>
      <c r="V19" s="48"/>
      <c r="W19" s="48"/>
      <c r="X19" s="48"/>
    </row>
    <row r="20" spans="1:24">
      <c r="A20" t="s">
        <v>51</v>
      </c>
      <c r="B20" s="10" t="s">
        <v>50</v>
      </c>
      <c r="C20" s="10" t="s">
        <v>52</v>
      </c>
      <c r="D20" s="62" t="s">
        <v>43</v>
      </c>
      <c r="E20" s="12" t="str">
        <f>VLOOKUP(D20,Codes!$E$3:$G$1002,3,FALSE)</f>
        <v>001</v>
      </c>
      <c r="F20" s="10" t="s">
        <v>57</v>
      </c>
      <c r="G20" s="10">
        <f>VLOOKUP(F20,Codes!$J$3:$L$9,3)</f>
        <v>8</v>
      </c>
      <c r="H20" s="10" t="str">
        <f>VLOOKUP(F20,Codes!$J$3:$L$8,2,FALSE)</f>
        <v>B</v>
      </c>
      <c r="I20" s="63" t="s">
        <v>31</v>
      </c>
      <c r="J20" s="10" t="str">
        <f>VLOOKUP(I20,Codes!$H$3:$I$262,2,FALSE)</f>
        <v>AA</v>
      </c>
      <c r="K20" s="10">
        <v>4</v>
      </c>
      <c r="L20" t="s">
        <v>83</v>
      </c>
      <c r="M20" t="str">
        <f>VLOOKUP(L20,Codes!$R$3:$S$28,2,FALSE)</f>
        <v>M</v>
      </c>
      <c r="N20" t="s">
        <v>38</v>
      </c>
      <c r="O20" t="s">
        <v>49</v>
      </c>
      <c r="Q20" s="21" t="str">
        <f t="shared" si="4"/>
        <v>D-AA-001-EC25-TP2-Water-Medium-4-</v>
      </c>
      <c r="R20" s="21" t="str">
        <f t="shared" si="5"/>
        <v>D-AA-001-EC25-TP2-Water-4</v>
      </c>
      <c r="S20" s="14" t="str">
        <f t="shared" si="6"/>
        <v>D.AA.001.M.B.4</v>
      </c>
      <c r="T20" s="15" t="str">
        <f t="shared" si="7"/>
        <v>DAA001MB4</v>
      </c>
      <c r="V20" s="48"/>
      <c r="W20" s="48"/>
      <c r="X20" s="48"/>
    </row>
    <row r="21" spans="1:24">
      <c r="A21" t="s">
        <v>51</v>
      </c>
      <c r="B21" s="10" t="s">
        <v>50</v>
      </c>
      <c r="C21" s="10" t="s">
        <v>52</v>
      </c>
      <c r="D21" s="62" t="s">
        <v>43</v>
      </c>
      <c r="E21" s="12" t="str">
        <f>VLOOKUP(D21,Codes!$E$3:$G$1002,3,FALSE)</f>
        <v>001</v>
      </c>
      <c r="F21" s="10" t="s">
        <v>57</v>
      </c>
      <c r="G21" s="10">
        <f>VLOOKUP(F21,Codes!$J$3:$L$9,3)</f>
        <v>8</v>
      </c>
      <c r="H21" s="10" t="str">
        <f>VLOOKUP(F21,Codes!$J$3:$L$8,2,FALSE)</f>
        <v>B</v>
      </c>
      <c r="I21" s="63" t="s">
        <v>31</v>
      </c>
      <c r="J21" s="10" t="str">
        <f>VLOOKUP(I21,Codes!$H$3:$I$262,2,FALSE)</f>
        <v>AA</v>
      </c>
      <c r="K21" s="10">
        <v>5</v>
      </c>
      <c r="L21" t="s">
        <v>83</v>
      </c>
      <c r="M21" t="str">
        <f>VLOOKUP(L21,Codes!$R$3:$S$28,2,FALSE)</f>
        <v>M</v>
      </c>
      <c r="N21" t="s">
        <v>38</v>
      </c>
      <c r="O21" t="s">
        <v>49</v>
      </c>
      <c r="Q21" s="21" t="str">
        <f t="shared" si="4"/>
        <v>D-AA-001-EC25-TP2-Water-Medium-5-</v>
      </c>
      <c r="R21" s="21" t="str">
        <f t="shared" si="5"/>
        <v>D-AA-001-EC25-TP2-Water-5</v>
      </c>
      <c r="S21" s="14" t="str">
        <f t="shared" si="6"/>
        <v>D.AA.001.M.B.5</v>
      </c>
      <c r="T21" s="15" t="str">
        <f t="shared" si="7"/>
        <v>DAA001MB5</v>
      </c>
      <c r="V21" s="48"/>
      <c r="W21" s="48"/>
      <c r="X21" s="48"/>
    </row>
    <row r="22" spans="1:24">
      <c r="A22" t="s">
        <v>51</v>
      </c>
      <c r="B22" s="10" t="s">
        <v>50</v>
      </c>
      <c r="C22" s="10" t="s">
        <v>52</v>
      </c>
      <c r="D22" s="62" t="s">
        <v>43</v>
      </c>
      <c r="E22" s="12" t="str">
        <f>VLOOKUP(D22,Codes!$E$3:$G$1002,3,FALSE)</f>
        <v>001</v>
      </c>
      <c r="F22" s="10" t="s">
        <v>64</v>
      </c>
      <c r="G22" s="10">
        <f>VLOOKUP(F22,Codes!$J$3:$L$9,3)</f>
        <v>24</v>
      </c>
      <c r="H22" s="10" t="str">
        <f>VLOOKUP(F22,Codes!$J$3:$L$8,2,FALSE)</f>
        <v>C</v>
      </c>
      <c r="I22" s="63" t="s">
        <v>31</v>
      </c>
      <c r="J22" s="10" t="str">
        <f>VLOOKUP(I22,Codes!$H$3:$I$262,2,FALSE)</f>
        <v>AA</v>
      </c>
      <c r="K22" s="10">
        <v>1</v>
      </c>
      <c r="L22" t="s">
        <v>35</v>
      </c>
      <c r="M22" t="str">
        <f>VLOOKUP(L22,Codes!$R$3:$S$28,2,FALSE)</f>
        <v>L</v>
      </c>
      <c r="N22" t="s">
        <v>38</v>
      </c>
      <c r="O22" t="s">
        <v>49</v>
      </c>
      <c r="Q22" s="21" t="str">
        <f t="shared" si="4"/>
        <v>D-AA-001-EC10-TP3-Water-Medium-1-</v>
      </c>
      <c r="R22" s="21" t="str">
        <f t="shared" si="5"/>
        <v>D-AA-001-EC10-TP3-Water-1</v>
      </c>
      <c r="S22" s="14" t="str">
        <f t="shared" si="6"/>
        <v>D.AA.001.L.C.1</v>
      </c>
      <c r="T22" s="15" t="str">
        <f t="shared" si="7"/>
        <v>DAA001LC1</v>
      </c>
      <c r="V22" s="48"/>
      <c r="W22" s="48"/>
      <c r="X22" s="48"/>
    </row>
    <row r="23" spans="1:24">
      <c r="A23" t="s">
        <v>51</v>
      </c>
      <c r="B23" s="10" t="s">
        <v>50</v>
      </c>
      <c r="C23" s="10" t="s">
        <v>52</v>
      </c>
      <c r="D23" s="62" t="s">
        <v>43</v>
      </c>
      <c r="E23" s="12" t="str">
        <f>VLOOKUP(D23,Codes!$E$3:$G$1002,3,FALSE)</f>
        <v>001</v>
      </c>
      <c r="F23" s="10" t="s">
        <v>64</v>
      </c>
      <c r="G23" s="10">
        <f>VLOOKUP(F23,Codes!$J$3:$L$9,3)</f>
        <v>24</v>
      </c>
      <c r="H23" s="10" t="str">
        <f>VLOOKUP(F23,Codes!$J$3:$L$8,2,FALSE)</f>
        <v>C</v>
      </c>
      <c r="I23" s="63" t="s">
        <v>31</v>
      </c>
      <c r="J23" s="10" t="str">
        <f>VLOOKUP(I23,Codes!$H$3:$I$262,2,FALSE)</f>
        <v>AA</v>
      </c>
      <c r="K23" s="10">
        <v>2</v>
      </c>
      <c r="L23" t="s">
        <v>35</v>
      </c>
      <c r="M23" t="str">
        <f>VLOOKUP(L23,Codes!$R$3:$S$28,2,FALSE)</f>
        <v>L</v>
      </c>
      <c r="N23" t="s">
        <v>38</v>
      </c>
      <c r="O23" t="s">
        <v>49</v>
      </c>
      <c r="Q23" s="21" t="str">
        <f t="shared" si="4"/>
        <v>D-AA-001-EC10-TP3-Water-Medium-2-</v>
      </c>
      <c r="R23" s="21" t="str">
        <f t="shared" si="5"/>
        <v>D-AA-001-EC10-TP3-Water-2</v>
      </c>
      <c r="S23" s="14" t="str">
        <f t="shared" si="6"/>
        <v>D.AA.001.L.C.2</v>
      </c>
      <c r="T23" s="15" t="str">
        <f t="shared" si="7"/>
        <v>DAA001LC2</v>
      </c>
      <c r="V23" s="48"/>
      <c r="W23" s="48"/>
      <c r="X23" s="48"/>
    </row>
    <row r="24" spans="1:24">
      <c r="A24" t="s">
        <v>51</v>
      </c>
      <c r="B24" s="10" t="s">
        <v>50</v>
      </c>
      <c r="C24" s="10" t="s">
        <v>52</v>
      </c>
      <c r="D24" s="62" t="s">
        <v>43</v>
      </c>
      <c r="E24" s="12" t="str">
        <f>VLOOKUP(D24,Codes!$E$3:$G$1002,3,FALSE)</f>
        <v>001</v>
      </c>
      <c r="F24" s="10" t="s">
        <v>64</v>
      </c>
      <c r="G24" s="10">
        <f>VLOOKUP(F24,Codes!$J$3:$L$9,3)</f>
        <v>24</v>
      </c>
      <c r="H24" s="10" t="str">
        <f>VLOOKUP(F24,Codes!$J$3:$L$8,2,FALSE)</f>
        <v>C</v>
      </c>
      <c r="I24" s="63" t="s">
        <v>31</v>
      </c>
      <c r="J24" s="10" t="str">
        <f>VLOOKUP(I24,Codes!$H$3:$I$262,2,FALSE)</f>
        <v>AA</v>
      </c>
      <c r="K24" s="10">
        <v>3</v>
      </c>
      <c r="L24" t="s">
        <v>35</v>
      </c>
      <c r="M24" t="str">
        <f>VLOOKUP(L24,Codes!$R$3:$S$28,2,FALSE)</f>
        <v>L</v>
      </c>
      <c r="N24" t="s">
        <v>38</v>
      </c>
      <c r="O24" t="s">
        <v>49</v>
      </c>
      <c r="Q24" s="21" t="str">
        <f t="shared" si="4"/>
        <v>D-AA-001-EC10-TP3-Water-Medium-3-</v>
      </c>
      <c r="R24" s="21" t="str">
        <f t="shared" si="5"/>
        <v>D-AA-001-EC10-TP3-Water-3</v>
      </c>
      <c r="S24" s="14" t="str">
        <f t="shared" si="6"/>
        <v>D.AA.001.L.C.3</v>
      </c>
      <c r="T24" s="15" t="str">
        <f t="shared" si="7"/>
        <v>DAA001LC3</v>
      </c>
      <c r="V24" s="48"/>
      <c r="W24" s="48"/>
      <c r="X24" s="48"/>
    </row>
    <row r="25" spans="1:24">
      <c r="A25" t="s">
        <v>51</v>
      </c>
      <c r="B25" s="10" t="s">
        <v>50</v>
      </c>
      <c r="C25" s="10" t="s">
        <v>52</v>
      </c>
      <c r="D25" s="62" t="s">
        <v>43</v>
      </c>
      <c r="E25" s="12" t="str">
        <f>VLOOKUP(D25,Codes!$E$3:$G$1002,3,FALSE)</f>
        <v>001</v>
      </c>
      <c r="F25" s="10" t="s">
        <v>64</v>
      </c>
      <c r="G25" s="10">
        <f>VLOOKUP(F25,Codes!$J$3:$L$9,3)</f>
        <v>24</v>
      </c>
      <c r="H25" s="10" t="str">
        <f>VLOOKUP(F25,Codes!$J$3:$L$8,2,FALSE)</f>
        <v>C</v>
      </c>
      <c r="I25" s="63" t="s">
        <v>31</v>
      </c>
      <c r="J25" s="10" t="str">
        <f>VLOOKUP(I25,Codes!$H$3:$I$262,2,FALSE)</f>
        <v>AA</v>
      </c>
      <c r="K25" s="10">
        <v>4</v>
      </c>
      <c r="L25" t="s">
        <v>35</v>
      </c>
      <c r="M25" t="str">
        <f>VLOOKUP(L25,Codes!$R$3:$S$28,2,FALSE)</f>
        <v>L</v>
      </c>
      <c r="N25" t="s">
        <v>38</v>
      </c>
      <c r="O25" t="s">
        <v>49</v>
      </c>
      <c r="Q25" s="21" t="str">
        <f t="shared" si="4"/>
        <v>D-AA-001-EC10-TP3-Water-Medium-4-</v>
      </c>
      <c r="R25" s="21" t="str">
        <f t="shared" si="5"/>
        <v>D-AA-001-EC10-TP3-Water-4</v>
      </c>
      <c r="S25" s="14" t="str">
        <f t="shared" si="6"/>
        <v>D.AA.001.L.C.4</v>
      </c>
      <c r="T25" s="15" t="str">
        <f t="shared" si="7"/>
        <v>DAA001LC4</v>
      </c>
      <c r="V25" s="48"/>
      <c r="W25" s="48"/>
      <c r="X25" s="48"/>
    </row>
    <row r="26" spans="1:24">
      <c r="A26" t="s">
        <v>51</v>
      </c>
      <c r="B26" s="10" t="s">
        <v>50</v>
      </c>
      <c r="C26" s="10" t="s">
        <v>52</v>
      </c>
      <c r="D26" s="62" t="s">
        <v>43</v>
      </c>
      <c r="E26" s="12" t="str">
        <f>VLOOKUP(D26,Codes!$E$3:$G$1002,3,FALSE)</f>
        <v>001</v>
      </c>
      <c r="F26" s="10" t="s">
        <v>64</v>
      </c>
      <c r="G26" s="10">
        <f>VLOOKUP(F26,Codes!$J$3:$L$9,3)</f>
        <v>24</v>
      </c>
      <c r="H26" s="10" t="str">
        <f>VLOOKUP(F26,Codes!$J$3:$L$8,2,FALSE)</f>
        <v>C</v>
      </c>
      <c r="I26" s="63" t="s">
        <v>31</v>
      </c>
      <c r="J26" s="10" t="str">
        <f>VLOOKUP(I26,Codes!$H$3:$I$262,2,FALSE)</f>
        <v>AA</v>
      </c>
      <c r="K26" s="10">
        <v>5</v>
      </c>
      <c r="L26" t="s">
        <v>35</v>
      </c>
      <c r="M26" t="str">
        <f>VLOOKUP(L26,Codes!$R$3:$S$28,2,FALSE)</f>
        <v>L</v>
      </c>
      <c r="N26" t="s">
        <v>38</v>
      </c>
      <c r="O26" t="s">
        <v>49</v>
      </c>
      <c r="Q26" s="21" t="str">
        <f t="shared" si="4"/>
        <v>D-AA-001-EC10-TP3-Water-Medium-5-</v>
      </c>
      <c r="R26" s="21" t="str">
        <f t="shared" si="5"/>
        <v>D-AA-001-EC10-TP3-Water-5</v>
      </c>
      <c r="S26" s="14" t="str">
        <f t="shared" si="6"/>
        <v>D.AA.001.L.C.5</v>
      </c>
      <c r="T26" s="15" t="str">
        <f t="shared" si="7"/>
        <v>DAA001LC5</v>
      </c>
      <c r="V26" s="48"/>
      <c r="W26" s="48"/>
      <c r="X26" s="48"/>
    </row>
    <row r="27" spans="1:24">
      <c r="A27" t="s">
        <v>51</v>
      </c>
      <c r="B27" s="10" t="s">
        <v>50</v>
      </c>
      <c r="C27" s="10" t="s">
        <v>52</v>
      </c>
      <c r="D27" s="62" t="s">
        <v>43</v>
      </c>
      <c r="E27" s="12" t="str">
        <f>VLOOKUP(D27,Codes!$E$3:$G$1002,3,FALSE)</f>
        <v>001</v>
      </c>
      <c r="F27" s="10" t="s">
        <v>64</v>
      </c>
      <c r="G27" s="10">
        <f>VLOOKUP(F27,Codes!$J$3:$L$9,3)</f>
        <v>24</v>
      </c>
      <c r="H27" s="10" t="str">
        <f>VLOOKUP(F27,Codes!$J$3:$L$8,2,FALSE)</f>
        <v>C</v>
      </c>
      <c r="I27" s="63" t="s">
        <v>31</v>
      </c>
      <c r="J27" s="10" t="str">
        <f>VLOOKUP(I27,Codes!$H$3:$I$262,2,FALSE)</f>
        <v>AA</v>
      </c>
      <c r="K27" s="10">
        <v>1</v>
      </c>
      <c r="L27" t="s">
        <v>83</v>
      </c>
      <c r="M27" t="str">
        <f>VLOOKUP(L27,Codes!$R$3:$S$28,2,FALSE)</f>
        <v>M</v>
      </c>
      <c r="N27" t="s">
        <v>38</v>
      </c>
      <c r="O27" t="s">
        <v>49</v>
      </c>
      <c r="Q27" s="21" t="str">
        <f t="shared" si="4"/>
        <v>D-AA-001-EC25-TP3-Water-Medium-1-</v>
      </c>
      <c r="R27" s="21" t="str">
        <f t="shared" si="5"/>
        <v>D-AA-001-EC25-TP3-Water-1</v>
      </c>
      <c r="S27" s="14" t="str">
        <f t="shared" si="6"/>
        <v>D.AA.001.M.C.1</v>
      </c>
      <c r="T27" s="15" t="str">
        <f t="shared" si="7"/>
        <v>DAA001MC1</v>
      </c>
      <c r="V27" s="48"/>
      <c r="W27" s="48"/>
      <c r="X27" s="48"/>
    </row>
    <row r="28" spans="1:24">
      <c r="A28" t="s">
        <v>51</v>
      </c>
      <c r="B28" s="10" t="s">
        <v>50</v>
      </c>
      <c r="C28" s="10" t="s">
        <v>52</v>
      </c>
      <c r="D28" s="62" t="s">
        <v>43</v>
      </c>
      <c r="E28" s="12" t="str">
        <f>VLOOKUP(D28,Codes!$E$3:$G$1002,3,FALSE)</f>
        <v>001</v>
      </c>
      <c r="F28" s="10" t="s">
        <v>64</v>
      </c>
      <c r="G28" s="10">
        <f>VLOOKUP(F28,Codes!$J$3:$L$9,3)</f>
        <v>24</v>
      </c>
      <c r="H28" s="10" t="str">
        <f>VLOOKUP(F28,Codes!$J$3:$L$8,2,FALSE)</f>
        <v>C</v>
      </c>
      <c r="I28" s="63" t="s">
        <v>31</v>
      </c>
      <c r="J28" s="10" t="str">
        <f>VLOOKUP(I28,Codes!$H$3:$I$262,2,FALSE)</f>
        <v>AA</v>
      </c>
      <c r="K28" s="10">
        <v>2</v>
      </c>
      <c r="L28" t="s">
        <v>83</v>
      </c>
      <c r="M28" t="str">
        <f>VLOOKUP(L28,Codes!$R$3:$S$28,2,FALSE)</f>
        <v>M</v>
      </c>
      <c r="N28" t="s">
        <v>38</v>
      </c>
      <c r="O28" t="s">
        <v>49</v>
      </c>
      <c r="Q28" s="21" t="str">
        <f t="shared" si="4"/>
        <v>D-AA-001-EC25-TP3-Water-Medium-2-</v>
      </c>
      <c r="R28" s="21" t="str">
        <f t="shared" si="5"/>
        <v>D-AA-001-EC25-TP3-Water-2</v>
      </c>
      <c r="S28" s="14" t="str">
        <f t="shared" si="6"/>
        <v>D.AA.001.M.C.2</v>
      </c>
      <c r="T28" s="15" t="str">
        <f t="shared" si="7"/>
        <v>DAA001MC2</v>
      </c>
      <c r="V28" s="48"/>
      <c r="W28" s="48"/>
      <c r="X28" s="48"/>
    </row>
    <row r="29" spans="1:24">
      <c r="A29" t="s">
        <v>51</v>
      </c>
      <c r="B29" s="10" t="s">
        <v>50</v>
      </c>
      <c r="C29" s="10" t="s">
        <v>52</v>
      </c>
      <c r="D29" s="62" t="s">
        <v>43</v>
      </c>
      <c r="E29" s="12" t="str">
        <f>VLOOKUP(D29,Codes!$E$3:$G$1002,3,FALSE)</f>
        <v>001</v>
      </c>
      <c r="F29" s="10" t="s">
        <v>64</v>
      </c>
      <c r="G29" s="10">
        <f>VLOOKUP(F29,Codes!$J$3:$L$9,3)</f>
        <v>24</v>
      </c>
      <c r="H29" s="10" t="str">
        <f>VLOOKUP(F29,Codes!$J$3:$L$8,2,FALSE)</f>
        <v>C</v>
      </c>
      <c r="I29" s="63" t="s">
        <v>31</v>
      </c>
      <c r="J29" s="10" t="str">
        <f>VLOOKUP(I29,Codes!$H$3:$I$262,2,FALSE)</f>
        <v>AA</v>
      </c>
      <c r="K29" s="10">
        <v>3</v>
      </c>
      <c r="L29" t="s">
        <v>83</v>
      </c>
      <c r="M29" t="str">
        <f>VLOOKUP(L29,Codes!$R$3:$S$28,2,FALSE)</f>
        <v>M</v>
      </c>
      <c r="N29" t="s">
        <v>38</v>
      </c>
      <c r="O29" t="s">
        <v>49</v>
      </c>
      <c r="Q29" s="21" t="str">
        <f t="shared" si="4"/>
        <v>D-AA-001-EC25-TP3-Water-Medium-3-</v>
      </c>
      <c r="R29" s="21" t="str">
        <f t="shared" si="5"/>
        <v>D-AA-001-EC25-TP3-Water-3</v>
      </c>
      <c r="S29" s="14" t="str">
        <f t="shared" si="6"/>
        <v>D.AA.001.M.C.3</v>
      </c>
      <c r="T29" s="15" t="str">
        <f t="shared" si="7"/>
        <v>DAA001MC3</v>
      </c>
      <c r="V29" s="48"/>
      <c r="W29" s="48"/>
      <c r="X29" s="48"/>
    </row>
    <row r="30" spans="1:24">
      <c r="A30" t="s">
        <v>51</v>
      </c>
      <c r="B30" s="10" t="s">
        <v>50</v>
      </c>
      <c r="C30" s="10" t="s">
        <v>52</v>
      </c>
      <c r="D30" s="62" t="s">
        <v>43</v>
      </c>
      <c r="E30" s="12" t="str">
        <f>VLOOKUP(D30,Codes!$E$3:$G$1002,3,FALSE)</f>
        <v>001</v>
      </c>
      <c r="F30" s="10" t="s">
        <v>64</v>
      </c>
      <c r="G30" s="10">
        <f>VLOOKUP(F30,Codes!$J$3:$L$9,3)</f>
        <v>24</v>
      </c>
      <c r="H30" s="10" t="str">
        <f>VLOOKUP(F30,Codes!$J$3:$L$8,2,FALSE)</f>
        <v>C</v>
      </c>
      <c r="I30" s="63" t="s">
        <v>31</v>
      </c>
      <c r="J30" s="10" t="str">
        <f>VLOOKUP(I30,Codes!$H$3:$I$262,2,FALSE)</f>
        <v>AA</v>
      </c>
      <c r="K30" s="10">
        <v>4</v>
      </c>
      <c r="L30" t="s">
        <v>83</v>
      </c>
      <c r="M30" t="str">
        <f>VLOOKUP(L30,Codes!$R$3:$S$28,2,FALSE)</f>
        <v>M</v>
      </c>
      <c r="N30" t="s">
        <v>38</v>
      </c>
      <c r="O30" t="s">
        <v>49</v>
      </c>
      <c r="Q30" s="21" t="str">
        <f t="shared" si="4"/>
        <v>D-AA-001-EC25-TP3-Water-Medium-4-</v>
      </c>
      <c r="R30" s="21" t="str">
        <f t="shared" si="5"/>
        <v>D-AA-001-EC25-TP3-Water-4</v>
      </c>
      <c r="S30" s="14" t="str">
        <f t="shared" si="6"/>
        <v>D.AA.001.M.C.4</v>
      </c>
      <c r="T30" s="15" t="str">
        <f t="shared" si="7"/>
        <v>DAA001MC4</v>
      </c>
      <c r="V30" s="48"/>
      <c r="W30" s="48"/>
      <c r="X30" s="48"/>
    </row>
    <row r="31" spans="1:24">
      <c r="A31" t="s">
        <v>51</v>
      </c>
      <c r="B31" s="10" t="s">
        <v>50</v>
      </c>
      <c r="C31" s="10" t="s">
        <v>52</v>
      </c>
      <c r="D31" s="62" t="s">
        <v>43</v>
      </c>
      <c r="E31" s="12" t="str">
        <f>VLOOKUP(D31,Codes!$E$3:$G$1002,3,FALSE)</f>
        <v>001</v>
      </c>
      <c r="F31" s="10" t="s">
        <v>64</v>
      </c>
      <c r="G31" s="10">
        <f>VLOOKUP(F31,Codes!$J$3:$L$9,3)</f>
        <v>24</v>
      </c>
      <c r="H31" s="10" t="str">
        <f>VLOOKUP(F31,Codes!$J$3:$L$8,2,FALSE)</f>
        <v>C</v>
      </c>
      <c r="I31" s="63" t="s">
        <v>31</v>
      </c>
      <c r="J31" s="10" t="str">
        <f>VLOOKUP(I31,Codes!$H$3:$I$262,2,FALSE)</f>
        <v>AA</v>
      </c>
      <c r="K31" s="10">
        <v>5</v>
      </c>
      <c r="L31" t="s">
        <v>83</v>
      </c>
      <c r="M31" t="str">
        <f>VLOOKUP(L31,Codes!$R$3:$S$28,2,FALSE)</f>
        <v>M</v>
      </c>
      <c r="N31" t="s">
        <v>38</v>
      </c>
      <c r="O31" t="s">
        <v>49</v>
      </c>
      <c r="Q31" s="21" t="str">
        <f t="shared" si="4"/>
        <v>D-AA-001-EC25-TP3-Water-Medium-5-</v>
      </c>
      <c r="R31" s="21" t="str">
        <f t="shared" si="5"/>
        <v>D-AA-001-EC25-TP3-Water-5</v>
      </c>
      <c r="S31" s="14" t="str">
        <f t="shared" si="6"/>
        <v>D.AA.001.M.C.5</v>
      </c>
      <c r="T31" s="15" t="str">
        <f t="shared" si="7"/>
        <v>DAA001MC5</v>
      </c>
      <c r="V31" s="48"/>
      <c r="W31" s="48"/>
      <c r="X31" s="48"/>
    </row>
    <row r="32" spans="1:24">
      <c r="A32" t="s">
        <v>51</v>
      </c>
      <c r="B32" s="10" t="s">
        <v>50</v>
      </c>
      <c r="C32" s="10" t="s">
        <v>52</v>
      </c>
      <c r="D32" s="62" t="s">
        <v>43</v>
      </c>
      <c r="E32" s="12" t="str">
        <f>VLOOKUP(D32,Codes!$E$3:$G$1002,3,FALSE)</f>
        <v>001</v>
      </c>
      <c r="F32" s="10" t="s">
        <v>70</v>
      </c>
      <c r="G32" s="10">
        <f>VLOOKUP(F32,Codes!$J$3:$L$9,3)</f>
        <v>30</v>
      </c>
      <c r="H32" s="10" t="str">
        <f>VLOOKUP(F32,Codes!$J$3:$L$8,2,FALSE)</f>
        <v>D</v>
      </c>
      <c r="I32" s="63" t="s">
        <v>31</v>
      </c>
      <c r="J32" s="10" t="str">
        <f>VLOOKUP(I32,Codes!$H$3:$I$262,2,FALSE)</f>
        <v>AA</v>
      </c>
      <c r="K32" s="10">
        <v>1</v>
      </c>
      <c r="L32" t="s">
        <v>35</v>
      </c>
      <c r="M32" t="str">
        <f>VLOOKUP(L32,Codes!$R$3:$S$28,2,FALSE)</f>
        <v>L</v>
      </c>
      <c r="N32" t="s">
        <v>38</v>
      </c>
      <c r="O32" t="s">
        <v>49</v>
      </c>
      <c r="Q32" s="21" t="str">
        <f t="shared" si="4"/>
        <v>D-AA-001-EC10-TP4-Water-Medium-1-</v>
      </c>
      <c r="R32" s="21" t="str">
        <f t="shared" si="5"/>
        <v>D-AA-001-EC10-TP4-Water-1</v>
      </c>
      <c r="S32" s="14" t="str">
        <f t="shared" si="6"/>
        <v>D.AA.001.L.D.1</v>
      </c>
      <c r="T32" s="15" t="str">
        <f t="shared" si="7"/>
        <v>DAA001LD1</v>
      </c>
      <c r="V32" s="48"/>
      <c r="W32" s="48"/>
      <c r="X32" s="48"/>
    </row>
    <row r="33" spans="1:24">
      <c r="A33" t="s">
        <v>51</v>
      </c>
      <c r="B33" s="10" t="s">
        <v>50</v>
      </c>
      <c r="C33" s="10" t="s">
        <v>52</v>
      </c>
      <c r="D33" s="62" t="s">
        <v>43</v>
      </c>
      <c r="E33" s="12" t="str">
        <f>VLOOKUP(D33,Codes!$E$3:$G$1002,3,FALSE)</f>
        <v>001</v>
      </c>
      <c r="F33" s="10" t="s">
        <v>70</v>
      </c>
      <c r="G33" s="10">
        <f>VLOOKUP(F33,Codes!$J$3:$L$9,3)</f>
        <v>30</v>
      </c>
      <c r="H33" s="10" t="str">
        <f>VLOOKUP(F33,Codes!$J$3:$L$8,2,FALSE)</f>
        <v>D</v>
      </c>
      <c r="I33" s="63" t="s">
        <v>31</v>
      </c>
      <c r="J33" s="10" t="str">
        <f>VLOOKUP(I33,Codes!$H$3:$I$262,2,FALSE)</f>
        <v>AA</v>
      </c>
      <c r="K33" s="10">
        <v>2</v>
      </c>
      <c r="L33" t="s">
        <v>35</v>
      </c>
      <c r="M33" t="str">
        <f>VLOOKUP(L33,Codes!$R$3:$S$28,2,FALSE)</f>
        <v>L</v>
      </c>
      <c r="N33" t="s">
        <v>38</v>
      </c>
      <c r="O33" t="s">
        <v>49</v>
      </c>
      <c r="Q33" s="21" t="str">
        <f t="shared" si="4"/>
        <v>D-AA-001-EC10-TP4-Water-Medium-2-</v>
      </c>
      <c r="R33" s="21" t="str">
        <f t="shared" si="5"/>
        <v>D-AA-001-EC10-TP4-Water-2</v>
      </c>
      <c r="S33" s="14" t="str">
        <f t="shared" si="6"/>
        <v>D.AA.001.L.D.2</v>
      </c>
      <c r="T33" s="15" t="str">
        <f t="shared" si="7"/>
        <v>DAA001LD2</v>
      </c>
      <c r="V33" s="48"/>
      <c r="W33" s="48"/>
      <c r="X33" s="48"/>
    </row>
    <row r="34" spans="1:24">
      <c r="A34" t="s">
        <v>51</v>
      </c>
      <c r="B34" s="10" t="s">
        <v>50</v>
      </c>
      <c r="C34" s="10" t="s">
        <v>52</v>
      </c>
      <c r="D34" s="62" t="s">
        <v>43</v>
      </c>
      <c r="E34" s="12" t="str">
        <f>VLOOKUP(D34,Codes!$E$3:$G$1002,3,FALSE)</f>
        <v>001</v>
      </c>
      <c r="F34" s="10" t="s">
        <v>70</v>
      </c>
      <c r="G34" s="10">
        <f>VLOOKUP(F34,Codes!$J$3:$L$9,3)</f>
        <v>30</v>
      </c>
      <c r="H34" s="10" t="str">
        <f>VLOOKUP(F34,Codes!$J$3:$L$8,2,FALSE)</f>
        <v>D</v>
      </c>
      <c r="I34" s="63" t="s">
        <v>31</v>
      </c>
      <c r="J34" s="10" t="str">
        <f>VLOOKUP(I34,Codes!$H$3:$I$262,2,FALSE)</f>
        <v>AA</v>
      </c>
      <c r="K34" s="10">
        <v>3</v>
      </c>
      <c r="L34" t="s">
        <v>35</v>
      </c>
      <c r="M34" t="str">
        <f>VLOOKUP(L34,Codes!$R$3:$S$28,2,FALSE)</f>
        <v>L</v>
      </c>
      <c r="N34" t="s">
        <v>38</v>
      </c>
      <c r="O34" t="s">
        <v>49</v>
      </c>
      <c r="Q34" s="21" t="str">
        <f t="shared" si="4"/>
        <v>D-AA-001-EC10-TP4-Water-Medium-3-</v>
      </c>
      <c r="R34" s="21" t="str">
        <f t="shared" si="5"/>
        <v>D-AA-001-EC10-TP4-Water-3</v>
      </c>
      <c r="S34" s="14" t="str">
        <f t="shared" si="6"/>
        <v>D.AA.001.L.D.3</v>
      </c>
      <c r="T34" s="15" t="str">
        <f t="shared" si="7"/>
        <v>DAA001LD3</v>
      </c>
      <c r="V34" s="48"/>
      <c r="W34" s="48"/>
      <c r="X34" s="48"/>
    </row>
    <row r="35" spans="1:24">
      <c r="A35" t="s">
        <v>51</v>
      </c>
      <c r="B35" s="10" t="s">
        <v>50</v>
      </c>
      <c r="C35" s="10" t="s">
        <v>52</v>
      </c>
      <c r="D35" s="62" t="s">
        <v>43</v>
      </c>
      <c r="E35" s="12" t="str">
        <f>VLOOKUP(D35,Codes!$E$3:$G$1002,3,FALSE)</f>
        <v>001</v>
      </c>
      <c r="F35" s="10" t="s">
        <v>70</v>
      </c>
      <c r="G35" s="10">
        <f>VLOOKUP(F35,Codes!$J$3:$L$9,3)</f>
        <v>30</v>
      </c>
      <c r="H35" s="10" t="str">
        <f>VLOOKUP(F35,Codes!$J$3:$L$8,2,FALSE)</f>
        <v>D</v>
      </c>
      <c r="I35" s="63" t="s">
        <v>31</v>
      </c>
      <c r="J35" s="10" t="str">
        <f>VLOOKUP(I35,Codes!$H$3:$I$262,2,FALSE)</f>
        <v>AA</v>
      </c>
      <c r="K35" s="10">
        <v>4</v>
      </c>
      <c r="L35" t="s">
        <v>35</v>
      </c>
      <c r="M35" t="str">
        <f>VLOOKUP(L35,Codes!$R$3:$S$28,2,FALSE)</f>
        <v>L</v>
      </c>
      <c r="N35" t="s">
        <v>38</v>
      </c>
      <c r="O35" t="s">
        <v>49</v>
      </c>
      <c r="Q35" s="21" t="str">
        <f t="shared" si="4"/>
        <v>D-AA-001-EC10-TP4-Water-Medium-4-</v>
      </c>
      <c r="R35" s="21" t="str">
        <f t="shared" si="5"/>
        <v>D-AA-001-EC10-TP4-Water-4</v>
      </c>
      <c r="S35" s="14" t="str">
        <f t="shared" si="6"/>
        <v>D.AA.001.L.D.4</v>
      </c>
      <c r="T35" s="15" t="str">
        <f t="shared" si="7"/>
        <v>DAA001LD4</v>
      </c>
      <c r="V35" s="48"/>
      <c r="W35" s="48"/>
      <c r="X35" s="48"/>
    </row>
    <row r="36" spans="1:24">
      <c r="A36" t="s">
        <v>51</v>
      </c>
      <c r="B36" s="10" t="s">
        <v>50</v>
      </c>
      <c r="C36" s="10" t="s">
        <v>52</v>
      </c>
      <c r="D36" s="62" t="s">
        <v>43</v>
      </c>
      <c r="E36" s="12" t="str">
        <f>VLOOKUP(D36,Codes!$E$3:$G$1002,3,FALSE)</f>
        <v>001</v>
      </c>
      <c r="F36" s="10" t="s">
        <v>70</v>
      </c>
      <c r="G36" s="10">
        <f>VLOOKUP(F36,Codes!$J$3:$L$9,3)</f>
        <v>30</v>
      </c>
      <c r="H36" s="10" t="str">
        <f>VLOOKUP(F36,Codes!$J$3:$L$8,2,FALSE)</f>
        <v>D</v>
      </c>
      <c r="I36" s="63" t="s">
        <v>31</v>
      </c>
      <c r="J36" s="10" t="str">
        <f>VLOOKUP(I36,Codes!$H$3:$I$262,2,FALSE)</f>
        <v>AA</v>
      </c>
      <c r="K36" s="10">
        <v>5</v>
      </c>
      <c r="L36" t="s">
        <v>35</v>
      </c>
      <c r="M36" t="str">
        <f>VLOOKUP(L36,Codes!$R$3:$S$28,2,FALSE)</f>
        <v>L</v>
      </c>
      <c r="N36" t="s">
        <v>38</v>
      </c>
      <c r="O36" t="s">
        <v>49</v>
      </c>
      <c r="Q36" s="21" t="str">
        <f t="shared" si="4"/>
        <v>D-AA-001-EC10-TP4-Water-Medium-5-</v>
      </c>
      <c r="R36" s="21" t="str">
        <f t="shared" si="5"/>
        <v>D-AA-001-EC10-TP4-Water-5</v>
      </c>
      <c r="S36" s="14" t="str">
        <f t="shared" si="6"/>
        <v>D.AA.001.L.D.5</v>
      </c>
      <c r="T36" s="15" t="str">
        <f t="shared" si="7"/>
        <v>DAA001LD5</v>
      </c>
      <c r="V36" s="48"/>
      <c r="W36" s="48"/>
      <c r="X36" s="48"/>
    </row>
    <row r="37" spans="1:24">
      <c r="A37" t="s">
        <v>51</v>
      </c>
      <c r="B37" s="10" t="s">
        <v>50</v>
      </c>
      <c r="C37" s="10" t="s">
        <v>52</v>
      </c>
      <c r="D37" s="62" t="s">
        <v>43</v>
      </c>
      <c r="E37" s="12" t="str">
        <f>VLOOKUP(D37,Codes!$E$3:$G$1002,3,FALSE)</f>
        <v>001</v>
      </c>
      <c r="F37" s="10" t="s">
        <v>70</v>
      </c>
      <c r="G37" s="10">
        <f>VLOOKUP(F37,Codes!$J$3:$L$9,3)</f>
        <v>30</v>
      </c>
      <c r="H37" s="10" t="str">
        <f>VLOOKUP(F37,Codes!$J$3:$L$8,2,FALSE)</f>
        <v>D</v>
      </c>
      <c r="I37" s="63" t="s">
        <v>31</v>
      </c>
      <c r="J37" s="10" t="str">
        <f>VLOOKUP(I37,Codes!$H$3:$I$262,2,FALSE)</f>
        <v>AA</v>
      </c>
      <c r="K37" s="10">
        <v>1</v>
      </c>
      <c r="L37" t="s">
        <v>83</v>
      </c>
      <c r="M37" t="str">
        <f>VLOOKUP(L37,Codes!$R$3:$S$28,2,FALSE)</f>
        <v>M</v>
      </c>
      <c r="N37" t="s">
        <v>38</v>
      </c>
      <c r="O37" t="s">
        <v>49</v>
      </c>
      <c r="Q37" s="21" t="str">
        <f t="shared" si="4"/>
        <v>D-AA-001-EC25-TP4-Water-Medium-1-</v>
      </c>
      <c r="R37" s="21" t="str">
        <f t="shared" si="5"/>
        <v>D-AA-001-EC25-TP4-Water-1</v>
      </c>
      <c r="S37" s="14" t="str">
        <f t="shared" si="6"/>
        <v>D.AA.001.M.D.1</v>
      </c>
      <c r="T37" s="15" t="str">
        <f t="shared" si="7"/>
        <v>DAA001MD1</v>
      </c>
      <c r="V37" s="48"/>
      <c r="W37" s="48"/>
      <c r="X37" s="48"/>
    </row>
    <row r="38" spans="1:24">
      <c r="A38" t="s">
        <v>51</v>
      </c>
      <c r="B38" s="10" t="s">
        <v>50</v>
      </c>
      <c r="C38" s="10" t="s">
        <v>52</v>
      </c>
      <c r="D38" s="62" t="s">
        <v>43</v>
      </c>
      <c r="E38" s="12" t="str">
        <f>VLOOKUP(D38,Codes!$E$3:$G$1002,3,FALSE)</f>
        <v>001</v>
      </c>
      <c r="F38" s="10" t="s">
        <v>70</v>
      </c>
      <c r="G38" s="10">
        <f>VLOOKUP(F38,Codes!$J$3:$L$9,3)</f>
        <v>30</v>
      </c>
      <c r="H38" s="10" t="str">
        <f>VLOOKUP(F38,Codes!$J$3:$L$8,2,FALSE)</f>
        <v>D</v>
      </c>
      <c r="I38" s="63" t="s">
        <v>31</v>
      </c>
      <c r="J38" s="10" t="str">
        <f>VLOOKUP(I38,Codes!$H$3:$I$262,2,FALSE)</f>
        <v>AA</v>
      </c>
      <c r="K38" s="10">
        <v>2</v>
      </c>
      <c r="L38" t="s">
        <v>83</v>
      </c>
      <c r="M38" t="str">
        <f>VLOOKUP(L38,Codes!$R$3:$S$28,2,FALSE)</f>
        <v>M</v>
      </c>
      <c r="N38" t="s">
        <v>38</v>
      </c>
      <c r="O38" t="s">
        <v>49</v>
      </c>
      <c r="Q38" s="21" t="str">
        <f t="shared" si="4"/>
        <v>D-AA-001-EC25-TP4-Water-Medium-2-</v>
      </c>
      <c r="R38" s="21" t="str">
        <f t="shared" si="5"/>
        <v>D-AA-001-EC25-TP4-Water-2</v>
      </c>
      <c r="S38" s="14" t="str">
        <f t="shared" si="6"/>
        <v>D.AA.001.M.D.2</v>
      </c>
      <c r="T38" s="15" t="str">
        <f t="shared" si="7"/>
        <v>DAA001MD2</v>
      </c>
      <c r="V38" s="48"/>
      <c r="W38" s="48"/>
      <c r="X38" s="48"/>
    </row>
    <row r="39" spans="1:24">
      <c r="A39" t="s">
        <v>51</v>
      </c>
      <c r="B39" s="10" t="s">
        <v>50</v>
      </c>
      <c r="C39" s="10" t="s">
        <v>52</v>
      </c>
      <c r="D39" s="62" t="s">
        <v>43</v>
      </c>
      <c r="E39" s="12" t="str">
        <f>VLOOKUP(D39,Codes!$E$3:$G$1002,3,FALSE)</f>
        <v>001</v>
      </c>
      <c r="F39" s="10" t="s">
        <v>70</v>
      </c>
      <c r="G39" s="10">
        <f>VLOOKUP(F39,Codes!$J$3:$L$9,3)</f>
        <v>30</v>
      </c>
      <c r="H39" s="10" t="str">
        <f>VLOOKUP(F39,Codes!$J$3:$L$8,2,FALSE)</f>
        <v>D</v>
      </c>
      <c r="I39" s="63" t="s">
        <v>31</v>
      </c>
      <c r="J39" s="10" t="str">
        <f>VLOOKUP(I39,Codes!$H$3:$I$262,2,FALSE)</f>
        <v>AA</v>
      </c>
      <c r="K39" s="10">
        <v>3</v>
      </c>
      <c r="L39" t="s">
        <v>83</v>
      </c>
      <c r="M39" t="str">
        <f>VLOOKUP(L39,Codes!$R$3:$S$28,2,FALSE)</f>
        <v>M</v>
      </c>
      <c r="N39" t="s">
        <v>38</v>
      </c>
      <c r="O39" t="s">
        <v>49</v>
      </c>
      <c r="Q39" s="21" t="str">
        <f t="shared" si="4"/>
        <v>D-AA-001-EC25-TP4-Water-Medium-3-</v>
      </c>
      <c r="R39" s="21" t="str">
        <f t="shared" si="5"/>
        <v>D-AA-001-EC25-TP4-Water-3</v>
      </c>
      <c r="S39" s="14" t="str">
        <f t="shared" si="6"/>
        <v>D.AA.001.M.D.3</v>
      </c>
      <c r="T39" s="15" t="str">
        <f t="shared" si="7"/>
        <v>DAA001MD3</v>
      </c>
      <c r="V39" s="48"/>
      <c r="W39" s="48"/>
      <c r="X39" s="48"/>
    </row>
    <row r="40" spans="1:24">
      <c r="A40" t="s">
        <v>51</v>
      </c>
      <c r="B40" s="10" t="s">
        <v>50</v>
      </c>
      <c r="C40" s="10" t="s">
        <v>52</v>
      </c>
      <c r="D40" s="62" t="s">
        <v>43</v>
      </c>
      <c r="E40" s="12" t="str">
        <f>VLOOKUP(D40,Codes!$E$3:$G$1002,3,FALSE)</f>
        <v>001</v>
      </c>
      <c r="F40" s="10" t="s">
        <v>70</v>
      </c>
      <c r="G40" s="10">
        <f>VLOOKUP(F40,Codes!$J$3:$L$9,3)</f>
        <v>30</v>
      </c>
      <c r="H40" s="10" t="str">
        <f>VLOOKUP(F40,Codes!$J$3:$L$8,2,FALSE)</f>
        <v>D</v>
      </c>
      <c r="I40" s="63" t="s">
        <v>31</v>
      </c>
      <c r="J40" s="10" t="str">
        <f>VLOOKUP(I40,Codes!$H$3:$I$262,2,FALSE)</f>
        <v>AA</v>
      </c>
      <c r="K40" s="10">
        <v>4</v>
      </c>
      <c r="L40" t="s">
        <v>83</v>
      </c>
      <c r="M40" t="str">
        <f>VLOOKUP(L40,Codes!$R$3:$S$28,2,FALSE)</f>
        <v>M</v>
      </c>
      <c r="N40" t="s">
        <v>38</v>
      </c>
      <c r="O40" t="s">
        <v>49</v>
      </c>
      <c r="Q40" s="21" t="str">
        <f t="shared" si="4"/>
        <v>D-AA-001-EC25-TP4-Water-Medium-4-</v>
      </c>
      <c r="R40" s="21" t="str">
        <f t="shared" si="5"/>
        <v>D-AA-001-EC25-TP4-Water-4</v>
      </c>
      <c r="S40" s="14" t="str">
        <f t="shared" si="6"/>
        <v>D.AA.001.M.D.4</v>
      </c>
      <c r="T40" s="15" t="str">
        <f t="shared" si="7"/>
        <v>DAA001MD4</v>
      </c>
      <c r="V40" s="48"/>
      <c r="W40" s="48"/>
      <c r="X40" s="48"/>
    </row>
    <row r="41" spans="1:24">
      <c r="A41" t="s">
        <v>51</v>
      </c>
      <c r="B41" s="10" t="s">
        <v>50</v>
      </c>
      <c r="C41" s="10" t="s">
        <v>52</v>
      </c>
      <c r="D41" s="62" t="s">
        <v>43</v>
      </c>
      <c r="E41" s="12" t="str">
        <f>VLOOKUP(D41,Codes!$E$3:$G$1002,3,FALSE)</f>
        <v>001</v>
      </c>
      <c r="F41" s="10" t="s">
        <v>70</v>
      </c>
      <c r="G41" s="10">
        <f>VLOOKUP(F41,Codes!$J$3:$L$9,3)</f>
        <v>30</v>
      </c>
      <c r="H41" s="10" t="str">
        <f>VLOOKUP(F41,Codes!$J$3:$L$8,2,FALSE)</f>
        <v>D</v>
      </c>
      <c r="I41" s="63" t="s">
        <v>31</v>
      </c>
      <c r="J41" s="10" t="str">
        <f>VLOOKUP(I41,Codes!$H$3:$I$262,2,FALSE)</f>
        <v>AA</v>
      </c>
      <c r="K41" s="10">
        <v>5</v>
      </c>
      <c r="L41" t="s">
        <v>83</v>
      </c>
      <c r="M41" t="str">
        <f>VLOOKUP(L41,Codes!$R$3:$S$28,2,FALSE)</f>
        <v>M</v>
      </c>
      <c r="N41" t="s">
        <v>38</v>
      </c>
      <c r="O41" t="s">
        <v>49</v>
      </c>
      <c r="Q41" s="21" t="str">
        <f t="shared" si="4"/>
        <v>D-AA-001-EC25-TP4-Water-Medium-5-</v>
      </c>
      <c r="R41" s="21" t="str">
        <f t="shared" si="5"/>
        <v>D-AA-001-EC25-TP4-Water-5</v>
      </c>
      <c r="S41" s="14" t="str">
        <f t="shared" si="6"/>
        <v>D.AA.001.M.D.5</v>
      </c>
      <c r="T41" s="15" t="str">
        <f t="shared" si="7"/>
        <v>DAA001MD5</v>
      </c>
      <c r="V41" s="48"/>
      <c r="W41" s="48"/>
      <c r="X41" s="48"/>
    </row>
    <row r="42" spans="1:24">
      <c r="A42" t="s">
        <v>51</v>
      </c>
      <c r="B42" s="10" t="s">
        <v>50</v>
      </c>
      <c r="C42" s="10" t="s">
        <v>52</v>
      </c>
      <c r="D42" s="62" t="s">
        <v>43</v>
      </c>
      <c r="E42" s="12" t="str">
        <f>VLOOKUP(D42,Codes!$E$3:$G$1002,3,FALSE)</f>
        <v>001</v>
      </c>
      <c r="F42" s="10" t="s">
        <v>76</v>
      </c>
      <c r="G42" s="10">
        <f>VLOOKUP(F42,Codes!$J$3:$L$9,3)</f>
        <v>48</v>
      </c>
      <c r="H42" s="10" t="str">
        <f>VLOOKUP(F42,Codes!$J$3:$L$8,2,FALSE)</f>
        <v>E</v>
      </c>
      <c r="I42" s="63" t="s">
        <v>31</v>
      </c>
      <c r="J42" s="10" t="str">
        <f>VLOOKUP(I42,Codes!$H$3:$I$262,2,FALSE)</f>
        <v>AA</v>
      </c>
      <c r="K42" s="10">
        <v>1</v>
      </c>
      <c r="L42" t="s">
        <v>35</v>
      </c>
      <c r="M42" t="str">
        <f>VLOOKUP(L42,Codes!$R$3:$S$28,2,FALSE)</f>
        <v>L</v>
      </c>
      <c r="N42" t="s">
        <v>38</v>
      </c>
      <c r="O42" t="s">
        <v>49</v>
      </c>
      <c r="Q42" s="21" t="str">
        <f t="shared" si="4"/>
        <v>D-AA-001-EC10-TP5-Water-Medium-1-</v>
      </c>
      <c r="R42" s="21" t="str">
        <f t="shared" si="5"/>
        <v>D-AA-001-EC10-TP5-Water-1</v>
      </c>
      <c r="S42" s="14" t="str">
        <f t="shared" si="6"/>
        <v>D.AA.001.L.E.1</v>
      </c>
      <c r="T42" s="15" t="str">
        <f t="shared" si="7"/>
        <v>DAA001LE1</v>
      </c>
      <c r="V42" s="48"/>
      <c r="W42" s="48"/>
      <c r="X42" s="48"/>
    </row>
    <row r="43" spans="1:24">
      <c r="A43" t="s">
        <v>51</v>
      </c>
      <c r="B43" s="10" t="s">
        <v>50</v>
      </c>
      <c r="C43" s="10" t="s">
        <v>52</v>
      </c>
      <c r="D43" s="62" t="s">
        <v>43</v>
      </c>
      <c r="E43" s="12" t="str">
        <f>VLOOKUP(D43,Codes!$E$3:$G$1002,3,FALSE)</f>
        <v>001</v>
      </c>
      <c r="F43" s="10" t="s">
        <v>76</v>
      </c>
      <c r="G43" s="10">
        <f>VLOOKUP(F43,Codes!$J$3:$L$9,3)</f>
        <v>48</v>
      </c>
      <c r="H43" s="10" t="str">
        <f>VLOOKUP(F43,Codes!$J$3:$L$8,2,FALSE)</f>
        <v>E</v>
      </c>
      <c r="I43" s="63" t="s">
        <v>31</v>
      </c>
      <c r="J43" s="10" t="str">
        <f>VLOOKUP(I43,Codes!$H$3:$I$262,2,FALSE)</f>
        <v>AA</v>
      </c>
      <c r="K43" s="10">
        <v>2</v>
      </c>
      <c r="L43" t="s">
        <v>35</v>
      </c>
      <c r="M43" t="str">
        <f>VLOOKUP(L43,Codes!$R$3:$S$28,2,FALSE)</f>
        <v>L</v>
      </c>
      <c r="N43" t="s">
        <v>38</v>
      </c>
      <c r="O43" t="s">
        <v>49</v>
      </c>
      <c r="Q43" s="21" t="str">
        <f t="shared" si="4"/>
        <v>D-AA-001-EC10-TP5-Water-Medium-2-</v>
      </c>
      <c r="R43" s="21" t="str">
        <f t="shared" si="5"/>
        <v>D-AA-001-EC10-TP5-Water-2</v>
      </c>
      <c r="S43" s="14" t="str">
        <f t="shared" si="6"/>
        <v>D.AA.001.L.E.2</v>
      </c>
      <c r="T43" s="15" t="str">
        <f t="shared" si="7"/>
        <v>DAA001LE2</v>
      </c>
      <c r="V43" s="48"/>
      <c r="W43" s="48"/>
      <c r="X43" s="48"/>
    </row>
    <row r="44" spans="1:24">
      <c r="A44" t="s">
        <v>51</v>
      </c>
      <c r="B44" s="10" t="s">
        <v>50</v>
      </c>
      <c r="C44" s="10" t="s">
        <v>52</v>
      </c>
      <c r="D44" s="62" t="s">
        <v>43</v>
      </c>
      <c r="E44" s="12" t="str">
        <f>VLOOKUP(D44,Codes!$E$3:$G$1002,3,FALSE)</f>
        <v>001</v>
      </c>
      <c r="F44" s="10" t="s">
        <v>76</v>
      </c>
      <c r="G44" s="10">
        <f>VLOOKUP(F44,Codes!$J$3:$L$9,3)</f>
        <v>48</v>
      </c>
      <c r="H44" s="10" t="str">
        <f>VLOOKUP(F44,Codes!$J$3:$L$8,2,FALSE)</f>
        <v>E</v>
      </c>
      <c r="I44" s="63" t="s">
        <v>31</v>
      </c>
      <c r="J44" s="10" t="str">
        <f>VLOOKUP(I44,Codes!$H$3:$I$262,2,FALSE)</f>
        <v>AA</v>
      </c>
      <c r="K44" s="10">
        <v>3</v>
      </c>
      <c r="L44" t="s">
        <v>35</v>
      </c>
      <c r="M44" t="str">
        <f>VLOOKUP(L44,Codes!$R$3:$S$28,2,FALSE)</f>
        <v>L</v>
      </c>
      <c r="N44" t="s">
        <v>38</v>
      </c>
      <c r="O44" t="s">
        <v>49</v>
      </c>
      <c r="Q44" s="21" t="str">
        <f t="shared" si="4"/>
        <v>D-AA-001-EC10-TP5-Water-Medium-3-</v>
      </c>
      <c r="R44" s="21" t="str">
        <f t="shared" si="5"/>
        <v>D-AA-001-EC10-TP5-Water-3</v>
      </c>
      <c r="S44" s="14" t="str">
        <f t="shared" si="6"/>
        <v>D.AA.001.L.E.3</v>
      </c>
      <c r="T44" s="15" t="str">
        <f t="shared" si="7"/>
        <v>DAA001LE3</v>
      </c>
      <c r="V44" s="48"/>
      <c r="W44" s="48"/>
      <c r="X44" s="48"/>
    </row>
    <row r="45" spans="1:24">
      <c r="A45" t="s">
        <v>51</v>
      </c>
      <c r="B45" s="10" t="s">
        <v>50</v>
      </c>
      <c r="C45" s="10" t="s">
        <v>52</v>
      </c>
      <c r="D45" s="62" t="s">
        <v>43</v>
      </c>
      <c r="E45" s="12" t="str">
        <f>VLOOKUP(D45,Codes!$E$3:$G$1002,3,FALSE)</f>
        <v>001</v>
      </c>
      <c r="F45" s="10" t="s">
        <v>76</v>
      </c>
      <c r="G45" s="10">
        <f>VLOOKUP(F45,Codes!$J$3:$L$9,3)</f>
        <v>48</v>
      </c>
      <c r="H45" s="10" t="str">
        <f>VLOOKUP(F45,Codes!$J$3:$L$8,2,FALSE)</f>
        <v>E</v>
      </c>
      <c r="I45" s="63" t="s">
        <v>31</v>
      </c>
      <c r="J45" s="10" t="str">
        <f>VLOOKUP(I45,Codes!$H$3:$I$262,2,FALSE)</f>
        <v>AA</v>
      </c>
      <c r="K45" s="10">
        <v>4</v>
      </c>
      <c r="L45" t="s">
        <v>35</v>
      </c>
      <c r="M45" t="str">
        <f>VLOOKUP(L45,Codes!$R$3:$S$28,2,FALSE)</f>
        <v>L</v>
      </c>
      <c r="N45" t="s">
        <v>38</v>
      </c>
      <c r="O45" t="s">
        <v>49</v>
      </c>
      <c r="Q45" s="21" t="str">
        <f t="shared" si="4"/>
        <v>D-AA-001-EC10-TP5-Water-Medium-4-</v>
      </c>
      <c r="R45" s="21" t="str">
        <f t="shared" si="5"/>
        <v>D-AA-001-EC10-TP5-Water-4</v>
      </c>
      <c r="S45" s="14" t="str">
        <f t="shared" si="6"/>
        <v>D.AA.001.L.E.4</v>
      </c>
      <c r="T45" s="15" t="str">
        <f t="shared" si="7"/>
        <v>DAA001LE4</v>
      </c>
      <c r="V45" s="48"/>
      <c r="W45" s="48"/>
      <c r="X45" s="48"/>
    </row>
    <row r="46" spans="1:24">
      <c r="A46" t="s">
        <v>51</v>
      </c>
      <c r="B46" s="10" t="s">
        <v>50</v>
      </c>
      <c r="C46" s="10" t="s">
        <v>52</v>
      </c>
      <c r="D46" s="62" t="s">
        <v>43</v>
      </c>
      <c r="E46" s="12" t="str">
        <f>VLOOKUP(D46,Codes!$E$3:$G$1002,3,FALSE)</f>
        <v>001</v>
      </c>
      <c r="F46" s="10" t="s">
        <v>76</v>
      </c>
      <c r="G46" s="10">
        <f>VLOOKUP(F46,Codes!$J$3:$L$9,3)</f>
        <v>48</v>
      </c>
      <c r="H46" s="10" t="str">
        <f>VLOOKUP(F46,Codes!$J$3:$L$8,2,FALSE)</f>
        <v>E</v>
      </c>
      <c r="I46" s="63" t="s">
        <v>31</v>
      </c>
      <c r="J46" s="10" t="str">
        <f>VLOOKUP(I46,Codes!$H$3:$I$262,2,FALSE)</f>
        <v>AA</v>
      </c>
      <c r="K46" s="10">
        <v>5</v>
      </c>
      <c r="L46" t="s">
        <v>35</v>
      </c>
      <c r="M46" t="str">
        <f>VLOOKUP(L46,Codes!$R$3:$S$28,2,FALSE)</f>
        <v>L</v>
      </c>
      <c r="N46" t="s">
        <v>38</v>
      </c>
      <c r="O46" t="s">
        <v>49</v>
      </c>
      <c r="Q46" s="21" t="str">
        <f t="shared" si="4"/>
        <v>D-AA-001-EC10-TP5-Water-Medium-5-</v>
      </c>
      <c r="R46" s="21" t="str">
        <f t="shared" si="5"/>
        <v>D-AA-001-EC10-TP5-Water-5</v>
      </c>
      <c r="S46" s="14" t="str">
        <f t="shared" si="6"/>
        <v>D.AA.001.L.E.5</v>
      </c>
      <c r="T46" s="15" t="str">
        <f t="shared" si="7"/>
        <v>DAA001LE5</v>
      </c>
      <c r="V46" s="48"/>
      <c r="W46" s="48"/>
      <c r="X46" s="48"/>
    </row>
    <row r="47" spans="1:24">
      <c r="A47" t="s">
        <v>51</v>
      </c>
      <c r="B47" s="10" t="s">
        <v>50</v>
      </c>
      <c r="C47" s="10" t="s">
        <v>52</v>
      </c>
      <c r="D47" s="62" t="s">
        <v>43</v>
      </c>
      <c r="E47" s="12" t="str">
        <f>VLOOKUP(D47,Codes!$E$3:$G$1002,3,FALSE)</f>
        <v>001</v>
      </c>
      <c r="F47" s="10" t="s">
        <v>76</v>
      </c>
      <c r="G47" s="10">
        <f>VLOOKUP(F47,Codes!$J$3:$L$9,3)</f>
        <v>48</v>
      </c>
      <c r="H47" s="10" t="str">
        <f>VLOOKUP(F47,Codes!$J$3:$L$8,2,FALSE)</f>
        <v>E</v>
      </c>
      <c r="I47" s="63" t="s">
        <v>31</v>
      </c>
      <c r="J47" s="10" t="str">
        <f>VLOOKUP(I47,Codes!$H$3:$I$262,2,FALSE)</f>
        <v>AA</v>
      </c>
      <c r="K47" s="10">
        <v>1</v>
      </c>
      <c r="L47" t="s">
        <v>83</v>
      </c>
      <c r="M47" t="str">
        <f>VLOOKUP(L47,Codes!$R$3:$S$28,2,FALSE)</f>
        <v>M</v>
      </c>
      <c r="N47" t="s">
        <v>38</v>
      </c>
      <c r="O47" t="s">
        <v>49</v>
      </c>
      <c r="Q47" s="21" t="str">
        <f t="shared" si="4"/>
        <v>D-AA-001-EC25-TP5-Water-Medium-1-</v>
      </c>
      <c r="R47" s="21" t="str">
        <f t="shared" si="5"/>
        <v>D-AA-001-EC25-TP5-Water-1</v>
      </c>
      <c r="S47" s="14" t="str">
        <f t="shared" si="6"/>
        <v>D.AA.001.M.E.1</v>
      </c>
      <c r="T47" s="15" t="str">
        <f t="shared" si="7"/>
        <v>DAA001ME1</v>
      </c>
      <c r="V47" s="48"/>
      <c r="W47" s="48"/>
      <c r="X47" s="48"/>
    </row>
    <row r="48" spans="1:24">
      <c r="A48" t="s">
        <v>51</v>
      </c>
      <c r="B48" s="10" t="s">
        <v>50</v>
      </c>
      <c r="C48" s="10" t="s">
        <v>52</v>
      </c>
      <c r="D48" s="62" t="s">
        <v>43</v>
      </c>
      <c r="E48" s="12" t="str">
        <f>VLOOKUP(D48,Codes!$E$3:$G$1002,3,FALSE)</f>
        <v>001</v>
      </c>
      <c r="F48" s="10" t="s">
        <v>76</v>
      </c>
      <c r="G48" s="10">
        <f>VLOOKUP(F48,Codes!$J$3:$L$9,3)</f>
        <v>48</v>
      </c>
      <c r="H48" s="10" t="str">
        <f>VLOOKUP(F48,Codes!$J$3:$L$8,2,FALSE)</f>
        <v>E</v>
      </c>
      <c r="I48" s="63" t="s">
        <v>31</v>
      </c>
      <c r="J48" s="10" t="str">
        <f>VLOOKUP(I48,Codes!$H$3:$I$262,2,FALSE)</f>
        <v>AA</v>
      </c>
      <c r="K48" s="10">
        <v>2</v>
      </c>
      <c r="L48" t="s">
        <v>83</v>
      </c>
      <c r="M48" t="str">
        <f>VLOOKUP(L48,Codes!$R$3:$S$28,2,FALSE)</f>
        <v>M</v>
      </c>
      <c r="N48" t="s">
        <v>38</v>
      </c>
      <c r="O48" t="s">
        <v>49</v>
      </c>
      <c r="Q48" s="21" t="str">
        <f t="shared" si="4"/>
        <v>D-AA-001-EC25-TP5-Water-Medium-2-</v>
      </c>
      <c r="R48" s="21" t="str">
        <f t="shared" si="5"/>
        <v>D-AA-001-EC25-TP5-Water-2</v>
      </c>
      <c r="S48" s="14" t="str">
        <f t="shared" si="6"/>
        <v>D.AA.001.M.E.2</v>
      </c>
      <c r="T48" s="15" t="str">
        <f t="shared" si="7"/>
        <v>DAA001ME2</v>
      </c>
      <c r="V48" s="48"/>
      <c r="W48" s="48"/>
      <c r="X48" s="48"/>
    </row>
    <row r="49" spans="1:24">
      <c r="A49" t="s">
        <v>51</v>
      </c>
      <c r="B49" s="10" t="s">
        <v>50</v>
      </c>
      <c r="C49" s="10" t="s">
        <v>52</v>
      </c>
      <c r="D49" s="62" t="s">
        <v>43</v>
      </c>
      <c r="E49" s="12" t="str">
        <f>VLOOKUP(D49,Codes!$E$3:$G$1002,3,FALSE)</f>
        <v>001</v>
      </c>
      <c r="F49" s="10" t="s">
        <v>76</v>
      </c>
      <c r="G49" s="10">
        <f>VLOOKUP(F49,Codes!$J$3:$L$9,3)</f>
        <v>48</v>
      </c>
      <c r="H49" s="10" t="str">
        <f>VLOOKUP(F49,Codes!$J$3:$L$8,2,FALSE)</f>
        <v>E</v>
      </c>
      <c r="I49" s="63" t="s">
        <v>31</v>
      </c>
      <c r="J49" s="10" t="str">
        <f>VLOOKUP(I49,Codes!$H$3:$I$262,2,FALSE)</f>
        <v>AA</v>
      </c>
      <c r="K49" s="10">
        <v>3</v>
      </c>
      <c r="L49" t="s">
        <v>83</v>
      </c>
      <c r="M49" t="str">
        <f>VLOOKUP(L49,Codes!$R$3:$S$28,2,FALSE)</f>
        <v>M</v>
      </c>
      <c r="N49" t="s">
        <v>38</v>
      </c>
      <c r="O49" t="s">
        <v>49</v>
      </c>
      <c r="Q49" s="21" t="str">
        <f t="shared" si="4"/>
        <v>D-AA-001-EC25-TP5-Water-Medium-3-</v>
      </c>
      <c r="R49" s="21" t="str">
        <f t="shared" si="5"/>
        <v>D-AA-001-EC25-TP5-Water-3</v>
      </c>
      <c r="S49" s="14" t="str">
        <f t="shared" si="6"/>
        <v>D.AA.001.M.E.3</v>
      </c>
      <c r="T49" s="15" t="str">
        <f t="shared" si="7"/>
        <v>DAA001ME3</v>
      </c>
      <c r="V49" s="48"/>
      <c r="W49" s="48"/>
      <c r="X49" s="48"/>
    </row>
    <row r="50" spans="1:24">
      <c r="A50" t="s">
        <v>51</v>
      </c>
      <c r="B50" s="10" t="s">
        <v>50</v>
      </c>
      <c r="C50" s="10" t="s">
        <v>52</v>
      </c>
      <c r="D50" s="62" t="s">
        <v>43</v>
      </c>
      <c r="E50" s="12" t="str">
        <f>VLOOKUP(D50,Codes!$E$3:$G$1002,3,FALSE)</f>
        <v>001</v>
      </c>
      <c r="F50" s="10" t="s">
        <v>76</v>
      </c>
      <c r="G50" s="10">
        <f>VLOOKUP(F50,Codes!$J$3:$L$9,3)</f>
        <v>48</v>
      </c>
      <c r="H50" s="10" t="str">
        <f>VLOOKUP(F50,Codes!$J$3:$L$8,2,FALSE)</f>
        <v>E</v>
      </c>
      <c r="I50" s="63" t="s">
        <v>31</v>
      </c>
      <c r="J50" s="10" t="str">
        <f>VLOOKUP(I50,Codes!$H$3:$I$262,2,FALSE)</f>
        <v>AA</v>
      </c>
      <c r="K50" s="10">
        <v>4</v>
      </c>
      <c r="L50" t="s">
        <v>83</v>
      </c>
      <c r="M50" t="str">
        <f>VLOOKUP(L50,Codes!$R$3:$S$28,2,FALSE)</f>
        <v>M</v>
      </c>
      <c r="N50" t="s">
        <v>38</v>
      </c>
      <c r="O50" t="s">
        <v>49</v>
      </c>
      <c r="Q50" s="21" t="str">
        <f t="shared" si="4"/>
        <v>D-AA-001-EC25-TP5-Water-Medium-4-</v>
      </c>
      <c r="R50" s="21" t="str">
        <f t="shared" si="5"/>
        <v>D-AA-001-EC25-TP5-Water-4</v>
      </c>
      <c r="S50" s="14" t="str">
        <f t="shared" si="6"/>
        <v>D.AA.001.M.E.4</v>
      </c>
      <c r="T50" s="15" t="str">
        <f t="shared" si="7"/>
        <v>DAA001ME4</v>
      </c>
      <c r="V50" s="48"/>
      <c r="W50" s="48"/>
      <c r="X50" s="48"/>
    </row>
    <row r="51" spans="1:24">
      <c r="A51" t="s">
        <v>51</v>
      </c>
      <c r="B51" s="10" t="s">
        <v>50</v>
      </c>
      <c r="C51" s="10" t="s">
        <v>52</v>
      </c>
      <c r="D51" s="62" t="s">
        <v>43</v>
      </c>
      <c r="E51" s="12" t="str">
        <f>VLOOKUP(D51,Codes!$E$3:$G$1002,3,FALSE)</f>
        <v>001</v>
      </c>
      <c r="F51" s="10" t="s">
        <v>76</v>
      </c>
      <c r="G51" s="10">
        <f>VLOOKUP(F51,Codes!$J$3:$L$9,3)</f>
        <v>48</v>
      </c>
      <c r="H51" s="10" t="str">
        <f>VLOOKUP(F51,Codes!$J$3:$L$8,2,FALSE)</f>
        <v>E</v>
      </c>
      <c r="I51" s="63" t="s">
        <v>31</v>
      </c>
      <c r="J51" s="10" t="str">
        <f>VLOOKUP(I51,Codes!$H$3:$I$262,2,FALSE)</f>
        <v>AA</v>
      </c>
      <c r="K51" s="10">
        <v>5</v>
      </c>
      <c r="L51" t="s">
        <v>83</v>
      </c>
      <c r="M51" t="str">
        <f>VLOOKUP(L51,Codes!$R$3:$S$28,2,FALSE)</f>
        <v>M</v>
      </c>
      <c r="N51" t="s">
        <v>38</v>
      </c>
      <c r="O51" t="s">
        <v>49</v>
      </c>
      <c r="Q51" s="21" t="str">
        <f t="shared" si="4"/>
        <v>D-AA-001-EC25-TP5-Water-Medium-5-</v>
      </c>
      <c r="R51" s="21" t="str">
        <f t="shared" si="5"/>
        <v>D-AA-001-EC25-TP5-Water-5</v>
      </c>
      <c r="S51" s="14" t="str">
        <f t="shared" si="6"/>
        <v>D.AA.001.M.E.5</v>
      </c>
      <c r="T51" s="15" t="str">
        <f t="shared" si="7"/>
        <v>DAA001ME5</v>
      </c>
      <c r="V51" s="48"/>
      <c r="W51" s="48"/>
      <c r="X51" s="48"/>
    </row>
    <row r="52" spans="1:24">
      <c r="A52" t="s">
        <v>51</v>
      </c>
      <c r="B52" s="10" t="s">
        <v>50</v>
      </c>
      <c r="C52" s="10" t="s">
        <v>52</v>
      </c>
      <c r="D52" s="61" t="s">
        <v>79</v>
      </c>
      <c r="E52" s="12" t="str">
        <f>VLOOKUP(D52,Codes!$E$3:$G$1002,3,FALSE)</f>
        <v>006</v>
      </c>
      <c r="F52" s="10" t="s">
        <v>46</v>
      </c>
      <c r="G52" s="10">
        <f>VLOOKUP(F52,Codes!$J$3:$L$9,3)</f>
        <v>4</v>
      </c>
      <c r="H52" s="10" t="str">
        <f>VLOOKUP(F52,Codes!$J$3:$L$8,2,FALSE)</f>
        <v>A</v>
      </c>
      <c r="I52" s="63" t="s">
        <v>31</v>
      </c>
      <c r="J52" s="10" t="str">
        <f>VLOOKUP(I52,Codes!$H$3:$I$262,2,FALSE)</f>
        <v>AA</v>
      </c>
      <c r="K52" s="10">
        <v>1</v>
      </c>
      <c r="L52" t="s">
        <v>35</v>
      </c>
      <c r="M52" t="str">
        <f>VLOOKUP(L52,Codes!$R$3:$S$28,2,FALSE)</f>
        <v>L</v>
      </c>
      <c r="N52" t="s">
        <v>38</v>
      </c>
      <c r="O52" t="s">
        <v>49</v>
      </c>
      <c r="Q52" s="21" t="str">
        <f t="shared" si="4"/>
        <v>D-AA-006-EC10-TP1-Water-Medium-1-</v>
      </c>
      <c r="R52" s="21" t="str">
        <f t="shared" si="5"/>
        <v>D-AA-006-EC10-TP1-Water-1</v>
      </c>
      <c r="S52" s="14" t="str">
        <f t="shared" si="6"/>
        <v>D.AA.006.L.A.1</v>
      </c>
      <c r="T52" s="15" t="str">
        <f t="shared" si="7"/>
        <v>DAA006LA1</v>
      </c>
      <c r="V52" s="48"/>
      <c r="W52" s="48"/>
      <c r="X52" s="48"/>
    </row>
    <row r="53" spans="1:24">
      <c r="A53" t="s">
        <v>51</v>
      </c>
      <c r="B53" s="10" t="s">
        <v>50</v>
      </c>
      <c r="C53" s="10" t="s">
        <v>52</v>
      </c>
      <c r="D53" s="61" t="s">
        <v>79</v>
      </c>
      <c r="E53" s="12" t="str">
        <f>VLOOKUP(D53,Codes!$E$3:$G$1002,3,FALSE)</f>
        <v>006</v>
      </c>
      <c r="F53" s="10" t="s">
        <v>46</v>
      </c>
      <c r="G53" s="10">
        <f>VLOOKUP(F53,Codes!$J$3:$L$9,3)</f>
        <v>4</v>
      </c>
      <c r="H53" s="10" t="str">
        <f>VLOOKUP(F53,Codes!$J$3:$L$8,2,FALSE)</f>
        <v>A</v>
      </c>
      <c r="I53" s="63" t="s">
        <v>31</v>
      </c>
      <c r="J53" s="10" t="str">
        <f>VLOOKUP(I53,Codes!$H$3:$I$262,2,FALSE)</f>
        <v>AA</v>
      </c>
      <c r="K53" s="10">
        <v>2</v>
      </c>
      <c r="L53" t="s">
        <v>35</v>
      </c>
      <c r="M53" t="str">
        <f>VLOOKUP(L53,Codes!$R$3:$S$28,2,FALSE)</f>
        <v>L</v>
      </c>
      <c r="N53" t="s">
        <v>38</v>
      </c>
      <c r="O53" t="s">
        <v>49</v>
      </c>
      <c r="Q53" s="21" t="str">
        <f t="shared" si="4"/>
        <v>D-AA-006-EC10-TP1-Water-Medium-2-</v>
      </c>
      <c r="R53" s="21" t="str">
        <f t="shared" si="5"/>
        <v>D-AA-006-EC10-TP1-Water-2</v>
      </c>
      <c r="S53" s="14" t="str">
        <f t="shared" si="6"/>
        <v>D.AA.006.L.A.2</v>
      </c>
      <c r="T53" s="15" t="str">
        <f t="shared" si="7"/>
        <v>DAA006LA2</v>
      </c>
      <c r="V53" s="48"/>
      <c r="W53" s="48"/>
      <c r="X53" s="48"/>
    </row>
    <row r="54" spans="1:24">
      <c r="A54" t="s">
        <v>51</v>
      </c>
      <c r="B54" s="10" t="s">
        <v>50</v>
      </c>
      <c r="C54" s="10" t="s">
        <v>52</v>
      </c>
      <c r="D54" s="61" t="s">
        <v>79</v>
      </c>
      <c r="E54" s="12" t="str">
        <f>VLOOKUP(D54,Codes!$E$3:$G$1002,3,FALSE)</f>
        <v>006</v>
      </c>
      <c r="F54" s="10" t="s">
        <v>46</v>
      </c>
      <c r="G54" s="10">
        <f>VLOOKUP(F54,Codes!$J$3:$L$9,3)</f>
        <v>4</v>
      </c>
      <c r="H54" s="10" t="str">
        <f>VLOOKUP(F54,Codes!$J$3:$L$8,2,FALSE)</f>
        <v>A</v>
      </c>
      <c r="I54" s="63" t="s">
        <v>31</v>
      </c>
      <c r="J54" s="10" t="str">
        <f>VLOOKUP(I54,Codes!$H$3:$I$262,2,FALSE)</f>
        <v>AA</v>
      </c>
      <c r="K54" s="10">
        <v>3</v>
      </c>
      <c r="L54" t="s">
        <v>35</v>
      </c>
      <c r="M54" t="str">
        <f>VLOOKUP(L54,Codes!$R$3:$S$28,2,FALSE)</f>
        <v>L</v>
      </c>
      <c r="N54" t="s">
        <v>38</v>
      </c>
      <c r="O54" t="s">
        <v>49</v>
      </c>
      <c r="Q54" s="21" t="str">
        <f t="shared" si="4"/>
        <v>D-AA-006-EC10-TP1-Water-Medium-3-</v>
      </c>
      <c r="R54" s="21" t="str">
        <f t="shared" si="5"/>
        <v>D-AA-006-EC10-TP1-Water-3</v>
      </c>
      <c r="S54" s="14" t="str">
        <f t="shared" si="6"/>
        <v>D.AA.006.L.A.3</v>
      </c>
      <c r="T54" s="15" t="str">
        <f t="shared" si="7"/>
        <v>DAA006LA3</v>
      </c>
      <c r="V54" s="48"/>
      <c r="W54" s="48"/>
      <c r="X54" s="48"/>
    </row>
    <row r="55" spans="1:24">
      <c r="A55" t="s">
        <v>51</v>
      </c>
      <c r="B55" s="10" t="s">
        <v>50</v>
      </c>
      <c r="C55" s="10" t="s">
        <v>52</v>
      </c>
      <c r="D55" s="61" t="s">
        <v>79</v>
      </c>
      <c r="E55" s="12" t="str">
        <f>VLOOKUP(D55,Codes!$E$3:$G$1002,3,FALSE)</f>
        <v>006</v>
      </c>
      <c r="F55" s="10" t="s">
        <v>46</v>
      </c>
      <c r="G55" s="10">
        <f>VLOOKUP(F55,Codes!$J$3:$L$9,3)</f>
        <v>4</v>
      </c>
      <c r="H55" s="10" t="str">
        <f>VLOOKUP(F55,Codes!$J$3:$L$8,2,FALSE)</f>
        <v>A</v>
      </c>
      <c r="I55" s="63" t="s">
        <v>31</v>
      </c>
      <c r="J55" s="10" t="str">
        <f>VLOOKUP(I55,Codes!$H$3:$I$262,2,FALSE)</f>
        <v>AA</v>
      </c>
      <c r="K55" s="10">
        <v>4</v>
      </c>
      <c r="L55" t="s">
        <v>35</v>
      </c>
      <c r="M55" t="str">
        <f>VLOOKUP(L55,Codes!$R$3:$S$28,2,FALSE)</f>
        <v>L</v>
      </c>
      <c r="N55" t="s">
        <v>38</v>
      </c>
      <c r="O55" t="s">
        <v>49</v>
      </c>
      <c r="Q55" s="21" t="str">
        <f t="shared" si="4"/>
        <v>D-AA-006-EC10-TP1-Water-Medium-4-</v>
      </c>
      <c r="R55" s="21" t="str">
        <f t="shared" si="5"/>
        <v>D-AA-006-EC10-TP1-Water-4</v>
      </c>
      <c r="S55" s="14" t="str">
        <f t="shared" si="6"/>
        <v>D.AA.006.L.A.4</v>
      </c>
      <c r="T55" s="15" t="str">
        <f t="shared" si="7"/>
        <v>DAA006LA4</v>
      </c>
      <c r="V55" s="48"/>
      <c r="W55" s="48"/>
      <c r="X55" s="48"/>
    </row>
    <row r="56" spans="1:24">
      <c r="A56" t="s">
        <v>51</v>
      </c>
      <c r="B56" s="10" t="s">
        <v>50</v>
      </c>
      <c r="C56" s="10" t="s">
        <v>52</v>
      </c>
      <c r="D56" s="61" t="s">
        <v>79</v>
      </c>
      <c r="E56" s="12" t="str">
        <f>VLOOKUP(D56,Codes!$E$3:$G$1002,3,FALSE)</f>
        <v>006</v>
      </c>
      <c r="F56" s="10" t="s">
        <v>46</v>
      </c>
      <c r="G56" s="10">
        <f>VLOOKUP(F56,Codes!$J$3:$L$9,3)</f>
        <v>4</v>
      </c>
      <c r="H56" s="10" t="str">
        <f>VLOOKUP(F56,Codes!$J$3:$L$8,2,FALSE)</f>
        <v>A</v>
      </c>
      <c r="I56" s="63" t="s">
        <v>31</v>
      </c>
      <c r="J56" s="10" t="str">
        <f>VLOOKUP(I56,Codes!$H$3:$I$262,2,FALSE)</f>
        <v>AA</v>
      </c>
      <c r="K56" s="10">
        <v>5</v>
      </c>
      <c r="L56" t="s">
        <v>35</v>
      </c>
      <c r="M56" t="str">
        <f>VLOOKUP(L56,Codes!$R$3:$S$28,2,FALSE)</f>
        <v>L</v>
      </c>
      <c r="N56" t="s">
        <v>38</v>
      </c>
      <c r="O56" t="s">
        <v>49</v>
      </c>
      <c r="Q56" s="21" t="str">
        <f t="shared" si="4"/>
        <v>D-AA-006-EC10-TP1-Water-Medium-5-</v>
      </c>
      <c r="R56" s="21" t="str">
        <f t="shared" si="5"/>
        <v>D-AA-006-EC10-TP1-Water-5</v>
      </c>
      <c r="S56" s="14" t="str">
        <f t="shared" si="6"/>
        <v>D.AA.006.L.A.5</v>
      </c>
      <c r="T56" s="15" t="str">
        <f t="shared" si="7"/>
        <v>DAA006LA5</v>
      </c>
      <c r="V56" s="48"/>
      <c r="W56" s="48"/>
      <c r="X56" s="48"/>
    </row>
    <row r="57" spans="1:24">
      <c r="A57" t="s">
        <v>51</v>
      </c>
      <c r="B57" s="10" t="s">
        <v>50</v>
      </c>
      <c r="C57" s="10" t="s">
        <v>52</v>
      </c>
      <c r="D57" s="61" t="s">
        <v>79</v>
      </c>
      <c r="E57" s="12" t="str">
        <f>VLOOKUP(D57,Codes!$E$3:$G$1002,3,FALSE)</f>
        <v>006</v>
      </c>
      <c r="F57" s="10" t="s">
        <v>46</v>
      </c>
      <c r="G57" s="10">
        <f>VLOOKUP(F57,Codes!$J$3:$L$9,3)</f>
        <v>4</v>
      </c>
      <c r="H57" s="10" t="str">
        <f>VLOOKUP(F57,Codes!$J$3:$L$8,2,FALSE)</f>
        <v>A</v>
      </c>
      <c r="I57" s="63" t="s">
        <v>31</v>
      </c>
      <c r="J57" s="10" t="str">
        <f>VLOOKUP(I57,Codes!$H$3:$I$262,2,FALSE)</f>
        <v>AA</v>
      </c>
      <c r="K57" s="10">
        <v>1</v>
      </c>
      <c r="L57" t="s">
        <v>83</v>
      </c>
      <c r="M57" t="str">
        <f>VLOOKUP(L57,Codes!$R$3:$S$28,2,FALSE)</f>
        <v>M</v>
      </c>
      <c r="N57" t="s">
        <v>38</v>
      </c>
      <c r="O57" t="s">
        <v>49</v>
      </c>
      <c r="Q57" s="21" t="str">
        <f t="shared" si="4"/>
        <v>D-AA-006-EC25-TP1-Water-Medium-1-</v>
      </c>
      <c r="R57" s="21" t="str">
        <f t="shared" si="5"/>
        <v>D-AA-006-EC25-TP1-Water-1</v>
      </c>
      <c r="S57" s="14" t="str">
        <f t="shared" si="6"/>
        <v>D.AA.006.M.A.1</v>
      </c>
      <c r="T57" s="15" t="str">
        <f t="shared" si="7"/>
        <v>DAA006MA1</v>
      </c>
      <c r="V57" s="48"/>
      <c r="W57" s="48"/>
      <c r="X57" s="48"/>
    </row>
    <row r="58" spans="1:24">
      <c r="A58" t="s">
        <v>51</v>
      </c>
      <c r="B58" s="10" t="s">
        <v>50</v>
      </c>
      <c r="C58" s="10" t="s">
        <v>52</v>
      </c>
      <c r="D58" s="61" t="s">
        <v>79</v>
      </c>
      <c r="E58" s="12" t="str">
        <f>VLOOKUP(D58,Codes!$E$3:$G$1002,3,FALSE)</f>
        <v>006</v>
      </c>
      <c r="F58" s="10" t="s">
        <v>46</v>
      </c>
      <c r="G58" s="10">
        <f>VLOOKUP(F58,Codes!$J$3:$L$9,3)</f>
        <v>4</v>
      </c>
      <c r="H58" s="10" t="str">
        <f>VLOOKUP(F58,Codes!$J$3:$L$8,2,FALSE)</f>
        <v>A</v>
      </c>
      <c r="I58" s="63" t="s">
        <v>31</v>
      </c>
      <c r="J58" s="10" t="str">
        <f>VLOOKUP(I58,Codes!$H$3:$I$262,2,FALSE)</f>
        <v>AA</v>
      </c>
      <c r="K58" s="10">
        <v>2</v>
      </c>
      <c r="L58" t="s">
        <v>83</v>
      </c>
      <c r="M58" t="str">
        <f>VLOOKUP(L58,Codes!$R$3:$S$28,2,FALSE)</f>
        <v>M</v>
      </c>
      <c r="N58" t="s">
        <v>38</v>
      </c>
      <c r="O58" t="s">
        <v>49</v>
      </c>
      <c r="Q58" s="21" t="str">
        <f t="shared" si="4"/>
        <v>D-AA-006-EC25-TP1-Water-Medium-2-</v>
      </c>
      <c r="R58" s="21" t="str">
        <f t="shared" si="5"/>
        <v>D-AA-006-EC25-TP1-Water-2</v>
      </c>
      <c r="S58" s="14" t="str">
        <f t="shared" si="6"/>
        <v>D.AA.006.M.A.2</v>
      </c>
      <c r="T58" s="15" t="str">
        <f t="shared" si="7"/>
        <v>DAA006MA2</v>
      </c>
      <c r="V58" s="48"/>
      <c r="W58" s="48"/>
      <c r="X58" s="48"/>
    </row>
    <row r="59" spans="1:24">
      <c r="A59" t="s">
        <v>51</v>
      </c>
      <c r="B59" s="10" t="s">
        <v>50</v>
      </c>
      <c r="C59" s="10" t="s">
        <v>52</v>
      </c>
      <c r="D59" s="61" t="s">
        <v>79</v>
      </c>
      <c r="E59" s="12" t="str">
        <f>VLOOKUP(D59,Codes!$E$3:$G$1002,3,FALSE)</f>
        <v>006</v>
      </c>
      <c r="F59" s="10" t="s">
        <v>46</v>
      </c>
      <c r="G59" s="10">
        <f>VLOOKUP(F59,Codes!$J$3:$L$9,3)</f>
        <v>4</v>
      </c>
      <c r="H59" s="10" t="str">
        <f>VLOOKUP(F59,Codes!$J$3:$L$8,2,FALSE)</f>
        <v>A</v>
      </c>
      <c r="I59" s="63" t="s">
        <v>31</v>
      </c>
      <c r="J59" s="10" t="str">
        <f>VLOOKUP(I59,Codes!$H$3:$I$262,2,FALSE)</f>
        <v>AA</v>
      </c>
      <c r="K59" s="10">
        <v>3</v>
      </c>
      <c r="L59" t="s">
        <v>83</v>
      </c>
      <c r="M59" t="str">
        <f>VLOOKUP(L59,Codes!$R$3:$S$28,2,FALSE)</f>
        <v>M</v>
      </c>
      <c r="N59" t="s">
        <v>38</v>
      </c>
      <c r="O59" t="s">
        <v>49</v>
      </c>
      <c r="Q59" s="21" t="str">
        <f t="shared" si="4"/>
        <v>D-AA-006-EC25-TP1-Water-Medium-3-</v>
      </c>
      <c r="R59" s="21" t="str">
        <f t="shared" si="5"/>
        <v>D-AA-006-EC25-TP1-Water-3</v>
      </c>
      <c r="S59" s="14" t="str">
        <f t="shared" si="6"/>
        <v>D.AA.006.M.A.3</v>
      </c>
      <c r="T59" s="15" t="str">
        <f t="shared" si="7"/>
        <v>DAA006MA3</v>
      </c>
      <c r="V59" s="48"/>
      <c r="W59" s="48"/>
      <c r="X59" s="48"/>
    </row>
    <row r="60" spans="1:24">
      <c r="A60" t="s">
        <v>51</v>
      </c>
      <c r="B60" s="10" t="s">
        <v>50</v>
      </c>
      <c r="C60" s="10" t="s">
        <v>52</v>
      </c>
      <c r="D60" s="61" t="s">
        <v>79</v>
      </c>
      <c r="E60" s="12" t="str">
        <f>VLOOKUP(D60,Codes!$E$3:$G$1002,3,FALSE)</f>
        <v>006</v>
      </c>
      <c r="F60" s="10" t="s">
        <v>46</v>
      </c>
      <c r="G60" s="10">
        <f>VLOOKUP(F60,Codes!$J$3:$L$9,3)</f>
        <v>4</v>
      </c>
      <c r="H60" s="10" t="str">
        <f>VLOOKUP(F60,Codes!$J$3:$L$8,2,FALSE)</f>
        <v>A</v>
      </c>
      <c r="I60" s="63" t="s">
        <v>31</v>
      </c>
      <c r="J60" s="10" t="str">
        <f>VLOOKUP(I60,Codes!$H$3:$I$262,2,FALSE)</f>
        <v>AA</v>
      </c>
      <c r="K60" s="10">
        <v>4</v>
      </c>
      <c r="L60" t="s">
        <v>83</v>
      </c>
      <c r="M60" t="str">
        <f>VLOOKUP(L60,Codes!$R$3:$S$28,2,FALSE)</f>
        <v>M</v>
      </c>
      <c r="N60" t="s">
        <v>38</v>
      </c>
      <c r="O60" t="s">
        <v>49</v>
      </c>
      <c r="Q60" s="21" t="str">
        <f t="shared" si="4"/>
        <v>D-AA-006-EC25-TP1-Water-Medium-4-</v>
      </c>
      <c r="R60" s="21" t="str">
        <f t="shared" si="5"/>
        <v>D-AA-006-EC25-TP1-Water-4</v>
      </c>
      <c r="S60" s="14" t="str">
        <f t="shared" si="6"/>
        <v>D.AA.006.M.A.4</v>
      </c>
      <c r="T60" s="15" t="str">
        <f t="shared" si="7"/>
        <v>DAA006MA4</v>
      </c>
      <c r="V60" s="48"/>
      <c r="W60" s="48"/>
      <c r="X60" s="48"/>
    </row>
    <row r="61" spans="1:24">
      <c r="A61" t="s">
        <v>51</v>
      </c>
      <c r="B61" s="10" t="s">
        <v>50</v>
      </c>
      <c r="C61" s="10" t="s">
        <v>52</v>
      </c>
      <c r="D61" s="61" t="s">
        <v>79</v>
      </c>
      <c r="E61" s="12" t="str">
        <f>VLOOKUP(D61,Codes!$E$3:$G$1002,3,FALSE)</f>
        <v>006</v>
      </c>
      <c r="F61" s="10" t="s">
        <v>46</v>
      </c>
      <c r="G61" s="10">
        <f>VLOOKUP(F61,Codes!$J$3:$L$9,3)</f>
        <v>4</v>
      </c>
      <c r="H61" s="10" t="str">
        <f>VLOOKUP(F61,Codes!$J$3:$L$8,2,FALSE)</f>
        <v>A</v>
      </c>
      <c r="I61" s="63" t="s">
        <v>31</v>
      </c>
      <c r="J61" s="10" t="str">
        <f>VLOOKUP(I61,Codes!$H$3:$I$262,2,FALSE)</f>
        <v>AA</v>
      </c>
      <c r="K61" s="10">
        <v>5</v>
      </c>
      <c r="L61" t="s">
        <v>83</v>
      </c>
      <c r="M61" t="str">
        <f>VLOOKUP(L61,Codes!$R$3:$S$28,2,FALSE)</f>
        <v>M</v>
      </c>
      <c r="N61" t="s">
        <v>38</v>
      </c>
      <c r="O61" t="s">
        <v>49</v>
      </c>
      <c r="Q61" s="21" t="str">
        <f t="shared" si="4"/>
        <v>D-AA-006-EC25-TP1-Water-Medium-5-</v>
      </c>
      <c r="R61" s="21" t="str">
        <f t="shared" si="5"/>
        <v>D-AA-006-EC25-TP1-Water-5</v>
      </c>
      <c r="S61" s="14" t="str">
        <f t="shared" si="6"/>
        <v>D.AA.006.M.A.5</v>
      </c>
      <c r="T61" s="15" t="str">
        <f t="shared" si="7"/>
        <v>DAA006MA5</v>
      </c>
      <c r="V61" s="48"/>
      <c r="W61" s="48"/>
      <c r="X61" s="48"/>
    </row>
    <row r="62" spans="1:24">
      <c r="A62" t="s">
        <v>51</v>
      </c>
      <c r="B62" s="10" t="s">
        <v>50</v>
      </c>
      <c r="C62" s="10" t="s">
        <v>52</v>
      </c>
      <c r="D62" s="61" t="s">
        <v>79</v>
      </c>
      <c r="E62" s="12" t="str">
        <f>VLOOKUP(D62,Codes!$E$3:$G$1002,3,FALSE)</f>
        <v>006</v>
      </c>
      <c r="F62" s="10" t="s">
        <v>57</v>
      </c>
      <c r="G62" s="10">
        <f>VLOOKUP(F62,Codes!$J$3:$L$9,3)</f>
        <v>8</v>
      </c>
      <c r="H62" s="10" t="str">
        <f>VLOOKUP(F62,Codes!$J$3:$L$8,2,FALSE)</f>
        <v>B</v>
      </c>
      <c r="I62" s="63" t="s">
        <v>31</v>
      </c>
      <c r="J62" s="10" t="str">
        <f>VLOOKUP(I62,Codes!$H$3:$I$262,2,FALSE)</f>
        <v>AA</v>
      </c>
      <c r="K62" s="10">
        <v>1</v>
      </c>
      <c r="L62" t="s">
        <v>35</v>
      </c>
      <c r="M62" t="str">
        <f>VLOOKUP(L62,Codes!$R$3:$S$28,2,FALSE)</f>
        <v>L</v>
      </c>
      <c r="N62" t="s">
        <v>38</v>
      </c>
      <c r="O62" t="s">
        <v>49</v>
      </c>
      <c r="Q62" s="21" t="str">
        <f t="shared" si="4"/>
        <v>D-AA-006-EC10-TP2-Water-Medium-1-</v>
      </c>
      <c r="R62" s="21" t="str">
        <f t="shared" si="5"/>
        <v>D-AA-006-EC10-TP2-Water-1</v>
      </c>
      <c r="S62" s="14" t="str">
        <f t="shared" si="6"/>
        <v>D.AA.006.L.B.1</v>
      </c>
      <c r="T62" s="15" t="str">
        <f t="shared" si="7"/>
        <v>DAA006LB1</v>
      </c>
      <c r="V62" s="48"/>
      <c r="W62" s="48"/>
      <c r="X62" s="48"/>
    </row>
    <row r="63" spans="1:24">
      <c r="A63" t="s">
        <v>51</v>
      </c>
      <c r="B63" s="10" t="s">
        <v>50</v>
      </c>
      <c r="C63" s="10" t="s">
        <v>52</v>
      </c>
      <c r="D63" s="61" t="s">
        <v>79</v>
      </c>
      <c r="E63" s="12" t="str">
        <f>VLOOKUP(D63,Codes!$E$3:$G$1002,3,FALSE)</f>
        <v>006</v>
      </c>
      <c r="F63" s="10" t="s">
        <v>57</v>
      </c>
      <c r="G63" s="10">
        <f>VLOOKUP(F63,Codes!$J$3:$L$9,3)</f>
        <v>8</v>
      </c>
      <c r="H63" s="10" t="str">
        <f>VLOOKUP(F63,Codes!$J$3:$L$8,2,FALSE)</f>
        <v>B</v>
      </c>
      <c r="I63" s="63" t="s">
        <v>31</v>
      </c>
      <c r="J63" s="10" t="str">
        <f>VLOOKUP(I63,Codes!$H$3:$I$262,2,FALSE)</f>
        <v>AA</v>
      </c>
      <c r="K63" s="10">
        <v>2</v>
      </c>
      <c r="L63" t="s">
        <v>35</v>
      </c>
      <c r="M63" t="str">
        <f>VLOOKUP(L63,Codes!$R$3:$S$28,2,FALSE)</f>
        <v>L</v>
      </c>
      <c r="N63" t="s">
        <v>38</v>
      </c>
      <c r="O63" t="s">
        <v>49</v>
      </c>
      <c r="Q63" s="21" t="str">
        <f t="shared" si="4"/>
        <v>D-AA-006-EC10-TP2-Water-Medium-2-</v>
      </c>
      <c r="R63" s="21" t="str">
        <f t="shared" si="5"/>
        <v>D-AA-006-EC10-TP2-Water-2</v>
      </c>
      <c r="S63" s="14" t="str">
        <f t="shared" si="6"/>
        <v>D.AA.006.L.B.2</v>
      </c>
      <c r="T63" s="15" t="str">
        <f t="shared" si="7"/>
        <v>DAA006LB2</v>
      </c>
      <c r="V63" s="48"/>
      <c r="W63" s="48"/>
      <c r="X63" s="48"/>
    </row>
    <row r="64" spans="1:24">
      <c r="A64" t="s">
        <v>51</v>
      </c>
      <c r="B64" s="10" t="s">
        <v>50</v>
      </c>
      <c r="C64" s="10" t="s">
        <v>52</v>
      </c>
      <c r="D64" s="61" t="s">
        <v>79</v>
      </c>
      <c r="E64" s="12" t="str">
        <f>VLOOKUP(D64,Codes!$E$3:$G$1002,3,FALSE)</f>
        <v>006</v>
      </c>
      <c r="F64" s="10" t="s">
        <v>57</v>
      </c>
      <c r="G64" s="10">
        <f>VLOOKUP(F64,Codes!$J$3:$L$9,3)</f>
        <v>8</v>
      </c>
      <c r="H64" s="10" t="str">
        <f>VLOOKUP(F64,Codes!$J$3:$L$8,2,FALSE)</f>
        <v>B</v>
      </c>
      <c r="I64" s="63" t="s">
        <v>31</v>
      </c>
      <c r="J64" s="10" t="str">
        <f>VLOOKUP(I64,Codes!$H$3:$I$262,2,FALSE)</f>
        <v>AA</v>
      </c>
      <c r="K64" s="10">
        <v>3</v>
      </c>
      <c r="L64" t="s">
        <v>35</v>
      </c>
      <c r="M64" t="str">
        <f>VLOOKUP(L64,Codes!$R$3:$S$28,2,FALSE)</f>
        <v>L</v>
      </c>
      <c r="N64" t="s">
        <v>38</v>
      </c>
      <c r="O64" t="s">
        <v>49</v>
      </c>
      <c r="Q64" s="21" t="str">
        <f t="shared" si="4"/>
        <v>D-AA-006-EC10-TP2-Water-Medium-3-</v>
      </c>
      <c r="R64" s="21" t="str">
        <f t="shared" si="5"/>
        <v>D-AA-006-EC10-TP2-Water-3</v>
      </c>
      <c r="S64" s="14" t="str">
        <f t="shared" si="6"/>
        <v>D.AA.006.L.B.3</v>
      </c>
      <c r="T64" s="15" t="str">
        <f t="shared" si="7"/>
        <v>DAA006LB3</v>
      </c>
      <c r="V64" s="48"/>
      <c r="W64" s="48"/>
      <c r="X64" s="48"/>
    </row>
    <row r="65" spans="1:24">
      <c r="A65" t="s">
        <v>51</v>
      </c>
      <c r="B65" s="10" t="s">
        <v>50</v>
      </c>
      <c r="C65" s="10" t="s">
        <v>52</v>
      </c>
      <c r="D65" s="61" t="s">
        <v>79</v>
      </c>
      <c r="E65" s="12" t="str">
        <f>VLOOKUP(D65,Codes!$E$3:$G$1002,3,FALSE)</f>
        <v>006</v>
      </c>
      <c r="F65" s="10" t="s">
        <v>57</v>
      </c>
      <c r="G65" s="10">
        <f>VLOOKUP(F65,Codes!$J$3:$L$9,3)</f>
        <v>8</v>
      </c>
      <c r="H65" s="10" t="str">
        <f>VLOOKUP(F65,Codes!$J$3:$L$8,2,FALSE)</f>
        <v>B</v>
      </c>
      <c r="I65" s="63" t="s">
        <v>31</v>
      </c>
      <c r="J65" s="10" t="str">
        <f>VLOOKUP(I65,Codes!$H$3:$I$262,2,FALSE)</f>
        <v>AA</v>
      </c>
      <c r="K65" s="10">
        <v>4</v>
      </c>
      <c r="L65" t="s">
        <v>35</v>
      </c>
      <c r="M65" t="str">
        <f>VLOOKUP(L65,Codes!$R$3:$S$28,2,FALSE)</f>
        <v>L</v>
      </c>
      <c r="N65" t="s">
        <v>38</v>
      </c>
      <c r="O65" t="s">
        <v>49</v>
      </c>
      <c r="Q65" s="21" t="str">
        <f t="shared" si="4"/>
        <v>D-AA-006-EC10-TP2-Water-Medium-4-</v>
      </c>
      <c r="R65" s="21" t="str">
        <f t="shared" si="5"/>
        <v>D-AA-006-EC10-TP2-Water-4</v>
      </c>
      <c r="S65" s="14" t="str">
        <f t="shared" si="6"/>
        <v>D.AA.006.L.B.4</v>
      </c>
      <c r="T65" s="15" t="str">
        <f t="shared" si="7"/>
        <v>DAA006LB4</v>
      </c>
      <c r="V65" s="48"/>
      <c r="W65" s="48"/>
      <c r="X65" s="48"/>
    </row>
    <row r="66" spans="1:24">
      <c r="A66" t="s">
        <v>51</v>
      </c>
      <c r="B66" s="10" t="s">
        <v>50</v>
      </c>
      <c r="C66" s="10" t="s">
        <v>52</v>
      </c>
      <c r="D66" s="61" t="s">
        <v>79</v>
      </c>
      <c r="E66" s="12" t="str">
        <f>VLOOKUP(D66,Codes!$E$3:$G$1002,3,FALSE)</f>
        <v>006</v>
      </c>
      <c r="F66" s="10" t="s">
        <v>57</v>
      </c>
      <c r="G66" s="10">
        <f>VLOOKUP(F66,Codes!$J$3:$L$9,3)</f>
        <v>8</v>
      </c>
      <c r="H66" s="10" t="str">
        <f>VLOOKUP(F66,Codes!$J$3:$L$8,2,FALSE)</f>
        <v>B</v>
      </c>
      <c r="I66" s="63" t="s">
        <v>31</v>
      </c>
      <c r="J66" s="10" t="str">
        <f>VLOOKUP(I66,Codes!$H$3:$I$262,2,FALSE)</f>
        <v>AA</v>
      </c>
      <c r="K66" s="10">
        <v>5</v>
      </c>
      <c r="L66" t="s">
        <v>35</v>
      </c>
      <c r="M66" t="str">
        <f>VLOOKUP(L66,Codes!$R$3:$S$28,2,FALSE)</f>
        <v>L</v>
      </c>
      <c r="N66" t="s">
        <v>38</v>
      </c>
      <c r="O66" t="s">
        <v>49</v>
      </c>
      <c r="Q66" s="21" t="str">
        <f t="shared" si="4"/>
        <v>D-AA-006-EC10-TP2-Water-Medium-5-</v>
      </c>
      <c r="R66" s="21" t="str">
        <f t="shared" si="5"/>
        <v>D-AA-006-EC10-TP2-Water-5</v>
      </c>
      <c r="S66" s="14" t="str">
        <f t="shared" si="6"/>
        <v>D.AA.006.L.B.5</v>
      </c>
      <c r="T66" s="15" t="str">
        <f t="shared" si="7"/>
        <v>DAA006LB5</v>
      </c>
      <c r="V66" s="48"/>
      <c r="W66" s="48"/>
      <c r="X66" s="48"/>
    </row>
    <row r="67" spans="1:24">
      <c r="A67" t="s">
        <v>51</v>
      </c>
      <c r="B67" s="10" t="s">
        <v>50</v>
      </c>
      <c r="C67" s="10" t="s">
        <v>52</v>
      </c>
      <c r="D67" s="61" t="s">
        <v>79</v>
      </c>
      <c r="E67" s="12" t="str">
        <f>VLOOKUP(D67,Codes!$E$3:$G$1002,3,FALSE)</f>
        <v>006</v>
      </c>
      <c r="F67" s="10" t="s">
        <v>57</v>
      </c>
      <c r="G67" s="10">
        <f>VLOOKUP(F67,Codes!$J$3:$L$9,3)</f>
        <v>8</v>
      </c>
      <c r="H67" s="10" t="str">
        <f>VLOOKUP(F67,Codes!$J$3:$L$8,2,FALSE)</f>
        <v>B</v>
      </c>
      <c r="I67" s="63" t="s">
        <v>31</v>
      </c>
      <c r="J67" s="10" t="str">
        <f>VLOOKUP(I67,Codes!$H$3:$I$262,2,FALSE)</f>
        <v>AA</v>
      </c>
      <c r="K67" s="10">
        <v>1</v>
      </c>
      <c r="L67" t="s">
        <v>83</v>
      </c>
      <c r="M67" t="str">
        <f>VLOOKUP(L67,Codes!$R$3:$S$28,2,FALSE)</f>
        <v>M</v>
      </c>
      <c r="N67" t="s">
        <v>38</v>
      </c>
      <c r="O67" t="s">
        <v>49</v>
      </c>
      <c r="Q67" s="21" t="str">
        <f t="shared" ref="Q67:Q130" si="8">CONCATENATE(C67,"-",J67,"-",E67,"-", L67,"-",F67,"-",N67,"-",O67,"-",K67,"-",P67)</f>
        <v>D-AA-006-EC25-TP2-Water-Medium-1-</v>
      </c>
      <c r="R67" s="21" t="str">
        <f t="shared" ref="R67:R130" si="9">CONCATENATE(C67,"-",J67,"-",E67,"-", L67,"-",F67,"-",N67,"-",K67)</f>
        <v>D-AA-006-EC25-TP2-Water-1</v>
      </c>
      <c r="S67" s="14" t="str">
        <f t="shared" ref="S67:S130" si="10">_xlfn.CONCAT(C67,".",J67,".",E67,".",M67,".",H67,".",K67)</f>
        <v>D.AA.006.M.B.1</v>
      </c>
      <c r="T67" s="15" t="str">
        <f t="shared" ref="T67:T130" si="11">SUBSTITUTE(S67,".","")</f>
        <v>DAA006MB1</v>
      </c>
      <c r="V67" s="48"/>
      <c r="W67" s="48"/>
      <c r="X67" s="48"/>
    </row>
    <row r="68" spans="1:24">
      <c r="A68" t="s">
        <v>51</v>
      </c>
      <c r="B68" s="10" t="s">
        <v>50</v>
      </c>
      <c r="C68" s="10" t="s">
        <v>52</v>
      </c>
      <c r="D68" s="61" t="s">
        <v>79</v>
      </c>
      <c r="E68" s="12" t="str">
        <f>VLOOKUP(D68,Codes!$E$3:$G$1002,3,FALSE)</f>
        <v>006</v>
      </c>
      <c r="F68" s="10" t="s">
        <v>57</v>
      </c>
      <c r="G68" s="10">
        <f>VLOOKUP(F68,Codes!$J$3:$L$9,3)</f>
        <v>8</v>
      </c>
      <c r="H68" s="10" t="str">
        <f>VLOOKUP(F68,Codes!$J$3:$L$8,2,FALSE)</f>
        <v>B</v>
      </c>
      <c r="I68" s="63" t="s">
        <v>31</v>
      </c>
      <c r="J68" s="10" t="str">
        <f>VLOOKUP(I68,Codes!$H$3:$I$262,2,FALSE)</f>
        <v>AA</v>
      </c>
      <c r="K68" s="10">
        <v>2</v>
      </c>
      <c r="L68" t="s">
        <v>83</v>
      </c>
      <c r="M68" t="str">
        <f>VLOOKUP(L68,Codes!$R$3:$S$28,2,FALSE)</f>
        <v>M</v>
      </c>
      <c r="N68" t="s">
        <v>38</v>
      </c>
      <c r="O68" t="s">
        <v>49</v>
      </c>
      <c r="Q68" s="21" t="str">
        <f t="shared" si="8"/>
        <v>D-AA-006-EC25-TP2-Water-Medium-2-</v>
      </c>
      <c r="R68" s="21" t="str">
        <f t="shared" si="9"/>
        <v>D-AA-006-EC25-TP2-Water-2</v>
      </c>
      <c r="S68" s="14" t="str">
        <f t="shared" si="10"/>
        <v>D.AA.006.M.B.2</v>
      </c>
      <c r="T68" s="15" t="str">
        <f t="shared" si="11"/>
        <v>DAA006MB2</v>
      </c>
      <c r="V68" s="48"/>
      <c r="W68" s="48"/>
      <c r="X68" s="48"/>
    </row>
    <row r="69" spans="1:24">
      <c r="A69" t="s">
        <v>51</v>
      </c>
      <c r="B69" s="10" t="s">
        <v>50</v>
      </c>
      <c r="C69" s="10" t="s">
        <v>52</v>
      </c>
      <c r="D69" s="61" t="s">
        <v>79</v>
      </c>
      <c r="E69" s="12" t="str">
        <f>VLOOKUP(D69,Codes!$E$3:$G$1002,3,FALSE)</f>
        <v>006</v>
      </c>
      <c r="F69" s="10" t="s">
        <v>57</v>
      </c>
      <c r="G69" s="10">
        <f>VLOOKUP(F69,Codes!$J$3:$L$9,3)</f>
        <v>8</v>
      </c>
      <c r="H69" s="10" t="str">
        <f>VLOOKUP(F69,Codes!$J$3:$L$8,2,FALSE)</f>
        <v>B</v>
      </c>
      <c r="I69" s="63" t="s">
        <v>31</v>
      </c>
      <c r="J69" s="10" t="str">
        <f>VLOOKUP(I69,Codes!$H$3:$I$262,2,FALSE)</f>
        <v>AA</v>
      </c>
      <c r="K69" s="10">
        <v>3</v>
      </c>
      <c r="L69" t="s">
        <v>83</v>
      </c>
      <c r="M69" t="str">
        <f>VLOOKUP(L69,Codes!$R$3:$S$28,2,FALSE)</f>
        <v>M</v>
      </c>
      <c r="N69" t="s">
        <v>38</v>
      </c>
      <c r="O69" t="s">
        <v>49</v>
      </c>
      <c r="Q69" s="21" t="str">
        <f t="shared" si="8"/>
        <v>D-AA-006-EC25-TP2-Water-Medium-3-</v>
      </c>
      <c r="R69" s="21" t="str">
        <f t="shared" si="9"/>
        <v>D-AA-006-EC25-TP2-Water-3</v>
      </c>
      <c r="S69" s="14" t="str">
        <f t="shared" si="10"/>
        <v>D.AA.006.M.B.3</v>
      </c>
      <c r="T69" s="15" t="str">
        <f t="shared" si="11"/>
        <v>DAA006MB3</v>
      </c>
      <c r="V69" s="48"/>
      <c r="W69" s="48"/>
      <c r="X69" s="48"/>
    </row>
    <row r="70" spans="1:24">
      <c r="A70" t="s">
        <v>51</v>
      </c>
      <c r="B70" s="10" t="s">
        <v>50</v>
      </c>
      <c r="C70" s="10" t="s">
        <v>52</v>
      </c>
      <c r="D70" s="61" t="s">
        <v>79</v>
      </c>
      <c r="E70" s="12" t="str">
        <f>VLOOKUP(D70,Codes!$E$3:$G$1002,3,FALSE)</f>
        <v>006</v>
      </c>
      <c r="F70" s="10" t="s">
        <v>57</v>
      </c>
      <c r="G70" s="10">
        <f>VLOOKUP(F70,Codes!$J$3:$L$9,3)</f>
        <v>8</v>
      </c>
      <c r="H70" s="10" t="str">
        <f>VLOOKUP(F70,Codes!$J$3:$L$8,2,FALSE)</f>
        <v>B</v>
      </c>
      <c r="I70" s="63" t="s">
        <v>31</v>
      </c>
      <c r="J70" s="10" t="str">
        <f>VLOOKUP(I70,Codes!$H$3:$I$262,2,FALSE)</f>
        <v>AA</v>
      </c>
      <c r="K70" s="10">
        <v>4</v>
      </c>
      <c r="L70" t="s">
        <v>83</v>
      </c>
      <c r="M70" t="str">
        <f>VLOOKUP(L70,Codes!$R$3:$S$28,2,FALSE)</f>
        <v>M</v>
      </c>
      <c r="N70" t="s">
        <v>38</v>
      </c>
      <c r="O70" t="s">
        <v>49</v>
      </c>
      <c r="Q70" s="21" t="str">
        <f t="shared" si="8"/>
        <v>D-AA-006-EC25-TP2-Water-Medium-4-</v>
      </c>
      <c r="R70" s="21" t="str">
        <f t="shared" si="9"/>
        <v>D-AA-006-EC25-TP2-Water-4</v>
      </c>
      <c r="S70" s="14" t="str">
        <f t="shared" si="10"/>
        <v>D.AA.006.M.B.4</v>
      </c>
      <c r="T70" s="15" t="str">
        <f t="shared" si="11"/>
        <v>DAA006MB4</v>
      </c>
      <c r="V70" s="48"/>
      <c r="W70" s="48"/>
      <c r="X70" s="48"/>
    </row>
    <row r="71" spans="1:24">
      <c r="A71" t="s">
        <v>51</v>
      </c>
      <c r="B71" s="10" t="s">
        <v>50</v>
      </c>
      <c r="C71" s="10" t="s">
        <v>52</v>
      </c>
      <c r="D71" s="61" t="s">
        <v>79</v>
      </c>
      <c r="E71" s="12" t="str">
        <f>VLOOKUP(D71,Codes!$E$3:$G$1002,3,FALSE)</f>
        <v>006</v>
      </c>
      <c r="F71" s="10" t="s">
        <v>57</v>
      </c>
      <c r="G71" s="10">
        <f>VLOOKUP(F71,Codes!$J$3:$L$9,3)</f>
        <v>8</v>
      </c>
      <c r="H71" s="10" t="str">
        <f>VLOOKUP(F71,Codes!$J$3:$L$8,2,FALSE)</f>
        <v>B</v>
      </c>
      <c r="I71" s="63" t="s">
        <v>31</v>
      </c>
      <c r="J71" s="10" t="str">
        <f>VLOOKUP(I71,Codes!$H$3:$I$262,2,FALSE)</f>
        <v>AA</v>
      </c>
      <c r="K71" s="10">
        <v>5</v>
      </c>
      <c r="L71" t="s">
        <v>83</v>
      </c>
      <c r="M71" t="str">
        <f>VLOOKUP(L71,Codes!$R$3:$S$28,2,FALSE)</f>
        <v>M</v>
      </c>
      <c r="N71" t="s">
        <v>38</v>
      </c>
      <c r="O71" t="s">
        <v>49</v>
      </c>
      <c r="Q71" s="21" t="str">
        <f t="shared" si="8"/>
        <v>D-AA-006-EC25-TP2-Water-Medium-5-</v>
      </c>
      <c r="R71" s="21" t="str">
        <f t="shared" si="9"/>
        <v>D-AA-006-EC25-TP2-Water-5</v>
      </c>
      <c r="S71" s="14" t="str">
        <f t="shared" si="10"/>
        <v>D.AA.006.M.B.5</v>
      </c>
      <c r="T71" s="15" t="str">
        <f t="shared" si="11"/>
        <v>DAA006MB5</v>
      </c>
      <c r="V71" s="48"/>
      <c r="W71" s="48"/>
      <c r="X71" s="48"/>
    </row>
    <row r="72" spans="1:24">
      <c r="A72" t="s">
        <v>51</v>
      </c>
      <c r="B72" s="10" t="s">
        <v>50</v>
      </c>
      <c r="C72" s="10" t="s">
        <v>52</v>
      </c>
      <c r="D72" s="61" t="s">
        <v>79</v>
      </c>
      <c r="E72" s="12" t="str">
        <f>VLOOKUP(D72,Codes!$E$3:$G$1002,3,FALSE)</f>
        <v>006</v>
      </c>
      <c r="F72" s="10" t="s">
        <v>64</v>
      </c>
      <c r="G72" s="10">
        <f>VLOOKUP(F72,Codes!$J$3:$L$9,3)</f>
        <v>24</v>
      </c>
      <c r="H72" s="10" t="str">
        <f>VLOOKUP(F72,Codes!$J$3:$L$8,2,FALSE)</f>
        <v>C</v>
      </c>
      <c r="I72" s="63" t="s">
        <v>31</v>
      </c>
      <c r="J72" s="10" t="str">
        <f>VLOOKUP(I72,Codes!$H$3:$I$262,2,FALSE)</f>
        <v>AA</v>
      </c>
      <c r="K72" s="10">
        <v>1</v>
      </c>
      <c r="L72" t="s">
        <v>35</v>
      </c>
      <c r="M72" t="str">
        <f>VLOOKUP(L72,Codes!$R$3:$S$28,2,FALSE)</f>
        <v>L</v>
      </c>
      <c r="N72" t="s">
        <v>38</v>
      </c>
      <c r="O72" t="s">
        <v>49</v>
      </c>
      <c r="Q72" s="21" t="str">
        <f t="shared" si="8"/>
        <v>D-AA-006-EC10-TP3-Water-Medium-1-</v>
      </c>
      <c r="R72" s="21" t="str">
        <f t="shared" si="9"/>
        <v>D-AA-006-EC10-TP3-Water-1</v>
      </c>
      <c r="S72" s="14" t="str">
        <f t="shared" si="10"/>
        <v>D.AA.006.L.C.1</v>
      </c>
      <c r="T72" s="15" t="str">
        <f t="shared" si="11"/>
        <v>DAA006LC1</v>
      </c>
      <c r="V72" s="48"/>
      <c r="W72" s="48"/>
      <c r="X72" s="48"/>
    </row>
    <row r="73" spans="1:24">
      <c r="A73" t="s">
        <v>51</v>
      </c>
      <c r="B73" s="10" t="s">
        <v>50</v>
      </c>
      <c r="C73" s="10" t="s">
        <v>52</v>
      </c>
      <c r="D73" s="61" t="s">
        <v>79</v>
      </c>
      <c r="E73" s="12" t="str">
        <f>VLOOKUP(D73,Codes!$E$3:$G$1002,3,FALSE)</f>
        <v>006</v>
      </c>
      <c r="F73" s="10" t="s">
        <v>64</v>
      </c>
      <c r="G73" s="10">
        <f>VLOOKUP(F73,Codes!$J$3:$L$9,3)</f>
        <v>24</v>
      </c>
      <c r="H73" s="10" t="str">
        <f>VLOOKUP(F73,Codes!$J$3:$L$8,2,FALSE)</f>
        <v>C</v>
      </c>
      <c r="I73" s="63" t="s">
        <v>31</v>
      </c>
      <c r="J73" s="10" t="str">
        <f>VLOOKUP(I73,Codes!$H$3:$I$262,2,FALSE)</f>
        <v>AA</v>
      </c>
      <c r="K73" s="10">
        <v>2</v>
      </c>
      <c r="L73" t="s">
        <v>35</v>
      </c>
      <c r="M73" t="str">
        <f>VLOOKUP(L73,Codes!$R$3:$S$28,2,FALSE)</f>
        <v>L</v>
      </c>
      <c r="N73" t="s">
        <v>38</v>
      </c>
      <c r="O73" t="s">
        <v>49</v>
      </c>
      <c r="Q73" s="21" t="str">
        <f t="shared" si="8"/>
        <v>D-AA-006-EC10-TP3-Water-Medium-2-</v>
      </c>
      <c r="R73" s="21" t="str">
        <f t="shared" si="9"/>
        <v>D-AA-006-EC10-TP3-Water-2</v>
      </c>
      <c r="S73" s="14" t="str">
        <f t="shared" si="10"/>
        <v>D.AA.006.L.C.2</v>
      </c>
      <c r="T73" s="15" t="str">
        <f t="shared" si="11"/>
        <v>DAA006LC2</v>
      </c>
      <c r="V73" s="48"/>
      <c r="W73" s="48"/>
    </row>
    <row r="74" spans="1:24">
      <c r="A74" t="s">
        <v>51</v>
      </c>
      <c r="B74" s="10" t="s">
        <v>50</v>
      </c>
      <c r="C74" s="10" t="s">
        <v>52</v>
      </c>
      <c r="D74" s="61" t="s">
        <v>79</v>
      </c>
      <c r="E74" s="12" t="str">
        <f>VLOOKUP(D74,Codes!$E$3:$G$1002,3,FALSE)</f>
        <v>006</v>
      </c>
      <c r="F74" s="10" t="s">
        <v>64</v>
      </c>
      <c r="G74" s="10">
        <f>VLOOKUP(F74,Codes!$J$3:$L$9,3)</f>
        <v>24</v>
      </c>
      <c r="H74" s="10" t="str">
        <f>VLOOKUP(F74,Codes!$J$3:$L$8,2,FALSE)</f>
        <v>C</v>
      </c>
      <c r="I74" s="63" t="s">
        <v>31</v>
      </c>
      <c r="J74" s="10" t="str">
        <f>VLOOKUP(I74,Codes!$H$3:$I$262,2,FALSE)</f>
        <v>AA</v>
      </c>
      <c r="K74" s="10">
        <v>3</v>
      </c>
      <c r="L74" t="s">
        <v>35</v>
      </c>
      <c r="M74" t="str">
        <f>VLOOKUP(L74,Codes!$R$3:$S$28,2,FALSE)</f>
        <v>L</v>
      </c>
      <c r="N74" t="s">
        <v>38</v>
      </c>
      <c r="O74" t="s">
        <v>49</v>
      </c>
      <c r="Q74" s="21" t="str">
        <f t="shared" si="8"/>
        <v>D-AA-006-EC10-TP3-Water-Medium-3-</v>
      </c>
      <c r="R74" s="21" t="str">
        <f t="shared" si="9"/>
        <v>D-AA-006-EC10-TP3-Water-3</v>
      </c>
      <c r="S74" s="14" t="str">
        <f t="shared" si="10"/>
        <v>D.AA.006.L.C.3</v>
      </c>
      <c r="T74" s="15" t="str">
        <f t="shared" si="11"/>
        <v>DAA006LC3</v>
      </c>
      <c r="V74" s="48"/>
      <c r="W74" s="48"/>
      <c r="X74" s="48"/>
    </row>
    <row r="75" spans="1:24">
      <c r="A75" t="s">
        <v>51</v>
      </c>
      <c r="B75" s="10" t="s">
        <v>50</v>
      </c>
      <c r="C75" s="10" t="s">
        <v>52</v>
      </c>
      <c r="D75" s="61" t="s">
        <v>79</v>
      </c>
      <c r="E75" s="12" t="str">
        <f>VLOOKUP(D75,Codes!$E$3:$G$1002,3,FALSE)</f>
        <v>006</v>
      </c>
      <c r="F75" s="10" t="s">
        <v>64</v>
      </c>
      <c r="G75" s="10">
        <f>VLOOKUP(F75,Codes!$J$3:$L$9,3)</f>
        <v>24</v>
      </c>
      <c r="H75" s="10" t="str">
        <f>VLOOKUP(F75,Codes!$J$3:$L$8,2,FALSE)</f>
        <v>C</v>
      </c>
      <c r="I75" s="63" t="s">
        <v>31</v>
      </c>
      <c r="J75" s="10" t="str">
        <f>VLOOKUP(I75,Codes!$H$3:$I$262,2,FALSE)</f>
        <v>AA</v>
      </c>
      <c r="K75" s="10">
        <v>4</v>
      </c>
      <c r="L75" t="s">
        <v>35</v>
      </c>
      <c r="M75" t="str">
        <f>VLOOKUP(L75,Codes!$R$3:$S$28,2,FALSE)</f>
        <v>L</v>
      </c>
      <c r="N75" t="s">
        <v>38</v>
      </c>
      <c r="O75" t="s">
        <v>49</v>
      </c>
      <c r="Q75" s="21" t="str">
        <f t="shared" si="8"/>
        <v>D-AA-006-EC10-TP3-Water-Medium-4-</v>
      </c>
      <c r="R75" s="21" t="str">
        <f t="shared" si="9"/>
        <v>D-AA-006-EC10-TP3-Water-4</v>
      </c>
      <c r="S75" s="14" t="str">
        <f t="shared" si="10"/>
        <v>D.AA.006.L.C.4</v>
      </c>
      <c r="T75" s="15" t="str">
        <f t="shared" si="11"/>
        <v>DAA006LC4</v>
      </c>
      <c r="V75" s="48"/>
      <c r="W75" s="48"/>
      <c r="X75" s="48"/>
    </row>
    <row r="76" spans="1:24">
      <c r="A76" t="s">
        <v>51</v>
      </c>
      <c r="B76" s="10" t="s">
        <v>50</v>
      </c>
      <c r="C76" s="10" t="s">
        <v>52</v>
      </c>
      <c r="D76" s="61" t="s">
        <v>79</v>
      </c>
      <c r="E76" s="12" t="str">
        <f>VLOOKUP(D76,Codes!$E$3:$G$1002,3,FALSE)</f>
        <v>006</v>
      </c>
      <c r="F76" s="10" t="s">
        <v>64</v>
      </c>
      <c r="G76" s="10">
        <f>VLOOKUP(F76,Codes!$J$3:$L$9,3)</f>
        <v>24</v>
      </c>
      <c r="H76" s="10" t="str">
        <f>VLOOKUP(F76,Codes!$J$3:$L$8,2,FALSE)</f>
        <v>C</v>
      </c>
      <c r="I76" s="63" t="s">
        <v>31</v>
      </c>
      <c r="J76" s="10" t="str">
        <f>VLOOKUP(I76,Codes!$H$3:$I$262,2,FALSE)</f>
        <v>AA</v>
      </c>
      <c r="K76" s="10">
        <v>5</v>
      </c>
      <c r="L76" t="s">
        <v>35</v>
      </c>
      <c r="M76" t="str">
        <f>VLOOKUP(L76,Codes!$R$3:$S$28,2,FALSE)</f>
        <v>L</v>
      </c>
      <c r="N76" t="s">
        <v>38</v>
      </c>
      <c r="O76" t="s">
        <v>49</v>
      </c>
      <c r="Q76" s="21" t="str">
        <f t="shared" si="8"/>
        <v>D-AA-006-EC10-TP3-Water-Medium-5-</v>
      </c>
      <c r="R76" s="21" t="str">
        <f t="shared" si="9"/>
        <v>D-AA-006-EC10-TP3-Water-5</v>
      </c>
      <c r="S76" s="14" t="str">
        <f t="shared" si="10"/>
        <v>D.AA.006.L.C.5</v>
      </c>
      <c r="T76" s="15" t="str">
        <f t="shared" si="11"/>
        <v>DAA006LC5</v>
      </c>
      <c r="V76" s="48"/>
      <c r="W76" s="48"/>
      <c r="X76" s="48"/>
    </row>
    <row r="77" spans="1:24">
      <c r="A77" t="s">
        <v>51</v>
      </c>
      <c r="B77" s="10" t="s">
        <v>50</v>
      </c>
      <c r="C77" s="10" t="s">
        <v>52</v>
      </c>
      <c r="D77" s="61" t="s">
        <v>79</v>
      </c>
      <c r="E77" s="12" t="str">
        <f>VLOOKUP(D77,Codes!$E$3:$G$1002,3,FALSE)</f>
        <v>006</v>
      </c>
      <c r="F77" s="10" t="s">
        <v>64</v>
      </c>
      <c r="G77" s="10">
        <f>VLOOKUP(F77,Codes!$J$3:$L$9,3)</f>
        <v>24</v>
      </c>
      <c r="H77" s="10" t="str">
        <f>VLOOKUP(F77,Codes!$J$3:$L$8,2,FALSE)</f>
        <v>C</v>
      </c>
      <c r="I77" s="63" t="s">
        <v>31</v>
      </c>
      <c r="J77" s="10" t="str">
        <f>VLOOKUP(I77,Codes!$H$3:$I$262,2,FALSE)</f>
        <v>AA</v>
      </c>
      <c r="K77" s="10">
        <v>1</v>
      </c>
      <c r="L77" t="s">
        <v>83</v>
      </c>
      <c r="M77" t="str">
        <f>VLOOKUP(L77,Codes!$R$3:$S$28,2,FALSE)</f>
        <v>M</v>
      </c>
      <c r="N77" t="s">
        <v>38</v>
      </c>
      <c r="O77" t="s">
        <v>49</v>
      </c>
      <c r="Q77" s="21" t="str">
        <f t="shared" si="8"/>
        <v>D-AA-006-EC25-TP3-Water-Medium-1-</v>
      </c>
      <c r="R77" s="21" t="str">
        <f t="shared" si="9"/>
        <v>D-AA-006-EC25-TP3-Water-1</v>
      </c>
      <c r="S77" s="14" t="str">
        <f t="shared" si="10"/>
        <v>D.AA.006.M.C.1</v>
      </c>
      <c r="T77" s="15" t="str">
        <f t="shared" si="11"/>
        <v>DAA006MC1</v>
      </c>
      <c r="V77" s="48"/>
      <c r="W77" s="48"/>
      <c r="X77" s="48"/>
    </row>
    <row r="78" spans="1:24">
      <c r="A78" t="s">
        <v>51</v>
      </c>
      <c r="B78" s="10" t="s">
        <v>50</v>
      </c>
      <c r="C78" s="10" t="s">
        <v>52</v>
      </c>
      <c r="D78" s="61" t="s">
        <v>79</v>
      </c>
      <c r="E78" s="12" t="str">
        <f>VLOOKUP(D78,Codes!$E$3:$G$1002,3,FALSE)</f>
        <v>006</v>
      </c>
      <c r="F78" s="10" t="s">
        <v>64</v>
      </c>
      <c r="G78" s="10">
        <f>VLOOKUP(F78,Codes!$J$3:$L$9,3)</f>
        <v>24</v>
      </c>
      <c r="H78" s="10" t="str">
        <f>VLOOKUP(F78,Codes!$J$3:$L$8,2,FALSE)</f>
        <v>C</v>
      </c>
      <c r="I78" s="63" t="s">
        <v>31</v>
      </c>
      <c r="J78" s="10" t="str">
        <f>VLOOKUP(I78,Codes!$H$3:$I$262,2,FALSE)</f>
        <v>AA</v>
      </c>
      <c r="K78" s="10">
        <v>2</v>
      </c>
      <c r="L78" t="s">
        <v>83</v>
      </c>
      <c r="M78" t="str">
        <f>VLOOKUP(L78,Codes!$R$3:$S$28,2,FALSE)</f>
        <v>M</v>
      </c>
      <c r="N78" t="s">
        <v>38</v>
      </c>
      <c r="O78" t="s">
        <v>49</v>
      </c>
      <c r="Q78" s="21" t="str">
        <f t="shared" si="8"/>
        <v>D-AA-006-EC25-TP3-Water-Medium-2-</v>
      </c>
      <c r="R78" s="21" t="str">
        <f t="shared" si="9"/>
        <v>D-AA-006-EC25-TP3-Water-2</v>
      </c>
      <c r="S78" s="14" t="str">
        <f t="shared" si="10"/>
        <v>D.AA.006.M.C.2</v>
      </c>
      <c r="T78" s="15" t="str">
        <f t="shared" si="11"/>
        <v>DAA006MC2</v>
      </c>
      <c r="V78" s="48"/>
      <c r="W78" s="48"/>
      <c r="X78" s="48"/>
    </row>
    <row r="79" spans="1:24">
      <c r="A79" t="s">
        <v>51</v>
      </c>
      <c r="B79" s="10" t="s">
        <v>50</v>
      </c>
      <c r="C79" s="10" t="s">
        <v>52</v>
      </c>
      <c r="D79" s="61" t="s">
        <v>79</v>
      </c>
      <c r="E79" s="12" t="str">
        <f>VLOOKUP(D79,Codes!$E$3:$G$1002,3,FALSE)</f>
        <v>006</v>
      </c>
      <c r="F79" s="10" t="s">
        <v>64</v>
      </c>
      <c r="G79" s="10">
        <f>VLOOKUP(F79,Codes!$J$3:$L$9,3)</f>
        <v>24</v>
      </c>
      <c r="H79" s="10" t="str">
        <f>VLOOKUP(F79,Codes!$J$3:$L$8,2,FALSE)</f>
        <v>C</v>
      </c>
      <c r="I79" s="63" t="s">
        <v>31</v>
      </c>
      <c r="J79" s="10" t="str">
        <f>VLOOKUP(I79,Codes!$H$3:$I$262,2,FALSE)</f>
        <v>AA</v>
      </c>
      <c r="K79" s="10">
        <v>3</v>
      </c>
      <c r="L79" t="s">
        <v>83</v>
      </c>
      <c r="M79" t="str">
        <f>VLOOKUP(L79,Codes!$R$3:$S$28,2,FALSE)</f>
        <v>M</v>
      </c>
      <c r="N79" t="s">
        <v>38</v>
      </c>
      <c r="O79" t="s">
        <v>49</v>
      </c>
      <c r="Q79" s="21" t="str">
        <f t="shared" si="8"/>
        <v>D-AA-006-EC25-TP3-Water-Medium-3-</v>
      </c>
      <c r="R79" s="21" t="str">
        <f t="shared" si="9"/>
        <v>D-AA-006-EC25-TP3-Water-3</v>
      </c>
      <c r="S79" s="14" t="str">
        <f t="shared" si="10"/>
        <v>D.AA.006.M.C.3</v>
      </c>
      <c r="T79" s="15" t="str">
        <f t="shared" si="11"/>
        <v>DAA006MC3</v>
      </c>
      <c r="V79" s="48"/>
      <c r="W79" s="48"/>
    </row>
    <row r="80" spans="1:24">
      <c r="A80" t="s">
        <v>51</v>
      </c>
      <c r="B80" s="10" t="s">
        <v>50</v>
      </c>
      <c r="C80" s="10" t="s">
        <v>52</v>
      </c>
      <c r="D80" s="61" t="s">
        <v>79</v>
      </c>
      <c r="E80" s="12" t="str">
        <f>VLOOKUP(D80,Codes!$E$3:$G$1002,3,FALSE)</f>
        <v>006</v>
      </c>
      <c r="F80" s="10" t="s">
        <v>64</v>
      </c>
      <c r="G80" s="10">
        <f>VLOOKUP(F80,Codes!$J$3:$L$9,3)</f>
        <v>24</v>
      </c>
      <c r="H80" s="10" t="str">
        <f>VLOOKUP(F80,Codes!$J$3:$L$8,2,FALSE)</f>
        <v>C</v>
      </c>
      <c r="I80" s="63" t="s">
        <v>31</v>
      </c>
      <c r="J80" s="10" t="str">
        <f>VLOOKUP(I80,Codes!$H$3:$I$262,2,FALSE)</f>
        <v>AA</v>
      </c>
      <c r="K80" s="10">
        <v>4</v>
      </c>
      <c r="L80" t="s">
        <v>83</v>
      </c>
      <c r="M80" t="str">
        <f>VLOOKUP(L80,Codes!$R$3:$S$28,2,FALSE)</f>
        <v>M</v>
      </c>
      <c r="N80" t="s">
        <v>38</v>
      </c>
      <c r="O80" t="s">
        <v>49</v>
      </c>
      <c r="Q80" s="21" t="str">
        <f t="shared" si="8"/>
        <v>D-AA-006-EC25-TP3-Water-Medium-4-</v>
      </c>
      <c r="R80" s="21" t="str">
        <f t="shared" si="9"/>
        <v>D-AA-006-EC25-TP3-Water-4</v>
      </c>
      <c r="S80" s="14" t="str">
        <f t="shared" si="10"/>
        <v>D.AA.006.M.C.4</v>
      </c>
      <c r="T80" s="15" t="str">
        <f t="shared" si="11"/>
        <v>DAA006MC4</v>
      </c>
      <c r="V80" s="48"/>
      <c r="W80" s="48"/>
      <c r="X80" s="48"/>
    </row>
    <row r="81" spans="1:24">
      <c r="A81" t="s">
        <v>51</v>
      </c>
      <c r="B81" s="10" t="s">
        <v>50</v>
      </c>
      <c r="C81" s="10" t="s">
        <v>52</v>
      </c>
      <c r="D81" s="61" t="s">
        <v>79</v>
      </c>
      <c r="E81" s="12" t="str">
        <f>VLOOKUP(D81,Codes!$E$3:$G$1002,3,FALSE)</f>
        <v>006</v>
      </c>
      <c r="F81" s="10" t="s">
        <v>64</v>
      </c>
      <c r="G81" s="10">
        <f>VLOOKUP(F81,Codes!$J$3:$L$9,3)</f>
        <v>24</v>
      </c>
      <c r="H81" s="10" t="str">
        <f>VLOOKUP(F81,Codes!$J$3:$L$8,2,FALSE)</f>
        <v>C</v>
      </c>
      <c r="I81" s="63" t="s">
        <v>31</v>
      </c>
      <c r="J81" s="10" t="str">
        <f>VLOOKUP(I81,Codes!$H$3:$I$262,2,FALSE)</f>
        <v>AA</v>
      </c>
      <c r="K81" s="10">
        <v>5</v>
      </c>
      <c r="L81" t="s">
        <v>83</v>
      </c>
      <c r="M81" t="str">
        <f>VLOOKUP(L81,Codes!$R$3:$S$28,2,FALSE)</f>
        <v>M</v>
      </c>
      <c r="N81" t="s">
        <v>38</v>
      </c>
      <c r="O81" t="s">
        <v>49</v>
      </c>
      <c r="Q81" s="21" t="str">
        <f t="shared" si="8"/>
        <v>D-AA-006-EC25-TP3-Water-Medium-5-</v>
      </c>
      <c r="R81" s="21" t="str">
        <f t="shared" si="9"/>
        <v>D-AA-006-EC25-TP3-Water-5</v>
      </c>
      <c r="S81" s="14" t="str">
        <f t="shared" si="10"/>
        <v>D.AA.006.M.C.5</v>
      </c>
      <c r="T81" s="15" t="str">
        <f t="shared" si="11"/>
        <v>DAA006MC5</v>
      </c>
      <c r="V81" s="48"/>
      <c r="W81" s="48"/>
      <c r="X81" s="48"/>
    </row>
    <row r="82" spans="1:24">
      <c r="A82" t="s">
        <v>51</v>
      </c>
      <c r="B82" s="10" t="s">
        <v>50</v>
      </c>
      <c r="C82" s="10" t="s">
        <v>52</v>
      </c>
      <c r="D82" s="61" t="s">
        <v>79</v>
      </c>
      <c r="E82" s="12" t="str">
        <f>VLOOKUP(D82,Codes!$E$3:$G$1002,3,FALSE)</f>
        <v>006</v>
      </c>
      <c r="F82" s="10" t="s">
        <v>70</v>
      </c>
      <c r="G82" s="10">
        <f>VLOOKUP(F82,Codes!$J$3:$L$9,3)</f>
        <v>30</v>
      </c>
      <c r="H82" s="10" t="str">
        <f>VLOOKUP(F82,Codes!$J$3:$L$8,2,FALSE)</f>
        <v>D</v>
      </c>
      <c r="I82" s="63" t="s">
        <v>31</v>
      </c>
      <c r="J82" s="10" t="str">
        <f>VLOOKUP(I82,Codes!$H$3:$I$262,2,FALSE)</f>
        <v>AA</v>
      </c>
      <c r="K82" s="10">
        <v>1</v>
      </c>
      <c r="L82" t="s">
        <v>35</v>
      </c>
      <c r="M82" t="str">
        <f>VLOOKUP(L82,Codes!$R$3:$S$28,2,FALSE)</f>
        <v>L</v>
      </c>
      <c r="N82" t="s">
        <v>38</v>
      </c>
      <c r="O82" t="s">
        <v>49</v>
      </c>
      <c r="Q82" s="21" t="str">
        <f t="shared" si="8"/>
        <v>D-AA-006-EC10-TP4-Water-Medium-1-</v>
      </c>
      <c r="R82" s="21" t="str">
        <f t="shared" si="9"/>
        <v>D-AA-006-EC10-TP4-Water-1</v>
      </c>
      <c r="S82" s="14" t="str">
        <f t="shared" si="10"/>
        <v>D.AA.006.L.D.1</v>
      </c>
      <c r="T82" s="15" t="str">
        <f t="shared" si="11"/>
        <v>DAA006LD1</v>
      </c>
      <c r="V82" s="48"/>
      <c r="W82" s="48"/>
      <c r="X82" s="48"/>
    </row>
    <row r="83" spans="1:24">
      <c r="A83" t="s">
        <v>51</v>
      </c>
      <c r="B83" s="10" t="s">
        <v>50</v>
      </c>
      <c r="C83" s="10" t="s">
        <v>52</v>
      </c>
      <c r="D83" s="61" t="s">
        <v>79</v>
      </c>
      <c r="E83" s="12" t="str">
        <f>VLOOKUP(D83,Codes!$E$3:$G$1002,3,FALSE)</f>
        <v>006</v>
      </c>
      <c r="F83" s="10" t="s">
        <v>70</v>
      </c>
      <c r="G83" s="10">
        <f>VLOOKUP(F83,Codes!$J$3:$L$9,3)</f>
        <v>30</v>
      </c>
      <c r="H83" s="10" t="str">
        <f>VLOOKUP(F83,Codes!$J$3:$L$8,2,FALSE)</f>
        <v>D</v>
      </c>
      <c r="I83" s="63" t="s">
        <v>31</v>
      </c>
      <c r="J83" s="10" t="str">
        <f>VLOOKUP(I83,Codes!$H$3:$I$262,2,FALSE)</f>
        <v>AA</v>
      </c>
      <c r="K83" s="10">
        <v>2</v>
      </c>
      <c r="L83" t="s">
        <v>35</v>
      </c>
      <c r="M83" t="str">
        <f>VLOOKUP(L83,Codes!$R$3:$S$28,2,FALSE)</f>
        <v>L</v>
      </c>
      <c r="N83" t="s">
        <v>38</v>
      </c>
      <c r="O83" t="s">
        <v>49</v>
      </c>
      <c r="Q83" s="21" t="str">
        <f t="shared" si="8"/>
        <v>D-AA-006-EC10-TP4-Water-Medium-2-</v>
      </c>
      <c r="R83" s="21" t="str">
        <f t="shared" si="9"/>
        <v>D-AA-006-EC10-TP4-Water-2</v>
      </c>
      <c r="S83" s="14" t="str">
        <f t="shared" si="10"/>
        <v>D.AA.006.L.D.2</v>
      </c>
      <c r="T83" s="15" t="str">
        <f t="shared" si="11"/>
        <v>DAA006LD2</v>
      </c>
      <c r="V83" s="48"/>
      <c r="W83" s="48"/>
      <c r="X83" s="48"/>
    </row>
    <row r="84" spans="1:24">
      <c r="A84" t="s">
        <v>51</v>
      </c>
      <c r="B84" s="10" t="s">
        <v>50</v>
      </c>
      <c r="C84" s="10" t="s">
        <v>52</v>
      </c>
      <c r="D84" s="61" t="s">
        <v>79</v>
      </c>
      <c r="E84" s="12" t="str">
        <f>VLOOKUP(D84,Codes!$E$3:$G$1002,3,FALSE)</f>
        <v>006</v>
      </c>
      <c r="F84" s="10" t="s">
        <v>70</v>
      </c>
      <c r="G84" s="10">
        <f>VLOOKUP(F84,Codes!$J$3:$L$9,3)</f>
        <v>30</v>
      </c>
      <c r="H84" s="10" t="str">
        <f>VLOOKUP(F84,Codes!$J$3:$L$8,2,FALSE)</f>
        <v>D</v>
      </c>
      <c r="I84" s="63" t="s">
        <v>31</v>
      </c>
      <c r="J84" s="10" t="str">
        <f>VLOOKUP(I84,Codes!$H$3:$I$262,2,FALSE)</f>
        <v>AA</v>
      </c>
      <c r="K84" s="10">
        <v>3</v>
      </c>
      <c r="L84" t="s">
        <v>35</v>
      </c>
      <c r="M84" t="str">
        <f>VLOOKUP(L84,Codes!$R$3:$S$28,2,FALSE)</f>
        <v>L</v>
      </c>
      <c r="N84" t="s">
        <v>38</v>
      </c>
      <c r="O84" t="s">
        <v>49</v>
      </c>
      <c r="Q84" s="21" t="str">
        <f t="shared" si="8"/>
        <v>D-AA-006-EC10-TP4-Water-Medium-3-</v>
      </c>
      <c r="R84" s="21" t="str">
        <f t="shared" si="9"/>
        <v>D-AA-006-EC10-TP4-Water-3</v>
      </c>
      <c r="S84" s="14" t="str">
        <f t="shared" si="10"/>
        <v>D.AA.006.L.D.3</v>
      </c>
      <c r="T84" s="15" t="str">
        <f t="shared" si="11"/>
        <v>DAA006LD3</v>
      </c>
      <c r="V84" s="48"/>
      <c r="W84" s="48"/>
      <c r="X84" s="48"/>
    </row>
    <row r="85" spans="1:24">
      <c r="A85" t="s">
        <v>51</v>
      </c>
      <c r="B85" s="10" t="s">
        <v>50</v>
      </c>
      <c r="C85" s="10" t="s">
        <v>52</v>
      </c>
      <c r="D85" s="61" t="s">
        <v>79</v>
      </c>
      <c r="E85" s="12" t="str">
        <f>VLOOKUP(D85,Codes!$E$3:$G$1002,3,FALSE)</f>
        <v>006</v>
      </c>
      <c r="F85" s="10" t="s">
        <v>70</v>
      </c>
      <c r="G85" s="10">
        <f>VLOOKUP(F85,Codes!$J$3:$L$9,3)</f>
        <v>30</v>
      </c>
      <c r="H85" s="10" t="str">
        <f>VLOOKUP(F85,Codes!$J$3:$L$8,2,FALSE)</f>
        <v>D</v>
      </c>
      <c r="I85" s="63" t="s">
        <v>31</v>
      </c>
      <c r="J85" s="10" t="str">
        <f>VLOOKUP(I85,Codes!$H$3:$I$262,2,FALSE)</f>
        <v>AA</v>
      </c>
      <c r="K85" s="10">
        <v>4</v>
      </c>
      <c r="L85" t="s">
        <v>35</v>
      </c>
      <c r="M85" t="str">
        <f>VLOOKUP(L85,Codes!$R$3:$S$28,2,FALSE)</f>
        <v>L</v>
      </c>
      <c r="N85" t="s">
        <v>38</v>
      </c>
      <c r="O85" t="s">
        <v>49</v>
      </c>
      <c r="Q85" s="21" t="str">
        <f t="shared" si="8"/>
        <v>D-AA-006-EC10-TP4-Water-Medium-4-</v>
      </c>
      <c r="R85" s="21" t="str">
        <f t="shared" si="9"/>
        <v>D-AA-006-EC10-TP4-Water-4</v>
      </c>
      <c r="S85" s="14" t="str">
        <f t="shared" si="10"/>
        <v>D.AA.006.L.D.4</v>
      </c>
      <c r="T85" s="15" t="str">
        <f t="shared" si="11"/>
        <v>DAA006LD4</v>
      </c>
      <c r="V85" s="48"/>
      <c r="W85" s="48"/>
    </row>
    <row r="86" spans="1:24">
      <c r="A86" t="s">
        <v>51</v>
      </c>
      <c r="B86" s="10" t="s">
        <v>50</v>
      </c>
      <c r="C86" s="10" t="s">
        <v>52</v>
      </c>
      <c r="D86" s="61" t="s">
        <v>79</v>
      </c>
      <c r="E86" s="12" t="str">
        <f>VLOOKUP(D86,Codes!$E$3:$G$1002,3,FALSE)</f>
        <v>006</v>
      </c>
      <c r="F86" s="10" t="s">
        <v>70</v>
      </c>
      <c r="G86" s="10">
        <f>VLOOKUP(F86,Codes!$J$3:$L$9,3)</f>
        <v>30</v>
      </c>
      <c r="H86" s="10" t="str">
        <f>VLOOKUP(F86,Codes!$J$3:$L$8,2,FALSE)</f>
        <v>D</v>
      </c>
      <c r="I86" s="63" t="s">
        <v>31</v>
      </c>
      <c r="J86" s="10" t="str">
        <f>VLOOKUP(I86,Codes!$H$3:$I$262,2,FALSE)</f>
        <v>AA</v>
      </c>
      <c r="K86" s="10">
        <v>5</v>
      </c>
      <c r="L86" t="s">
        <v>35</v>
      </c>
      <c r="M86" t="str">
        <f>VLOOKUP(L86,Codes!$R$3:$S$28,2,FALSE)</f>
        <v>L</v>
      </c>
      <c r="N86" t="s">
        <v>38</v>
      </c>
      <c r="O86" t="s">
        <v>49</v>
      </c>
      <c r="Q86" s="21" t="str">
        <f t="shared" si="8"/>
        <v>D-AA-006-EC10-TP4-Water-Medium-5-</v>
      </c>
      <c r="R86" s="21" t="str">
        <f t="shared" si="9"/>
        <v>D-AA-006-EC10-TP4-Water-5</v>
      </c>
      <c r="S86" s="14" t="str">
        <f t="shared" si="10"/>
        <v>D.AA.006.L.D.5</v>
      </c>
      <c r="T86" s="15" t="str">
        <f t="shared" si="11"/>
        <v>DAA006LD5</v>
      </c>
      <c r="V86" s="48"/>
      <c r="W86" s="48"/>
      <c r="X86" s="48"/>
    </row>
    <row r="87" spans="1:24">
      <c r="A87" t="s">
        <v>51</v>
      </c>
      <c r="B87" s="10" t="s">
        <v>50</v>
      </c>
      <c r="C87" s="10" t="s">
        <v>52</v>
      </c>
      <c r="D87" s="61" t="s">
        <v>79</v>
      </c>
      <c r="E87" s="12" t="str">
        <f>VLOOKUP(D87,Codes!$E$3:$G$1002,3,FALSE)</f>
        <v>006</v>
      </c>
      <c r="F87" s="10" t="s">
        <v>70</v>
      </c>
      <c r="G87" s="10">
        <f>VLOOKUP(F87,Codes!$J$3:$L$9,3)</f>
        <v>30</v>
      </c>
      <c r="H87" s="10" t="str">
        <f>VLOOKUP(F87,Codes!$J$3:$L$8,2,FALSE)</f>
        <v>D</v>
      </c>
      <c r="I87" s="63" t="s">
        <v>31</v>
      </c>
      <c r="J87" s="10" t="str">
        <f>VLOOKUP(I87,Codes!$H$3:$I$262,2,FALSE)</f>
        <v>AA</v>
      </c>
      <c r="K87" s="10">
        <v>1</v>
      </c>
      <c r="L87" t="s">
        <v>83</v>
      </c>
      <c r="M87" t="str">
        <f>VLOOKUP(L87,Codes!$R$3:$S$28,2,FALSE)</f>
        <v>M</v>
      </c>
      <c r="N87" t="s">
        <v>38</v>
      </c>
      <c r="O87" t="s">
        <v>49</v>
      </c>
      <c r="Q87" s="21" t="str">
        <f t="shared" si="8"/>
        <v>D-AA-006-EC25-TP4-Water-Medium-1-</v>
      </c>
      <c r="R87" s="21" t="str">
        <f t="shared" si="9"/>
        <v>D-AA-006-EC25-TP4-Water-1</v>
      </c>
      <c r="S87" s="14" t="str">
        <f t="shared" si="10"/>
        <v>D.AA.006.M.D.1</v>
      </c>
      <c r="T87" s="15" t="str">
        <f t="shared" si="11"/>
        <v>DAA006MD1</v>
      </c>
      <c r="V87" s="48"/>
      <c r="W87" s="48"/>
      <c r="X87" s="48"/>
    </row>
    <row r="88" spans="1:24">
      <c r="A88" t="s">
        <v>51</v>
      </c>
      <c r="B88" s="10" t="s">
        <v>50</v>
      </c>
      <c r="C88" s="10" t="s">
        <v>52</v>
      </c>
      <c r="D88" s="61" t="s">
        <v>79</v>
      </c>
      <c r="E88" s="12" t="str">
        <f>VLOOKUP(D88,Codes!$E$3:$G$1002,3,FALSE)</f>
        <v>006</v>
      </c>
      <c r="F88" s="10" t="s">
        <v>70</v>
      </c>
      <c r="G88" s="10">
        <f>VLOOKUP(F88,Codes!$J$3:$L$9,3)</f>
        <v>30</v>
      </c>
      <c r="H88" s="10" t="str">
        <f>VLOOKUP(F88,Codes!$J$3:$L$8,2,FALSE)</f>
        <v>D</v>
      </c>
      <c r="I88" s="63" t="s">
        <v>31</v>
      </c>
      <c r="J88" s="10" t="str">
        <f>VLOOKUP(I88,Codes!$H$3:$I$262,2,FALSE)</f>
        <v>AA</v>
      </c>
      <c r="K88" s="10">
        <v>2</v>
      </c>
      <c r="L88" t="s">
        <v>83</v>
      </c>
      <c r="M88" t="str">
        <f>VLOOKUP(L88,Codes!$R$3:$S$28,2,FALSE)</f>
        <v>M</v>
      </c>
      <c r="N88" t="s">
        <v>38</v>
      </c>
      <c r="O88" t="s">
        <v>49</v>
      </c>
      <c r="Q88" s="21" t="str">
        <f t="shared" si="8"/>
        <v>D-AA-006-EC25-TP4-Water-Medium-2-</v>
      </c>
      <c r="R88" s="21" t="str">
        <f t="shared" si="9"/>
        <v>D-AA-006-EC25-TP4-Water-2</v>
      </c>
      <c r="S88" s="14" t="str">
        <f t="shared" si="10"/>
        <v>D.AA.006.M.D.2</v>
      </c>
      <c r="T88" s="15" t="str">
        <f t="shared" si="11"/>
        <v>DAA006MD2</v>
      </c>
      <c r="V88" s="48"/>
      <c r="W88" s="48"/>
      <c r="X88" s="48"/>
    </row>
    <row r="89" spans="1:24">
      <c r="A89" t="s">
        <v>51</v>
      </c>
      <c r="B89" s="10" t="s">
        <v>50</v>
      </c>
      <c r="C89" s="10" t="s">
        <v>52</v>
      </c>
      <c r="D89" s="61" t="s">
        <v>79</v>
      </c>
      <c r="E89" s="12" t="str">
        <f>VLOOKUP(D89,Codes!$E$3:$G$1002,3,FALSE)</f>
        <v>006</v>
      </c>
      <c r="F89" s="10" t="s">
        <v>70</v>
      </c>
      <c r="G89" s="10">
        <f>VLOOKUP(F89,Codes!$J$3:$L$9,3)</f>
        <v>30</v>
      </c>
      <c r="H89" s="10" t="str">
        <f>VLOOKUP(F89,Codes!$J$3:$L$8,2,FALSE)</f>
        <v>D</v>
      </c>
      <c r="I89" s="63" t="s">
        <v>31</v>
      </c>
      <c r="J89" s="10" t="str">
        <f>VLOOKUP(I89,Codes!$H$3:$I$262,2,FALSE)</f>
        <v>AA</v>
      </c>
      <c r="K89" s="10">
        <v>3</v>
      </c>
      <c r="L89" t="s">
        <v>83</v>
      </c>
      <c r="M89" t="str">
        <f>VLOOKUP(L89,Codes!$R$3:$S$28,2,FALSE)</f>
        <v>M</v>
      </c>
      <c r="N89" t="s">
        <v>38</v>
      </c>
      <c r="O89" t="s">
        <v>49</v>
      </c>
      <c r="Q89" s="21" t="str">
        <f t="shared" si="8"/>
        <v>D-AA-006-EC25-TP4-Water-Medium-3-</v>
      </c>
      <c r="R89" s="21" t="str">
        <f t="shared" si="9"/>
        <v>D-AA-006-EC25-TP4-Water-3</v>
      </c>
      <c r="S89" s="14" t="str">
        <f t="shared" si="10"/>
        <v>D.AA.006.M.D.3</v>
      </c>
      <c r="T89" s="15" t="str">
        <f t="shared" si="11"/>
        <v>DAA006MD3</v>
      </c>
      <c r="V89" s="48"/>
      <c r="W89" s="48"/>
      <c r="X89" s="48"/>
    </row>
    <row r="90" spans="1:24">
      <c r="A90" t="s">
        <v>51</v>
      </c>
      <c r="B90" s="10" t="s">
        <v>50</v>
      </c>
      <c r="C90" s="10" t="s">
        <v>52</v>
      </c>
      <c r="D90" s="61" t="s">
        <v>79</v>
      </c>
      <c r="E90" s="12" t="str">
        <f>VLOOKUP(D90,Codes!$E$3:$G$1002,3,FALSE)</f>
        <v>006</v>
      </c>
      <c r="F90" s="10" t="s">
        <v>70</v>
      </c>
      <c r="G90" s="10">
        <f>VLOOKUP(F90,Codes!$J$3:$L$9,3)</f>
        <v>30</v>
      </c>
      <c r="H90" s="10" t="str">
        <f>VLOOKUP(F90,Codes!$J$3:$L$8,2,FALSE)</f>
        <v>D</v>
      </c>
      <c r="I90" s="63" t="s">
        <v>31</v>
      </c>
      <c r="J90" s="10" t="str">
        <f>VLOOKUP(I90,Codes!$H$3:$I$262,2,FALSE)</f>
        <v>AA</v>
      </c>
      <c r="K90" s="10">
        <v>4</v>
      </c>
      <c r="L90" t="s">
        <v>83</v>
      </c>
      <c r="M90" t="str">
        <f>VLOOKUP(L90,Codes!$R$3:$S$28,2,FALSE)</f>
        <v>M</v>
      </c>
      <c r="N90" t="s">
        <v>38</v>
      </c>
      <c r="O90" t="s">
        <v>49</v>
      </c>
      <c r="Q90" s="21" t="str">
        <f t="shared" si="8"/>
        <v>D-AA-006-EC25-TP4-Water-Medium-4-</v>
      </c>
      <c r="R90" s="21" t="str">
        <f t="shared" si="9"/>
        <v>D-AA-006-EC25-TP4-Water-4</v>
      </c>
      <c r="S90" s="14" t="str">
        <f t="shared" si="10"/>
        <v>D.AA.006.M.D.4</v>
      </c>
      <c r="T90" s="15" t="str">
        <f t="shared" si="11"/>
        <v>DAA006MD4</v>
      </c>
      <c r="V90" s="48"/>
      <c r="W90" s="48"/>
      <c r="X90" s="48"/>
    </row>
    <row r="91" spans="1:24">
      <c r="A91" t="s">
        <v>51</v>
      </c>
      <c r="B91" s="10" t="s">
        <v>50</v>
      </c>
      <c r="C91" s="10" t="s">
        <v>52</v>
      </c>
      <c r="D91" s="61" t="s">
        <v>79</v>
      </c>
      <c r="E91" s="12" t="str">
        <f>VLOOKUP(D91,Codes!$E$3:$G$1002,3,FALSE)</f>
        <v>006</v>
      </c>
      <c r="F91" s="10" t="s">
        <v>70</v>
      </c>
      <c r="G91" s="10">
        <f>VLOOKUP(F91,Codes!$J$3:$L$9,3)</f>
        <v>30</v>
      </c>
      <c r="H91" s="10" t="str">
        <f>VLOOKUP(F91,Codes!$J$3:$L$8,2,FALSE)</f>
        <v>D</v>
      </c>
      <c r="I91" s="63" t="s">
        <v>31</v>
      </c>
      <c r="J91" s="10" t="str">
        <f>VLOOKUP(I91,Codes!$H$3:$I$262,2,FALSE)</f>
        <v>AA</v>
      </c>
      <c r="K91" s="10">
        <v>5</v>
      </c>
      <c r="L91" t="s">
        <v>83</v>
      </c>
      <c r="M91" t="str">
        <f>VLOOKUP(L91,Codes!$R$3:$S$28,2,FALSE)</f>
        <v>M</v>
      </c>
      <c r="N91" t="s">
        <v>38</v>
      </c>
      <c r="O91" t="s">
        <v>49</v>
      </c>
      <c r="Q91" s="21" t="str">
        <f t="shared" si="8"/>
        <v>D-AA-006-EC25-TP4-Water-Medium-5-</v>
      </c>
      <c r="R91" s="21" t="str">
        <f t="shared" si="9"/>
        <v>D-AA-006-EC25-TP4-Water-5</v>
      </c>
      <c r="S91" s="14" t="str">
        <f t="shared" si="10"/>
        <v>D.AA.006.M.D.5</v>
      </c>
      <c r="T91" s="15" t="str">
        <f t="shared" si="11"/>
        <v>DAA006MD5</v>
      </c>
      <c r="V91" s="48"/>
      <c r="W91" s="48"/>
    </row>
    <row r="92" spans="1:24">
      <c r="A92" t="s">
        <v>51</v>
      </c>
      <c r="B92" s="10" t="s">
        <v>50</v>
      </c>
      <c r="C92" s="10" t="s">
        <v>52</v>
      </c>
      <c r="D92" s="61" t="s">
        <v>79</v>
      </c>
      <c r="E92" s="12" t="str">
        <f>VLOOKUP(D92,Codes!$E$3:$G$1002,3,FALSE)</f>
        <v>006</v>
      </c>
      <c r="F92" s="10" t="s">
        <v>76</v>
      </c>
      <c r="G92" s="10">
        <f>VLOOKUP(F92,Codes!$J$3:$L$9,3)</f>
        <v>48</v>
      </c>
      <c r="H92" s="10" t="str">
        <f>VLOOKUP(F92,Codes!$J$3:$L$8,2,FALSE)</f>
        <v>E</v>
      </c>
      <c r="I92" s="63" t="s">
        <v>31</v>
      </c>
      <c r="J92" s="10" t="str">
        <f>VLOOKUP(I92,Codes!$H$3:$I$262,2,FALSE)</f>
        <v>AA</v>
      </c>
      <c r="K92" s="10">
        <v>1</v>
      </c>
      <c r="L92" t="s">
        <v>35</v>
      </c>
      <c r="M92" t="str">
        <f>VLOOKUP(L92,Codes!$R$3:$S$28,2,FALSE)</f>
        <v>L</v>
      </c>
      <c r="N92" t="s">
        <v>38</v>
      </c>
      <c r="O92" t="s">
        <v>49</v>
      </c>
      <c r="Q92" s="21" t="str">
        <f t="shared" si="8"/>
        <v>D-AA-006-EC10-TP5-Water-Medium-1-</v>
      </c>
      <c r="R92" s="21" t="str">
        <f t="shared" si="9"/>
        <v>D-AA-006-EC10-TP5-Water-1</v>
      </c>
      <c r="S92" s="14" t="str">
        <f t="shared" si="10"/>
        <v>D.AA.006.L.E.1</v>
      </c>
      <c r="T92" s="15" t="str">
        <f t="shared" si="11"/>
        <v>DAA006LE1</v>
      </c>
      <c r="V92" s="48"/>
      <c r="W92" s="48"/>
      <c r="X92" s="48"/>
    </row>
    <row r="93" spans="1:24">
      <c r="A93" t="s">
        <v>51</v>
      </c>
      <c r="B93" s="10" t="s">
        <v>50</v>
      </c>
      <c r="C93" s="10" t="s">
        <v>52</v>
      </c>
      <c r="D93" s="61" t="s">
        <v>79</v>
      </c>
      <c r="E93" s="12" t="str">
        <f>VLOOKUP(D93,Codes!$E$3:$G$1002,3,FALSE)</f>
        <v>006</v>
      </c>
      <c r="F93" s="10" t="s">
        <v>76</v>
      </c>
      <c r="G93" s="10">
        <f>VLOOKUP(F93,Codes!$J$3:$L$9,3)</f>
        <v>48</v>
      </c>
      <c r="H93" s="10" t="str">
        <f>VLOOKUP(F93,Codes!$J$3:$L$8,2,FALSE)</f>
        <v>E</v>
      </c>
      <c r="I93" s="63" t="s">
        <v>31</v>
      </c>
      <c r="J93" s="10" t="str">
        <f>VLOOKUP(I93,Codes!$H$3:$I$262,2,FALSE)</f>
        <v>AA</v>
      </c>
      <c r="K93" s="10">
        <v>2</v>
      </c>
      <c r="L93" t="s">
        <v>35</v>
      </c>
      <c r="M93" t="str">
        <f>VLOOKUP(L93,Codes!$R$3:$S$28,2,FALSE)</f>
        <v>L</v>
      </c>
      <c r="N93" t="s">
        <v>38</v>
      </c>
      <c r="O93" t="s">
        <v>49</v>
      </c>
      <c r="Q93" s="21" t="str">
        <f t="shared" si="8"/>
        <v>D-AA-006-EC10-TP5-Water-Medium-2-</v>
      </c>
      <c r="R93" s="21" t="str">
        <f t="shared" si="9"/>
        <v>D-AA-006-EC10-TP5-Water-2</v>
      </c>
      <c r="S93" s="14" t="str">
        <f t="shared" si="10"/>
        <v>D.AA.006.L.E.2</v>
      </c>
      <c r="T93" s="15" t="str">
        <f t="shared" si="11"/>
        <v>DAA006LE2</v>
      </c>
      <c r="V93" s="48"/>
      <c r="W93" s="48"/>
      <c r="X93" s="48"/>
    </row>
    <row r="94" spans="1:24">
      <c r="A94" t="s">
        <v>51</v>
      </c>
      <c r="B94" s="10" t="s">
        <v>50</v>
      </c>
      <c r="C94" s="10" t="s">
        <v>52</v>
      </c>
      <c r="D94" s="61" t="s">
        <v>79</v>
      </c>
      <c r="E94" s="12" t="str">
        <f>VLOOKUP(D94,Codes!$E$3:$G$1002,3,FALSE)</f>
        <v>006</v>
      </c>
      <c r="F94" s="10" t="s">
        <v>76</v>
      </c>
      <c r="G94" s="10">
        <f>VLOOKUP(F94,Codes!$J$3:$L$9,3)</f>
        <v>48</v>
      </c>
      <c r="H94" s="10" t="str">
        <f>VLOOKUP(F94,Codes!$J$3:$L$8,2,FALSE)</f>
        <v>E</v>
      </c>
      <c r="I94" s="63" t="s">
        <v>31</v>
      </c>
      <c r="J94" s="10" t="str">
        <f>VLOOKUP(I94,Codes!$H$3:$I$262,2,FALSE)</f>
        <v>AA</v>
      </c>
      <c r="K94" s="10">
        <v>3</v>
      </c>
      <c r="L94" t="s">
        <v>35</v>
      </c>
      <c r="M94" t="str">
        <f>VLOOKUP(L94,Codes!$R$3:$S$28,2,FALSE)</f>
        <v>L</v>
      </c>
      <c r="N94" t="s">
        <v>38</v>
      </c>
      <c r="O94" t="s">
        <v>49</v>
      </c>
      <c r="Q94" s="21" t="str">
        <f t="shared" si="8"/>
        <v>D-AA-006-EC10-TP5-Water-Medium-3-</v>
      </c>
      <c r="R94" s="21" t="str">
        <f t="shared" si="9"/>
        <v>D-AA-006-EC10-TP5-Water-3</v>
      </c>
      <c r="S94" s="14" t="str">
        <f t="shared" si="10"/>
        <v>D.AA.006.L.E.3</v>
      </c>
      <c r="T94" s="15" t="str">
        <f t="shared" si="11"/>
        <v>DAA006LE3</v>
      </c>
      <c r="V94" s="48"/>
      <c r="W94" s="48"/>
      <c r="X94" s="48"/>
    </row>
    <row r="95" spans="1:24">
      <c r="A95" t="s">
        <v>51</v>
      </c>
      <c r="B95" s="10" t="s">
        <v>50</v>
      </c>
      <c r="C95" s="10" t="s">
        <v>52</v>
      </c>
      <c r="D95" s="61" t="s">
        <v>79</v>
      </c>
      <c r="E95" s="12" t="str">
        <f>VLOOKUP(D95,Codes!$E$3:$G$1002,3,FALSE)</f>
        <v>006</v>
      </c>
      <c r="F95" s="10" t="s">
        <v>76</v>
      </c>
      <c r="G95" s="10">
        <f>VLOOKUP(F95,Codes!$J$3:$L$9,3)</f>
        <v>48</v>
      </c>
      <c r="H95" s="10" t="str">
        <f>VLOOKUP(F95,Codes!$J$3:$L$8,2,FALSE)</f>
        <v>E</v>
      </c>
      <c r="I95" s="63" t="s">
        <v>31</v>
      </c>
      <c r="J95" s="10" t="str">
        <f>VLOOKUP(I95,Codes!$H$3:$I$262,2,FALSE)</f>
        <v>AA</v>
      </c>
      <c r="K95" s="10">
        <v>4</v>
      </c>
      <c r="L95" t="s">
        <v>35</v>
      </c>
      <c r="M95" t="str">
        <f>VLOOKUP(L95,Codes!$R$3:$S$28,2,FALSE)</f>
        <v>L</v>
      </c>
      <c r="N95" t="s">
        <v>38</v>
      </c>
      <c r="O95" t="s">
        <v>49</v>
      </c>
      <c r="Q95" s="21" t="str">
        <f t="shared" si="8"/>
        <v>D-AA-006-EC10-TP5-Water-Medium-4-</v>
      </c>
      <c r="R95" s="21" t="str">
        <f t="shared" si="9"/>
        <v>D-AA-006-EC10-TP5-Water-4</v>
      </c>
      <c r="S95" s="14" t="str">
        <f t="shared" si="10"/>
        <v>D.AA.006.L.E.4</v>
      </c>
      <c r="T95" s="15" t="str">
        <f t="shared" si="11"/>
        <v>DAA006LE4</v>
      </c>
      <c r="V95" s="48"/>
      <c r="W95" s="48"/>
      <c r="X95" s="48"/>
    </row>
    <row r="96" spans="1:24">
      <c r="A96" t="s">
        <v>51</v>
      </c>
      <c r="B96" s="10" t="s">
        <v>50</v>
      </c>
      <c r="C96" s="10" t="s">
        <v>52</v>
      </c>
      <c r="D96" s="61" t="s">
        <v>79</v>
      </c>
      <c r="E96" s="12" t="str">
        <f>VLOOKUP(D96,Codes!$E$3:$G$1002,3,FALSE)</f>
        <v>006</v>
      </c>
      <c r="F96" s="10" t="s">
        <v>76</v>
      </c>
      <c r="G96" s="10">
        <f>VLOOKUP(F96,Codes!$J$3:$L$9,3)</f>
        <v>48</v>
      </c>
      <c r="H96" s="10" t="str">
        <f>VLOOKUP(F96,Codes!$J$3:$L$8,2,FALSE)</f>
        <v>E</v>
      </c>
      <c r="I96" s="63" t="s">
        <v>31</v>
      </c>
      <c r="J96" s="10" t="str">
        <f>VLOOKUP(I96,Codes!$H$3:$I$262,2,FALSE)</f>
        <v>AA</v>
      </c>
      <c r="K96" s="10">
        <v>5</v>
      </c>
      <c r="L96" t="s">
        <v>35</v>
      </c>
      <c r="M96" t="str">
        <f>VLOOKUP(L96,Codes!$R$3:$S$28,2,FALSE)</f>
        <v>L</v>
      </c>
      <c r="N96" t="s">
        <v>38</v>
      </c>
      <c r="O96" t="s">
        <v>49</v>
      </c>
      <c r="Q96" s="21" t="str">
        <f t="shared" si="8"/>
        <v>D-AA-006-EC10-TP5-Water-Medium-5-</v>
      </c>
      <c r="R96" s="21" t="str">
        <f t="shared" si="9"/>
        <v>D-AA-006-EC10-TP5-Water-5</v>
      </c>
      <c r="S96" s="14" t="str">
        <f t="shared" si="10"/>
        <v>D.AA.006.L.E.5</v>
      </c>
      <c r="T96" s="15" t="str">
        <f t="shared" si="11"/>
        <v>DAA006LE5</v>
      </c>
      <c r="V96" s="48"/>
      <c r="W96" s="48"/>
      <c r="X96" s="48"/>
    </row>
    <row r="97" spans="1:24">
      <c r="A97" t="s">
        <v>51</v>
      </c>
      <c r="B97" s="10" t="s">
        <v>50</v>
      </c>
      <c r="C97" s="10" t="s">
        <v>52</v>
      </c>
      <c r="D97" s="61" t="s">
        <v>79</v>
      </c>
      <c r="E97" s="12" t="str">
        <f>VLOOKUP(D97,Codes!$E$3:$G$1002,3,FALSE)</f>
        <v>006</v>
      </c>
      <c r="F97" s="10" t="s">
        <v>76</v>
      </c>
      <c r="G97" s="10">
        <f>VLOOKUP(F97,Codes!$J$3:$L$9,3)</f>
        <v>48</v>
      </c>
      <c r="H97" s="10" t="str">
        <f>VLOOKUP(F97,Codes!$J$3:$L$8,2,FALSE)</f>
        <v>E</v>
      </c>
      <c r="I97" s="63" t="s">
        <v>31</v>
      </c>
      <c r="J97" s="10" t="str">
        <f>VLOOKUP(I97,Codes!$H$3:$I$262,2,FALSE)</f>
        <v>AA</v>
      </c>
      <c r="K97" s="10">
        <v>1</v>
      </c>
      <c r="L97" t="s">
        <v>83</v>
      </c>
      <c r="M97" t="str">
        <f>VLOOKUP(L97,Codes!$R$3:$S$28,2,FALSE)</f>
        <v>M</v>
      </c>
      <c r="N97" t="s">
        <v>38</v>
      </c>
      <c r="O97" t="s">
        <v>49</v>
      </c>
      <c r="Q97" s="21" t="str">
        <f t="shared" si="8"/>
        <v>D-AA-006-EC25-TP5-Water-Medium-1-</v>
      </c>
      <c r="R97" s="21" t="str">
        <f t="shared" si="9"/>
        <v>D-AA-006-EC25-TP5-Water-1</v>
      </c>
      <c r="S97" s="14" t="str">
        <f t="shared" si="10"/>
        <v>D.AA.006.M.E.1</v>
      </c>
      <c r="T97" s="15" t="str">
        <f t="shared" si="11"/>
        <v>DAA006ME1</v>
      </c>
      <c r="V97" s="48"/>
      <c r="W97" s="48"/>
    </row>
    <row r="98" spans="1:24">
      <c r="A98" t="s">
        <v>51</v>
      </c>
      <c r="B98" s="10" t="s">
        <v>50</v>
      </c>
      <c r="C98" s="10" t="s">
        <v>52</v>
      </c>
      <c r="D98" s="61" t="s">
        <v>79</v>
      </c>
      <c r="E98" s="12" t="str">
        <f>VLOOKUP(D98,Codes!$E$3:$G$1002,3,FALSE)</f>
        <v>006</v>
      </c>
      <c r="F98" s="10" t="s">
        <v>76</v>
      </c>
      <c r="G98" s="10">
        <f>VLOOKUP(F98,Codes!$J$3:$L$9,3)</f>
        <v>48</v>
      </c>
      <c r="H98" s="10" t="str">
        <f>VLOOKUP(F98,Codes!$J$3:$L$8,2,FALSE)</f>
        <v>E</v>
      </c>
      <c r="I98" s="63" t="s">
        <v>31</v>
      </c>
      <c r="J98" s="10" t="str">
        <f>VLOOKUP(I98,Codes!$H$3:$I$262,2,FALSE)</f>
        <v>AA</v>
      </c>
      <c r="K98" s="10">
        <v>2</v>
      </c>
      <c r="L98" t="s">
        <v>83</v>
      </c>
      <c r="M98" t="str">
        <f>VLOOKUP(L98,Codes!$R$3:$S$28,2,FALSE)</f>
        <v>M</v>
      </c>
      <c r="N98" t="s">
        <v>38</v>
      </c>
      <c r="O98" t="s">
        <v>49</v>
      </c>
      <c r="Q98" s="21" t="str">
        <f t="shared" si="8"/>
        <v>D-AA-006-EC25-TP5-Water-Medium-2-</v>
      </c>
      <c r="R98" s="21" t="str">
        <f t="shared" si="9"/>
        <v>D-AA-006-EC25-TP5-Water-2</v>
      </c>
      <c r="S98" s="14" t="str">
        <f t="shared" si="10"/>
        <v>D.AA.006.M.E.2</v>
      </c>
      <c r="T98" s="15" t="str">
        <f t="shared" si="11"/>
        <v>DAA006ME2</v>
      </c>
      <c r="V98" s="48"/>
      <c r="W98" s="48"/>
      <c r="X98" s="48"/>
    </row>
    <row r="99" spans="1:24">
      <c r="A99" t="s">
        <v>51</v>
      </c>
      <c r="B99" s="10" t="s">
        <v>50</v>
      </c>
      <c r="C99" s="10" t="s">
        <v>52</v>
      </c>
      <c r="D99" s="61" t="s">
        <v>79</v>
      </c>
      <c r="E99" s="12" t="str">
        <f>VLOOKUP(D99,Codes!$E$3:$G$1002,3,FALSE)</f>
        <v>006</v>
      </c>
      <c r="F99" s="10" t="s">
        <v>76</v>
      </c>
      <c r="G99" s="10">
        <f>VLOOKUP(F99,Codes!$J$3:$L$9,3)</f>
        <v>48</v>
      </c>
      <c r="H99" s="10" t="str">
        <f>VLOOKUP(F99,Codes!$J$3:$L$8,2,FALSE)</f>
        <v>E</v>
      </c>
      <c r="I99" s="63" t="s">
        <v>31</v>
      </c>
      <c r="J99" s="10" t="str">
        <f>VLOOKUP(I99,Codes!$H$3:$I$262,2,FALSE)</f>
        <v>AA</v>
      </c>
      <c r="K99" s="10">
        <v>3</v>
      </c>
      <c r="L99" t="s">
        <v>83</v>
      </c>
      <c r="M99" t="str">
        <f>VLOOKUP(L99,Codes!$R$3:$S$28,2,FALSE)</f>
        <v>M</v>
      </c>
      <c r="N99" t="s">
        <v>38</v>
      </c>
      <c r="O99" t="s">
        <v>49</v>
      </c>
      <c r="Q99" s="21" t="str">
        <f t="shared" si="8"/>
        <v>D-AA-006-EC25-TP5-Water-Medium-3-</v>
      </c>
      <c r="R99" s="21" t="str">
        <f t="shared" si="9"/>
        <v>D-AA-006-EC25-TP5-Water-3</v>
      </c>
      <c r="S99" s="14" t="str">
        <f t="shared" si="10"/>
        <v>D.AA.006.M.E.3</v>
      </c>
      <c r="T99" s="15" t="str">
        <f t="shared" si="11"/>
        <v>DAA006ME3</v>
      </c>
      <c r="V99" s="48"/>
      <c r="W99" s="48"/>
      <c r="X99" s="48"/>
    </row>
    <row r="100" spans="1:24">
      <c r="A100" t="s">
        <v>51</v>
      </c>
      <c r="B100" s="10" t="s">
        <v>50</v>
      </c>
      <c r="C100" s="10" t="s">
        <v>52</v>
      </c>
      <c r="D100" s="61" t="s">
        <v>79</v>
      </c>
      <c r="E100" s="12" t="str">
        <f>VLOOKUP(D100,Codes!$E$3:$G$1002,3,FALSE)</f>
        <v>006</v>
      </c>
      <c r="F100" s="10" t="s">
        <v>76</v>
      </c>
      <c r="G100" s="10">
        <f>VLOOKUP(F100,Codes!$J$3:$L$9,3)</f>
        <v>48</v>
      </c>
      <c r="H100" s="10" t="str">
        <f>VLOOKUP(F100,Codes!$J$3:$L$8,2,FALSE)</f>
        <v>E</v>
      </c>
      <c r="I100" s="63" t="s">
        <v>31</v>
      </c>
      <c r="J100" s="10" t="str">
        <f>VLOOKUP(I100,Codes!$H$3:$I$262,2,FALSE)</f>
        <v>AA</v>
      </c>
      <c r="K100" s="10">
        <v>4</v>
      </c>
      <c r="L100" t="s">
        <v>83</v>
      </c>
      <c r="M100" t="str">
        <f>VLOOKUP(L100,Codes!$R$3:$S$28,2,FALSE)</f>
        <v>M</v>
      </c>
      <c r="N100" t="s">
        <v>38</v>
      </c>
      <c r="O100" t="s">
        <v>49</v>
      </c>
      <c r="Q100" s="21" t="str">
        <f t="shared" si="8"/>
        <v>D-AA-006-EC25-TP5-Water-Medium-4-</v>
      </c>
      <c r="R100" s="21" t="str">
        <f t="shared" si="9"/>
        <v>D-AA-006-EC25-TP5-Water-4</v>
      </c>
      <c r="S100" s="14" t="str">
        <f t="shared" si="10"/>
        <v>D.AA.006.M.E.4</v>
      </c>
      <c r="T100" s="15" t="str">
        <f t="shared" si="11"/>
        <v>DAA006ME4</v>
      </c>
      <c r="V100" s="48"/>
      <c r="W100" s="48"/>
      <c r="X100" s="48"/>
    </row>
    <row r="101" spans="1:24">
      <c r="A101" t="s">
        <v>51</v>
      </c>
      <c r="B101" s="10" t="s">
        <v>50</v>
      </c>
      <c r="C101" s="10" t="s">
        <v>52</v>
      </c>
      <c r="D101" s="61" t="s">
        <v>79</v>
      </c>
      <c r="E101" s="12" t="str">
        <f>VLOOKUP(D101,Codes!$E$3:$G$1002,3,FALSE)</f>
        <v>006</v>
      </c>
      <c r="F101" s="10" t="s">
        <v>76</v>
      </c>
      <c r="G101" s="10">
        <f>VLOOKUP(F101,Codes!$J$3:$L$9,3)</f>
        <v>48</v>
      </c>
      <c r="H101" s="10" t="str">
        <f>VLOOKUP(F101,Codes!$J$3:$L$8,2,FALSE)</f>
        <v>E</v>
      </c>
      <c r="I101" s="63" t="s">
        <v>31</v>
      </c>
      <c r="J101" s="10" t="str">
        <f>VLOOKUP(I101,Codes!$H$3:$I$262,2,FALSE)</f>
        <v>AA</v>
      </c>
      <c r="K101" s="10">
        <v>5</v>
      </c>
      <c r="L101" t="s">
        <v>83</v>
      </c>
      <c r="M101" t="str">
        <f>VLOOKUP(L101,Codes!$R$3:$S$28,2,FALSE)</f>
        <v>M</v>
      </c>
      <c r="N101" t="s">
        <v>38</v>
      </c>
      <c r="O101" t="s">
        <v>49</v>
      </c>
      <c r="Q101" s="21" t="str">
        <f t="shared" si="8"/>
        <v>D-AA-006-EC25-TP5-Water-Medium-5-</v>
      </c>
      <c r="R101" s="21" t="str">
        <f t="shared" si="9"/>
        <v>D-AA-006-EC25-TP5-Water-5</v>
      </c>
      <c r="S101" s="14" t="str">
        <f t="shared" si="10"/>
        <v>D.AA.006.M.E.5</v>
      </c>
      <c r="T101" s="15" t="str">
        <f t="shared" si="11"/>
        <v>DAA006ME5</v>
      </c>
      <c r="V101" s="48"/>
      <c r="W101" s="48"/>
      <c r="X101" s="48"/>
    </row>
    <row r="102" spans="1:24">
      <c r="A102" t="s">
        <v>51</v>
      </c>
      <c r="B102" s="10" t="s">
        <v>50</v>
      </c>
      <c r="C102" s="10" t="s">
        <v>52</v>
      </c>
      <c r="D102" s="58" t="s">
        <v>67</v>
      </c>
      <c r="E102" s="12" t="str">
        <f>VLOOKUP(D102,Codes!$E$3:$G$1002,3,FALSE)</f>
        <v>004</v>
      </c>
      <c r="F102" s="10" t="s">
        <v>46</v>
      </c>
      <c r="G102" s="10">
        <f>VLOOKUP(F102,Codes!$J$3:$L$9,3)</f>
        <v>4</v>
      </c>
      <c r="H102" s="10" t="str">
        <f>VLOOKUP(F102,Codes!$J$3:$L$8,2,FALSE)</f>
        <v>A</v>
      </c>
      <c r="I102" s="63" t="s">
        <v>31</v>
      </c>
      <c r="J102" s="10" t="str">
        <f>VLOOKUP(I102,Codes!$H$3:$I$262,2,FALSE)</f>
        <v>AA</v>
      </c>
      <c r="K102" s="10">
        <v>1</v>
      </c>
      <c r="L102" t="s">
        <v>35</v>
      </c>
      <c r="M102" t="str">
        <f>VLOOKUP(L102,Codes!$R$3:$S$28,2,FALSE)</f>
        <v>L</v>
      </c>
      <c r="N102" t="s">
        <v>38</v>
      </c>
      <c r="O102" t="s">
        <v>49</v>
      </c>
      <c r="Q102" s="21" t="str">
        <f t="shared" si="8"/>
        <v>D-AA-004-EC10-TP1-Water-Medium-1-</v>
      </c>
      <c r="R102" s="21" t="str">
        <f t="shared" si="9"/>
        <v>D-AA-004-EC10-TP1-Water-1</v>
      </c>
      <c r="S102" s="14" t="str">
        <f t="shared" si="10"/>
        <v>D.AA.004.L.A.1</v>
      </c>
      <c r="T102" s="15" t="str">
        <f t="shared" si="11"/>
        <v>DAA004LA1</v>
      </c>
      <c r="V102" s="48"/>
      <c r="W102" s="48"/>
      <c r="X102" s="48"/>
    </row>
    <row r="103" spans="1:24">
      <c r="A103" t="s">
        <v>51</v>
      </c>
      <c r="B103" s="10" t="s">
        <v>50</v>
      </c>
      <c r="C103" s="10" t="s">
        <v>52</v>
      </c>
      <c r="D103" s="58" t="s">
        <v>67</v>
      </c>
      <c r="E103" s="12" t="str">
        <f>VLOOKUP(D103,Codes!$E$3:$G$1002,3,FALSE)</f>
        <v>004</v>
      </c>
      <c r="F103" s="10" t="s">
        <v>46</v>
      </c>
      <c r="G103" s="10">
        <f>VLOOKUP(F103,Codes!$J$3:$L$9,3)</f>
        <v>4</v>
      </c>
      <c r="H103" s="10" t="str">
        <f>VLOOKUP(F103,Codes!$J$3:$L$8,2,FALSE)</f>
        <v>A</v>
      </c>
      <c r="I103" s="63" t="s">
        <v>31</v>
      </c>
      <c r="J103" s="10" t="str">
        <f>VLOOKUP(I103,Codes!$H$3:$I$262,2,FALSE)</f>
        <v>AA</v>
      </c>
      <c r="K103" s="10">
        <v>2</v>
      </c>
      <c r="L103" t="s">
        <v>35</v>
      </c>
      <c r="M103" t="str">
        <f>VLOOKUP(L103,Codes!$R$3:$S$28,2,FALSE)</f>
        <v>L</v>
      </c>
      <c r="N103" t="s">
        <v>38</v>
      </c>
      <c r="O103" t="s">
        <v>49</v>
      </c>
      <c r="Q103" s="21" t="str">
        <f t="shared" si="8"/>
        <v>D-AA-004-EC10-TP1-Water-Medium-2-</v>
      </c>
      <c r="R103" s="21" t="str">
        <f t="shared" si="9"/>
        <v>D-AA-004-EC10-TP1-Water-2</v>
      </c>
      <c r="S103" s="14" t="str">
        <f t="shared" si="10"/>
        <v>D.AA.004.L.A.2</v>
      </c>
      <c r="T103" s="15" t="str">
        <f t="shared" si="11"/>
        <v>DAA004LA2</v>
      </c>
      <c r="V103" s="48"/>
      <c r="W103" s="48"/>
      <c r="X103" s="48"/>
    </row>
    <row r="104" spans="1:24">
      <c r="A104" t="s">
        <v>51</v>
      </c>
      <c r="B104" s="10" t="s">
        <v>50</v>
      </c>
      <c r="C104" s="10" t="s">
        <v>52</v>
      </c>
      <c r="D104" s="58" t="s">
        <v>67</v>
      </c>
      <c r="E104" s="12" t="str">
        <f>VLOOKUP(D104,Codes!$E$3:$G$1002,3,FALSE)</f>
        <v>004</v>
      </c>
      <c r="F104" s="10" t="s">
        <v>46</v>
      </c>
      <c r="G104" s="10">
        <f>VLOOKUP(F104,Codes!$J$3:$L$9,3)</f>
        <v>4</v>
      </c>
      <c r="H104" s="10" t="str">
        <f>VLOOKUP(F104,Codes!$J$3:$L$8,2,FALSE)</f>
        <v>A</v>
      </c>
      <c r="I104" s="63" t="s">
        <v>31</v>
      </c>
      <c r="J104" s="10" t="str">
        <f>VLOOKUP(I104,Codes!$H$3:$I$262,2,FALSE)</f>
        <v>AA</v>
      </c>
      <c r="K104" s="10">
        <v>3</v>
      </c>
      <c r="L104" t="s">
        <v>35</v>
      </c>
      <c r="M104" t="str">
        <f>VLOOKUP(L104,Codes!$R$3:$S$28,2,FALSE)</f>
        <v>L</v>
      </c>
      <c r="N104" t="s">
        <v>38</v>
      </c>
      <c r="O104" t="s">
        <v>49</v>
      </c>
      <c r="Q104" s="21" t="str">
        <f t="shared" si="8"/>
        <v>D-AA-004-EC10-TP1-Water-Medium-3-</v>
      </c>
      <c r="R104" s="21" t="str">
        <f t="shared" si="9"/>
        <v>D-AA-004-EC10-TP1-Water-3</v>
      </c>
      <c r="S104" s="14" t="str">
        <f t="shared" si="10"/>
        <v>D.AA.004.L.A.3</v>
      </c>
      <c r="T104" s="15" t="str">
        <f t="shared" si="11"/>
        <v>DAA004LA3</v>
      </c>
      <c r="V104" s="48"/>
      <c r="W104" s="48"/>
      <c r="X104" s="48"/>
    </row>
    <row r="105" spans="1:24">
      <c r="A105" t="s">
        <v>51</v>
      </c>
      <c r="B105" s="10" t="s">
        <v>50</v>
      </c>
      <c r="C105" s="10" t="s">
        <v>52</v>
      </c>
      <c r="D105" s="58" t="s">
        <v>67</v>
      </c>
      <c r="E105" s="12" t="str">
        <f>VLOOKUP(D105,Codes!$E$3:$G$1002,3,FALSE)</f>
        <v>004</v>
      </c>
      <c r="F105" s="10" t="s">
        <v>46</v>
      </c>
      <c r="G105" s="10">
        <f>VLOOKUP(F105,Codes!$J$3:$L$9,3)</f>
        <v>4</v>
      </c>
      <c r="H105" s="10" t="str">
        <f>VLOOKUP(F105,Codes!$J$3:$L$8,2,FALSE)</f>
        <v>A</v>
      </c>
      <c r="I105" s="63" t="s">
        <v>31</v>
      </c>
      <c r="J105" s="10" t="str">
        <f>VLOOKUP(I105,Codes!$H$3:$I$262,2,FALSE)</f>
        <v>AA</v>
      </c>
      <c r="K105" s="10">
        <v>4</v>
      </c>
      <c r="L105" t="s">
        <v>35</v>
      </c>
      <c r="M105" t="str">
        <f>VLOOKUP(L105,Codes!$R$3:$S$28,2,FALSE)</f>
        <v>L</v>
      </c>
      <c r="N105" t="s">
        <v>38</v>
      </c>
      <c r="O105" t="s">
        <v>49</v>
      </c>
      <c r="Q105" s="21" t="str">
        <f t="shared" si="8"/>
        <v>D-AA-004-EC10-TP1-Water-Medium-4-</v>
      </c>
      <c r="R105" s="21" t="str">
        <f t="shared" si="9"/>
        <v>D-AA-004-EC10-TP1-Water-4</v>
      </c>
      <c r="S105" s="14" t="str">
        <f t="shared" si="10"/>
        <v>D.AA.004.L.A.4</v>
      </c>
      <c r="T105" s="15" t="str">
        <f t="shared" si="11"/>
        <v>DAA004LA4</v>
      </c>
      <c r="V105" s="48"/>
      <c r="W105" s="48"/>
      <c r="X105" s="48"/>
    </row>
    <row r="106" spans="1:24">
      <c r="A106" t="s">
        <v>51</v>
      </c>
      <c r="B106" s="10" t="s">
        <v>50</v>
      </c>
      <c r="C106" s="10" t="s">
        <v>52</v>
      </c>
      <c r="D106" s="58" t="s">
        <v>67</v>
      </c>
      <c r="E106" s="12" t="str">
        <f>VLOOKUP(D106,Codes!$E$3:$G$1002,3,FALSE)</f>
        <v>004</v>
      </c>
      <c r="F106" s="10" t="s">
        <v>46</v>
      </c>
      <c r="G106" s="10">
        <f>VLOOKUP(F106,Codes!$J$3:$L$9,3)</f>
        <v>4</v>
      </c>
      <c r="H106" s="10" t="str">
        <f>VLOOKUP(F106,Codes!$J$3:$L$8,2,FALSE)</f>
        <v>A</v>
      </c>
      <c r="I106" s="63" t="s">
        <v>31</v>
      </c>
      <c r="J106" s="10" t="str">
        <f>VLOOKUP(I106,Codes!$H$3:$I$262,2,FALSE)</f>
        <v>AA</v>
      </c>
      <c r="K106" s="10">
        <v>5</v>
      </c>
      <c r="L106" t="s">
        <v>35</v>
      </c>
      <c r="M106" t="str">
        <f>VLOOKUP(L106,Codes!$R$3:$S$28,2,FALSE)</f>
        <v>L</v>
      </c>
      <c r="N106" t="s">
        <v>38</v>
      </c>
      <c r="O106" t="s">
        <v>49</v>
      </c>
      <c r="Q106" s="21" t="str">
        <f t="shared" si="8"/>
        <v>D-AA-004-EC10-TP1-Water-Medium-5-</v>
      </c>
      <c r="R106" s="21" t="str">
        <f t="shared" si="9"/>
        <v>D-AA-004-EC10-TP1-Water-5</v>
      </c>
      <c r="S106" s="14" t="str">
        <f t="shared" si="10"/>
        <v>D.AA.004.L.A.5</v>
      </c>
      <c r="T106" s="15" t="str">
        <f t="shared" si="11"/>
        <v>DAA004LA5</v>
      </c>
      <c r="V106" s="48"/>
      <c r="W106" s="48"/>
      <c r="X106" s="48"/>
    </row>
    <row r="107" spans="1:24">
      <c r="A107" t="s">
        <v>51</v>
      </c>
      <c r="B107" s="10" t="s">
        <v>50</v>
      </c>
      <c r="C107" s="10" t="s">
        <v>52</v>
      </c>
      <c r="D107" s="58" t="s">
        <v>67</v>
      </c>
      <c r="E107" s="12" t="str">
        <f>VLOOKUP(D107,Codes!$E$3:$G$1002,3,FALSE)</f>
        <v>004</v>
      </c>
      <c r="F107" s="10" t="s">
        <v>46</v>
      </c>
      <c r="G107" s="10">
        <f>VLOOKUP(F107,Codes!$J$3:$L$9,3)</f>
        <v>4</v>
      </c>
      <c r="H107" s="10" t="str">
        <f>VLOOKUP(F107,Codes!$J$3:$L$8,2,FALSE)</f>
        <v>A</v>
      </c>
      <c r="I107" s="63" t="s">
        <v>31</v>
      </c>
      <c r="J107" s="10" t="str">
        <f>VLOOKUP(I107,Codes!$H$3:$I$262,2,FALSE)</f>
        <v>AA</v>
      </c>
      <c r="K107" s="10">
        <v>1</v>
      </c>
      <c r="L107" t="s">
        <v>83</v>
      </c>
      <c r="M107" t="str">
        <f>VLOOKUP(L107,Codes!$R$3:$S$28,2,FALSE)</f>
        <v>M</v>
      </c>
      <c r="N107" t="s">
        <v>38</v>
      </c>
      <c r="O107" t="s">
        <v>49</v>
      </c>
      <c r="Q107" s="21" t="str">
        <f t="shared" si="8"/>
        <v>D-AA-004-EC25-TP1-Water-Medium-1-</v>
      </c>
      <c r="R107" s="21" t="str">
        <f t="shared" si="9"/>
        <v>D-AA-004-EC25-TP1-Water-1</v>
      </c>
      <c r="S107" s="14" t="str">
        <f t="shared" si="10"/>
        <v>D.AA.004.M.A.1</v>
      </c>
      <c r="T107" s="15" t="str">
        <f t="shared" si="11"/>
        <v>DAA004MA1</v>
      </c>
      <c r="V107" s="48"/>
      <c r="W107" s="48"/>
      <c r="X107" s="48"/>
    </row>
    <row r="108" spans="1:24">
      <c r="A108" t="s">
        <v>51</v>
      </c>
      <c r="B108" s="10" t="s">
        <v>50</v>
      </c>
      <c r="C108" s="10" t="s">
        <v>52</v>
      </c>
      <c r="D108" s="58" t="s">
        <v>67</v>
      </c>
      <c r="E108" s="12" t="str">
        <f>VLOOKUP(D108,Codes!$E$3:$G$1002,3,FALSE)</f>
        <v>004</v>
      </c>
      <c r="F108" s="10" t="s">
        <v>46</v>
      </c>
      <c r="G108" s="10">
        <f>VLOOKUP(F108,Codes!$J$3:$L$9,3)</f>
        <v>4</v>
      </c>
      <c r="H108" s="10" t="str">
        <f>VLOOKUP(F108,Codes!$J$3:$L$8,2,FALSE)</f>
        <v>A</v>
      </c>
      <c r="I108" s="63" t="s">
        <v>31</v>
      </c>
      <c r="J108" s="10" t="str">
        <f>VLOOKUP(I108,Codes!$H$3:$I$262,2,FALSE)</f>
        <v>AA</v>
      </c>
      <c r="K108" s="10">
        <v>2</v>
      </c>
      <c r="L108" t="s">
        <v>83</v>
      </c>
      <c r="M108" t="str">
        <f>VLOOKUP(L108,Codes!$R$3:$S$28,2,FALSE)</f>
        <v>M</v>
      </c>
      <c r="N108" t="s">
        <v>38</v>
      </c>
      <c r="O108" t="s">
        <v>49</v>
      </c>
      <c r="Q108" s="21" t="str">
        <f t="shared" si="8"/>
        <v>D-AA-004-EC25-TP1-Water-Medium-2-</v>
      </c>
      <c r="R108" s="21" t="str">
        <f t="shared" si="9"/>
        <v>D-AA-004-EC25-TP1-Water-2</v>
      </c>
      <c r="S108" s="14" t="str">
        <f t="shared" si="10"/>
        <v>D.AA.004.M.A.2</v>
      </c>
      <c r="T108" s="15" t="str">
        <f t="shared" si="11"/>
        <v>DAA004MA2</v>
      </c>
      <c r="V108" s="48"/>
      <c r="W108" s="48"/>
      <c r="X108" s="48"/>
    </row>
    <row r="109" spans="1:24">
      <c r="A109" t="s">
        <v>51</v>
      </c>
      <c r="B109" s="10" t="s">
        <v>50</v>
      </c>
      <c r="C109" s="10" t="s">
        <v>52</v>
      </c>
      <c r="D109" s="58" t="s">
        <v>67</v>
      </c>
      <c r="E109" s="12" t="str">
        <f>VLOOKUP(D109,Codes!$E$3:$G$1002,3,FALSE)</f>
        <v>004</v>
      </c>
      <c r="F109" s="10" t="s">
        <v>46</v>
      </c>
      <c r="G109" s="10">
        <f>VLOOKUP(F109,Codes!$J$3:$L$9,3)</f>
        <v>4</v>
      </c>
      <c r="H109" s="10" t="str">
        <f>VLOOKUP(F109,Codes!$J$3:$L$8,2,FALSE)</f>
        <v>A</v>
      </c>
      <c r="I109" s="63" t="s">
        <v>31</v>
      </c>
      <c r="J109" s="10" t="str">
        <f>VLOOKUP(I109,Codes!$H$3:$I$262,2,FALSE)</f>
        <v>AA</v>
      </c>
      <c r="K109" s="10">
        <v>3</v>
      </c>
      <c r="L109" t="s">
        <v>83</v>
      </c>
      <c r="M109" t="str">
        <f>VLOOKUP(L109,Codes!$R$3:$S$28,2,FALSE)</f>
        <v>M</v>
      </c>
      <c r="N109" t="s">
        <v>38</v>
      </c>
      <c r="O109" t="s">
        <v>49</v>
      </c>
      <c r="Q109" s="21" t="str">
        <f t="shared" si="8"/>
        <v>D-AA-004-EC25-TP1-Water-Medium-3-</v>
      </c>
      <c r="R109" s="21" t="str">
        <f t="shared" si="9"/>
        <v>D-AA-004-EC25-TP1-Water-3</v>
      </c>
      <c r="S109" s="14" t="str">
        <f t="shared" si="10"/>
        <v>D.AA.004.M.A.3</v>
      </c>
      <c r="T109" s="15" t="str">
        <f t="shared" si="11"/>
        <v>DAA004MA3</v>
      </c>
      <c r="V109" s="48"/>
      <c r="W109" s="48"/>
      <c r="X109" s="48"/>
    </row>
    <row r="110" spans="1:24">
      <c r="A110" t="s">
        <v>51</v>
      </c>
      <c r="B110" s="10" t="s">
        <v>50</v>
      </c>
      <c r="C110" s="10" t="s">
        <v>52</v>
      </c>
      <c r="D110" s="58" t="s">
        <v>67</v>
      </c>
      <c r="E110" s="12" t="str">
        <f>VLOOKUP(D110,Codes!$E$3:$G$1002,3,FALSE)</f>
        <v>004</v>
      </c>
      <c r="F110" s="10" t="s">
        <v>46</v>
      </c>
      <c r="G110" s="10">
        <f>VLOOKUP(F110,Codes!$J$3:$L$9,3)</f>
        <v>4</v>
      </c>
      <c r="H110" s="10" t="str">
        <f>VLOOKUP(F110,Codes!$J$3:$L$8,2,FALSE)</f>
        <v>A</v>
      </c>
      <c r="I110" s="63" t="s">
        <v>31</v>
      </c>
      <c r="J110" s="10" t="str">
        <f>VLOOKUP(I110,Codes!$H$3:$I$262,2,FALSE)</f>
        <v>AA</v>
      </c>
      <c r="K110" s="10">
        <v>4</v>
      </c>
      <c r="L110" t="s">
        <v>83</v>
      </c>
      <c r="M110" t="str">
        <f>VLOOKUP(L110,Codes!$R$3:$S$28,2,FALSE)</f>
        <v>M</v>
      </c>
      <c r="N110" t="s">
        <v>38</v>
      </c>
      <c r="O110" t="s">
        <v>49</v>
      </c>
      <c r="Q110" s="21" t="str">
        <f t="shared" si="8"/>
        <v>D-AA-004-EC25-TP1-Water-Medium-4-</v>
      </c>
      <c r="R110" s="21" t="str">
        <f t="shared" si="9"/>
        <v>D-AA-004-EC25-TP1-Water-4</v>
      </c>
      <c r="S110" s="14" t="str">
        <f t="shared" si="10"/>
        <v>D.AA.004.M.A.4</v>
      </c>
      <c r="T110" s="15" t="str">
        <f t="shared" si="11"/>
        <v>DAA004MA4</v>
      </c>
      <c r="V110" s="48"/>
      <c r="W110" s="48"/>
      <c r="X110" s="48"/>
    </row>
    <row r="111" spans="1:24">
      <c r="A111" t="s">
        <v>51</v>
      </c>
      <c r="B111" s="10" t="s">
        <v>50</v>
      </c>
      <c r="C111" s="10" t="s">
        <v>52</v>
      </c>
      <c r="D111" s="58" t="s">
        <v>67</v>
      </c>
      <c r="E111" s="12" t="str">
        <f>VLOOKUP(D111,Codes!$E$3:$G$1002,3,FALSE)</f>
        <v>004</v>
      </c>
      <c r="F111" s="10" t="s">
        <v>46</v>
      </c>
      <c r="G111" s="10">
        <f>VLOOKUP(F111,Codes!$J$3:$L$9,3)</f>
        <v>4</v>
      </c>
      <c r="H111" s="10" t="str">
        <f>VLOOKUP(F111,Codes!$J$3:$L$8,2,FALSE)</f>
        <v>A</v>
      </c>
      <c r="I111" s="63" t="s">
        <v>31</v>
      </c>
      <c r="J111" s="10" t="str">
        <f>VLOOKUP(I111,Codes!$H$3:$I$262,2,FALSE)</f>
        <v>AA</v>
      </c>
      <c r="K111" s="10">
        <v>5</v>
      </c>
      <c r="L111" t="s">
        <v>83</v>
      </c>
      <c r="M111" t="str">
        <f>VLOOKUP(L111,Codes!$R$3:$S$28,2,FALSE)</f>
        <v>M</v>
      </c>
      <c r="N111" t="s">
        <v>38</v>
      </c>
      <c r="O111" t="s">
        <v>49</v>
      </c>
      <c r="Q111" s="21" t="str">
        <f t="shared" si="8"/>
        <v>D-AA-004-EC25-TP1-Water-Medium-5-</v>
      </c>
      <c r="R111" s="21" t="str">
        <f t="shared" si="9"/>
        <v>D-AA-004-EC25-TP1-Water-5</v>
      </c>
      <c r="S111" s="14" t="str">
        <f t="shared" si="10"/>
        <v>D.AA.004.M.A.5</v>
      </c>
      <c r="T111" s="15" t="str">
        <f t="shared" si="11"/>
        <v>DAA004MA5</v>
      </c>
      <c r="V111" s="48"/>
      <c r="W111" s="48"/>
      <c r="X111" s="48"/>
    </row>
    <row r="112" spans="1:24">
      <c r="A112" t="s">
        <v>51</v>
      </c>
      <c r="B112" s="10" t="s">
        <v>50</v>
      </c>
      <c r="C112" s="10" t="s">
        <v>52</v>
      </c>
      <c r="D112" s="58" t="s">
        <v>67</v>
      </c>
      <c r="E112" s="12" t="str">
        <f>VLOOKUP(D112,Codes!$E$3:$G$1002,3,FALSE)</f>
        <v>004</v>
      </c>
      <c r="F112" s="10" t="s">
        <v>57</v>
      </c>
      <c r="G112" s="10">
        <f>VLOOKUP(F112,Codes!$J$3:$L$9,3)</f>
        <v>8</v>
      </c>
      <c r="H112" s="10" t="str">
        <f>VLOOKUP(F112,Codes!$J$3:$L$8,2,FALSE)</f>
        <v>B</v>
      </c>
      <c r="I112" s="63" t="s">
        <v>31</v>
      </c>
      <c r="J112" s="10" t="str">
        <f>VLOOKUP(I112,Codes!$H$3:$I$262,2,FALSE)</f>
        <v>AA</v>
      </c>
      <c r="K112" s="10">
        <v>1</v>
      </c>
      <c r="L112" t="s">
        <v>35</v>
      </c>
      <c r="M112" t="str">
        <f>VLOOKUP(L112,Codes!$R$3:$S$28,2,FALSE)</f>
        <v>L</v>
      </c>
      <c r="N112" t="s">
        <v>38</v>
      </c>
      <c r="O112" t="s">
        <v>49</v>
      </c>
      <c r="Q112" s="21" t="str">
        <f t="shared" si="8"/>
        <v>D-AA-004-EC10-TP2-Water-Medium-1-</v>
      </c>
      <c r="R112" s="21" t="str">
        <f t="shared" si="9"/>
        <v>D-AA-004-EC10-TP2-Water-1</v>
      </c>
      <c r="S112" s="14" t="str">
        <f t="shared" si="10"/>
        <v>D.AA.004.L.B.1</v>
      </c>
      <c r="T112" s="15" t="str">
        <f t="shared" si="11"/>
        <v>DAA004LB1</v>
      </c>
      <c r="V112" s="48"/>
      <c r="W112" s="48"/>
      <c r="X112" s="48"/>
    </row>
    <row r="113" spans="1:24">
      <c r="A113" t="s">
        <v>51</v>
      </c>
      <c r="B113" s="10" t="s">
        <v>50</v>
      </c>
      <c r="C113" s="10" t="s">
        <v>52</v>
      </c>
      <c r="D113" s="58" t="s">
        <v>67</v>
      </c>
      <c r="E113" s="12" t="str">
        <f>VLOOKUP(D113,Codes!$E$3:$G$1002,3,FALSE)</f>
        <v>004</v>
      </c>
      <c r="F113" s="10" t="s">
        <v>57</v>
      </c>
      <c r="G113" s="10">
        <f>VLOOKUP(F113,Codes!$J$3:$L$9,3)</f>
        <v>8</v>
      </c>
      <c r="H113" s="10" t="str">
        <f>VLOOKUP(F113,Codes!$J$3:$L$8,2,FALSE)</f>
        <v>B</v>
      </c>
      <c r="I113" s="63" t="s">
        <v>31</v>
      </c>
      <c r="J113" s="10" t="str">
        <f>VLOOKUP(I113,Codes!$H$3:$I$262,2,FALSE)</f>
        <v>AA</v>
      </c>
      <c r="K113" s="10">
        <v>2</v>
      </c>
      <c r="L113" t="s">
        <v>35</v>
      </c>
      <c r="M113" t="str">
        <f>VLOOKUP(L113,Codes!$R$3:$S$28,2,FALSE)</f>
        <v>L</v>
      </c>
      <c r="N113" t="s">
        <v>38</v>
      </c>
      <c r="O113" t="s">
        <v>49</v>
      </c>
      <c r="Q113" s="21" t="str">
        <f t="shared" si="8"/>
        <v>D-AA-004-EC10-TP2-Water-Medium-2-</v>
      </c>
      <c r="R113" s="21" t="str">
        <f t="shared" si="9"/>
        <v>D-AA-004-EC10-TP2-Water-2</v>
      </c>
      <c r="S113" s="14" t="str">
        <f t="shared" si="10"/>
        <v>D.AA.004.L.B.2</v>
      </c>
      <c r="T113" s="15" t="str">
        <f t="shared" si="11"/>
        <v>DAA004LB2</v>
      </c>
      <c r="V113" s="48"/>
      <c r="W113" s="48"/>
      <c r="X113" s="48"/>
    </row>
    <row r="114" spans="1:24">
      <c r="A114" t="s">
        <v>51</v>
      </c>
      <c r="B114" s="10" t="s">
        <v>50</v>
      </c>
      <c r="C114" s="10" t="s">
        <v>52</v>
      </c>
      <c r="D114" s="58" t="s">
        <v>67</v>
      </c>
      <c r="E114" s="12" t="str">
        <f>VLOOKUP(D114,Codes!$E$3:$G$1002,3,FALSE)</f>
        <v>004</v>
      </c>
      <c r="F114" s="10" t="s">
        <v>57</v>
      </c>
      <c r="G114" s="10">
        <f>VLOOKUP(F114,Codes!$J$3:$L$9,3)</f>
        <v>8</v>
      </c>
      <c r="H114" s="10" t="str">
        <f>VLOOKUP(F114,Codes!$J$3:$L$8,2,FALSE)</f>
        <v>B</v>
      </c>
      <c r="I114" s="63" t="s">
        <v>31</v>
      </c>
      <c r="J114" s="10" t="str">
        <f>VLOOKUP(I114,Codes!$H$3:$I$262,2,FALSE)</f>
        <v>AA</v>
      </c>
      <c r="K114" s="10">
        <v>3</v>
      </c>
      <c r="L114" t="s">
        <v>35</v>
      </c>
      <c r="M114" t="str">
        <f>VLOOKUP(L114,Codes!$R$3:$S$28,2,FALSE)</f>
        <v>L</v>
      </c>
      <c r="N114" t="s">
        <v>38</v>
      </c>
      <c r="O114" t="s">
        <v>49</v>
      </c>
      <c r="Q114" s="21" t="str">
        <f t="shared" si="8"/>
        <v>D-AA-004-EC10-TP2-Water-Medium-3-</v>
      </c>
      <c r="R114" s="21" t="str">
        <f t="shared" si="9"/>
        <v>D-AA-004-EC10-TP2-Water-3</v>
      </c>
      <c r="S114" s="14" t="str">
        <f t="shared" si="10"/>
        <v>D.AA.004.L.B.3</v>
      </c>
      <c r="T114" s="15" t="str">
        <f t="shared" si="11"/>
        <v>DAA004LB3</v>
      </c>
      <c r="V114" s="48"/>
      <c r="W114" s="48"/>
      <c r="X114" s="48"/>
    </row>
    <row r="115" spans="1:24">
      <c r="A115" t="s">
        <v>51</v>
      </c>
      <c r="B115" s="10" t="s">
        <v>50</v>
      </c>
      <c r="C115" s="10" t="s">
        <v>52</v>
      </c>
      <c r="D115" s="58" t="s">
        <v>67</v>
      </c>
      <c r="E115" s="12" t="str">
        <f>VLOOKUP(D115,Codes!$E$3:$G$1002,3,FALSE)</f>
        <v>004</v>
      </c>
      <c r="F115" s="10" t="s">
        <v>57</v>
      </c>
      <c r="G115" s="10">
        <f>VLOOKUP(F115,Codes!$J$3:$L$9,3)</f>
        <v>8</v>
      </c>
      <c r="H115" s="10" t="str">
        <f>VLOOKUP(F115,Codes!$J$3:$L$8,2,FALSE)</f>
        <v>B</v>
      </c>
      <c r="I115" s="63" t="s">
        <v>31</v>
      </c>
      <c r="J115" s="10" t="str">
        <f>VLOOKUP(I115,Codes!$H$3:$I$262,2,FALSE)</f>
        <v>AA</v>
      </c>
      <c r="K115" s="10">
        <v>4</v>
      </c>
      <c r="L115" t="s">
        <v>35</v>
      </c>
      <c r="M115" t="str">
        <f>VLOOKUP(L115,Codes!$R$3:$S$28,2,FALSE)</f>
        <v>L</v>
      </c>
      <c r="N115" t="s">
        <v>38</v>
      </c>
      <c r="O115" t="s">
        <v>49</v>
      </c>
      <c r="Q115" s="21" t="str">
        <f t="shared" si="8"/>
        <v>D-AA-004-EC10-TP2-Water-Medium-4-</v>
      </c>
      <c r="R115" s="21" t="str">
        <f t="shared" si="9"/>
        <v>D-AA-004-EC10-TP2-Water-4</v>
      </c>
      <c r="S115" s="14" t="str">
        <f t="shared" si="10"/>
        <v>D.AA.004.L.B.4</v>
      </c>
      <c r="T115" s="15" t="str">
        <f t="shared" si="11"/>
        <v>DAA004LB4</v>
      </c>
      <c r="V115" s="48"/>
      <c r="W115" s="48"/>
      <c r="X115" s="48"/>
    </row>
    <row r="116" spans="1:24">
      <c r="A116" t="s">
        <v>51</v>
      </c>
      <c r="B116" s="10" t="s">
        <v>50</v>
      </c>
      <c r="C116" s="10" t="s">
        <v>52</v>
      </c>
      <c r="D116" s="58" t="s">
        <v>67</v>
      </c>
      <c r="E116" s="12" t="str">
        <f>VLOOKUP(D116,Codes!$E$3:$G$1002,3,FALSE)</f>
        <v>004</v>
      </c>
      <c r="F116" s="10" t="s">
        <v>57</v>
      </c>
      <c r="G116" s="10">
        <f>VLOOKUP(F116,Codes!$J$3:$L$9,3)</f>
        <v>8</v>
      </c>
      <c r="H116" s="10" t="str">
        <f>VLOOKUP(F116,Codes!$J$3:$L$8,2,FALSE)</f>
        <v>B</v>
      </c>
      <c r="I116" s="63" t="s">
        <v>31</v>
      </c>
      <c r="J116" s="10" t="str">
        <f>VLOOKUP(I116,Codes!$H$3:$I$262,2,FALSE)</f>
        <v>AA</v>
      </c>
      <c r="K116" s="10">
        <v>5</v>
      </c>
      <c r="L116" t="s">
        <v>35</v>
      </c>
      <c r="M116" t="str">
        <f>VLOOKUP(L116,Codes!$R$3:$S$28,2,FALSE)</f>
        <v>L</v>
      </c>
      <c r="N116" t="s">
        <v>38</v>
      </c>
      <c r="O116" t="s">
        <v>49</v>
      </c>
      <c r="Q116" s="21" t="str">
        <f t="shared" si="8"/>
        <v>D-AA-004-EC10-TP2-Water-Medium-5-</v>
      </c>
      <c r="R116" s="21" t="str">
        <f t="shared" si="9"/>
        <v>D-AA-004-EC10-TP2-Water-5</v>
      </c>
      <c r="S116" s="14" t="str">
        <f t="shared" si="10"/>
        <v>D.AA.004.L.B.5</v>
      </c>
      <c r="T116" s="15" t="str">
        <f t="shared" si="11"/>
        <v>DAA004LB5</v>
      </c>
      <c r="V116" s="48"/>
      <c r="W116" s="48"/>
      <c r="X116" s="48"/>
    </row>
    <row r="117" spans="1:24">
      <c r="A117" t="s">
        <v>51</v>
      </c>
      <c r="B117" s="10" t="s">
        <v>50</v>
      </c>
      <c r="C117" s="10" t="s">
        <v>52</v>
      </c>
      <c r="D117" s="58" t="s">
        <v>67</v>
      </c>
      <c r="E117" s="12" t="str">
        <f>VLOOKUP(D117,Codes!$E$3:$G$1002,3,FALSE)</f>
        <v>004</v>
      </c>
      <c r="F117" s="10" t="s">
        <v>57</v>
      </c>
      <c r="G117" s="10">
        <f>VLOOKUP(F117,Codes!$J$3:$L$9,3)</f>
        <v>8</v>
      </c>
      <c r="H117" s="10" t="str">
        <f>VLOOKUP(F117,Codes!$J$3:$L$8,2,FALSE)</f>
        <v>B</v>
      </c>
      <c r="I117" s="63" t="s">
        <v>31</v>
      </c>
      <c r="J117" s="10" t="str">
        <f>VLOOKUP(I117,Codes!$H$3:$I$262,2,FALSE)</f>
        <v>AA</v>
      </c>
      <c r="K117" s="10">
        <v>1</v>
      </c>
      <c r="L117" t="s">
        <v>83</v>
      </c>
      <c r="M117" t="str">
        <f>VLOOKUP(L117,Codes!$R$3:$S$28,2,FALSE)</f>
        <v>M</v>
      </c>
      <c r="N117" t="s">
        <v>38</v>
      </c>
      <c r="O117" t="s">
        <v>49</v>
      </c>
      <c r="Q117" s="21" t="str">
        <f t="shared" si="8"/>
        <v>D-AA-004-EC25-TP2-Water-Medium-1-</v>
      </c>
      <c r="R117" s="21" t="str">
        <f t="shared" si="9"/>
        <v>D-AA-004-EC25-TP2-Water-1</v>
      </c>
      <c r="S117" s="14" t="str">
        <f t="shared" si="10"/>
        <v>D.AA.004.M.B.1</v>
      </c>
      <c r="T117" s="15" t="str">
        <f t="shared" si="11"/>
        <v>DAA004MB1</v>
      </c>
      <c r="V117" s="48"/>
      <c r="W117" s="48"/>
      <c r="X117" s="48"/>
    </row>
    <row r="118" spans="1:24">
      <c r="A118" t="s">
        <v>51</v>
      </c>
      <c r="B118" s="10" t="s">
        <v>50</v>
      </c>
      <c r="C118" s="10" t="s">
        <v>52</v>
      </c>
      <c r="D118" s="58" t="s">
        <v>67</v>
      </c>
      <c r="E118" s="12" t="str">
        <f>VLOOKUP(D118,Codes!$E$3:$G$1002,3,FALSE)</f>
        <v>004</v>
      </c>
      <c r="F118" s="10" t="s">
        <v>57</v>
      </c>
      <c r="G118" s="10">
        <f>VLOOKUP(F118,Codes!$J$3:$L$9,3)</f>
        <v>8</v>
      </c>
      <c r="H118" s="10" t="str">
        <f>VLOOKUP(F118,Codes!$J$3:$L$8,2,FALSE)</f>
        <v>B</v>
      </c>
      <c r="I118" s="63" t="s">
        <v>31</v>
      </c>
      <c r="J118" s="10" t="str">
        <f>VLOOKUP(I118,Codes!$H$3:$I$262,2,FALSE)</f>
        <v>AA</v>
      </c>
      <c r="K118" s="10">
        <v>2</v>
      </c>
      <c r="L118" t="s">
        <v>83</v>
      </c>
      <c r="M118" t="str">
        <f>VLOOKUP(L118,Codes!$R$3:$S$28,2,FALSE)</f>
        <v>M</v>
      </c>
      <c r="N118" t="s">
        <v>38</v>
      </c>
      <c r="O118" t="s">
        <v>49</v>
      </c>
      <c r="Q118" s="21" t="str">
        <f t="shared" si="8"/>
        <v>D-AA-004-EC25-TP2-Water-Medium-2-</v>
      </c>
      <c r="R118" s="21" t="str">
        <f t="shared" si="9"/>
        <v>D-AA-004-EC25-TP2-Water-2</v>
      </c>
      <c r="S118" s="14" t="str">
        <f t="shared" si="10"/>
        <v>D.AA.004.M.B.2</v>
      </c>
      <c r="T118" s="15" t="str">
        <f t="shared" si="11"/>
        <v>DAA004MB2</v>
      </c>
      <c r="V118" s="48"/>
      <c r="W118" s="48"/>
      <c r="X118" s="48"/>
    </row>
    <row r="119" spans="1:24">
      <c r="A119" t="s">
        <v>51</v>
      </c>
      <c r="B119" s="10" t="s">
        <v>50</v>
      </c>
      <c r="C119" s="10" t="s">
        <v>52</v>
      </c>
      <c r="D119" s="58" t="s">
        <v>67</v>
      </c>
      <c r="E119" s="12" t="str">
        <f>VLOOKUP(D119,Codes!$E$3:$G$1002,3,FALSE)</f>
        <v>004</v>
      </c>
      <c r="F119" s="10" t="s">
        <v>57</v>
      </c>
      <c r="G119" s="10">
        <f>VLOOKUP(F119,Codes!$J$3:$L$9,3)</f>
        <v>8</v>
      </c>
      <c r="H119" s="10" t="str">
        <f>VLOOKUP(F119,Codes!$J$3:$L$8,2,FALSE)</f>
        <v>B</v>
      </c>
      <c r="I119" s="63" t="s">
        <v>31</v>
      </c>
      <c r="J119" s="10" t="str">
        <f>VLOOKUP(I119,Codes!$H$3:$I$262,2,FALSE)</f>
        <v>AA</v>
      </c>
      <c r="K119" s="10">
        <v>3</v>
      </c>
      <c r="L119" t="s">
        <v>83</v>
      </c>
      <c r="M119" t="str">
        <f>VLOOKUP(L119,Codes!$R$3:$S$28,2,FALSE)</f>
        <v>M</v>
      </c>
      <c r="N119" t="s">
        <v>38</v>
      </c>
      <c r="O119" t="s">
        <v>49</v>
      </c>
      <c r="Q119" s="21" t="str">
        <f t="shared" si="8"/>
        <v>D-AA-004-EC25-TP2-Water-Medium-3-</v>
      </c>
      <c r="R119" s="21" t="str">
        <f t="shared" si="9"/>
        <v>D-AA-004-EC25-TP2-Water-3</v>
      </c>
      <c r="S119" s="14" t="str">
        <f t="shared" si="10"/>
        <v>D.AA.004.M.B.3</v>
      </c>
      <c r="T119" s="15" t="str">
        <f t="shared" si="11"/>
        <v>DAA004MB3</v>
      </c>
      <c r="V119" s="48"/>
      <c r="W119" s="48"/>
      <c r="X119" s="48"/>
    </row>
    <row r="120" spans="1:24">
      <c r="A120" t="s">
        <v>51</v>
      </c>
      <c r="B120" s="10" t="s">
        <v>50</v>
      </c>
      <c r="C120" s="10" t="s">
        <v>52</v>
      </c>
      <c r="D120" s="58" t="s">
        <v>67</v>
      </c>
      <c r="E120" s="12" t="str">
        <f>VLOOKUP(D120,Codes!$E$3:$G$1002,3,FALSE)</f>
        <v>004</v>
      </c>
      <c r="F120" s="10" t="s">
        <v>57</v>
      </c>
      <c r="G120" s="10">
        <f>VLOOKUP(F120,Codes!$J$3:$L$9,3)</f>
        <v>8</v>
      </c>
      <c r="H120" s="10" t="str">
        <f>VLOOKUP(F120,Codes!$J$3:$L$8,2,FALSE)</f>
        <v>B</v>
      </c>
      <c r="I120" s="63" t="s">
        <v>31</v>
      </c>
      <c r="J120" s="10" t="str">
        <f>VLOOKUP(I120,Codes!$H$3:$I$262,2,FALSE)</f>
        <v>AA</v>
      </c>
      <c r="K120" s="10">
        <v>4</v>
      </c>
      <c r="L120" t="s">
        <v>83</v>
      </c>
      <c r="M120" t="str">
        <f>VLOOKUP(L120,Codes!$R$3:$S$28,2,FALSE)</f>
        <v>M</v>
      </c>
      <c r="N120" t="s">
        <v>38</v>
      </c>
      <c r="O120" t="s">
        <v>49</v>
      </c>
      <c r="Q120" s="21" t="str">
        <f t="shared" si="8"/>
        <v>D-AA-004-EC25-TP2-Water-Medium-4-</v>
      </c>
      <c r="R120" s="21" t="str">
        <f t="shared" si="9"/>
        <v>D-AA-004-EC25-TP2-Water-4</v>
      </c>
      <c r="S120" s="14" t="str">
        <f t="shared" si="10"/>
        <v>D.AA.004.M.B.4</v>
      </c>
      <c r="T120" s="15" t="str">
        <f t="shared" si="11"/>
        <v>DAA004MB4</v>
      </c>
      <c r="V120" s="48"/>
      <c r="W120" s="48"/>
      <c r="X120" s="48"/>
    </row>
    <row r="121" spans="1:24">
      <c r="A121" t="s">
        <v>51</v>
      </c>
      <c r="B121" s="10" t="s">
        <v>50</v>
      </c>
      <c r="C121" s="10" t="s">
        <v>52</v>
      </c>
      <c r="D121" s="58" t="s">
        <v>67</v>
      </c>
      <c r="E121" s="12" t="str">
        <f>VLOOKUP(D121,Codes!$E$3:$G$1002,3,FALSE)</f>
        <v>004</v>
      </c>
      <c r="F121" s="10" t="s">
        <v>57</v>
      </c>
      <c r="G121" s="10">
        <f>VLOOKUP(F121,Codes!$J$3:$L$9,3)</f>
        <v>8</v>
      </c>
      <c r="H121" s="10" t="str">
        <f>VLOOKUP(F121,Codes!$J$3:$L$8,2,FALSE)</f>
        <v>B</v>
      </c>
      <c r="I121" s="63" t="s">
        <v>31</v>
      </c>
      <c r="J121" s="10" t="str">
        <f>VLOOKUP(I121,Codes!$H$3:$I$262,2,FALSE)</f>
        <v>AA</v>
      </c>
      <c r="K121" s="10">
        <v>5</v>
      </c>
      <c r="L121" t="s">
        <v>83</v>
      </c>
      <c r="M121" t="str">
        <f>VLOOKUP(L121,Codes!$R$3:$S$28,2,FALSE)</f>
        <v>M</v>
      </c>
      <c r="N121" t="s">
        <v>38</v>
      </c>
      <c r="O121" t="s">
        <v>49</v>
      </c>
      <c r="Q121" s="21" t="str">
        <f t="shared" si="8"/>
        <v>D-AA-004-EC25-TP2-Water-Medium-5-</v>
      </c>
      <c r="R121" s="21" t="str">
        <f t="shared" si="9"/>
        <v>D-AA-004-EC25-TP2-Water-5</v>
      </c>
      <c r="S121" s="14" t="str">
        <f t="shared" si="10"/>
        <v>D.AA.004.M.B.5</v>
      </c>
      <c r="T121" s="15" t="str">
        <f t="shared" si="11"/>
        <v>DAA004MB5</v>
      </c>
      <c r="V121" s="48"/>
      <c r="W121" s="48"/>
      <c r="X121" s="48"/>
    </row>
    <row r="122" spans="1:24">
      <c r="A122" t="s">
        <v>51</v>
      </c>
      <c r="B122" s="10" t="s">
        <v>50</v>
      </c>
      <c r="C122" s="10" t="s">
        <v>52</v>
      </c>
      <c r="D122" s="58" t="s">
        <v>67</v>
      </c>
      <c r="E122" s="12" t="str">
        <f>VLOOKUP(D122,Codes!$E$3:$G$1002,3,FALSE)</f>
        <v>004</v>
      </c>
      <c r="F122" s="10" t="s">
        <v>64</v>
      </c>
      <c r="G122" s="10">
        <f>VLOOKUP(F122,Codes!$J$3:$L$9,3)</f>
        <v>24</v>
      </c>
      <c r="H122" s="10" t="str">
        <f>VLOOKUP(F122,Codes!$J$3:$L$8,2,FALSE)</f>
        <v>C</v>
      </c>
      <c r="I122" s="63" t="s">
        <v>31</v>
      </c>
      <c r="J122" s="10" t="str">
        <f>VLOOKUP(I122,Codes!$H$3:$I$262,2,FALSE)</f>
        <v>AA</v>
      </c>
      <c r="K122" s="10">
        <v>1</v>
      </c>
      <c r="L122" t="s">
        <v>35</v>
      </c>
      <c r="M122" t="str">
        <f>VLOOKUP(L122,Codes!$R$3:$S$28,2,FALSE)</f>
        <v>L</v>
      </c>
      <c r="N122" t="s">
        <v>38</v>
      </c>
      <c r="O122" t="s">
        <v>49</v>
      </c>
      <c r="Q122" s="21" t="str">
        <f t="shared" si="8"/>
        <v>D-AA-004-EC10-TP3-Water-Medium-1-</v>
      </c>
      <c r="R122" s="21" t="str">
        <f t="shared" si="9"/>
        <v>D-AA-004-EC10-TP3-Water-1</v>
      </c>
      <c r="S122" s="14" t="str">
        <f t="shared" si="10"/>
        <v>D.AA.004.L.C.1</v>
      </c>
      <c r="T122" s="15" t="str">
        <f t="shared" si="11"/>
        <v>DAA004LC1</v>
      </c>
      <c r="V122" s="48"/>
      <c r="W122" s="48"/>
      <c r="X122" s="48"/>
    </row>
    <row r="123" spans="1:24">
      <c r="A123" t="s">
        <v>51</v>
      </c>
      <c r="B123" s="10" t="s">
        <v>50</v>
      </c>
      <c r="C123" s="10" t="s">
        <v>52</v>
      </c>
      <c r="D123" s="58" t="s">
        <v>67</v>
      </c>
      <c r="E123" s="12" t="str">
        <f>VLOOKUP(D123,Codes!$E$3:$G$1002,3,FALSE)</f>
        <v>004</v>
      </c>
      <c r="F123" s="10" t="s">
        <v>64</v>
      </c>
      <c r="G123" s="10">
        <f>VLOOKUP(F123,Codes!$J$3:$L$9,3)</f>
        <v>24</v>
      </c>
      <c r="H123" s="10" t="str">
        <f>VLOOKUP(F123,Codes!$J$3:$L$8,2,FALSE)</f>
        <v>C</v>
      </c>
      <c r="I123" s="63" t="s">
        <v>31</v>
      </c>
      <c r="J123" s="10" t="str">
        <f>VLOOKUP(I123,Codes!$H$3:$I$262,2,FALSE)</f>
        <v>AA</v>
      </c>
      <c r="K123" s="10">
        <v>2</v>
      </c>
      <c r="L123" t="s">
        <v>35</v>
      </c>
      <c r="M123" t="str">
        <f>VLOOKUP(L123,Codes!$R$3:$S$28,2,FALSE)</f>
        <v>L</v>
      </c>
      <c r="N123" t="s">
        <v>38</v>
      </c>
      <c r="O123" t="s">
        <v>49</v>
      </c>
      <c r="Q123" s="21" t="str">
        <f t="shared" si="8"/>
        <v>D-AA-004-EC10-TP3-Water-Medium-2-</v>
      </c>
      <c r="R123" s="21" t="str">
        <f t="shared" si="9"/>
        <v>D-AA-004-EC10-TP3-Water-2</v>
      </c>
      <c r="S123" s="14" t="str">
        <f t="shared" si="10"/>
        <v>D.AA.004.L.C.2</v>
      </c>
      <c r="T123" s="15" t="str">
        <f t="shared" si="11"/>
        <v>DAA004LC2</v>
      </c>
      <c r="V123" s="48"/>
      <c r="W123" s="48"/>
      <c r="X123" s="48"/>
    </row>
    <row r="124" spans="1:24">
      <c r="A124" t="s">
        <v>51</v>
      </c>
      <c r="B124" s="10" t="s">
        <v>50</v>
      </c>
      <c r="C124" s="10" t="s">
        <v>52</v>
      </c>
      <c r="D124" s="58" t="s">
        <v>67</v>
      </c>
      <c r="E124" s="12" t="str">
        <f>VLOOKUP(D124,Codes!$E$3:$G$1002,3,FALSE)</f>
        <v>004</v>
      </c>
      <c r="F124" s="10" t="s">
        <v>64</v>
      </c>
      <c r="G124" s="10">
        <f>VLOOKUP(F124,Codes!$J$3:$L$9,3)</f>
        <v>24</v>
      </c>
      <c r="H124" s="10" t="str">
        <f>VLOOKUP(F124,Codes!$J$3:$L$8,2,FALSE)</f>
        <v>C</v>
      </c>
      <c r="I124" s="63" t="s">
        <v>31</v>
      </c>
      <c r="J124" s="10" t="str">
        <f>VLOOKUP(I124,Codes!$H$3:$I$262,2,FALSE)</f>
        <v>AA</v>
      </c>
      <c r="K124" s="10">
        <v>3</v>
      </c>
      <c r="L124" t="s">
        <v>35</v>
      </c>
      <c r="M124" t="str">
        <f>VLOOKUP(L124,Codes!$R$3:$S$28,2,FALSE)</f>
        <v>L</v>
      </c>
      <c r="N124" t="s">
        <v>38</v>
      </c>
      <c r="O124" t="s">
        <v>49</v>
      </c>
      <c r="Q124" s="21" t="str">
        <f t="shared" si="8"/>
        <v>D-AA-004-EC10-TP3-Water-Medium-3-</v>
      </c>
      <c r="R124" s="21" t="str">
        <f t="shared" si="9"/>
        <v>D-AA-004-EC10-TP3-Water-3</v>
      </c>
      <c r="S124" s="14" t="str">
        <f t="shared" si="10"/>
        <v>D.AA.004.L.C.3</v>
      </c>
      <c r="T124" s="15" t="str">
        <f t="shared" si="11"/>
        <v>DAA004LC3</v>
      </c>
      <c r="V124" s="48"/>
      <c r="W124" s="48"/>
      <c r="X124" s="48"/>
    </row>
    <row r="125" spans="1:24">
      <c r="A125" t="s">
        <v>51</v>
      </c>
      <c r="B125" s="10" t="s">
        <v>50</v>
      </c>
      <c r="C125" s="10" t="s">
        <v>52</v>
      </c>
      <c r="D125" s="58" t="s">
        <v>67</v>
      </c>
      <c r="E125" s="12" t="str">
        <f>VLOOKUP(D125,Codes!$E$3:$G$1002,3,FALSE)</f>
        <v>004</v>
      </c>
      <c r="F125" s="10" t="s">
        <v>64</v>
      </c>
      <c r="G125" s="10">
        <f>VLOOKUP(F125,Codes!$J$3:$L$9,3)</f>
        <v>24</v>
      </c>
      <c r="H125" s="10" t="str">
        <f>VLOOKUP(F125,Codes!$J$3:$L$8,2,FALSE)</f>
        <v>C</v>
      </c>
      <c r="I125" s="63" t="s">
        <v>31</v>
      </c>
      <c r="J125" s="10" t="str">
        <f>VLOOKUP(I125,Codes!$H$3:$I$262,2,FALSE)</f>
        <v>AA</v>
      </c>
      <c r="K125" s="10">
        <v>4</v>
      </c>
      <c r="L125" t="s">
        <v>35</v>
      </c>
      <c r="M125" t="str">
        <f>VLOOKUP(L125,Codes!$R$3:$S$28,2,FALSE)</f>
        <v>L</v>
      </c>
      <c r="N125" t="s">
        <v>38</v>
      </c>
      <c r="O125" t="s">
        <v>49</v>
      </c>
      <c r="Q125" s="21" t="str">
        <f t="shared" si="8"/>
        <v>D-AA-004-EC10-TP3-Water-Medium-4-</v>
      </c>
      <c r="R125" s="21" t="str">
        <f t="shared" si="9"/>
        <v>D-AA-004-EC10-TP3-Water-4</v>
      </c>
      <c r="S125" s="14" t="str">
        <f t="shared" si="10"/>
        <v>D.AA.004.L.C.4</v>
      </c>
      <c r="T125" s="15" t="str">
        <f t="shared" si="11"/>
        <v>DAA004LC4</v>
      </c>
      <c r="V125" s="48"/>
      <c r="W125" s="48"/>
      <c r="X125" s="48"/>
    </row>
    <row r="126" spans="1:24">
      <c r="A126" t="s">
        <v>51</v>
      </c>
      <c r="B126" s="10" t="s">
        <v>50</v>
      </c>
      <c r="C126" s="10" t="s">
        <v>52</v>
      </c>
      <c r="D126" s="58" t="s">
        <v>67</v>
      </c>
      <c r="E126" s="12" t="str">
        <f>VLOOKUP(D126,Codes!$E$3:$G$1002,3,FALSE)</f>
        <v>004</v>
      </c>
      <c r="F126" s="10" t="s">
        <v>64</v>
      </c>
      <c r="G126" s="10">
        <f>VLOOKUP(F126,Codes!$J$3:$L$9,3)</f>
        <v>24</v>
      </c>
      <c r="H126" s="10" t="str">
        <f>VLOOKUP(F126,Codes!$J$3:$L$8,2,FALSE)</f>
        <v>C</v>
      </c>
      <c r="I126" s="63" t="s">
        <v>31</v>
      </c>
      <c r="J126" s="10" t="str">
        <f>VLOOKUP(I126,Codes!$H$3:$I$262,2,FALSE)</f>
        <v>AA</v>
      </c>
      <c r="K126" s="10">
        <v>5</v>
      </c>
      <c r="L126" t="s">
        <v>35</v>
      </c>
      <c r="M126" t="str">
        <f>VLOOKUP(L126,Codes!$R$3:$S$28,2,FALSE)</f>
        <v>L</v>
      </c>
      <c r="N126" t="s">
        <v>38</v>
      </c>
      <c r="O126" t="s">
        <v>49</v>
      </c>
      <c r="Q126" s="21" t="str">
        <f t="shared" si="8"/>
        <v>D-AA-004-EC10-TP3-Water-Medium-5-</v>
      </c>
      <c r="R126" s="21" t="str">
        <f t="shared" si="9"/>
        <v>D-AA-004-EC10-TP3-Water-5</v>
      </c>
      <c r="S126" s="14" t="str">
        <f t="shared" si="10"/>
        <v>D.AA.004.L.C.5</v>
      </c>
      <c r="T126" s="15" t="str">
        <f t="shared" si="11"/>
        <v>DAA004LC5</v>
      </c>
      <c r="V126" s="48"/>
      <c r="W126" s="48"/>
      <c r="X126" s="48"/>
    </row>
    <row r="127" spans="1:24">
      <c r="A127" t="s">
        <v>51</v>
      </c>
      <c r="B127" s="10" t="s">
        <v>50</v>
      </c>
      <c r="C127" s="10" t="s">
        <v>52</v>
      </c>
      <c r="D127" s="58" t="s">
        <v>67</v>
      </c>
      <c r="E127" s="12" t="str">
        <f>VLOOKUP(D127,Codes!$E$3:$G$1002,3,FALSE)</f>
        <v>004</v>
      </c>
      <c r="F127" s="10" t="s">
        <v>64</v>
      </c>
      <c r="G127" s="10">
        <f>VLOOKUP(F127,Codes!$J$3:$L$9,3)</f>
        <v>24</v>
      </c>
      <c r="H127" s="10" t="str">
        <f>VLOOKUP(F127,Codes!$J$3:$L$8,2,FALSE)</f>
        <v>C</v>
      </c>
      <c r="I127" s="63" t="s">
        <v>31</v>
      </c>
      <c r="J127" s="10" t="str">
        <f>VLOOKUP(I127,Codes!$H$3:$I$262,2,FALSE)</f>
        <v>AA</v>
      </c>
      <c r="K127" s="10">
        <v>1</v>
      </c>
      <c r="L127" t="s">
        <v>83</v>
      </c>
      <c r="M127" t="str">
        <f>VLOOKUP(L127,Codes!$R$3:$S$28,2,FALSE)</f>
        <v>M</v>
      </c>
      <c r="N127" t="s">
        <v>38</v>
      </c>
      <c r="O127" t="s">
        <v>49</v>
      </c>
      <c r="Q127" s="21" t="str">
        <f t="shared" si="8"/>
        <v>D-AA-004-EC25-TP3-Water-Medium-1-</v>
      </c>
      <c r="R127" s="21" t="str">
        <f t="shared" si="9"/>
        <v>D-AA-004-EC25-TP3-Water-1</v>
      </c>
      <c r="S127" s="14" t="str">
        <f t="shared" si="10"/>
        <v>D.AA.004.M.C.1</v>
      </c>
      <c r="T127" s="15" t="str">
        <f t="shared" si="11"/>
        <v>DAA004MC1</v>
      </c>
      <c r="V127" s="48"/>
      <c r="W127" s="48"/>
      <c r="X127" s="48"/>
    </row>
    <row r="128" spans="1:24">
      <c r="A128" t="s">
        <v>51</v>
      </c>
      <c r="B128" s="10" t="s">
        <v>50</v>
      </c>
      <c r="C128" s="10" t="s">
        <v>52</v>
      </c>
      <c r="D128" s="58" t="s">
        <v>67</v>
      </c>
      <c r="E128" s="12" t="str">
        <f>VLOOKUP(D128,Codes!$E$3:$G$1002,3,FALSE)</f>
        <v>004</v>
      </c>
      <c r="F128" s="10" t="s">
        <v>64</v>
      </c>
      <c r="G128" s="10">
        <f>VLOOKUP(F128,Codes!$J$3:$L$9,3)</f>
        <v>24</v>
      </c>
      <c r="H128" s="10" t="str">
        <f>VLOOKUP(F128,Codes!$J$3:$L$8,2,FALSE)</f>
        <v>C</v>
      </c>
      <c r="I128" s="63" t="s">
        <v>31</v>
      </c>
      <c r="J128" s="10" t="str">
        <f>VLOOKUP(I128,Codes!$H$3:$I$262,2,FALSE)</f>
        <v>AA</v>
      </c>
      <c r="K128" s="10">
        <v>2</v>
      </c>
      <c r="L128" t="s">
        <v>83</v>
      </c>
      <c r="M128" t="str">
        <f>VLOOKUP(L128,Codes!$R$3:$S$28,2,FALSE)</f>
        <v>M</v>
      </c>
      <c r="N128" t="s">
        <v>38</v>
      </c>
      <c r="O128" t="s">
        <v>49</v>
      </c>
      <c r="Q128" s="21" t="str">
        <f t="shared" si="8"/>
        <v>D-AA-004-EC25-TP3-Water-Medium-2-</v>
      </c>
      <c r="R128" s="21" t="str">
        <f t="shared" si="9"/>
        <v>D-AA-004-EC25-TP3-Water-2</v>
      </c>
      <c r="S128" s="14" t="str">
        <f t="shared" si="10"/>
        <v>D.AA.004.M.C.2</v>
      </c>
      <c r="T128" s="15" t="str">
        <f t="shared" si="11"/>
        <v>DAA004MC2</v>
      </c>
      <c r="V128" s="48"/>
      <c r="W128" s="48"/>
      <c r="X128" s="48"/>
    </row>
    <row r="129" spans="1:24">
      <c r="A129" t="s">
        <v>51</v>
      </c>
      <c r="B129" s="10" t="s">
        <v>50</v>
      </c>
      <c r="C129" s="10" t="s">
        <v>52</v>
      </c>
      <c r="D129" s="58" t="s">
        <v>67</v>
      </c>
      <c r="E129" s="12" t="str">
        <f>VLOOKUP(D129,Codes!$E$3:$G$1002,3,FALSE)</f>
        <v>004</v>
      </c>
      <c r="F129" s="10" t="s">
        <v>64</v>
      </c>
      <c r="G129" s="10">
        <f>VLOOKUP(F129,Codes!$J$3:$L$9,3)</f>
        <v>24</v>
      </c>
      <c r="H129" s="10" t="str">
        <f>VLOOKUP(F129,Codes!$J$3:$L$8,2,FALSE)</f>
        <v>C</v>
      </c>
      <c r="I129" s="63" t="s">
        <v>31</v>
      </c>
      <c r="J129" s="10" t="str">
        <f>VLOOKUP(I129,Codes!$H$3:$I$262,2,FALSE)</f>
        <v>AA</v>
      </c>
      <c r="K129" s="10">
        <v>3</v>
      </c>
      <c r="L129" t="s">
        <v>83</v>
      </c>
      <c r="M129" t="str">
        <f>VLOOKUP(L129,Codes!$R$3:$S$28,2,FALSE)</f>
        <v>M</v>
      </c>
      <c r="N129" t="s">
        <v>38</v>
      </c>
      <c r="O129" t="s">
        <v>49</v>
      </c>
      <c r="Q129" s="21" t="str">
        <f t="shared" si="8"/>
        <v>D-AA-004-EC25-TP3-Water-Medium-3-</v>
      </c>
      <c r="R129" s="21" t="str">
        <f t="shared" si="9"/>
        <v>D-AA-004-EC25-TP3-Water-3</v>
      </c>
      <c r="S129" s="14" t="str">
        <f t="shared" si="10"/>
        <v>D.AA.004.M.C.3</v>
      </c>
      <c r="T129" s="15" t="str">
        <f t="shared" si="11"/>
        <v>DAA004MC3</v>
      </c>
      <c r="V129" s="48"/>
      <c r="W129" s="48"/>
      <c r="X129" s="48"/>
    </row>
    <row r="130" spans="1:24">
      <c r="A130" t="s">
        <v>51</v>
      </c>
      <c r="B130" s="10" t="s">
        <v>50</v>
      </c>
      <c r="C130" s="10" t="s">
        <v>52</v>
      </c>
      <c r="D130" s="58" t="s">
        <v>67</v>
      </c>
      <c r="E130" s="12" t="str">
        <f>VLOOKUP(D130,Codes!$E$3:$G$1002,3,FALSE)</f>
        <v>004</v>
      </c>
      <c r="F130" s="10" t="s">
        <v>64</v>
      </c>
      <c r="G130" s="10">
        <f>VLOOKUP(F130,Codes!$J$3:$L$9,3)</f>
        <v>24</v>
      </c>
      <c r="H130" s="10" t="str">
        <f>VLOOKUP(F130,Codes!$J$3:$L$8,2,FALSE)</f>
        <v>C</v>
      </c>
      <c r="I130" s="63" t="s">
        <v>31</v>
      </c>
      <c r="J130" s="10" t="str">
        <f>VLOOKUP(I130,Codes!$H$3:$I$262,2,FALSE)</f>
        <v>AA</v>
      </c>
      <c r="K130" s="10">
        <v>4</v>
      </c>
      <c r="L130" t="s">
        <v>83</v>
      </c>
      <c r="M130" t="str">
        <f>VLOOKUP(L130,Codes!$R$3:$S$28,2,FALSE)</f>
        <v>M</v>
      </c>
      <c r="N130" t="s">
        <v>38</v>
      </c>
      <c r="O130" t="s">
        <v>49</v>
      </c>
      <c r="Q130" s="21" t="str">
        <f t="shared" si="8"/>
        <v>D-AA-004-EC25-TP3-Water-Medium-4-</v>
      </c>
      <c r="R130" s="21" t="str">
        <f t="shared" si="9"/>
        <v>D-AA-004-EC25-TP3-Water-4</v>
      </c>
      <c r="S130" s="14" t="str">
        <f t="shared" si="10"/>
        <v>D.AA.004.M.C.4</v>
      </c>
      <c r="T130" s="15" t="str">
        <f t="shared" si="11"/>
        <v>DAA004MC4</v>
      </c>
      <c r="V130" s="48"/>
      <c r="W130" s="48"/>
      <c r="X130" s="48"/>
    </row>
    <row r="131" spans="1:24">
      <c r="A131" t="s">
        <v>51</v>
      </c>
      <c r="B131" s="10" t="s">
        <v>50</v>
      </c>
      <c r="C131" s="10" t="s">
        <v>52</v>
      </c>
      <c r="D131" s="58" t="s">
        <v>67</v>
      </c>
      <c r="E131" s="12" t="str">
        <f>VLOOKUP(D131,Codes!$E$3:$G$1002,3,FALSE)</f>
        <v>004</v>
      </c>
      <c r="F131" s="10" t="s">
        <v>64</v>
      </c>
      <c r="G131" s="10">
        <f>VLOOKUP(F131,Codes!$J$3:$L$9,3)</f>
        <v>24</v>
      </c>
      <c r="H131" s="10" t="str">
        <f>VLOOKUP(F131,Codes!$J$3:$L$8,2,FALSE)</f>
        <v>C</v>
      </c>
      <c r="I131" s="63" t="s">
        <v>31</v>
      </c>
      <c r="J131" s="10" t="str">
        <f>VLOOKUP(I131,Codes!$H$3:$I$262,2,FALSE)</f>
        <v>AA</v>
      </c>
      <c r="K131" s="10">
        <v>5</v>
      </c>
      <c r="L131" t="s">
        <v>83</v>
      </c>
      <c r="M131" t="str">
        <f>VLOOKUP(L131,Codes!$R$3:$S$28,2,FALSE)</f>
        <v>M</v>
      </c>
      <c r="N131" t="s">
        <v>38</v>
      </c>
      <c r="O131" t="s">
        <v>49</v>
      </c>
      <c r="Q131" s="21" t="str">
        <f t="shared" ref="Q131:Q194" si="12">CONCATENATE(C131,"-",J131,"-",E131,"-", L131,"-",F131,"-",N131,"-",O131,"-",K131,"-",P131)</f>
        <v>D-AA-004-EC25-TP3-Water-Medium-5-</v>
      </c>
      <c r="R131" s="21" t="str">
        <f t="shared" ref="R131:R194" si="13">CONCATENATE(C131,"-",J131,"-",E131,"-", L131,"-",F131,"-",N131,"-",K131)</f>
        <v>D-AA-004-EC25-TP3-Water-5</v>
      </c>
      <c r="S131" s="14" t="str">
        <f t="shared" ref="S131:S194" si="14">_xlfn.CONCAT(C131,".",J131,".",E131,".",M131,".",H131,".",K131)</f>
        <v>D.AA.004.M.C.5</v>
      </c>
      <c r="T131" s="15" t="str">
        <f t="shared" ref="T131:T194" si="15">SUBSTITUTE(S131,".","")</f>
        <v>DAA004MC5</v>
      </c>
      <c r="V131" s="48"/>
      <c r="W131" s="48"/>
      <c r="X131" s="48"/>
    </row>
    <row r="132" spans="1:24">
      <c r="A132" t="s">
        <v>51</v>
      </c>
      <c r="B132" s="10" t="s">
        <v>50</v>
      </c>
      <c r="C132" s="10" t="s">
        <v>52</v>
      </c>
      <c r="D132" s="58" t="s">
        <v>67</v>
      </c>
      <c r="E132" s="12" t="str">
        <f>VLOOKUP(D132,Codes!$E$3:$G$1002,3,FALSE)</f>
        <v>004</v>
      </c>
      <c r="F132" s="10" t="s">
        <v>70</v>
      </c>
      <c r="G132" s="10">
        <f>VLOOKUP(F132,Codes!$J$3:$L$9,3)</f>
        <v>30</v>
      </c>
      <c r="H132" s="10" t="str">
        <f>VLOOKUP(F132,Codes!$J$3:$L$8,2,FALSE)</f>
        <v>D</v>
      </c>
      <c r="I132" s="63" t="s">
        <v>31</v>
      </c>
      <c r="J132" s="10" t="str">
        <f>VLOOKUP(I132,Codes!$H$3:$I$262,2,FALSE)</f>
        <v>AA</v>
      </c>
      <c r="K132" s="10">
        <v>1</v>
      </c>
      <c r="L132" t="s">
        <v>35</v>
      </c>
      <c r="M132" t="str">
        <f>VLOOKUP(L132,Codes!$R$3:$S$28,2,FALSE)</f>
        <v>L</v>
      </c>
      <c r="N132" t="s">
        <v>38</v>
      </c>
      <c r="O132" t="s">
        <v>49</v>
      </c>
      <c r="Q132" s="21" t="str">
        <f t="shared" si="12"/>
        <v>D-AA-004-EC10-TP4-Water-Medium-1-</v>
      </c>
      <c r="R132" s="21" t="str">
        <f t="shared" si="13"/>
        <v>D-AA-004-EC10-TP4-Water-1</v>
      </c>
      <c r="S132" s="14" t="str">
        <f t="shared" si="14"/>
        <v>D.AA.004.L.D.1</v>
      </c>
      <c r="T132" s="15" t="str">
        <f t="shared" si="15"/>
        <v>DAA004LD1</v>
      </c>
      <c r="V132" s="48"/>
      <c r="W132" s="48"/>
      <c r="X132" s="48"/>
    </row>
    <row r="133" spans="1:24">
      <c r="A133" t="s">
        <v>51</v>
      </c>
      <c r="B133" s="10" t="s">
        <v>50</v>
      </c>
      <c r="C133" s="10" t="s">
        <v>52</v>
      </c>
      <c r="D133" s="58" t="s">
        <v>67</v>
      </c>
      <c r="E133" s="12" t="str">
        <f>VLOOKUP(D133,Codes!$E$3:$G$1002,3,FALSE)</f>
        <v>004</v>
      </c>
      <c r="F133" s="10" t="s">
        <v>70</v>
      </c>
      <c r="G133" s="10">
        <f>VLOOKUP(F133,Codes!$J$3:$L$9,3)</f>
        <v>30</v>
      </c>
      <c r="H133" s="10" t="str">
        <f>VLOOKUP(F133,Codes!$J$3:$L$8,2,FALSE)</f>
        <v>D</v>
      </c>
      <c r="I133" s="63" t="s">
        <v>31</v>
      </c>
      <c r="J133" s="10" t="str">
        <f>VLOOKUP(I133,Codes!$H$3:$I$262,2,FALSE)</f>
        <v>AA</v>
      </c>
      <c r="K133" s="10">
        <v>2</v>
      </c>
      <c r="L133" t="s">
        <v>35</v>
      </c>
      <c r="M133" t="str">
        <f>VLOOKUP(L133,Codes!$R$3:$S$28,2,FALSE)</f>
        <v>L</v>
      </c>
      <c r="N133" t="s">
        <v>38</v>
      </c>
      <c r="O133" t="s">
        <v>49</v>
      </c>
      <c r="Q133" s="21" t="str">
        <f t="shared" si="12"/>
        <v>D-AA-004-EC10-TP4-Water-Medium-2-</v>
      </c>
      <c r="R133" s="21" t="str">
        <f t="shared" si="13"/>
        <v>D-AA-004-EC10-TP4-Water-2</v>
      </c>
      <c r="S133" s="14" t="str">
        <f t="shared" si="14"/>
        <v>D.AA.004.L.D.2</v>
      </c>
      <c r="T133" s="15" t="str">
        <f t="shared" si="15"/>
        <v>DAA004LD2</v>
      </c>
      <c r="V133" s="48"/>
      <c r="W133" s="48"/>
    </row>
    <row r="134" spans="1:24">
      <c r="A134" t="s">
        <v>51</v>
      </c>
      <c r="B134" s="10" t="s">
        <v>50</v>
      </c>
      <c r="C134" s="10" t="s">
        <v>52</v>
      </c>
      <c r="D134" s="58" t="s">
        <v>67</v>
      </c>
      <c r="E134" s="12" t="str">
        <f>VLOOKUP(D134,Codes!$E$3:$G$1002,3,FALSE)</f>
        <v>004</v>
      </c>
      <c r="F134" s="10" t="s">
        <v>70</v>
      </c>
      <c r="G134" s="10">
        <f>VLOOKUP(F134,Codes!$J$3:$L$9,3)</f>
        <v>30</v>
      </c>
      <c r="H134" s="10" t="str">
        <f>VLOOKUP(F134,Codes!$J$3:$L$8,2,FALSE)</f>
        <v>D</v>
      </c>
      <c r="I134" s="63" t="s">
        <v>31</v>
      </c>
      <c r="J134" s="10" t="str">
        <f>VLOOKUP(I134,Codes!$H$3:$I$262,2,FALSE)</f>
        <v>AA</v>
      </c>
      <c r="K134" s="10">
        <v>3</v>
      </c>
      <c r="L134" t="s">
        <v>35</v>
      </c>
      <c r="M134" t="str">
        <f>VLOOKUP(L134,Codes!$R$3:$S$28,2,FALSE)</f>
        <v>L</v>
      </c>
      <c r="N134" t="s">
        <v>38</v>
      </c>
      <c r="O134" t="s">
        <v>49</v>
      </c>
      <c r="Q134" s="21" t="str">
        <f t="shared" si="12"/>
        <v>D-AA-004-EC10-TP4-Water-Medium-3-</v>
      </c>
      <c r="R134" s="21" t="str">
        <f t="shared" si="13"/>
        <v>D-AA-004-EC10-TP4-Water-3</v>
      </c>
      <c r="S134" s="14" t="str">
        <f t="shared" si="14"/>
        <v>D.AA.004.L.D.3</v>
      </c>
      <c r="T134" s="15" t="str">
        <f t="shared" si="15"/>
        <v>DAA004LD3</v>
      </c>
      <c r="V134" s="48"/>
      <c r="W134" s="48"/>
      <c r="X134" s="48"/>
    </row>
    <row r="135" spans="1:24">
      <c r="A135" t="s">
        <v>51</v>
      </c>
      <c r="B135" s="10" t="s">
        <v>50</v>
      </c>
      <c r="C135" s="10" t="s">
        <v>52</v>
      </c>
      <c r="D135" s="58" t="s">
        <v>67</v>
      </c>
      <c r="E135" s="12" t="str">
        <f>VLOOKUP(D135,Codes!$E$3:$G$1002,3,FALSE)</f>
        <v>004</v>
      </c>
      <c r="F135" s="10" t="s">
        <v>70</v>
      </c>
      <c r="G135" s="10">
        <f>VLOOKUP(F135,Codes!$J$3:$L$9,3)</f>
        <v>30</v>
      </c>
      <c r="H135" s="10" t="str">
        <f>VLOOKUP(F135,Codes!$J$3:$L$8,2,FALSE)</f>
        <v>D</v>
      </c>
      <c r="I135" s="63" t="s">
        <v>31</v>
      </c>
      <c r="J135" s="10" t="str">
        <f>VLOOKUP(I135,Codes!$H$3:$I$262,2,FALSE)</f>
        <v>AA</v>
      </c>
      <c r="K135" s="10">
        <v>4</v>
      </c>
      <c r="L135" t="s">
        <v>35</v>
      </c>
      <c r="M135" t="str">
        <f>VLOOKUP(L135,Codes!$R$3:$S$28,2,FALSE)</f>
        <v>L</v>
      </c>
      <c r="N135" t="s">
        <v>38</v>
      </c>
      <c r="O135" t="s">
        <v>49</v>
      </c>
      <c r="Q135" s="21" t="str">
        <f t="shared" si="12"/>
        <v>D-AA-004-EC10-TP4-Water-Medium-4-</v>
      </c>
      <c r="R135" s="21" t="str">
        <f t="shared" si="13"/>
        <v>D-AA-004-EC10-TP4-Water-4</v>
      </c>
      <c r="S135" s="14" t="str">
        <f t="shared" si="14"/>
        <v>D.AA.004.L.D.4</v>
      </c>
      <c r="T135" s="15" t="str">
        <f t="shared" si="15"/>
        <v>DAA004LD4</v>
      </c>
      <c r="V135" s="48"/>
      <c r="W135" s="48"/>
      <c r="X135" s="48"/>
    </row>
    <row r="136" spans="1:24">
      <c r="A136" t="s">
        <v>51</v>
      </c>
      <c r="B136" s="10" t="s">
        <v>50</v>
      </c>
      <c r="C136" s="10" t="s">
        <v>52</v>
      </c>
      <c r="D136" s="58" t="s">
        <v>67</v>
      </c>
      <c r="E136" s="12" t="str">
        <f>VLOOKUP(D136,Codes!$E$3:$G$1002,3,FALSE)</f>
        <v>004</v>
      </c>
      <c r="F136" s="10" t="s">
        <v>70</v>
      </c>
      <c r="G136" s="10">
        <f>VLOOKUP(F136,Codes!$J$3:$L$9,3)</f>
        <v>30</v>
      </c>
      <c r="H136" s="10" t="str">
        <f>VLOOKUP(F136,Codes!$J$3:$L$8,2,FALSE)</f>
        <v>D</v>
      </c>
      <c r="I136" s="63" t="s">
        <v>31</v>
      </c>
      <c r="J136" s="10" t="str">
        <f>VLOOKUP(I136,Codes!$H$3:$I$262,2,FALSE)</f>
        <v>AA</v>
      </c>
      <c r="K136" s="10">
        <v>5</v>
      </c>
      <c r="L136" t="s">
        <v>35</v>
      </c>
      <c r="M136" t="str">
        <f>VLOOKUP(L136,Codes!$R$3:$S$28,2,FALSE)</f>
        <v>L</v>
      </c>
      <c r="N136" t="s">
        <v>38</v>
      </c>
      <c r="O136" t="s">
        <v>49</v>
      </c>
      <c r="Q136" s="21" t="str">
        <f t="shared" si="12"/>
        <v>D-AA-004-EC10-TP4-Water-Medium-5-</v>
      </c>
      <c r="R136" s="21" t="str">
        <f t="shared" si="13"/>
        <v>D-AA-004-EC10-TP4-Water-5</v>
      </c>
      <c r="S136" s="14" t="str">
        <f t="shared" si="14"/>
        <v>D.AA.004.L.D.5</v>
      </c>
      <c r="T136" s="15" t="str">
        <f t="shared" si="15"/>
        <v>DAA004LD5</v>
      </c>
      <c r="V136" s="48"/>
      <c r="W136" s="48"/>
      <c r="X136" s="48"/>
    </row>
    <row r="137" spans="1:24">
      <c r="A137" t="s">
        <v>51</v>
      </c>
      <c r="B137" s="10" t="s">
        <v>50</v>
      </c>
      <c r="C137" s="10" t="s">
        <v>52</v>
      </c>
      <c r="D137" s="58" t="s">
        <v>67</v>
      </c>
      <c r="E137" s="12" t="str">
        <f>VLOOKUP(D137,Codes!$E$3:$G$1002,3,FALSE)</f>
        <v>004</v>
      </c>
      <c r="F137" s="10" t="s">
        <v>70</v>
      </c>
      <c r="G137" s="10">
        <f>VLOOKUP(F137,Codes!$J$3:$L$9,3)</f>
        <v>30</v>
      </c>
      <c r="H137" s="10" t="str">
        <f>VLOOKUP(F137,Codes!$J$3:$L$8,2,FALSE)</f>
        <v>D</v>
      </c>
      <c r="I137" s="63" t="s">
        <v>31</v>
      </c>
      <c r="J137" s="10" t="str">
        <f>VLOOKUP(I137,Codes!$H$3:$I$262,2,FALSE)</f>
        <v>AA</v>
      </c>
      <c r="K137" s="10">
        <v>1</v>
      </c>
      <c r="L137" t="s">
        <v>83</v>
      </c>
      <c r="M137" t="str">
        <f>VLOOKUP(L137,Codes!$R$3:$S$28,2,FALSE)</f>
        <v>M</v>
      </c>
      <c r="N137" t="s">
        <v>38</v>
      </c>
      <c r="O137" t="s">
        <v>49</v>
      </c>
      <c r="Q137" s="21" t="str">
        <f t="shared" si="12"/>
        <v>D-AA-004-EC25-TP4-Water-Medium-1-</v>
      </c>
      <c r="R137" s="21" t="str">
        <f t="shared" si="13"/>
        <v>D-AA-004-EC25-TP4-Water-1</v>
      </c>
      <c r="S137" s="14" t="str">
        <f t="shared" si="14"/>
        <v>D.AA.004.M.D.1</v>
      </c>
      <c r="T137" s="15" t="str">
        <f t="shared" si="15"/>
        <v>DAA004MD1</v>
      </c>
      <c r="V137" s="48"/>
      <c r="W137" s="48"/>
      <c r="X137" s="48"/>
    </row>
    <row r="138" spans="1:24">
      <c r="A138" t="s">
        <v>51</v>
      </c>
      <c r="B138" s="10" t="s">
        <v>50</v>
      </c>
      <c r="C138" s="10" t="s">
        <v>52</v>
      </c>
      <c r="D138" s="58" t="s">
        <v>67</v>
      </c>
      <c r="E138" s="12" t="str">
        <f>VLOOKUP(D138,Codes!$E$3:$G$1002,3,FALSE)</f>
        <v>004</v>
      </c>
      <c r="F138" s="10" t="s">
        <v>70</v>
      </c>
      <c r="G138" s="10">
        <f>VLOOKUP(F138,Codes!$J$3:$L$9,3)</f>
        <v>30</v>
      </c>
      <c r="H138" s="10" t="str">
        <f>VLOOKUP(F138,Codes!$J$3:$L$8,2,FALSE)</f>
        <v>D</v>
      </c>
      <c r="I138" s="63" t="s">
        <v>31</v>
      </c>
      <c r="J138" s="10" t="str">
        <f>VLOOKUP(I138,Codes!$H$3:$I$262,2,FALSE)</f>
        <v>AA</v>
      </c>
      <c r="K138" s="10">
        <v>2</v>
      </c>
      <c r="L138" t="s">
        <v>83</v>
      </c>
      <c r="M138" t="str">
        <f>VLOOKUP(L138,Codes!$R$3:$S$28,2,FALSE)</f>
        <v>M</v>
      </c>
      <c r="N138" t="s">
        <v>38</v>
      </c>
      <c r="O138" t="s">
        <v>49</v>
      </c>
      <c r="Q138" s="21" t="str">
        <f t="shared" si="12"/>
        <v>D-AA-004-EC25-TP4-Water-Medium-2-</v>
      </c>
      <c r="R138" s="21" t="str">
        <f t="shared" si="13"/>
        <v>D-AA-004-EC25-TP4-Water-2</v>
      </c>
      <c r="S138" s="14" t="str">
        <f t="shared" si="14"/>
        <v>D.AA.004.M.D.2</v>
      </c>
      <c r="T138" s="15" t="str">
        <f t="shared" si="15"/>
        <v>DAA004MD2</v>
      </c>
      <c r="V138" s="48"/>
      <c r="W138" s="48"/>
      <c r="X138" s="48"/>
    </row>
    <row r="139" spans="1:24">
      <c r="A139" t="s">
        <v>51</v>
      </c>
      <c r="B139" s="10" t="s">
        <v>50</v>
      </c>
      <c r="C139" s="10" t="s">
        <v>52</v>
      </c>
      <c r="D139" s="58" t="s">
        <v>67</v>
      </c>
      <c r="E139" s="12" t="str">
        <f>VLOOKUP(D139,Codes!$E$3:$G$1002,3,FALSE)</f>
        <v>004</v>
      </c>
      <c r="F139" s="10" t="s">
        <v>70</v>
      </c>
      <c r="G139" s="10">
        <f>VLOOKUP(F139,Codes!$J$3:$L$9,3)</f>
        <v>30</v>
      </c>
      <c r="H139" s="10" t="str">
        <f>VLOOKUP(F139,Codes!$J$3:$L$8,2,FALSE)</f>
        <v>D</v>
      </c>
      <c r="I139" s="63" t="s">
        <v>31</v>
      </c>
      <c r="J139" s="10" t="str">
        <f>VLOOKUP(I139,Codes!$H$3:$I$262,2,FALSE)</f>
        <v>AA</v>
      </c>
      <c r="K139" s="10">
        <v>3</v>
      </c>
      <c r="L139" t="s">
        <v>83</v>
      </c>
      <c r="M139" t="str">
        <f>VLOOKUP(L139,Codes!$R$3:$S$28,2,FALSE)</f>
        <v>M</v>
      </c>
      <c r="N139" t="s">
        <v>38</v>
      </c>
      <c r="O139" t="s">
        <v>49</v>
      </c>
      <c r="Q139" s="21" t="str">
        <f t="shared" si="12"/>
        <v>D-AA-004-EC25-TP4-Water-Medium-3-</v>
      </c>
      <c r="R139" s="21" t="str">
        <f t="shared" si="13"/>
        <v>D-AA-004-EC25-TP4-Water-3</v>
      </c>
      <c r="S139" s="14" t="str">
        <f t="shared" si="14"/>
        <v>D.AA.004.M.D.3</v>
      </c>
      <c r="T139" s="15" t="str">
        <f t="shared" si="15"/>
        <v>DAA004MD3</v>
      </c>
      <c r="V139" s="48"/>
      <c r="W139" s="48"/>
    </row>
    <row r="140" spans="1:24">
      <c r="A140" t="s">
        <v>51</v>
      </c>
      <c r="B140" s="10" t="s">
        <v>50</v>
      </c>
      <c r="C140" s="10" t="s">
        <v>52</v>
      </c>
      <c r="D140" s="58" t="s">
        <v>67</v>
      </c>
      <c r="E140" s="12" t="str">
        <f>VLOOKUP(D140,Codes!$E$3:$G$1002,3,FALSE)</f>
        <v>004</v>
      </c>
      <c r="F140" s="10" t="s">
        <v>70</v>
      </c>
      <c r="G140" s="10">
        <f>VLOOKUP(F140,Codes!$J$3:$L$9,3)</f>
        <v>30</v>
      </c>
      <c r="H140" s="10" t="str">
        <f>VLOOKUP(F140,Codes!$J$3:$L$8,2,FALSE)</f>
        <v>D</v>
      </c>
      <c r="I140" s="63" t="s">
        <v>31</v>
      </c>
      <c r="J140" s="10" t="str">
        <f>VLOOKUP(I140,Codes!$H$3:$I$262,2,FALSE)</f>
        <v>AA</v>
      </c>
      <c r="K140" s="10">
        <v>4</v>
      </c>
      <c r="L140" t="s">
        <v>83</v>
      </c>
      <c r="M140" t="str">
        <f>VLOOKUP(L140,Codes!$R$3:$S$28,2,FALSE)</f>
        <v>M</v>
      </c>
      <c r="N140" t="s">
        <v>38</v>
      </c>
      <c r="O140" t="s">
        <v>49</v>
      </c>
      <c r="Q140" s="21" t="str">
        <f t="shared" si="12"/>
        <v>D-AA-004-EC25-TP4-Water-Medium-4-</v>
      </c>
      <c r="R140" s="21" t="str">
        <f t="shared" si="13"/>
        <v>D-AA-004-EC25-TP4-Water-4</v>
      </c>
      <c r="S140" s="14" t="str">
        <f t="shared" si="14"/>
        <v>D.AA.004.M.D.4</v>
      </c>
      <c r="T140" s="15" t="str">
        <f t="shared" si="15"/>
        <v>DAA004MD4</v>
      </c>
      <c r="V140" s="48"/>
      <c r="W140" s="48"/>
      <c r="X140" s="48"/>
    </row>
    <row r="141" spans="1:24">
      <c r="A141" t="s">
        <v>51</v>
      </c>
      <c r="B141" s="10" t="s">
        <v>50</v>
      </c>
      <c r="C141" s="10" t="s">
        <v>52</v>
      </c>
      <c r="D141" s="58" t="s">
        <v>67</v>
      </c>
      <c r="E141" s="12" t="str">
        <f>VLOOKUP(D141,Codes!$E$3:$G$1002,3,FALSE)</f>
        <v>004</v>
      </c>
      <c r="F141" s="10" t="s">
        <v>70</v>
      </c>
      <c r="G141" s="10">
        <f>VLOOKUP(F141,Codes!$J$3:$L$9,3)</f>
        <v>30</v>
      </c>
      <c r="H141" s="10" t="str">
        <f>VLOOKUP(F141,Codes!$J$3:$L$8,2,FALSE)</f>
        <v>D</v>
      </c>
      <c r="I141" s="63" t="s">
        <v>31</v>
      </c>
      <c r="J141" s="10" t="str">
        <f>VLOOKUP(I141,Codes!$H$3:$I$262,2,FALSE)</f>
        <v>AA</v>
      </c>
      <c r="K141" s="10">
        <v>5</v>
      </c>
      <c r="L141" t="s">
        <v>83</v>
      </c>
      <c r="M141" t="str">
        <f>VLOOKUP(L141,Codes!$R$3:$S$28,2,FALSE)</f>
        <v>M</v>
      </c>
      <c r="N141" t="s">
        <v>38</v>
      </c>
      <c r="O141" t="s">
        <v>49</v>
      </c>
      <c r="Q141" s="21" t="str">
        <f t="shared" si="12"/>
        <v>D-AA-004-EC25-TP4-Water-Medium-5-</v>
      </c>
      <c r="R141" s="21" t="str">
        <f t="shared" si="13"/>
        <v>D-AA-004-EC25-TP4-Water-5</v>
      </c>
      <c r="S141" s="14" t="str">
        <f t="shared" si="14"/>
        <v>D.AA.004.M.D.5</v>
      </c>
      <c r="T141" s="15" t="str">
        <f t="shared" si="15"/>
        <v>DAA004MD5</v>
      </c>
      <c r="V141" s="48"/>
      <c r="W141" s="48"/>
      <c r="X141" s="48"/>
    </row>
    <row r="142" spans="1:24">
      <c r="A142" t="s">
        <v>51</v>
      </c>
      <c r="B142" s="10" t="s">
        <v>50</v>
      </c>
      <c r="C142" s="10" t="s">
        <v>52</v>
      </c>
      <c r="D142" s="58" t="s">
        <v>67</v>
      </c>
      <c r="E142" s="12" t="str">
        <f>VLOOKUP(D142,Codes!$E$3:$G$1002,3,FALSE)</f>
        <v>004</v>
      </c>
      <c r="F142" s="10" t="s">
        <v>76</v>
      </c>
      <c r="G142" s="10">
        <f>VLOOKUP(F142,Codes!$J$3:$L$9,3)</f>
        <v>48</v>
      </c>
      <c r="H142" s="10" t="str">
        <f>VLOOKUP(F142,Codes!$J$3:$L$8,2,FALSE)</f>
        <v>E</v>
      </c>
      <c r="I142" s="63" t="s">
        <v>31</v>
      </c>
      <c r="J142" s="10" t="str">
        <f>VLOOKUP(I142,Codes!$H$3:$I$262,2,FALSE)</f>
        <v>AA</v>
      </c>
      <c r="K142" s="10">
        <v>1</v>
      </c>
      <c r="L142" t="s">
        <v>35</v>
      </c>
      <c r="M142" t="str">
        <f>VLOOKUP(L142,Codes!$R$3:$S$28,2,FALSE)</f>
        <v>L</v>
      </c>
      <c r="N142" t="s">
        <v>38</v>
      </c>
      <c r="O142" t="s">
        <v>49</v>
      </c>
      <c r="Q142" s="21" t="str">
        <f t="shared" si="12"/>
        <v>D-AA-004-EC10-TP5-Water-Medium-1-</v>
      </c>
      <c r="R142" s="21" t="str">
        <f t="shared" si="13"/>
        <v>D-AA-004-EC10-TP5-Water-1</v>
      </c>
      <c r="S142" s="14" t="str">
        <f t="shared" si="14"/>
        <v>D.AA.004.L.E.1</v>
      </c>
      <c r="T142" s="15" t="str">
        <f t="shared" si="15"/>
        <v>DAA004LE1</v>
      </c>
      <c r="V142" s="48"/>
      <c r="W142" s="48"/>
      <c r="X142" s="48"/>
    </row>
    <row r="143" spans="1:24">
      <c r="A143" t="s">
        <v>51</v>
      </c>
      <c r="B143" s="10" t="s">
        <v>50</v>
      </c>
      <c r="C143" s="10" t="s">
        <v>52</v>
      </c>
      <c r="D143" s="58" t="s">
        <v>67</v>
      </c>
      <c r="E143" s="12" t="str">
        <f>VLOOKUP(D143,Codes!$E$3:$G$1002,3,FALSE)</f>
        <v>004</v>
      </c>
      <c r="F143" s="10" t="s">
        <v>76</v>
      </c>
      <c r="G143" s="10">
        <f>VLOOKUP(F143,Codes!$J$3:$L$9,3)</f>
        <v>48</v>
      </c>
      <c r="H143" s="10" t="str">
        <f>VLOOKUP(F143,Codes!$J$3:$L$8,2,FALSE)</f>
        <v>E</v>
      </c>
      <c r="I143" s="63" t="s">
        <v>31</v>
      </c>
      <c r="J143" s="10" t="str">
        <f>VLOOKUP(I143,Codes!$H$3:$I$262,2,FALSE)</f>
        <v>AA</v>
      </c>
      <c r="K143" s="10">
        <v>2</v>
      </c>
      <c r="L143" t="s">
        <v>35</v>
      </c>
      <c r="M143" t="str">
        <f>VLOOKUP(L143,Codes!$R$3:$S$28,2,FALSE)</f>
        <v>L</v>
      </c>
      <c r="N143" t="s">
        <v>38</v>
      </c>
      <c r="O143" t="s">
        <v>49</v>
      </c>
      <c r="Q143" s="21" t="str">
        <f t="shared" si="12"/>
        <v>D-AA-004-EC10-TP5-Water-Medium-2-</v>
      </c>
      <c r="R143" s="21" t="str">
        <f t="shared" si="13"/>
        <v>D-AA-004-EC10-TP5-Water-2</v>
      </c>
      <c r="S143" s="14" t="str">
        <f t="shared" si="14"/>
        <v>D.AA.004.L.E.2</v>
      </c>
      <c r="T143" s="15" t="str">
        <f t="shared" si="15"/>
        <v>DAA004LE2</v>
      </c>
      <c r="V143" s="48"/>
      <c r="W143" s="48"/>
      <c r="X143" s="48"/>
    </row>
    <row r="144" spans="1:24">
      <c r="A144" t="s">
        <v>51</v>
      </c>
      <c r="B144" s="10" t="s">
        <v>50</v>
      </c>
      <c r="C144" s="10" t="s">
        <v>52</v>
      </c>
      <c r="D144" s="58" t="s">
        <v>67</v>
      </c>
      <c r="E144" s="12" t="str">
        <f>VLOOKUP(D144,Codes!$E$3:$G$1002,3,FALSE)</f>
        <v>004</v>
      </c>
      <c r="F144" s="10" t="s">
        <v>76</v>
      </c>
      <c r="G144" s="10">
        <f>VLOOKUP(F144,Codes!$J$3:$L$9,3)</f>
        <v>48</v>
      </c>
      <c r="H144" s="10" t="str">
        <f>VLOOKUP(F144,Codes!$J$3:$L$8,2,FALSE)</f>
        <v>E</v>
      </c>
      <c r="I144" s="63" t="s">
        <v>31</v>
      </c>
      <c r="J144" s="10" t="str">
        <f>VLOOKUP(I144,Codes!$H$3:$I$262,2,FALSE)</f>
        <v>AA</v>
      </c>
      <c r="K144" s="10">
        <v>3</v>
      </c>
      <c r="L144" t="s">
        <v>35</v>
      </c>
      <c r="M144" t="str">
        <f>VLOOKUP(L144,Codes!$R$3:$S$28,2,FALSE)</f>
        <v>L</v>
      </c>
      <c r="N144" t="s">
        <v>38</v>
      </c>
      <c r="O144" t="s">
        <v>49</v>
      </c>
      <c r="Q144" s="21" t="str">
        <f t="shared" si="12"/>
        <v>D-AA-004-EC10-TP5-Water-Medium-3-</v>
      </c>
      <c r="R144" s="21" t="str">
        <f t="shared" si="13"/>
        <v>D-AA-004-EC10-TP5-Water-3</v>
      </c>
      <c r="S144" s="14" t="str">
        <f t="shared" si="14"/>
        <v>D.AA.004.L.E.3</v>
      </c>
      <c r="T144" s="15" t="str">
        <f t="shared" si="15"/>
        <v>DAA004LE3</v>
      </c>
      <c r="V144" s="48"/>
      <c r="W144" s="48"/>
      <c r="X144" s="48"/>
    </row>
    <row r="145" spans="1:24">
      <c r="A145" t="s">
        <v>51</v>
      </c>
      <c r="B145" s="10" t="s">
        <v>50</v>
      </c>
      <c r="C145" s="10" t="s">
        <v>52</v>
      </c>
      <c r="D145" s="58" t="s">
        <v>67</v>
      </c>
      <c r="E145" s="12" t="str">
        <f>VLOOKUP(D145,Codes!$E$3:$G$1002,3,FALSE)</f>
        <v>004</v>
      </c>
      <c r="F145" s="10" t="s">
        <v>76</v>
      </c>
      <c r="G145" s="10">
        <f>VLOOKUP(F145,Codes!$J$3:$L$9,3)</f>
        <v>48</v>
      </c>
      <c r="H145" s="10" t="str">
        <f>VLOOKUP(F145,Codes!$J$3:$L$8,2,FALSE)</f>
        <v>E</v>
      </c>
      <c r="I145" s="63" t="s">
        <v>31</v>
      </c>
      <c r="J145" s="10" t="str">
        <f>VLOOKUP(I145,Codes!$H$3:$I$262,2,FALSE)</f>
        <v>AA</v>
      </c>
      <c r="K145" s="10">
        <v>4</v>
      </c>
      <c r="L145" t="s">
        <v>35</v>
      </c>
      <c r="M145" t="str">
        <f>VLOOKUP(L145,Codes!$R$3:$S$28,2,FALSE)</f>
        <v>L</v>
      </c>
      <c r="N145" t="s">
        <v>38</v>
      </c>
      <c r="O145" t="s">
        <v>49</v>
      </c>
      <c r="Q145" s="21" t="str">
        <f t="shared" si="12"/>
        <v>D-AA-004-EC10-TP5-Water-Medium-4-</v>
      </c>
      <c r="R145" s="21" t="str">
        <f t="shared" si="13"/>
        <v>D-AA-004-EC10-TP5-Water-4</v>
      </c>
      <c r="S145" s="14" t="str">
        <f t="shared" si="14"/>
        <v>D.AA.004.L.E.4</v>
      </c>
      <c r="T145" s="15" t="str">
        <f t="shared" si="15"/>
        <v>DAA004LE4</v>
      </c>
      <c r="V145" s="48"/>
      <c r="W145" s="48"/>
    </row>
    <row r="146" spans="1:24">
      <c r="A146" t="s">
        <v>51</v>
      </c>
      <c r="B146" s="10" t="s">
        <v>50</v>
      </c>
      <c r="C146" s="10" t="s">
        <v>52</v>
      </c>
      <c r="D146" s="58" t="s">
        <v>67</v>
      </c>
      <c r="E146" s="12" t="str">
        <f>VLOOKUP(D146,Codes!$E$3:$G$1002,3,FALSE)</f>
        <v>004</v>
      </c>
      <c r="F146" s="10" t="s">
        <v>76</v>
      </c>
      <c r="G146" s="10">
        <f>VLOOKUP(F146,Codes!$J$3:$L$9,3)</f>
        <v>48</v>
      </c>
      <c r="H146" s="10" t="str">
        <f>VLOOKUP(F146,Codes!$J$3:$L$8,2,FALSE)</f>
        <v>E</v>
      </c>
      <c r="I146" s="63" t="s">
        <v>31</v>
      </c>
      <c r="J146" s="10" t="str">
        <f>VLOOKUP(I146,Codes!$H$3:$I$262,2,FALSE)</f>
        <v>AA</v>
      </c>
      <c r="K146" s="10">
        <v>5</v>
      </c>
      <c r="L146" t="s">
        <v>35</v>
      </c>
      <c r="M146" t="str">
        <f>VLOOKUP(L146,Codes!$R$3:$S$28,2,FALSE)</f>
        <v>L</v>
      </c>
      <c r="N146" t="s">
        <v>38</v>
      </c>
      <c r="O146" t="s">
        <v>49</v>
      </c>
      <c r="Q146" s="21" t="str">
        <f t="shared" si="12"/>
        <v>D-AA-004-EC10-TP5-Water-Medium-5-</v>
      </c>
      <c r="R146" s="21" t="str">
        <f t="shared" si="13"/>
        <v>D-AA-004-EC10-TP5-Water-5</v>
      </c>
      <c r="S146" s="14" t="str">
        <f t="shared" si="14"/>
        <v>D.AA.004.L.E.5</v>
      </c>
      <c r="T146" s="15" t="str">
        <f t="shared" si="15"/>
        <v>DAA004LE5</v>
      </c>
      <c r="V146" s="48"/>
      <c r="W146" s="48"/>
      <c r="X146" s="48"/>
    </row>
    <row r="147" spans="1:24">
      <c r="A147" t="s">
        <v>51</v>
      </c>
      <c r="B147" s="10" t="s">
        <v>50</v>
      </c>
      <c r="C147" s="10" t="s">
        <v>52</v>
      </c>
      <c r="D147" s="58" t="s">
        <v>67</v>
      </c>
      <c r="E147" s="12" t="str">
        <f>VLOOKUP(D147,Codes!$E$3:$G$1002,3,FALSE)</f>
        <v>004</v>
      </c>
      <c r="F147" s="10" t="s">
        <v>76</v>
      </c>
      <c r="G147" s="10">
        <f>VLOOKUP(F147,Codes!$J$3:$L$9,3)</f>
        <v>48</v>
      </c>
      <c r="H147" s="10" t="str">
        <f>VLOOKUP(F147,Codes!$J$3:$L$8,2,FALSE)</f>
        <v>E</v>
      </c>
      <c r="I147" s="63" t="s">
        <v>31</v>
      </c>
      <c r="J147" s="10" t="str">
        <f>VLOOKUP(I147,Codes!$H$3:$I$262,2,FALSE)</f>
        <v>AA</v>
      </c>
      <c r="K147" s="10">
        <v>1</v>
      </c>
      <c r="L147" t="s">
        <v>83</v>
      </c>
      <c r="M147" t="str">
        <f>VLOOKUP(L147,Codes!$R$3:$S$28,2,FALSE)</f>
        <v>M</v>
      </c>
      <c r="N147" t="s">
        <v>38</v>
      </c>
      <c r="O147" t="s">
        <v>49</v>
      </c>
      <c r="Q147" s="21" t="str">
        <f t="shared" si="12"/>
        <v>D-AA-004-EC25-TP5-Water-Medium-1-</v>
      </c>
      <c r="R147" s="21" t="str">
        <f t="shared" si="13"/>
        <v>D-AA-004-EC25-TP5-Water-1</v>
      </c>
      <c r="S147" s="14" t="str">
        <f t="shared" si="14"/>
        <v>D.AA.004.M.E.1</v>
      </c>
      <c r="T147" s="15" t="str">
        <f t="shared" si="15"/>
        <v>DAA004ME1</v>
      </c>
      <c r="V147" s="48"/>
      <c r="W147" s="48"/>
      <c r="X147" s="48"/>
    </row>
    <row r="148" spans="1:24">
      <c r="A148" t="s">
        <v>51</v>
      </c>
      <c r="B148" s="10" t="s">
        <v>50</v>
      </c>
      <c r="C148" s="10" t="s">
        <v>52</v>
      </c>
      <c r="D148" s="58" t="s">
        <v>67</v>
      </c>
      <c r="E148" s="12" t="str">
        <f>VLOOKUP(D148,Codes!$E$3:$G$1002,3,FALSE)</f>
        <v>004</v>
      </c>
      <c r="F148" s="10" t="s">
        <v>76</v>
      </c>
      <c r="G148" s="10">
        <f>VLOOKUP(F148,Codes!$J$3:$L$9,3)</f>
        <v>48</v>
      </c>
      <c r="H148" s="10" t="str">
        <f>VLOOKUP(F148,Codes!$J$3:$L$8,2,FALSE)</f>
        <v>E</v>
      </c>
      <c r="I148" s="63" t="s">
        <v>31</v>
      </c>
      <c r="J148" s="10" t="str">
        <f>VLOOKUP(I148,Codes!$H$3:$I$262,2,FALSE)</f>
        <v>AA</v>
      </c>
      <c r="K148" s="10">
        <v>2</v>
      </c>
      <c r="L148" t="s">
        <v>83</v>
      </c>
      <c r="M148" t="str">
        <f>VLOOKUP(L148,Codes!$R$3:$S$28,2,FALSE)</f>
        <v>M</v>
      </c>
      <c r="N148" t="s">
        <v>38</v>
      </c>
      <c r="O148" t="s">
        <v>49</v>
      </c>
      <c r="Q148" s="21" t="str">
        <f t="shared" si="12"/>
        <v>D-AA-004-EC25-TP5-Water-Medium-2-</v>
      </c>
      <c r="R148" s="21" t="str">
        <f t="shared" si="13"/>
        <v>D-AA-004-EC25-TP5-Water-2</v>
      </c>
      <c r="S148" s="14" t="str">
        <f t="shared" si="14"/>
        <v>D.AA.004.M.E.2</v>
      </c>
      <c r="T148" s="15" t="str">
        <f t="shared" si="15"/>
        <v>DAA004ME2</v>
      </c>
      <c r="V148" s="48"/>
      <c r="W148" s="48"/>
      <c r="X148" s="48"/>
    </row>
    <row r="149" spans="1:24">
      <c r="A149" t="s">
        <v>51</v>
      </c>
      <c r="B149" s="10" t="s">
        <v>50</v>
      </c>
      <c r="C149" s="10" t="s">
        <v>52</v>
      </c>
      <c r="D149" s="58" t="s">
        <v>67</v>
      </c>
      <c r="E149" s="12" t="str">
        <f>VLOOKUP(D149,Codes!$E$3:$G$1002,3,FALSE)</f>
        <v>004</v>
      </c>
      <c r="F149" s="10" t="s">
        <v>76</v>
      </c>
      <c r="G149" s="10">
        <f>VLOOKUP(F149,Codes!$J$3:$L$9,3)</f>
        <v>48</v>
      </c>
      <c r="H149" s="10" t="str">
        <f>VLOOKUP(F149,Codes!$J$3:$L$8,2,FALSE)</f>
        <v>E</v>
      </c>
      <c r="I149" s="63" t="s">
        <v>31</v>
      </c>
      <c r="J149" s="10" t="str">
        <f>VLOOKUP(I149,Codes!$H$3:$I$262,2,FALSE)</f>
        <v>AA</v>
      </c>
      <c r="K149" s="10">
        <v>3</v>
      </c>
      <c r="L149" t="s">
        <v>83</v>
      </c>
      <c r="M149" t="str">
        <f>VLOOKUP(L149,Codes!$R$3:$S$28,2,FALSE)</f>
        <v>M</v>
      </c>
      <c r="N149" t="s">
        <v>38</v>
      </c>
      <c r="O149" t="s">
        <v>49</v>
      </c>
      <c r="Q149" s="21" t="str">
        <f t="shared" si="12"/>
        <v>D-AA-004-EC25-TP5-Water-Medium-3-</v>
      </c>
      <c r="R149" s="21" t="str">
        <f t="shared" si="13"/>
        <v>D-AA-004-EC25-TP5-Water-3</v>
      </c>
      <c r="S149" s="14" t="str">
        <f t="shared" si="14"/>
        <v>D.AA.004.M.E.3</v>
      </c>
      <c r="T149" s="15" t="str">
        <f t="shared" si="15"/>
        <v>DAA004ME3</v>
      </c>
      <c r="V149" s="48"/>
      <c r="W149" s="48"/>
      <c r="X149" s="48"/>
    </row>
    <row r="150" spans="1:24">
      <c r="A150" t="s">
        <v>51</v>
      </c>
      <c r="B150" s="10" t="s">
        <v>50</v>
      </c>
      <c r="C150" s="10" t="s">
        <v>52</v>
      </c>
      <c r="D150" s="58" t="s">
        <v>67</v>
      </c>
      <c r="E150" s="12" t="str">
        <f>VLOOKUP(D150,Codes!$E$3:$G$1002,3,FALSE)</f>
        <v>004</v>
      </c>
      <c r="F150" s="10" t="s">
        <v>76</v>
      </c>
      <c r="G150" s="10">
        <f>VLOOKUP(F150,Codes!$J$3:$L$9,3)</f>
        <v>48</v>
      </c>
      <c r="H150" s="10" t="str">
        <f>VLOOKUP(F150,Codes!$J$3:$L$8,2,FALSE)</f>
        <v>E</v>
      </c>
      <c r="I150" s="63" t="s">
        <v>31</v>
      </c>
      <c r="J150" s="10" t="str">
        <f>VLOOKUP(I150,Codes!$H$3:$I$262,2,FALSE)</f>
        <v>AA</v>
      </c>
      <c r="K150" s="10">
        <v>4</v>
      </c>
      <c r="L150" t="s">
        <v>83</v>
      </c>
      <c r="M150" t="str">
        <f>VLOOKUP(L150,Codes!$R$3:$S$28,2,FALSE)</f>
        <v>M</v>
      </c>
      <c r="N150" t="s">
        <v>38</v>
      </c>
      <c r="O150" t="s">
        <v>49</v>
      </c>
      <c r="Q150" s="21" t="str">
        <f t="shared" si="12"/>
        <v>D-AA-004-EC25-TP5-Water-Medium-4-</v>
      </c>
      <c r="R150" s="21" t="str">
        <f t="shared" si="13"/>
        <v>D-AA-004-EC25-TP5-Water-4</v>
      </c>
      <c r="S150" s="14" t="str">
        <f t="shared" si="14"/>
        <v>D.AA.004.M.E.4</v>
      </c>
      <c r="T150" s="15" t="str">
        <f t="shared" si="15"/>
        <v>DAA004ME4</v>
      </c>
      <c r="V150" s="48"/>
      <c r="W150" s="48"/>
      <c r="X150" s="48"/>
    </row>
    <row r="151" spans="1:24">
      <c r="A151" t="s">
        <v>51</v>
      </c>
      <c r="B151" s="10" t="s">
        <v>50</v>
      </c>
      <c r="C151" s="10" t="s">
        <v>52</v>
      </c>
      <c r="D151" s="58" t="s">
        <v>67</v>
      </c>
      <c r="E151" s="12" t="str">
        <f>VLOOKUP(D151,Codes!$E$3:$G$1002,3,FALSE)</f>
        <v>004</v>
      </c>
      <c r="F151" s="10" t="s">
        <v>76</v>
      </c>
      <c r="G151" s="10">
        <f>VLOOKUP(F151,Codes!$J$3:$L$9,3)</f>
        <v>48</v>
      </c>
      <c r="H151" s="10" t="str">
        <f>VLOOKUP(F151,Codes!$J$3:$L$8,2,FALSE)</f>
        <v>E</v>
      </c>
      <c r="I151" s="63" t="s">
        <v>31</v>
      </c>
      <c r="J151" s="10" t="str">
        <f>VLOOKUP(I151,Codes!$H$3:$I$262,2,FALSE)</f>
        <v>AA</v>
      </c>
      <c r="K151" s="10">
        <v>5</v>
      </c>
      <c r="L151" t="s">
        <v>83</v>
      </c>
      <c r="M151" t="str">
        <f>VLOOKUP(L151,Codes!$R$3:$S$28,2,FALSE)</f>
        <v>M</v>
      </c>
      <c r="N151" t="s">
        <v>38</v>
      </c>
      <c r="O151" t="s">
        <v>49</v>
      </c>
      <c r="Q151" s="21" t="str">
        <f t="shared" si="12"/>
        <v>D-AA-004-EC25-TP5-Water-Medium-5-</v>
      </c>
      <c r="R151" s="21" t="str">
        <f t="shared" si="13"/>
        <v>D-AA-004-EC25-TP5-Water-5</v>
      </c>
      <c r="S151" s="14" t="str">
        <f t="shared" si="14"/>
        <v>D.AA.004.M.E.5</v>
      </c>
      <c r="T151" s="15" t="str">
        <f t="shared" si="15"/>
        <v>DAA004ME5</v>
      </c>
      <c r="V151" s="48"/>
      <c r="W151" s="48"/>
    </row>
    <row r="152" spans="1:24">
      <c r="A152" t="s">
        <v>51</v>
      </c>
      <c r="B152" s="10" t="s">
        <v>50</v>
      </c>
      <c r="C152" s="10" t="s">
        <v>52</v>
      </c>
      <c r="D152" s="23" t="s">
        <v>28</v>
      </c>
      <c r="E152" s="12" t="str">
        <f>VLOOKUP(D152,Codes!$E$3:$G$1002,3,FALSE)</f>
        <v>000</v>
      </c>
      <c r="F152" s="10" t="s">
        <v>46</v>
      </c>
      <c r="G152" s="10">
        <f>VLOOKUP(F152,Codes!$J$3:$L$9,3)</f>
        <v>4</v>
      </c>
      <c r="H152" s="10" t="str">
        <f>VLOOKUP(F152,Codes!$J$3:$L$8,2,FALSE)</f>
        <v>A</v>
      </c>
      <c r="I152" s="63" t="s">
        <v>31</v>
      </c>
      <c r="J152" s="10" t="str">
        <f>VLOOKUP(I152,Codes!$H$3:$I$262,2,FALSE)</f>
        <v>AA</v>
      </c>
      <c r="K152" s="10">
        <v>1</v>
      </c>
      <c r="L152">
        <v>0</v>
      </c>
      <c r="M152" t="str">
        <f>VLOOKUP(L152,Codes!$R$3:$S$28,2,FALSE)</f>
        <v>Z</v>
      </c>
      <c r="N152" t="s">
        <v>38</v>
      </c>
      <c r="O152" t="s">
        <v>49</v>
      </c>
      <c r="Q152" s="21" t="str">
        <f t="shared" si="12"/>
        <v>D-AA-000-0-TP1-Water-Medium-1-</v>
      </c>
      <c r="R152" s="21" t="str">
        <f t="shared" si="13"/>
        <v>D-AA-000-0-TP1-Water-1</v>
      </c>
      <c r="S152" s="14" t="str">
        <f t="shared" si="14"/>
        <v>D.AA.000.Z.A.1</v>
      </c>
      <c r="T152" s="15" t="str">
        <f t="shared" si="15"/>
        <v>DAA000ZA1</v>
      </c>
      <c r="V152" s="48"/>
      <c r="W152" s="48"/>
      <c r="X152" s="48"/>
    </row>
    <row r="153" spans="1:24">
      <c r="A153" t="s">
        <v>51</v>
      </c>
      <c r="B153" s="10" t="s">
        <v>50</v>
      </c>
      <c r="C153" s="10" t="s">
        <v>52</v>
      </c>
      <c r="D153" s="23" t="s">
        <v>28</v>
      </c>
      <c r="E153" s="12" t="str">
        <f>VLOOKUP(D153,Codes!$E$3:$G$1002,3,FALSE)</f>
        <v>000</v>
      </c>
      <c r="F153" s="10" t="s">
        <v>46</v>
      </c>
      <c r="G153" s="10">
        <f>VLOOKUP(F153,Codes!$J$3:$L$9,3)</f>
        <v>4</v>
      </c>
      <c r="H153" s="10" t="str">
        <f>VLOOKUP(F153,Codes!$J$3:$L$8,2,FALSE)</f>
        <v>A</v>
      </c>
      <c r="I153" s="63" t="s">
        <v>31</v>
      </c>
      <c r="J153" s="10" t="str">
        <f>VLOOKUP(I153,Codes!$H$3:$I$262,2,FALSE)</f>
        <v>AA</v>
      </c>
      <c r="K153" s="10">
        <v>2</v>
      </c>
      <c r="L153">
        <v>0</v>
      </c>
      <c r="M153" t="str">
        <f>VLOOKUP(L153,Codes!$R$3:$S$28,2,FALSE)</f>
        <v>Z</v>
      </c>
      <c r="N153" t="s">
        <v>38</v>
      </c>
      <c r="O153" t="s">
        <v>49</v>
      </c>
      <c r="Q153" s="21" t="str">
        <f t="shared" si="12"/>
        <v>D-AA-000-0-TP1-Water-Medium-2-</v>
      </c>
      <c r="R153" s="21" t="str">
        <f t="shared" si="13"/>
        <v>D-AA-000-0-TP1-Water-2</v>
      </c>
      <c r="S153" s="14" t="str">
        <f t="shared" si="14"/>
        <v>D.AA.000.Z.A.2</v>
      </c>
      <c r="T153" s="15" t="str">
        <f t="shared" si="15"/>
        <v>DAA000ZA2</v>
      </c>
      <c r="V153" s="48"/>
      <c r="W153" s="48"/>
      <c r="X153" s="48"/>
    </row>
    <row r="154" spans="1:24">
      <c r="A154" t="s">
        <v>51</v>
      </c>
      <c r="B154" s="10" t="s">
        <v>50</v>
      </c>
      <c r="C154" s="10" t="s">
        <v>52</v>
      </c>
      <c r="D154" s="23" t="s">
        <v>28</v>
      </c>
      <c r="E154" s="12" t="str">
        <f>VLOOKUP(D154,Codes!$E$3:$G$1002,3,FALSE)</f>
        <v>000</v>
      </c>
      <c r="F154" s="10" t="s">
        <v>46</v>
      </c>
      <c r="G154" s="10">
        <f>VLOOKUP(F154,Codes!$J$3:$L$9,3)</f>
        <v>4</v>
      </c>
      <c r="H154" s="10" t="str">
        <f>VLOOKUP(F154,Codes!$J$3:$L$8,2,FALSE)</f>
        <v>A</v>
      </c>
      <c r="I154" s="63" t="s">
        <v>31</v>
      </c>
      <c r="J154" s="10" t="str">
        <f>VLOOKUP(I154,Codes!$H$3:$I$262,2,FALSE)</f>
        <v>AA</v>
      </c>
      <c r="K154" s="10">
        <v>3</v>
      </c>
      <c r="L154">
        <v>0</v>
      </c>
      <c r="M154" t="str">
        <f>VLOOKUP(L154,Codes!$R$3:$S$28,2,FALSE)</f>
        <v>Z</v>
      </c>
      <c r="N154" t="s">
        <v>38</v>
      </c>
      <c r="O154" t="s">
        <v>49</v>
      </c>
      <c r="Q154" s="21" t="str">
        <f t="shared" si="12"/>
        <v>D-AA-000-0-TP1-Water-Medium-3-</v>
      </c>
      <c r="R154" s="21" t="str">
        <f t="shared" si="13"/>
        <v>D-AA-000-0-TP1-Water-3</v>
      </c>
      <c r="S154" s="14" t="str">
        <f t="shared" si="14"/>
        <v>D.AA.000.Z.A.3</v>
      </c>
      <c r="T154" s="15" t="str">
        <f t="shared" si="15"/>
        <v>DAA000ZA3</v>
      </c>
      <c r="V154" s="48"/>
      <c r="W154" s="48"/>
      <c r="X154" s="48"/>
    </row>
    <row r="155" spans="1:24">
      <c r="A155" t="s">
        <v>51</v>
      </c>
      <c r="B155" s="10" t="s">
        <v>50</v>
      </c>
      <c r="C155" s="10" t="s">
        <v>52</v>
      </c>
      <c r="D155" s="23" t="s">
        <v>28</v>
      </c>
      <c r="E155" s="12" t="str">
        <f>VLOOKUP(D155,Codes!$E$3:$G$1002,3,FALSE)</f>
        <v>000</v>
      </c>
      <c r="F155" s="10" t="s">
        <v>46</v>
      </c>
      <c r="G155" s="10">
        <f>VLOOKUP(F155,Codes!$J$3:$L$9,3)</f>
        <v>4</v>
      </c>
      <c r="H155" s="10" t="str">
        <f>VLOOKUP(F155,Codes!$J$3:$L$8,2,FALSE)</f>
        <v>A</v>
      </c>
      <c r="I155" s="63" t="s">
        <v>31</v>
      </c>
      <c r="J155" s="10" t="str">
        <f>VLOOKUP(I155,Codes!$H$3:$I$262,2,FALSE)</f>
        <v>AA</v>
      </c>
      <c r="K155" s="10">
        <v>4</v>
      </c>
      <c r="L155">
        <v>0</v>
      </c>
      <c r="M155" t="str">
        <f>VLOOKUP(L155,Codes!$R$3:$S$28,2,FALSE)</f>
        <v>Z</v>
      </c>
      <c r="N155" t="s">
        <v>38</v>
      </c>
      <c r="O155" t="s">
        <v>49</v>
      </c>
      <c r="Q155" s="21" t="str">
        <f t="shared" si="12"/>
        <v>D-AA-000-0-TP1-Water-Medium-4-</v>
      </c>
      <c r="R155" s="21" t="str">
        <f t="shared" si="13"/>
        <v>D-AA-000-0-TP1-Water-4</v>
      </c>
      <c r="S155" s="14" t="str">
        <f t="shared" si="14"/>
        <v>D.AA.000.Z.A.4</v>
      </c>
      <c r="T155" s="15" t="str">
        <f t="shared" si="15"/>
        <v>DAA000ZA4</v>
      </c>
      <c r="V155" s="48"/>
      <c r="W155" s="48"/>
      <c r="X155" s="48"/>
    </row>
    <row r="156" spans="1:24">
      <c r="A156" t="s">
        <v>51</v>
      </c>
      <c r="B156" s="10" t="s">
        <v>50</v>
      </c>
      <c r="C156" s="10" t="s">
        <v>52</v>
      </c>
      <c r="D156" s="23" t="s">
        <v>28</v>
      </c>
      <c r="E156" s="12" t="str">
        <f>VLOOKUP(D156,Codes!$E$3:$G$1002,3,FALSE)</f>
        <v>000</v>
      </c>
      <c r="F156" s="10" t="s">
        <v>46</v>
      </c>
      <c r="G156" s="10">
        <f>VLOOKUP(F156,Codes!$J$3:$L$9,3)</f>
        <v>4</v>
      </c>
      <c r="H156" s="10" t="str">
        <f>VLOOKUP(F156,Codes!$J$3:$L$8,2,FALSE)</f>
        <v>A</v>
      </c>
      <c r="I156" s="63" t="s">
        <v>31</v>
      </c>
      <c r="J156" s="10" t="str">
        <f>VLOOKUP(I156,Codes!$H$3:$I$262,2,FALSE)</f>
        <v>AA</v>
      </c>
      <c r="K156" s="10">
        <v>5</v>
      </c>
      <c r="L156">
        <v>0</v>
      </c>
      <c r="M156" t="str">
        <f>VLOOKUP(L156,Codes!$R$3:$S$28,2,FALSE)</f>
        <v>Z</v>
      </c>
      <c r="N156" t="s">
        <v>38</v>
      </c>
      <c r="O156" t="s">
        <v>49</v>
      </c>
      <c r="Q156" s="21" t="str">
        <f t="shared" si="12"/>
        <v>D-AA-000-0-TP1-Water-Medium-5-</v>
      </c>
      <c r="R156" s="21" t="str">
        <f t="shared" si="13"/>
        <v>D-AA-000-0-TP1-Water-5</v>
      </c>
      <c r="S156" s="14" t="str">
        <f t="shared" si="14"/>
        <v>D.AA.000.Z.A.5</v>
      </c>
      <c r="T156" s="15" t="str">
        <f t="shared" si="15"/>
        <v>DAA000ZA5</v>
      </c>
      <c r="V156" s="48"/>
      <c r="W156" s="48"/>
      <c r="X156" s="48"/>
    </row>
    <row r="157" spans="1:24">
      <c r="A157" t="s">
        <v>51</v>
      </c>
      <c r="B157" s="10" t="s">
        <v>50</v>
      </c>
      <c r="C157" s="10" t="s">
        <v>52</v>
      </c>
      <c r="D157" s="23" t="s">
        <v>28</v>
      </c>
      <c r="E157" s="12" t="str">
        <f>VLOOKUP(D157,Codes!$E$3:$G$1002,3,FALSE)</f>
        <v>000</v>
      </c>
      <c r="F157" s="10" t="s">
        <v>57</v>
      </c>
      <c r="G157" s="10">
        <f>VLOOKUP(F157,Codes!$J$3:$L$9,3)</f>
        <v>8</v>
      </c>
      <c r="H157" s="10" t="str">
        <f>VLOOKUP(F157,Codes!$J$3:$L$8,2,FALSE)</f>
        <v>B</v>
      </c>
      <c r="I157" s="63" t="s">
        <v>31</v>
      </c>
      <c r="J157" s="10" t="str">
        <f>VLOOKUP(I157,Codes!$H$3:$I$262,2,FALSE)</f>
        <v>AA</v>
      </c>
      <c r="K157" s="10">
        <v>1</v>
      </c>
      <c r="L157">
        <v>0</v>
      </c>
      <c r="M157" t="str">
        <f>VLOOKUP(L157,Codes!$R$3:$S$28,2,FALSE)</f>
        <v>Z</v>
      </c>
      <c r="N157" t="s">
        <v>38</v>
      </c>
      <c r="O157" t="s">
        <v>49</v>
      </c>
      <c r="Q157" s="21" t="str">
        <f t="shared" si="12"/>
        <v>D-AA-000-0-TP2-Water-Medium-1-</v>
      </c>
      <c r="R157" s="21" t="str">
        <f t="shared" si="13"/>
        <v>D-AA-000-0-TP2-Water-1</v>
      </c>
      <c r="S157" s="14" t="str">
        <f t="shared" si="14"/>
        <v>D.AA.000.Z.B.1</v>
      </c>
      <c r="T157" s="15" t="str">
        <f t="shared" si="15"/>
        <v>DAA000ZB1</v>
      </c>
      <c r="V157" s="48"/>
      <c r="W157" s="48"/>
    </row>
    <row r="158" spans="1:24">
      <c r="A158" t="s">
        <v>51</v>
      </c>
      <c r="B158" s="10" t="s">
        <v>50</v>
      </c>
      <c r="C158" s="10" t="s">
        <v>52</v>
      </c>
      <c r="D158" s="23" t="s">
        <v>28</v>
      </c>
      <c r="E158" s="12" t="str">
        <f>VLOOKUP(D158,Codes!$E$3:$G$1002,3,FALSE)</f>
        <v>000</v>
      </c>
      <c r="F158" s="10" t="s">
        <v>57</v>
      </c>
      <c r="G158" s="10">
        <f>VLOOKUP(F158,Codes!$J$3:$L$9,3)</f>
        <v>8</v>
      </c>
      <c r="H158" s="10" t="str">
        <f>VLOOKUP(F158,Codes!$J$3:$L$8,2,FALSE)</f>
        <v>B</v>
      </c>
      <c r="I158" s="63" t="s">
        <v>31</v>
      </c>
      <c r="J158" s="10" t="str">
        <f>VLOOKUP(I158,Codes!$H$3:$I$262,2,FALSE)</f>
        <v>AA</v>
      </c>
      <c r="K158" s="10">
        <v>2</v>
      </c>
      <c r="L158">
        <v>0</v>
      </c>
      <c r="M158" t="str">
        <f>VLOOKUP(L158,Codes!$R$3:$S$28,2,FALSE)</f>
        <v>Z</v>
      </c>
      <c r="N158" t="s">
        <v>38</v>
      </c>
      <c r="O158" t="s">
        <v>49</v>
      </c>
      <c r="Q158" s="21" t="str">
        <f t="shared" si="12"/>
        <v>D-AA-000-0-TP2-Water-Medium-2-</v>
      </c>
      <c r="R158" s="21" t="str">
        <f t="shared" si="13"/>
        <v>D-AA-000-0-TP2-Water-2</v>
      </c>
      <c r="S158" s="14" t="str">
        <f t="shared" si="14"/>
        <v>D.AA.000.Z.B.2</v>
      </c>
      <c r="T158" s="15" t="str">
        <f t="shared" si="15"/>
        <v>DAA000ZB2</v>
      </c>
      <c r="V158" s="48"/>
      <c r="W158" s="48"/>
      <c r="X158" s="48"/>
    </row>
    <row r="159" spans="1:24">
      <c r="A159" t="s">
        <v>51</v>
      </c>
      <c r="B159" s="10" t="s">
        <v>50</v>
      </c>
      <c r="C159" s="10" t="s">
        <v>52</v>
      </c>
      <c r="D159" s="23" t="s">
        <v>28</v>
      </c>
      <c r="E159" s="12" t="str">
        <f>VLOOKUP(D159,Codes!$E$3:$G$1002,3,FALSE)</f>
        <v>000</v>
      </c>
      <c r="F159" s="10" t="s">
        <v>57</v>
      </c>
      <c r="G159" s="10">
        <f>VLOOKUP(F159,Codes!$J$3:$L$9,3)</f>
        <v>8</v>
      </c>
      <c r="H159" s="10" t="str">
        <f>VLOOKUP(F159,Codes!$J$3:$L$8,2,FALSE)</f>
        <v>B</v>
      </c>
      <c r="I159" s="63" t="s">
        <v>31</v>
      </c>
      <c r="J159" s="10" t="str">
        <f>VLOOKUP(I159,Codes!$H$3:$I$262,2,FALSE)</f>
        <v>AA</v>
      </c>
      <c r="K159" s="10">
        <v>3</v>
      </c>
      <c r="L159">
        <v>0</v>
      </c>
      <c r="M159" t="str">
        <f>VLOOKUP(L159,Codes!$R$3:$S$28,2,FALSE)</f>
        <v>Z</v>
      </c>
      <c r="N159" t="s">
        <v>38</v>
      </c>
      <c r="O159" t="s">
        <v>49</v>
      </c>
      <c r="Q159" s="21" t="str">
        <f t="shared" si="12"/>
        <v>D-AA-000-0-TP2-Water-Medium-3-</v>
      </c>
      <c r="R159" s="21" t="str">
        <f t="shared" si="13"/>
        <v>D-AA-000-0-TP2-Water-3</v>
      </c>
      <c r="S159" s="14" t="str">
        <f t="shared" si="14"/>
        <v>D.AA.000.Z.B.3</v>
      </c>
      <c r="T159" s="15" t="str">
        <f t="shared" si="15"/>
        <v>DAA000ZB3</v>
      </c>
      <c r="V159" s="48"/>
      <c r="W159" s="48"/>
      <c r="X159" s="48"/>
    </row>
    <row r="160" spans="1:24">
      <c r="A160" t="s">
        <v>51</v>
      </c>
      <c r="B160" s="10" t="s">
        <v>50</v>
      </c>
      <c r="C160" s="10" t="s">
        <v>52</v>
      </c>
      <c r="D160" s="23" t="s">
        <v>28</v>
      </c>
      <c r="E160" s="12" t="str">
        <f>VLOOKUP(D160,Codes!$E$3:$G$1002,3,FALSE)</f>
        <v>000</v>
      </c>
      <c r="F160" s="10" t="s">
        <v>57</v>
      </c>
      <c r="G160" s="10">
        <f>VLOOKUP(F160,Codes!$J$3:$L$9,3)</f>
        <v>8</v>
      </c>
      <c r="H160" s="10" t="str">
        <f>VLOOKUP(F160,Codes!$J$3:$L$8,2,FALSE)</f>
        <v>B</v>
      </c>
      <c r="I160" s="63" t="s">
        <v>31</v>
      </c>
      <c r="J160" s="10" t="str">
        <f>VLOOKUP(I160,Codes!$H$3:$I$262,2,FALSE)</f>
        <v>AA</v>
      </c>
      <c r="K160" s="10">
        <v>4</v>
      </c>
      <c r="L160">
        <v>0</v>
      </c>
      <c r="M160" t="str">
        <f>VLOOKUP(L160,Codes!$R$3:$S$28,2,FALSE)</f>
        <v>Z</v>
      </c>
      <c r="N160" t="s">
        <v>38</v>
      </c>
      <c r="O160" t="s">
        <v>49</v>
      </c>
      <c r="Q160" s="21" t="str">
        <f t="shared" si="12"/>
        <v>D-AA-000-0-TP2-Water-Medium-4-</v>
      </c>
      <c r="R160" s="21" t="str">
        <f t="shared" si="13"/>
        <v>D-AA-000-0-TP2-Water-4</v>
      </c>
      <c r="S160" s="14" t="str">
        <f t="shared" si="14"/>
        <v>D.AA.000.Z.B.4</v>
      </c>
      <c r="T160" s="15" t="str">
        <f t="shared" si="15"/>
        <v>DAA000ZB4</v>
      </c>
      <c r="V160" s="48"/>
      <c r="W160" s="48"/>
      <c r="X160" s="48"/>
    </row>
    <row r="161" spans="1:24">
      <c r="A161" t="s">
        <v>51</v>
      </c>
      <c r="B161" s="10" t="s">
        <v>50</v>
      </c>
      <c r="C161" s="10" t="s">
        <v>52</v>
      </c>
      <c r="D161" s="23" t="s">
        <v>28</v>
      </c>
      <c r="E161" s="12" t="str">
        <f>VLOOKUP(D161,Codes!$E$3:$G$1002,3,FALSE)</f>
        <v>000</v>
      </c>
      <c r="F161" s="10" t="s">
        <v>57</v>
      </c>
      <c r="G161" s="10">
        <f>VLOOKUP(F161,Codes!$J$3:$L$9,3)</f>
        <v>8</v>
      </c>
      <c r="H161" s="10" t="str">
        <f>VLOOKUP(F161,Codes!$J$3:$L$8,2,FALSE)</f>
        <v>B</v>
      </c>
      <c r="I161" s="63" t="s">
        <v>31</v>
      </c>
      <c r="J161" s="10" t="str">
        <f>VLOOKUP(I161,Codes!$H$3:$I$262,2,FALSE)</f>
        <v>AA</v>
      </c>
      <c r="K161" s="10">
        <v>5</v>
      </c>
      <c r="L161">
        <v>0</v>
      </c>
      <c r="M161" t="str">
        <f>VLOOKUP(L161,Codes!$R$3:$S$28,2,FALSE)</f>
        <v>Z</v>
      </c>
      <c r="N161" t="s">
        <v>38</v>
      </c>
      <c r="O161" t="s">
        <v>49</v>
      </c>
      <c r="Q161" s="21" t="str">
        <f t="shared" si="12"/>
        <v>D-AA-000-0-TP2-Water-Medium-5-</v>
      </c>
      <c r="R161" s="21" t="str">
        <f t="shared" si="13"/>
        <v>D-AA-000-0-TP2-Water-5</v>
      </c>
      <c r="S161" s="14" t="str">
        <f t="shared" si="14"/>
        <v>D.AA.000.Z.B.5</v>
      </c>
      <c r="T161" s="15" t="str">
        <f t="shared" si="15"/>
        <v>DAA000ZB5</v>
      </c>
      <c r="V161" s="48"/>
      <c r="W161" s="48"/>
      <c r="X161" s="48"/>
    </row>
    <row r="162" spans="1:24">
      <c r="A162" t="s">
        <v>51</v>
      </c>
      <c r="B162" s="10" t="s">
        <v>50</v>
      </c>
      <c r="C162" s="10" t="s">
        <v>52</v>
      </c>
      <c r="D162" s="23" t="s">
        <v>28</v>
      </c>
      <c r="E162" s="12" t="str">
        <f>VLOOKUP(D162,Codes!$E$3:$G$1002,3,FALSE)</f>
        <v>000</v>
      </c>
      <c r="F162" s="10" t="s">
        <v>64</v>
      </c>
      <c r="G162" s="10">
        <f>VLOOKUP(F162,Codes!$J$3:$L$9,3)</f>
        <v>24</v>
      </c>
      <c r="H162" s="10" t="str">
        <f>VLOOKUP(F162,Codes!$J$3:$L$8,2,FALSE)</f>
        <v>C</v>
      </c>
      <c r="I162" s="63" t="s">
        <v>31</v>
      </c>
      <c r="J162" s="10" t="str">
        <f>VLOOKUP(I162,Codes!$H$3:$I$262,2,FALSE)</f>
        <v>AA</v>
      </c>
      <c r="K162" s="10">
        <v>1</v>
      </c>
      <c r="L162">
        <v>0</v>
      </c>
      <c r="M162" t="str">
        <f>VLOOKUP(L162,Codes!$R$3:$S$28,2,FALSE)</f>
        <v>Z</v>
      </c>
      <c r="N162" t="s">
        <v>38</v>
      </c>
      <c r="O162" t="s">
        <v>49</v>
      </c>
      <c r="Q162" s="21" t="str">
        <f t="shared" si="12"/>
        <v>D-AA-000-0-TP3-Water-Medium-1-</v>
      </c>
      <c r="R162" s="21" t="str">
        <f t="shared" si="13"/>
        <v>D-AA-000-0-TP3-Water-1</v>
      </c>
      <c r="S162" s="14" t="str">
        <f t="shared" si="14"/>
        <v>D.AA.000.Z.C.1</v>
      </c>
      <c r="T162" s="15" t="str">
        <f t="shared" si="15"/>
        <v>DAA000ZC1</v>
      </c>
      <c r="V162" s="48"/>
      <c r="W162" s="48"/>
      <c r="X162" s="48"/>
    </row>
    <row r="163" spans="1:24">
      <c r="A163" t="s">
        <v>51</v>
      </c>
      <c r="B163" s="10" t="s">
        <v>50</v>
      </c>
      <c r="C163" s="10" t="s">
        <v>52</v>
      </c>
      <c r="D163" s="23" t="s">
        <v>28</v>
      </c>
      <c r="E163" s="12" t="str">
        <f>VLOOKUP(D163,Codes!$E$3:$G$1002,3,FALSE)</f>
        <v>000</v>
      </c>
      <c r="F163" s="10" t="s">
        <v>64</v>
      </c>
      <c r="G163" s="10">
        <f>VLOOKUP(F163,Codes!$J$3:$L$9,3)</f>
        <v>24</v>
      </c>
      <c r="H163" s="10" t="str">
        <f>VLOOKUP(F163,Codes!$J$3:$L$8,2,FALSE)</f>
        <v>C</v>
      </c>
      <c r="I163" s="63" t="s">
        <v>31</v>
      </c>
      <c r="J163" s="10" t="str">
        <f>VLOOKUP(I163,Codes!$H$3:$I$262,2,FALSE)</f>
        <v>AA</v>
      </c>
      <c r="K163" s="10">
        <v>2</v>
      </c>
      <c r="L163">
        <v>0</v>
      </c>
      <c r="M163" t="str">
        <f>VLOOKUP(L163,Codes!$R$3:$S$28,2,FALSE)</f>
        <v>Z</v>
      </c>
      <c r="N163" t="s">
        <v>38</v>
      </c>
      <c r="O163" t="s">
        <v>49</v>
      </c>
      <c r="Q163" s="21" t="str">
        <f t="shared" si="12"/>
        <v>D-AA-000-0-TP3-Water-Medium-2-</v>
      </c>
      <c r="R163" s="21" t="str">
        <f t="shared" si="13"/>
        <v>D-AA-000-0-TP3-Water-2</v>
      </c>
      <c r="S163" s="14" t="str">
        <f t="shared" si="14"/>
        <v>D.AA.000.Z.C.2</v>
      </c>
      <c r="T163" s="15" t="str">
        <f t="shared" si="15"/>
        <v>DAA000ZC2</v>
      </c>
      <c r="V163" s="48"/>
      <c r="W163" s="48"/>
      <c r="X163" s="48"/>
    </row>
    <row r="164" spans="1:24">
      <c r="A164" t="s">
        <v>51</v>
      </c>
      <c r="B164" s="10" t="s">
        <v>50</v>
      </c>
      <c r="C164" s="10" t="s">
        <v>52</v>
      </c>
      <c r="D164" s="23" t="s">
        <v>28</v>
      </c>
      <c r="E164" s="12" t="str">
        <f>VLOOKUP(D164,Codes!$E$3:$G$1002,3,FALSE)</f>
        <v>000</v>
      </c>
      <c r="F164" s="10" t="s">
        <v>64</v>
      </c>
      <c r="G164" s="10">
        <f>VLOOKUP(F164,Codes!$J$3:$L$9,3)</f>
        <v>24</v>
      </c>
      <c r="H164" s="10" t="str">
        <f>VLOOKUP(F164,Codes!$J$3:$L$8,2,FALSE)</f>
        <v>C</v>
      </c>
      <c r="I164" s="63" t="s">
        <v>31</v>
      </c>
      <c r="J164" s="10" t="str">
        <f>VLOOKUP(I164,Codes!$H$3:$I$262,2,FALSE)</f>
        <v>AA</v>
      </c>
      <c r="K164" s="10">
        <v>3</v>
      </c>
      <c r="L164">
        <v>0</v>
      </c>
      <c r="M164" t="str">
        <f>VLOOKUP(L164,Codes!$R$3:$S$28,2,FALSE)</f>
        <v>Z</v>
      </c>
      <c r="N164" t="s">
        <v>38</v>
      </c>
      <c r="O164" t="s">
        <v>49</v>
      </c>
      <c r="Q164" s="21" t="str">
        <f t="shared" si="12"/>
        <v>D-AA-000-0-TP3-Water-Medium-3-</v>
      </c>
      <c r="R164" s="21" t="str">
        <f t="shared" si="13"/>
        <v>D-AA-000-0-TP3-Water-3</v>
      </c>
      <c r="S164" s="14" t="str">
        <f t="shared" si="14"/>
        <v>D.AA.000.Z.C.3</v>
      </c>
      <c r="T164" s="15" t="str">
        <f t="shared" si="15"/>
        <v>DAA000ZC3</v>
      </c>
      <c r="V164" s="48"/>
      <c r="W164" s="48"/>
      <c r="X164" s="48"/>
    </row>
    <row r="165" spans="1:24">
      <c r="A165" t="s">
        <v>51</v>
      </c>
      <c r="B165" s="10" t="s">
        <v>50</v>
      </c>
      <c r="C165" s="10" t="s">
        <v>52</v>
      </c>
      <c r="D165" s="23" t="s">
        <v>28</v>
      </c>
      <c r="E165" s="12" t="str">
        <f>VLOOKUP(D165,Codes!$E$3:$G$1002,3,FALSE)</f>
        <v>000</v>
      </c>
      <c r="F165" s="10" t="s">
        <v>64</v>
      </c>
      <c r="G165" s="10">
        <f>VLOOKUP(F165,Codes!$J$3:$L$9,3)</f>
        <v>24</v>
      </c>
      <c r="H165" s="10" t="str">
        <f>VLOOKUP(F165,Codes!$J$3:$L$8,2,FALSE)</f>
        <v>C</v>
      </c>
      <c r="I165" s="63" t="s">
        <v>31</v>
      </c>
      <c r="J165" s="10" t="str">
        <f>VLOOKUP(I165,Codes!$H$3:$I$262,2,FALSE)</f>
        <v>AA</v>
      </c>
      <c r="K165" s="10">
        <v>4</v>
      </c>
      <c r="L165">
        <v>0</v>
      </c>
      <c r="M165" t="str">
        <f>VLOOKUP(L165,Codes!$R$3:$S$28,2,FALSE)</f>
        <v>Z</v>
      </c>
      <c r="N165" t="s">
        <v>38</v>
      </c>
      <c r="O165" t="s">
        <v>49</v>
      </c>
      <c r="Q165" s="21" t="str">
        <f t="shared" si="12"/>
        <v>D-AA-000-0-TP3-Water-Medium-4-</v>
      </c>
      <c r="R165" s="21" t="str">
        <f t="shared" si="13"/>
        <v>D-AA-000-0-TP3-Water-4</v>
      </c>
      <c r="S165" s="14" t="str">
        <f t="shared" si="14"/>
        <v>D.AA.000.Z.C.4</v>
      </c>
      <c r="T165" s="15" t="str">
        <f t="shared" si="15"/>
        <v>DAA000ZC4</v>
      </c>
      <c r="V165" s="48"/>
      <c r="W165" s="48"/>
      <c r="X165" s="48"/>
    </row>
    <row r="166" spans="1:24">
      <c r="A166" t="s">
        <v>51</v>
      </c>
      <c r="B166" s="10" t="s">
        <v>50</v>
      </c>
      <c r="C166" s="10" t="s">
        <v>52</v>
      </c>
      <c r="D166" s="23" t="s">
        <v>28</v>
      </c>
      <c r="E166" s="12" t="str">
        <f>VLOOKUP(D166,Codes!$E$3:$G$1002,3,FALSE)</f>
        <v>000</v>
      </c>
      <c r="F166" s="10" t="s">
        <v>64</v>
      </c>
      <c r="G166" s="10">
        <f>VLOOKUP(F166,Codes!$J$3:$L$9,3)</f>
        <v>24</v>
      </c>
      <c r="H166" s="10" t="str">
        <f>VLOOKUP(F166,Codes!$J$3:$L$8,2,FALSE)</f>
        <v>C</v>
      </c>
      <c r="I166" s="63" t="s">
        <v>31</v>
      </c>
      <c r="J166" s="10" t="str">
        <f>VLOOKUP(I166,Codes!$H$3:$I$262,2,FALSE)</f>
        <v>AA</v>
      </c>
      <c r="K166" s="10">
        <v>5</v>
      </c>
      <c r="L166">
        <v>0</v>
      </c>
      <c r="M166" t="str">
        <f>VLOOKUP(L166,Codes!$R$3:$S$28,2,FALSE)</f>
        <v>Z</v>
      </c>
      <c r="N166" t="s">
        <v>38</v>
      </c>
      <c r="O166" t="s">
        <v>49</v>
      </c>
      <c r="Q166" s="21" t="str">
        <f t="shared" si="12"/>
        <v>D-AA-000-0-TP3-Water-Medium-5-</v>
      </c>
      <c r="R166" s="21" t="str">
        <f t="shared" si="13"/>
        <v>D-AA-000-0-TP3-Water-5</v>
      </c>
      <c r="S166" s="14" t="str">
        <f t="shared" si="14"/>
        <v>D.AA.000.Z.C.5</v>
      </c>
      <c r="T166" s="15" t="str">
        <f t="shared" si="15"/>
        <v>DAA000ZC5</v>
      </c>
      <c r="V166" s="48"/>
      <c r="W166" s="48"/>
      <c r="X166" s="48"/>
    </row>
    <row r="167" spans="1:24">
      <c r="A167" t="s">
        <v>51</v>
      </c>
      <c r="B167" s="10" t="s">
        <v>50</v>
      </c>
      <c r="C167" s="10" t="s">
        <v>52</v>
      </c>
      <c r="D167" s="23" t="s">
        <v>28</v>
      </c>
      <c r="E167" s="12" t="str">
        <f>VLOOKUP(D167,Codes!$E$3:$G$1002,3,FALSE)</f>
        <v>000</v>
      </c>
      <c r="F167" s="10" t="s">
        <v>70</v>
      </c>
      <c r="G167" s="10">
        <f>VLOOKUP(F167,Codes!$J$3:$L$9,3)</f>
        <v>30</v>
      </c>
      <c r="H167" s="10" t="str">
        <f>VLOOKUP(F167,Codes!$J$3:$L$8,2,FALSE)</f>
        <v>D</v>
      </c>
      <c r="I167" s="63" t="s">
        <v>31</v>
      </c>
      <c r="J167" s="10" t="str">
        <f>VLOOKUP(I167,Codes!$H$3:$I$262,2,FALSE)</f>
        <v>AA</v>
      </c>
      <c r="K167" s="10">
        <v>1</v>
      </c>
      <c r="L167">
        <v>0</v>
      </c>
      <c r="M167" t="str">
        <f>VLOOKUP(L167,Codes!$R$3:$S$28,2,FALSE)</f>
        <v>Z</v>
      </c>
      <c r="N167" t="s">
        <v>38</v>
      </c>
      <c r="O167" t="s">
        <v>49</v>
      </c>
      <c r="Q167" s="21" t="str">
        <f t="shared" si="12"/>
        <v>D-AA-000-0-TP4-Water-Medium-1-</v>
      </c>
      <c r="R167" s="21" t="str">
        <f t="shared" si="13"/>
        <v>D-AA-000-0-TP4-Water-1</v>
      </c>
      <c r="S167" s="14" t="str">
        <f t="shared" si="14"/>
        <v>D.AA.000.Z.D.1</v>
      </c>
      <c r="T167" s="15" t="str">
        <f t="shared" si="15"/>
        <v>DAA000ZD1</v>
      </c>
      <c r="V167" s="48"/>
      <c r="W167" s="48"/>
      <c r="X167" s="48"/>
    </row>
    <row r="168" spans="1:24">
      <c r="A168" t="s">
        <v>51</v>
      </c>
      <c r="B168" s="10" t="s">
        <v>50</v>
      </c>
      <c r="C168" s="10" t="s">
        <v>52</v>
      </c>
      <c r="D168" s="23" t="s">
        <v>28</v>
      </c>
      <c r="E168" s="12" t="str">
        <f>VLOOKUP(D168,Codes!$E$3:$G$1002,3,FALSE)</f>
        <v>000</v>
      </c>
      <c r="F168" s="10" t="s">
        <v>70</v>
      </c>
      <c r="G168" s="10">
        <f>VLOOKUP(F168,Codes!$J$3:$L$9,3)</f>
        <v>30</v>
      </c>
      <c r="H168" s="10" t="str">
        <f>VLOOKUP(F168,Codes!$J$3:$L$8,2,FALSE)</f>
        <v>D</v>
      </c>
      <c r="I168" s="63" t="s">
        <v>31</v>
      </c>
      <c r="J168" s="10" t="str">
        <f>VLOOKUP(I168,Codes!$H$3:$I$262,2,FALSE)</f>
        <v>AA</v>
      </c>
      <c r="K168" s="10">
        <v>2</v>
      </c>
      <c r="L168">
        <v>0</v>
      </c>
      <c r="M168" t="str">
        <f>VLOOKUP(L168,Codes!$R$3:$S$28,2,FALSE)</f>
        <v>Z</v>
      </c>
      <c r="N168" t="s">
        <v>38</v>
      </c>
      <c r="O168" t="s">
        <v>49</v>
      </c>
      <c r="Q168" s="21" t="str">
        <f t="shared" si="12"/>
        <v>D-AA-000-0-TP4-Water-Medium-2-</v>
      </c>
      <c r="R168" s="21" t="str">
        <f t="shared" si="13"/>
        <v>D-AA-000-0-TP4-Water-2</v>
      </c>
      <c r="S168" s="14" t="str">
        <f t="shared" si="14"/>
        <v>D.AA.000.Z.D.2</v>
      </c>
      <c r="T168" s="15" t="str">
        <f t="shared" si="15"/>
        <v>DAA000ZD2</v>
      </c>
      <c r="V168" s="48"/>
      <c r="W168" s="48"/>
      <c r="X168" s="48"/>
    </row>
    <row r="169" spans="1:24">
      <c r="A169" t="s">
        <v>51</v>
      </c>
      <c r="B169" s="10" t="s">
        <v>50</v>
      </c>
      <c r="C169" s="10" t="s">
        <v>52</v>
      </c>
      <c r="D169" s="23" t="s">
        <v>28</v>
      </c>
      <c r="E169" s="12" t="str">
        <f>VLOOKUP(D169,Codes!$E$3:$G$1002,3,FALSE)</f>
        <v>000</v>
      </c>
      <c r="F169" s="10" t="s">
        <v>70</v>
      </c>
      <c r="G169" s="10">
        <f>VLOOKUP(F169,Codes!$J$3:$L$9,3)</f>
        <v>30</v>
      </c>
      <c r="H169" s="10" t="str">
        <f>VLOOKUP(F169,Codes!$J$3:$L$8,2,FALSE)</f>
        <v>D</v>
      </c>
      <c r="I169" s="63" t="s">
        <v>31</v>
      </c>
      <c r="J169" s="10" t="str">
        <f>VLOOKUP(I169,Codes!$H$3:$I$262,2,FALSE)</f>
        <v>AA</v>
      </c>
      <c r="K169" s="10">
        <v>3</v>
      </c>
      <c r="L169">
        <v>0</v>
      </c>
      <c r="M169" t="str">
        <f>VLOOKUP(L169,Codes!$R$3:$S$28,2,FALSE)</f>
        <v>Z</v>
      </c>
      <c r="N169" t="s">
        <v>38</v>
      </c>
      <c r="O169" t="s">
        <v>49</v>
      </c>
      <c r="Q169" s="21" t="str">
        <f t="shared" si="12"/>
        <v>D-AA-000-0-TP4-Water-Medium-3-</v>
      </c>
      <c r="R169" s="21" t="str">
        <f t="shared" si="13"/>
        <v>D-AA-000-0-TP4-Water-3</v>
      </c>
      <c r="S169" s="14" t="str">
        <f t="shared" si="14"/>
        <v>D.AA.000.Z.D.3</v>
      </c>
      <c r="T169" s="15" t="str">
        <f t="shared" si="15"/>
        <v>DAA000ZD3</v>
      </c>
      <c r="V169" s="48"/>
      <c r="W169" s="48"/>
      <c r="X169" s="48"/>
    </row>
    <row r="170" spans="1:24">
      <c r="A170" t="s">
        <v>51</v>
      </c>
      <c r="B170" s="10" t="s">
        <v>50</v>
      </c>
      <c r="C170" s="10" t="s">
        <v>52</v>
      </c>
      <c r="D170" s="23" t="s">
        <v>28</v>
      </c>
      <c r="E170" s="12" t="str">
        <f>VLOOKUP(D170,Codes!$E$3:$G$1002,3,FALSE)</f>
        <v>000</v>
      </c>
      <c r="F170" s="10" t="s">
        <v>70</v>
      </c>
      <c r="G170" s="10">
        <f>VLOOKUP(F170,Codes!$J$3:$L$9,3)</f>
        <v>30</v>
      </c>
      <c r="H170" s="10" t="str">
        <f>VLOOKUP(F170,Codes!$J$3:$L$8,2,FALSE)</f>
        <v>D</v>
      </c>
      <c r="I170" s="63" t="s">
        <v>31</v>
      </c>
      <c r="J170" s="10" t="str">
        <f>VLOOKUP(I170,Codes!$H$3:$I$262,2,FALSE)</f>
        <v>AA</v>
      </c>
      <c r="K170" s="10">
        <v>4</v>
      </c>
      <c r="L170">
        <v>0</v>
      </c>
      <c r="M170" t="str">
        <f>VLOOKUP(L170,Codes!$R$3:$S$28,2,FALSE)</f>
        <v>Z</v>
      </c>
      <c r="N170" t="s">
        <v>38</v>
      </c>
      <c r="O170" t="s">
        <v>49</v>
      </c>
      <c r="Q170" s="21" t="str">
        <f t="shared" si="12"/>
        <v>D-AA-000-0-TP4-Water-Medium-4-</v>
      </c>
      <c r="R170" s="21" t="str">
        <f t="shared" si="13"/>
        <v>D-AA-000-0-TP4-Water-4</v>
      </c>
      <c r="S170" s="14" t="str">
        <f t="shared" si="14"/>
        <v>D.AA.000.Z.D.4</v>
      </c>
      <c r="T170" s="15" t="str">
        <f t="shared" si="15"/>
        <v>DAA000ZD4</v>
      </c>
      <c r="V170" s="48"/>
      <c r="W170" s="48"/>
      <c r="X170" s="48"/>
    </row>
    <row r="171" spans="1:24">
      <c r="A171" t="s">
        <v>51</v>
      </c>
      <c r="B171" s="10" t="s">
        <v>50</v>
      </c>
      <c r="C171" s="10" t="s">
        <v>52</v>
      </c>
      <c r="D171" s="23" t="s">
        <v>28</v>
      </c>
      <c r="E171" s="12" t="str">
        <f>VLOOKUP(D171,Codes!$E$3:$G$1002,3,FALSE)</f>
        <v>000</v>
      </c>
      <c r="F171" s="10" t="s">
        <v>70</v>
      </c>
      <c r="G171" s="10">
        <f>VLOOKUP(F171,Codes!$J$3:$L$9,3)</f>
        <v>30</v>
      </c>
      <c r="H171" s="10" t="str">
        <f>VLOOKUP(F171,Codes!$J$3:$L$8,2,FALSE)</f>
        <v>D</v>
      </c>
      <c r="I171" s="63" t="s">
        <v>31</v>
      </c>
      <c r="J171" s="10" t="str">
        <f>VLOOKUP(I171,Codes!$H$3:$I$262,2,FALSE)</f>
        <v>AA</v>
      </c>
      <c r="K171" s="10">
        <v>5</v>
      </c>
      <c r="L171">
        <v>0</v>
      </c>
      <c r="M171" t="str">
        <f>VLOOKUP(L171,Codes!$R$3:$S$28,2,FALSE)</f>
        <v>Z</v>
      </c>
      <c r="N171" t="s">
        <v>38</v>
      </c>
      <c r="O171" t="s">
        <v>49</v>
      </c>
      <c r="Q171" s="21" t="str">
        <f t="shared" si="12"/>
        <v>D-AA-000-0-TP4-Water-Medium-5-</v>
      </c>
      <c r="R171" s="21" t="str">
        <f t="shared" si="13"/>
        <v>D-AA-000-0-TP4-Water-5</v>
      </c>
      <c r="S171" s="14" t="str">
        <f t="shared" si="14"/>
        <v>D.AA.000.Z.D.5</v>
      </c>
      <c r="T171" s="15" t="str">
        <f t="shared" si="15"/>
        <v>DAA000ZD5</v>
      </c>
      <c r="V171" s="48"/>
      <c r="W171" s="48"/>
      <c r="X171" s="48"/>
    </row>
    <row r="172" spans="1:24">
      <c r="A172" t="s">
        <v>51</v>
      </c>
      <c r="B172" s="10" t="s">
        <v>50</v>
      </c>
      <c r="C172" s="10" t="s">
        <v>52</v>
      </c>
      <c r="D172" s="23" t="s">
        <v>28</v>
      </c>
      <c r="E172" s="12" t="str">
        <f>VLOOKUP(D172,Codes!$E$3:$G$1002,3,FALSE)</f>
        <v>000</v>
      </c>
      <c r="F172" s="10" t="s">
        <v>76</v>
      </c>
      <c r="G172" s="10">
        <f>VLOOKUP(F172,Codes!$J$3:$L$9,3)</f>
        <v>48</v>
      </c>
      <c r="H172" s="10" t="str">
        <f>VLOOKUP(F172,Codes!$J$3:$L$8,2,FALSE)</f>
        <v>E</v>
      </c>
      <c r="I172" s="63" t="s">
        <v>31</v>
      </c>
      <c r="J172" s="10" t="str">
        <f>VLOOKUP(I172,Codes!$H$3:$I$262,2,FALSE)</f>
        <v>AA</v>
      </c>
      <c r="K172" s="10">
        <v>1</v>
      </c>
      <c r="L172">
        <v>0</v>
      </c>
      <c r="M172" t="str">
        <f>VLOOKUP(L172,Codes!$R$3:$S$28,2,FALSE)</f>
        <v>Z</v>
      </c>
      <c r="N172" t="s">
        <v>38</v>
      </c>
      <c r="O172" t="s">
        <v>49</v>
      </c>
      <c r="Q172" s="21" t="str">
        <f t="shared" si="12"/>
        <v>D-AA-000-0-TP5-Water-Medium-1-</v>
      </c>
      <c r="R172" s="21" t="str">
        <f t="shared" si="13"/>
        <v>D-AA-000-0-TP5-Water-1</v>
      </c>
      <c r="S172" s="14" t="str">
        <f t="shared" si="14"/>
        <v>D.AA.000.Z.E.1</v>
      </c>
      <c r="T172" s="15" t="str">
        <f t="shared" si="15"/>
        <v>DAA000ZE1</v>
      </c>
      <c r="V172" s="48"/>
      <c r="W172" s="48"/>
      <c r="X172" s="48"/>
    </row>
    <row r="173" spans="1:24">
      <c r="A173" t="s">
        <v>51</v>
      </c>
      <c r="B173" s="10" t="s">
        <v>50</v>
      </c>
      <c r="C173" s="10" t="s">
        <v>52</v>
      </c>
      <c r="D173" s="23" t="s">
        <v>28</v>
      </c>
      <c r="E173" s="12" t="str">
        <f>VLOOKUP(D173,Codes!$E$3:$G$1002,3,FALSE)</f>
        <v>000</v>
      </c>
      <c r="F173" s="10" t="s">
        <v>76</v>
      </c>
      <c r="G173" s="10">
        <f>VLOOKUP(F173,Codes!$J$3:$L$9,3)</f>
        <v>48</v>
      </c>
      <c r="H173" s="10" t="str">
        <f>VLOOKUP(F173,Codes!$J$3:$L$8,2,FALSE)</f>
        <v>E</v>
      </c>
      <c r="I173" s="63" t="s">
        <v>31</v>
      </c>
      <c r="J173" s="10" t="str">
        <f>VLOOKUP(I173,Codes!$H$3:$I$262,2,FALSE)</f>
        <v>AA</v>
      </c>
      <c r="K173" s="10">
        <v>2</v>
      </c>
      <c r="L173">
        <v>0</v>
      </c>
      <c r="M173" t="str">
        <f>VLOOKUP(L173,Codes!$R$3:$S$28,2,FALSE)</f>
        <v>Z</v>
      </c>
      <c r="N173" t="s">
        <v>38</v>
      </c>
      <c r="O173" t="s">
        <v>49</v>
      </c>
      <c r="Q173" s="21" t="str">
        <f t="shared" si="12"/>
        <v>D-AA-000-0-TP5-Water-Medium-2-</v>
      </c>
      <c r="R173" s="21" t="str">
        <f t="shared" si="13"/>
        <v>D-AA-000-0-TP5-Water-2</v>
      </c>
      <c r="S173" s="14" t="str">
        <f t="shared" si="14"/>
        <v>D.AA.000.Z.E.2</v>
      </c>
      <c r="T173" s="15" t="str">
        <f t="shared" si="15"/>
        <v>DAA000ZE2</v>
      </c>
    </row>
    <row r="174" spans="1:24">
      <c r="A174" t="s">
        <v>51</v>
      </c>
      <c r="B174" s="10" t="s">
        <v>50</v>
      </c>
      <c r="C174" s="10" t="s">
        <v>52</v>
      </c>
      <c r="D174" s="23" t="s">
        <v>28</v>
      </c>
      <c r="E174" s="12" t="str">
        <f>VLOOKUP(D174,Codes!$E$3:$G$1002,3,FALSE)</f>
        <v>000</v>
      </c>
      <c r="F174" s="10" t="s">
        <v>76</v>
      </c>
      <c r="G174" s="10">
        <f>VLOOKUP(F174,Codes!$J$3:$L$9,3)</f>
        <v>48</v>
      </c>
      <c r="H174" s="10" t="str">
        <f>VLOOKUP(F174,Codes!$J$3:$L$8,2,FALSE)</f>
        <v>E</v>
      </c>
      <c r="I174" s="63" t="s">
        <v>31</v>
      </c>
      <c r="J174" s="10" t="str">
        <f>VLOOKUP(I174,Codes!$H$3:$I$262,2,FALSE)</f>
        <v>AA</v>
      </c>
      <c r="K174" s="10">
        <v>3</v>
      </c>
      <c r="L174">
        <v>0</v>
      </c>
      <c r="M174" t="str">
        <f>VLOOKUP(L174,Codes!$R$3:$S$28,2,FALSE)</f>
        <v>Z</v>
      </c>
      <c r="N174" t="s">
        <v>38</v>
      </c>
      <c r="O174" t="s">
        <v>49</v>
      </c>
      <c r="Q174" s="21" t="str">
        <f t="shared" si="12"/>
        <v>D-AA-000-0-TP5-Water-Medium-3-</v>
      </c>
      <c r="R174" s="21" t="str">
        <f t="shared" si="13"/>
        <v>D-AA-000-0-TP5-Water-3</v>
      </c>
      <c r="S174" s="14" t="str">
        <f t="shared" si="14"/>
        <v>D.AA.000.Z.E.3</v>
      </c>
      <c r="T174" s="15" t="str">
        <f t="shared" si="15"/>
        <v>DAA000ZE3</v>
      </c>
    </row>
    <row r="175" spans="1:24">
      <c r="A175" t="s">
        <v>51</v>
      </c>
      <c r="B175" s="10" t="s">
        <v>50</v>
      </c>
      <c r="C175" s="10" t="s">
        <v>52</v>
      </c>
      <c r="D175" s="23" t="s">
        <v>28</v>
      </c>
      <c r="E175" s="12" t="str">
        <f>VLOOKUP(D175,Codes!$E$3:$G$1002,3,FALSE)</f>
        <v>000</v>
      </c>
      <c r="F175" s="10" t="s">
        <v>76</v>
      </c>
      <c r="G175" s="10">
        <f>VLOOKUP(F175,Codes!$J$3:$L$9,3)</f>
        <v>48</v>
      </c>
      <c r="H175" s="10" t="str">
        <f>VLOOKUP(F175,Codes!$J$3:$L$8,2,FALSE)</f>
        <v>E</v>
      </c>
      <c r="I175" s="63" t="s">
        <v>31</v>
      </c>
      <c r="J175" s="10" t="str">
        <f>VLOOKUP(I175,Codes!$H$3:$I$262,2,FALSE)</f>
        <v>AA</v>
      </c>
      <c r="K175" s="10">
        <v>4</v>
      </c>
      <c r="L175">
        <v>0</v>
      </c>
      <c r="M175" t="str">
        <f>VLOOKUP(L175,Codes!$R$3:$S$28,2,FALSE)</f>
        <v>Z</v>
      </c>
      <c r="N175" t="s">
        <v>38</v>
      </c>
      <c r="O175" t="s">
        <v>49</v>
      </c>
      <c r="Q175" s="21" t="str">
        <f t="shared" si="12"/>
        <v>D-AA-000-0-TP5-Water-Medium-4-</v>
      </c>
      <c r="R175" s="21" t="str">
        <f t="shared" si="13"/>
        <v>D-AA-000-0-TP5-Water-4</v>
      </c>
      <c r="S175" s="14" t="str">
        <f t="shared" si="14"/>
        <v>D.AA.000.Z.E.4</v>
      </c>
      <c r="T175" s="15" t="str">
        <f t="shared" si="15"/>
        <v>DAA000ZE4</v>
      </c>
    </row>
    <row r="176" spans="1:24">
      <c r="A176" t="s">
        <v>51</v>
      </c>
      <c r="B176" s="10" t="s">
        <v>50</v>
      </c>
      <c r="C176" s="10" t="s">
        <v>52</v>
      </c>
      <c r="D176" s="23" t="s">
        <v>28</v>
      </c>
      <c r="E176" s="12" t="str">
        <f>VLOOKUP(D176,Codes!$E$3:$G$1002,3,FALSE)</f>
        <v>000</v>
      </c>
      <c r="F176" s="10" t="s">
        <v>76</v>
      </c>
      <c r="G176" s="10">
        <f>VLOOKUP(F176,Codes!$J$3:$L$9,3)</f>
        <v>48</v>
      </c>
      <c r="H176" s="10" t="str">
        <f>VLOOKUP(F176,Codes!$J$3:$L$8,2,FALSE)</f>
        <v>E</v>
      </c>
      <c r="I176" s="63" t="s">
        <v>31</v>
      </c>
      <c r="J176" s="10" t="str">
        <f>VLOOKUP(I176,Codes!$H$3:$I$262,2,FALSE)</f>
        <v>AA</v>
      </c>
      <c r="K176" s="10">
        <v>5</v>
      </c>
      <c r="L176">
        <v>0</v>
      </c>
      <c r="M176" t="str">
        <f>VLOOKUP(L176,Codes!$R$3:$S$28,2,FALSE)</f>
        <v>Z</v>
      </c>
      <c r="N176" t="s">
        <v>38</v>
      </c>
      <c r="O176" t="s">
        <v>49</v>
      </c>
      <c r="Q176" s="21" t="str">
        <f t="shared" si="12"/>
        <v>D-AA-000-0-TP5-Water-Medium-5-</v>
      </c>
      <c r="R176" s="21" t="str">
        <f t="shared" si="13"/>
        <v>D-AA-000-0-TP5-Water-5</v>
      </c>
      <c r="S176" s="14" t="str">
        <f t="shared" si="14"/>
        <v>D.AA.000.Z.E.5</v>
      </c>
      <c r="T176" s="15" t="str">
        <f t="shared" si="15"/>
        <v>DAA000ZE5</v>
      </c>
    </row>
    <row r="177" spans="1:20">
      <c r="A177" t="s">
        <v>51</v>
      </c>
      <c r="B177" s="10" t="s">
        <v>50</v>
      </c>
      <c r="C177" s="10" t="s">
        <v>52</v>
      </c>
      <c r="D177" s="60" t="s">
        <v>53</v>
      </c>
      <c r="E177" s="12" t="str">
        <f>VLOOKUP(D177,Codes!$E$3:$G$1002,3,FALSE)</f>
        <v>002</v>
      </c>
      <c r="F177" s="10" t="s">
        <v>46</v>
      </c>
      <c r="G177" s="10">
        <f>VLOOKUP(F177,Codes!$J$3:$L$9,3)</f>
        <v>4</v>
      </c>
      <c r="H177" s="10" t="str">
        <f>VLOOKUP(F177,Codes!$J$3:$L$8,2,FALSE)</f>
        <v>A</v>
      </c>
      <c r="I177" s="64" t="s">
        <v>44</v>
      </c>
      <c r="J177" s="10" t="str">
        <f>VLOOKUP(I177,Codes!$H$3:$I$262,2,FALSE)</f>
        <v>AB</v>
      </c>
      <c r="K177" s="10">
        <v>1</v>
      </c>
      <c r="L177" t="s">
        <v>35</v>
      </c>
      <c r="M177" t="str">
        <f>VLOOKUP(L177,Codes!$R$3:$S$28,2,FALSE)</f>
        <v>L</v>
      </c>
      <c r="N177" t="s">
        <v>48</v>
      </c>
      <c r="O177" t="s">
        <v>49</v>
      </c>
      <c r="Q177" s="21" t="str">
        <f t="shared" si="12"/>
        <v>D-AB-002-EC10-TP1-DMSO-Medium-1-</v>
      </c>
      <c r="R177" s="21" t="str">
        <f t="shared" si="13"/>
        <v>D-AB-002-EC10-TP1-DMSO-1</v>
      </c>
      <c r="S177" s="14" t="str">
        <f t="shared" si="14"/>
        <v>D.AB.002.L.A.1</v>
      </c>
      <c r="T177" s="15" t="str">
        <f t="shared" si="15"/>
        <v>DAB002LA1</v>
      </c>
    </row>
    <row r="178" spans="1:20">
      <c r="A178" t="s">
        <v>51</v>
      </c>
      <c r="B178" s="10" t="s">
        <v>50</v>
      </c>
      <c r="C178" s="10" t="s">
        <v>52</v>
      </c>
      <c r="D178" s="60" t="s">
        <v>53</v>
      </c>
      <c r="E178" s="12" t="str">
        <f>VLOOKUP(D178,Codes!$E$3:$G$1002,3,FALSE)</f>
        <v>002</v>
      </c>
      <c r="F178" s="10" t="s">
        <v>46</v>
      </c>
      <c r="G178" s="10">
        <f>VLOOKUP(F178,Codes!$J$3:$L$9,3)</f>
        <v>4</v>
      </c>
      <c r="H178" s="10" t="str">
        <f>VLOOKUP(F178,Codes!$J$3:$L$8,2,FALSE)</f>
        <v>A</v>
      </c>
      <c r="I178" s="64" t="s">
        <v>44</v>
      </c>
      <c r="J178" s="10" t="str">
        <f>VLOOKUP(I178,Codes!$H$3:$I$262,2,FALSE)</f>
        <v>AB</v>
      </c>
      <c r="K178" s="10">
        <v>2</v>
      </c>
      <c r="L178" t="s">
        <v>35</v>
      </c>
      <c r="M178" t="str">
        <f>VLOOKUP(L178,Codes!$R$3:$S$28,2,FALSE)</f>
        <v>L</v>
      </c>
      <c r="N178" t="s">
        <v>48</v>
      </c>
      <c r="O178" t="s">
        <v>49</v>
      </c>
      <c r="Q178" s="21" t="str">
        <f t="shared" si="12"/>
        <v>D-AB-002-EC10-TP1-DMSO-Medium-2-</v>
      </c>
      <c r="R178" s="21" t="str">
        <f t="shared" si="13"/>
        <v>D-AB-002-EC10-TP1-DMSO-2</v>
      </c>
      <c r="S178" s="14" t="str">
        <f t="shared" si="14"/>
        <v>D.AB.002.L.A.2</v>
      </c>
      <c r="T178" s="15" t="str">
        <f t="shared" si="15"/>
        <v>DAB002LA2</v>
      </c>
    </row>
    <row r="179" spans="1:20">
      <c r="A179" t="s">
        <v>51</v>
      </c>
      <c r="B179" s="10" t="s">
        <v>50</v>
      </c>
      <c r="C179" s="10" t="s">
        <v>52</v>
      </c>
      <c r="D179" s="60" t="s">
        <v>53</v>
      </c>
      <c r="E179" s="12" t="str">
        <f>VLOOKUP(D179,Codes!$E$3:$G$1002,3,FALSE)</f>
        <v>002</v>
      </c>
      <c r="F179" s="10" t="s">
        <v>46</v>
      </c>
      <c r="G179" s="10">
        <f>VLOOKUP(F179,Codes!$J$3:$L$9,3)</f>
        <v>4</v>
      </c>
      <c r="H179" s="10" t="str">
        <f>VLOOKUP(F179,Codes!$J$3:$L$8,2,FALSE)</f>
        <v>A</v>
      </c>
      <c r="I179" s="64" t="s">
        <v>44</v>
      </c>
      <c r="J179" s="10" t="str">
        <f>VLOOKUP(I179,Codes!$H$3:$I$262,2,FALSE)</f>
        <v>AB</v>
      </c>
      <c r="K179" s="10">
        <v>3</v>
      </c>
      <c r="L179" t="s">
        <v>35</v>
      </c>
      <c r="M179" t="str">
        <f>VLOOKUP(L179,Codes!$R$3:$S$28,2,FALSE)</f>
        <v>L</v>
      </c>
      <c r="N179" t="s">
        <v>48</v>
      </c>
      <c r="O179" t="s">
        <v>49</v>
      </c>
      <c r="Q179" s="21" t="str">
        <f t="shared" si="12"/>
        <v>D-AB-002-EC10-TP1-DMSO-Medium-3-</v>
      </c>
      <c r="R179" s="21" t="str">
        <f t="shared" si="13"/>
        <v>D-AB-002-EC10-TP1-DMSO-3</v>
      </c>
      <c r="S179" s="14" t="str">
        <f t="shared" si="14"/>
        <v>D.AB.002.L.A.3</v>
      </c>
      <c r="T179" s="15" t="str">
        <f t="shared" si="15"/>
        <v>DAB002LA3</v>
      </c>
    </row>
    <row r="180" spans="1:20">
      <c r="A180" t="s">
        <v>51</v>
      </c>
      <c r="B180" s="10" t="s">
        <v>50</v>
      </c>
      <c r="C180" s="10" t="s">
        <v>52</v>
      </c>
      <c r="D180" s="60" t="s">
        <v>53</v>
      </c>
      <c r="E180" s="12" t="str">
        <f>VLOOKUP(D180,Codes!$E$3:$G$1002,3,FALSE)</f>
        <v>002</v>
      </c>
      <c r="F180" s="10" t="s">
        <v>46</v>
      </c>
      <c r="G180" s="10">
        <f>VLOOKUP(F180,Codes!$J$3:$L$9,3)</f>
        <v>4</v>
      </c>
      <c r="H180" s="10" t="str">
        <f>VLOOKUP(F180,Codes!$J$3:$L$8,2,FALSE)</f>
        <v>A</v>
      </c>
      <c r="I180" s="64" t="s">
        <v>44</v>
      </c>
      <c r="J180" s="10" t="str">
        <f>VLOOKUP(I180,Codes!$H$3:$I$262,2,FALSE)</f>
        <v>AB</v>
      </c>
      <c r="K180" s="10">
        <v>4</v>
      </c>
      <c r="L180" t="s">
        <v>35</v>
      </c>
      <c r="M180" t="str">
        <f>VLOOKUP(L180,Codes!$R$3:$S$28,2,FALSE)</f>
        <v>L</v>
      </c>
      <c r="N180" t="s">
        <v>48</v>
      </c>
      <c r="O180" t="s">
        <v>49</v>
      </c>
      <c r="Q180" s="21" t="str">
        <f t="shared" si="12"/>
        <v>D-AB-002-EC10-TP1-DMSO-Medium-4-</v>
      </c>
      <c r="R180" s="21" t="str">
        <f t="shared" si="13"/>
        <v>D-AB-002-EC10-TP1-DMSO-4</v>
      </c>
      <c r="S180" s="14" t="str">
        <f t="shared" si="14"/>
        <v>D.AB.002.L.A.4</v>
      </c>
      <c r="T180" s="15" t="str">
        <f t="shared" si="15"/>
        <v>DAB002LA4</v>
      </c>
    </row>
    <row r="181" spans="1:20">
      <c r="A181" t="s">
        <v>51</v>
      </c>
      <c r="B181" s="10" t="s">
        <v>50</v>
      </c>
      <c r="C181" s="10" t="s">
        <v>52</v>
      </c>
      <c r="D181" s="60" t="s">
        <v>53</v>
      </c>
      <c r="E181" s="12" t="str">
        <f>VLOOKUP(D181,Codes!$E$3:$G$1002,3,FALSE)</f>
        <v>002</v>
      </c>
      <c r="F181" s="10" t="s">
        <v>46</v>
      </c>
      <c r="G181" s="10">
        <f>VLOOKUP(F181,Codes!$J$3:$L$9,3)</f>
        <v>4</v>
      </c>
      <c r="H181" s="10" t="str">
        <f>VLOOKUP(F181,Codes!$J$3:$L$8,2,FALSE)</f>
        <v>A</v>
      </c>
      <c r="I181" s="64" t="s">
        <v>44</v>
      </c>
      <c r="J181" s="10" t="str">
        <f>VLOOKUP(I181,Codes!$H$3:$I$262,2,FALSE)</f>
        <v>AB</v>
      </c>
      <c r="K181" s="10">
        <v>5</v>
      </c>
      <c r="L181" t="s">
        <v>35</v>
      </c>
      <c r="M181" t="str">
        <f>VLOOKUP(L181,Codes!$R$3:$S$28,2,FALSE)</f>
        <v>L</v>
      </c>
      <c r="N181" t="s">
        <v>48</v>
      </c>
      <c r="O181" t="s">
        <v>49</v>
      </c>
      <c r="Q181" s="21" t="str">
        <f t="shared" si="12"/>
        <v>D-AB-002-EC10-TP1-DMSO-Medium-5-</v>
      </c>
      <c r="R181" s="21" t="str">
        <f t="shared" si="13"/>
        <v>D-AB-002-EC10-TP1-DMSO-5</v>
      </c>
      <c r="S181" s="14" t="str">
        <f t="shared" si="14"/>
        <v>D.AB.002.L.A.5</v>
      </c>
      <c r="T181" s="15" t="str">
        <f t="shared" si="15"/>
        <v>DAB002LA5</v>
      </c>
    </row>
    <row r="182" spans="1:20">
      <c r="A182" t="s">
        <v>51</v>
      </c>
      <c r="B182" s="10" t="s">
        <v>50</v>
      </c>
      <c r="C182" s="10" t="s">
        <v>52</v>
      </c>
      <c r="D182" s="60" t="s">
        <v>53</v>
      </c>
      <c r="E182" s="12" t="str">
        <f>VLOOKUP(D182,Codes!$E$3:$G$1002,3,FALSE)</f>
        <v>002</v>
      </c>
      <c r="F182" s="10" t="s">
        <v>46</v>
      </c>
      <c r="G182" s="10">
        <f>VLOOKUP(F182,Codes!$J$3:$L$9,3)</f>
        <v>4</v>
      </c>
      <c r="H182" s="10" t="str">
        <f>VLOOKUP(F182,Codes!$J$3:$L$8,2,FALSE)</f>
        <v>A</v>
      </c>
      <c r="I182" s="64" t="s">
        <v>44</v>
      </c>
      <c r="J182" s="10" t="str">
        <f>VLOOKUP(I182,Codes!$H$3:$I$262,2,FALSE)</f>
        <v>AB</v>
      </c>
      <c r="K182" s="10">
        <v>1</v>
      </c>
      <c r="L182" t="s">
        <v>83</v>
      </c>
      <c r="M182" t="str">
        <f>VLOOKUP(L182,Codes!$R$3:$S$28,2,FALSE)</f>
        <v>M</v>
      </c>
      <c r="N182" t="s">
        <v>48</v>
      </c>
      <c r="O182" t="s">
        <v>49</v>
      </c>
      <c r="Q182" s="21" t="str">
        <f t="shared" si="12"/>
        <v>D-AB-002-EC25-TP1-DMSO-Medium-1-</v>
      </c>
      <c r="R182" s="21" t="str">
        <f t="shared" si="13"/>
        <v>D-AB-002-EC25-TP1-DMSO-1</v>
      </c>
      <c r="S182" s="14" t="str">
        <f t="shared" si="14"/>
        <v>D.AB.002.M.A.1</v>
      </c>
      <c r="T182" s="15" t="str">
        <f t="shared" si="15"/>
        <v>DAB002MA1</v>
      </c>
    </row>
    <row r="183" spans="1:20">
      <c r="A183" t="s">
        <v>51</v>
      </c>
      <c r="B183" s="10" t="s">
        <v>50</v>
      </c>
      <c r="C183" s="10" t="s">
        <v>52</v>
      </c>
      <c r="D183" s="60" t="s">
        <v>53</v>
      </c>
      <c r="E183" s="12" t="str">
        <f>VLOOKUP(D183,Codes!$E$3:$G$1002,3,FALSE)</f>
        <v>002</v>
      </c>
      <c r="F183" s="10" t="s">
        <v>46</v>
      </c>
      <c r="G183" s="10">
        <f>VLOOKUP(F183,Codes!$J$3:$L$9,3)</f>
        <v>4</v>
      </c>
      <c r="H183" s="10" t="str">
        <f>VLOOKUP(F183,Codes!$J$3:$L$8,2,FALSE)</f>
        <v>A</v>
      </c>
      <c r="I183" s="64" t="s">
        <v>44</v>
      </c>
      <c r="J183" s="10" t="str">
        <f>VLOOKUP(I183,Codes!$H$3:$I$262,2,FALSE)</f>
        <v>AB</v>
      </c>
      <c r="K183" s="10">
        <v>2</v>
      </c>
      <c r="L183" t="s">
        <v>83</v>
      </c>
      <c r="M183" t="str">
        <f>VLOOKUP(L183,Codes!$R$3:$S$28,2,FALSE)</f>
        <v>M</v>
      </c>
      <c r="N183" t="s">
        <v>48</v>
      </c>
      <c r="O183" t="s">
        <v>49</v>
      </c>
      <c r="Q183" s="21" t="str">
        <f t="shared" si="12"/>
        <v>D-AB-002-EC25-TP1-DMSO-Medium-2-</v>
      </c>
      <c r="R183" s="21" t="str">
        <f t="shared" si="13"/>
        <v>D-AB-002-EC25-TP1-DMSO-2</v>
      </c>
      <c r="S183" s="14" t="str">
        <f t="shared" si="14"/>
        <v>D.AB.002.M.A.2</v>
      </c>
      <c r="T183" s="15" t="str">
        <f t="shared" si="15"/>
        <v>DAB002MA2</v>
      </c>
    </row>
    <row r="184" spans="1:20">
      <c r="A184" t="s">
        <v>51</v>
      </c>
      <c r="B184" s="10" t="s">
        <v>50</v>
      </c>
      <c r="C184" s="10" t="s">
        <v>52</v>
      </c>
      <c r="D184" s="60" t="s">
        <v>53</v>
      </c>
      <c r="E184" s="12" t="str">
        <f>VLOOKUP(D184,Codes!$E$3:$G$1002,3,FALSE)</f>
        <v>002</v>
      </c>
      <c r="F184" s="10" t="s">
        <v>46</v>
      </c>
      <c r="G184" s="10">
        <f>VLOOKUP(F184,Codes!$J$3:$L$9,3)</f>
        <v>4</v>
      </c>
      <c r="H184" s="10" t="str">
        <f>VLOOKUP(F184,Codes!$J$3:$L$8,2,FALSE)</f>
        <v>A</v>
      </c>
      <c r="I184" s="64" t="s">
        <v>44</v>
      </c>
      <c r="J184" s="10" t="str">
        <f>VLOOKUP(I184,Codes!$H$3:$I$262,2,FALSE)</f>
        <v>AB</v>
      </c>
      <c r="K184" s="10">
        <v>3</v>
      </c>
      <c r="L184" t="s">
        <v>83</v>
      </c>
      <c r="M184" t="str">
        <f>VLOOKUP(L184,Codes!$R$3:$S$28,2,FALSE)</f>
        <v>M</v>
      </c>
      <c r="N184" t="s">
        <v>48</v>
      </c>
      <c r="O184" t="s">
        <v>49</v>
      </c>
      <c r="Q184" s="21" t="str">
        <f t="shared" si="12"/>
        <v>D-AB-002-EC25-TP1-DMSO-Medium-3-</v>
      </c>
      <c r="R184" s="21" t="str">
        <f t="shared" si="13"/>
        <v>D-AB-002-EC25-TP1-DMSO-3</v>
      </c>
      <c r="S184" s="14" t="str">
        <f t="shared" si="14"/>
        <v>D.AB.002.M.A.3</v>
      </c>
      <c r="T184" s="15" t="str">
        <f t="shared" si="15"/>
        <v>DAB002MA3</v>
      </c>
    </row>
    <row r="185" spans="1:20">
      <c r="A185" t="s">
        <v>51</v>
      </c>
      <c r="B185" s="10" t="s">
        <v>50</v>
      </c>
      <c r="C185" s="10" t="s">
        <v>52</v>
      </c>
      <c r="D185" s="60" t="s">
        <v>53</v>
      </c>
      <c r="E185" s="12" t="str">
        <f>VLOOKUP(D185,Codes!$E$3:$G$1002,3,FALSE)</f>
        <v>002</v>
      </c>
      <c r="F185" s="10" t="s">
        <v>46</v>
      </c>
      <c r="G185" s="10">
        <f>VLOOKUP(F185,Codes!$J$3:$L$9,3)</f>
        <v>4</v>
      </c>
      <c r="H185" s="10" t="str">
        <f>VLOOKUP(F185,Codes!$J$3:$L$8,2,FALSE)</f>
        <v>A</v>
      </c>
      <c r="I185" s="64" t="s">
        <v>44</v>
      </c>
      <c r="J185" s="10" t="str">
        <f>VLOOKUP(I185,Codes!$H$3:$I$262,2,FALSE)</f>
        <v>AB</v>
      </c>
      <c r="K185" s="10">
        <v>4</v>
      </c>
      <c r="L185" t="s">
        <v>83</v>
      </c>
      <c r="M185" t="str">
        <f>VLOOKUP(L185,Codes!$R$3:$S$28,2,FALSE)</f>
        <v>M</v>
      </c>
      <c r="N185" t="s">
        <v>48</v>
      </c>
      <c r="O185" t="s">
        <v>49</v>
      </c>
      <c r="Q185" s="21" t="str">
        <f t="shared" si="12"/>
        <v>D-AB-002-EC25-TP1-DMSO-Medium-4-</v>
      </c>
      <c r="R185" s="21" t="str">
        <f t="shared" si="13"/>
        <v>D-AB-002-EC25-TP1-DMSO-4</v>
      </c>
      <c r="S185" s="14" t="str">
        <f t="shared" si="14"/>
        <v>D.AB.002.M.A.4</v>
      </c>
      <c r="T185" s="15" t="str">
        <f t="shared" si="15"/>
        <v>DAB002MA4</v>
      </c>
    </row>
    <row r="186" spans="1:20">
      <c r="A186" t="s">
        <v>51</v>
      </c>
      <c r="B186" s="10" t="s">
        <v>50</v>
      </c>
      <c r="C186" s="10" t="s">
        <v>52</v>
      </c>
      <c r="D186" s="60" t="s">
        <v>53</v>
      </c>
      <c r="E186" s="12" t="str">
        <f>VLOOKUP(D186,Codes!$E$3:$G$1002,3,FALSE)</f>
        <v>002</v>
      </c>
      <c r="F186" s="10" t="s">
        <v>46</v>
      </c>
      <c r="G186" s="10">
        <f>VLOOKUP(F186,Codes!$J$3:$L$9,3)</f>
        <v>4</v>
      </c>
      <c r="H186" s="10" t="str">
        <f>VLOOKUP(F186,Codes!$J$3:$L$8,2,FALSE)</f>
        <v>A</v>
      </c>
      <c r="I186" s="64" t="s">
        <v>44</v>
      </c>
      <c r="J186" s="10" t="str">
        <f>VLOOKUP(I186,Codes!$H$3:$I$262,2,FALSE)</f>
        <v>AB</v>
      </c>
      <c r="K186" s="10">
        <v>5</v>
      </c>
      <c r="L186" t="s">
        <v>83</v>
      </c>
      <c r="M186" t="str">
        <f>VLOOKUP(L186,Codes!$R$3:$S$28,2,FALSE)</f>
        <v>M</v>
      </c>
      <c r="N186" t="s">
        <v>48</v>
      </c>
      <c r="O186" t="s">
        <v>49</v>
      </c>
      <c r="Q186" s="21" t="str">
        <f t="shared" si="12"/>
        <v>D-AB-002-EC25-TP1-DMSO-Medium-5-</v>
      </c>
      <c r="R186" s="21" t="str">
        <f t="shared" si="13"/>
        <v>D-AB-002-EC25-TP1-DMSO-5</v>
      </c>
      <c r="S186" s="14" t="str">
        <f t="shared" si="14"/>
        <v>D.AB.002.M.A.5</v>
      </c>
      <c r="T186" s="15" t="str">
        <f t="shared" si="15"/>
        <v>DAB002MA5</v>
      </c>
    </row>
    <row r="187" spans="1:20">
      <c r="A187" t="s">
        <v>51</v>
      </c>
      <c r="B187" s="10" t="s">
        <v>50</v>
      </c>
      <c r="C187" s="10" t="s">
        <v>52</v>
      </c>
      <c r="D187" s="60" t="s">
        <v>53</v>
      </c>
      <c r="E187" s="12" t="str">
        <f>VLOOKUP(D187,Codes!$E$3:$G$1002,3,FALSE)</f>
        <v>002</v>
      </c>
      <c r="F187" s="10" t="s">
        <v>57</v>
      </c>
      <c r="G187" s="10">
        <f>VLOOKUP(F187,Codes!$J$3:$L$9,3)</f>
        <v>8</v>
      </c>
      <c r="H187" s="10" t="str">
        <f>VLOOKUP(F187,Codes!$J$3:$L$8,2,FALSE)</f>
        <v>B</v>
      </c>
      <c r="I187" s="64" t="s">
        <v>44</v>
      </c>
      <c r="J187" s="10" t="str">
        <f>VLOOKUP(I187,Codes!$H$3:$I$262,2,FALSE)</f>
        <v>AB</v>
      </c>
      <c r="K187" s="10">
        <v>1</v>
      </c>
      <c r="L187" t="s">
        <v>35</v>
      </c>
      <c r="M187" t="str">
        <f>VLOOKUP(L187,Codes!$R$3:$S$28,2,FALSE)</f>
        <v>L</v>
      </c>
      <c r="N187" t="s">
        <v>48</v>
      </c>
      <c r="O187" t="s">
        <v>49</v>
      </c>
      <c r="Q187" s="21" t="str">
        <f t="shared" si="12"/>
        <v>D-AB-002-EC10-TP2-DMSO-Medium-1-</v>
      </c>
      <c r="R187" s="21" t="str">
        <f t="shared" si="13"/>
        <v>D-AB-002-EC10-TP2-DMSO-1</v>
      </c>
      <c r="S187" s="14" t="str">
        <f t="shared" si="14"/>
        <v>D.AB.002.L.B.1</v>
      </c>
      <c r="T187" s="15" t="str">
        <f t="shared" si="15"/>
        <v>DAB002LB1</v>
      </c>
    </row>
    <row r="188" spans="1:20">
      <c r="A188" t="s">
        <v>51</v>
      </c>
      <c r="B188" s="10" t="s">
        <v>50</v>
      </c>
      <c r="C188" s="10" t="s">
        <v>52</v>
      </c>
      <c r="D188" s="60" t="s">
        <v>53</v>
      </c>
      <c r="E188" s="12" t="str">
        <f>VLOOKUP(D188,Codes!$E$3:$G$1002,3,FALSE)</f>
        <v>002</v>
      </c>
      <c r="F188" s="10" t="s">
        <v>57</v>
      </c>
      <c r="G188" s="10">
        <f>VLOOKUP(F188,Codes!$J$3:$L$9,3)</f>
        <v>8</v>
      </c>
      <c r="H188" s="10" t="str">
        <f>VLOOKUP(F188,Codes!$J$3:$L$8,2,FALSE)</f>
        <v>B</v>
      </c>
      <c r="I188" s="64" t="s">
        <v>44</v>
      </c>
      <c r="J188" s="10" t="str">
        <f>VLOOKUP(I188,Codes!$H$3:$I$262,2,FALSE)</f>
        <v>AB</v>
      </c>
      <c r="K188" s="10">
        <v>2</v>
      </c>
      <c r="L188" t="s">
        <v>35</v>
      </c>
      <c r="M188" t="str">
        <f>VLOOKUP(L188,Codes!$R$3:$S$28,2,FALSE)</f>
        <v>L</v>
      </c>
      <c r="N188" t="s">
        <v>48</v>
      </c>
      <c r="O188" t="s">
        <v>49</v>
      </c>
      <c r="Q188" s="21" t="str">
        <f t="shared" si="12"/>
        <v>D-AB-002-EC10-TP2-DMSO-Medium-2-</v>
      </c>
      <c r="R188" s="21" t="str">
        <f t="shared" si="13"/>
        <v>D-AB-002-EC10-TP2-DMSO-2</v>
      </c>
      <c r="S188" s="14" t="str">
        <f t="shared" si="14"/>
        <v>D.AB.002.L.B.2</v>
      </c>
      <c r="T188" s="15" t="str">
        <f t="shared" si="15"/>
        <v>DAB002LB2</v>
      </c>
    </row>
    <row r="189" spans="1:20">
      <c r="A189" t="s">
        <v>51</v>
      </c>
      <c r="B189" s="10" t="s">
        <v>50</v>
      </c>
      <c r="C189" s="10" t="s">
        <v>52</v>
      </c>
      <c r="D189" s="60" t="s">
        <v>53</v>
      </c>
      <c r="E189" s="12" t="str">
        <f>VLOOKUP(D189,Codes!$E$3:$G$1002,3,FALSE)</f>
        <v>002</v>
      </c>
      <c r="F189" s="10" t="s">
        <v>57</v>
      </c>
      <c r="G189" s="10">
        <f>VLOOKUP(F189,Codes!$J$3:$L$9,3)</f>
        <v>8</v>
      </c>
      <c r="H189" s="10" t="str">
        <f>VLOOKUP(F189,Codes!$J$3:$L$8,2,FALSE)</f>
        <v>B</v>
      </c>
      <c r="I189" s="64" t="s">
        <v>44</v>
      </c>
      <c r="J189" s="10" t="str">
        <f>VLOOKUP(I189,Codes!$H$3:$I$262,2,FALSE)</f>
        <v>AB</v>
      </c>
      <c r="K189" s="10">
        <v>3</v>
      </c>
      <c r="L189" t="s">
        <v>35</v>
      </c>
      <c r="M189" t="str">
        <f>VLOOKUP(L189,Codes!$R$3:$S$28,2,FALSE)</f>
        <v>L</v>
      </c>
      <c r="N189" t="s">
        <v>48</v>
      </c>
      <c r="O189" t="s">
        <v>49</v>
      </c>
      <c r="Q189" s="21" t="str">
        <f t="shared" si="12"/>
        <v>D-AB-002-EC10-TP2-DMSO-Medium-3-</v>
      </c>
      <c r="R189" s="21" t="str">
        <f t="shared" si="13"/>
        <v>D-AB-002-EC10-TP2-DMSO-3</v>
      </c>
      <c r="S189" s="14" t="str">
        <f t="shared" si="14"/>
        <v>D.AB.002.L.B.3</v>
      </c>
      <c r="T189" s="15" t="str">
        <f t="shared" si="15"/>
        <v>DAB002LB3</v>
      </c>
    </row>
    <row r="190" spans="1:20">
      <c r="A190" t="s">
        <v>51</v>
      </c>
      <c r="B190" s="10" t="s">
        <v>50</v>
      </c>
      <c r="C190" s="10" t="s">
        <v>52</v>
      </c>
      <c r="D190" s="60" t="s">
        <v>53</v>
      </c>
      <c r="E190" s="12" t="str">
        <f>VLOOKUP(D190,Codes!$E$3:$G$1002,3,FALSE)</f>
        <v>002</v>
      </c>
      <c r="F190" s="10" t="s">
        <v>57</v>
      </c>
      <c r="G190" s="10">
        <f>VLOOKUP(F190,Codes!$J$3:$L$9,3)</f>
        <v>8</v>
      </c>
      <c r="H190" s="10" t="str">
        <f>VLOOKUP(F190,Codes!$J$3:$L$8,2,FALSE)</f>
        <v>B</v>
      </c>
      <c r="I190" s="64" t="s">
        <v>44</v>
      </c>
      <c r="J190" s="10" t="str">
        <f>VLOOKUP(I190,Codes!$H$3:$I$262,2,FALSE)</f>
        <v>AB</v>
      </c>
      <c r="K190" s="10">
        <v>4</v>
      </c>
      <c r="L190" t="s">
        <v>35</v>
      </c>
      <c r="M190" t="str">
        <f>VLOOKUP(L190,Codes!$R$3:$S$28,2,FALSE)</f>
        <v>L</v>
      </c>
      <c r="N190" t="s">
        <v>48</v>
      </c>
      <c r="O190" t="s">
        <v>49</v>
      </c>
      <c r="Q190" s="21" t="str">
        <f t="shared" si="12"/>
        <v>D-AB-002-EC10-TP2-DMSO-Medium-4-</v>
      </c>
      <c r="R190" s="21" t="str">
        <f t="shared" si="13"/>
        <v>D-AB-002-EC10-TP2-DMSO-4</v>
      </c>
      <c r="S190" s="14" t="str">
        <f t="shared" si="14"/>
        <v>D.AB.002.L.B.4</v>
      </c>
      <c r="T190" s="15" t="str">
        <f t="shared" si="15"/>
        <v>DAB002LB4</v>
      </c>
    </row>
    <row r="191" spans="1:20">
      <c r="A191" t="s">
        <v>51</v>
      </c>
      <c r="B191" s="10" t="s">
        <v>50</v>
      </c>
      <c r="C191" s="10" t="s">
        <v>52</v>
      </c>
      <c r="D191" s="60" t="s">
        <v>53</v>
      </c>
      <c r="E191" s="12" t="str">
        <f>VLOOKUP(D191,Codes!$E$3:$G$1002,3,FALSE)</f>
        <v>002</v>
      </c>
      <c r="F191" s="10" t="s">
        <v>57</v>
      </c>
      <c r="G191" s="10">
        <f>VLOOKUP(F191,Codes!$J$3:$L$9,3)</f>
        <v>8</v>
      </c>
      <c r="H191" s="10" t="str">
        <f>VLOOKUP(F191,Codes!$J$3:$L$8,2,FALSE)</f>
        <v>B</v>
      </c>
      <c r="I191" s="64" t="s">
        <v>44</v>
      </c>
      <c r="J191" s="10" t="str">
        <f>VLOOKUP(I191,Codes!$H$3:$I$262,2,FALSE)</f>
        <v>AB</v>
      </c>
      <c r="K191" s="10">
        <v>5</v>
      </c>
      <c r="L191" t="s">
        <v>35</v>
      </c>
      <c r="M191" t="str">
        <f>VLOOKUP(L191,Codes!$R$3:$S$28,2,FALSE)</f>
        <v>L</v>
      </c>
      <c r="N191" t="s">
        <v>48</v>
      </c>
      <c r="O191" t="s">
        <v>49</v>
      </c>
      <c r="Q191" s="21" t="str">
        <f t="shared" si="12"/>
        <v>D-AB-002-EC10-TP2-DMSO-Medium-5-</v>
      </c>
      <c r="R191" s="21" t="str">
        <f t="shared" si="13"/>
        <v>D-AB-002-EC10-TP2-DMSO-5</v>
      </c>
      <c r="S191" s="14" t="str">
        <f t="shared" si="14"/>
        <v>D.AB.002.L.B.5</v>
      </c>
      <c r="T191" s="15" t="str">
        <f t="shared" si="15"/>
        <v>DAB002LB5</v>
      </c>
    </row>
    <row r="192" spans="1:20">
      <c r="A192" t="s">
        <v>51</v>
      </c>
      <c r="B192" s="10" t="s">
        <v>50</v>
      </c>
      <c r="C192" s="10" t="s">
        <v>52</v>
      </c>
      <c r="D192" s="60" t="s">
        <v>53</v>
      </c>
      <c r="E192" s="12" t="str">
        <f>VLOOKUP(D192,Codes!$E$3:$G$1002,3,FALSE)</f>
        <v>002</v>
      </c>
      <c r="F192" s="10" t="s">
        <v>57</v>
      </c>
      <c r="G192" s="10">
        <f>VLOOKUP(F192,Codes!$J$3:$L$9,3)</f>
        <v>8</v>
      </c>
      <c r="H192" s="10" t="str">
        <f>VLOOKUP(F192,Codes!$J$3:$L$8,2,FALSE)</f>
        <v>B</v>
      </c>
      <c r="I192" s="64" t="s">
        <v>44</v>
      </c>
      <c r="J192" s="10" t="str">
        <f>VLOOKUP(I192,Codes!$H$3:$I$262,2,FALSE)</f>
        <v>AB</v>
      </c>
      <c r="K192" s="10">
        <v>1</v>
      </c>
      <c r="L192" t="s">
        <v>83</v>
      </c>
      <c r="M192" t="str">
        <f>VLOOKUP(L192,Codes!$R$3:$S$28,2,FALSE)</f>
        <v>M</v>
      </c>
      <c r="N192" t="s">
        <v>48</v>
      </c>
      <c r="O192" t="s">
        <v>49</v>
      </c>
      <c r="Q192" s="21" t="str">
        <f t="shared" si="12"/>
        <v>D-AB-002-EC25-TP2-DMSO-Medium-1-</v>
      </c>
      <c r="R192" s="21" t="str">
        <f t="shared" si="13"/>
        <v>D-AB-002-EC25-TP2-DMSO-1</v>
      </c>
      <c r="S192" s="14" t="str">
        <f t="shared" si="14"/>
        <v>D.AB.002.M.B.1</v>
      </c>
      <c r="T192" s="15" t="str">
        <f t="shared" si="15"/>
        <v>DAB002MB1</v>
      </c>
    </row>
    <row r="193" spans="1:20">
      <c r="A193" t="s">
        <v>51</v>
      </c>
      <c r="B193" s="10" t="s">
        <v>50</v>
      </c>
      <c r="C193" s="10" t="s">
        <v>52</v>
      </c>
      <c r="D193" s="60" t="s">
        <v>53</v>
      </c>
      <c r="E193" s="12" t="str">
        <f>VLOOKUP(D193,Codes!$E$3:$G$1002,3,FALSE)</f>
        <v>002</v>
      </c>
      <c r="F193" s="10" t="s">
        <v>57</v>
      </c>
      <c r="G193" s="10">
        <f>VLOOKUP(F193,Codes!$J$3:$L$9,3)</f>
        <v>8</v>
      </c>
      <c r="H193" s="10" t="str">
        <f>VLOOKUP(F193,Codes!$J$3:$L$8,2,FALSE)</f>
        <v>B</v>
      </c>
      <c r="I193" s="64" t="s">
        <v>44</v>
      </c>
      <c r="J193" s="10" t="str">
        <f>VLOOKUP(I193,Codes!$H$3:$I$262,2,FALSE)</f>
        <v>AB</v>
      </c>
      <c r="K193" s="10">
        <v>2</v>
      </c>
      <c r="L193" t="s">
        <v>83</v>
      </c>
      <c r="M193" t="str">
        <f>VLOOKUP(L193,Codes!$R$3:$S$28,2,FALSE)</f>
        <v>M</v>
      </c>
      <c r="N193" t="s">
        <v>48</v>
      </c>
      <c r="O193" t="s">
        <v>49</v>
      </c>
      <c r="Q193" s="21" t="str">
        <f t="shared" si="12"/>
        <v>D-AB-002-EC25-TP2-DMSO-Medium-2-</v>
      </c>
      <c r="R193" s="21" t="str">
        <f t="shared" si="13"/>
        <v>D-AB-002-EC25-TP2-DMSO-2</v>
      </c>
      <c r="S193" s="14" t="str">
        <f t="shared" si="14"/>
        <v>D.AB.002.M.B.2</v>
      </c>
      <c r="T193" s="15" t="str">
        <f t="shared" si="15"/>
        <v>DAB002MB2</v>
      </c>
    </row>
    <row r="194" spans="1:20">
      <c r="A194" t="s">
        <v>51</v>
      </c>
      <c r="B194" s="10" t="s">
        <v>50</v>
      </c>
      <c r="C194" s="10" t="s">
        <v>52</v>
      </c>
      <c r="D194" s="60" t="s">
        <v>53</v>
      </c>
      <c r="E194" s="12" t="str">
        <f>VLOOKUP(D194,Codes!$E$3:$G$1002,3,FALSE)</f>
        <v>002</v>
      </c>
      <c r="F194" s="10" t="s">
        <v>57</v>
      </c>
      <c r="G194" s="10">
        <f>VLOOKUP(F194,Codes!$J$3:$L$9,3)</f>
        <v>8</v>
      </c>
      <c r="H194" s="10" t="str">
        <f>VLOOKUP(F194,Codes!$J$3:$L$8,2,FALSE)</f>
        <v>B</v>
      </c>
      <c r="I194" s="64" t="s">
        <v>44</v>
      </c>
      <c r="J194" s="10" t="str">
        <f>VLOOKUP(I194,Codes!$H$3:$I$262,2,FALSE)</f>
        <v>AB</v>
      </c>
      <c r="K194" s="10">
        <v>3</v>
      </c>
      <c r="L194" t="s">
        <v>83</v>
      </c>
      <c r="M194" t="str">
        <f>VLOOKUP(L194,Codes!$R$3:$S$28,2,FALSE)</f>
        <v>M</v>
      </c>
      <c r="N194" t="s">
        <v>48</v>
      </c>
      <c r="O194" t="s">
        <v>49</v>
      </c>
      <c r="Q194" s="21" t="str">
        <f t="shared" si="12"/>
        <v>D-AB-002-EC25-TP2-DMSO-Medium-3-</v>
      </c>
      <c r="R194" s="21" t="str">
        <f t="shared" si="13"/>
        <v>D-AB-002-EC25-TP2-DMSO-3</v>
      </c>
      <c r="S194" s="14" t="str">
        <f t="shared" si="14"/>
        <v>D.AB.002.M.B.3</v>
      </c>
      <c r="T194" s="15" t="str">
        <f t="shared" si="15"/>
        <v>DAB002MB3</v>
      </c>
    </row>
    <row r="195" spans="1:20">
      <c r="A195" t="s">
        <v>51</v>
      </c>
      <c r="B195" s="10" t="s">
        <v>50</v>
      </c>
      <c r="C195" s="10" t="s">
        <v>52</v>
      </c>
      <c r="D195" s="60" t="s">
        <v>53</v>
      </c>
      <c r="E195" s="12" t="str">
        <f>VLOOKUP(D195,Codes!$E$3:$G$1002,3,FALSE)</f>
        <v>002</v>
      </c>
      <c r="F195" s="10" t="s">
        <v>57</v>
      </c>
      <c r="G195" s="10">
        <f>VLOOKUP(F195,Codes!$J$3:$L$9,3)</f>
        <v>8</v>
      </c>
      <c r="H195" s="10" t="str">
        <f>VLOOKUP(F195,Codes!$J$3:$L$8,2,FALSE)</f>
        <v>B</v>
      </c>
      <c r="I195" s="64" t="s">
        <v>44</v>
      </c>
      <c r="J195" s="10" t="str">
        <f>VLOOKUP(I195,Codes!$H$3:$I$262,2,FALSE)</f>
        <v>AB</v>
      </c>
      <c r="K195" s="10">
        <v>4</v>
      </c>
      <c r="L195" t="s">
        <v>83</v>
      </c>
      <c r="M195" t="str">
        <f>VLOOKUP(L195,Codes!$R$3:$S$28,2,FALSE)</f>
        <v>M</v>
      </c>
      <c r="N195" t="s">
        <v>48</v>
      </c>
      <c r="O195" t="s">
        <v>49</v>
      </c>
      <c r="Q195" s="21" t="str">
        <f t="shared" ref="Q195:Q251" si="16">CONCATENATE(C195,"-",J195,"-",E195,"-", L195,"-",F195,"-",N195,"-",O195,"-",K195,"-",P195)</f>
        <v>D-AB-002-EC25-TP2-DMSO-Medium-4-</v>
      </c>
      <c r="R195" s="21" t="str">
        <f t="shared" ref="R195:R251" si="17">CONCATENATE(C195,"-",J195,"-",E195,"-", L195,"-",F195,"-",N195,"-",K195)</f>
        <v>D-AB-002-EC25-TP2-DMSO-4</v>
      </c>
      <c r="S195" s="14" t="str">
        <f t="shared" ref="S195:S251" si="18">_xlfn.CONCAT(C195,".",J195,".",E195,".",M195,".",H195,".",K195)</f>
        <v>D.AB.002.M.B.4</v>
      </c>
      <c r="T195" s="15" t="str">
        <f t="shared" ref="T195:T251" si="19">SUBSTITUTE(S195,".","")</f>
        <v>DAB002MB4</v>
      </c>
    </row>
    <row r="196" spans="1:20">
      <c r="A196" t="s">
        <v>51</v>
      </c>
      <c r="B196" s="10" t="s">
        <v>50</v>
      </c>
      <c r="C196" s="10" t="s">
        <v>52</v>
      </c>
      <c r="D196" s="60" t="s">
        <v>53</v>
      </c>
      <c r="E196" s="12" t="str">
        <f>VLOOKUP(D196,Codes!$E$3:$G$1002,3,FALSE)</f>
        <v>002</v>
      </c>
      <c r="F196" s="10" t="s">
        <v>57</v>
      </c>
      <c r="G196" s="10">
        <f>VLOOKUP(F196,Codes!$J$3:$L$9,3)</f>
        <v>8</v>
      </c>
      <c r="H196" s="10" t="str">
        <f>VLOOKUP(F196,Codes!$J$3:$L$8,2,FALSE)</f>
        <v>B</v>
      </c>
      <c r="I196" s="64" t="s">
        <v>44</v>
      </c>
      <c r="J196" s="10" t="str">
        <f>VLOOKUP(I196,Codes!$H$3:$I$262,2,FALSE)</f>
        <v>AB</v>
      </c>
      <c r="K196" s="10">
        <v>5</v>
      </c>
      <c r="L196" t="s">
        <v>83</v>
      </c>
      <c r="M196" t="str">
        <f>VLOOKUP(L196,Codes!$R$3:$S$28,2,FALSE)</f>
        <v>M</v>
      </c>
      <c r="N196" t="s">
        <v>48</v>
      </c>
      <c r="O196" t="s">
        <v>49</v>
      </c>
      <c r="Q196" s="21" t="str">
        <f t="shared" si="16"/>
        <v>D-AB-002-EC25-TP2-DMSO-Medium-5-</v>
      </c>
      <c r="R196" s="21" t="str">
        <f t="shared" si="17"/>
        <v>D-AB-002-EC25-TP2-DMSO-5</v>
      </c>
      <c r="S196" s="14" t="str">
        <f t="shared" si="18"/>
        <v>D.AB.002.M.B.5</v>
      </c>
      <c r="T196" s="15" t="str">
        <f t="shared" si="19"/>
        <v>DAB002MB5</v>
      </c>
    </row>
    <row r="197" spans="1:20">
      <c r="A197" t="s">
        <v>51</v>
      </c>
      <c r="B197" s="10" t="s">
        <v>50</v>
      </c>
      <c r="C197" s="10" t="s">
        <v>52</v>
      </c>
      <c r="D197" s="60" t="s">
        <v>53</v>
      </c>
      <c r="E197" s="12" t="str">
        <f>VLOOKUP(D197,Codes!$E$3:$G$1002,3,FALSE)</f>
        <v>002</v>
      </c>
      <c r="F197" s="10" t="s">
        <v>64</v>
      </c>
      <c r="G197" s="10">
        <f>VLOOKUP(F197,Codes!$J$3:$L$9,3)</f>
        <v>24</v>
      </c>
      <c r="H197" s="10" t="str">
        <f>VLOOKUP(F197,Codes!$J$3:$L$8,2,FALSE)</f>
        <v>C</v>
      </c>
      <c r="I197" s="64" t="s">
        <v>44</v>
      </c>
      <c r="J197" s="10" t="str">
        <f>VLOOKUP(I197,Codes!$H$3:$I$262,2,FALSE)</f>
        <v>AB</v>
      </c>
      <c r="K197" s="10">
        <v>1</v>
      </c>
      <c r="L197" t="s">
        <v>35</v>
      </c>
      <c r="M197" t="str">
        <f>VLOOKUP(L197,Codes!$R$3:$S$28,2,FALSE)</f>
        <v>L</v>
      </c>
      <c r="N197" t="s">
        <v>48</v>
      </c>
      <c r="O197" t="s">
        <v>49</v>
      </c>
      <c r="Q197" s="21" t="str">
        <f t="shared" si="16"/>
        <v>D-AB-002-EC10-TP3-DMSO-Medium-1-</v>
      </c>
      <c r="R197" s="21" t="str">
        <f t="shared" si="17"/>
        <v>D-AB-002-EC10-TP3-DMSO-1</v>
      </c>
      <c r="S197" s="14" t="str">
        <f t="shared" si="18"/>
        <v>D.AB.002.L.C.1</v>
      </c>
      <c r="T197" s="15" t="str">
        <f t="shared" si="19"/>
        <v>DAB002LC1</v>
      </c>
    </row>
    <row r="198" spans="1:20">
      <c r="A198" t="s">
        <v>51</v>
      </c>
      <c r="B198" s="10" t="s">
        <v>50</v>
      </c>
      <c r="C198" s="10" t="s">
        <v>52</v>
      </c>
      <c r="D198" s="60" t="s">
        <v>53</v>
      </c>
      <c r="E198" s="12" t="str">
        <f>VLOOKUP(D198,Codes!$E$3:$G$1002,3,FALSE)</f>
        <v>002</v>
      </c>
      <c r="F198" s="10" t="s">
        <v>64</v>
      </c>
      <c r="G198" s="10">
        <f>VLOOKUP(F198,Codes!$J$3:$L$9,3)</f>
        <v>24</v>
      </c>
      <c r="H198" s="10" t="str">
        <f>VLOOKUP(F198,Codes!$J$3:$L$8,2,FALSE)</f>
        <v>C</v>
      </c>
      <c r="I198" s="64" t="s">
        <v>44</v>
      </c>
      <c r="J198" s="10" t="str">
        <f>VLOOKUP(I198,Codes!$H$3:$I$262,2,FALSE)</f>
        <v>AB</v>
      </c>
      <c r="K198" s="10">
        <v>2</v>
      </c>
      <c r="L198" t="s">
        <v>35</v>
      </c>
      <c r="M198" t="str">
        <f>VLOOKUP(L198,Codes!$R$3:$S$28,2,FALSE)</f>
        <v>L</v>
      </c>
      <c r="N198" t="s">
        <v>48</v>
      </c>
      <c r="O198" t="s">
        <v>49</v>
      </c>
      <c r="Q198" s="21" t="str">
        <f t="shared" si="16"/>
        <v>D-AB-002-EC10-TP3-DMSO-Medium-2-</v>
      </c>
      <c r="R198" s="21" t="str">
        <f t="shared" si="17"/>
        <v>D-AB-002-EC10-TP3-DMSO-2</v>
      </c>
      <c r="S198" s="14" t="str">
        <f t="shared" si="18"/>
        <v>D.AB.002.L.C.2</v>
      </c>
      <c r="T198" s="15" t="str">
        <f t="shared" si="19"/>
        <v>DAB002LC2</v>
      </c>
    </row>
    <row r="199" spans="1:20">
      <c r="A199" t="s">
        <v>51</v>
      </c>
      <c r="B199" s="10" t="s">
        <v>50</v>
      </c>
      <c r="C199" s="10" t="s">
        <v>52</v>
      </c>
      <c r="D199" s="60" t="s">
        <v>53</v>
      </c>
      <c r="E199" s="12" t="str">
        <f>VLOOKUP(D199,Codes!$E$3:$G$1002,3,FALSE)</f>
        <v>002</v>
      </c>
      <c r="F199" s="10" t="s">
        <v>64</v>
      </c>
      <c r="G199" s="10">
        <f>VLOOKUP(F199,Codes!$J$3:$L$9,3)</f>
        <v>24</v>
      </c>
      <c r="H199" s="10" t="str">
        <f>VLOOKUP(F199,Codes!$J$3:$L$8,2,FALSE)</f>
        <v>C</v>
      </c>
      <c r="I199" s="64" t="s">
        <v>44</v>
      </c>
      <c r="J199" s="10" t="str">
        <f>VLOOKUP(I199,Codes!$H$3:$I$262,2,FALSE)</f>
        <v>AB</v>
      </c>
      <c r="K199" s="10">
        <v>3</v>
      </c>
      <c r="L199" t="s">
        <v>35</v>
      </c>
      <c r="M199" t="str">
        <f>VLOOKUP(L199,Codes!$R$3:$S$28,2,FALSE)</f>
        <v>L</v>
      </c>
      <c r="N199" t="s">
        <v>48</v>
      </c>
      <c r="O199" t="s">
        <v>49</v>
      </c>
      <c r="Q199" s="21" t="str">
        <f t="shared" si="16"/>
        <v>D-AB-002-EC10-TP3-DMSO-Medium-3-</v>
      </c>
      <c r="R199" s="21" t="str">
        <f t="shared" si="17"/>
        <v>D-AB-002-EC10-TP3-DMSO-3</v>
      </c>
      <c r="S199" s="14" t="str">
        <f t="shared" si="18"/>
        <v>D.AB.002.L.C.3</v>
      </c>
      <c r="T199" s="15" t="str">
        <f t="shared" si="19"/>
        <v>DAB002LC3</v>
      </c>
    </row>
    <row r="200" spans="1:20">
      <c r="A200" t="s">
        <v>51</v>
      </c>
      <c r="B200" s="10" t="s">
        <v>50</v>
      </c>
      <c r="C200" s="10" t="s">
        <v>52</v>
      </c>
      <c r="D200" s="60" t="s">
        <v>53</v>
      </c>
      <c r="E200" s="12" t="str">
        <f>VLOOKUP(D200,Codes!$E$3:$G$1002,3,FALSE)</f>
        <v>002</v>
      </c>
      <c r="F200" s="10" t="s">
        <v>64</v>
      </c>
      <c r="G200" s="10">
        <f>VLOOKUP(F200,Codes!$J$3:$L$9,3)</f>
        <v>24</v>
      </c>
      <c r="H200" s="10" t="str">
        <f>VLOOKUP(F200,Codes!$J$3:$L$8,2,FALSE)</f>
        <v>C</v>
      </c>
      <c r="I200" s="64" t="s">
        <v>44</v>
      </c>
      <c r="J200" s="10" t="str">
        <f>VLOOKUP(I200,Codes!$H$3:$I$262,2,FALSE)</f>
        <v>AB</v>
      </c>
      <c r="K200" s="10">
        <v>4</v>
      </c>
      <c r="L200" t="s">
        <v>35</v>
      </c>
      <c r="M200" t="str">
        <f>VLOOKUP(L200,Codes!$R$3:$S$28,2,FALSE)</f>
        <v>L</v>
      </c>
      <c r="N200" t="s">
        <v>48</v>
      </c>
      <c r="O200" t="s">
        <v>49</v>
      </c>
      <c r="Q200" s="21" t="str">
        <f t="shared" si="16"/>
        <v>D-AB-002-EC10-TP3-DMSO-Medium-4-</v>
      </c>
      <c r="R200" s="21" t="str">
        <f t="shared" si="17"/>
        <v>D-AB-002-EC10-TP3-DMSO-4</v>
      </c>
      <c r="S200" s="14" t="str">
        <f t="shared" si="18"/>
        <v>D.AB.002.L.C.4</v>
      </c>
      <c r="T200" s="15" t="str">
        <f t="shared" si="19"/>
        <v>DAB002LC4</v>
      </c>
    </row>
    <row r="201" spans="1:20">
      <c r="A201" t="s">
        <v>51</v>
      </c>
      <c r="B201" s="10" t="s">
        <v>50</v>
      </c>
      <c r="C201" s="10" t="s">
        <v>52</v>
      </c>
      <c r="D201" s="60" t="s">
        <v>53</v>
      </c>
      <c r="E201" s="12" t="str">
        <f>VLOOKUP(D201,Codes!$E$3:$G$1002,3,FALSE)</f>
        <v>002</v>
      </c>
      <c r="F201" s="10" t="s">
        <v>64</v>
      </c>
      <c r="G201" s="10">
        <f>VLOOKUP(F201,Codes!$J$3:$L$9,3)</f>
        <v>24</v>
      </c>
      <c r="H201" s="10" t="str">
        <f>VLOOKUP(F201,Codes!$J$3:$L$8,2,FALSE)</f>
        <v>C</v>
      </c>
      <c r="I201" s="64" t="s">
        <v>44</v>
      </c>
      <c r="J201" s="10" t="str">
        <f>VLOOKUP(I201,Codes!$H$3:$I$262,2,FALSE)</f>
        <v>AB</v>
      </c>
      <c r="K201" s="10">
        <v>5</v>
      </c>
      <c r="L201" t="s">
        <v>35</v>
      </c>
      <c r="M201" t="str">
        <f>VLOOKUP(L201,Codes!$R$3:$S$28,2,FALSE)</f>
        <v>L</v>
      </c>
      <c r="N201" t="s">
        <v>48</v>
      </c>
      <c r="O201" t="s">
        <v>49</v>
      </c>
      <c r="Q201" s="21" t="str">
        <f t="shared" si="16"/>
        <v>D-AB-002-EC10-TP3-DMSO-Medium-5-</v>
      </c>
      <c r="R201" s="21" t="str">
        <f t="shared" si="17"/>
        <v>D-AB-002-EC10-TP3-DMSO-5</v>
      </c>
      <c r="S201" s="14" t="str">
        <f t="shared" si="18"/>
        <v>D.AB.002.L.C.5</v>
      </c>
      <c r="T201" s="15" t="str">
        <f t="shared" si="19"/>
        <v>DAB002LC5</v>
      </c>
    </row>
    <row r="202" spans="1:20">
      <c r="A202" t="s">
        <v>51</v>
      </c>
      <c r="B202" s="10" t="s">
        <v>50</v>
      </c>
      <c r="C202" s="10" t="s">
        <v>52</v>
      </c>
      <c r="D202" s="60" t="s">
        <v>53</v>
      </c>
      <c r="E202" s="12" t="str">
        <f>VLOOKUP(D202,Codes!$E$3:$G$1002,3,FALSE)</f>
        <v>002</v>
      </c>
      <c r="F202" s="10" t="s">
        <v>64</v>
      </c>
      <c r="G202" s="10">
        <f>VLOOKUP(F202,Codes!$J$3:$L$9,3)</f>
        <v>24</v>
      </c>
      <c r="H202" s="10" t="str">
        <f>VLOOKUP(F202,Codes!$J$3:$L$8,2,FALSE)</f>
        <v>C</v>
      </c>
      <c r="I202" s="64" t="s">
        <v>44</v>
      </c>
      <c r="J202" s="10" t="str">
        <f>VLOOKUP(I202,Codes!$H$3:$I$262,2,FALSE)</f>
        <v>AB</v>
      </c>
      <c r="K202" s="10">
        <v>1</v>
      </c>
      <c r="L202" t="s">
        <v>83</v>
      </c>
      <c r="M202" t="str">
        <f>VLOOKUP(L202,Codes!$R$3:$S$28,2,FALSE)</f>
        <v>M</v>
      </c>
      <c r="N202" t="s">
        <v>48</v>
      </c>
      <c r="O202" t="s">
        <v>49</v>
      </c>
      <c r="Q202" s="21" t="str">
        <f t="shared" si="16"/>
        <v>D-AB-002-EC25-TP3-DMSO-Medium-1-</v>
      </c>
      <c r="R202" s="21" t="str">
        <f t="shared" si="17"/>
        <v>D-AB-002-EC25-TP3-DMSO-1</v>
      </c>
      <c r="S202" s="14" t="str">
        <f t="shared" si="18"/>
        <v>D.AB.002.M.C.1</v>
      </c>
      <c r="T202" s="15" t="str">
        <f t="shared" si="19"/>
        <v>DAB002MC1</v>
      </c>
    </row>
    <row r="203" spans="1:20">
      <c r="A203" t="s">
        <v>51</v>
      </c>
      <c r="B203" s="10" t="s">
        <v>50</v>
      </c>
      <c r="C203" s="10" t="s">
        <v>52</v>
      </c>
      <c r="D203" s="60" t="s">
        <v>53</v>
      </c>
      <c r="E203" s="12" t="str">
        <f>VLOOKUP(D203,Codes!$E$3:$G$1002,3,FALSE)</f>
        <v>002</v>
      </c>
      <c r="F203" s="10" t="s">
        <v>64</v>
      </c>
      <c r="G203" s="10">
        <f>VLOOKUP(F203,Codes!$J$3:$L$9,3)</f>
        <v>24</v>
      </c>
      <c r="H203" s="10" t="str">
        <f>VLOOKUP(F203,Codes!$J$3:$L$8,2,FALSE)</f>
        <v>C</v>
      </c>
      <c r="I203" s="64" t="s">
        <v>44</v>
      </c>
      <c r="J203" s="10" t="str">
        <f>VLOOKUP(I203,Codes!$H$3:$I$262,2,FALSE)</f>
        <v>AB</v>
      </c>
      <c r="K203" s="10">
        <v>2</v>
      </c>
      <c r="L203" t="s">
        <v>83</v>
      </c>
      <c r="M203" t="str">
        <f>VLOOKUP(L203,Codes!$R$3:$S$28,2,FALSE)</f>
        <v>M</v>
      </c>
      <c r="N203" t="s">
        <v>48</v>
      </c>
      <c r="O203" t="s">
        <v>49</v>
      </c>
      <c r="Q203" s="21" t="str">
        <f t="shared" si="16"/>
        <v>D-AB-002-EC25-TP3-DMSO-Medium-2-</v>
      </c>
      <c r="R203" s="21" t="str">
        <f t="shared" si="17"/>
        <v>D-AB-002-EC25-TP3-DMSO-2</v>
      </c>
      <c r="S203" s="14" t="str">
        <f t="shared" si="18"/>
        <v>D.AB.002.M.C.2</v>
      </c>
      <c r="T203" s="15" t="str">
        <f t="shared" si="19"/>
        <v>DAB002MC2</v>
      </c>
    </row>
    <row r="204" spans="1:20">
      <c r="A204" t="s">
        <v>51</v>
      </c>
      <c r="B204" s="10" t="s">
        <v>50</v>
      </c>
      <c r="C204" s="10" t="s">
        <v>52</v>
      </c>
      <c r="D204" s="60" t="s">
        <v>53</v>
      </c>
      <c r="E204" s="12" t="str">
        <f>VLOOKUP(D204,Codes!$E$3:$G$1002,3,FALSE)</f>
        <v>002</v>
      </c>
      <c r="F204" s="10" t="s">
        <v>64</v>
      </c>
      <c r="G204" s="10">
        <f>VLOOKUP(F204,Codes!$J$3:$L$9,3)</f>
        <v>24</v>
      </c>
      <c r="H204" s="10" t="str">
        <f>VLOOKUP(F204,Codes!$J$3:$L$8,2,FALSE)</f>
        <v>C</v>
      </c>
      <c r="I204" s="64" t="s">
        <v>44</v>
      </c>
      <c r="J204" s="10" t="str">
        <f>VLOOKUP(I204,Codes!$H$3:$I$262,2,FALSE)</f>
        <v>AB</v>
      </c>
      <c r="K204" s="10">
        <v>3</v>
      </c>
      <c r="L204" t="s">
        <v>83</v>
      </c>
      <c r="M204" t="str">
        <f>VLOOKUP(L204,Codes!$R$3:$S$28,2,FALSE)</f>
        <v>M</v>
      </c>
      <c r="N204" t="s">
        <v>48</v>
      </c>
      <c r="O204" t="s">
        <v>49</v>
      </c>
      <c r="Q204" s="21" t="str">
        <f t="shared" si="16"/>
        <v>D-AB-002-EC25-TP3-DMSO-Medium-3-</v>
      </c>
      <c r="R204" s="21" t="str">
        <f t="shared" si="17"/>
        <v>D-AB-002-EC25-TP3-DMSO-3</v>
      </c>
      <c r="S204" s="14" t="str">
        <f t="shared" si="18"/>
        <v>D.AB.002.M.C.3</v>
      </c>
      <c r="T204" s="15" t="str">
        <f t="shared" si="19"/>
        <v>DAB002MC3</v>
      </c>
    </row>
    <row r="205" spans="1:20">
      <c r="A205" t="s">
        <v>51</v>
      </c>
      <c r="B205" s="10" t="s">
        <v>50</v>
      </c>
      <c r="C205" s="10" t="s">
        <v>52</v>
      </c>
      <c r="D205" s="60" t="s">
        <v>53</v>
      </c>
      <c r="E205" s="12" t="str">
        <f>VLOOKUP(D205,Codes!$E$3:$G$1002,3,FALSE)</f>
        <v>002</v>
      </c>
      <c r="F205" s="10" t="s">
        <v>64</v>
      </c>
      <c r="G205" s="10">
        <f>VLOOKUP(F205,Codes!$J$3:$L$9,3)</f>
        <v>24</v>
      </c>
      <c r="H205" s="10" t="str">
        <f>VLOOKUP(F205,Codes!$J$3:$L$8,2,FALSE)</f>
        <v>C</v>
      </c>
      <c r="I205" s="64" t="s">
        <v>44</v>
      </c>
      <c r="J205" s="10" t="str">
        <f>VLOOKUP(I205,Codes!$H$3:$I$262,2,FALSE)</f>
        <v>AB</v>
      </c>
      <c r="K205" s="10">
        <v>4</v>
      </c>
      <c r="L205" t="s">
        <v>83</v>
      </c>
      <c r="M205" t="str">
        <f>VLOOKUP(L205,Codes!$R$3:$S$28,2,FALSE)</f>
        <v>M</v>
      </c>
      <c r="N205" t="s">
        <v>48</v>
      </c>
      <c r="O205" t="s">
        <v>49</v>
      </c>
      <c r="Q205" s="21" t="str">
        <f t="shared" si="16"/>
        <v>D-AB-002-EC25-TP3-DMSO-Medium-4-</v>
      </c>
      <c r="R205" s="21" t="str">
        <f t="shared" si="17"/>
        <v>D-AB-002-EC25-TP3-DMSO-4</v>
      </c>
      <c r="S205" s="14" t="str">
        <f t="shared" si="18"/>
        <v>D.AB.002.M.C.4</v>
      </c>
      <c r="T205" s="15" t="str">
        <f t="shared" si="19"/>
        <v>DAB002MC4</v>
      </c>
    </row>
    <row r="206" spans="1:20">
      <c r="A206" t="s">
        <v>51</v>
      </c>
      <c r="B206" s="10" t="s">
        <v>50</v>
      </c>
      <c r="C206" s="10" t="s">
        <v>52</v>
      </c>
      <c r="D206" s="60" t="s">
        <v>53</v>
      </c>
      <c r="E206" s="12" t="str">
        <f>VLOOKUP(D206,Codes!$E$3:$G$1002,3,FALSE)</f>
        <v>002</v>
      </c>
      <c r="F206" s="10" t="s">
        <v>64</v>
      </c>
      <c r="G206" s="10">
        <f>VLOOKUP(F206,Codes!$J$3:$L$9,3)</f>
        <v>24</v>
      </c>
      <c r="H206" s="10" t="str">
        <f>VLOOKUP(F206,Codes!$J$3:$L$8,2,FALSE)</f>
        <v>C</v>
      </c>
      <c r="I206" s="64" t="s">
        <v>44</v>
      </c>
      <c r="J206" s="10" t="str">
        <f>VLOOKUP(I206,Codes!$H$3:$I$262,2,FALSE)</f>
        <v>AB</v>
      </c>
      <c r="K206" s="10">
        <v>5</v>
      </c>
      <c r="L206" t="s">
        <v>83</v>
      </c>
      <c r="M206" t="str">
        <f>VLOOKUP(L206,Codes!$R$3:$S$28,2,FALSE)</f>
        <v>M</v>
      </c>
      <c r="N206" t="s">
        <v>48</v>
      </c>
      <c r="O206" t="s">
        <v>49</v>
      </c>
      <c r="Q206" s="21" t="str">
        <f t="shared" si="16"/>
        <v>D-AB-002-EC25-TP3-DMSO-Medium-5-</v>
      </c>
      <c r="R206" s="21" t="str">
        <f t="shared" si="17"/>
        <v>D-AB-002-EC25-TP3-DMSO-5</v>
      </c>
      <c r="S206" s="14" t="str">
        <f t="shared" si="18"/>
        <v>D.AB.002.M.C.5</v>
      </c>
      <c r="T206" s="15" t="str">
        <f t="shared" si="19"/>
        <v>DAB002MC5</v>
      </c>
    </row>
    <row r="207" spans="1:20">
      <c r="A207" t="s">
        <v>51</v>
      </c>
      <c r="B207" s="10" t="s">
        <v>50</v>
      </c>
      <c r="C207" s="10" t="s">
        <v>52</v>
      </c>
      <c r="D207" s="60" t="s">
        <v>53</v>
      </c>
      <c r="E207" s="12" t="str">
        <f>VLOOKUP(D207,Codes!$E$3:$G$1002,3,FALSE)</f>
        <v>002</v>
      </c>
      <c r="F207" s="10" t="s">
        <v>70</v>
      </c>
      <c r="G207" s="10">
        <f>VLOOKUP(F207,Codes!$J$3:$L$9,3)</f>
        <v>30</v>
      </c>
      <c r="H207" s="10" t="str">
        <f>VLOOKUP(F207,Codes!$J$3:$L$8,2,FALSE)</f>
        <v>D</v>
      </c>
      <c r="I207" s="64" t="s">
        <v>44</v>
      </c>
      <c r="J207" s="10" t="str">
        <f>VLOOKUP(I207,Codes!$H$3:$I$262,2,FALSE)</f>
        <v>AB</v>
      </c>
      <c r="K207" s="10">
        <v>1</v>
      </c>
      <c r="L207" t="s">
        <v>35</v>
      </c>
      <c r="M207" t="str">
        <f>VLOOKUP(L207,Codes!$R$3:$S$28,2,FALSE)</f>
        <v>L</v>
      </c>
      <c r="N207" t="s">
        <v>48</v>
      </c>
      <c r="O207" t="s">
        <v>49</v>
      </c>
      <c r="Q207" s="21" t="str">
        <f t="shared" si="16"/>
        <v>D-AB-002-EC10-TP4-DMSO-Medium-1-</v>
      </c>
      <c r="R207" s="21" t="str">
        <f t="shared" si="17"/>
        <v>D-AB-002-EC10-TP4-DMSO-1</v>
      </c>
      <c r="S207" s="14" t="str">
        <f t="shared" si="18"/>
        <v>D.AB.002.L.D.1</v>
      </c>
      <c r="T207" s="15" t="str">
        <f t="shared" si="19"/>
        <v>DAB002LD1</v>
      </c>
    </row>
    <row r="208" spans="1:20">
      <c r="A208" t="s">
        <v>51</v>
      </c>
      <c r="B208" s="10" t="s">
        <v>50</v>
      </c>
      <c r="C208" s="10" t="s">
        <v>52</v>
      </c>
      <c r="D208" s="60" t="s">
        <v>53</v>
      </c>
      <c r="E208" s="12" t="str">
        <f>VLOOKUP(D208,Codes!$E$3:$G$1002,3,FALSE)</f>
        <v>002</v>
      </c>
      <c r="F208" s="10" t="s">
        <v>70</v>
      </c>
      <c r="G208" s="10">
        <f>VLOOKUP(F208,Codes!$J$3:$L$9,3)</f>
        <v>30</v>
      </c>
      <c r="H208" s="10" t="str">
        <f>VLOOKUP(F208,Codes!$J$3:$L$8,2,FALSE)</f>
        <v>D</v>
      </c>
      <c r="I208" s="64" t="s">
        <v>44</v>
      </c>
      <c r="J208" s="10" t="str">
        <f>VLOOKUP(I208,Codes!$H$3:$I$262,2,FALSE)</f>
        <v>AB</v>
      </c>
      <c r="K208" s="10">
        <v>2</v>
      </c>
      <c r="L208" t="s">
        <v>35</v>
      </c>
      <c r="M208" t="str">
        <f>VLOOKUP(L208,Codes!$R$3:$S$28,2,FALSE)</f>
        <v>L</v>
      </c>
      <c r="N208" t="s">
        <v>48</v>
      </c>
      <c r="O208" t="s">
        <v>49</v>
      </c>
      <c r="Q208" s="21" t="str">
        <f t="shared" si="16"/>
        <v>D-AB-002-EC10-TP4-DMSO-Medium-2-</v>
      </c>
      <c r="R208" s="21" t="str">
        <f t="shared" si="17"/>
        <v>D-AB-002-EC10-TP4-DMSO-2</v>
      </c>
      <c r="S208" s="14" t="str">
        <f t="shared" si="18"/>
        <v>D.AB.002.L.D.2</v>
      </c>
      <c r="T208" s="15" t="str">
        <f t="shared" si="19"/>
        <v>DAB002LD2</v>
      </c>
    </row>
    <row r="209" spans="1:20">
      <c r="A209" t="s">
        <v>51</v>
      </c>
      <c r="B209" s="10" t="s">
        <v>50</v>
      </c>
      <c r="C209" s="10" t="s">
        <v>52</v>
      </c>
      <c r="D209" s="60" t="s">
        <v>53</v>
      </c>
      <c r="E209" s="12" t="str">
        <f>VLOOKUP(D209,Codes!$E$3:$G$1002,3,FALSE)</f>
        <v>002</v>
      </c>
      <c r="F209" s="10" t="s">
        <v>70</v>
      </c>
      <c r="G209" s="10">
        <f>VLOOKUP(F209,Codes!$J$3:$L$9,3)</f>
        <v>30</v>
      </c>
      <c r="H209" s="10" t="str">
        <f>VLOOKUP(F209,Codes!$J$3:$L$8,2,FALSE)</f>
        <v>D</v>
      </c>
      <c r="I209" s="64" t="s">
        <v>44</v>
      </c>
      <c r="J209" s="10" t="str">
        <f>VLOOKUP(I209,Codes!$H$3:$I$262,2,FALSE)</f>
        <v>AB</v>
      </c>
      <c r="K209" s="10">
        <v>3</v>
      </c>
      <c r="L209" t="s">
        <v>35</v>
      </c>
      <c r="M209" t="str">
        <f>VLOOKUP(L209,Codes!$R$3:$S$28,2,FALSE)</f>
        <v>L</v>
      </c>
      <c r="N209" t="s">
        <v>48</v>
      </c>
      <c r="O209" t="s">
        <v>49</v>
      </c>
      <c r="Q209" s="21" t="str">
        <f t="shared" si="16"/>
        <v>D-AB-002-EC10-TP4-DMSO-Medium-3-</v>
      </c>
      <c r="R209" s="21" t="str">
        <f t="shared" si="17"/>
        <v>D-AB-002-EC10-TP4-DMSO-3</v>
      </c>
      <c r="S209" s="14" t="str">
        <f t="shared" si="18"/>
        <v>D.AB.002.L.D.3</v>
      </c>
      <c r="T209" s="15" t="str">
        <f t="shared" si="19"/>
        <v>DAB002LD3</v>
      </c>
    </row>
    <row r="210" spans="1:20">
      <c r="A210" t="s">
        <v>51</v>
      </c>
      <c r="B210" s="10" t="s">
        <v>50</v>
      </c>
      <c r="C210" s="10" t="s">
        <v>52</v>
      </c>
      <c r="D210" s="60" t="s">
        <v>53</v>
      </c>
      <c r="E210" s="12" t="str">
        <f>VLOOKUP(D210,Codes!$E$3:$G$1002,3,FALSE)</f>
        <v>002</v>
      </c>
      <c r="F210" s="10" t="s">
        <v>70</v>
      </c>
      <c r="G210" s="10">
        <f>VLOOKUP(F210,Codes!$J$3:$L$9,3)</f>
        <v>30</v>
      </c>
      <c r="H210" s="10" t="str">
        <f>VLOOKUP(F210,Codes!$J$3:$L$8,2,FALSE)</f>
        <v>D</v>
      </c>
      <c r="I210" s="64" t="s">
        <v>44</v>
      </c>
      <c r="J210" s="10" t="str">
        <f>VLOOKUP(I210,Codes!$H$3:$I$262,2,FALSE)</f>
        <v>AB</v>
      </c>
      <c r="K210" s="10">
        <v>4</v>
      </c>
      <c r="L210" t="s">
        <v>35</v>
      </c>
      <c r="M210" t="str">
        <f>VLOOKUP(L210,Codes!$R$3:$S$28,2,FALSE)</f>
        <v>L</v>
      </c>
      <c r="N210" t="s">
        <v>48</v>
      </c>
      <c r="O210" t="s">
        <v>49</v>
      </c>
      <c r="Q210" s="21" t="str">
        <f t="shared" si="16"/>
        <v>D-AB-002-EC10-TP4-DMSO-Medium-4-</v>
      </c>
      <c r="R210" s="21" t="str">
        <f t="shared" si="17"/>
        <v>D-AB-002-EC10-TP4-DMSO-4</v>
      </c>
      <c r="S210" s="14" t="str">
        <f t="shared" si="18"/>
        <v>D.AB.002.L.D.4</v>
      </c>
      <c r="T210" s="15" t="str">
        <f t="shared" si="19"/>
        <v>DAB002LD4</v>
      </c>
    </row>
    <row r="211" spans="1:20">
      <c r="A211" t="s">
        <v>51</v>
      </c>
      <c r="B211" s="10" t="s">
        <v>50</v>
      </c>
      <c r="C211" s="10" t="s">
        <v>52</v>
      </c>
      <c r="D211" s="60" t="s">
        <v>53</v>
      </c>
      <c r="E211" s="12" t="str">
        <f>VLOOKUP(D211,Codes!$E$3:$G$1002,3,FALSE)</f>
        <v>002</v>
      </c>
      <c r="F211" s="10" t="s">
        <v>70</v>
      </c>
      <c r="G211" s="10">
        <f>VLOOKUP(F211,Codes!$J$3:$L$9,3)</f>
        <v>30</v>
      </c>
      <c r="H211" s="10" t="str">
        <f>VLOOKUP(F211,Codes!$J$3:$L$8,2,FALSE)</f>
        <v>D</v>
      </c>
      <c r="I211" s="64" t="s">
        <v>44</v>
      </c>
      <c r="J211" s="10" t="str">
        <f>VLOOKUP(I211,Codes!$H$3:$I$262,2,FALSE)</f>
        <v>AB</v>
      </c>
      <c r="K211" s="10">
        <v>5</v>
      </c>
      <c r="L211" t="s">
        <v>35</v>
      </c>
      <c r="M211" t="str">
        <f>VLOOKUP(L211,Codes!$R$3:$S$28,2,FALSE)</f>
        <v>L</v>
      </c>
      <c r="N211" t="s">
        <v>48</v>
      </c>
      <c r="O211" t="s">
        <v>49</v>
      </c>
      <c r="Q211" s="21" t="str">
        <f t="shared" si="16"/>
        <v>D-AB-002-EC10-TP4-DMSO-Medium-5-</v>
      </c>
      <c r="R211" s="21" t="str">
        <f t="shared" si="17"/>
        <v>D-AB-002-EC10-TP4-DMSO-5</v>
      </c>
      <c r="S211" s="14" t="str">
        <f t="shared" si="18"/>
        <v>D.AB.002.L.D.5</v>
      </c>
      <c r="T211" s="15" t="str">
        <f t="shared" si="19"/>
        <v>DAB002LD5</v>
      </c>
    </row>
    <row r="212" spans="1:20">
      <c r="A212" t="s">
        <v>51</v>
      </c>
      <c r="B212" s="10" t="s">
        <v>50</v>
      </c>
      <c r="C212" s="10" t="s">
        <v>52</v>
      </c>
      <c r="D212" s="60" t="s">
        <v>53</v>
      </c>
      <c r="E212" s="12" t="str">
        <f>VLOOKUP(D212,Codes!$E$3:$G$1002,3,FALSE)</f>
        <v>002</v>
      </c>
      <c r="F212" s="10" t="s">
        <v>70</v>
      </c>
      <c r="G212" s="10">
        <f>VLOOKUP(F212,Codes!$J$3:$L$9,3)</f>
        <v>30</v>
      </c>
      <c r="H212" s="10" t="str">
        <f>VLOOKUP(F212,Codes!$J$3:$L$8,2,FALSE)</f>
        <v>D</v>
      </c>
      <c r="I212" s="64" t="s">
        <v>44</v>
      </c>
      <c r="J212" s="10" t="str">
        <f>VLOOKUP(I212,Codes!$H$3:$I$262,2,FALSE)</f>
        <v>AB</v>
      </c>
      <c r="K212" s="10">
        <v>1</v>
      </c>
      <c r="L212" t="s">
        <v>83</v>
      </c>
      <c r="M212" t="str">
        <f>VLOOKUP(L212,Codes!$R$3:$S$28,2,FALSE)</f>
        <v>M</v>
      </c>
      <c r="N212" t="s">
        <v>48</v>
      </c>
      <c r="O212" t="s">
        <v>49</v>
      </c>
      <c r="Q212" s="21" t="str">
        <f t="shared" si="16"/>
        <v>D-AB-002-EC25-TP4-DMSO-Medium-1-</v>
      </c>
      <c r="R212" s="21" t="str">
        <f t="shared" si="17"/>
        <v>D-AB-002-EC25-TP4-DMSO-1</v>
      </c>
      <c r="S212" s="14" t="str">
        <f t="shared" si="18"/>
        <v>D.AB.002.M.D.1</v>
      </c>
      <c r="T212" s="15" t="str">
        <f t="shared" si="19"/>
        <v>DAB002MD1</v>
      </c>
    </row>
    <row r="213" spans="1:20">
      <c r="A213" t="s">
        <v>51</v>
      </c>
      <c r="B213" s="10" t="s">
        <v>50</v>
      </c>
      <c r="C213" s="10" t="s">
        <v>52</v>
      </c>
      <c r="D213" s="60" t="s">
        <v>53</v>
      </c>
      <c r="E213" s="12" t="str">
        <f>VLOOKUP(D213,Codes!$E$3:$G$1002,3,FALSE)</f>
        <v>002</v>
      </c>
      <c r="F213" s="10" t="s">
        <v>70</v>
      </c>
      <c r="G213" s="10">
        <f>VLOOKUP(F213,Codes!$J$3:$L$9,3)</f>
        <v>30</v>
      </c>
      <c r="H213" s="10" t="str">
        <f>VLOOKUP(F213,Codes!$J$3:$L$8,2,FALSE)</f>
        <v>D</v>
      </c>
      <c r="I213" s="64" t="s">
        <v>44</v>
      </c>
      <c r="J213" s="10" t="str">
        <f>VLOOKUP(I213,Codes!$H$3:$I$262,2,FALSE)</f>
        <v>AB</v>
      </c>
      <c r="K213" s="10">
        <v>2</v>
      </c>
      <c r="L213" t="s">
        <v>83</v>
      </c>
      <c r="M213" t="str">
        <f>VLOOKUP(L213,Codes!$R$3:$S$28,2,FALSE)</f>
        <v>M</v>
      </c>
      <c r="N213" t="s">
        <v>48</v>
      </c>
      <c r="O213" t="s">
        <v>49</v>
      </c>
      <c r="Q213" s="21" t="str">
        <f t="shared" si="16"/>
        <v>D-AB-002-EC25-TP4-DMSO-Medium-2-</v>
      </c>
      <c r="R213" s="21" t="str">
        <f t="shared" si="17"/>
        <v>D-AB-002-EC25-TP4-DMSO-2</v>
      </c>
      <c r="S213" s="14" t="str">
        <f t="shared" si="18"/>
        <v>D.AB.002.M.D.2</v>
      </c>
      <c r="T213" s="15" t="str">
        <f t="shared" si="19"/>
        <v>DAB002MD2</v>
      </c>
    </row>
    <row r="214" spans="1:20">
      <c r="A214" t="s">
        <v>51</v>
      </c>
      <c r="B214" s="10" t="s">
        <v>50</v>
      </c>
      <c r="C214" s="10" t="s">
        <v>52</v>
      </c>
      <c r="D214" s="60" t="s">
        <v>53</v>
      </c>
      <c r="E214" s="12" t="str">
        <f>VLOOKUP(D214,Codes!$E$3:$G$1002,3,FALSE)</f>
        <v>002</v>
      </c>
      <c r="F214" s="10" t="s">
        <v>70</v>
      </c>
      <c r="G214" s="10">
        <f>VLOOKUP(F214,Codes!$J$3:$L$9,3)</f>
        <v>30</v>
      </c>
      <c r="H214" s="10" t="str">
        <f>VLOOKUP(F214,Codes!$J$3:$L$8,2,FALSE)</f>
        <v>D</v>
      </c>
      <c r="I214" s="64" t="s">
        <v>44</v>
      </c>
      <c r="J214" s="10" t="str">
        <f>VLOOKUP(I214,Codes!$H$3:$I$262,2,FALSE)</f>
        <v>AB</v>
      </c>
      <c r="K214" s="10">
        <v>3</v>
      </c>
      <c r="L214" t="s">
        <v>83</v>
      </c>
      <c r="M214" t="str">
        <f>VLOOKUP(L214,Codes!$R$3:$S$28,2,FALSE)</f>
        <v>M</v>
      </c>
      <c r="N214" t="s">
        <v>48</v>
      </c>
      <c r="O214" t="s">
        <v>49</v>
      </c>
      <c r="Q214" s="21" t="str">
        <f t="shared" si="16"/>
        <v>D-AB-002-EC25-TP4-DMSO-Medium-3-</v>
      </c>
      <c r="R214" s="21" t="str">
        <f t="shared" si="17"/>
        <v>D-AB-002-EC25-TP4-DMSO-3</v>
      </c>
      <c r="S214" s="14" t="str">
        <f t="shared" si="18"/>
        <v>D.AB.002.M.D.3</v>
      </c>
      <c r="T214" s="15" t="str">
        <f t="shared" si="19"/>
        <v>DAB002MD3</v>
      </c>
    </row>
    <row r="215" spans="1:20">
      <c r="A215" t="s">
        <v>51</v>
      </c>
      <c r="B215" s="10" t="s">
        <v>50</v>
      </c>
      <c r="C215" s="10" t="s">
        <v>52</v>
      </c>
      <c r="D215" s="60" t="s">
        <v>53</v>
      </c>
      <c r="E215" s="12" t="str">
        <f>VLOOKUP(D215,Codes!$E$3:$G$1002,3,FALSE)</f>
        <v>002</v>
      </c>
      <c r="F215" s="10" t="s">
        <v>70</v>
      </c>
      <c r="G215" s="10">
        <f>VLOOKUP(F215,Codes!$J$3:$L$9,3)</f>
        <v>30</v>
      </c>
      <c r="H215" s="10" t="str">
        <f>VLOOKUP(F215,Codes!$J$3:$L$8,2,FALSE)</f>
        <v>D</v>
      </c>
      <c r="I215" s="64" t="s">
        <v>44</v>
      </c>
      <c r="J215" s="10" t="str">
        <f>VLOOKUP(I215,Codes!$H$3:$I$262,2,FALSE)</f>
        <v>AB</v>
      </c>
      <c r="K215" s="10">
        <v>4</v>
      </c>
      <c r="L215" t="s">
        <v>83</v>
      </c>
      <c r="M215" t="str">
        <f>VLOOKUP(L215,Codes!$R$3:$S$28,2,FALSE)</f>
        <v>M</v>
      </c>
      <c r="N215" t="s">
        <v>48</v>
      </c>
      <c r="O215" t="s">
        <v>49</v>
      </c>
      <c r="Q215" s="21" t="str">
        <f t="shared" si="16"/>
        <v>D-AB-002-EC25-TP4-DMSO-Medium-4-</v>
      </c>
      <c r="R215" s="21" t="str">
        <f t="shared" si="17"/>
        <v>D-AB-002-EC25-TP4-DMSO-4</v>
      </c>
      <c r="S215" s="14" t="str">
        <f t="shared" si="18"/>
        <v>D.AB.002.M.D.4</v>
      </c>
      <c r="T215" s="15" t="str">
        <f t="shared" si="19"/>
        <v>DAB002MD4</v>
      </c>
    </row>
    <row r="216" spans="1:20">
      <c r="A216" t="s">
        <v>51</v>
      </c>
      <c r="B216" s="10" t="s">
        <v>50</v>
      </c>
      <c r="C216" s="10" t="s">
        <v>52</v>
      </c>
      <c r="D216" s="60" t="s">
        <v>53</v>
      </c>
      <c r="E216" s="12" t="str">
        <f>VLOOKUP(D216,Codes!$E$3:$G$1002,3,FALSE)</f>
        <v>002</v>
      </c>
      <c r="F216" s="10" t="s">
        <v>70</v>
      </c>
      <c r="G216" s="10">
        <f>VLOOKUP(F216,Codes!$J$3:$L$9,3)</f>
        <v>30</v>
      </c>
      <c r="H216" s="10" t="str">
        <f>VLOOKUP(F216,Codes!$J$3:$L$8,2,FALSE)</f>
        <v>D</v>
      </c>
      <c r="I216" s="64" t="s">
        <v>44</v>
      </c>
      <c r="J216" s="10" t="str">
        <f>VLOOKUP(I216,Codes!$H$3:$I$262,2,FALSE)</f>
        <v>AB</v>
      </c>
      <c r="K216" s="10">
        <v>5</v>
      </c>
      <c r="L216" t="s">
        <v>83</v>
      </c>
      <c r="M216" t="str">
        <f>VLOOKUP(L216,Codes!$R$3:$S$28,2,FALSE)</f>
        <v>M</v>
      </c>
      <c r="N216" t="s">
        <v>48</v>
      </c>
      <c r="O216" t="s">
        <v>49</v>
      </c>
      <c r="Q216" s="21" t="str">
        <f t="shared" si="16"/>
        <v>D-AB-002-EC25-TP4-DMSO-Medium-5-</v>
      </c>
      <c r="R216" s="21" t="str">
        <f t="shared" si="17"/>
        <v>D-AB-002-EC25-TP4-DMSO-5</v>
      </c>
      <c r="S216" s="14" t="str">
        <f t="shared" si="18"/>
        <v>D.AB.002.M.D.5</v>
      </c>
      <c r="T216" s="15" t="str">
        <f t="shared" si="19"/>
        <v>DAB002MD5</v>
      </c>
    </row>
    <row r="217" spans="1:20">
      <c r="A217" t="s">
        <v>51</v>
      </c>
      <c r="B217" s="10" t="s">
        <v>50</v>
      </c>
      <c r="C217" s="10" t="s">
        <v>52</v>
      </c>
      <c r="D217" s="60" t="s">
        <v>53</v>
      </c>
      <c r="E217" s="12" t="str">
        <f>VLOOKUP(D217,Codes!$E$3:$G$1002,3,FALSE)</f>
        <v>002</v>
      </c>
      <c r="F217" s="10" t="s">
        <v>76</v>
      </c>
      <c r="G217" s="10">
        <f>VLOOKUP(F217,Codes!$J$3:$L$9,3)</f>
        <v>48</v>
      </c>
      <c r="H217" s="10" t="str">
        <f>VLOOKUP(F217,Codes!$J$3:$L$8,2,FALSE)</f>
        <v>E</v>
      </c>
      <c r="I217" s="64" t="s">
        <v>44</v>
      </c>
      <c r="J217" s="10" t="str">
        <f>VLOOKUP(I217,Codes!$H$3:$I$262,2,FALSE)</f>
        <v>AB</v>
      </c>
      <c r="K217" s="10">
        <v>1</v>
      </c>
      <c r="L217" t="s">
        <v>35</v>
      </c>
      <c r="M217" t="str">
        <f>VLOOKUP(L217,Codes!$R$3:$S$28,2,FALSE)</f>
        <v>L</v>
      </c>
      <c r="N217" t="s">
        <v>48</v>
      </c>
      <c r="O217" t="s">
        <v>49</v>
      </c>
      <c r="Q217" s="21" t="str">
        <f t="shared" si="16"/>
        <v>D-AB-002-EC10-TP5-DMSO-Medium-1-</v>
      </c>
      <c r="R217" s="21" t="str">
        <f t="shared" si="17"/>
        <v>D-AB-002-EC10-TP5-DMSO-1</v>
      </c>
      <c r="S217" s="14" t="str">
        <f t="shared" si="18"/>
        <v>D.AB.002.L.E.1</v>
      </c>
      <c r="T217" s="15" t="str">
        <f t="shared" si="19"/>
        <v>DAB002LE1</v>
      </c>
    </row>
    <row r="218" spans="1:20">
      <c r="A218" t="s">
        <v>51</v>
      </c>
      <c r="B218" s="10" t="s">
        <v>50</v>
      </c>
      <c r="C218" s="10" t="s">
        <v>52</v>
      </c>
      <c r="D218" s="60" t="s">
        <v>53</v>
      </c>
      <c r="E218" s="12" t="str">
        <f>VLOOKUP(D218,Codes!$E$3:$G$1002,3,FALSE)</f>
        <v>002</v>
      </c>
      <c r="F218" s="10" t="s">
        <v>76</v>
      </c>
      <c r="G218" s="10">
        <f>VLOOKUP(F218,Codes!$J$3:$L$9,3)</f>
        <v>48</v>
      </c>
      <c r="H218" s="10" t="str">
        <f>VLOOKUP(F218,Codes!$J$3:$L$8,2,FALSE)</f>
        <v>E</v>
      </c>
      <c r="I218" s="64" t="s">
        <v>44</v>
      </c>
      <c r="J218" s="10" t="str">
        <f>VLOOKUP(I218,Codes!$H$3:$I$262,2,FALSE)</f>
        <v>AB</v>
      </c>
      <c r="K218" s="10">
        <v>2</v>
      </c>
      <c r="L218" t="s">
        <v>35</v>
      </c>
      <c r="M218" t="str">
        <f>VLOOKUP(L218,Codes!$R$3:$S$28,2,FALSE)</f>
        <v>L</v>
      </c>
      <c r="N218" t="s">
        <v>48</v>
      </c>
      <c r="O218" t="s">
        <v>49</v>
      </c>
      <c r="Q218" s="21" t="str">
        <f t="shared" si="16"/>
        <v>D-AB-002-EC10-TP5-DMSO-Medium-2-</v>
      </c>
      <c r="R218" s="21" t="str">
        <f t="shared" si="17"/>
        <v>D-AB-002-EC10-TP5-DMSO-2</v>
      </c>
      <c r="S218" s="14" t="str">
        <f t="shared" si="18"/>
        <v>D.AB.002.L.E.2</v>
      </c>
      <c r="T218" s="15" t="str">
        <f t="shared" si="19"/>
        <v>DAB002LE2</v>
      </c>
    </row>
    <row r="219" spans="1:20">
      <c r="A219" t="s">
        <v>51</v>
      </c>
      <c r="B219" s="10" t="s">
        <v>50</v>
      </c>
      <c r="C219" s="10" t="s">
        <v>52</v>
      </c>
      <c r="D219" s="60" t="s">
        <v>53</v>
      </c>
      <c r="E219" s="12" t="str">
        <f>VLOOKUP(D219,Codes!$E$3:$G$1002,3,FALSE)</f>
        <v>002</v>
      </c>
      <c r="F219" s="10" t="s">
        <v>76</v>
      </c>
      <c r="G219" s="10">
        <f>VLOOKUP(F219,Codes!$J$3:$L$9,3)</f>
        <v>48</v>
      </c>
      <c r="H219" s="10" t="str">
        <f>VLOOKUP(F219,Codes!$J$3:$L$8,2,FALSE)</f>
        <v>E</v>
      </c>
      <c r="I219" s="64" t="s">
        <v>44</v>
      </c>
      <c r="J219" s="10" t="str">
        <f>VLOOKUP(I219,Codes!$H$3:$I$262,2,FALSE)</f>
        <v>AB</v>
      </c>
      <c r="K219" s="10">
        <v>3</v>
      </c>
      <c r="L219" t="s">
        <v>35</v>
      </c>
      <c r="M219" t="str">
        <f>VLOOKUP(L219,Codes!$R$3:$S$28,2,FALSE)</f>
        <v>L</v>
      </c>
      <c r="N219" t="s">
        <v>48</v>
      </c>
      <c r="O219" t="s">
        <v>49</v>
      </c>
      <c r="Q219" s="21" t="str">
        <f t="shared" si="16"/>
        <v>D-AB-002-EC10-TP5-DMSO-Medium-3-</v>
      </c>
      <c r="R219" s="21" t="str">
        <f t="shared" si="17"/>
        <v>D-AB-002-EC10-TP5-DMSO-3</v>
      </c>
      <c r="S219" s="14" t="str">
        <f t="shared" si="18"/>
        <v>D.AB.002.L.E.3</v>
      </c>
      <c r="T219" s="15" t="str">
        <f t="shared" si="19"/>
        <v>DAB002LE3</v>
      </c>
    </row>
    <row r="220" spans="1:20">
      <c r="A220" t="s">
        <v>51</v>
      </c>
      <c r="B220" s="10" t="s">
        <v>50</v>
      </c>
      <c r="C220" s="10" t="s">
        <v>52</v>
      </c>
      <c r="D220" s="60" t="s">
        <v>53</v>
      </c>
      <c r="E220" s="12" t="str">
        <f>VLOOKUP(D220,Codes!$E$3:$G$1002,3,FALSE)</f>
        <v>002</v>
      </c>
      <c r="F220" s="10" t="s">
        <v>76</v>
      </c>
      <c r="G220" s="10">
        <f>VLOOKUP(F220,Codes!$J$3:$L$9,3)</f>
        <v>48</v>
      </c>
      <c r="H220" s="10" t="str">
        <f>VLOOKUP(F220,Codes!$J$3:$L$8,2,FALSE)</f>
        <v>E</v>
      </c>
      <c r="I220" s="64" t="s">
        <v>44</v>
      </c>
      <c r="J220" s="10" t="str">
        <f>VLOOKUP(I220,Codes!$H$3:$I$262,2,FALSE)</f>
        <v>AB</v>
      </c>
      <c r="K220" s="10">
        <v>4</v>
      </c>
      <c r="L220" t="s">
        <v>35</v>
      </c>
      <c r="M220" t="str">
        <f>VLOOKUP(L220,Codes!$R$3:$S$28,2,FALSE)</f>
        <v>L</v>
      </c>
      <c r="N220" t="s">
        <v>48</v>
      </c>
      <c r="O220" t="s">
        <v>49</v>
      </c>
      <c r="Q220" s="21" t="str">
        <f t="shared" si="16"/>
        <v>D-AB-002-EC10-TP5-DMSO-Medium-4-</v>
      </c>
      <c r="R220" s="21" t="str">
        <f t="shared" si="17"/>
        <v>D-AB-002-EC10-TP5-DMSO-4</v>
      </c>
      <c r="S220" s="14" t="str">
        <f t="shared" si="18"/>
        <v>D.AB.002.L.E.4</v>
      </c>
      <c r="T220" s="15" t="str">
        <f t="shared" si="19"/>
        <v>DAB002LE4</v>
      </c>
    </row>
    <row r="221" spans="1:20">
      <c r="A221" t="s">
        <v>51</v>
      </c>
      <c r="B221" s="10" t="s">
        <v>50</v>
      </c>
      <c r="C221" s="10" t="s">
        <v>52</v>
      </c>
      <c r="D221" s="60" t="s">
        <v>53</v>
      </c>
      <c r="E221" s="12" t="str">
        <f>VLOOKUP(D221,Codes!$E$3:$G$1002,3,FALSE)</f>
        <v>002</v>
      </c>
      <c r="F221" s="10" t="s">
        <v>76</v>
      </c>
      <c r="G221" s="10">
        <f>VLOOKUP(F221,Codes!$J$3:$L$9,3)</f>
        <v>48</v>
      </c>
      <c r="H221" s="10" t="str">
        <f>VLOOKUP(F221,Codes!$J$3:$L$8,2,FALSE)</f>
        <v>E</v>
      </c>
      <c r="I221" s="64" t="s">
        <v>44</v>
      </c>
      <c r="J221" s="10" t="str">
        <f>VLOOKUP(I221,Codes!$H$3:$I$262,2,FALSE)</f>
        <v>AB</v>
      </c>
      <c r="K221" s="10">
        <v>5</v>
      </c>
      <c r="L221" t="s">
        <v>35</v>
      </c>
      <c r="M221" t="str">
        <f>VLOOKUP(L221,Codes!$R$3:$S$28,2,FALSE)</f>
        <v>L</v>
      </c>
      <c r="N221" t="s">
        <v>48</v>
      </c>
      <c r="O221" t="s">
        <v>49</v>
      </c>
      <c r="Q221" s="21" t="str">
        <f t="shared" si="16"/>
        <v>D-AB-002-EC10-TP5-DMSO-Medium-5-</v>
      </c>
      <c r="R221" s="21" t="str">
        <f t="shared" si="17"/>
        <v>D-AB-002-EC10-TP5-DMSO-5</v>
      </c>
      <c r="S221" s="14" t="str">
        <f t="shared" si="18"/>
        <v>D.AB.002.L.E.5</v>
      </c>
      <c r="T221" s="15" t="str">
        <f t="shared" si="19"/>
        <v>DAB002LE5</v>
      </c>
    </row>
    <row r="222" spans="1:20">
      <c r="A222" t="s">
        <v>51</v>
      </c>
      <c r="B222" s="10" t="s">
        <v>50</v>
      </c>
      <c r="C222" s="10" t="s">
        <v>52</v>
      </c>
      <c r="D222" s="60" t="s">
        <v>53</v>
      </c>
      <c r="E222" s="12" t="str">
        <f>VLOOKUP(D222,Codes!$E$3:$G$1002,3,FALSE)</f>
        <v>002</v>
      </c>
      <c r="F222" s="10" t="s">
        <v>76</v>
      </c>
      <c r="G222" s="10">
        <f>VLOOKUP(F222,Codes!$J$3:$L$9,3)</f>
        <v>48</v>
      </c>
      <c r="H222" s="10" t="str">
        <f>VLOOKUP(F222,Codes!$J$3:$L$8,2,FALSE)</f>
        <v>E</v>
      </c>
      <c r="I222" s="64" t="s">
        <v>44</v>
      </c>
      <c r="J222" s="10" t="str">
        <f>VLOOKUP(I222,Codes!$H$3:$I$262,2,FALSE)</f>
        <v>AB</v>
      </c>
      <c r="K222" s="10">
        <v>1</v>
      </c>
      <c r="L222" t="s">
        <v>83</v>
      </c>
      <c r="M222" t="str">
        <f>VLOOKUP(L222,Codes!$R$3:$S$28,2,FALSE)</f>
        <v>M</v>
      </c>
      <c r="N222" t="s">
        <v>48</v>
      </c>
      <c r="O222" t="s">
        <v>49</v>
      </c>
      <c r="Q222" s="21" t="str">
        <f t="shared" si="16"/>
        <v>D-AB-002-EC25-TP5-DMSO-Medium-1-</v>
      </c>
      <c r="R222" s="21" t="str">
        <f t="shared" si="17"/>
        <v>D-AB-002-EC25-TP5-DMSO-1</v>
      </c>
      <c r="S222" s="14" t="str">
        <f t="shared" si="18"/>
        <v>D.AB.002.M.E.1</v>
      </c>
      <c r="T222" s="15" t="str">
        <f t="shared" si="19"/>
        <v>DAB002ME1</v>
      </c>
    </row>
    <row r="223" spans="1:20">
      <c r="A223" t="s">
        <v>51</v>
      </c>
      <c r="B223" s="10" t="s">
        <v>50</v>
      </c>
      <c r="C223" s="10" t="s">
        <v>52</v>
      </c>
      <c r="D223" s="60" t="s">
        <v>53</v>
      </c>
      <c r="E223" s="12" t="str">
        <f>VLOOKUP(D223,Codes!$E$3:$G$1002,3,FALSE)</f>
        <v>002</v>
      </c>
      <c r="F223" s="10" t="s">
        <v>76</v>
      </c>
      <c r="G223" s="10">
        <f>VLOOKUP(F223,Codes!$J$3:$L$9,3)</f>
        <v>48</v>
      </c>
      <c r="H223" s="10" t="str">
        <f>VLOOKUP(F223,Codes!$J$3:$L$8,2,FALSE)</f>
        <v>E</v>
      </c>
      <c r="I223" s="64" t="s">
        <v>44</v>
      </c>
      <c r="J223" s="10" t="str">
        <f>VLOOKUP(I223,Codes!$H$3:$I$262,2,FALSE)</f>
        <v>AB</v>
      </c>
      <c r="K223" s="10">
        <v>2</v>
      </c>
      <c r="L223" t="s">
        <v>83</v>
      </c>
      <c r="M223" t="str">
        <f>VLOOKUP(L223,Codes!$R$3:$S$28,2,FALSE)</f>
        <v>M</v>
      </c>
      <c r="N223" t="s">
        <v>48</v>
      </c>
      <c r="O223" t="s">
        <v>49</v>
      </c>
      <c r="Q223" s="21" t="str">
        <f t="shared" si="16"/>
        <v>D-AB-002-EC25-TP5-DMSO-Medium-2-</v>
      </c>
      <c r="R223" s="21" t="str">
        <f t="shared" si="17"/>
        <v>D-AB-002-EC25-TP5-DMSO-2</v>
      </c>
      <c r="S223" s="14" t="str">
        <f t="shared" si="18"/>
        <v>D.AB.002.M.E.2</v>
      </c>
      <c r="T223" s="15" t="str">
        <f t="shared" si="19"/>
        <v>DAB002ME2</v>
      </c>
    </row>
    <row r="224" spans="1:20">
      <c r="A224" t="s">
        <v>51</v>
      </c>
      <c r="B224" s="10" t="s">
        <v>50</v>
      </c>
      <c r="C224" s="10" t="s">
        <v>52</v>
      </c>
      <c r="D224" s="60" t="s">
        <v>53</v>
      </c>
      <c r="E224" s="12" t="str">
        <f>VLOOKUP(D224,Codes!$E$3:$G$1002,3,FALSE)</f>
        <v>002</v>
      </c>
      <c r="F224" s="10" t="s">
        <v>76</v>
      </c>
      <c r="G224" s="10">
        <f>VLOOKUP(F224,Codes!$J$3:$L$9,3)</f>
        <v>48</v>
      </c>
      <c r="H224" s="10" t="str">
        <f>VLOOKUP(F224,Codes!$J$3:$L$8,2,FALSE)</f>
        <v>E</v>
      </c>
      <c r="I224" s="64" t="s">
        <v>44</v>
      </c>
      <c r="J224" s="10" t="str">
        <f>VLOOKUP(I224,Codes!$H$3:$I$262,2,FALSE)</f>
        <v>AB</v>
      </c>
      <c r="K224" s="10">
        <v>3</v>
      </c>
      <c r="L224" t="s">
        <v>83</v>
      </c>
      <c r="M224" t="str">
        <f>VLOOKUP(L224,Codes!$R$3:$S$28,2,FALSE)</f>
        <v>M</v>
      </c>
      <c r="N224" t="s">
        <v>48</v>
      </c>
      <c r="O224" t="s">
        <v>49</v>
      </c>
      <c r="Q224" s="21" t="str">
        <f t="shared" si="16"/>
        <v>D-AB-002-EC25-TP5-DMSO-Medium-3-</v>
      </c>
      <c r="R224" s="21" t="str">
        <f t="shared" si="17"/>
        <v>D-AB-002-EC25-TP5-DMSO-3</v>
      </c>
      <c r="S224" s="14" t="str">
        <f t="shared" si="18"/>
        <v>D.AB.002.M.E.3</v>
      </c>
      <c r="T224" s="15" t="str">
        <f t="shared" si="19"/>
        <v>DAB002ME3</v>
      </c>
    </row>
    <row r="225" spans="1:20">
      <c r="A225" t="s">
        <v>51</v>
      </c>
      <c r="B225" s="10" t="s">
        <v>50</v>
      </c>
      <c r="C225" s="10" t="s">
        <v>52</v>
      </c>
      <c r="D225" s="60" t="s">
        <v>53</v>
      </c>
      <c r="E225" s="12" t="str">
        <f>VLOOKUP(D225,Codes!$E$3:$G$1002,3,FALSE)</f>
        <v>002</v>
      </c>
      <c r="F225" s="10" t="s">
        <v>76</v>
      </c>
      <c r="G225" s="10">
        <f>VLOOKUP(F225,Codes!$J$3:$L$9,3)</f>
        <v>48</v>
      </c>
      <c r="H225" s="10" t="str">
        <f>VLOOKUP(F225,Codes!$J$3:$L$8,2,FALSE)</f>
        <v>E</v>
      </c>
      <c r="I225" s="64" t="s">
        <v>44</v>
      </c>
      <c r="J225" s="10" t="str">
        <f>VLOOKUP(I225,Codes!$H$3:$I$262,2,FALSE)</f>
        <v>AB</v>
      </c>
      <c r="K225" s="10">
        <v>4</v>
      </c>
      <c r="L225" t="s">
        <v>83</v>
      </c>
      <c r="M225" t="str">
        <f>VLOOKUP(L225,Codes!$R$3:$S$28,2,FALSE)</f>
        <v>M</v>
      </c>
      <c r="N225" t="s">
        <v>48</v>
      </c>
      <c r="O225" t="s">
        <v>49</v>
      </c>
      <c r="Q225" s="21" t="str">
        <f t="shared" si="16"/>
        <v>D-AB-002-EC25-TP5-DMSO-Medium-4-</v>
      </c>
      <c r="R225" s="21" t="str">
        <f t="shared" si="17"/>
        <v>D-AB-002-EC25-TP5-DMSO-4</v>
      </c>
      <c r="S225" s="14" t="str">
        <f t="shared" si="18"/>
        <v>D.AB.002.M.E.4</v>
      </c>
      <c r="T225" s="15" t="str">
        <f t="shared" si="19"/>
        <v>DAB002ME4</v>
      </c>
    </row>
    <row r="226" spans="1:20">
      <c r="A226" t="s">
        <v>51</v>
      </c>
      <c r="B226" s="10" t="s">
        <v>50</v>
      </c>
      <c r="C226" s="10" t="s">
        <v>52</v>
      </c>
      <c r="D226" s="60" t="s">
        <v>53</v>
      </c>
      <c r="E226" s="12" t="str">
        <f>VLOOKUP(D226,Codes!$E$3:$G$1002,3,FALSE)</f>
        <v>002</v>
      </c>
      <c r="F226" s="10" t="s">
        <v>76</v>
      </c>
      <c r="G226" s="10">
        <f>VLOOKUP(F226,Codes!$J$3:$L$9,3)</f>
        <v>48</v>
      </c>
      <c r="H226" s="10" t="str">
        <f>VLOOKUP(F226,Codes!$J$3:$L$8,2,FALSE)</f>
        <v>E</v>
      </c>
      <c r="I226" s="64" t="s">
        <v>44</v>
      </c>
      <c r="J226" s="10" t="str">
        <f>VLOOKUP(I226,Codes!$H$3:$I$262,2,FALSE)</f>
        <v>AB</v>
      </c>
      <c r="K226" s="10">
        <v>5</v>
      </c>
      <c r="L226" t="s">
        <v>83</v>
      </c>
      <c r="M226" t="str">
        <f>VLOOKUP(L226,Codes!$R$3:$S$28,2,FALSE)</f>
        <v>M</v>
      </c>
      <c r="N226" t="s">
        <v>48</v>
      </c>
      <c r="O226" t="s">
        <v>49</v>
      </c>
      <c r="Q226" s="21" t="str">
        <f t="shared" si="16"/>
        <v>D-AB-002-EC25-TP5-DMSO-Medium-5-</v>
      </c>
      <c r="R226" s="21" t="str">
        <f t="shared" si="17"/>
        <v>D-AB-002-EC25-TP5-DMSO-5</v>
      </c>
      <c r="S226" s="14" t="str">
        <f t="shared" si="18"/>
        <v>D.AB.002.M.E.5</v>
      </c>
      <c r="T226" s="15" t="str">
        <f t="shared" si="19"/>
        <v>DAB002ME5</v>
      </c>
    </row>
    <row r="227" spans="1:20">
      <c r="A227" t="s">
        <v>51</v>
      </c>
      <c r="B227" s="10" t="s">
        <v>50</v>
      </c>
      <c r="C227" s="10" t="s">
        <v>52</v>
      </c>
      <c r="D227" s="59" t="s">
        <v>61</v>
      </c>
      <c r="E227" s="12" t="str">
        <f>VLOOKUP(D227,Codes!$E$3:$G$1002,3,FALSE)</f>
        <v>003</v>
      </c>
      <c r="F227" s="10" t="s">
        <v>46</v>
      </c>
      <c r="G227" s="10">
        <f>VLOOKUP(F227,Codes!$J$3:$L$9,3)</f>
        <v>4</v>
      </c>
      <c r="H227" s="10" t="str">
        <f>VLOOKUP(F227,Codes!$J$3:$L$8,2,FALSE)</f>
        <v>A</v>
      </c>
      <c r="I227" s="64" t="s">
        <v>44</v>
      </c>
      <c r="J227" s="10" t="str">
        <f>VLOOKUP(I227,Codes!$H$3:$I$262,2,FALSE)</f>
        <v>AB</v>
      </c>
      <c r="K227" s="10">
        <v>1</v>
      </c>
      <c r="L227" t="s">
        <v>107</v>
      </c>
      <c r="M227" t="str">
        <f>VLOOKUP(L227,Codes!$R$3:$S$28,2,FALSE)</f>
        <v>H</v>
      </c>
      <c r="N227" t="s">
        <v>48</v>
      </c>
      <c r="O227" t="s">
        <v>49</v>
      </c>
      <c r="Q227" s="21" t="str">
        <f t="shared" si="16"/>
        <v>D-AB-003-10 mg/L-TP1-DMSO-Medium-1-</v>
      </c>
      <c r="R227" s="21" t="str">
        <f t="shared" si="17"/>
        <v>D-AB-003-10 mg/L-TP1-DMSO-1</v>
      </c>
      <c r="S227" s="14" t="str">
        <f t="shared" si="18"/>
        <v>D.AB.003.H.A.1</v>
      </c>
      <c r="T227" s="15" t="str">
        <f t="shared" si="19"/>
        <v>DAB003HA1</v>
      </c>
    </row>
    <row r="228" spans="1:20">
      <c r="A228" t="s">
        <v>51</v>
      </c>
      <c r="B228" s="10" t="s">
        <v>50</v>
      </c>
      <c r="C228" s="10" t="s">
        <v>52</v>
      </c>
      <c r="D228" s="59" t="s">
        <v>61</v>
      </c>
      <c r="E228" s="12" t="str">
        <f>VLOOKUP(D228,Codes!$E$3:$G$1002,3,FALSE)</f>
        <v>003</v>
      </c>
      <c r="F228" s="10" t="s">
        <v>46</v>
      </c>
      <c r="G228" s="10">
        <f>VLOOKUP(F228,Codes!$J$3:$L$9,3)</f>
        <v>4</v>
      </c>
      <c r="H228" s="10" t="str">
        <f>VLOOKUP(F228,Codes!$J$3:$L$8,2,FALSE)</f>
        <v>A</v>
      </c>
      <c r="I228" s="64" t="s">
        <v>44</v>
      </c>
      <c r="J228" s="10" t="str">
        <f>VLOOKUP(I228,Codes!$H$3:$I$262,2,FALSE)</f>
        <v>AB</v>
      </c>
      <c r="K228" s="10">
        <v>2</v>
      </c>
      <c r="L228" t="s">
        <v>107</v>
      </c>
      <c r="M228" t="str">
        <f>VLOOKUP(L228,Codes!$R$3:$S$28,2,FALSE)</f>
        <v>H</v>
      </c>
      <c r="N228" t="s">
        <v>48</v>
      </c>
      <c r="O228" t="s">
        <v>49</v>
      </c>
      <c r="Q228" s="21" t="str">
        <f t="shared" si="16"/>
        <v>D-AB-003-10 mg/L-TP1-DMSO-Medium-2-</v>
      </c>
      <c r="R228" s="21" t="str">
        <f t="shared" si="17"/>
        <v>D-AB-003-10 mg/L-TP1-DMSO-2</v>
      </c>
      <c r="S228" s="14" t="str">
        <f t="shared" si="18"/>
        <v>D.AB.003.H.A.2</v>
      </c>
      <c r="T228" s="15" t="str">
        <f t="shared" si="19"/>
        <v>DAB003HA2</v>
      </c>
    </row>
    <row r="229" spans="1:20">
      <c r="A229" t="s">
        <v>51</v>
      </c>
      <c r="B229" s="10" t="s">
        <v>50</v>
      </c>
      <c r="C229" s="10" t="s">
        <v>52</v>
      </c>
      <c r="D229" s="59" t="s">
        <v>61</v>
      </c>
      <c r="E229" s="12" t="str">
        <f>VLOOKUP(D229,Codes!$E$3:$G$1002,3,FALSE)</f>
        <v>003</v>
      </c>
      <c r="F229" s="10" t="s">
        <v>46</v>
      </c>
      <c r="G229" s="10">
        <f>VLOOKUP(F229,Codes!$J$3:$L$9,3)</f>
        <v>4</v>
      </c>
      <c r="H229" s="10" t="str">
        <f>VLOOKUP(F229,Codes!$J$3:$L$8,2,FALSE)</f>
        <v>A</v>
      </c>
      <c r="I229" s="64" t="s">
        <v>44</v>
      </c>
      <c r="J229" s="10" t="str">
        <f>VLOOKUP(I229,Codes!$H$3:$I$262,2,FALSE)</f>
        <v>AB</v>
      </c>
      <c r="K229" s="10">
        <v>3</v>
      </c>
      <c r="L229" t="s">
        <v>107</v>
      </c>
      <c r="M229" t="str">
        <f>VLOOKUP(L229,Codes!$R$3:$S$28,2,FALSE)</f>
        <v>H</v>
      </c>
      <c r="N229" t="s">
        <v>48</v>
      </c>
      <c r="O229" t="s">
        <v>49</v>
      </c>
      <c r="Q229" s="21" t="str">
        <f t="shared" si="16"/>
        <v>D-AB-003-10 mg/L-TP1-DMSO-Medium-3-</v>
      </c>
      <c r="R229" s="21" t="str">
        <f t="shared" si="17"/>
        <v>D-AB-003-10 mg/L-TP1-DMSO-3</v>
      </c>
      <c r="S229" s="14" t="str">
        <f t="shared" si="18"/>
        <v>D.AB.003.H.A.3</v>
      </c>
      <c r="T229" s="15" t="str">
        <f t="shared" si="19"/>
        <v>DAB003HA3</v>
      </c>
    </row>
    <row r="230" spans="1:20">
      <c r="A230" t="s">
        <v>51</v>
      </c>
      <c r="B230" s="10" t="s">
        <v>50</v>
      </c>
      <c r="C230" s="10" t="s">
        <v>52</v>
      </c>
      <c r="D230" s="59" t="s">
        <v>61</v>
      </c>
      <c r="E230" s="12" t="str">
        <f>VLOOKUP(D230,Codes!$E$3:$G$1002,3,FALSE)</f>
        <v>003</v>
      </c>
      <c r="F230" s="10" t="s">
        <v>46</v>
      </c>
      <c r="G230" s="10">
        <f>VLOOKUP(F230,Codes!$J$3:$L$9,3)</f>
        <v>4</v>
      </c>
      <c r="H230" s="10" t="str">
        <f>VLOOKUP(F230,Codes!$J$3:$L$8,2,FALSE)</f>
        <v>A</v>
      </c>
      <c r="I230" s="64" t="s">
        <v>44</v>
      </c>
      <c r="J230" s="10" t="str">
        <f>VLOOKUP(I230,Codes!$H$3:$I$262,2,FALSE)</f>
        <v>AB</v>
      </c>
      <c r="K230" s="10">
        <v>4</v>
      </c>
      <c r="L230" t="s">
        <v>107</v>
      </c>
      <c r="M230" t="str">
        <f>VLOOKUP(L230,Codes!$R$3:$S$28,2,FALSE)</f>
        <v>H</v>
      </c>
      <c r="N230" t="s">
        <v>48</v>
      </c>
      <c r="O230" t="s">
        <v>49</v>
      </c>
      <c r="Q230" s="21" t="str">
        <f t="shared" si="16"/>
        <v>D-AB-003-10 mg/L-TP1-DMSO-Medium-4-</v>
      </c>
      <c r="R230" s="21" t="str">
        <f t="shared" si="17"/>
        <v>D-AB-003-10 mg/L-TP1-DMSO-4</v>
      </c>
      <c r="S230" s="14" t="str">
        <f t="shared" si="18"/>
        <v>D.AB.003.H.A.4</v>
      </c>
      <c r="T230" s="15" t="str">
        <f t="shared" si="19"/>
        <v>DAB003HA4</v>
      </c>
    </row>
    <row r="231" spans="1:20">
      <c r="A231" t="s">
        <v>51</v>
      </c>
      <c r="B231" s="10" t="s">
        <v>50</v>
      </c>
      <c r="C231" s="10" t="s">
        <v>52</v>
      </c>
      <c r="D231" s="59" t="s">
        <v>61</v>
      </c>
      <c r="E231" s="12" t="str">
        <f>VLOOKUP(D231,Codes!$E$3:$G$1002,3,FALSE)</f>
        <v>003</v>
      </c>
      <c r="F231" s="10" t="s">
        <v>46</v>
      </c>
      <c r="G231" s="10">
        <f>VLOOKUP(F231,Codes!$J$3:$L$9,3)</f>
        <v>4</v>
      </c>
      <c r="H231" s="10" t="str">
        <f>VLOOKUP(F231,Codes!$J$3:$L$8,2,FALSE)</f>
        <v>A</v>
      </c>
      <c r="I231" s="64" t="s">
        <v>44</v>
      </c>
      <c r="J231" s="10" t="str">
        <f>VLOOKUP(I231,Codes!$H$3:$I$262,2,FALSE)</f>
        <v>AB</v>
      </c>
      <c r="K231" s="10">
        <v>5</v>
      </c>
      <c r="L231" t="s">
        <v>107</v>
      </c>
      <c r="M231" t="str">
        <f>VLOOKUP(L231,Codes!$R$3:$S$28,2,FALSE)</f>
        <v>H</v>
      </c>
      <c r="N231" t="s">
        <v>48</v>
      </c>
      <c r="O231" t="s">
        <v>49</v>
      </c>
      <c r="Q231" s="21" t="str">
        <f t="shared" si="16"/>
        <v>D-AB-003-10 mg/L-TP1-DMSO-Medium-5-</v>
      </c>
      <c r="R231" s="21" t="str">
        <f t="shared" si="17"/>
        <v>D-AB-003-10 mg/L-TP1-DMSO-5</v>
      </c>
      <c r="S231" s="14" t="str">
        <f t="shared" si="18"/>
        <v>D.AB.003.H.A.5</v>
      </c>
      <c r="T231" s="15" t="str">
        <f t="shared" si="19"/>
        <v>DAB003HA5</v>
      </c>
    </row>
    <row r="232" spans="1:20">
      <c r="A232" t="s">
        <v>51</v>
      </c>
      <c r="B232" s="10" t="s">
        <v>50</v>
      </c>
      <c r="C232" s="10" t="s">
        <v>52</v>
      </c>
      <c r="D232" s="59" t="s">
        <v>61</v>
      </c>
      <c r="E232" s="12" t="str">
        <f>VLOOKUP(D232,Codes!$E$3:$G$1002,3,FALSE)</f>
        <v>003</v>
      </c>
      <c r="F232" s="10" t="s">
        <v>57</v>
      </c>
      <c r="G232" s="10">
        <f>VLOOKUP(F232,Codes!$J$3:$L$9,3)</f>
        <v>8</v>
      </c>
      <c r="H232" s="10" t="str">
        <f>VLOOKUP(F232,Codes!$J$3:$L$8,2,FALSE)</f>
        <v>B</v>
      </c>
      <c r="I232" s="64" t="s">
        <v>44</v>
      </c>
      <c r="J232" s="10" t="str">
        <f>VLOOKUP(I232,Codes!$H$3:$I$262,2,FALSE)</f>
        <v>AB</v>
      </c>
      <c r="K232" s="10">
        <v>1</v>
      </c>
      <c r="L232" t="s">
        <v>107</v>
      </c>
      <c r="M232" t="str">
        <f>VLOOKUP(L232,Codes!$R$3:$S$28,2,FALSE)</f>
        <v>H</v>
      </c>
      <c r="N232" t="s">
        <v>48</v>
      </c>
      <c r="O232" t="s">
        <v>49</v>
      </c>
      <c r="Q232" s="21" t="str">
        <f t="shared" si="16"/>
        <v>D-AB-003-10 mg/L-TP2-DMSO-Medium-1-</v>
      </c>
      <c r="R232" s="21" t="str">
        <f t="shared" si="17"/>
        <v>D-AB-003-10 mg/L-TP2-DMSO-1</v>
      </c>
      <c r="S232" s="14" t="str">
        <f t="shared" si="18"/>
        <v>D.AB.003.H.B.1</v>
      </c>
      <c r="T232" s="15" t="str">
        <f t="shared" si="19"/>
        <v>DAB003HB1</v>
      </c>
    </row>
    <row r="233" spans="1:20">
      <c r="A233" t="s">
        <v>51</v>
      </c>
      <c r="B233" s="10" t="s">
        <v>50</v>
      </c>
      <c r="C233" s="10" t="s">
        <v>52</v>
      </c>
      <c r="D233" s="59" t="s">
        <v>61</v>
      </c>
      <c r="E233" s="12" t="str">
        <f>VLOOKUP(D233,Codes!$E$3:$G$1002,3,FALSE)</f>
        <v>003</v>
      </c>
      <c r="F233" s="10" t="s">
        <v>57</v>
      </c>
      <c r="G233" s="10">
        <f>VLOOKUP(F233,Codes!$J$3:$L$9,3)</f>
        <v>8</v>
      </c>
      <c r="H233" s="10" t="str">
        <f>VLOOKUP(F233,Codes!$J$3:$L$8,2,FALSE)</f>
        <v>B</v>
      </c>
      <c r="I233" s="64" t="s">
        <v>44</v>
      </c>
      <c r="J233" s="10" t="str">
        <f>VLOOKUP(I233,Codes!$H$3:$I$262,2,FALSE)</f>
        <v>AB</v>
      </c>
      <c r="K233" s="10">
        <v>2</v>
      </c>
      <c r="L233" t="s">
        <v>107</v>
      </c>
      <c r="M233" t="str">
        <f>VLOOKUP(L233,Codes!$R$3:$S$28,2,FALSE)</f>
        <v>H</v>
      </c>
      <c r="N233" t="s">
        <v>48</v>
      </c>
      <c r="O233" t="s">
        <v>49</v>
      </c>
      <c r="Q233" s="21" t="str">
        <f t="shared" si="16"/>
        <v>D-AB-003-10 mg/L-TP2-DMSO-Medium-2-</v>
      </c>
      <c r="R233" s="21" t="str">
        <f t="shared" si="17"/>
        <v>D-AB-003-10 mg/L-TP2-DMSO-2</v>
      </c>
      <c r="S233" s="14" t="str">
        <f t="shared" si="18"/>
        <v>D.AB.003.H.B.2</v>
      </c>
      <c r="T233" s="15" t="str">
        <f t="shared" si="19"/>
        <v>DAB003HB2</v>
      </c>
    </row>
    <row r="234" spans="1:20">
      <c r="A234" t="s">
        <v>51</v>
      </c>
      <c r="B234" s="10" t="s">
        <v>50</v>
      </c>
      <c r="C234" s="10" t="s">
        <v>52</v>
      </c>
      <c r="D234" s="59" t="s">
        <v>61</v>
      </c>
      <c r="E234" s="12" t="str">
        <f>VLOOKUP(D234,Codes!$E$3:$G$1002,3,FALSE)</f>
        <v>003</v>
      </c>
      <c r="F234" s="10" t="s">
        <v>57</v>
      </c>
      <c r="G234" s="10">
        <f>VLOOKUP(F234,Codes!$J$3:$L$9,3)</f>
        <v>8</v>
      </c>
      <c r="H234" s="10" t="str">
        <f>VLOOKUP(F234,Codes!$J$3:$L$8,2,FALSE)</f>
        <v>B</v>
      </c>
      <c r="I234" s="64" t="s">
        <v>44</v>
      </c>
      <c r="J234" s="10" t="str">
        <f>VLOOKUP(I234,Codes!$H$3:$I$262,2,FALSE)</f>
        <v>AB</v>
      </c>
      <c r="K234" s="10">
        <v>3</v>
      </c>
      <c r="L234" t="s">
        <v>107</v>
      </c>
      <c r="M234" t="str">
        <f>VLOOKUP(L234,Codes!$R$3:$S$28,2,FALSE)</f>
        <v>H</v>
      </c>
      <c r="N234" t="s">
        <v>48</v>
      </c>
      <c r="O234" t="s">
        <v>49</v>
      </c>
      <c r="Q234" s="21" t="str">
        <f t="shared" si="16"/>
        <v>D-AB-003-10 mg/L-TP2-DMSO-Medium-3-</v>
      </c>
      <c r="R234" s="21" t="str">
        <f t="shared" si="17"/>
        <v>D-AB-003-10 mg/L-TP2-DMSO-3</v>
      </c>
      <c r="S234" s="14" t="str">
        <f t="shared" si="18"/>
        <v>D.AB.003.H.B.3</v>
      </c>
      <c r="T234" s="15" t="str">
        <f t="shared" si="19"/>
        <v>DAB003HB3</v>
      </c>
    </row>
    <row r="235" spans="1:20">
      <c r="A235" t="s">
        <v>51</v>
      </c>
      <c r="B235" s="10" t="s">
        <v>50</v>
      </c>
      <c r="C235" s="10" t="s">
        <v>52</v>
      </c>
      <c r="D235" s="59" t="s">
        <v>61</v>
      </c>
      <c r="E235" s="12" t="str">
        <f>VLOOKUP(D235,Codes!$E$3:$G$1002,3,FALSE)</f>
        <v>003</v>
      </c>
      <c r="F235" s="10" t="s">
        <v>57</v>
      </c>
      <c r="G235" s="10">
        <f>VLOOKUP(F235,Codes!$J$3:$L$9,3)</f>
        <v>8</v>
      </c>
      <c r="H235" s="10" t="str">
        <f>VLOOKUP(F235,Codes!$J$3:$L$8,2,FALSE)</f>
        <v>B</v>
      </c>
      <c r="I235" s="64" t="s">
        <v>44</v>
      </c>
      <c r="J235" s="10" t="str">
        <f>VLOOKUP(I235,Codes!$H$3:$I$262,2,FALSE)</f>
        <v>AB</v>
      </c>
      <c r="K235" s="10">
        <v>4</v>
      </c>
      <c r="L235" t="s">
        <v>107</v>
      </c>
      <c r="M235" t="str">
        <f>VLOOKUP(L235,Codes!$R$3:$S$28,2,FALSE)</f>
        <v>H</v>
      </c>
      <c r="N235" t="s">
        <v>48</v>
      </c>
      <c r="O235" t="s">
        <v>49</v>
      </c>
      <c r="Q235" s="21" t="str">
        <f t="shared" si="16"/>
        <v>D-AB-003-10 mg/L-TP2-DMSO-Medium-4-</v>
      </c>
      <c r="R235" s="21" t="str">
        <f t="shared" si="17"/>
        <v>D-AB-003-10 mg/L-TP2-DMSO-4</v>
      </c>
      <c r="S235" s="14" t="str">
        <f t="shared" si="18"/>
        <v>D.AB.003.H.B.4</v>
      </c>
      <c r="T235" s="15" t="str">
        <f t="shared" si="19"/>
        <v>DAB003HB4</v>
      </c>
    </row>
    <row r="236" spans="1:20">
      <c r="A236" t="s">
        <v>51</v>
      </c>
      <c r="B236" s="10" t="s">
        <v>50</v>
      </c>
      <c r="C236" s="10" t="s">
        <v>52</v>
      </c>
      <c r="D236" s="59" t="s">
        <v>61</v>
      </c>
      <c r="E236" s="12" t="str">
        <f>VLOOKUP(D236,Codes!$E$3:$G$1002,3,FALSE)</f>
        <v>003</v>
      </c>
      <c r="F236" s="10" t="s">
        <v>57</v>
      </c>
      <c r="G236" s="10">
        <f>VLOOKUP(F236,Codes!$J$3:$L$9,3)</f>
        <v>8</v>
      </c>
      <c r="H236" s="10" t="str">
        <f>VLOOKUP(F236,Codes!$J$3:$L$8,2,FALSE)</f>
        <v>B</v>
      </c>
      <c r="I236" s="64" t="s">
        <v>44</v>
      </c>
      <c r="J236" s="10" t="str">
        <f>VLOOKUP(I236,Codes!$H$3:$I$262,2,FALSE)</f>
        <v>AB</v>
      </c>
      <c r="K236" s="10">
        <v>5</v>
      </c>
      <c r="L236" t="s">
        <v>107</v>
      </c>
      <c r="M236" t="str">
        <f>VLOOKUP(L236,Codes!$R$3:$S$28,2,FALSE)</f>
        <v>H</v>
      </c>
      <c r="N236" t="s">
        <v>48</v>
      </c>
      <c r="O236" t="s">
        <v>49</v>
      </c>
      <c r="Q236" s="21" t="str">
        <f t="shared" si="16"/>
        <v>D-AB-003-10 mg/L-TP2-DMSO-Medium-5-</v>
      </c>
      <c r="R236" s="21" t="str">
        <f t="shared" si="17"/>
        <v>D-AB-003-10 mg/L-TP2-DMSO-5</v>
      </c>
      <c r="S236" s="14" t="str">
        <f t="shared" si="18"/>
        <v>D.AB.003.H.B.5</v>
      </c>
      <c r="T236" s="15" t="str">
        <f t="shared" si="19"/>
        <v>DAB003HB5</v>
      </c>
    </row>
    <row r="237" spans="1:20">
      <c r="A237" t="s">
        <v>51</v>
      </c>
      <c r="B237" s="10" t="s">
        <v>50</v>
      </c>
      <c r="C237" s="10" t="s">
        <v>52</v>
      </c>
      <c r="D237" s="59" t="s">
        <v>61</v>
      </c>
      <c r="E237" s="12" t="str">
        <f>VLOOKUP(D237,Codes!$E$3:$G$1002,3,FALSE)</f>
        <v>003</v>
      </c>
      <c r="F237" s="10" t="s">
        <v>64</v>
      </c>
      <c r="G237" s="10">
        <f>VLOOKUP(F237,Codes!$J$3:$L$9,3)</f>
        <v>24</v>
      </c>
      <c r="H237" s="10" t="str">
        <f>VLOOKUP(F237,Codes!$J$3:$L$8,2,FALSE)</f>
        <v>C</v>
      </c>
      <c r="I237" s="64" t="s">
        <v>44</v>
      </c>
      <c r="J237" s="10" t="str">
        <f>VLOOKUP(I237,Codes!$H$3:$I$262,2,FALSE)</f>
        <v>AB</v>
      </c>
      <c r="K237" s="10">
        <v>1</v>
      </c>
      <c r="L237" t="s">
        <v>107</v>
      </c>
      <c r="M237" t="str">
        <f>VLOOKUP(L237,Codes!$R$3:$S$28,2,FALSE)</f>
        <v>H</v>
      </c>
      <c r="N237" t="s">
        <v>48</v>
      </c>
      <c r="O237" t="s">
        <v>49</v>
      </c>
      <c r="Q237" s="21" t="str">
        <f t="shared" si="16"/>
        <v>D-AB-003-10 mg/L-TP3-DMSO-Medium-1-</v>
      </c>
      <c r="R237" s="21" t="str">
        <f t="shared" si="17"/>
        <v>D-AB-003-10 mg/L-TP3-DMSO-1</v>
      </c>
      <c r="S237" s="14" t="str">
        <f t="shared" si="18"/>
        <v>D.AB.003.H.C.1</v>
      </c>
      <c r="T237" s="15" t="str">
        <f t="shared" si="19"/>
        <v>DAB003HC1</v>
      </c>
    </row>
    <row r="238" spans="1:20">
      <c r="A238" t="s">
        <v>51</v>
      </c>
      <c r="B238" s="10" t="s">
        <v>50</v>
      </c>
      <c r="C238" s="10" t="s">
        <v>52</v>
      </c>
      <c r="D238" s="59" t="s">
        <v>61</v>
      </c>
      <c r="E238" s="12" t="str">
        <f>VLOOKUP(D238,Codes!$E$3:$G$1002,3,FALSE)</f>
        <v>003</v>
      </c>
      <c r="F238" s="10" t="s">
        <v>64</v>
      </c>
      <c r="G238" s="10">
        <f>VLOOKUP(F238,Codes!$J$3:$L$9,3)</f>
        <v>24</v>
      </c>
      <c r="H238" s="10" t="str">
        <f>VLOOKUP(F238,Codes!$J$3:$L$8,2,FALSE)</f>
        <v>C</v>
      </c>
      <c r="I238" s="64" t="s">
        <v>44</v>
      </c>
      <c r="J238" s="10" t="str">
        <f>VLOOKUP(I238,Codes!$H$3:$I$262,2,FALSE)</f>
        <v>AB</v>
      </c>
      <c r="K238" s="10">
        <v>2</v>
      </c>
      <c r="L238" t="s">
        <v>107</v>
      </c>
      <c r="M238" t="str">
        <f>VLOOKUP(L238,Codes!$R$3:$S$28,2,FALSE)</f>
        <v>H</v>
      </c>
      <c r="N238" t="s">
        <v>48</v>
      </c>
      <c r="O238" t="s">
        <v>49</v>
      </c>
      <c r="Q238" s="21" t="str">
        <f t="shared" si="16"/>
        <v>D-AB-003-10 mg/L-TP3-DMSO-Medium-2-</v>
      </c>
      <c r="R238" s="21" t="str">
        <f t="shared" si="17"/>
        <v>D-AB-003-10 mg/L-TP3-DMSO-2</v>
      </c>
      <c r="S238" s="14" t="str">
        <f t="shared" si="18"/>
        <v>D.AB.003.H.C.2</v>
      </c>
      <c r="T238" s="15" t="str">
        <f t="shared" si="19"/>
        <v>DAB003HC2</v>
      </c>
    </row>
    <row r="239" spans="1:20">
      <c r="A239" t="s">
        <v>51</v>
      </c>
      <c r="B239" s="10" t="s">
        <v>50</v>
      </c>
      <c r="C239" s="10" t="s">
        <v>52</v>
      </c>
      <c r="D239" s="59" t="s">
        <v>61</v>
      </c>
      <c r="E239" s="12" t="str">
        <f>VLOOKUP(D239,Codes!$E$3:$G$1002,3,FALSE)</f>
        <v>003</v>
      </c>
      <c r="F239" s="10" t="s">
        <v>64</v>
      </c>
      <c r="G239" s="10">
        <f>VLOOKUP(F239,Codes!$J$3:$L$9,3)</f>
        <v>24</v>
      </c>
      <c r="H239" s="10" t="str">
        <f>VLOOKUP(F239,Codes!$J$3:$L$8,2,FALSE)</f>
        <v>C</v>
      </c>
      <c r="I239" s="64" t="s">
        <v>44</v>
      </c>
      <c r="J239" s="10" t="str">
        <f>VLOOKUP(I239,Codes!$H$3:$I$262,2,FALSE)</f>
        <v>AB</v>
      </c>
      <c r="K239" s="10">
        <v>3</v>
      </c>
      <c r="L239" t="s">
        <v>107</v>
      </c>
      <c r="M239" t="str">
        <f>VLOOKUP(L239,Codes!$R$3:$S$28,2,FALSE)</f>
        <v>H</v>
      </c>
      <c r="N239" t="s">
        <v>48</v>
      </c>
      <c r="O239" t="s">
        <v>49</v>
      </c>
      <c r="Q239" s="21" t="str">
        <f t="shared" si="16"/>
        <v>D-AB-003-10 mg/L-TP3-DMSO-Medium-3-</v>
      </c>
      <c r="R239" s="21" t="str">
        <f t="shared" si="17"/>
        <v>D-AB-003-10 mg/L-TP3-DMSO-3</v>
      </c>
      <c r="S239" s="14" t="str">
        <f t="shared" si="18"/>
        <v>D.AB.003.H.C.3</v>
      </c>
      <c r="T239" s="15" t="str">
        <f t="shared" si="19"/>
        <v>DAB003HC3</v>
      </c>
    </row>
    <row r="240" spans="1:20">
      <c r="A240" t="s">
        <v>51</v>
      </c>
      <c r="B240" s="10" t="s">
        <v>50</v>
      </c>
      <c r="C240" s="10" t="s">
        <v>52</v>
      </c>
      <c r="D240" s="59" t="s">
        <v>61</v>
      </c>
      <c r="E240" s="12" t="str">
        <f>VLOOKUP(D240,Codes!$E$3:$G$1002,3,FALSE)</f>
        <v>003</v>
      </c>
      <c r="F240" s="10" t="s">
        <v>64</v>
      </c>
      <c r="G240" s="10">
        <f>VLOOKUP(F240,Codes!$J$3:$L$9,3)</f>
        <v>24</v>
      </c>
      <c r="H240" s="10" t="str">
        <f>VLOOKUP(F240,Codes!$J$3:$L$8,2,FALSE)</f>
        <v>C</v>
      </c>
      <c r="I240" s="64" t="s">
        <v>44</v>
      </c>
      <c r="J240" s="10" t="str">
        <f>VLOOKUP(I240,Codes!$H$3:$I$262,2,FALSE)</f>
        <v>AB</v>
      </c>
      <c r="K240" s="10">
        <v>4</v>
      </c>
      <c r="L240" t="s">
        <v>107</v>
      </c>
      <c r="M240" t="str">
        <f>VLOOKUP(L240,Codes!$R$3:$S$28,2,FALSE)</f>
        <v>H</v>
      </c>
      <c r="N240" t="s">
        <v>48</v>
      </c>
      <c r="O240" t="s">
        <v>49</v>
      </c>
      <c r="Q240" s="21" t="str">
        <f t="shared" si="16"/>
        <v>D-AB-003-10 mg/L-TP3-DMSO-Medium-4-</v>
      </c>
      <c r="R240" s="21" t="str">
        <f t="shared" si="17"/>
        <v>D-AB-003-10 mg/L-TP3-DMSO-4</v>
      </c>
      <c r="S240" s="14" t="str">
        <f t="shared" si="18"/>
        <v>D.AB.003.H.C.4</v>
      </c>
      <c r="T240" s="15" t="str">
        <f t="shared" si="19"/>
        <v>DAB003HC4</v>
      </c>
    </row>
    <row r="241" spans="1:20">
      <c r="A241" t="s">
        <v>51</v>
      </c>
      <c r="B241" s="10" t="s">
        <v>50</v>
      </c>
      <c r="C241" s="10" t="s">
        <v>52</v>
      </c>
      <c r="D241" s="59" t="s">
        <v>61</v>
      </c>
      <c r="E241" s="12" t="str">
        <f>VLOOKUP(D241,Codes!$E$3:$G$1002,3,FALSE)</f>
        <v>003</v>
      </c>
      <c r="F241" s="10" t="s">
        <v>64</v>
      </c>
      <c r="G241" s="10">
        <f>VLOOKUP(F241,Codes!$J$3:$L$9,3)</f>
        <v>24</v>
      </c>
      <c r="H241" s="10" t="str">
        <f>VLOOKUP(F241,Codes!$J$3:$L$8,2,FALSE)</f>
        <v>C</v>
      </c>
      <c r="I241" s="64" t="s">
        <v>44</v>
      </c>
      <c r="J241" s="10" t="str">
        <f>VLOOKUP(I241,Codes!$H$3:$I$262,2,FALSE)</f>
        <v>AB</v>
      </c>
      <c r="K241" s="10">
        <v>5</v>
      </c>
      <c r="L241" t="s">
        <v>107</v>
      </c>
      <c r="M241" t="str">
        <f>VLOOKUP(L241,Codes!$R$3:$S$28,2,FALSE)</f>
        <v>H</v>
      </c>
      <c r="N241" t="s">
        <v>48</v>
      </c>
      <c r="O241" t="s">
        <v>49</v>
      </c>
      <c r="Q241" s="21" t="str">
        <f t="shared" si="16"/>
        <v>D-AB-003-10 mg/L-TP3-DMSO-Medium-5-</v>
      </c>
      <c r="R241" s="21" t="str">
        <f t="shared" si="17"/>
        <v>D-AB-003-10 mg/L-TP3-DMSO-5</v>
      </c>
      <c r="S241" s="14" t="str">
        <f t="shared" si="18"/>
        <v>D.AB.003.H.C.5</v>
      </c>
      <c r="T241" s="15" t="str">
        <f t="shared" si="19"/>
        <v>DAB003HC5</v>
      </c>
    </row>
    <row r="242" spans="1:20">
      <c r="A242" t="s">
        <v>51</v>
      </c>
      <c r="B242" s="10" t="s">
        <v>50</v>
      </c>
      <c r="C242" s="10" t="s">
        <v>52</v>
      </c>
      <c r="D242" s="59" t="s">
        <v>61</v>
      </c>
      <c r="E242" s="12" t="str">
        <f>VLOOKUP(D242,Codes!$E$3:$G$1002,3,FALSE)</f>
        <v>003</v>
      </c>
      <c r="F242" s="10" t="s">
        <v>70</v>
      </c>
      <c r="G242" s="10">
        <f>VLOOKUP(F242,Codes!$J$3:$L$9,3)</f>
        <v>30</v>
      </c>
      <c r="H242" s="10" t="str">
        <f>VLOOKUP(F242,Codes!$J$3:$L$8,2,FALSE)</f>
        <v>D</v>
      </c>
      <c r="I242" s="64" t="s">
        <v>44</v>
      </c>
      <c r="J242" s="10" t="str">
        <f>VLOOKUP(I242,Codes!$H$3:$I$262,2,FALSE)</f>
        <v>AB</v>
      </c>
      <c r="K242" s="10">
        <v>1</v>
      </c>
      <c r="L242" t="s">
        <v>107</v>
      </c>
      <c r="M242" t="str">
        <f>VLOOKUP(L242,Codes!$R$3:$S$28,2,FALSE)</f>
        <v>H</v>
      </c>
      <c r="N242" t="s">
        <v>48</v>
      </c>
      <c r="O242" t="s">
        <v>49</v>
      </c>
      <c r="Q242" s="21" t="str">
        <f t="shared" si="16"/>
        <v>D-AB-003-10 mg/L-TP4-DMSO-Medium-1-</v>
      </c>
      <c r="R242" s="21" t="str">
        <f t="shared" si="17"/>
        <v>D-AB-003-10 mg/L-TP4-DMSO-1</v>
      </c>
      <c r="S242" s="14" t="str">
        <f t="shared" si="18"/>
        <v>D.AB.003.H.D.1</v>
      </c>
      <c r="T242" s="15" t="str">
        <f t="shared" si="19"/>
        <v>DAB003HD1</v>
      </c>
    </row>
    <row r="243" spans="1:20">
      <c r="A243" t="s">
        <v>51</v>
      </c>
      <c r="B243" s="10" t="s">
        <v>50</v>
      </c>
      <c r="C243" s="10" t="s">
        <v>52</v>
      </c>
      <c r="D243" s="59" t="s">
        <v>61</v>
      </c>
      <c r="E243" s="12" t="str">
        <f>VLOOKUP(D243,Codes!$E$3:$G$1002,3,FALSE)</f>
        <v>003</v>
      </c>
      <c r="F243" s="10" t="s">
        <v>70</v>
      </c>
      <c r="G243" s="10">
        <f>VLOOKUP(F243,Codes!$J$3:$L$9,3)</f>
        <v>30</v>
      </c>
      <c r="H243" s="10" t="str">
        <f>VLOOKUP(F243,Codes!$J$3:$L$8,2,FALSE)</f>
        <v>D</v>
      </c>
      <c r="I243" s="64" t="s">
        <v>44</v>
      </c>
      <c r="J243" s="10" t="str">
        <f>VLOOKUP(I243,Codes!$H$3:$I$262,2,FALSE)</f>
        <v>AB</v>
      </c>
      <c r="K243" s="10">
        <v>2</v>
      </c>
      <c r="L243" t="s">
        <v>107</v>
      </c>
      <c r="M243" t="str">
        <f>VLOOKUP(L243,Codes!$R$3:$S$28,2,FALSE)</f>
        <v>H</v>
      </c>
      <c r="N243" t="s">
        <v>48</v>
      </c>
      <c r="O243" t="s">
        <v>49</v>
      </c>
      <c r="Q243" s="21" t="str">
        <f t="shared" si="16"/>
        <v>D-AB-003-10 mg/L-TP4-DMSO-Medium-2-</v>
      </c>
      <c r="R243" s="21" t="str">
        <f t="shared" si="17"/>
        <v>D-AB-003-10 mg/L-TP4-DMSO-2</v>
      </c>
      <c r="S243" s="14" t="str">
        <f t="shared" si="18"/>
        <v>D.AB.003.H.D.2</v>
      </c>
      <c r="T243" s="15" t="str">
        <f t="shared" si="19"/>
        <v>DAB003HD2</v>
      </c>
    </row>
    <row r="244" spans="1:20">
      <c r="A244" t="s">
        <v>51</v>
      </c>
      <c r="B244" s="10" t="s">
        <v>50</v>
      </c>
      <c r="C244" s="10" t="s">
        <v>52</v>
      </c>
      <c r="D244" s="59" t="s">
        <v>61</v>
      </c>
      <c r="E244" s="12" t="str">
        <f>VLOOKUP(D244,Codes!$E$3:$G$1002,3,FALSE)</f>
        <v>003</v>
      </c>
      <c r="F244" s="10" t="s">
        <v>70</v>
      </c>
      <c r="G244" s="10">
        <f>VLOOKUP(F244,Codes!$J$3:$L$9,3)</f>
        <v>30</v>
      </c>
      <c r="H244" s="10" t="str">
        <f>VLOOKUP(F244,Codes!$J$3:$L$8,2,FALSE)</f>
        <v>D</v>
      </c>
      <c r="I244" s="64" t="s">
        <v>44</v>
      </c>
      <c r="J244" s="10" t="str">
        <f>VLOOKUP(I244,Codes!$H$3:$I$262,2,FALSE)</f>
        <v>AB</v>
      </c>
      <c r="K244" s="10">
        <v>3</v>
      </c>
      <c r="L244" t="s">
        <v>107</v>
      </c>
      <c r="M244" t="str">
        <f>VLOOKUP(L244,Codes!$R$3:$S$28,2,FALSE)</f>
        <v>H</v>
      </c>
      <c r="N244" t="s">
        <v>48</v>
      </c>
      <c r="O244" t="s">
        <v>49</v>
      </c>
      <c r="Q244" s="21" t="str">
        <f t="shared" si="16"/>
        <v>D-AB-003-10 mg/L-TP4-DMSO-Medium-3-</v>
      </c>
      <c r="R244" s="21" t="str">
        <f t="shared" si="17"/>
        <v>D-AB-003-10 mg/L-TP4-DMSO-3</v>
      </c>
      <c r="S244" s="14" t="str">
        <f t="shared" si="18"/>
        <v>D.AB.003.H.D.3</v>
      </c>
      <c r="T244" s="15" t="str">
        <f t="shared" si="19"/>
        <v>DAB003HD3</v>
      </c>
    </row>
    <row r="245" spans="1:20">
      <c r="A245" t="s">
        <v>51</v>
      </c>
      <c r="B245" s="10" t="s">
        <v>50</v>
      </c>
      <c r="C245" s="10" t="s">
        <v>52</v>
      </c>
      <c r="D245" s="59" t="s">
        <v>61</v>
      </c>
      <c r="E245" s="12" t="str">
        <f>VLOOKUP(D245,Codes!$E$3:$G$1002,3,FALSE)</f>
        <v>003</v>
      </c>
      <c r="F245" s="10" t="s">
        <v>70</v>
      </c>
      <c r="G245" s="10">
        <f>VLOOKUP(F245,Codes!$J$3:$L$9,3)</f>
        <v>30</v>
      </c>
      <c r="H245" s="10" t="str">
        <f>VLOOKUP(F245,Codes!$J$3:$L$8,2,FALSE)</f>
        <v>D</v>
      </c>
      <c r="I245" s="64" t="s">
        <v>44</v>
      </c>
      <c r="J245" s="10" t="str">
        <f>VLOOKUP(I245,Codes!$H$3:$I$262,2,FALSE)</f>
        <v>AB</v>
      </c>
      <c r="K245" s="10">
        <v>4</v>
      </c>
      <c r="L245" t="s">
        <v>107</v>
      </c>
      <c r="M245" t="str">
        <f>VLOOKUP(L245,Codes!$R$3:$S$28,2,FALSE)</f>
        <v>H</v>
      </c>
      <c r="N245" t="s">
        <v>48</v>
      </c>
      <c r="O245" t="s">
        <v>49</v>
      </c>
      <c r="Q245" s="21" t="str">
        <f t="shared" si="16"/>
        <v>D-AB-003-10 mg/L-TP4-DMSO-Medium-4-</v>
      </c>
      <c r="R245" s="21" t="str">
        <f t="shared" si="17"/>
        <v>D-AB-003-10 mg/L-TP4-DMSO-4</v>
      </c>
      <c r="S245" s="14" t="str">
        <f t="shared" si="18"/>
        <v>D.AB.003.H.D.4</v>
      </c>
      <c r="T245" s="15" t="str">
        <f t="shared" si="19"/>
        <v>DAB003HD4</v>
      </c>
    </row>
    <row r="246" spans="1:20">
      <c r="A246" t="s">
        <v>51</v>
      </c>
      <c r="B246" s="10" t="s">
        <v>50</v>
      </c>
      <c r="C246" s="10" t="s">
        <v>52</v>
      </c>
      <c r="D246" s="59" t="s">
        <v>61</v>
      </c>
      <c r="E246" s="12" t="str">
        <f>VLOOKUP(D246,Codes!$E$3:$G$1002,3,FALSE)</f>
        <v>003</v>
      </c>
      <c r="F246" s="10" t="s">
        <v>70</v>
      </c>
      <c r="G246" s="10">
        <f>VLOOKUP(F246,Codes!$J$3:$L$9,3)</f>
        <v>30</v>
      </c>
      <c r="H246" s="10" t="str">
        <f>VLOOKUP(F246,Codes!$J$3:$L$8,2,FALSE)</f>
        <v>D</v>
      </c>
      <c r="I246" s="64" t="s">
        <v>44</v>
      </c>
      <c r="J246" s="10" t="str">
        <f>VLOOKUP(I246,Codes!$H$3:$I$262,2,FALSE)</f>
        <v>AB</v>
      </c>
      <c r="K246" s="10">
        <v>5</v>
      </c>
      <c r="L246" t="s">
        <v>107</v>
      </c>
      <c r="M246" t="str">
        <f>VLOOKUP(L246,Codes!$R$3:$S$28,2,FALSE)</f>
        <v>H</v>
      </c>
      <c r="N246" t="s">
        <v>48</v>
      </c>
      <c r="O246" t="s">
        <v>49</v>
      </c>
      <c r="Q246" s="21" t="str">
        <f t="shared" si="16"/>
        <v>D-AB-003-10 mg/L-TP4-DMSO-Medium-5-</v>
      </c>
      <c r="R246" s="21" t="str">
        <f t="shared" si="17"/>
        <v>D-AB-003-10 mg/L-TP4-DMSO-5</v>
      </c>
      <c r="S246" s="14" t="str">
        <f t="shared" si="18"/>
        <v>D.AB.003.H.D.5</v>
      </c>
      <c r="T246" s="15" t="str">
        <f t="shared" si="19"/>
        <v>DAB003HD5</v>
      </c>
    </row>
    <row r="247" spans="1:20">
      <c r="A247" t="s">
        <v>51</v>
      </c>
      <c r="B247" s="10" t="s">
        <v>50</v>
      </c>
      <c r="C247" s="10" t="s">
        <v>52</v>
      </c>
      <c r="D247" s="59" t="s">
        <v>61</v>
      </c>
      <c r="E247" s="12" t="str">
        <f>VLOOKUP(D247,Codes!$E$3:$G$1002,3,FALSE)</f>
        <v>003</v>
      </c>
      <c r="F247" s="10" t="s">
        <v>76</v>
      </c>
      <c r="G247" s="10">
        <f>VLOOKUP(F247,Codes!$J$3:$L$9,3)</f>
        <v>48</v>
      </c>
      <c r="H247" s="10" t="str">
        <f>VLOOKUP(F247,Codes!$J$3:$L$8,2,FALSE)</f>
        <v>E</v>
      </c>
      <c r="I247" s="64" t="s">
        <v>44</v>
      </c>
      <c r="J247" s="10" t="str">
        <f>VLOOKUP(I247,Codes!$H$3:$I$262,2,FALSE)</f>
        <v>AB</v>
      </c>
      <c r="K247" s="10">
        <v>1</v>
      </c>
      <c r="L247" t="s">
        <v>107</v>
      </c>
      <c r="M247" t="str">
        <f>VLOOKUP(L247,Codes!$R$3:$S$28,2,FALSE)</f>
        <v>H</v>
      </c>
      <c r="N247" t="s">
        <v>48</v>
      </c>
      <c r="O247" t="s">
        <v>49</v>
      </c>
      <c r="Q247" s="21" t="str">
        <f t="shared" si="16"/>
        <v>D-AB-003-10 mg/L-TP5-DMSO-Medium-1-</v>
      </c>
      <c r="R247" s="21" t="str">
        <f t="shared" si="17"/>
        <v>D-AB-003-10 mg/L-TP5-DMSO-1</v>
      </c>
      <c r="S247" s="14" t="str">
        <f t="shared" si="18"/>
        <v>D.AB.003.H.E.1</v>
      </c>
      <c r="T247" s="15" t="str">
        <f t="shared" si="19"/>
        <v>DAB003HE1</v>
      </c>
    </row>
    <row r="248" spans="1:20">
      <c r="A248" t="s">
        <v>51</v>
      </c>
      <c r="B248" s="10" t="s">
        <v>50</v>
      </c>
      <c r="C248" s="10" t="s">
        <v>52</v>
      </c>
      <c r="D248" s="59" t="s">
        <v>61</v>
      </c>
      <c r="E248" s="12" t="str">
        <f>VLOOKUP(D248,Codes!$E$3:$G$1002,3,FALSE)</f>
        <v>003</v>
      </c>
      <c r="F248" s="10" t="s">
        <v>76</v>
      </c>
      <c r="G248" s="10">
        <f>VLOOKUP(F248,Codes!$J$3:$L$9,3)</f>
        <v>48</v>
      </c>
      <c r="H248" s="10" t="str">
        <f>VLOOKUP(F248,Codes!$J$3:$L$8,2,FALSE)</f>
        <v>E</v>
      </c>
      <c r="I248" s="64" t="s">
        <v>44</v>
      </c>
      <c r="J248" s="10" t="str">
        <f>VLOOKUP(I248,Codes!$H$3:$I$262,2,FALSE)</f>
        <v>AB</v>
      </c>
      <c r="K248" s="10">
        <v>2</v>
      </c>
      <c r="L248" t="s">
        <v>107</v>
      </c>
      <c r="M248" t="str">
        <f>VLOOKUP(L248,Codes!$R$3:$S$28,2,FALSE)</f>
        <v>H</v>
      </c>
      <c r="N248" t="s">
        <v>48</v>
      </c>
      <c r="O248" t="s">
        <v>49</v>
      </c>
      <c r="Q248" s="21" t="str">
        <f t="shared" si="16"/>
        <v>D-AB-003-10 mg/L-TP5-DMSO-Medium-2-</v>
      </c>
      <c r="R248" s="21" t="str">
        <f t="shared" si="17"/>
        <v>D-AB-003-10 mg/L-TP5-DMSO-2</v>
      </c>
      <c r="S248" s="14" t="str">
        <f t="shared" si="18"/>
        <v>D.AB.003.H.E.2</v>
      </c>
      <c r="T248" s="15" t="str">
        <f t="shared" si="19"/>
        <v>DAB003HE2</v>
      </c>
    </row>
    <row r="249" spans="1:20">
      <c r="A249" t="s">
        <v>51</v>
      </c>
      <c r="B249" s="10" t="s">
        <v>50</v>
      </c>
      <c r="C249" s="10" t="s">
        <v>52</v>
      </c>
      <c r="D249" s="59" t="s">
        <v>61</v>
      </c>
      <c r="E249" s="12" t="str">
        <f>VLOOKUP(D249,Codes!$E$3:$G$1002,3,FALSE)</f>
        <v>003</v>
      </c>
      <c r="F249" s="10" t="s">
        <v>76</v>
      </c>
      <c r="G249" s="10">
        <f>VLOOKUP(F249,Codes!$J$3:$L$9,3)</f>
        <v>48</v>
      </c>
      <c r="H249" s="10" t="str">
        <f>VLOOKUP(F249,Codes!$J$3:$L$8,2,FALSE)</f>
        <v>E</v>
      </c>
      <c r="I249" s="64" t="s">
        <v>44</v>
      </c>
      <c r="J249" s="10" t="str">
        <f>VLOOKUP(I249,Codes!$H$3:$I$262,2,FALSE)</f>
        <v>AB</v>
      </c>
      <c r="K249" s="10">
        <v>3</v>
      </c>
      <c r="L249" t="s">
        <v>107</v>
      </c>
      <c r="M249" t="str">
        <f>VLOOKUP(L249,Codes!$R$3:$S$28,2,FALSE)</f>
        <v>H</v>
      </c>
      <c r="N249" t="s">
        <v>48</v>
      </c>
      <c r="O249" t="s">
        <v>49</v>
      </c>
      <c r="Q249" s="21" t="str">
        <f t="shared" si="16"/>
        <v>D-AB-003-10 mg/L-TP5-DMSO-Medium-3-</v>
      </c>
      <c r="R249" s="21" t="str">
        <f t="shared" si="17"/>
        <v>D-AB-003-10 mg/L-TP5-DMSO-3</v>
      </c>
      <c r="S249" s="14" t="str">
        <f t="shared" si="18"/>
        <v>D.AB.003.H.E.3</v>
      </c>
      <c r="T249" s="15" t="str">
        <f t="shared" si="19"/>
        <v>DAB003HE3</v>
      </c>
    </row>
    <row r="250" spans="1:20">
      <c r="A250" t="s">
        <v>51</v>
      </c>
      <c r="B250" s="10" t="s">
        <v>50</v>
      </c>
      <c r="C250" s="10" t="s">
        <v>52</v>
      </c>
      <c r="D250" s="59" t="s">
        <v>61</v>
      </c>
      <c r="E250" s="12" t="str">
        <f>VLOOKUP(D250,Codes!$E$3:$G$1002,3,FALSE)</f>
        <v>003</v>
      </c>
      <c r="F250" s="10" t="s">
        <v>76</v>
      </c>
      <c r="G250" s="10">
        <f>VLOOKUP(F250,Codes!$J$3:$L$9,3)</f>
        <v>48</v>
      </c>
      <c r="H250" s="10" t="str">
        <f>VLOOKUP(F250,Codes!$J$3:$L$8,2,FALSE)</f>
        <v>E</v>
      </c>
      <c r="I250" s="64" t="s">
        <v>44</v>
      </c>
      <c r="J250" s="10" t="str">
        <f>VLOOKUP(I250,Codes!$H$3:$I$262,2,FALSE)</f>
        <v>AB</v>
      </c>
      <c r="K250" s="10">
        <v>4</v>
      </c>
      <c r="L250" t="s">
        <v>107</v>
      </c>
      <c r="M250" t="str">
        <f>VLOOKUP(L250,Codes!$R$3:$S$28,2,FALSE)</f>
        <v>H</v>
      </c>
      <c r="N250" t="s">
        <v>48</v>
      </c>
      <c r="O250" t="s">
        <v>49</v>
      </c>
      <c r="Q250" s="21" t="str">
        <f t="shared" si="16"/>
        <v>D-AB-003-10 mg/L-TP5-DMSO-Medium-4-</v>
      </c>
      <c r="R250" s="21" t="str">
        <f t="shared" si="17"/>
        <v>D-AB-003-10 mg/L-TP5-DMSO-4</v>
      </c>
      <c r="S250" s="14" t="str">
        <f t="shared" si="18"/>
        <v>D.AB.003.H.E.4</v>
      </c>
      <c r="T250" s="15" t="str">
        <f t="shared" si="19"/>
        <v>DAB003HE4</v>
      </c>
    </row>
    <row r="251" spans="1:20">
      <c r="A251" t="s">
        <v>51</v>
      </c>
      <c r="B251" s="10" t="s">
        <v>50</v>
      </c>
      <c r="C251" s="10" t="s">
        <v>52</v>
      </c>
      <c r="D251" s="59" t="s">
        <v>61</v>
      </c>
      <c r="E251" s="12" t="str">
        <f>VLOOKUP(D251,Codes!$E$3:$G$1002,3,FALSE)</f>
        <v>003</v>
      </c>
      <c r="F251" s="10" t="s">
        <v>76</v>
      </c>
      <c r="G251" s="10">
        <f>VLOOKUP(F251,Codes!$J$3:$L$9,3)</f>
        <v>48</v>
      </c>
      <c r="H251" s="10" t="str">
        <f>VLOOKUP(F251,Codes!$J$3:$L$8,2,FALSE)</f>
        <v>E</v>
      </c>
      <c r="I251" s="64" t="s">
        <v>44</v>
      </c>
      <c r="J251" s="10" t="str">
        <f>VLOOKUP(I251,Codes!$H$3:$I$262,2,FALSE)</f>
        <v>AB</v>
      </c>
      <c r="K251" s="10">
        <v>5</v>
      </c>
      <c r="L251" t="s">
        <v>107</v>
      </c>
      <c r="M251" t="str">
        <f>VLOOKUP(L251,Codes!$R$3:$S$28,2,FALSE)</f>
        <v>H</v>
      </c>
      <c r="N251" t="s">
        <v>48</v>
      </c>
      <c r="O251" t="s">
        <v>49</v>
      </c>
      <c r="Q251" s="21" t="str">
        <f t="shared" si="16"/>
        <v>D-AB-003-10 mg/L-TP5-DMSO-Medium-5-</v>
      </c>
      <c r="R251" s="21" t="str">
        <f t="shared" si="17"/>
        <v>D-AB-003-10 mg/L-TP5-DMSO-5</v>
      </c>
      <c r="S251" s="14" t="str">
        <f t="shared" si="18"/>
        <v>D.AB.003.H.E.5</v>
      </c>
      <c r="T251" s="15" t="str">
        <f t="shared" si="19"/>
        <v>DAB003HE5</v>
      </c>
    </row>
    <row r="252" spans="1:20">
      <c r="A252" t="s">
        <v>51</v>
      </c>
      <c r="B252" s="10" t="s">
        <v>50</v>
      </c>
      <c r="C252" s="10" t="s">
        <v>52</v>
      </c>
      <c r="D252" s="58" t="s">
        <v>67</v>
      </c>
      <c r="E252" s="12" t="str">
        <f>VLOOKUP(D252,Codes!$E$3:$G$1002,3,FALSE)</f>
        <v>004</v>
      </c>
      <c r="F252" s="10" t="s">
        <v>46</v>
      </c>
      <c r="G252" s="10">
        <f>VLOOKUP(F252,Codes!$J$3:$L$9,3)</f>
        <v>4</v>
      </c>
      <c r="H252" s="10" t="str">
        <f>VLOOKUP(F252,Codes!$J$3:$L$8,2,FALSE)</f>
        <v>A</v>
      </c>
      <c r="I252" s="64" t="s">
        <v>44</v>
      </c>
      <c r="J252" s="10" t="str">
        <f>VLOOKUP(I252,Codes!$H$3:$I$262,2,FALSE)</f>
        <v>AB</v>
      </c>
      <c r="K252" s="10">
        <v>1</v>
      </c>
      <c r="L252" t="s">
        <v>35</v>
      </c>
      <c r="M252" t="str">
        <f>VLOOKUP(L252,Codes!$R$3:$S$28,2,FALSE)</f>
        <v>L</v>
      </c>
      <c r="N252" t="s">
        <v>48</v>
      </c>
      <c r="O252" t="s">
        <v>49</v>
      </c>
      <c r="Q252" s="21" t="str">
        <f t="shared" ref="Q252:Q297" si="20">CONCATENATE(C252,"-",J252,"-",E252,"-", L252,"-",F252,"-",N252,"-",O252,"-",K252,"-",P252)</f>
        <v>D-AB-004-EC10-TP1-DMSO-Medium-1-</v>
      </c>
      <c r="R252" s="21" t="str">
        <f t="shared" ref="R252:R297" si="21">CONCATENATE(C252,"-",J252,"-",E252,"-", L252,"-",F252,"-",N252,"-",K252)</f>
        <v>D-AB-004-EC10-TP1-DMSO-1</v>
      </c>
      <c r="S252" s="14" t="str">
        <f t="shared" ref="S252:S297" si="22">_xlfn.CONCAT(C252,".",J252,".",E252,".",M252,".",H252,".",K252)</f>
        <v>D.AB.004.L.A.1</v>
      </c>
      <c r="T252" s="15" t="str">
        <f t="shared" ref="T252:T297" si="23">SUBSTITUTE(S252,".","")</f>
        <v>DAB004LA1</v>
      </c>
    </row>
    <row r="253" spans="1:20">
      <c r="A253" t="s">
        <v>51</v>
      </c>
      <c r="B253" s="10" t="s">
        <v>50</v>
      </c>
      <c r="C253" s="10" t="s">
        <v>52</v>
      </c>
      <c r="D253" s="58" t="s">
        <v>67</v>
      </c>
      <c r="E253" s="12" t="str">
        <f>VLOOKUP(D253,Codes!$E$3:$G$1002,3,FALSE)</f>
        <v>004</v>
      </c>
      <c r="F253" s="10" t="s">
        <v>46</v>
      </c>
      <c r="G253" s="10">
        <f>VLOOKUP(F253,Codes!$J$3:$L$9,3)</f>
        <v>4</v>
      </c>
      <c r="H253" s="10" t="str">
        <f>VLOOKUP(F253,Codes!$J$3:$L$8,2,FALSE)</f>
        <v>A</v>
      </c>
      <c r="I253" s="64" t="s">
        <v>44</v>
      </c>
      <c r="J253" s="10" t="str">
        <f>VLOOKUP(I253,Codes!$H$3:$I$262,2,FALSE)</f>
        <v>AB</v>
      </c>
      <c r="K253" s="10">
        <v>2</v>
      </c>
      <c r="L253" t="s">
        <v>35</v>
      </c>
      <c r="M253" t="str">
        <f>VLOOKUP(L253,Codes!$R$3:$S$28,2,FALSE)</f>
        <v>L</v>
      </c>
      <c r="N253" t="s">
        <v>48</v>
      </c>
      <c r="O253" t="s">
        <v>49</v>
      </c>
      <c r="Q253" s="21" t="str">
        <f t="shared" si="20"/>
        <v>D-AB-004-EC10-TP1-DMSO-Medium-2-</v>
      </c>
      <c r="R253" s="21" t="str">
        <f t="shared" si="21"/>
        <v>D-AB-004-EC10-TP1-DMSO-2</v>
      </c>
      <c r="S253" s="14" t="str">
        <f t="shared" si="22"/>
        <v>D.AB.004.L.A.2</v>
      </c>
      <c r="T253" s="15" t="str">
        <f t="shared" si="23"/>
        <v>DAB004LA2</v>
      </c>
    </row>
    <row r="254" spans="1:20">
      <c r="A254" t="s">
        <v>51</v>
      </c>
      <c r="B254" s="10" t="s">
        <v>50</v>
      </c>
      <c r="C254" s="10" t="s">
        <v>52</v>
      </c>
      <c r="D254" s="58" t="s">
        <v>67</v>
      </c>
      <c r="E254" s="12" t="str">
        <f>VLOOKUP(D254,Codes!$E$3:$G$1002,3,FALSE)</f>
        <v>004</v>
      </c>
      <c r="F254" s="10" t="s">
        <v>46</v>
      </c>
      <c r="G254" s="10">
        <f>VLOOKUP(F254,Codes!$J$3:$L$9,3)</f>
        <v>4</v>
      </c>
      <c r="H254" s="10" t="str">
        <f>VLOOKUP(F254,Codes!$J$3:$L$8,2,FALSE)</f>
        <v>A</v>
      </c>
      <c r="I254" s="64" t="s">
        <v>44</v>
      </c>
      <c r="J254" s="10" t="str">
        <f>VLOOKUP(I254,Codes!$H$3:$I$262,2,FALSE)</f>
        <v>AB</v>
      </c>
      <c r="K254" s="10">
        <v>3</v>
      </c>
      <c r="L254" t="s">
        <v>35</v>
      </c>
      <c r="M254" t="str">
        <f>VLOOKUP(L254,Codes!$R$3:$S$28,2,FALSE)</f>
        <v>L</v>
      </c>
      <c r="N254" t="s">
        <v>48</v>
      </c>
      <c r="O254" t="s">
        <v>49</v>
      </c>
      <c r="Q254" s="21" t="str">
        <f t="shared" si="20"/>
        <v>D-AB-004-EC10-TP1-DMSO-Medium-3-</v>
      </c>
      <c r="R254" s="21" t="str">
        <f t="shared" si="21"/>
        <v>D-AB-004-EC10-TP1-DMSO-3</v>
      </c>
      <c r="S254" s="14" t="str">
        <f t="shared" si="22"/>
        <v>D.AB.004.L.A.3</v>
      </c>
      <c r="T254" s="15" t="str">
        <f t="shared" si="23"/>
        <v>DAB004LA3</v>
      </c>
    </row>
    <row r="255" spans="1:20">
      <c r="A255" t="s">
        <v>51</v>
      </c>
      <c r="B255" s="10" t="s">
        <v>50</v>
      </c>
      <c r="C255" s="10" t="s">
        <v>52</v>
      </c>
      <c r="D255" s="58" t="s">
        <v>67</v>
      </c>
      <c r="E255" s="12" t="str">
        <f>VLOOKUP(D255,Codes!$E$3:$G$1002,3,FALSE)</f>
        <v>004</v>
      </c>
      <c r="F255" s="10" t="s">
        <v>46</v>
      </c>
      <c r="G255" s="10">
        <f>VLOOKUP(F255,Codes!$J$3:$L$9,3)</f>
        <v>4</v>
      </c>
      <c r="H255" s="10" t="str">
        <f>VLOOKUP(F255,Codes!$J$3:$L$8,2,FALSE)</f>
        <v>A</v>
      </c>
      <c r="I255" s="64" t="s">
        <v>44</v>
      </c>
      <c r="J255" s="10" t="str">
        <f>VLOOKUP(I255,Codes!$H$3:$I$262,2,FALSE)</f>
        <v>AB</v>
      </c>
      <c r="K255" s="10">
        <v>4</v>
      </c>
      <c r="L255" t="s">
        <v>35</v>
      </c>
      <c r="M255" t="str">
        <f>VLOOKUP(L255,Codes!$R$3:$S$28,2,FALSE)</f>
        <v>L</v>
      </c>
      <c r="N255" t="s">
        <v>48</v>
      </c>
      <c r="O255" t="s">
        <v>49</v>
      </c>
      <c r="Q255" s="21" t="str">
        <f t="shared" si="20"/>
        <v>D-AB-004-EC10-TP1-DMSO-Medium-4-</v>
      </c>
      <c r="R255" s="21" t="str">
        <f t="shared" si="21"/>
        <v>D-AB-004-EC10-TP1-DMSO-4</v>
      </c>
      <c r="S255" s="14" t="str">
        <f t="shared" si="22"/>
        <v>D.AB.004.L.A.4</v>
      </c>
      <c r="T255" s="15" t="str">
        <f t="shared" si="23"/>
        <v>DAB004LA4</v>
      </c>
    </row>
    <row r="256" spans="1:20">
      <c r="A256" t="s">
        <v>51</v>
      </c>
      <c r="B256" s="10" t="s">
        <v>50</v>
      </c>
      <c r="C256" s="10" t="s">
        <v>52</v>
      </c>
      <c r="D256" s="58" t="s">
        <v>67</v>
      </c>
      <c r="E256" s="12" t="str">
        <f>VLOOKUP(D256,Codes!$E$3:$G$1002,3,FALSE)</f>
        <v>004</v>
      </c>
      <c r="F256" s="10" t="s">
        <v>46</v>
      </c>
      <c r="G256" s="10">
        <f>VLOOKUP(F256,Codes!$J$3:$L$9,3)</f>
        <v>4</v>
      </c>
      <c r="H256" s="10" t="str">
        <f>VLOOKUP(F256,Codes!$J$3:$L$8,2,FALSE)</f>
        <v>A</v>
      </c>
      <c r="I256" s="64" t="s">
        <v>44</v>
      </c>
      <c r="J256" s="10" t="str">
        <f>VLOOKUP(I256,Codes!$H$3:$I$262,2,FALSE)</f>
        <v>AB</v>
      </c>
      <c r="K256" s="10">
        <v>5</v>
      </c>
      <c r="L256" t="s">
        <v>35</v>
      </c>
      <c r="M256" t="str">
        <f>VLOOKUP(L256,Codes!$R$3:$S$28,2,FALSE)</f>
        <v>L</v>
      </c>
      <c r="N256" t="s">
        <v>48</v>
      </c>
      <c r="O256" t="s">
        <v>49</v>
      </c>
      <c r="Q256" s="21" t="str">
        <f t="shared" si="20"/>
        <v>D-AB-004-EC10-TP1-DMSO-Medium-5-</v>
      </c>
      <c r="R256" s="21" t="str">
        <f t="shared" si="21"/>
        <v>D-AB-004-EC10-TP1-DMSO-5</v>
      </c>
      <c r="S256" s="14" t="str">
        <f t="shared" si="22"/>
        <v>D.AB.004.L.A.5</v>
      </c>
      <c r="T256" s="15" t="str">
        <f t="shared" si="23"/>
        <v>DAB004LA5</v>
      </c>
    </row>
    <row r="257" spans="1:20">
      <c r="A257" t="s">
        <v>51</v>
      </c>
      <c r="B257" s="10" t="s">
        <v>50</v>
      </c>
      <c r="C257" s="10" t="s">
        <v>52</v>
      </c>
      <c r="D257" s="58" t="s">
        <v>67</v>
      </c>
      <c r="E257" s="12" t="str">
        <f>VLOOKUP(D257,Codes!$E$3:$G$1002,3,FALSE)</f>
        <v>004</v>
      </c>
      <c r="F257" s="10" t="s">
        <v>46</v>
      </c>
      <c r="G257" s="10">
        <f>VLOOKUP(F257,Codes!$J$3:$L$9,3)</f>
        <v>4</v>
      </c>
      <c r="H257" s="10" t="str">
        <f>VLOOKUP(F257,Codes!$J$3:$L$8,2,FALSE)</f>
        <v>A</v>
      </c>
      <c r="I257" s="64" t="s">
        <v>44</v>
      </c>
      <c r="J257" s="10" t="str">
        <f>VLOOKUP(I257,Codes!$H$3:$I$262,2,FALSE)</f>
        <v>AB</v>
      </c>
      <c r="K257" s="10">
        <v>1</v>
      </c>
      <c r="L257" t="s">
        <v>83</v>
      </c>
      <c r="M257" t="str">
        <f>VLOOKUP(L257,Codes!$R$3:$S$28,2,FALSE)</f>
        <v>M</v>
      </c>
      <c r="N257" t="s">
        <v>48</v>
      </c>
      <c r="O257" t="s">
        <v>49</v>
      </c>
      <c r="Q257" s="21" t="str">
        <f t="shared" si="20"/>
        <v>D-AB-004-EC25-TP1-DMSO-Medium-1-</v>
      </c>
      <c r="R257" s="21" t="str">
        <f t="shared" si="21"/>
        <v>D-AB-004-EC25-TP1-DMSO-1</v>
      </c>
      <c r="S257" s="14" t="str">
        <f t="shared" si="22"/>
        <v>D.AB.004.M.A.1</v>
      </c>
      <c r="T257" s="15" t="str">
        <f t="shared" si="23"/>
        <v>DAB004MA1</v>
      </c>
    </row>
    <row r="258" spans="1:20">
      <c r="A258" t="s">
        <v>51</v>
      </c>
      <c r="B258" s="10" t="s">
        <v>50</v>
      </c>
      <c r="C258" s="10" t="s">
        <v>52</v>
      </c>
      <c r="D258" s="58" t="s">
        <v>67</v>
      </c>
      <c r="E258" s="12" t="str">
        <f>VLOOKUP(D258,Codes!$E$3:$G$1002,3,FALSE)</f>
        <v>004</v>
      </c>
      <c r="F258" s="10" t="s">
        <v>46</v>
      </c>
      <c r="G258" s="10">
        <f>VLOOKUP(F258,Codes!$J$3:$L$9,3)</f>
        <v>4</v>
      </c>
      <c r="H258" s="10" t="str">
        <f>VLOOKUP(F258,Codes!$J$3:$L$8,2,FALSE)</f>
        <v>A</v>
      </c>
      <c r="I258" s="64" t="s">
        <v>44</v>
      </c>
      <c r="J258" s="10" t="str">
        <f>VLOOKUP(I258,Codes!$H$3:$I$262,2,FALSE)</f>
        <v>AB</v>
      </c>
      <c r="K258" s="10">
        <v>2</v>
      </c>
      <c r="L258" t="s">
        <v>83</v>
      </c>
      <c r="M258" t="str">
        <f>VLOOKUP(L258,Codes!$R$3:$S$28,2,FALSE)</f>
        <v>M</v>
      </c>
      <c r="N258" t="s">
        <v>48</v>
      </c>
      <c r="O258" t="s">
        <v>49</v>
      </c>
      <c r="Q258" s="21" t="str">
        <f t="shared" si="20"/>
        <v>D-AB-004-EC25-TP1-DMSO-Medium-2-</v>
      </c>
      <c r="R258" s="21" t="str">
        <f t="shared" si="21"/>
        <v>D-AB-004-EC25-TP1-DMSO-2</v>
      </c>
      <c r="S258" s="14" t="str">
        <f t="shared" si="22"/>
        <v>D.AB.004.M.A.2</v>
      </c>
      <c r="T258" s="15" t="str">
        <f t="shared" si="23"/>
        <v>DAB004MA2</v>
      </c>
    </row>
    <row r="259" spans="1:20">
      <c r="A259" t="s">
        <v>51</v>
      </c>
      <c r="B259" s="10" t="s">
        <v>50</v>
      </c>
      <c r="C259" s="10" t="s">
        <v>52</v>
      </c>
      <c r="D259" s="58" t="s">
        <v>67</v>
      </c>
      <c r="E259" s="12" t="str">
        <f>VLOOKUP(D259,Codes!$E$3:$G$1002,3,FALSE)</f>
        <v>004</v>
      </c>
      <c r="F259" s="10" t="s">
        <v>46</v>
      </c>
      <c r="G259" s="10">
        <f>VLOOKUP(F259,Codes!$J$3:$L$9,3)</f>
        <v>4</v>
      </c>
      <c r="H259" s="10" t="str">
        <f>VLOOKUP(F259,Codes!$J$3:$L$8,2,FALSE)</f>
        <v>A</v>
      </c>
      <c r="I259" s="64" t="s">
        <v>44</v>
      </c>
      <c r="J259" s="10" t="str">
        <f>VLOOKUP(I259,Codes!$H$3:$I$262,2,FALSE)</f>
        <v>AB</v>
      </c>
      <c r="K259" s="10">
        <v>3</v>
      </c>
      <c r="L259" t="s">
        <v>83</v>
      </c>
      <c r="M259" t="str">
        <f>VLOOKUP(L259,Codes!$R$3:$S$28,2,FALSE)</f>
        <v>M</v>
      </c>
      <c r="N259" t="s">
        <v>48</v>
      </c>
      <c r="O259" t="s">
        <v>49</v>
      </c>
      <c r="Q259" s="21" t="str">
        <f t="shared" si="20"/>
        <v>D-AB-004-EC25-TP1-DMSO-Medium-3-</v>
      </c>
      <c r="R259" s="21" t="str">
        <f t="shared" si="21"/>
        <v>D-AB-004-EC25-TP1-DMSO-3</v>
      </c>
      <c r="S259" s="14" t="str">
        <f t="shared" si="22"/>
        <v>D.AB.004.M.A.3</v>
      </c>
      <c r="T259" s="15" t="str">
        <f t="shared" si="23"/>
        <v>DAB004MA3</v>
      </c>
    </row>
    <row r="260" spans="1:20">
      <c r="A260" t="s">
        <v>51</v>
      </c>
      <c r="B260" s="10" t="s">
        <v>50</v>
      </c>
      <c r="C260" s="10" t="s">
        <v>52</v>
      </c>
      <c r="D260" s="58" t="s">
        <v>67</v>
      </c>
      <c r="E260" s="12" t="str">
        <f>VLOOKUP(D260,Codes!$E$3:$G$1002,3,FALSE)</f>
        <v>004</v>
      </c>
      <c r="F260" s="10" t="s">
        <v>46</v>
      </c>
      <c r="G260" s="10">
        <f>VLOOKUP(F260,Codes!$J$3:$L$9,3)</f>
        <v>4</v>
      </c>
      <c r="H260" s="10" t="str">
        <f>VLOOKUP(F260,Codes!$J$3:$L$8,2,FALSE)</f>
        <v>A</v>
      </c>
      <c r="I260" s="64" t="s">
        <v>44</v>
      </c>
      <c r="J260" s="10" t="str">
        <f>VLOOKUP(I260,Codes!$H$3:$I$262,2,FALSE)</f>
        <v>AB</v>
      </c>
      <c r="K260" s="10">
        <v>4</v>
      </c>
      <c r="L260" t="s">
        <v>83</v>
      </c>
      <c r="M260" t="str">
        <f>VLOOKUP(L260,Codes!$R$3:$S$28,2,FALSE)</f>
        <v>M</v>
      </c>
      <c r="N260" t="s">
        <v>48</v>
      </c>
      <c r="O260" t="s">
        <v>49</v>
      </c>
      <c r="Q260" s="21" t="str">
        <f t="shared" si="20"/>
        <v>D-AB-004-EC25-TP1-DMSO-Medium-4-</v>
      </c>
      <c r="R260" s="21" t="str">
        <f t="shared" si="21"/>
        <v>D-AB-004-EC25-TP1-DMSO-4</v>
      </c>
      <c r="S260" s="14" t="str">
        <f t="shared" si="22"/>
        <v>D.AB.004.M.A.4</v>
      </c>
      <c r="T260" s="15" t="str">
        <f t="shared" si="23"/>
        <v>DAB004MA4</v>
      </c>
    </row>
    <row r="261" spans="1:20">
      <c r="A261" t="s">
        <v>51</v>
      </c>
      <c r="B261" s="10" t="s">
        <v>50</v>
      </c>
      <c r="C261" s="10" t="s">
        <v>52</v>
      </c>
      <c r="D261" s="58" t="s">
        <v>67</v>
      </c>
      <c r="E261" s="12" t="str">
        <f>VLOOKUP(D261,Codes!$E$3:$G$1002,3,FALSE)</f>
        <v>004</v>
      </c>
      <c r="F261" s="10" t="s">
        <v>46</v>
      </c>
      <c r="G261" s="10">
        <f>VLOOKUP(F261,Codes!$J$3:$L$9,3)</f>
        <v>4</v>
      </c>
      <c r="H261" s="10" t="str">
        <f>VLOOKUP(F261,Codes!$J$3:$L$8,2,FALSE)</f>
        <v>A</v>
      </c>
      <c r="I261" s="64" t="s">
        <v>44</v>
      </c>
      <c r="J261" s="10" t="str">
        <f>VLOOKUP(I261,Codes!$H$3:$I$262,2,FALSE)</f>
        <v>AB</v>
      </c>
      <c r="K261" s="10">
        <v>5</v>
      </c>
      <c r="L261" t="s">
        <v>83</v>
      </c>
      <c r="M261" t="str">
        <f>VLOOKUP(L261,Codes!$R$3:$S$28,2,FALSE)</f>
        <v>M</v>
      </c>
      <c r="N261" t="s">
        <v>48</v>
      </c>
      <c r="O261" t="s">
        <v>49</v>
      </c>
      <c r="Q261" s="21" t="str">
        <f t="shared" si="20"/>
        <v>D-AB-004-EC25-TP1-DMSO-Medium-5-</v>
      </c>
      <c r="R261" s="21" t="str">
        <f t="shared" si="21"/>
        <v>D-AB-004-EC25-TP1-DMSO-5</v>
      </c>
      <c r="S261" s="14" t="str">
        <f t="shared" si="22"/>
        <v>D.AB.004.M.A.5</v>
      </c>
      <c r="T261" s="15" t="str">
        <f t="shared" si="23"/>
        <v>DAB004MA5</v>
      </c>
    </row>
    <row r="262" spans="1:20">
      <c r="A262" t="s">
        <v>51</v>
      </c>
      <c r="B262" s="10" t="s">
        <v>50</v>
      </c>
      <c r="C262" s="10" t="s">
        <v>52</v>
      </c>
      <c r="D262" s="58" t="s">
        <v>67</v>
      </c>
      <c r="E262" s="12" t="str">
        <f>VLOOKUP(D262,Codes!$E$3:$G$1002,3,FALSE)</f>
        <v>004</v>
      </c>
      <c r="F262" s="10" t="s">
        <v>57</v>
      </c>
      <c r="G262" s="10">
        <f>VLOOKUP(F262,Codes!$J$3:$L$9,3)</f>
        <v>8</v>
      </c>
      <c r="H262" s="10" t="str">
        <f>VLOOKUP(F262,Codes!$J$3:$L$8,2,FALSE)</f>
        <v>B</v>
      </c>
      <c r="I262" s="64" t="s">
        <v>44</v>
      </c>
      <c r="J262" s="10" t="str">
        <f>VLOOKUP(I262,Codes!$H$3:$I$262,2,FALSE)</f>
        <v>AB</v>
      </c>
      <c r="K262" s="10">
        <v>1</v>
      </c>
      <c r="L262" t="s">
        <v>35</v>
      </c>
      <c r="M262" t="str">
        <f>VLOOKUP(L262,Codes!$R$3:$S$28,2,FALSE)</f>
        <v>L</v>
      </c>
      <c r="N262" t="s">
        <v>48</v>
      </c>
      <c r="O262" t="s">
        <v>49</v>
      </c>
      <c r="Q262" s="21" t="str">
        <f t="shared" si="20"/>
        <v>D-AB-004-EC10-TP2-DMSO-Medium-1-</v>
      </c>
      <c r="R262" s="21" t="str">
        <f t="shared" si="21"/>
        <v>D-AB-004-EC10-TP2-DMSO-1</v>
      </c>
      <c r="S262" s="14" t="str">
        <f t="shared" si="22"/>
        <v>D.AB.004.L.B.1</v>
      </c>
      <c r="T262" s="15" t="str">
        <f t="shared" si="23"/>
        <v>DAB004LB1</v>
      </c>
    </row>
    <row r="263" spans="1:20">
      <c r="A263" t="s">
        <v>51</v>
      </c>
      <c r="B263" s="10" t="s">
        <v>50</v>
      </c>
      <c r="C263" s="10" t="s">
        <v>52</v>
      </c>
      <c r="D263" s="58" t="s">
        <v>67</v>
      </c>
      <c r="E263" s="12" t="str">
        <f>VLOOKUP(D263,Codes!$E$3:$G$1002,3,FALSE)</f>
        <v>004</v>
      </c>
      <c r="F263" s="10" t="s">
        <v>57</v>
      </c>
      <c r="G263" s="10">
        <f>VLOOKUP(F263,Codes!$J$3:$L$9,3)</f>
        <v>8</v>
      </c>
      <c r="H263" s="10" t="str">
        <f>VLOOKUP(F263,Codes!$J$3:$L$8,2,FALSE)</f>
        <v>B</v>
      </c>
      <c r="I263" s="64" t="s">
        <v>44</v>
      </c>
      <c r="J263" s="10" t="str">
        <f>VLOOKUP(I263,Codes!$H$3:$I$262,2,FALSE)</f>
        <v>AB</v>
      </c>
      <c r="K263" s="10">
        <v>2</v>
      </c>
      <c r="L263" t="s">
        <v>35</v>
      </c>
      <c r="M263" t="str">
        <f>VLOOKUP(L263,Codes!$R$3:$S$28,2,FALSE)</f>
        <v>L</v>
      </c>
      <c r="N263" t="s">
        <v>48</v>
      </c>
      <c r="O263" t="s">
        <v>49</v>
      </c>
      <c r="Q263" s="21" t="str">
        <f t="shared" si="20"/>
        <v>D-AB-004-EC10-TP2-DMSO-Medium-2-</v>
      </c>
      <c r="R263" s="21" t="str">
        <f t="shared" si="21"/>
        <v>D-AB-004-EC10-TP2-DMSO-2</v>
      </c>
      <c r="S263" s="14" t="str">
        <f t="shared" si="22"/>
        <v>D.AB.004.L.B.2</v>
      </c>
      <c r="T263" s="15" t="str">
        <f t="shared" si="23"/>
        <v>DAB004LB2</v>
      </c>
    </row>
    <row r="264" spans="1:20">
      <c r="A264" t="s">
        <v>51</v>
      </c>
      <c r="B264" s="10" t="s">
        <v>50</v>
      </c>
      <c r="C264" s="10" t="s">
        <v>52</v>
      </c>
      <c r="D264" s="58" t="s">
        <v>67</v>
      </c>
      <c r="E264" s="12" t="str">
        <f>VLOOKUP(D264,Codes!$E$3:$G$1002,3,FALSE)</f>
        <v>004</v>
      </c>
      <c r="F264" s="10" t="s">
        <v>57</v>
      </c>
      <c r="G264" s="10">
        <f>VLOOKUP(F264,Codes!$J$3:$L$9,3)</f>
        <v>8</v>
      </c>
      <c r="H264" s="10" t="str">
        <f>VLOOKUP(F264,Codes!$J$3:$L$8,2,FALSE)</f>
        <v>B</v>
      </c>
      <c r="I264" s="64" t="s">
        <v>44</v>
      </c>
      <c r="J264" s="10" t="str">
        <f>VLOOKUP(I264,Codes!$H$3:$I$262,2,FALSE)</f>
        <v>AB</v>
      </c>
      <c r="K264" s="10">
        <v>3</v>
      </c>
      <c r="L264" t="s">
        <v>35</v>
      </c>
      <c r="M264" t="str">
        <f>VLOOKUP(L264,Codes!$R$3:$S$28,2,FALSE)</f>
        <v>L</v>
      </c>
      <c r="N264" t="s">
        <v>48</v>
      </c>
      <c r="O264" t="s">
        <v>49</v>
      </c>
      <c r="Q264" s="21" t="str">
        <f t="shared" si="20"/>
        <v>D-AB-004-EC10-TP2-DMSO-Medium-3-</v>
      </c>
      <c r="R264" s="21" t="str">
        <f t="shared" si="21"/>
        <v>D-AB-004-EC10-TP2-DMSO-3</v>
      </c>
      <c r="S264" s="14" t="str">
        <f t="shared" si="22"/>
        <v>D.AB.004.L.B.3</v>
      </c>
      <c r="T264" s="15" t="str">
        <f t="shared" si="23"/>
        <v>DAB004LB3</v>
      </c>
    </row>
    <row r="265" spans="1:20">
      <c r="A265" t="s">
        <v>51</v>
      </c>
      <c r="B265" s="10" t="s">
        <v>50</v>
      </c>
      <c r="C265" s="10" t="s">
        <v>52</v>
      </c>
      <c r="D265" s="58" t="s">
        <v>67</v>
      </c>
      <c r="E265" s="12" t="str">
        <f>VLOOKUP(D265,Codes!$E$3:$G$1002,3,FALSE)</f>
        <v>004</v>
      </c>
      <c r="F265" s="10" t="s">
        <v>57</v>
      </c>
      <c r="G265" s="10">
        <f>VLOOKUP(F265,Codes!$J$3:$L$9,3)</f>
        <v>8</v>
      </c>
      <c r="H265" s="10" t="str">
        <f>VLOOKUP(F265,Codes!$J$3:$L$8,2,FALSE)</f>
        <v>B</v>
      </c>
      <c r="I265" s="64" t="s">
        <v>44</v>
      </c>
      <c r="J265" s="10" t="str">
        <f>VLOOKUP(I265,Codes!$H$3:$I$262,2,FALSE)</f>
        <v>AB</v>
      </c>
      <c r="K265" s="10">
        <v>4</v>
      </c>
      <c r="L265" t="s">
        <v>35</v>
      </c>
      <c r="M265" t="str">
        <f>VLOOKUP(L265,Codes!$R$3:$S$28,2,FALSE)</f>
        <v>L</v>
      </c>
      <c r="N265" t="s">
        <v>48</v>
      </c>
      <c r="O265" t="s">
        <v>49</v>
      </c>
      <c r="Q265" s="21" t="str">
        <f t="shared" si="20"/>
        <v>D-AB-004-EC10-TP2-DMSO-Medium-4-</v>
      </c>
      <c r="R265" s="21" t="str">
        <f t="shared" si="21"/>
        <v>D-AB-004-EC10-TP2-DMSO-4</v>
      </c>
      <c r="S265" s="14" t="str">
        <f t="shared" si="22"/>
        <v>D.AB.004.L.B.4</v>
      </c>
      <c r="T265" s="15" t="str">
        <f t="shared" si="23"/>
        <v>DAB004LB4</v>
      </c>
    </row>
    <row r="266" spans="1:20">
      <c r="A266" t="s">
        <v>51</v>
      </c>
      <c r="B266" s="10" t="s">
        <v>50</v>
      </c>
      <c r="C266" s="10" t="s">
        <v>52</v>
      </c>
      <c r="D266" s="58" t="s">
        <v>67</v>
      </c>
      <c r="E266" s="12" t="str">
        <f>VLOOKUP(D266,Codes!$E$3:$G$1002,3,FALSE)</f>
        <v>004</v>
      </c>
      <c r="F266" s="10" t="s">
        <v>57</v>
      </c>
      <c r="G266" s="10">
        <f>VLOOKUP(F266,Codes!$J$3:$L$9,3)</f>
        <v>8</v>
      </c>
      <c r="H266" s="10" t="str">
        <f>VLOOKUP(F266,Codes!$J$3:$L$8,2,FALSE)</f>
        <v>B</v>
      </c>
      <c r="I266" s="64" t="s">
        <v>44</v>
      </c>
      <c r="J266" s="10" t="str">
        <f>VLOOKUP(I266,Codes!$H$3:$I$262,2,FALSE)</f>
        <v>AB</v>
      </c>
      <c r="K266" s="10">
        <v>5</v>
      </c>
      <c r="L266" t="s">
        <v>35</v>
      </c>
      <c r="M266" t="str">
        <f>VLOOKUP(L266,Codes!$R$3:$S$28,2,FALSE)</f>
        <v>L</v>
      </c>
      <c r="N266" t="s">
        <v>48</v>
      </c>
      <c r="O266" t="s">
        <v>49</v>
      </c>
      <c r="Q266" s="21" t="str">
        <f t="shared" si="20"/>
        <v>D-AB-004-EC10-TP2-DMSO-Medium-5-</v>
      </c>
      <c r="R266" s="21" t="str">
        <f t="shared" si="21"/>
        <v>D-AB-004-EC10-TP2-DMSO-5</v>
      </c>
      <c r="S266" s="14" t="str">
        <f t="shared" si="22"/>
        <v>D.AB.004.L.B.5</v>
      </c>
      <c r="T266" s="15" t="str">
        <f t="shared" si="23"/>
        <v>DAB004LB5</v>
      </c>
    </row>
    <row r="267" spans="1:20">
      <c r="A267" t="s">
        <v>51</v>
      </c>
      <c r="B267" s="10" t="s">
        <v>50</v>
      </c>
      <c r="C267" s="10" t="s">
        <v>52</v>
      </c>
      <c r="D267" s="58" t="s">
        <v>67</v>
      </c>
      <c r="E267" s="12" t="str">
        <f>VLOOKUP(D267,Codes!$E$3:$G$1002,3,FALSE)</f>
        <v>004</v>
      </c>
      <c r="F267" s="10" t="s">
        <v>57</v>
      </c>
      <c r="G267" s="10">
        <f>VLOOKUP(F267,Codes!$J$3:$L$9,3)</f>
        <v>8</v>
      </c>
      <c r="H267" s="10" t="str">
        <f>VLOOKUP(F267,Codes!$J$3:$L$8,2,FALSE)</f>
        <v>B</v>
      </c>
      <c r="I267" s="64" t="s">
        <v>44</v>
      </c>
      <c r="J267" s="10" t="str">
        <f>VLOOKUP(I267,Codes!$H$3:$I$262,2,FALSE)</f>
        <v>AB</v>
      </c>
      <c r="K267" s="10">
        <v>1</v>
      </c>
      <c r="L267" t="s">
        <v>83</v>
      </c>
      <c r="M267" t="str">
        <f>VLOOKUP(L267,Codes!$R$3:$S$28,2,FALSE)</f>
        <v>M</v>
      </c>
      <c r="N267" t="s">
        <v>48</v>
      </c>
      <c r="O267" t="s">
        <v>49</v>
      </c>
      <c r="Q267" s="21" t="str">
        <f t="shared" si="20"/>
        <v>D-AB-004-EC25-TP2-DMSO-Medium-1-</v>
      </c>
      <c r="R267" s="21" t="str">
        <f t="shared" si="21"/>
        <v>D-AB-004-EC25-TP2-DMSO-1</v>
      </c>
      <c r="S267" s="14" t="str">
        <f t="shared" si="22"/>
        <v>D.AB.004.M.B.1</v>
      </c>
      <c r="T267" s="15" t="str">
        <f t="shared" si="23"/>
        <v>DAB004MB1</v>
      </c>
    </row>
    <row r="268" spans="1:20">
      <c r="A268" t="s">
        <v>51</v>
      </c>
      <c r="B268" s="10" t="s">
        <v>50</v>
      </c>
      <c r="C268" s="10" t="s">
        <v>52</v>
      </c>
      <c r="D268" s="58" t="s">
        <v>67</v>
      </c>
      <c r="E268" s="12" t="str">
        <f>VLOOKUP(D268,Codes!$E$3:$G$1002,3,FALSE)</f>
        <v>004</v>
      </c>
      <c r="F268" s="10" t="s">
        <v>57</v>
      </c>
      <c r="G268" s="10">
        <f>VLOOKUP(F268,Codes!$J$3:$L$9,3)</f>
        <v>8</v>
      </c>
      <c r="H268" s="10" t="str">
        <f>VLOOKUP(F268,Codes!$J$3:$L$8,2,FALSE)</f>
        <v>B</v>
      </c>
      <c r="I268" s="64" t="s">
        <v>44</v>
      </c>
      <c r="J268" s="10" t="str">
        <f>VLOOKUP(I268,Codes!$H$3:$I$262,2,FALSE)</f>
        <v>AB</v>
      </c>
      <c r="K268" s="10">
        <v>2</v>
      </c>
      <c r="L268" t="s">
        <v>83</v>
      </c>
      <c r="M268" t="str">
        <f>VLOOKUP(L268,Codes!$R$3:$S$28,2,FALSE)</f>
        <v>M</v>
      </c>
      <c r="N268" t="s">
        <v>48</v>
      </c>
      <c r="O268" t="s">
        <v>49</v>
      </c>
      <c r="Q268" s="21" t="str">
        <f t="shared" si="20"/>
        <v>D-AB-004-EC25-TP2-DMSO-Medium-2-</v>
      </c>
      <c r="R268" s="21" t="str">
        <f t="shared" si="21"/>
        <v>D-AB-004-EC25-TP2-DMSO-2</v>
      </c>
      <c r="S268" s="14" t="str">
        <f t="shared" si="22"/>
        <v>D.AB.004.M.B.2</v>
      </c>
      <c r="T268" s="15" t="str">
        <f t="shared" si="23"/>
        <v>DAB004MB2</v>
      </c>
    </row>
    <row r="269" spans="1:20">
      <c r="A269" t="s">
        <v>51</v>
      </c>
      <c r="B269" s="10" t="s">
        <v>50</v>
      </c>
      <c r="C269" s="10" t="s">
        <v>52</v>
      </c>
      <c r="D269" s="58" t="s">
        <v>67</v>
      </c>
      <c r="E269" s="12" t="str">
        <f>VLOOKUP(D269,Codes!$E$3:$G$1002,3,FALSE)</f>
        <v>004</v>
      </c>
      <c r="F269" s="10" t="s">
        <v>57</v>
      </c>
      <c r="G269" s="10">
        <f>VLOOKUP(F269,Codes!$J$3:$L$9,3)</f>
        <v>8</v>
      </c>
      <c r="H269" s="10" t="str">
        <f>VLOOKUP(F269,Codes!$J$3:$L$8,2,FALSE)</f>
        <v>B</v>
      </c>
      <c r="I269" s="64" t="s">
        <v>44</v>
      </c>
      <c r="J269" s="10" t="str">
        <f>VLOOKUP(I269,Codes!$H$3:$I$262,2,FALSE)</f>
        <v>AB</v>
      </c>
      <c r="K269" s="10">
        <v>3</v>
      </c>
      <c r="L269" t="s">
        <v>83</v>
      </c>
      <c r="M269" t="str">
        <f>VLOOKUP(L269,Codes!$R$3:$S$28,2,FALSE)</f>
        <v>M</v>
      </c>
      <c r="N269" t="s">
        <v>48</v>
      </c>
      <c r="O269" t="s">
        <v>49</v>
      </c>
      <c r="Q269" s="21" t="str">
        <f t="shared" si="20"/>
        <v>D-AB-004-EC25-TP2-DMSO-Medium-3-</v>
      </c>
      <c r="R269" s="21" t="str">
        <f t="shared" si="21"/>
        <v>D-AB-004-EC25-TP2-DMSO-3</v>
      </c>
      <c r="S269" s="14" t="str">
        <f t="shared" si="22"/>
        <v>D.AB.004.M.B.3</v>
      </c>
      <c r="T269" s="15" t="str">
        <f t="shared" si="23"/>
        <v>DAB004MB3</v>
      </c>
    </row>
    <row r="270" spans="1:20">
      <c r="A270" t="s">
        <v>51</v>
      </c>
      <c r="B270" s="10" t="s">
        <v>50</v>
      </c>
      <c r="C270" s="10" t="s">
        <v>52</v>
      </c>
      <c r="D270" s="58" t="s">
        <v>67</v>
      </c>
      <c r="E270" s="12" t="str">
        <f>VLOOKUP(D270,Codes!$E$3:$G$1002,3,FALSE)</f>
        <v>004</v>
      </c>
      <c r="F270" s="10" t="s">
        <v>57</v>
      </c>
      <c r="G270" s="10">
        <f>VLOOKUP(F270,Codes!$J$3:$L$9,3)</f>
        <v>8</v>
      </c>
      <c r="H270" s="10" t="str">
        <f>VLOOKUP(F270,Codes!$J$3:$L$8,2,FALSE)</f>
        <v>B</v>
      </c>
      <c r="I270" s="64" t="s">
        <v>44</v>
      </c>
      <c r="J270" s="10" t="str">
        <f>VLOOKUP(I270,Codes!$H$3:$I$262,2,FALSE)</f>
        <v>AB</v>
      </c>
      <c r="K270" s="10">
        <v>4</v>
      </c>
      <c r="L270" t="s">
        <v>83</v>
      </c>
      <c r="M270" t="str">
        <f>VLOOKUP(L270,Codes!$R$3:$S$28,2,FALSE)</f>
        <v>M</v>
      </c>
      <c r="N270" t="s">
        <v>48</v>
      </c>
      <c r="O270" t="s">
        <v>49</v>
      </c>
      <c r="Q270" s="21" t="str">
        <f t="shared" si="20"/>
        <v>D-AB-004-EC25-TP2-DMSO-Medium-4-</v>
      </c>
      <c r="R270" s="21" t="str">
        <f t="shared" si="21"/>
        <v>D-AB-004-EC25-TP2-DMSO-4</v>
      </c>
      <c r="S270" s="14" t="str">
        <f t="shared" si="22"/>
        <v>D.AB.004.M.B.4</v>
      </c>
      <c r="T270" s="15" t="str">
        <f t="shared" si="23"/>
        <v>DAB004MB4</v>
      </c>
    </row>
    <row r="271" spans="1:20">
      <c r="A271" t="s">
        <v>51</v>
      </c>
      <c r="B271" s="10" t="s">
        <v>50</v>
      </c>
      <c r="C271" s="10" t="s">
        <v>52</v>
      </c>
      <c r="D271" s="58" t="s">
        <v>67</v>
      </c>
      <c r="E271" s="12" t="str">
        <f>VLOOKUP(D271,Codes!$E$3:$G$1002,3,FALSE)</f>
        <v>004</v>
      </c>
      <c r="F271" s="10" t="s">
        <v>57</v>
      </c>
      <c r="G271" s="10">
        <f>VLOOKUP(F271,Codes!$J$3:$L$9,3)</f>
        <v>8</v>
      </c>
      <c r="H271" s="10" t="str">
        <f>VLOOKUP(F271,Codes!$J$3:$L$8,2,FALSE)</f>
        <v>B</v>
      </c>
      <c r="I271" s="64" t="s">
        <v>44</v>
      </c>
      <c r="J271" s="10" t="str">
        <f>VLOOKUP(I271,Codes!$H$3:$I$262,2,FALSE)</f>
        <v>AB</v>
      </c>
      <c r="K271" s="10">
        <v>5</v>
      </c>
      <c r="L271" t="s">
        <v>83</v>
      </c>
      <c r="M271" t="str">
        <f>VLOOKUP(L271,Codes!$R$3:$S$28,2,FALSE)</f>
        <v>M</v>
      </c>
      <c r="N271" t="s">
        <v>48</v>
      </c>
      <c r="O271" t="s">
        <v>49</v>
      </c>
      <c r="Q271" s="21" t="str">
        <f t="shared" si="20"/>
        <v>D-AB-004-EC25-TP2-DMSO-Medium-5-</v>
      </c>
      <c r="R271" s="21" t="str">
        <f t="shared" si="21"/>
        <v>D-AB-004-EC25-TP2-DMSO-5</v>
      </c>
      <c r="S271" s="14" t="str">
        <f t="shared" si="22"/>
        <v>D.AB.004.M.B.5</v>
      </c>
      <c r="T271" s="15" t="str">
        <f t="shared" si="23"/>
        <v>DAB004MB5</v>
      </c>
    </row>
    <row r="272" spans="1:20">
      <c r="A272" t="s">
        <v>51</v>
      </c>
      <c r="B272" s="10" t="s">
        <v>50</v>
      </c>
      <c r="C272" s="10" t="s">
        <v>52</v>
      </c>
      <c r="D272" s="58" t="s">
        <v>67</v>
      </c>
      <c r="E272" s="12" t="str">
        <f>VLOOKUP(D272,Codes!$E$3:$G$1002,3,FALSE)</f>
        <v>004</v>
      </c>
      <c r="F272" s="10" t="s">
        <v>64</v>
      </c>
      <c r="G272" s="10">
        <f>VLOOKUP(F272,Codes!$J$3:$L$9,3)</f>
        <v>24</v>
      </c>
      <c r="H272" s="10" t="str">
        <f>VLOOKUP(F272,Codes!$J$3:$L$8,2,FALSE)</f>
        <v>C</v>
      </c>
      <c r="I272" s="64" t="s">
        <v>44</v>
      </c>
      <c r="J272" s="10" t="str">
        <f>VLOOKUP(I272,Codes!$H$3:$I$262,2,FALSE)</f>
        <v>AB</v>
      </c>
      <c r="K272" s="10">
        <v>1</v>
      </c>
      <c r="L272" t="s">
        <v>35</v>
      </c>
      <c r="M272" t="str">
        <f>VLOOKUP(L272,Codes!$R$3:$S$28,2,FALSE)</f>
        <v>L</v>
      </c>
      <c r="N272" t="s">
        <v>48</v>
      </c>
      <c r="O272" t="s">
        <v>49</v>
      </c>
      <c r="Q272" s="21" t="str">
        <f t="shared" si="20"/>
        <v>D-AB-004-EC10-TP3-DMSO-Medium-1-</v>
      </c>
      <c r="R272" s="21" t="str">
        <f t="shared" si="21"/>
        <v>D-AB-004-EC10-TP3-DMSO-1</v>
      </c>
      <c r="S272" s="14" t="str">
        <f t="shared" si="22"/>
        <v>D.AB.004.L.C.1</v>
      </c>
      <c r="T272" s="15" t="str">
        <f t="shared" si="23"/>
        <v>DAB004LC1</v>
      </c>
    </row>
    <row r="273" spans="1:20">
      <c r="A273" t="s">
        <v>51</v>
      </c>
      <c r="B273" s="10" t="s">
        <v>50</v>
      </c>
      <c r="C273" s="10" t="s">
        <v>52</v>
      </c>
      <c r="D273" s="58" t="s">
        <v>67</v>
      </c>
      <c r="E273" s="12" t="str">
        <f>VLOOKUP(D273,Codes!$E$3:$G$1002,3,FALSE)</f>
        <v>004</v>
      </c>
      <c r="F273" s="10" t="s">
        <v>64</v>
      </c>
      <c r="G273" s="10">
        <f>VLOOKUP(F273,Codes!$J$3:$L$9,3)</f>
        <v>24</v>
      </c>
      <c r="H273" s="10" t="str">
        <f>VLOOKUP(F273,Codes!$J$3:$L$8,2,FALSE)</f>
        <v>C</v>
      </c>
      <c r="I273" s="64" t="s">
        <v>44</v>
      </c>
      <c r="J273" s="10" t="str">
        <f>VLOOKUP(I273,Codes!$H$3:$I$262,2,FALSE)</f>
        <v>AB</v>
      </c>
      <c r="K273" s="10">
        <v>2</v>
      </c>
      <c r="L273" t="s">
        <v>35</v>
      </c>
      <c r="M273" t="str">
        <f>VLOOKUP(L273,Codes!$R$3:$S$28,2,FALSE)</f>
        <v>L</v>
      </c>
      <c r="N273" t="s">
        <v>48</v>
      </c>
      <c r="O273" t="s">
        <v>49</v>
      </c>
      <c r="Q273" s="21" t="str">
        <f t="shared" si="20"/>
        <v>D-AB-004-EC10-TP3-DMSO-Medium-2-</v>
      </c>
      <c r="R273" s="21" t="str">
        <f t="shared" si="21"/>
        <v>D-AB-004-EC10-TP3-DMSO-2</v>
      </c>
      <c r="S273" s="14" t="str">
        <f t="shared" si="22"/>
        <v>D.AB.004.L.C.2</v>
      </c>
      <c r="T273" s="15" t="str">
        <f t="shared" si="23"/>
        <v>DAB004LC2</v>
      </c>
    </row>
    <row r="274" spans="1:20">
      <c r="A274" t="s">
        <v>51</v>
      </c>
      <c r="B274" s="10" t="s">
        <v>50</v>
      </c>
      <c r="C274" s="10" t="s">
        <v>52</v>
      </c>
      <c r="D274" s="58" t="s">
        <v>67</v>
      </c>
      <c r="E274" s="12" t="str">
        <f>VLOOKUP(D274,Codes!$E$3:$G$1002,3,FALSE)</f>
        <v>004</v>
      </c>
      <c r="F274" s="10" t="s">
        <v>64</v>
      </c>
      <c r="G274" s="10">
        <f>VLOOKUP(F274,Codes!$J$3:$L$9,3)</f>
        <v>24</v>
      </c>
      <c r="H274" s="10" t="str">
        <f>VLOOKUP(F274,Codes!$J$3:$L$8,2,FALSE)</f>
        <v>C</v>
      </c>
      <c r="I274" s="64" t="s">
        <v>44</v>
      </c>
      <c r="J274" s="10" t="str">
        <f>VLOOKUP(I274,Codes!$H$3:$I$262,2,FALSE)</f>
        <v>AB</v>
      </c>
      <c r="K274" s="10">
        <v>3</v>
      </c>
      <c r="L274" t="s">
        <v>35</v>
      </c>
      <c r="M274" t="str">
        <f>VLOOKUP(L274,Codes!$R$3:$S$28,2,FALSE)</f>
        <v>L</v>
      </c>
      <c r="N274" t="s">
        <v>48</v>
      </c>
      <c r="O274" t="s">
        <v>49</v>
      </c>
      <c r="Q274" s="21" t="str">
        <f t="shared" si="20"/>
        <v>D-AB-004-EC10-TP3-DMSO-Medium-3-</v>
      </c>
      <c r="R274" s="21" t="str">
        <f t="shared" si="21"/>
        <v>D-AB-004-EC10-TP3-DMSO-3</v>
      </c>
      <c r="S274" s="14" t="str">
        <f t="shared" si="22"/>
        <v>D.AB.004.L.C.3</v>
      </c>
      <c r="T274" s="15" t="str">
        <f t="shared" si="23"/>
        <v>DAB004LC3</v>
      </c>
    </row>
    <row r="275" spans="1:20">
      <c r="A275" t="s">
        <v>51</v>
      </c>
      <c r="B275" s="10" t="s">
        <v>50</v>
      </c>
      <c r="C275" s="10" t="s">
        <v>52</v>
      </c>
      <c r="D275" s="58" t="s">
        <v>67</v>
      </c>
      <c r="E275" s="12" t="str">
        <f>VLOOKUP(D275,Codes!$E$3:$G$1002,3,FALSE)</f>
        <v>004</v>
      </c>
      <c r="F275" s="10" t="s">
        <v>64</v>
      </c>
      <c r="G275" s="10">
        <f>VLOOKUP(F275,Codes!$J$3:$L$9,3)</f>
        <v>24</v>
      </c>
      <c r="H275" s="10" t="str">
        <f>VLOOKUP(F275,Codes!$J$3:$L$8,2,FALSE)</f>
        <v>C</v>
      </c>
      <c r="I275" s="64" t="s">
        <v>44</v>
      </c>
      <c r="J275" s="10" t="str">
        <f>VLOOKUP(I275,Codes!$H$3:$I$262,2,FALSE)</f>
        <v>AB</v>
      </c>
      <c r="K275" s="10">
        <v>4</v>
      </c>
      <c r="L275" t="s">
        <v>35</v>
      </c>
      <c r="M275" t="str">
        <f>VLOOKUP(L275,Codes!$R$3:$S$28,2,FALSE)</f>
        <v>L</v>
      </c>
      <c r="N275" t="s">
        <v>48</v>
      </c>
      <c r="O275" t="s">
        <v>49</v>
      </c>
      <c r="Q275" s="21" t="str">
        <f t="shared" si="20"/>
        <v>D-AB-004-EC10-TP3-DMSO-Medium-4-</v>
      </c>
      <c r="R275" s="21" t="str">
        <f t="shared" si="21"/>
        <v>D-AB-004-EC10-TP3-DMSO-4</v>
      </c>
      <c r="S275" s="14" t="str">
        <f t="shared" si="22"/>
        <v>D.AB.004.L.C.4</v>
      </c>
      <c r="T275" s="15" t="str">
        <f t="shared" si="23"/>
        <v>DAB004LC4</v>
      </c>
    </row>
    <row r="276" spans="1:20">
      <c r="A276" t="s">
        <v>51</v>
      </c>
      <c r="B276" s="10" t="s">
        <v>50</v>
      </c>
      <c r="C276" s="10" t="s">
        <v>52</v>
      </c>
      <c r="D276" s="58" t="s">
        <v>67</v>
      </c>
      <c r="E276" s="12" t="str">
        <f>VLOOKUP(D276,Codes!$E$3:$G$1002,3,FALSE)</f>
        <v>004</v>
      </c>
      <c r="F276" s="10" t="s">
        <v>64</v>
      </c>
      <c r="G276" s="10">
        <f>VLOOKUP(F276,Codes!$J$3:$L$9,3)</f>
        <v>24</v>
      </c>
      <c r="H276" s="10" t="str">
        <f>VLOOKUP(F276,Codes!$J$3:$L$8,2,FALSE)</f>
        <v>C</v>
      </c>
      <c r="I276" s="64" t="s">
        <v>44</v>
      </c>
      <c r="J276" s="10" t="str">
        <f>VLOOKUP(I276,Codes!$H$3:$I$262,2,FALSE)</f>
        <v>AB</v>
      </c>
      <c r="K276" s="10">
        <v>5</v>
      </c>
      <c r="L276" t="s">
        <v>35</v>
      </c>
      <c r="M276" t="str">
        <f>VLOOKUP(L276,Codes!$R$3:$S$28,2,FALSE)</f>
        <v>L</v>
      </c>
      <c r="N276" t="s">
        <v>48</v>
      </c>
      <c r="O276" t="s">
        <v>49</v>
      </c>
      <c r="Q276" s="21" t="str">
        <f t="shared" si="20"/>
        <v>D-AB-004-EC10-TP3-DMSO-Medium-5-</v>
      </c>
      <c r="R276" s="21" t="str">
        <f t="shared" si="21"/>
        <v>D-AB-004-EC10-TP3-DMSO-5</v>
      </c>
      <c r="S276" s="14" t="str">
        <f t="shared" si="22"/>
        <v>D.AB.004.L.C.5</v>
      </c>
      <c r="T276" s="15" t="str">
        <f t="shared" si="23"/>
        <v>DAB004LC5</v>
      </c>
    </row>
    <row r="277" spans="1:20">
      <c r="A277" t="s">
        <v>51</v>
      </c>
      <c r="B277" s="10" t="s">
        <v>50</v>
      </c>
      <c r="C277" s="10" t="s">
        <v>52</v>
      </c>
      <c r="D277" s="58" t="s">
        <v>67</v>
      </c>
      <c r="E277" s="12" t="str">
        <f>VLOOKUP(D277,Codes!$E$3:$G$1002,3,FALSE)</f>
        <v>004</v>
      </c>
      <c r="F277" s="10" t="s">
        <v>64</v>
      </c>
      <c r="G277" s="10">
        <f>VLOOKUP(F277,Codes!$J$3:$L$9,3)</f>
        <v>24</v>
      </c>
      <c r="H277" s="10" t="str">
        <f>VLOOKUP(F277,Codes!$J$3:$L$8,2,FALSE)</f>
        <v>C</v>
      </c>
      <c r="I277" s="64" t="s">
        <v>44</v>
      </c>
      <c r="J277" s="10" t="str">
        <f>VLOOKUP(I277,Codes!$H$3:$I$262,2,FALSE)</f>
        <v>AB</v>
      </c>
      <c r="K277" s="10">
        <v>1</v>
      </c>
      <c r="L277" t="s">
        <v>83</v>
      </c>
      <c r="M277" t="str">
        <f>VLOOKUP(L277,Codes!$R$3:$S$28,2,FALSE)</f>
        <v>M</v>
      </c>
      <c r="N277" t="s">
        <v>48</v>
      </c>
      <c r="O277" t="s">
        <v>49</v>
      </c>
      <c r="Q277" s="21" t="str">
        <f t="shared" si="20"/>
        <v>D-AB-004-EC25-TP3-DMSO-Medium-1-</v>
      </c>
      <c r="R277" s="21" t="str">
        <f t="shared" si="21"/>
        <v>D-AB-004-EC25-TP3-DMSO-1</v>
      </c>
      <c r="S277" s="14" t="str">
        <f t="shared" si="22"/>
        <v>D.AB.004.M.C.1</v>
      </c>
      <c r="T277" s="15" t="str">
        <f t="shared" si="23"/>
        <v>DAB004MC1</v>
      </c>
    </row>
    <row r="278" spans="1:20">
      <c r="A278" t="s">
        <v>51</v>
      </c>
      <c r="B278" s="10" t="s">
        <v>50</v>
      </c>
      <c r="C278" s="10" t="s">
        <v>52</v>
      </c>
      <c r="D278" s="58" t="s">
        <v>67</v>
      </c>
      <c r="E278" s="12" t="str">
        <f>VLOOKUP(D278,Codes!$E$3:$G$1002,3,FALSE)</f>
        <v>004</v>
      </c>
      <c r="F278" s="10" t="s">
        <v>64</v>
      </c>
      <c r="G278" s="10">
        <f>VLOOKUP(F278,Codes!$J$3:$L$9,3)</f>
        <v>24</v>
      </c>
      <c r="H278" s="10" t="str">
        <f>VLOOKUP(F278,Codes!$J$3:$L$8,2,FALSE)</f>
        <v>C</v>
      </c>
      <c r="I278" s="64" t="s">
        <v>44</v>
      </c>
      <c r="J278" s="10" t="str">
        <f>VLOOKUP(I278,Codes!$H$3:$I$262,2,FALSE)</f>
        <v>AB</v>
      </c>
      <c r="K278" s="10">
        <v>2</v>
      </c>
      <c r="L278" t="s">
        <v>83</v>
      </c>
      <c r="M278" t="str">
        <f>VLOOKUP(L278,Codes!$R$3:$S$28,2,FALSE)</f>
        <v>M</v>
      </c>
      <c r="N278" t="s">
        <v>48</v>
      </c>
      <c r="O278" t="s">
        <v>49</v>
      </c>
      <c r="Q278" s="21" t="str">
        <f t="shared" si="20"/>
        <v>D-AB-004-EC25-TP3-DMSO-Medium-2-</v>
      </c>
      <c r="R278" s="21" t="str">
        <f t="shared" si="21"/>
        <v>D-AB-004-EC25-TP3-DMSO-2</v>
      </c>
      <c r="S278" s="14" t="str">
        <f t="shared" si="22"/>
        <v>D.AB.004.M.C.2</v>
      </c>
      <c r="T278" s="15" t="str">
        <f t="shared" si="23"/>
        <v>DAB004MC2</v>
      </c>
    </row>
    <row r="279" spans="1:20">
      <c r="A279" t="s">
        <v>51</v>
      </c>
      <c r="B279" s="10" t="s">
        <v>50</v>
      </c>
      <c r="C279" s="10" t="s">
        <v>52</v>
      </c>
      <c r="D279" s="58" t="s">
        <v>67</v>
      </c>
      <c r="E279" s="12" t="str">
        <f>VLOOKUP(D279,Codes!$E$3:$G$1002,3,FALSE)</f>
        <v>004</v>
      </c>
      <c r="F279" s="10" t="s">
        <v>64</v>
      </c>
      <c r="G279" s="10">
        <f>VLOOKUP(F279,Codes!$J$3:$L$9,3)</f>
        <v>24</v>
      </c>
      <c r="H279" s="10" t="str">
        <f>VLOOKUP(F279,Codes!$J$3:$L$8,2,FALSE)</f>
        <v>C</v>
      </c>
      <c r="I279" s="64" t="s">
        <v>44</v>
      </c>
      <c r="J279" s="10" t="str">
        <f>VLOOKUP(I279,Codes!$H$3:$I$262,2,FALSE)</f>
        <v>AB</v>
      </c>
      <c r="K279" s="10">
        <v>3</v>
      </c>
      <c r="L279" t="s">
        <v>83</v>
      </c>
      <c r="M279" t="str">
        <f>VLOOKUP(L279,Codes!$R$3:$S$28,2,FALSE)</f>
        <v>M</v>
      </c>
      <c r="N279" t="s">
        <v>48</v>
      </c>
      <c r="O279" t="s">
        <v>49</v>
      </c>
      <c r="Q279" s="21" t="str">
        <f t="shared" si="20"/>
        <v>D-AB-004-EC25-TP3-DMSO-Medium-3-</v>
      </c>
      <c r="R279" s="21" t="str">
        <f t="shared" si="21"/>
        <v>D-AB-004-EC25-TP3-DMSO-3</v>
      </c>
      <c r="S279" s="14" t="str">
        <f t="shared" si="22"/>
        <v>D.AB.004.M.C.3</v>
      </c>
      <c r="T279" s="15" t="str">
        <f t="shared" si="23"/>
        <v>DAB004MC3</v>
      </c>
    </row>
    <row r="280" spans="1:20">
      <c r="A280" t="s">
        <v>51</v>
      </c>
      <c r="B280" s="10" t="s">
        <v>50</v>
      </c>
      <c r="C280" s="10" t="s">
        <v>52</v>
      </c>
      <c r="D280" s="58" t="s">
        <v>67</v>
      </c>
      <c r="E280" s="12" t="str">
        <f>VLOOKUP(D280,Codes!$E$3:$G$1002,3,FALSE)</f>
        <v>004</v>
      </c>
      <c r="F280" s="10" t="s">
        <v>64</v>
      </c>
      <c r="G280" s="10">
        <f>VLOOKUP(F280,Codes!$J$3:$L$9,3)</f>
        <v>24</v>
      </c>
      <c r="H280" s="10" t="str">
        <f>VLOOKUP(F280,Codes!$J$3:$L$8,2,FALSE)</f>
        <v>C</v>
      </c>
      <c r="I280" s="64" t="s">
        <v>44</v>
      </c>
      <c r="J280" s="10" t="str">
        <f>VLOOKUP(I280,Codes!$H$3:$I$262,2,FALSE)</f>
        <v>AB</v>
      </c>
      <c r="K280" s="10">
        <v>4</v>
      </c>
      <c r="L280" t="s">
        <v>83</v>
      </c>
      <c r="M280" t="str">
        <f>VLOOKUP(L280,Codes!$R$3:$S$28,2,FALSE)</f>
        <v>M</v>
      </c>
      <c r="N280" t="s">
        <v>48</v>
      </c>
      <c r="O280" t="s">
        <v>49</v>
      </c>
      <c r="Q280" s="21" t="str">
        <f t="shared" si="20"/>
        <v>D-AB-004-EC25-TP3-DMSO-Medium-4-</v>
      </c>
      <c r="R280" s="21" t="str">
        <f t="shared" si="21"/>
        <v>D-AB-004-EC25-TP3-DMSO-4</v>
      </c>
      <c r="S280" s="14" t="str">
        <f t="shared" si="22"/>
        <v>D.AB.004.M.C.4</v>
      </c>
      <c r="T280" s="15" t="str">
        <f t="shared" si="23"/>
        <v>DAB004MC4</v>
      </c>
    </row>
    <row r="281" spans="1:20">
      <c r="A281" t="s">
        <v>51</v>
      </c>
      <c r="B281" s="10" t="s">
        <v>50</v>
      </c>
      <c r="C281" s="10" t="s">
        <v>52</v>
      </c>
      <c r="D281" s="58" t="s">
        <v>67</v>
      </c>
      <c r="E281" s="12" t="str">
        <f>VLOOKUP(D281,Codes!$E$3:$G$1002,3,FALSE)</f>
        <v>004</v>
      </c>
      <c r="F281" s="10" t="s">
        <v>64</v>
      </c>
      <c r="G281" s="10">
        <f>VLOOKUP(F281,Codes!$J$3:$L$9,3)</f>
        <v>24</v>
      </c>
      <c r="H281" s="10" t="str">
        <f>VLOOKUP(F281,Codes!$J$3:$L$8,2,FALSE)</f>
        <v>C</v>
      </c>
      <c r="I281" s="64" t="s">
        <v>44</v>
      </c>
      <c r="J281" s="10" t="str">
        <f>VLOOKUP(I281,Codes!$H$3:$I$262,2,FALSE)</f>
        <v>AB</v>
      </c>
      <c r="K281" s="10">
        <v>5</v>
      </c>
      <c r="L281" t="s">
        <v>83</v>
      </c>
      <c r="M281" t="str">
        <f>VLOOKUP(L281,Codes!$R$3:$S$28,2,FALSE)</f>
        <v>M</v>
      </c>
      <c r="N281" t="s">
        <v>48</v>
      </c>
      <c r="O281" t="s">
        <v>49</v>
      </c>
      <c r="Q281" s="21" t="str">
        <f t="shared" si="20"/>
        <v>D-AB-004-EC25-TP3-DMSO-Medium-5-</v>
      </c>
      <c r="R281" s="21" t="str">
        <f t="shared" si="21"/>
        <v>D-AB-004-EC25-TP3-DMSO-5</v>
      </c>
      <c r="S281" s="14" t="str">
        <f t="shared" si="22"/>
        <v>D.AB.004.M.C.5</v>
      </c>
      <c r="T281" s="15" t="str">
        <f t="shared" si="23"/>
        <v>DAB004MC5</v>
      </c>
    </row>
    <row r="282" spans="1:20">
      <c r="A282" t="s">
        <v>51</v>
      </c>
      <c r="B282" s="10" t="s">
        <v>50</v>
      </c>
      <c r="C282" s="10" t="s">
        <v>52</v>
      </c>
      <c r="D282" s="58" t="s">
        <v>67</v>
      </c>
      <c r="E282" s="12" t="str">
        <f>VLOOKUP(D282,Codes!$E$3:$G$1002,3,FALSE)</f>
        <v>004</v>
      </c>
      <c r="F282" s="10" t="s">
        <v>70</v>
      </c>
      <c r="G282" s="10">
        <f>VLOOKUP(F282,Codes!$J$3:$L$9,3)</f>
        <v>30</v>
      </c>
      <c r="H282" s="10" t="str">
        <f>VLOOKUP(F282,Codes!$J$3:$L$8,2,FALSE)</f>
        <v>D</v>
      </c>
      <c r="I282" s="64" t="s">
        <v>44</v>
      </c>
      <c r="J282" s="10" t="str">
        <f>VLOOKUP(I282,Codes!$H$3:$I$262,2,FALSE)</f>
        <v>AB</v>
      </c>
      <c r="K282" s="10">
        <v>1</v>
      </c>
      <c r="L282" t="s">
        <v>35</v>
      </c>
      <c r="M282" t="str">
        <f>VLOOKUP(L282,Codes!$R$3:$S$28,2,FALSE)</f>
        <v>L</v>
      </c>
      <c r="N282" t="s">
        <v>48</v>
      </c>
      <c r="O282" t="s">
        <v>49</v>
      </c>
      <c r="Q282" s="21" t="str">
        <f t="shared" si="20"/>
        <v>D-AB-004-EC10-TP4-DMSO-Medium-1-</v>
      </c>
      <c r="R282" s="21" t="str">
        <f t="shared" si="21"/>
        <v>D-AB-004-EC10-TP4-DMSO-1</v>
      </c>
      <c r="S282" s="14" t="str">
        <f t="shared" si="22"/>
        <v>D.AB.004.L.D.1</v>
      </c>
      <c r="T282" s="15" t="str">
        <f t="shared" si="23"/>
        <v>DAB004LD1</v>
      </c>
    </row>
    <row r="283" spans="1:20">
      <c r="A283" t="s">
        <v>51</v>
      </c>
      <c r="B283" s="10" t="s">
        <v>50</v>
      </c>
      <c r="C283" s="10" t="s">
        <v>52</v>
      </c>
      <c r="D283" s="58" t="s">
        <v>67</v>
      </c>
      <c r="E283" s="12" t="str">
        <f>VLOOKUP(D283,Codes!$E$3:$G$1002,3,FALSE)</f>
        <v>004</v>
      </c>
      <c r="F283" s="10" t="s">
        <v>70</v>
      </c>
      <c r="G283" s="10">
        <f>VLOOKUP(F283,Codes!$J$3:$L$9,3)</f>
        <v>30</v>
      </c>
      <c r="H283" s="10" t="str">
        <f>VLOOKUP(F283,Codes!$J$3:$L$8,2,FALSE)</f>
        <v>D</v>
      </c>
      <c r="I283" s="64" t="s">
        <v>44</v>
      </c>
      <c r="J283" s="10" t="str">
        <f>VLOOKUP(I283,Codes!$H$3:$I$262,2,FALSE)</f>
        <v>AB</v>
      </c>
      <c r="K283" s="10">
        <v>2</v>
      </c>
      <c r="L283" t="s">
        <v>35</v>
      </c>
      <c r="M283" t="str">
        <f>VLOOKUP(L283,Codes!$R$3:$S$28,2,FALSE)</f>
        <v>L</v>
      </c>
      <c r="N283" t="s">
        <v>48</v>
      </c>
      <c r="O283" t="s">
        <v>49</v>
      </c>
      <c r="Q283" s="21" t="str">
        <f t="shared" si="20"/>
        <v>D-AB-004-EC10-TP4-DMSO-Medium-2-</v>
      </c>
      <c r="R283" s="21" t="str">
        <f t="shared" si="21"/>
        <v>D-AB-004-EC10-TP4-DMSO-2</v>
      </c>
      <c r="S283" s="14" t="str">
        <f t="shared" si="22"/>
        <v>D.AB.004.L.D.2</v>
      </c>
      <c r="T283" s="15" t="str">
        <f t="shared" si="23"/>
        <v>DAB004LD2</v>
      </c>
    </row>
    <row r="284" spans="1:20">
      <c r="A284" t="s">
        <v>51</v>
      </c>
      <c r="B284" s="10" t="s">
        <v>50</v>
      </c>
      <c r="C284" s="10" t="s">
        <v>52</v>
      </c>
      <c r="D284" s="58" t="s">
        <v>67</v>
      </c>
      <c r="E284" s="12" t="str">
        <f>VLOOKUP(D284,Codes!$E$3:$G$1002,3,FALSE)</f>
        <v>004</v>
      </c>
      <c r="F284" s="10" t="s">
        <v>70</v>
      </c>
      <c r="G284" s="10">
        <f>VLOOKUP(F284,Codes!$J$3:$L$9,3)</f>
        <v>30</v>
      </c>
      <c r="H284" s="10" t="str">
        <f>VLOOKUP(F284,Codes!$J$3:$L$8,2,FALSE)</f>
        <v>D</v>
      </c>
      <c r="I284" s="64" t="s">
        <v>44</v>
      </c>
      <c r="J284" s="10" t="str">
        <f>VLOOKUP(I284,Codes!$H$3:$I$262,2,FALSE)</f>
        <v>AB</v>
      </c>
      <c r="K284" s="10">
        <v>3</v>
      </c>
      <c r="L284" t="s">
        <v>35</v>
      </c>
      <c r="M284" t="str">
        <f>VLOOKUP(L284,Codes!$R$3:$S$28,2,FALSE)</f>
        <v>L</v>
      </c>
      <c r="N284" t="s">
        <v>48</v>
      </c>
      <c r="O284" t="s">
        <v>49</v>
      </c>
      <c r="Q284" s="21" t="str">
        <f t="shared" si="20"/>
        <v>D-AB-004-EC10-TP4-DMSO-Medium-3-</v>
      </c>
      <c r="R284" s="21" t="str">
        <f t="shared" si="21"/>
        <v>D-AB-004-EC10-TP4-DMSO-3</v>
      </c>
      <c r="S284" s="14" t="str">
        <f t="shared" si="22"/>
        <v>D.AB.004.L.D.3</v>
      </c>
      <c r="T284" s="15" t="str">
        <f t="shared" si="23"/>
        <v>DAB004LD3</v>
      </c>
    </row>
    <row r="285" spans="1:20">
      <c r="A285" t="s">
        <v>51</v>
      </c>
      <c r="B285" s="10" t="s">
        <v>50</v>
      </c>
      <c r="C285" s="10" t="s">
        <v>52</v>
      </c>
      <c r="D285" s="58" t="s">
        <v>67</v>
      </c>
      <c r="E285" s="12" t="str">
        <f>VLOOKUP(D285,Codes!$E$3:$G$1002,3,FALSE)</f>
        <v>004</v>
      </c>
      <c r="F285" s="10" t="s">
        <v>70</v>
      </c>
      <c r="G285" s="10">
        <f>VLOOKUP(F285,Codes!$J$3:$L$9,3)</f>
        <v>30</v>
      </c>
      <c r="H285" s="10" t="str">
        <f>VLOOKUP(F285,Codes!$J$3:$L$8,2,FALSE)</f>
        <v>D</v>
      </c>
      <c r="I285" s="64" t="s">
        <v>44</v>
      </c>
      <c r="J285" s="10" t="str">
        <f>VLOOKUP(I285,Codes!$H$3:$I$262,2,FALSE)</f>
        <v>AB</v>
      </c>
      <c r="K285" s="10">
        <v>4</v>
      </c>
      <c r="L285" t="s">
        <v>35</v>
      </c>
      <c r="M285" t="str">
        <f>VLOOKUP(L285,Codes!$R$3:$S$28,2,FALSE)</f>
        <v>L</v>
      </c>
      <c r="N285" t="s">
        <v>48</v>
      </c>
      <c r="O285" t="s">
        <v>49</v>
      </c>
      <c r="Q285" s="21" t="str">
        <f t="shared" si="20"/>
        <v>D-AB-004-EC10-TP4-DMSO-Medium-4-</v>
      </c>
      <c r="R285" s="21" t="str">
        <f t="shared" si="21"/>
        <v>D-AB-004-EC10-TP4-DMSO-4</v>
      </c>
      <c r="S285" s="14" t="str">
        <f t="shared" si="22"/>
        <v>D.AB.004.L.D.4</v>
      </c>
      <c r="T285" s="15" t="str">
        <f t="shared" si="23"/>
        <v>DAB004LD4</v>
      </c>
    </row>
    <row r="286" spans="1:20">
      <c r="A286" t="s">
        <v>51</v>
      </c>
      <c r="B286" s="10" t="s">
        <v>50</v>
      </c>
      <c r="C286" s="10" t="s">
        <v>52</v>
      </c>
      <c r="D286" s="58" t="s">
        <v>67</v>
      </c>
      <c r="E286" s="12" t="str">
        <f>VLOOKUP(D286,Codes!$E$3:$G$1002,3,FALSE)</f>
        <v>004</v>
      </c>
      <c r="F286" s="10" t="s">
        <v>70</v>
      </c>
      <c r="G286" s="10">
        <f>VLOOKUP(F286,Codes!$J$3:$L$9,3)</f>
        <v>30</v>
      </c>
      <c r="H286" s="10" t="str">
        <f>VLOOKUP(F286,Codes!$J$3:$L$8,2,FALSE)</f>
        <v>D</v>
      </c>
      <c r="I286" s="64" t="s">
        <v>44</v>
      </c>
      <c r="J286" s="10" t="str">
        <f>VLOOKUP(I286,Codes!$H$3:$I$262,2,FALSE)</f>
        <v>AB</v>
      </c>
      <c r="K286" s="10">
        <v>5</v>
      </c>
      <c r="L286" t="s">
        <v>35</v>
      </c>
      <c r="M286" t="str">
        <f>VLOOKUP(L286,Codes!$R$3:$S$28,2,FALSE)</f>
        <v>L</v>
      </c>
      <c r="N286" t="s">
        <v>48</v>
      </c>
      <c r="O286" t="s">
        <v>49</v>
      </c>
      <c r="Q286" s="21" t="str">
        <f t="shared" si="20"/>
        <v>D-AB-004-EC10-TP4-DMSO-Medium-5-</v>
      </c>
      <c r="R286" s="21" t="str">
        <f t="shared" si="21"/>
        <v>D-AB-004-EC10-TP4-DMSO-5</v>
      </c>
      <c r="S286" s="14" t="str">
        <f t="shared" si="22"/>
        <v>D.AB.004.L.D.5</v>
      </c>
      <c r="T286" s="15" t="str">
        <f t="shared" si="23"/>
        <v>DAB004LD5</v>
      </c>
    </row>
    <row r="287" spans="1:20">
      <c r="A287" t="s">
        <v>51</v>
      </c>
      <c r="B287" s="10" t="s">
        <v>50</v>
      </c>
      <c r="C287" s="10" t="s">
        <v>52</v>
      </c>
      <c r="D287" s="58" t="s">
        <v>67</v>
      </c>
      <c r="E287" s="12" t="str">
        <f>VLOOKUP(D287,Codes!$E$3:$G$1002,3,FALSE)</f>
        <v>004</v>
      </c>
      <c r="F287" s="10" t="s">
        <v>70</v>
      </c>
      <c r="G287" s="10">
        <f>VLOOKUP(F287,Codes!$J$3:$L$9,3)</f>
        <v>30</v>
      </c>
      <c r="H287" s="10" t="str">
        <f>VLOOKUP(F287,Codes!$J$3:$L$8,2,FALSE)</f>
        <v>D</v>
      </c>
      <c r="I287" s="64" t="s">
        <v>44</v>
      </c>
      <c r="J287" s="10" t="str">
        <f>VLOOKUP(I287,Codes!$H$3:$I$262,2,FALSE)</f>
        <v>AB</v>
      </c>
      <c r="K287" s="10">
        <v>1</v>
      </c>
      <c r="L287" t="s">
        <v>83</v>
      </c>
      <c r="M287" t="str">
        <f>VLOOKUP(L287,Codes!$R$3:$S$28,2,FALSE)</f>
        <v>M</v>
      </c>
      <c r="N287" t="s">
        <v>48</v>
      </c>
      <c r="O287" t="s">
        <v>49</v>
      </c>
      <c r="Q287" s="21" t="str">
        <f t="shared" si="20"/>
        <v>D-AB-004-EC25-TP4-DMSO-Medium-1-</v>
      </c>
      <c r="R287" s="21" t="str">
        <f t="shared" si="21"/>
        <v>D-AB-004-EC25-TP4-DMSO-1</v>
      </c>
      <c r="S287" s="14" t="str">
        <f t="shared" si="22"/>
        <v>D.AB.004.M.D.1</v>
      </c>
      <c r="T287" s="15" t="str">
        <f t="shared" si="23"/>
        <v>DAB004MD1</v>
      </c>
    </row>
    <row r="288" spans="1:20">
      <c r="A288" t="s">
        <v>51</v>
      </c>
      <c r="B288" s="10" t="s">
        <v>50</v>
      </c>
      <c r="C288" s="10" t="s">
        <v>52</v>
      </c>
      <c r="D288" s="58" t="s">
        <v>67</v>
      </c>
      <c r="E288" s="12" t="str">
        <f>VLOOKUP(D288,Codes!$E$3:$G$1002,3,FALSE)</f>
        <v>004</v>
      </c>
      <c r="F288" s="10" t="s">
        <v>70</v>
      </c>
      <c r="G288" s="10">
        <f>VLOOKUP(F288,Codes!$J$3:$L$9,3)</f>
        <v>30</v>
      </c>
      <c r="H288" s="10" t="str">
        <f>VLOOKUP(F288,Codes!$J$3:$L$8,2,FALSE)</f>
        <v>D</v>
      </c>
      <c r="I288" s="64" t="s">
        <v>44</v>
      </c>
      <c r="J288" s="10" t="str">
        <f>VLOOKUP(I288,Codes!$H$3:$I$262,2,FALSE)</f>
        <v>AB</v>
      </c>
      <c r="K288" s="10">
        <v>2</v>
      </c>
      <c r="L288" t="s">
        <v>83</v>
      </c>
      <c r="M288" t="str">
        <f>VLOOKUP(L288,Codes!$R$3:$S$28,2,FALSE)</f>
        <v>M</v>
      </c>
      <c r="N288" t="s">
        <v>48</v>
      </c>
      <c r="O288" t="s">
        <v>49</v>
      </c>
      <c r="Q288" s="21" t="str">
        <f t="shared" si="20"/>
        <v>D-AB-004-EC25-TP4-DMSO-Medium-2-</v>
      </c>
      <c r="R288" s="21" t="str">
        <f t="shared" si="21"/>
        <v>D-AB-004-EC25-TP4-DMSO-2</v>
      </c>
      <c r="S288" s="14" t="str">
        <f t="shared" si="22"/>
        <v>D.AB.004.M.D.2</v>
      </c>
      <c r="T288" s="15" t="str">
        <f t="shared" si="23"/>
        <v>DAB004MD2</v>
      </c>
    </row>
    <row r="289" spans="1:20">
      <c r="A289" t="s">
        <v>51</v>
      </c>
      <c r="B289" s="10" t="s">
        <v>50</v>
      </c>
      <c r="C289" s="10" t="s">
        <v>52</v>
      </c>
      <c r="D289" s="58" t="s">
        <v>67</v>
      </c>
      <c r="E289" s="12" t="str">
        <f>VLOOKUP(D289,Codes!$E$3:$G$1002,3,FALSE)</f>
        <v>004</v>
      </c>
      <c r="F289" s="10" t="s">
        <v>70</v>
      </c>
      <c r="G289" s="10">
        <f>VLOOKUP(F289,Codes!$J$3:$L$9,3)</f>
        <v>30</v>
      </c>
      <c r="H289" s="10" t="str">
        <f>VLOOKUP(F289,Codes!$J$3:$L$8,2,FALSE)</f>
        <v>D</v>
      </c>
      <c r="I289" s="64" t="s">
        <v>44</v>
      </c>
      <c r="J289" s="10" t="str">
        <f>VLOOKUP(I289,Codes!$H$3:$I$262,2,FALSE)</f>
        <v>AB</v>
      </c>
      <c r="K289" s="10">
        <v>3</v>
      </c>
      <c r="L289" t="s">
        <v>83</v>
      </c>
      <c r="M289" t="str">
        <f>VLOOKUP(L289,Codes!$R$3:$S$28,2,FALSE)</f>
        <v>M</v>
      </c>
      <c r="N289" t="s">
        <v>48</v>
      </c>
      <c r="O289" t="s">
        <v>49</v>
      </c>
      <c r="Q289" s="21" t="str">
        <f t="shared" si="20"/>
        <v>D-AB-004-EC25-TP4-DMSO-Medium-3-</v>
      </c>
      <c r="R289" s="21" t="str">
        <f t="shared" si="21"/>
        <v>D-AB-004-EC25-TP4-DMSO-3</v>
      </c>
      <c r="S289" s="14" t="str">
        <f t="shared" si="22"/>
        <v>D.AB.004.M.D.3</v>
      </c>
      <c r="T289" s="15" t="str">
        <f t="shared" si="23"/>
        <v>DAB004MD3</v>
      </c>
    </row>
    <row r="290" spans="1:20">
      <c r="A290" t="s">
        <v>51</v>
      </c>
      <c r="B290" s="10" t="s">
        <v>50</v>
      </c>
      <c r="C290" s="10" t="s">
        <v>52</v>
      </c>
      <c r="D290" s="58" t="s">
        <v>67</v>
      </c>
      <c r="E290" s="12" t="str">
        <f>VLOOKUP(D290,Codes!$E$3:$G$1002,3,FALSE)</f>
        <v>004</v>
      </c>
      <c r="F290" s="10" t="s">
        <v>70</v>
      </c>
      <c r="G290" s="10">
        <f>VLOOKUP(F290,Codes!$J$3:$L$9,3)</f>
        <v>30</v>
      </c>
      <c r="H290" s="10" t="str">
        <f>VLOOKUP(F290,Codes!$J$3:$L$8,2,FALSE)</f>
        <v>D</v>
      </c>
      <c r="I290" s="64" t="s">
        <v>44</v>
      </c>
      <c r="J290" s="10" t="str">
        <f>VLOOKUP(I290,Codes!$H$3:$I$262,2,FALSE)</f>
        <v>AB</v>
      </c>
      <c r="K290" s="10">
        <v>4</v>
      </c>
      <c r="L290" t="s">
        <v>83</v>
      </c>
      <c r="M290" t="str">
        <f>VLOOKUP(L290,Codes!$R$3:$S$28,2,FALSE)</f>
        <v>M</v>
      </c>
      <c r="N290" t="s">
        <v>48</v>
      </c>
      <c r="O290" t="s">
        <v>49</v>
      </c>
      <c r="Q290" s="21" t="str">
        <f t="shared" si="20"/>
        <v>D-AB-004-EC25-TP4-DMSO-Medium-4-</v>
      </c>
      <c r="R290" s="21" t="str">
        <f t="shared" si="21"/>
        <v>D-AB-004-EC25-TP4-DMSO-4</v>
      </c>
      <c r="S290" s="14" t="str">
        <f t="shared" si="22"/>
        <v>D.AB.004.M.D.4</v>
      </c>
      <c r="T290" s="15" t="str">
        <f t="shared" si="23"/>
        <v>DAB004MD4</v>
      </c>
    </row>
    <row r="291" spans="1:20">
      <c r="A291" t="s">
        <v>51</v>
      </c>
      <c r="B291" s="10" t="s">
        <v>50</v>
      </c>
      <c r="C291" s="10" t="s">
        <v>52</v>
      </c>
      <c r="D291" s="58" t="s">
        <v>67</v>
      </c>
      <c r="E291" s="12" t="str">
        <f>VLOOKUP(D291,Codes!$E$3:$G$1002,3,FALSE)</f>
        <v>004</v>
      </c>
      <c r="F291" s="10" t="s">
        <v>70</v>
      </c>
      <c r="G291" s="10">
        <f>VLOOKUP(F291,Codes!$J$3:$L$9,3)</f>
        <v>30</v>
      </c>
      <c r="H291" s="10" t="str">
        <f>VLOOKUP(F291,Codes!$J$3:$L$8,2,FALSE)</f>
        <v>D</v>
      </c>
      <c r="I291" s="64" t="s">
        <v>44</v>
      </c>
      <c r="J291" s="10" t="str">
        <f>VLOOKUP(I291,Codes!$H$3:$I$262,2,FALSE)</f>
        <v>AB</v>
      </c>
      <c r="K291" s="10">
        <v>5</v>
      </c>
      <c r="L291" t="s">
        <v>83</v>
      </c>
      <c r="M291" t="str">
        <f>VLOOKUP(L291,Codes!$R$3:$S$28,2,FALSE)</f>
        <v>M</v>
      </c>
      <c r="N291" t="s">
        <v>48</v>
      </c>
      <c r="O291" t="s">
        <v>49</v>
      </c>
      <c r="Q291" s="21" t="str">
        <f t="shared" si="20"/>
        <v>D-AB-004-EC25-TP4-DMSO-Medium-5-</v>
      </c>
      <c r="R291" s="21" t="str">
        <f t="shared" si="21"/>
        <v>D-AB-004-EC25-TP4-DMSO-5</v>
      </c>
      <c r="S291" s="14" t="str">
        <f t="shared" si="22"/>
        <v>D.AB.004.M.D.5</v>
      </c>
      <c r="T291" s="15" t="str">
        <f t="shared" si="23"/>
        <v>DAB004MD5</v>
      </c>
    </row>
    <row r="292" spans="1:20">
      <c r="A292" t="s">
        <v>51</v>
      </c>
      <c r="B292" s="10" t="s">
        <v>50</v>
      </c>
      <c r="C292" s="10" t="s">
        <v>52</v>
      </c>
      <c r="D292" s="58" t="s">
        <v>67</v>
      </c>
      <c r="E292" s="12" t="str">
        <f>VLOOKUP(D292,Codes!$E$3:$G$1002,3,FALSE)</f>
        <v>004</v>
      </c>
      <c r="F292" s="10" t="s">
        <v>76</v>
      </c>
      <c r="G292" s="10">
        <f>VLOOKUP(F292,Codes!$J$3:$L$9,3)</f>
        <v>48</v>
      </c>
      <c r="H292" s="10" t="str">
        <f>VLOOKUP(F292,Codes!$J$3:$L$8,2,FALSE)</f>
        <v>E</v>
      </c>
      <c r="I292" s="64" t="s">
        <v>44</v>
      </c>
      <c r="J292" s="10" t="str">
        <f>VLOOKUP(I292,Codes!$H$3:$I$262,2,FALSE)</f>
        <v>AB</v>
      </c>
      <c r="K292" s="10">
        <v>1</v>
      </c>
      <c r="L292" t="s">
        <v>35</v>
      </c>
      <c r="M292" t="str">
        <f>VLOOKUP(L292,Codes!$R$3:$S$28,2,FALSE)</f>
        <v>L</v>
      </c>
      <c r="N292" t="s">
        <v>48</v>
      </c>
      <c r="O292" t="s">
        <v>49</v>
      </c>
      <c r="Q292" s="21" t="str">
        <f t="shared" si="20"/>
        <v>D-AB-004-EC10-TP5-DMSO-Medium-1-</v>
      </c>
      <c r="R292" s="21" t="str">
        <f t="shared" si="21"/>
        <v>D-AB-004-EC10-TP5-DMSO-1</v>
      </c>
      <c r="S292" s="14" t="str">
        <f t="shared" si="22"/>
        <v>D.AB.004.L.E.1</v>
      </c>
      <c r="T292" s="15" t="str">
        <f t="shared" si="23"/>
        <v>DAB004LE1</v>
      </c>
    </row>
    <row r="293" spans="1:20">
      <c r="A293" t="s">
        <v>51</v>
      </c>
      <c r="B293" s="10" t="s">
        <v>50</v>
      </c>
      <c r="C293" s="10" t="s">
        <v>52</v>
      </c>
      <c r="D293" s="58" t="s">
        <v>67</v>
      </c>
      <c r="E293" s="12" t="str">
        <f>VLOOKUP(D293,Codes!$E$3:$G$1002,3,FALSE)</f>
        <v>004</v>
      </c>
      <c r="F293" s="10" t="s">
        <v>76</v>
      </c>
      <c r="G293" s="10">
        <f>VLOOKUP(F293,Codes!$J$3:$L$9,3)</f>
        <v>48</v>
      </c>
      <c r="H293" s="10" t="str">
        <f>VLOOKUP(F293,Codes!$J$3:$L$8,2,FALSE)</f>
        <v>E</v>
      </c>
      <c r="I293" s="64" t="s">
        <v>44</v>
      </c>
      <c r="J293" s="10" t="str">
        <f>VLOOKUP(I293,Codes!$H$3:$I$262,2,FALSE)</f>
        <v>AB</v>
      </c>
      <c r="K293" s="10">
        <v>2</v>
      </c>
      <c r="L293" t="s">
        <v>35</v>
      </c>
      <c r="M293" t="str">
        <f>VLOOKUP(L293,Codes!$R$3:$S$28,2,FALSE)</f>
        <v>L</v>
      </c>
      <c r="N293" t="s">
        <v>48</v>
      </c>
      <c r="O293" t="s">
        <v>49</v>
      </c>
      <c r="Q293" s="21" t="str">
        <f t="shared" si="20"/>
        <v>D-AB-004-EC10-TP5-DMSO-Medium-2-</v>
      </c>
      <c r="R293" s="21" t="str">
        <f t="shared" si="21"/>
        <v>D-AB-004-EC10-TP5-DMSO-2</v>
      </c>
      <c r="S293" s="14" t="str">
        <f t="shared" si="22"/>
        <v>D.AB.004.L.E.2</v>
      </c>
      <c r="T293" s="15" t="str">
        <f t="shared" si="23"/>
        <v>DAB004LE2</v>
      </c>
    </row>
    <row r="294" spans="1:20">
      <c r="A294" t="s">
        <v>51</v>
      </c>
      <c r="B294" s="10" t="s">
        <v>50</v>
      </c>
      <c r="C294" s="10" t="s">
        <v>52</v>
      </c>
      <c r="D294" s="58" t="s">
        <v>67</v>
      </c>
      <c r="E294" s="12" t="str">
        <f>VLOOKUP(D294,Codes!$E$3:$G$1002,3,FALSE)</f>
        <v>004</v>
      </c>
      <c r="F294" s="10" t="s">
        <v>76</v>
      </c>
      <c r="G294" s="10">
        <f>VLOOKUP(F294,Codes!$J$3:$L$9,3)</f>
        <v>48</v>
      </c>
      <c r="H294" s="10" t="str">
        <f>VLOOKUP(F294,Codes!$J$3:$L$8,2,FALSE)</f>
        <v>E</v>
      </c>
      <c r="I294" s="64" t="s">
        <v>44</v>
      </c>
      <c r="J294" s="10" t="str">
        <f>VLOOKUP(I294,Codes!$H$3:$I$262,2,FALSE)</f>
        <v>AB</v>
      </c>
      <c r="K294" s="10">
        <v>3</v>
      </c>
      <c r="L294" t="s">
        <v>35</v>
      </c>
      <c r="M294" t="str">
        <f>VLOOKUP(L294,Codes!$R$3:$S$28,2,FALSE)</f>
        <v>L</v>
      </c>
      <c r="N294" t="s">
        <v>48</v>
      </c>
      <c r="O294" t="s">
        <v>49</v>
      </c>
      <c r="Q294" s="21" t="str">
        <f t="shared" si="20"/>
        <v>D-AB-004-EC10-TP5-DMSO-Medium-3-</v>
      </c>
      <c r="R294" s="21" t="str">
        <f t="shared" si="21"/>
        <v>D-AB-004-EC10-TP5-DMSO-3</v>
      </c>
      <c r="S294" s="14" t="str">
        <f t="shared" si="22"/>
        <v>D.AB.004.L.E.3</v>
      </c>
      <c r="T294" s="15" t="str">
        <f t="shared" si="23"/>
        <v>DAB004LE3</v>
      </c>
    </row>
    <row r="295" spans="1:20">
      <c r="A295" t="s">
        <v>51</v>
      </c>
      <c r="B295" s="10" t="s">
        <v>50</v>
      </c>
      <c r="C295" s="10" t="s">
        <v>52</v>
      </c>
      <c r="D295" s="58" t="s">
        <v>67</v>
      </c>
      <c r="E295" s="12" t="str">
        <f>VLOOKUP(D295,Codes!$E$3:$G$1002,3,FALSE)</f>
        <v>004</v>
      </c>
      <c r="F295" s="10" t="s">
        <v>76</v>
      </c>
      <c r="G295" s="10">
        <f>VLOOKUP(F295,Codes!$J$3:$L$9,3)</f>
        <v>48</v>
      </c>
      <c r="H295" s="10" t="str">
        <f>VLOOKUP(F295,Codes!$J$3:$L$8,2,FALSE)</f>
        <v>E</v>
      </c>
      <c r="I295" s="64" t="s">
        <v>44</v>
      </c>
      <c r="J295" s="10" t="str">
        <f>VLOOKUP(I295,Codes!$H$3:$I$262,2,FALSE)</f>
        <v>AB</v>
      </c>
      <c r="K295" s="10">
        <v>4</v>
      </c>
      <c r="L295" t="s">
        <v>35</v>
      </c>
      <c r="M295" t="str">
        <f>VLOOKUP(L295,Codes!$R$3:$S$28,2,FALSE)</f>
        <v>L</v>
      </c>
      <c r="N295" t="s">
        <v>48</v>
      </c>
      <c r="O295" t="s">
        <v>49</v>
      </c>
      <c r="Q295" s="21" t="str">
        <f t="shared" si="20"/>
        <v>D-AB-004-EC10-TP5-DMSO-Medium-4-</v>
      </c>
      <c r="R295" s="21" t="str">
        <f t="shared" si="21"/>
        <v>D-AB-004-EC10-TP5-DMSO-4</v>
      </c>
      <c r="S295" s="14" t="str">
        <f t="shared" si="22"/>
        <v>D.AB.004.L.E.4</v>
      </c>
      <c r="T295" s="15" t="str">
        <f t="shared" si="23"/>
        <v>DAB004LE4</v>
      </c>
    </row>
    <row r="296" spans="1:20">
      <c r="A296" t="s">
        <v>51</v>
      </c>
      <c r="B296" s="10" t="s">
        <v>50</v>
      </c>
      <c r="C296" s="10" t="s">
        <v>52</v>
      </c>
      <c r="D296" s="58" t="s">
        <v>67</v>
      </c>
      <c r="E296" s="12" t="str">
        <f>VLOOKUP(D296,Codes!$E$3:$G$1002,3,FALSE)</f>
        <v>004</v>
      </c>
      <c r="F296" s="10" t="s">
        <v>76</v>
      </c>
      <c r="G296" s="10">
        <f>VLOOKUP(F296,Codes!$J$3:$L$9,3)</f>
        <v>48</v>
      </c>
      <c r="H296" s="10" t="str">
        <f>VLOOKUP(F296,Codes!$J$3:$L$8,2,FALSE)</f>
        <v>E</v>
      </c>
      <c r="I296" s="64" t="s">
        <v>44</v>
      </c>
      <c r="J296" s="10" t="str">
        <f>VLOOKUP(I296,Codes!$H$3:$I$262,2,FALSE)</f>
        <v>AB</v>
      </c>
      <c r="K296" s="10">
        <v>5</v>
      </c>
      <c r="L296" t="s">
        <v>35</v>
      </c>
      <c r="M296" t="str">
        <f>VLOOKUP(L296,Codes!$R$3:$S$28,2,FALSE)</f>
        <v>L</v>
      </c>
      <c r="N296" t="s">
        <v>48</v>
      </c>
      <c r="O296" t="s">
        <v>49</v>
      </c>
      <c r="Q296" s="21" t="str">
        <f t="shared" si="20"/>
        <v>D-AB-004-EC10-TP5-DMSO-Medium-5-</v>
      </c>
      <c r="R296" s="21" t="str">
        <f t="shared" si="21"/>
        <v>D-AB-004-EC10-TP5-DMSO-5</v>
      </c>
      <c r="S296" s="14" t="str">
        <f t="shared" si="22"/>
        <v>D.AB.004.L.E.5</v>
      </c>
      <c r="T296" s="15" t="str">
        <f t="shared" si="23"/>
        <v>DAB004LE5</v>
      </c>
    </row>
    <row r="297" spans="1:20">
      <c r="A297" t="s">
        <v>51</v>
      </c>
      <c r="B297" s="10" t="s">
        <v>50</v>
      </c>
      <c r="C297" s="10" t="s">
        <v>52</v>
      </c>
      <c r="D297" s="58" t="s">
        <v>67</v>
      </c>
      <c r="E297" s="12" t="str">
        <f>VLOOKUP(D297,Codes!$E$3:$G$1002,3,FALSE)</f>
        <v>004</v>
      </c>
      <c r="F297" s="10" t="s">
        <v>76</v>
      </c>
      <c r="G297" s="10">
        <f>VLOOKUP(F297,Codes!$J$3:$L$9,3)</f>
        <v>48</v>
      </c>
      <c r="H297" s="10" t="str">
        <f>VLOOKUP(F297,Codes!$J$3:$L$8,2,FALSE)</f>
        <v>E</v>
      </c>
      <c r="I297" s="64" t="s">
        <v>44</v>
      </c>
      <c r="J297" s="10" t="str">
        <f>VLOOKUP(I297,Codes!$H$3:$I$262,2,FALSE)</f>
        <v>AB</v>
      </c>
      <c r="K297" s="10">
        <v>1</v>
      </c>
      <c r="L297" t="s">
        <v>83</v>
      </c>
      <c r="M297" t="str">
        <f>VLOOKUP(L297,Codes!$R$3:$S$28,2,FALSE)</f>
        <v>M</v>
      </c>
      <c r="N297" t="s">
        <v>48</v>
      </c>
      <c r="O297" t="s">
        <v>49</v>
      </c>
      <c r="Q297" s="21" t="str">
        <f t="shared" si="20"/>
        <v>D-AB-004-EC25-TP5-DMSO-Medium-1-</v>
      </c>
      <c r="R297" s="21" t="str">
        <f t="shared" si="21"/>
        <v>D-AB-004-EC25-TP5-DMSO-1</v>
      </c>
      <c r="S297" s="14" t="str">
        <f t="shared" si="22"/>
        <v>D.AB.004.M.E.1</v>
      </c>
      <c r="T297" s="15" t="str">
        <f t="shared" si="23"/>
        <v>DAB004ME1</v>
      </c>
    </row>
    <row r="298" spans="1:20">
      <c r="A298" t="s">
        <v>51</v>
      </c>
      <c r="B298" s="10" t="s">
        <v>50</v>
      </c>
      <c r="C298" s="10" t="s">
        <v>52</v>
      </c>
      <c r="D298" s="58" t="s">
        <v>67</v>
      </c>
      <c r="E298" s="12" t="str">
        <f>VLOOKUP(D298,Codes!$E$3:$G$1002,3,FALSE)</f>
        <v>004</v>
      </c>
      <c r="F298" s="10" t="s">
        <v>76</v>
      </c>
      <c r="G298" s="10">
        <f>VLOOKUP(F298,Codes!$J$3:$L$9,3)</f>
        <v>48</v>
      </c>
      <c r="H298" s="10" t="str">
        <f>VLOOKUP(F298,Codes!$J$3:$L$8,2,FALSE)</f>
        <v>E</v>
      </c>
      <c r="I298" s="64" t="s">
        <v>44</v>
      </c>
      <c r="J298" s="10" t="str">
        <f>VLOOKUP(I298,Codes!$H$3:$I$262,2,FALSE)</f>
        <v>AB</v>
      </c>
      <c r="K298" s="10">
        <v>2</v>
      </c>
      <c r="L298" t="s">
        <v>83</v>
      </c>
      <c r="M298" t="str">
        <f>VLOOKUP(L298,Codes!$R$3:$S$28,2,FALSE)</f>
        <v>M</v>
      </c>
      <c r="N298" t="s">
        <v>48</v>
      </c>
      <c r="O298" t="s">
        <v>49</v>
      </c>
      <c r="Q298" s="21" t="str">
        <f t="shared" ref="Q298:Q326" si="24">CONCATENATE(C298,"-",J298,"-",E298,"-", L298,"-",F298,"-",N298,"-",O298,"-",K298,"-",P298)</f>
        <v>D-AB-004-EC25-TP5-DMSO-Medium-2-</v>
      </c>
      <c r="R298" s="21" t="str">
        <f t="shared" ref="R298:R326" si="25">CONCATENATE(C298,"-",J298,"-",E298,"-", L298,"-",F298,"-",N298,"-",K298)</f>
        <v>D-AB-004-EC25-TP5-DMSO-2</v>
      </c>
      <c r="S298" s="14" t="str">
        <f t="shared" ref="S298:S326" si="26">_xlfn.CONCAT(C298,".",J298,".",E298,".",M298,".",H298,".",K298)</f>
        <v>D.AB.004.M.E.2</v>
      </c>
      <c r="T298" s="15" t="str">
        <f t="shared" ref="T298:T326" si="27">SUBSTITUTE(S298,".","")</f>
        <v>DAB004ME2</v>
      </c>
    </row>
    <row r="299" spans="1:20">
      <c r="A299" t="s">
        <v>51</v>
      </c>
      <c r="B299" s="10" t="s">
        <v>50</v>
      </c>
      <c r="C299" s="10" t="s">
        <v>52</v>
      </c>
      <c r="D299" s="58" t="s">
        <v>67</v>
      </c>
      <c r="E299" s="12" t="str">
        <f>VLOOKUP(D299,Codes!$E$3:$G$1002,3,FALSE)</f>
        <v>004</v>
      </c>
      <c r="F299" s="10" t="s">
        <v>76</v>
      </c>
      <c r="G299" s="10">
        <f>VLOOKUP(F299,Codes!$J$3:$L$9,3)</f>
        <v>48</v>
      </c>
      <c r="H299" s="10" t="str">
        <f>VLOOKUP(F299,Codes!$J$3:$L$8,2,FALSE)</f>
        <v>E</v>
      </c>
      <c r="I299" s="64" t="s">
        <v>44</v>
      </c>
      <c r="J299" s="10" t="str">
        <f>VLOOKUP(I299,Codes!$H$3:$I$262,2,FALSE)</f>
        <v>AB</v>
      </c>
      <c r="K299" s="10">
        <v>3</v>
      </c>
      <c r="L299" t="s">
        <v>83</v>
      </c>
      <c r="M299" t="str">
        <f>VLOOKUP(L299,Codes!$R$3:$S$28,2,FALSE)</f>
        <v>M</v>
      </c>
      <c r="N299" t="s">
        <v>48</v>
      </c>
      <c r="O299" t="s">
        <v>49</v>
      </c>
      <c r="Q299" s="21" t="str">
        <f t="shared" si="24"/>
        <v>D-AB-004-EC25-TP5-DMSO-Medium-3-</v>
      </c>
      <c r="R299" s="21" t="str">
        <f t="shared" si="25"/>
        <v>D-AB-004-EC25-TP5-DMSO-3</v>
      </c>
      <c r="S299" s="14" t="str">
        <f t="shared" si="26"/>
        <v>D.AB.004.M.E.3</v>
      </c>
      <c r="T299" s="15" t="str">
        <f t="shared" si="27"/>
        <v>DAB004ME3</v>
      </c>
    </row>
    <row r="300" spans="1:20">
      <c r="A300" t="s">
        <v>51</v>
      </c>
      <c r="B300" s="10" t="s">
        <v>50</v>
      </c>
      <c r="C300" s="10" t="s">
        <v>52</v>
      </c>
      <c r="D300" s="58" t="s">
        <v>67</v>
      </c>
      <c r="E300" s="12" t="str">
        <f>VLOOKUP(D300,Codes!$E$3:$G$1002,3,FALSE)</f>
        <v>004</v>
      </c>
      <c r="F300" s="10" t="s">
        <v>76</v>
      </c>
      <c r="G300" s="10">
        <f>VLOOKUP(F300,Codes!$J$3:$L$9,3)</f>
        <v>48</v>
      </c>
      <c r="H300" s="10" t="str">
        <f>VLOOKUP(F300,Codes!$J$3:$L$8,2,FALSE)</f>
        <v>E</v>
      </c>
      <c r="I300" s="64" t="s">
        <v>44</v>
      </c>
      <c r="J300" s="10" t="str">
        <f>VLOOKUP(I300,Codes!$H$3:$I$262,2,FALSE)</f>
        <v>AB</v>
      </c>
      <c r="K300" s="10">
        <v>4</v>
      </c>
      <c r="L300" t="s">
        <v>83</v>
      </c>
      <c r="M300" t="str">
        <f>VLOOKUP(L300,Codes!$R$3:$S$28,2,FALSE)</f>
        <v>M</v>
      </c>
      <c r="N300" t="s">
        <v>48</v>
      </c>
      <c r="O300" t="s">
        <v>49</v>
      </c>
      <c r="Q300" s="21" t="str">
        <f t="shared" si="24"/>
        <v>D-AB-004-EC25-TP5-DMSO-Medium-4-</v>
      </c>
      <c r="R300" s="21" t="str">
        <f t="shared" si="25"/>
        <v>D-AB-004-EC25-TP5-DMSO-4</v>
      </c>
      <c r="S300" s="14" t="str">
        <f t="shared" si="26"/>
        <v>D.AB.004.M.E.4</v>
      </c>
      <c r="T300" s="15" t="str">
        <f t="shared" si="27"/>
        <v>DAB004ME4</v>
      </c>
    </row>
    <row r="301" spans="1:20">
      <c r="A301" t="s">
        <v>51</v>
      </c>
      <c r="B301" s="10" t="s">
        <v>50</v>
      </c>
      <c r="C301" s="10" t="s">
        <v>52</v>
      </c>
      <c r="D301" s="58" t="s">
        <v>67</v>
      </c>
      <c r="E301" s="12" t="str">
        <f>VLOOKUP(D301,Codes!$E$3:$G$1002,3,FALSE)</f>
        <v>004</v>
      </c>
      <c r="F301" s="10" t="s">
        <v>76</v>
      </c>
      <c r="G301" s="10">
        <f>VLOOKUP(F301,Codes!$J$3:$L$9,3)</f>
        <v>48</v>
      </c>
      <c r="H301" s="10" t="str">
        <f>VLOOKUP(F301,Codes!$J$3:$L$8,2,FALSE)</f>
        <v>E</v>
      </c>
      <c r="I301" s="64" t="s">
        <v>44</v>
      </c>
      <c r="J301" s="10" t="str">
        <f>VLOOKUP(I301,Codes!$H$3:$I$262,2,FALSE)</f>
        <v>AB</v>
      </c>
      <c r="K301" s="10">
        <v>5</v>
      </c>
      <c r="L301" t="s">
        <v>83</v>
      </c>
      <c r="M301" t="str">
        <f>VLOOKUP(L301,Codes!$R$3:$S$28,2,FALSE)</f>
        <v>M</v>
      </c>
      <c r="N301" t="s">
        <v>48</v>
      </c>
      <c r="O301" t="s">
        <v>49</v>
      </c>
      <c r="Q301" s="21" t="str">
        <f t="shared" si="24"/>
        <v>D-AB-004-EC25-TP5-DMSO-Medium-5-</v>
      </c>
      <c r="R301" s="21" t="str">
        <f t="shared" si="25"/>
        <v>D-AB-004-EC25-TP5-DMSO-5</v>
      </c>
      <c r="S301" s="14" t="str">
        <f t="shared" si="26"/>
        <v>D.AB.004.M.E.5</v>
      </c>
      <c r="T301" s="15" t="str">
        <f t="shared" si="27"/>
        <v>DAB004ME5</v>
      </c>
    </row>
    <row r="302" spans="1:20">
      <c r="A302" t="s">
        <v>51</v>
      </c>
      <c r="B302" s="10" t="s">
        <v>50</v>
      </c>
      <c r="C302" s="10" t="s">
        <v>52</v>
      </c>
      <c r="D302" s="23" t="s">
        <v>1352</v>
      </c>
      <c r="E302" s="12" t="str">
        <f>VLOOKUP(D302,Codes!$E$3:$G$1002,3,FALSE)</f>
        <v>999</v>
      </c>
      <c r="F302" s="10" t="s">
        <v>46</v>
      </c>
      <c r="G302" s="10">
        <f>VLOOKUP(F302,Codes!$J$3:$L$9,3)</f>
        <v>4</v>
      </c>
      <c r="H302" s="10" t="str">
        <f>VLOOKUP(F302,Codes!$J$3:$L$8,2,FALSE)</f>
        <v>A</v>
      </c>
      <c r="I302" s="64" t="s">
        <v>44</v>
      </c>
      <c r="J302" s="10" t="str">
        <f>VLOOKUP(I302,Codes!$H$3:$I$262,2,FALSE)</f>
        <v>AB</v>
      </c>
      <c r="K302" s="10">
        <v>1</v>
      </c>
      <c r="L302">
        <v>0</v>
      </c>
      <c r="M302" t="str">
        <f>VLOOKUP(L302,Codes!$R$3:$S$28,2,FALSE)</f>
        <v>Z</v>
      </c>
      <c r="N302" t="s">
        <v>48</v>
      </c>
      <c r="O302" t="s">
        <v>49</v>
      </c>
      <c r="Q302" s="21" t="str">
        <f t="shared" si="24"/>
        <v>D-AB-999-0-TP1-DMSO-Medium-1-</v>
      </c>
      <c r="R302" s="21" t="str">
        <f t="shared" si="25"/>
        <v>D-AB-999-0-TP1-DMSO-1</v>
      </c>
      <c r="S302" s="14" t="str">
        <f t="shared" si="26"/>
        <v>D.AB.999.Z.A.1</v>
      </c>
      <c r="T302" s="15" t="str">
        <f t="shared" si="27"/>
        <v>DAB999ZA1</v>
      </c>
    </row>
    <row r="303" spans="1:20">
      <c r="A303" t="s">
        <v>51</v>
      </c>
      <c r="B303" s="10" t="s">
        <v>50</v>
      </c>
      <c r="C303" s="10" t="s">
        <v>52</v>
      </c>
      <c r="D303" s="23" t="s">
        <v>1352</v>
      </c>
      <c r="E303" s="12" t="str">
        <f>VLOOKUP(D303,Codes!$E$3:$G$1002,3,FALSE)</f>
        <v>999</v>
      </c>
      <c r="F303" s="10" t="s">
        <v>46</v>
      </c>
      <c r="G303" s="10">
        <f>VLOOKUP(F303,Codes!$J$3:$L$9,3)</f>
        <v>4</v>
      </c>
      <c r="H303" s="10" t="str">
        <f>VLOOKUP(F303,Codes!$J$3:$L$8,2,FALSE)</f>
        <v>A</v>
      </c>
      <c r="I303" s="64" t="s">
        <v>44</v>
      </c>
      <c r="J303" s="10" t="str">
        <f>VLOOKUP(I303,Codes!$H$3:$I$262,2,FALSE)</f>
        <v>AB</v>
      </c>
      <c r="K303" s="10">
        <v>2</v>
      </c>
      <c r="L303">
        <v>0</v>
      </c>
      <c r="M303" t="str">
        <f>VLOOKUP(L303,Codes!$R$3:$S$28,2,FALSE)</f>
        <v>Z</v>
      </c>
      <c r="N303" t="s">
        <v>48</v>
      </c>
      <c r="O303" t="s">
        <v>49</v>
      </c>
      <c r="Q303" s="21" t="str">
        <f t="shared" si="24"/>
        <v>D-AB-999-0-TP1-DMSO-Medium-2-</v>
      </c>
      <c r="R303" s="21" t="str">
        <f t="shared" si="25"/>
        <v>D-AB-999-0-TP1-DMSO-2</v>
      </c>
      <c r="S303" s="14" t="str">
        <f t="shared" si="26"/>
        <v>D.AB.999.Z.A.2</v>
      </c>
      <c r="T303" s="15" t="str">
        <f t="shared" si="27"/>
        <v>DAB999ZA2</v>
      </c>
    </row>
    <row r="304" spans="1:20">
      <c r="A304" t="s">
        <v>51</v>
      </c>
      <c r="B304" s="10" t="s">
        <v>50</v>
      </c>
      <c r="C304" s="10" t="s">
        <v>52</v>
      </c>
      <c r="D304" s="23" t="s">
        <v>1352</v>
      </c>
      <c r="E304" s="12" t="str">
        <f>VLOOKUP(D304,Codes!$E$3:$G$1002,3,FALSE)</f>
        <v>999</v>
      </c>
      <c r="F304" s="10" t="s">
        <v>46</v>
      </c>
      <c r="G304" s="10">
        <f>VLOOKUP(F304,Codes!$J$3:$L$9,3)</f>
        <v>4</v>
      </c>
      <c r="H304" s="10" t="str">
        <f>VLOOKUP(F304,Codes!$J$3:$L$8,2,FALSE)</f>
        <v>A</v>
      </c>
      <c r="I304" s="64" t="s">
        <v>44</v>
      </c>
      <c r="J304" s="10" t="str">
        <f>VLOOKUP(I304,Codes!$H$3:$I$262,2,FALSE)</f>
        <v>AB</v>
      </c>
      <c r="K304" s="10">
        <v>3</v>
      </c>
      <c r="L304">
        <v>0</v>
      </c>
      <c r="M304" t="str">
        <f>VLOOKUP(L304,Codes!$R$3:$S$28,2,FALSE)</f>
        <v>Z</v>
      </c>
      <c r="N304" t="s">
        <v>48</v>
      </c>
      <c r="O304" t="s">
        <v>49</v>
      </c>
      <c r="Q304" s="21" t="str">
        <f t="shared" si="24"/>
        <v>D-AB-999-0-TP1-DMSO-Medium-3-</v>
      </c>
      <c r="R304" s="21" t="str">
        <f t="shared" si="25"/>
        <v>D-AB-999-0-TP1-DMSO-3</v>
      </c>
      <c r="S304" s="14" t="str">
        <f t="shared" si="26"/>
        <v>D.AB.999.Z.A.3</v>
      </c>
      <c r="T304" s="15" t="str">
        <f t="shared" si="27"/>
        <v>DAB999ZA3</v>
      </c>
    </row>
    <row r="305" spans="1:20">
      <c r="A305" t="s">
        <v>51</v>
      </c>
      <c r="B305" s="10" t="s">
        <v>50</v>
      </c>
      <c r="C305" s="10" t="s">
        <v>52</v>
      </c>
      <c r="D305" s="23" t="s">
        <v>1352</v>
      </c>
      <c r="E305" s="12" t="str">
        <f>VLOOKUP(D305,Codes!$E$3:$G$1002,3,FALSE)</f>
        <v>999</v>
      </c>
      <c r="F305" s="10" t="s">
        <v>46</v>
      </c>
      <c r="G305" s="10">
        <f>VLOOKUP(F305,Codes!$J$3:$L$9,3)</f>
        <v>4</v>
      </c>
      <c r="H305" s="10" t="str">
        <f>VLOOKUP(F305,Codes!$J$3:$L$8,2,FALSE)</f>
        <v>A</v>
      </c>
      <c r="I305" s="64" t="s">
        <v>44</v>
      </c>
      <c r="J305" s="10" t="str">
        <f>VLOOKUP(I305,Codes!$H$3:$I$262,2,FALSE)</f>
        <v>AB</v>
      </c>
      <c r="K305" s="10">
        <v>4</v>
      </c>
      <c r="L305">
        <v>0</v>
      </c>
      <c r="M305" t="str">
        <f>VLOOKUP(L305,Codes!$R$3:$S$28,2,FALSE)</f>
        <v>Z</v>
      </c>
      <c r="N305" t="s">
        <v>48</v>
      </c>
      <c r="O305" t="s">
        <v>49</v>
      </c>
      <c r="Q305" s="21" t="str">
        <f t="shared" si="24"/>
        <v>D-AB-999-0-TP1-DMSO-Medium-4-</v>
      </c>
      <c r="R305" s="21" t="str">
        <f t="shared" si="25"/>
        <v>D-AB-999-0-TP1-DMSO-4</v>
      </c>
      <c r="S305" s="14" t="str">
        <f t="shared" si="26"/>
        <v>D.AB.999.Z.A.4</v>
      </c>
      <c r="T305" s="15" t="str">
        <f t="shared" si="27"/>
        <v>DAB999ZA4</v>
      </c>
    </row>
    <row r="306" spans="1:20">
      <c r="A306" t="s">
        <v>51</v>
      </c>
      <c r="B306" s="10" t="s">
        <v>50</v>
      </c>
      <c r="C306" s="10" t="s">
        <v>52</v>
      </c>
      <c r="D306" s="23" t="s">
        <v>1352</v>
      </c>
      <c r="E306" s="12" t="str">
        <f>VLOOKUP(D306,Codes!$E$3:$G$1002,3,FALSE)</f>
        <v>999</v>
      </c>
      <c r="F306" s="10" t="s">
        <v>46</v>
      </c>
      <c r="G306" s="10">
        <f>VLOOKUP(F306,Codes!$J$3:$L$9,3)</f>
        <v>4</v>
      </c>
      <c r="H306" s="10" t="str">
        <f>VLOOKUP(F306,Codes!$J$3:$L$8,2,FALSE)</f>
        <v>A</v>
      </c>
      <c r="I306" s="64" t="s">
        <v>44</v>
      </c>
      <c r="J306" s="10" t="str">
        <f>VLOOKUP(I306,Codes!$H$3:$I$262,2,FALSE)</f>
        <v>AB</v>
      </c>
      <c r="K306" s="10">
        <v>5</v>
      </c>
      <c r="L306">
        <v>0</v>
      </c>
      <c r="M306" t="str">
        <f>VLOOKUP(L306,Codes!$R$3:$S$28,2,FALSE)</f>
        <v>Z</v>
      </c>
      <c r="N306" t="s">
        <v>48</v>
      </c>
      <c r="O306" t="s">
        <v>49</v>
      </c>
      <c r="Q306" s="21" t="str">
        <f t="shared" si="24"/>
        <v>D-AB-999-0-TP1-DMSO-Medium-5-</v>
      </c>
      <c r="R306" s="21" t="str">
        <f t="shared" si="25"/>
        <v>D-AB-999-0-TP1-DMSO-5</v>
      </c>
      <c r="S306" s="14" t="str">
        <f t="shared" si="26"/>
        <v>D.AB.999.Z.A.5</v>
      </c>
      <c r="T306" s="15" t="str">
        <f t="shared" si="27"/>
        <v>DAB999ZA5</v>
      </c>
    </row>
    <row r="307" spans="1:20">
      <c r="A307" t="s">
        <v>51</v>
      </c>
      <c r="B307" s="10" t="s">
        <v>50</v>
      </c>
      <c r="C307" s="10" t="s">
        <v>52</v>
      </c>
      <c r="D307" s="23" t="s">
        <v>1352</v>
      </c>
      <c r="E307" s="12" t="str">
        <f>VLOOKUP(D307,Codes!$E$3:$G$1002,3,FALSE)</f>
        <v>999</v>
      </c>
      <c r="F307" s="10" t="s">
        <v>57</v>
      </c>
      <c r="G307" s="10">
        <f>VLOOKUP(F307,Codes!$J$3:$L$9,3)</f>
        <v>8</v>
      </c>
      <c r="H307" s="10" t="str">
        <f>VLOOKUP(F307,Codes!$J$3:$L$8,2,FALSE)</f>
        <v>B</v>
      </c>
      <c r="I307" s="64" t="s">
        <v>44</v>
      </c>
      <c r="J307" s="10" t="str">
        <f>VLOOKUP(I307,Codes!$H$3:$I$262,2,FALSE)</f>
        <v>AB</v>
      </c>
      <c r="K307" s="10">
        <v>1</v>
      </c>
      <c r="L307">
        <v>0</v>
      </c>
      <c r="M307" t="str">
        <f>VLOOKUP(L307,Codes!$R$3:$S$28,2,FALSE)</f>
        <v>Z</v>
      </c>
      <c r="N307" t="s">
        <v>48</v>
      </c>
      <c r="O307" t="s">
        <v>49</v>
      </c>
      <c r="Q307" s="21" t="str">
        <f t="shared" si="24"/>
        <v>D-AB-999-0-TP2-DMSO-Medium-1-</v>
      </c>
      <c r="R307" s="21" t="str">
        <f t="shared" si="25"/>
        <v>D-AB-999-0-TP2-DMSO-1</v>
      </c>
      <c r="S307" s="14" t="str">
        <f t="shared" si="26"/>
        <v>D.AB.999.Z.B.1</v>
      </c>
      <c r="T307" s="15" t="str">
        <f t="shared" si="27"/>
        <v>DAB999ZB1</v>
      </c>
    </row>
    <row r="308" spans="1:20">
      <c r="A308" t="s">
        <v>51</v>
      </c>
      <c r="B308" s="10" t="s">
        <v>50</v>
      </c>
      <c r="C308" s="10" t="s">
        <v>52</v>
      </c>
      <c r="D308" s="23" t="s">
        <v>1352</v>
      </c>
      <c r="E308" s="12" t="str">
        <f>VLOOKUP(D308,Codes!$E$3:$G$1002,3,FALSE)</f>
        <v>999</v>
      </c>
      <c r="F308" s="10" t="s">
        <v>57</v>
      </c>
      <c r="G308" s="10">
        <f>VLOOKUP(F308,Codes!$J$3:$L$9,3)</f>
        <v>8</v>
      </c>
      <c r="H308" s="10" t="str">
        <f>VLOOKUP(F308,Codes!$J$3:$L$8,2,FALSE)</f>
        <v>B</v>
      </c>
      <c r="I308" s="64" t="s">
        <v>44</v>
      </c>
      <c r="J308" s="10" t="str">
        <f>VLOOKUP(I308,Codes!$H$3:$I$262,2,FALSE)</f>
        <v>AB</v>
      </c>
      <c r="K308" s="10">
        <v>2</v>
      </c>
      <c r="L308">
        <v>0</v>
      </c>
      <c r="M308" t="str">
        <f>VLOOKUP(L308,Codes!$R$3:$S$28,2,FALSE)</f>
        <v>Z</v>
      </c>
      <c r="N308" t="s">
        <v>48</v>
      </c>
      <c r="O308" t="s">
        <v>49</v>
      </c>
      <c r="Q308" s="21" t="str">
        <f t="shared" si="24"/>
        <v>D-AB-999-0-TP2-DMSO-Medium-2-</v>
      </c>
      <c r="R308" s="21" t="str">
        <f t="shared" si="25"/>
        <v>D-AB-999-0-TP2-DMSO-2</v>
      </c>
      <c r="S308" s="14" t="str">
        <f t="shared" si="26"/>
        <v>D.AB.999.Z.B.2</v>
      </c>
      <c r="T308" s="15" t="str">
        <f t="shared" si="27"/>
        <v>DAB999ZB2</v>
      </c>
    </row>
    <row r="309" spans="1:20">
      <c r="A309" t="s">
        <v>51</v>
      </c>
      <c r="B309" s="10" t="s">
        <v>50</v>
      </c>
      <c r="C309" s="10" t="s">
        <v>52</v>
      </c>
      <c r="D309" s="23" t="s">
        <v>1352</v>
      </c>
      <c r="E309" s="12" t="str">
        <f>VLOOKUP(D309,Codes!$E$3:$G$1002,3,FALSE)</f>
        <v>999</v>
      </c>
      <c r="F309" s="10" t="s">
        <v>57</v>
      </c>
      <c r="G309" s="10">
        <f>VLOOKUP(F309,Codes!$J$3:$L$9,3)</f>
        <v>8</v>
      </c>
      <c r="H309" s="10" t="str">
        <f>VLOOKUP(F309,Codes!$J$3:$L$8,2,FALSE)</f>
        <v>B</v>
      </c>
      <c r="I309" s="64" t="s">
        <v>44</v>
      </c>
      <c r="J309" s="10" t="str">
        <f>VLOOKUP(I309,Codes!$H$3:$I$262,2,FALSE)</f>
        <v>AB</v>
      </c>
      <c r="K309" s="10">
        <v>3</v>
      </c>
      <c r="L309">
        <v>0</v>
      </c>
      <c r="M309" t="str">
        <f>VLOOKUP(L309,Codes!$R$3:$S$28,2,FALSE)</f>
        <v>Z</v>
      </c>
      <c r="N309" t="s">
        <v>48</v>
      </c>
      <c r="O309" t="s">
        <v>49</v>
      </c>
      <c r="Q309" s="21" t="str">
        <f t="shared" si="24"/>
        <v>D-AB-999-0-TP2-DMSO-Medium-3-</v>
      </c>
      <c r="R309" s="21" t="str">
        <f t="shared" si="25"/>
        <v>D-AB-999-0-TP2-DMSO-3</v>
      </c>
      <c r="S309" s="14" t="str">
        <f t="shared" si="26"/>
        <v>D.AB.999.Z.B.3</v>
      </c>
      <c r="T309" s="15" t="str">
        <f t="shared" si="27"/>
        <v>DAB999ZB3</v>
      </c>
    </row>
    <row r="310" spans="1:20">
      <c r="A310" t="s">
        <v>51</v>
      </c>
      <c r="B310" s="10" t="s">
        <v>50</v>
      </c>
      <c r="C310" s="10" t="s">
        <v>52</v>
      </c>
      <c r="D310" s="23" t="s">
        <v>1352</v>
      </c>
      <c r="E310" s="12" t="str">
        <f>VLOOKUP(D310,Codes!$E$3:$G$1002,3,FALSE)</f>
        <v>999</v>
      </c>
      <c r="F310" s="10" t="s">
        <v>57</v>
      </c>
      <c r="G310" s="10">
        <f>VLOOKUP(F310,Codes!$J$3:$L$9,3)</f>
        <v>8</v>
      </c>
      <c r="H310" s="10" t="str">
        <f>VLOOKUP(F310,Codes!$J$3:$L$8,2,FALSE)</f>
        <v>B</v>
      </c>
      <c r="I310" s="64" t="s">
        <v>44</v>
      </c>
      <c r="J310" s="10" t="str">
        <f>VLOOKUP(I310,Codes!$H$3:$I$262,2,FALSE)</f>
        <v>AB</v>
      </c>
      <c r="K310" s="10">
        <v>4</v>
      </c>
      <c r="L310">
        <v>0</v>
      </c>
      <c r="M310" t="str">
        <f>VLOOKUP(L310,Codes!$R$3:$S$28,2,FALSE)</f>
        <v>Z</v>
      </c>
      <c r="N310" t="s">
        <v>48</v>
      </c>
      <c r="O310" t="s">
        <v>49</v>
      </c>
      <c r="Q310" s="21" t="str">
        <f t="shared" si="24"/>
        <v>D-AB-999-0-TP2-DMSO-Medium-4-</v>
      </c>
      <c r="R310" s="21" t="str">
        <f t="shared" si="25"/>
        <v>D-AB-999-0-TP2-DMSO-4</v>
      </c>
      <c r="S310" s="14" t="str">
        <f t="shared" si="26"/>
        <v>D.AB.999.Z.B.4</v>
      </c>
      <c r="T310" s="15" t="str">
        <f t="shared" si="27"/>
        <v>DAB999ZB4</v>
      </c>
    </row>
    <row r="311" spans="1:20">
      <c r="A311" t="s">
        <v>51</v>
      </c>
      <c r="B311" s="10" t="s">
        <v>50</v>
      </c>
      <c r="C311" s="10" t="s">
        <v>52</v>
      </c>
      <c r="D311" s="23" t="s">
        <v>1352</v>
      </c>
      <c r="E311" s="12" t="str">
        <f>VLOOKUP(D311,Codes!$E$3:$G$1002,3,FALSE)</f>
        <v>999</v>
      </c>
      <c r="F311" s="10" t="s">
        <v>57</v>
      </c>
      <c r="G311" s="10">
        <f>VLOOKUP(F311,Codes!$J$3:$L$9,3)</f>
        <v>8</v>
      </c>
      <c r="H311" s="10" t="str">
        <f>VLOOKUP(F311,Codes!$J$3:$L$8,2,FALSE)</f>
        <v>B</v>
      </c>
      <c r="I311" s="64" t="s">
        <v>44</v>
      </c>
      <c r="J311" s="10" t="str">
        <f>VLOOKUP(I311,Codes!$H$3:$I$262,2,FALSE)</f>
        <v>AB</v>
      </c>
      <c r="K311" s="10">
        <v>5</v>
      </c>
      <c r="L311">
        <v>0</v>
      </c>
      <c r="M311" t="str">
        <f>VLOOKUP(L311,Codes!$R$3:$S$28,2,FALSE)</f>
        <v>Z</v>
      </c>
      <c r="N311" t="s">
        <v>48</v>
      </c>
      <c r="O311" t="s">
        <v>49</v>
      </c>
      <c r="Q311" s="21" t="str">
        <f t="shared" si="24"/>
        <v>D-AB-999-0-TP2-DMSO-Medium-5-</v>
      </c>
      <c r="R311" s="21" t="str">
        <f t="shared" si="25"/>
        <v>D-AB-999-0-TP2-DMSO-5</v>
      </c>
      <c r="S311" s="14" t="str">
        <f t="shared" si="26"/>
        <v>D.AB.999.Z.B.5</v>
      </c>
      <c r="T311" s="15" t="str">
        <f t="shared" si="27"/>
        <v>DAB999ZB5</v>
      </c>
    </row>
    <row r="312" spans="1:20">
      <c r="A312" t="s">
        <v>51</v>
      </c>
      <c r="B312" s="10" t="s">
        <v>50</v>
      </c>
      <c r="C312" s="10" t="s">
        <v>52</v>
      </c>
      <c r="D312" s="23" t="s">
        <v>1352</v>
      </c>
      <c r="E312" s="12" t="str">
        <f>VLOOKUP(D312,Codes!$E$3:$G$1002,3,FALSE)</f>
        <v>999</v>
      </c>
      <c r="F312" s="10" t="s">
        <v>64</v>
      </c>
      <c r="G312" s="10">
        <f>VLOOKUP(F312,Codes!$J$3:$L$9,3)</f>
        <v>24</v>
      </c>
      <c r="H312" s="10" t="str">
        <f>VLOOKUP(F312,Codes!$J$3:$L$8,2,FALSE)</f>
        <v>C</v>
      </c>
      <c r="I312" s="64" t="s">
        <v>44</v>
      </c>
      <c r="J312" s="10" t="str">
        <f>VLOOKUP(I312,Codes!$H$3:$I$262,2,FALSE)</f>
        <v>AB</v>
      </c>
      <c r="K312" s="10">
        <v>1</v>
      </c>
      <c r="L312">
        <v>0</v>
      </c>
      <c r="M312" t="str">
        <f>VLOOKUP(L312,Codes!$R$3:$S$28,2,FALSE)</f>
        <v>Z</v>
      </c>
      <c r="N312" t="s">
        <v>48</v>
      </c>
      <c r="O312" t="s">
        <v>49</v>
      </c>
      <c r="Q312" s="21" t="str">
        <f t="shared" si="24"/>
        <v>D-AB-999-0-TP3-DMSO-Medium-1-</v>
      </c>
      <c r="R312" s="21" t="str">
        <f t="shared" si="25"/>
        <v>D-AB-999-0-TP3-DMSO-1</v>
      </c>
      <c r="S312" s="14" t="str">
        <f t="shared" si="26"/>
        <v>D.AB.999.Z.C.1</v>
      </c>
      <c r="T312" s="15" t="str">
        <f t="shared" si="27"/>
        <v>DAB999ZC1</v>
      </c>
    </row>
    <row r="313" spans="1:20">
      <c r="A313" t="s">
        <v>51</v>
      </c>
      <c r="B313" s="10" t="s">
        <v>50</v>
      </c>
      <c r="C313" s="10" t="s">
        <v>52</v>
      </c>
      <c r="D313" s="23" t="s">
        <v>1352</v>
      </c>
      <c r="E313" s="12" t="str">
        <f>VLOOKUP(D313,Codes!$E$3:$G$1002,3,FALSE)</f>
        <v>999</v>
      </c>
      <c r="F313" s="10" t="s">
        <v>64</v>
      </c>
      <c r="G313" s="10">
        <f>VLOOKUP(F313,Codes!$J$3:$L$9,3)</f>
        <v>24</v>
      </c>
      <c r="H313" s="10" t="str">
        <f>VLOOKUP(F313,Codes!$J$3:$L$8,2,FALSE)</f>
        <v>C</v>
      </c>
      <c r="I313" s="64" t="s">
        <v>44</v>
      </c>
      <c r="J313" s="10" t="str">
        <f>VLOOKUP(I313,Codes!$H$3:$I$262,2,FALSE)</f>
        <v>AB</v>
      </c>
      <c r="K313" s="10">
        <v>2</v>
      </c>
      <c r="L313">
        <v>0</v>
      </c>
      <c r="M313" t="str">
        <f>VLOOKUP(L313,Codes!$R$3:$S$28,2,FALSE)</f>
        <v>Z</v>
      </c>
      <c r="N313" t="s">
        <v>48</v>
      </c>
      <c r="O313" t="s">
        <v>49</v>
      </c>
      <c r="Q313" s="21" t="str">
        <f t="shared" si="24"/>
        <v>D-AB-999-0-TP3-DMSO-Medium-2-</v>
      </c>
      <c r="R313" s="21" t="str">
        <f t="shared" si="25"/>
        <v>D-AB-999-0-TP3-DMSO-2</v>
      </c>
      <c r="S313" s="14" t="str">
        <f t="shared" si="26"/>
        <v>D.AB.999.Z.C.2</v>
      </c>
      <c r="T313" s="15" t="str">
        <f t="shared" si="27"/>
        <v>DAB999ZC2</v>
      </c>
    </row>
    <row r="314" spans="1:20">
      <c r="A314" t="s">
        <v>51</v>
      </c>
      <c r="B314" s="10" t="s">
        <v>50</v>
      </c>
      <c r="C314" s="10" t="s">
        <v>52</v>
      </c>
      <c r="D314" s="23" t="s">
        <v>1352</v>
      </c>
      <c r="E314" s="12" t="str">
        <f>VLOOKUP(D314,Codes!$E$3:$G$1002,3,FALSE)</f>
        <v>999</v>
      </c>
      <c r="F314" s="10" t="s">
        <v>64</v>
      </c>
      <c r="G314" s="10">
        <f>VLOOKUP(F314,Codes!$J$3:$L$9,3)</f>
        <v>24</v>
      </c>
      <c r="H314" s="10" t="str">
        <f>VLOOKUP(F314,Codes!$J$3:$L$8,2,FALSE)</f>
        <v>C</v>
      </c>
      <c r="I314" s="64" t="s">
        <v>44</v>
      </c>
      <c r="J314" s="10" t="str">
        <f>VLOOKUP(I314,Codes!$H$3:$I$262,2,FALSE)</f>
        <v>AB</v>
      </c>
      <c r="K314" s="10">
        <v>3</v>
      </c>
      <c r="L314">
        <v>0</v>
      </c>
      <c r="M314" t="str">
        <f>VLOOKUP(L314,Codes!$R$3:$S$28,2,FALSE)</f>
        <v>Z</v>
      </c>
      <c r="N314" t="s">
        <v>48</v>
      </c>
      <c r="O314" t="s">
        <v>49</v>
      </c>
      <c r="Q314" s="21" t="str">
        <f t="shared" si="24"/>
        <v>D-AB-999-0-TP3-DMSO-Medium-3-</v>
      </c>
      <c r="R314" s="21" t="str">
        <f t="shared" si="25"/>
        <v>D-AB-999-0-TP3-DMSO-3</v>
      </c>
      <c r="S314" s="14" t="str">
        <f t="shared" si="26"/>
        <v>D.AB.999.Z.C.3</v>
      </c>
      <c r="T314" s="15" t="str">
        <f t="shared" si="27"/>
        <v>DAB999ZC3</v>
      </c>
    </row>
    <row r="315" spans="1:20">
      <c r="A315" t="s">
        <v>51</v>
      </c>
      <c r="B315" s="10" t="s">
        <v>50</v>
      </c>
      <c r="C315" s="10" t="s">
        <v>52</v>
      </c>
      <c r="D315" s="23" t="s">
        <v>1352</v>
      </c>
      <c r="E315" s="12" t="str">
        <f>VLOOKUP(D315,Codes!$E$3:$G$1002,3,FALSE)</f>
        <v>999</v>
      </c>
      <c r="F315" s="10" t="s">
        <v>64</v>
      </c>
      <c r="G315" s="10">
        <f>VLOOKUP(F315,Codes!$J$3:$L$9,3)</f>
        <v>24</v>
      </c>
      <c r="H315" s="10" t="str">
        <f>VLOOKUP(F315,Codes!$J$3:$L$8,2,FALSE)</f>
        <v>C</v>
      </c>
      <c r="I315" s="64" t="s">
        <v>44</v>
      </c>
      <c r="J315" s="10" t="str">
        <f>VLOOKUP(I315,Codes!$H$3:$I$262,2,FALSE)</f>
        <v>AB</v>
      </c>
      <c r="K315" s="10">
        <v>4</v>
      </c>
      <c r="L315">
        <v>0</v>
      </c>
      <c r="M315" t="str">
        <f>VLOOKUP(L315,Codes!$R$3:$S$28,2,FALSE)</f>
        <v>Z</v>
      </c>
      <c r="N315" t="s">
        <v>48</v>
      </c>
      <c r="O315" t="s">
        <v>49</v>
      </c>
      <c r="Q315" s="21" t="str">
        <f t="shared" si="24"/>
        <v>D-AB-999-0-TP3-DMSO-Medium-4-</v>
      </c>
      <c r="R315" s="21" t="str">
        <f t="shared" si="25"/>
        <v>D-AB-999-0-TP3-DMSO-4</v>
      </c>
      <c r="S315" s="14" t="str">
        <f t="shared" si="26"/>
        <v>D.AB.999.Z.C.4</v>
      </c>
      <c r="T315" s="15" t="str">
        <f t="shared" si="27"/>
        <v>DAB999ZC4</v>
      </c>
    </row>
    <row r="316" spans="1:20">
      <c r="A316" t="s">
        <v>51</v>
      </c>
      <c r="B316" s="10" t="s">
        <v>50</v>
      </c>
      <c r="C316" s="10" t="s">
        <v>52</v>
      </c>
      <c r="D316" s="23" t="s">
        <v>1352</v>
      </c>
      <c r="E316" s="12" t="str">
        <f>VLOOKUP(D316,Codes!$E$3:$G$1002,3,FALSE)</f>
        <v>999</v>
      </c>
      <c r="F316" s="10" t="s">
        <v>64</v>
      </c>
      <c r="G316" s="10">
        <f>VLOOKUP(F316,Codes!$J$3:$L$9,3)</f>
        <v>24</v>
      </c>
      <c r="H316" s="10" t="str">
        <f>VLOOKUP(F316,Codes!$J$3:$L$8,2,FALSE)</f>
        <v>C</v>
      </c>
      <c r="I316" s="64" t="s">
        <v>44</v>
      </c>
      <c r="J316" s="10" t="str">
        <f>VLOOKUP(I316,Codes!$H$3:$I$262,2,FALSE)</f>
        <v>AB</v>
      </c>
      <c r="K316" s="10">
        <v>5</v>
      </c>
      <c r="L316">
        <v>0</v>
      </c>
      <c r="M316" t="str">
        <f>VLOOKUP(L316,Codes!$R$3:$S$28,2,FALSE)</f>
        <v>Z</v>
      </c>
      <c r="N316" t="s">
        <v>48</v>
      </c>
      <c r="O316" t="s">
        <v>49</v>
      </c>
      <c r="Q316" s="21" t="str">
        <f t="shared" si="24"/>
        <v>D-AB-999-0-TP3-DMSO-Medium-5-</v>
      </c>
      <c r="R316" s="21" t="str">
        <f t="shared" si="25"/>
        <v>D-AB-999-0-TP3-DMSO-5</v>
      </c>
      <c r="S316" s="14" t="str">
        <f t="shared" si="26"/>
        <v>D.AB.999.Z.C.5</v>
      </c>
      <c r="T316" s="15" t="str">
        <f t="shared" si="27"/>
        <v>DAB999ZC5</v>
      </c>
    </row>
    <row r="317" spans="1:20">
      <c r="A317" t="s">
        <v>51</v>
      </c>
      <c r="B317" s="10" t="s">
        <v>50</v>
      </c>
      <c r="C317" s="10" t="s">
        <v>52</v>
      </c>
      <c r="D317" s="23" t="s">
        <v>1352</v>
      </c>
      <c r="E317" s="12" t="str">
        <f>VLOOKUP(D317,Codes!$E$3:$G$1002,3,FALSE)</f>
        <v>999</v>
      </c>
      <c r="F317" s="10" t="s">
        <v>70</v>
      </c>
      <c r="G317" s="10">
        <f>VLOOKUP(F317,Codes!$J$3:$L$9,3)</f>
        <v>30</v>
      </c>
      <c r="H317" s="10" t="str">
        <f>VLOOKUP(F317,Codes!$J$3:$L$8,2,FALSE)</f>
        <v>D</v>
      </c>
      <c r="I317" s="64" t="s">
        <v>44</v>
      </c>
      <c r="J317" s="10" t="str">
        <f>VLOOKUP(I317,Codes!$H$3:$I$262,2,FALSE)</f>
        <v>AB</v>
      </c>
      <c r="K317" s="10">
        <v>1</v>
      </c>
      <c r="L317">
        <v>0</v>
      </c>
      <c r="M317" t="str">
        <f>VLOOKUP(L317,Codes!$R$3:$S$28,2,FALSE)</f>
        <v>Z</v>
      </c>
      <c r="N317" t="s">
        <v>48</v>
      </c>
      <c r="O317" t="s">
        <v>49</v>
      </c>
      <c r="Q317" s="21" t="str">
        <f t="shared" si="24"/>
        <v>D-AB-999-0-TP4-DMSO-Medium-1-</v>
      </c>
      <c r="R317" s="21" t="str">
        <f t="shared" si="25"/>
        <v>D-AB-999-0-TP4-DMSO-1</v>
      </c>
      <c r="S317" s="14" t="str">
        <f t="shared" si="26"/>
        <v>D.AB.999.Z.D.1</v>
      </c>
      <c r="T317" s="15" t="str">
        <f t="shared" si="27"/>
        <v>DAB999ZD1</v>
      </c>
    </row>
    <row r="318" spans="1:20">
      <c r="A318" t="s">
        <v>51</v>
      </c>
      <c r="B318" s="10" t="s">
        <v>50</v>
      </c>
      <c r="C318" s="10" t="s">
        <v>52</v>
      </c>
      <c r="D318" s="23" t="s">
        <v>1352</v>
      </c>
      <c r="E318" s="12" t="str">
        <f>VLOOKUP(D318,Codes!$E$3:$G$1002,3,FALSE)</f>
        <v>999</v>
      </c>
      <c r="F318" s="10" t="s">
        <v>70</v>
      </c>
      <c r="G318" s="10">
        <f>VLOOKUP(F318,Codes!$J$3:$L$9,3)</f>
        <v>30</v>
      </c>
      <c r="H318" s="10" t="str">
        <f>VLOOKUP(F318,Codes!$J$3:$L$8,2,FALSE)</f>
        <v>D</v>
      </c>
      <c r="I318" s="64" t="s">
        <v>44</v>
      </c>
      <c r="J318" s="10" t="str">
        <f>VLOOKUP(I318,Codes!$H$3:$I$262,2,FALSE)</f>
        <v>AB</v>
      </c>
      <c r="K318" s="10">
        <v>2</v>
      </c>
      <c r="L318">
        <v>0</v>
      </c>
      <c r="M318" t="str">
        <f>VLOOKUP(L318,Codes!$R$3:$S$28,2,FALSE)</f>
        <v>Z</v>
      </c>
      <c r="N318" t="s">
        <v>48</v>
      </c>
      <c r="O318" t="s">
        <v>49</v>
      </c>
      <c r="Q318" s="21" t="str">
        <f t="shared" si="24"/>
        <v>D-AB-999-0-TP4-DMSO-Medium-2-</v>
      </c>
      <c r="R318" s="21" t="str">
        <f t="shared" si="25"/>
        <v>D-AB-999-0-TP4-DMSO-2</v>
      </c>
      <c r="S318" s="14" t="str">
        <f t="shared" si="26"/>
        <v>D.AB.999.Z.D.2</v>
      </c>
      <c r="T318" s="15" t="str">
        <f t="shared" si="27"/>
        <v>DAB999ZD2</v>
      </c>
    </row>
    <row r="319" spans="1:20">
      <c r="A319" t="s">
        <v>51</v>
      </c>
      <c r="B319" s="10" t="s">
        <v>50</v>
      </c>
      <c r="C319" s="10" t="s">
        <v>52</v>
      </c>
      <c r="D319" s="23" t="s">
        <v>1352</v>
      </c>
      <c r="E319" s="12" t="str">
        <f>VLOOKUP(D319,Codes!$E$3:$G$1002,3,FALSE)</f>
        <v>999</v>
      </c>
      <c r="F319" s="10" t="s">
        <v>70</v>
      </c>
      <c r="G319" s="10">
        <f>VLOOKUP(F319,Codes!$J$3:$L$9,3)</f>
        <v>30</v>
      </c>
      <c r="H319" s="10" t="str">
        <f>VLOOKUP(F319,Codes!$J$3:$L$8,2,FALSE)</f>
        <v>D</v>
      </c>
      <c r="I319" s="64" t="s">
        <v>44</v>
      </c>
      <c r="J319" s="10" t="str">
        <f>VLOOKUP(I319,Codes!$H$3:$I$262,2,FALSE)</f>
        <v>AB</v>
      </c>
      <c r="K319" s="10">
        <v>3</v>
      </c>
      <c r="L319">
        <v>0</v>
      </c>
      <c r="M319" t="str">
        <f>VLOOKUP(L319,Codes!$R$3:$S$28,2,FALSE)</f>
        <v>Z</v>
      </c>
      <c r="N319" t="s">
        <v>48</v>
      </c>
      <c r="O319" t="s">
        <v>49</v>
      </c>
      <c r="Q319" s="21" t="str">
        <f t="shared" si="24"/>
        <v>D-AB-999-0-TP4-DMSO-Medium-3-</v>
      </c>
      <c r="R319" s="21" t="str">
        <f t="shared" si="25"/>
        <v>D-AB-999-0-TP4-DMSO-3</v>
      </c>
      <c r="S319" s="14" t="str">
        <f t="shared" si="26"/>
        <v>D.AB.999.Z.D.3</v>
      </c>
      <c r="T319" s="15" t="str">
        <f t="shared" si="27"/>
        <v>DAB999ZD3</v>
      </c>
    </row>
    <row r="320" spans="1:20">
      <c r="A320" t="s">
        <v>51</v>
      </c>
      <c r="B320" s="10" t="s">
        <v>50</v>
      </c>
      <c r="C320" s="10" t="s">
        <v>52</v>
      </c>
      <c r="D320" s="23" t="s">
        <v>1352</v>
      </c>
      <c r="E320" s="12" t="str">
        <f>VLOOKUP(D320,Codes!$E$3:$G$1002,3,FALSE)</f>
        <v>999</v>
      </c>
      <c r="F320" s="10" t="s">
        <v>70</v>
      </c>
      <c r="G320" s="10">
        <f>VLOOKUP(F320,Codes!$J$3:$L$9,3)</f>
        <v>30</v>
      </c>
      <c r="H320" s="10" t="str">
        <f>VLOOKUP(F320,Codes!$J$3:$L$8,2,FALSE)</f>
        <v>D</v>
      </c>
      <c r="I320" s="64" t="s">
        <v>44</v>
      </c>
      <c r="J320" s="10" t="str">
        <f>VLOOKUP(I320,Codes!$H$3:$I$262,2,FALSE)</f>
        <v>AB</v>
      </c>
      <c r="K320" s="10">
        <v>4</v>
      </c>
      <c r="L320">
        <v>0</v>
      </c>
      <c r="M320" t="str">
        <f>VLOOKUP(L320,Codes!$R$3:$S$28,2,FALSE)</f>
        <v>Z</v>
      </c>
      <c r="N320" t="s">
        <v>48</v>
      </c>
      <c r="O320" t="s">
        <v>49</v>
      </c>
      <c r="Q320" s="21" t="str">
        <f t="shared" si="24"/>
        <v>D-AB-999-0-TP4-DMSO-Medium-4-</v>
      </c>
      <c r="R320" s="21" t="str">
        <f t="shared" si="25"/>
        <v>D-AB-999-0-TP4-DMSO-4</v>
      </c>
      <c r="S320" s="14" t="str">
        <f t="shared" si="26"/>
        <v>D.AB.999.Z.D.4</v>
      </c>
      <c r="T320" s="15" t="str">
        <f t="shared" si="27"/>
        <v>DAB999ZD4</v>
      </c>
    </row>
    <row r="321" spans="1:20">
      <c r="A321" t="s">
        <v>51</v>
      </c>
      <c r="B321" s="10" t="s">
        <v>50</v>
      </c>
      <c r="C321" s="10" t="s">
        <v>52</v>
      </c>
      <c r="D321" s="23" t="s">
        <v>1352</v>
      </c>
      <c r="E321" s="12" t="str">
        <f>VLOOKUP(D321,Codes!$E$3:$G$1002,3,FALSE)</f>
        <v>999</v>
      </c>
      <c r="F321" s="10" t="s">
        <v>70</v>
      </c>
      <c r="G321" s="10">
        <f>VLOOKUP(F321,Codes!$J$3:$L$9,3)</f>
        <v>30</v>
      </c>
      <c r="H321" s="10" t="str">
        <f>VLOOKUP(F321,Codes!$J$3:$L$8,2,FALSE)</f>
        <v>D</v>
      </c>
      <c r="I321" s="64" t="s">
        <v>44</v>
      </c>
      <c r="J321" s="10" t="str">
        <f>VLOOKUP(I321,Codes!$H$3:$I$262,2,FALSE)</f>
        <v>AB</v>
      </c>
      <c r="K321" s="10">
        <v>5</v>
      </c>
      <c r="L321">
        <v>0</v>
      </c>
      <c r="M321" t="str">
        <f>VLOOKUP(L321,Codes!$R$3:$S$28,2,FALSE)</f>
        <v>Z</v>
      </c>
      <c r="N321" t="s">
        <v>48</v>
      </c>
      <c r="O321" t="s">
        <v>49</v>
      </c>
      <c r="Q321" s="21" t="str">
        <f t="shared" si="24"/>
        <v>D-AB-999-0-TP4-DMSO-Medium-5-</v>
      </c>
      <c r="R321" s="21" t="str">
        <f t="shared" si="25"/>
        <v>D-AB-999-0-TP4-DMSO-5</v>
      </c>
      <c r="S321" s="14" t="str">
        <f t="shared" si="26"/>
        <v>D.AB.999.Z.D.5</v>
      </c>
      <c r="T321" s="15" t="str">
        <f t="shared" si="27"/>
        <v>DAB999ZD5</v>
      </c>
    </row>
    <row r="322" spans="1:20">
      <c r="A322" t="s">
        <v>51</v>
      </c>
      <c r="B322" s="10" t="s">
        <v>50</v>
      </c>
      <c r="C322" s="10" t="s">
        <v>52</v>
      </c>
      <c r="D322" s="23" t="s">
        <v>1352</v>
      </c>
      <c r="E322" s="12" t="str">
        <f>VLOOKUP(D322,Codes!$E$3:$G$1002,3,FALSE)</f>
        <v>999</v>
      </c>
      <c r="F322" s="10" t="s">
        <v>76</v>
      </c>
      <c r="G322" s="10">
        <f>VLOOKUP(F322,Codes!$J$3:$L$9,3)</f>
        <v>48</v>
      </c>
      <c r="H322" s="10" t="str">
        <f>VLOOKUP(F322,Codes!$J$3:$L$8,2,FALSE)</f>
        <v>E</v>
      </c>
      <c r="I322" s="64" t="s">
        <v>44</v>
      </c>
      <c r="J322" s="10" t="str">
        <f>VLOOKUP(I322,Codes!$H$3:$I$262,2,FALSE)</f>
        <v>AB</v>
      </c>
      <c r="K322" s="10">
        <v>1</v>
      </c>
      <c r="L322">
        <v>0</v>
      </c>
      <c r="M322" t="str">
        <f>VLOOKUP(L322,Codes!$R$3:$S$28,2,FALSE)</f>
        <v>Z</v>
      </c>
      <c r="N322" t="s">
        <v>48</v>
      </c>
      <c r="O322" t="s">
        <v>49</v>
      </c>
      <c r="Q322" s="21" t="str">
        <f t="shared" si="24"/>
        <v>D-AB-999-0-TP5-DMSO-Medium-1-</v>
      </c>
      <c r="R322" s="21" t="str">
        <f t="shared" si="25"/>
        <v>D-AB-999-0-TP5-DMSO-1</v>
      </c>
      <c r="S322" s="14" t="str">
        <f t="shared" si="26"/>
        <v>D.AB.999.Z.E.1</v>
      </c>
      <c r="T322" s="15" t="str">
        <f t="shared" si="27"/>
        <v>DAB999ZE1</v>
      </c>
    </row>
    <row r="323" spans="1:20">
      <c r="A323" t="s">
        <v>51</v>
      </c>
      <c r="B323" s="10" t="s">
        <v>50</v>
      </c>
      <c r="C323" s="10" t="s">
        <v>52</v>
      </c>
      <c r="D323" s="23" t="s">
        <v>1352</v>
      </c>
      <c r="E323" s="12" t="str">
        <f>VLOOKUP(D323,Codes!$E$3:$G$1002,3,FALSE)</f>
        <v>999</v>
      </c>
      <c r="F323" s="10" t="s">
        <v>76</v>
      </c>
      <c r="G323" s="10">
        <f>VLOOKUP(F323,Codes!$J$3:$L$9,3)</f>
        <v>48</v>
      </c>
      <c r="H323" s="10" t="str">
        <f>VLOOKUP(F323,Codes!$J$3:$L$8,2,FALSE)</f>
        <v>E</v>
      </c>
      <c r="I323" s="64" t="s">
        <v>44</v>
      </c>
      <c r="J323" s="10" t="str">
        <f>VLOOKUP(I323,Codes!$H$3:$I$262,2,FALSE)</f>
        <v>AB</v>
      </c>
      <c r="K323" s="10">
        <v>2</v>
      </c>
      <c r="L323">
        <v>0</v>
      </c>
      <c r="M323" t="str">
        <f>VLOOKUP(L323,Codes!$R$3:$S$28,2,FALSE)</f>
        <v>Z</v>
      </c>
      <c r="N323" t="s">
        <v>48</v>
      </c>
      <c r="O323" t="s">
        <v>49</v>
      </c>
      <c r="Q323" s="21" t="str">
        <f t="shared" si="24"/>
        <v>D-AB-999-0-TP5-DMSO-Medium-2-</v>
      </c>
      <c r="R323" s="21" t="str">
        <f t="shared" si="25"/>
        <v>D-AB-999-0-TP5-DMSO-2</v>
      </c>
      <c r="S323" s="14" t="str">
        <f t="shared" si="26"/>
        <v>D.AB.999.Z.E.2</v>
      </c>
      <c r="T323" s="15" t="str">
        <f t="shared" si="27"/>
        <v>DAB999ZE2</v>
      </c>
    </row>
    <row r="324" spans="1:20">
      <c r="A324" t="s">
        <v>51</v>
      </c>
      <c r="B324" s="10" t="s">
        <v>50</v>
      </c>
      <c r="C324" s="10" t="s">
        <v>52</v>
      </c>
      <c r="D324" s="23" t="s">
        <v>1352</v>
      </c>
      <c r="E324" s="12" t="str">
        <f>VLOOKUP(D324,Codes!$E$3:$G$1002,3,FALSE)</f>
        <v>999</v>
      </c>
      <c r="F324" s="10" t="s">
        <v>76</v>
      </c>
      <c r="G324" s="10">
        <f>VLOOKUP(F324,Codes!$J$3:$L$9,3)</f>
        <v>48</v>
      </c>
      <c r="H324" s="10" t="str">
        <f>VLOOKUP(F324,Codes!$J$3:$L$8,2,FALSE)</f>
        <v>E</v>
      </c>
      <c r="I324" s="64" t="s">
        <v>44</v>
      </c>
      <c r="J324" s="10" t="str">
        <f>VLOOKUP(I324,Codes!$H$3:$I$262,2,FALSE)</f>
        <v>AB</v>
      </c>
      <c r="K324" s="10">
        <v>3</v>
      </c>
      <c r="L324">
        <v>0</v>
      </c>
      <c r="M324" t="str">
        <f>VLOOKUP(L324,Codes!$R$3:$S$28,2,FALSE)</f>
        <v>Z</v>
      </c>
      <c r="N324" t="s">
        <v>48</v>
      </c>
      <c r="O324" t="s">
        <v>49</v>
      </c>
      <c r="Q324" s="21" t="str">
        <f t="shared" si="24"/>
        <v>D-AB-999-0-TP5-DMSO-Medium-3-</v>
      </c>
      <c r="R324" s="21" t="str">
        <f t="shared" si="25"/>
        <v>D-AB-999-0-TP5-DMSO-3</v>
      </c>
      <c r="S324" s="14" t="str">
        <f t="shared" si="26"/>
        <v>D.AB.999.Z.E.3</v>
      </c>
      <c r="T324" s="15" t="str">
        <f t="shared" si="27"/>
        <v>DAB999ZE3</v>
      </c>
    </row>
    <row r="325" spans="1:20">
      <c r="A325" t="s">
        <v>51</v>
      </c>
      <c r="B325" s="10" t="s">
        <v>50</v>
      </c>
      <c r="C325" s="10" t="s">
        <v>52</v>
      </c>
      <c r="D325" s="23" t="s">
        <v>1352</v>
      </c>
      <c r="E325" s="12" t="str">
        <f>VLOOKUP(D325,Codes!$E$3:$G$1002,3,FALSE)</f>
        <v>999</v>
      </c>
      <c r="F325" s="10" t="s">
        <v>76</v>
      </c>
      <c r="G325" s="10">
        <f>VLOOKUP(F325,Codes!$J$3:$L$9,3)</f>
        <v>48</v>
      </c>
      <c r="H325" s="10" t="str">
        <f>VLOOKUP(F325,Codes!$J$3:$L$8,2,FALSE)</f>
        <v>E</v>
      </c>
      <c r="I325" s="64" t="s">
        <v>44</v>
      </c>
      <c r="J325" s="10" t="str">
        <f>VLOOKUP(I325,Codes!$H$3:$I$262,2,FALSE)</f>
        <v>AB</v>
      </c>
      <c r="K325" s="10">
        <v>4</v>
      </c>
      <c r="L325">
        <v>0</v>
      </c>
      <c r="M325" t="str">
        <f>VLOOKUP(L325,Codes!$R$3:$S$28,2,FALSE)</f>
        <v>Z</v>
      </c>
      <c r="N325" t="s">
        <v>48</v>
      </c>
      <c r="O325" t="s">
        <v>49</v>
      </c>
      <c r="Q325" s="21" t="str">
        <f t="shared" si="24"/>
        <v>D-AB-999-0-TP5-DMSO-Medium-4-</v>
      </c>
      <c r="R325" s="21" t="str">
        <f t="shared" si="25"/>
        <v>D-AB-999-0-TP5-DMSO-4</v>
      </c>
      <c r="S325" s="14" t="str">
        <f t="shared" si="26"/>
        <v>D.AB.999.Z.E.4</v>
      </c>
      <c r="T325" s="15" t="str">
        <f t="shared" si="27"/>
        <v>DAB999ZE4</v>
      </c>
    </row>
    <row r="326" spans="1:20">
      <c r="A326" t="s">
        <v>51</v>
      </c>
      <c r="B326" s="10" t="s">
        <v>50</v>
      </c>
      <c r="C326" s="10" t="s">
        <v>52</v>
      </c>
      <c r="D326" s="23" t="s">
        <v>1352</v>
      </c>
      <c r="E326" s="12" t="str">
        <f>VLOOKUP(D326,Codes!$E$3:$G$1002,3,FALSE)</f>
        <v>999</v>
      </c>
      <c r="F326" s="10" t="s">
        <v>76</v>
      </c>
      <c r="G326" s="10">
        <f>VLOOKUP(F326,Codes!$J$3:$L$9,3)</f>
        <v>48</v>
      </c>
      <c r="H326" s="10" t="str">
        <f>VLOOKUP(F326,Codes!$J$3:$L$8,2,FALSE)</f>
        <v>E</v>
      </c>
      <c r="I326" s="64" t="s">
        <v>44</v>
      </c>
      <c r="J326" s="10" t="str">
        <f>VLOOKUP(I326,Codes!$H$3:$I$262,2,FALSE)</f>
        <v>AB</v>
      </c>
      <c r="K326" s="10">
        <v>5</v>
      </c>
      <c r="L326">
        <v>0</v>
      </c>
      <c r="M326" t="str">
        <f>VLOOKUP(L326,Codes!$R$3:$S$28,2,FALSE)</f>
        <v>Z</v>
      </c>
      <c r="N326" t="s">
        <v>48</v>
      </c>
      <c r="O326" t="s">
        <v>49</v>
      </c>
      <c r="Q326" s="21" t="str">
        <f t="shared" si="24"/>
        <v>D-AB-999-0-TP5-DMSO-Medium-5-</v>
      </c>
      <c r="R326" s="21" t="str">
        <f t="shared" si="25"/>
        <v>D-AB-999-0-TP5-DMSO-5</v>
      </c>
      <c r="S326" s="14" t="str">
        <f t="shared" si="26"/>
        <v>D.AB.999.Z.E.5</v>
      </c>
      <c r="T326" s="15" t="str">
        <f t="shared" si="27"/>
        <v>DAB999ZE5</v>
      </c>
    </row>
    <row r="327" spans="1:20">
      <c r="A327" t="s">
        <v>51</v>
      </c>
      <c r="B327" s="10" t="s">
        <v>50</v>
      </c>
      <c r="C327" s="10" t="s">
        <v>52</v>
      </c>
      <c r="D327" s="23" t="s">
        <v>1350</v>
      </c>
      <c r="E327" s="12" t="str">
        <f>VLOOKUP(D327,Codes!$E$3:$G$1002,3,FALSE)</f>
        <v>998</v>
      </c>
      <c r="F327" s="10" t="s">
        <v>33</v>
      </c>
      <c r="G327" s="10">
        <v>0</v>
      </c>
      <c r="H327" s="10" t="str">
        <f>VLOOKUP(F327,Codes!$J$3:$L$8,2,FALSE)</f>
        <v>S</v>
      </c>
      <c r="I327" s="64" t="s">
        <v>31</v>
      </c>
      <c r="J327" s="10" t="str">
        <f>VLOOKUP(I327,Codes!$H$3:$I$262,2,FALSE)</f>
        <v>AA</v>
      </c>
      <c r="K327" s="10">
        <v>1</v>
      </c>
      <c r="L327">
        <v>0</v>
      </c>
      <c r="M327" t="str">
        <f>VLOOKUP(L327,Codes!$R$3:$S$28,2,FALSE)</f>
        <v>Z</v>
      </c>
      <c r="O327" t="s">
        <v>49</v>
      </c>
      <c r="Q327" s="21" t="str">
        <f>CONCATENATE(C327,"-",J327,"-",E327,"-", L327,"-",F327,"-",N327,"-",O327,"-",K327,"-",P327)</f>
        <v>D-AA-998-0-TP0--Medium-1-</v>
      </c>
      <c r="R327" s="21" t="str">
        <f>CONCATENATE(C327,"-",J327,"-",E327,"-", L327,"-",F327,"-",N327,"-",K327)</f>
        <v>D-AA-998-0-TP0--1</v>
      </c>
      <c r="S327" s="65" t="str">
        <f>_xlfn.CONCAT(C327,".",J327,".",E327,".",M327,".",H327,".",K327)</f>
        <v>D.AA.998.Z.S.1</v>
      </c>
      <c r="T327" s="15" t="str">
        <f>SUBSTITUTE(S327,".","")</f>
        <v>DAA998ZS1</v>
      </c>
    </row>
    <row r="328" spans="1:20">
      <c r="A328" t="s">
        <v>51</v>
      </c>
      <c r="B328" s="10" t="s">
        <v>50</v>
      </c>
      <c r="C328" s="10" t="s">
        <v>52</v>
      </c>
      <c r="D328" s="23" t="s">
        <v>1350</v>
      </c>
      <c r="E328" s="12" t="str">
        <f>VLOOKUP(D328,Codes!$E$3:$G$1002,3,FALSE)</f>
        <v>998</v>
      </c>
      <c r="F328" s="10" t="s">
        <v>33</v>
      </c>
      <c r="G328" s="10">
        <v>0</v>
      </c>
      <c r="H328" s="10" t="str">
        <f>VLOOKUP(F328,Codes!$J$3:$L$8,2,FALSE)</f>
        <v>S</v>
      </c>
      <c r="I328" s="64" t="s">
        <v>31</v>
      </c>
      <c r="J328" s="10" t="str">
        <f>VLOOKUP(I328,Codes!$H$3:$I$262,2,FALSE)</f>
        <v>AA</v>
      </c>
      <c r="K328" s="10">
        <v>2</v>
      </c>
      <c r="L328">
        <v>0</v>
      </c>
      <c r="M328" t="str">
        <f>VLOOKUP(L328,Codes!$R$3:$S$28,2,FALSE)</f>
        <v>Z</v>
      </c>
      <c r="O328" t="s">
        <v>49</v>
      </c>
      <c r="Q328" s="21" t="str">
        <f>CONCATENATE(C328,"-",J328,"-",E328,"-", L328,"-",F328,"-",N328,"-",O328,"-",K328,"-",P328)</f>
        <v>D-AA-998-0-TP0--Medium-2-</v>
      </c>
      <c r="R328" s="21" t="str">
        <f>CONCATENATE(C328,"-",J328,"-",E328,"-", L328,"-",F328,"-",N328,"-",K328)</f>
        <v>D-AA-998-0-TP0--2</v>
      </c>
      <c r="S328" s="65" t="str">
        <f>_xlfn.CONCAT(C328,".",J328,".",E328,".",M328,".",H328,".",K328)</f>
        <v>D.AA.998.Z.S.2</v>
      </c>
      <c r="T328" s="15" t="str">
        <f>SUBSTITUTE(S328,".","")</f>
        <v>DAA998ZS2</v>
      </c>
    </row>
    <row r="329" spans="1:20">
      <c r="A329" t="s">
        <v>51</v>
      </c>
      <c r="B329" s="10" t="s">
        <v>50</v>
      </c>
      <c r="C329" s="10" t="s">
        <v>52</v>
      </c>
      <c r="D329" s="23" t="s">
        <v>1350</v>
      </c>
      <c r="E329" s="12" t="str">
        <f>VLOOKUP(D329,Codes!$E$3:$G$1002,3,FALSE)</f>
        <v>998</v>
      </c>
      <c r="F329" s="10" t="s">
        <v>33</v>
      </c>
      <c r="G329" s="10">
        <v>0</v>
      </c>
      <c r="H329" s="10" t="str">
        <f>VLOOKUP(F329,Codes!$J$3:$L$8,2,FALSE)</f>
        <v>S</v>
      </c>
      <c r="I329" s="64" t="s">
        <v>31</v>
      </c>
      <c r="J329" s="10" t="str">
        <f>VLOOKUP(I329,Codes!$H$3:$I$262,2,FALSE)</f>
        <v>AA</v>
      </c>
      <c r="K329" s="10">
        <v>3</v>
      </c>
      <c r="L329">
        <v>0</v>
      </c>
      <c r="M329" t="str">
        <f>VLOOKUP(L329,Codes!$R$3:$S$28,2,FALSE)</f>
        <v>Z</v>
      </c>
      <c r="O329" t="s">
        <v>49</v>
      </c>
      <c r="Q329" s="21" t="str">
        <f>CONCATENATE(C329,"-",J329,"-",E329,"-", L329,"-",F329,"-",N329,"-",O329,"-",K329,"-",P329)</f>
        <v>D-AA-998-0-TP0--Medium-3-</v>
      </c>
      <c r="R329" s="21" t="str">
        <f>CONCATENATE(C329,"-",J329,"-",E329,"-", L329,"-",F329,"-",N329,"-",K329)</f>
        <v>D-AA-998-0-TP0--3</v>
      </c>
      <c r="S329" s="65" t="str">
        <f>_xlfn.CONCAT(C329,".",J329,".",E329,".",M329,".",H329,".",K329)</f>
        <v>D.AA.998.Z.S.3</v>
      </c>
      <c r="T329" s="15" t="str">
        <f>SUBSTITUTE(S329,".","")</f>
        <v>DAA998ZS3</v>
      </c>
    </row>
    <row r="330" spans="1:20">
      <c r="B330" s="10"/>
      <c r="C330" s="10"/>
      <c r="D330" s="23"/>
      <c r="E330" s="12"/>
      <c r="F330" s="10"/>
      <c r="G330" s="10"/>
      <c r="H330" s="10"/>
      <c r="I330" s="11"/>
      <c r="J330" s="10"/>
      <c r="K330" s="10"/>
      <c r="Q330" s="21"/>
      <c r="R330" s="21"/>
      <c r="S330" s="14"/>
      <c r="T330" s="15"/>
    </row>
    <row r="331" spans="1:20">
      <c r="B331" s="10"/>
      <c r="C331" s="10"/>
      <c r="D331" s="23"/>
      <c r="E331" s="12"/>
      <c r="F331" s="10"/>
      <c r="G331" s="10"/>
      <c r="H331" s="10"/>
      <c r="I331" s="11"/>
      <c r="J331" s="10"/>
      <c r="K331" s="10"/>
      <c r="Q331" s="21"/>
      <c r="R331" s="21"/>
      <c r="S331" s="14"/>
      <c r="T331" s="15"/>
    </row>
    <row r="332" spans="1:20">
      <c r="B332" s="10"/>
      <c r="C332" s="10"/>
      <c r="D332" s="23"/>
      <c r="E332" s="12"/>
      <c r="F332" s="10"/>
      <c r="G332" s="10"/>
      <c r="H332" s="10"/>
      <c r="I332" s="11"/>
      <c r="J332" s="10"/>
      <c r="K332" s="10"/>
      <c r="Q332" s="21"/>
      <c r="R332" s="21"/>
      <c r="S332" s="14"/>
      <c r="T332" s="15"/>
    </row>
    <row r="333" spans="1:20">
      <c r="B333" s="10"/>
      <c r="C333" s="10"/>
      <c r="D333" s="23"/>
      <c r="E333" s="12"/>
      <c r="F333" s="10"/>
      <c r="G333" s="10"/>
      <c r="H333" s="10"/>
      <c r="I333" s="11"/>
      <c r="J333" s="10"/>
      <c r="K333" s="10"/>
      <c r="Q333" s="21"/>
      <c r="R333" s="21"/>
      <c r="S333" s="14"/>
      <c r="T333" s="15"/>
    </row>
    <row r="334" spans="1:20">
      <c r="B334" s="10"/>
      <c r="C334" s="10"/>
      <c r="D334" s="23"/>
      <c r="E334" s="12"/>
      <c r="F334" s="10"/>
      <c r="G334" s="10"/>
      <c r="H334" s="10"/>
      <c r="I334" s="11"/>
      <c r="J334" s="10"/>
      <c r="K334" s="10"/>
      <c r="Q334" s="21"/>
      <c r="R334" s="21"/>
      <c r="S334" s="14"/>
      <c r="T334" s="15"/>
    </row>
    <row r="335" spans="1:20">
      <c r="B335" s="10"/>
      <c r="C335" s="10"/>
      <c r="D335" s="23"/>
      <c r="E335" s="12"/>
      <c r="F335" s="10"/>
      <c r="G335" s="10"/>
      <c r="H335" s="10"/>
      <c r="I335" s="11"/>
      <c r="J335" s="10"/>
      <c r="K335" s="10"/>
      <c r="Q335" s="21"/>
      <c r="R335" s="21"/>
      <c r="S335" s="14"/>
      <c r="T335" s="15"/>
    </row>
    <row r="336" spans="1:20">
      <c r="B336" s="10"/>
      <c r="C336" s="10"/>
      <c r="D336" s="23"/>
      <c r="E336" s="12"/>
      <c r="F336" s="10"/>
      <c r="G336" s="10"/>
      <c r="H336" s="10"/>
      <c r="I336" s="11"/>
      <c r="J336" s="10"/>
      <c r="K336" s="10"/>
      <c r="Q336" s="21"/>
      <c r="R336" s="21"/>
      <c r="S336" s="14"/>
      <c r="T336" s="15"/>
    </row>
    <row r="337" spans="2:20">
      <c r="B337" s="10"/>
      <c r="C337" s="10"/>
      <c r="D337" s="23"/>
      <c r="E337" s="12"/>
      <c r="F337" s="10"/>
      <c r="G337" s="10"/>
      <c r="H337" s="10"/>
      <c r="I337" s="11"/>
      <c r="J337" s="10"/>
      <c r="K337" s="10"/>
      <c r="Q337" s="21"/>
      <c r="R337" s="21"/>
      <c r="S337" s="14"/>
      <c r="T337" s="15"/>
    </row>
    <row r="338" spans="2:20">
      <c r="B338" s="10"/>
      <c r="C338" s="10"/>
      <c r="D338" s="23"/>
      <c r="E338" s="12"/>
      <c r="F338" s="10"/>
      <c r="G338" s="10"/>
      <c r="H338" s="10"/>
      <c r="I338" s="11"/>
      <c r="J338" s="10"/>
      <c r="K338" s="10"/>
      <c r="Q338" s="21"/>
      <c r="R338" s="21"/>
      <c r="S338" s="14"/>
      <c r="T338" s="15"/>
    </row>
    <row r="339" spans="2:20">
      <c r="B339" s="10"/>
      <c r="C339" s="10"/>
      <c r="D339" s="23"/>
      <c r="E339" s="12"/>
      <c r="F339" s="10"/>
      <c r="G339" s="10"/>
      <c r="H339" s="10"/>
      <c r="I339" s="11"/>
      <c r="J339" s="10"/>
      <c r="K339" s="10"/>
      <c r="Q339" s="21"/>
      <c r="R339" s="21"/>
      <c r="S339" s="14"/>
      <c r="T339" s="15"/>
    </row>
    <row r="340" spans="2:20">
      <c r="B340" s="10"/>
      <c r="C340" s="10"/>
      <c r="D340" s="23"/>
      <c r="E340" s="12"/>
      <c r="F340" s="10"/>
      <c r="G340" s="10"/>
      <c r="H340" s="10"/>
      <c r="I340" s="11"/>
      <c r="J340" s="10"/>
      <c r="K340" s="10"/>
      <c r="Q340" s="21"/>
      <c r="R340" s="21"/>
      <c r="S340" s="14"/>
      <c r="T340" s="15"/>
    </row>
    <row r="341" spans="2:20">
      <c r="B341" s="10"/>
      <c r="C341" s="10"/>
      <c r="D341" s="23"/>
      <c r="E341" s="12"/>
      <c r="F341" s="10"/>
      <c r="G341" s="10"/>
      <c r="H341" s="10"/>
      <c r="I341" s="11"/>
      <c r="J341" s="10"/>
      <c r="K341" s="10"/>
      <c r="Q341" s="21"/>
      <c r="R341" s="21"/>
      <c r="S341" s="14"/>
      <c r="T341" s="15"/>
    </row>
    <row r="342" spans="2:20">
      <c r="B342" s="10"/>
      <c r="C342" s="10"/>
      <c r="D342" s="23"/>
      <c r="E342" s="12"/>
      <c r="F342" s="10"/>
      <c r="G342" s="10"/>
      <c r="H342" s="10"/>
      <c r="I342" s="11"/>
      <c r="J342" s="10"/>
      <c r="K342" s="10"/>
      <c r="Q342" s="21"/>
      <c r="R342" s="21"/>
      <c r="S342" s="14"/>
      <c r="T342" s="15"/>
    </row>
    <row r="343" spans="2:20">
      <c r="B343" s="10"/>
      <c r="C343" s="10"/>
      <c r="D343" s="23"/>
      <c r="E343" s="12"/>
      <c r="F343" s="10"/>
      <c r="G343" s="10"/>
      <c r="H343" s="10"/>
      <c r="I343" s="11"/>
      <c r="J343" s="10"/>
      <c r="K343" s="10"/>
      <c r="Q343" s="21"/>
      <c r="R343" s="21"/>
      <c r="S343" s="14"/>
      <c r="T343" s="15"/>
    </row>
    <row r="344" spans="2:20">
      <c r="B344" s="10"/>
      <c r="C344" s="10"/>
      <c r="D344" s="23"/>
      <c r="E344" s="12"/>
      <c r="F344" s="10"/>
      <c r="G344" s="10"/>
      <c r="H344" s="10"/>
      <c r="I344" s="11"/>
      <c r="J344" s="10"/>
      <c r="K344" s="10"/>
      <c r="Q344" s="21"/>
      <c r="R344" s="21"/>
      <c r="S344" s="14"/>
      <c r="T344" s="15"/>
    </row>
    <row r="345" spans="2:20">
      <c r="B345" s="10"/>
      <c r="C345" s="10"/>
      <c r="D345" s="23"/>
      <c r="E345" s="12"/>
      <c r="F345" s="10"/>
      <c r="G345" s="10"/>
      <c r="H345" s="10"/>
      <c r="I345" s="11"/>
      <c r="J345" s="10"/>
      <c r="K345" s="10"/>
      <c r="Q345" s="21"/>
      <c r="R345" s="21"/>
      <c r="S345" s="14"/>
      <c r="T345" s="15"/>
    </row>
    <row r="346" spans="2:20">
      <c r="B346" s="10"/>
      <c r="C346" s="10"/>
      <c r="D346" s="23"/>
      <c r="E346" s="12"/>
      <c r="F346" s="10"/>
      <c r="G346" s="10"/>
      <c r="H346" s="10"/>
      <c r="I346" s="11"/>
      <c r="J346" s="10"/>
      <c r="K346" s="10"/>
      <c r="Q346" s="21"/>
      <c r="R346" s="21"/>
      <c r="S346" s="14"/>
      <c r="T346" s="15"/>
    </row>
    <row r="347" spans="2:20">
      <c r="B347" s="10"/>
      <c r="C347" s="10"/>
      <c r="D347" s="23"/>
      <c r="E347" s="12"/>
      <c r="F347" s="10"/>
      <c r="G347" s="10"/>
      <c r="H347" s="10"/>
      <c r="I347" s="11"/>
      <c r="J347" s="10"/>
      <c r="K347" s="10"/>
      <c r="Q347" s="21"/>
      <c r="R347" s="21"/>
      <c r="S347" s="14"/>
      <c r="T347" s="15"/>
    </row>
    <row r="348" spans="2:20">
      <c r="B348" s="10"/>
      <c r="C348" s="10"/>
      <c r="D348" s="23"/>
      <c r="E348" s="12"/>
      <c r="F348" s="10"/>
      <c r="G348" s="10"/>
      <c r="H348" s="10"/>
      <c r="I348" s="11"/>
      <c r="J348" s="10"/>
      <c r="K348" s="10"/>
      <c r="Q348" s="21"/>
      <c r="R348" s="21"/>
      <c r="S348" s="14"/>
      <c r="T348" s="15"/>
    </row>
    <row r="349" spans="2:20">
      <c r="B349" s="10"/>
      <c r="C349" s="10"/>
      <c r="D349" s="23"/>
      <c r="E349" s="12"/>
      <c r="F349" s="10"/>
      <c r="G349" s="10"/>
      <c r="H349" s="10"/>
      <c r="I349" s="11"/>
      <c r="J349" s="10"/>
      <c r="K349" s="10"/>
      <c r="Q349" s="21"/>
      <c r="R349" s="21"/>
      <c r="S349" s="14"/>
      <c r="T349" s="15"/>
    </row>
    <row r="350" spans="2:20">
      <c r="B350" s="10"/>
      <c r="C350" s="10"/>
      <c r="D350" s="23"/>
      <c r="E350" s="12"/>
      <c r="F350" s="10"/>
      <c r="G350" s="10"/>
      <c r="H350" s="10"/>
      <c r="I350" s="11"/>
      <c r="J350" s="10"/>
      <c r="K350" s="10"/>
      <c r="Q350" s="21"/>
      <c r="R350" s="21"/>
      <c r="S350" s="14"/>
      <c r="T350" s="15"/>
    </row>
    <row r="351" spans="2:20">
      <c r="B351" s="10"/>
      <c r="C351" s="10"/>
      <c r="D351" s="23"/>
      <c r="E351" s="12"/>
      <c r="F351" s="10"/>
      <c r="G351" s="10"/>
      <c r="H351" s="10"/>
      <c r="I351" s="11"/>
      <c r="J351" s="10"/>
      <c r="K351" s="10"/>
      <c r="Q351" s="21"/>
      <c r="R351" s="21"/>
      <c r="S351" s="14"/>
      <c r="T351" s="15"/>
    </row>
    <row r="352" spans="2:20">
      <c r="B352" s="10"/>
      <c r="C352" s="10"/>
      <c r="D352" s="23"/>
      <c r="E352" s="12"/>
      <c r="F352" s="10"/>
      <c r="G352" s="10"/>
      <c r="H352" s="10"/>
      <c r="I352" s="11"/>
      <c r="J352" s="10"/>
      <c r="K352" s="10"/>
      <c r="Q352" s="21"/>
      <c r="R352" s="21"/>
      <c r="S352" s="14"/>
      <c r="T352" s="15"/>
    </row>
    <row r="353" spans="2:20">
      <c r="B353" s="10"/>
      <c r="C353" s="10"/>
      <c r="D353" s="23"/>
      <c r="E353" s="12"/>
      <c r="F353" s="10"/>
      <c r="G353" s="10"/>
      <c r="H353" s="10"/>
      <c r="I353" s="11"/>
      <c r="J353" s="10"/>
      <c r="K353" s="10"/>
      <c r="Q353" s="21"/>
      <c r="R353" s="21"/>
      <c r="S353" s="14"/>
      <c r="T353" s="15"/>
    </row>
    <row r="354" spans="2:20">
      <c r="B354" s="10"/>
      <c r="C354" s="10"/>
      <c r="D354" s="23"/>
      <c r="E354" s="12"/>
      <c r="F354" s="10"/>
      <c r="G354" s="10"/>
      <c r="H354" s="10"/>
      <c r="I354" s="11"/>
      <c r="J354" s="10"/>
      <c r="K354" s="10"/>
      <c r="Q354" s="21"/>
      <c r="R354" s="21"/>
      <c r="S354" s="14"/>
      <c r="T354" s="15"/>
    </row>
    <row r="355" spans="2:20">
      <c r="B355" s="10"/>
      <c r="C355" s="10"/>
      <c r="D355" s="23"/>
      <c r="E355" s="12"/>
      <c r="F355" s="10"/>
      <c r="G355" s="10"/>
      <c r="H355" s="10"/>
      <c r="I355" s="11"/>
      <c r="J355" s="10"/>
      <c r="K355" s="10"/>
      <c r="Q355" s="21"/>
      <c r="R355" s="21"/>
      <c r="S355" s="14"/>
      <c r="T355" s="15"/>
    </row>
    <row r="356" spans="2:20">
      <c r="B356" s="10"/>
      <c r="C356" s="10"/>
      <c r="D356" s="23"/>
      <c r="E356" s="12"/>
      <c r="F356" s="10"/>
      <c r="G356" s="10"/>
      <c r="H356" s="10"/>
      <c r="I356" s="11"/>
      <c r="J356" s="10"/>
      <c r="K356" s="10"/>
      <c r="Q356" s="21"/>
      <c r="R356" s="21"/>
      <c r="S356" s="14"/>
      <c r="T356" s="15"/>
    </row>
    <row r="357" spans="2:20">
      <c r="B357" s="10"/>
      <c r="C357" s="10"/>
      <c r="D357" s="23"/>
      <c r="E357" s="12"/>
      <c r="F357" s="10"/>
      <c r="G357" s="10"/>
      <c r="H357" s="10"/>
      <c r="I357" s="11"/>
      <c r="J357" s="10"/>
      <c r="K357" s="10"/>
      <c r="Q357" s="21"/>
      <c r="R357" s="21"/>
      <c r="S357" s="14"/>
      <c r="T357" s="15"/>
    </row>
    <row r="358" spans="2:20">
      <c r="B358" s="10"/>
      <c r="C358" s="10"/>
      <c r="D358" s="23"/>
      <c r="E358" s="12"/>
      <c r="F358" s="10"/>
      <c r="G358" s="10"/>
      <c r="H358" s="10"/>
      <c r="I358" s="11"/>
      <c r="J358" s="10"/>
      <c r="K358" s="10"/>
      <c r="Q358" s="21"/>
      <c r="R358" s="21"/>
      <c r="S358" s="14"/>
      <c r="T358" s="15"/>
    </row>
    <row r="359" spans="2:20">
      <c r="B359" s="10"/>
      <c r="C359" s="10"/>
      <c r="D359" s="23"/>
      <c r="E359" s="12"/>
      <c r="F359" s="10"/>
      <c r="G359" s="10"/>
      <c r="H359" s="10"/>
      <c r="I359" s="11"/>
      <c r="J359" s="10"/>
      <c r="K359" s="10"/>
      <c r="Q359" s="21"/>
      <c r="R359" s="21"/>
      <c r="S359" s="14"/>
      <c r="T359" s="15"/>
    </row>
    <row r="360" spans="2:20">
      <c r="B360" s="10"/>
      <c r="C360" s="10"/>
      <c r="D360" s="23"/>
      <c r="E360" s="12"/>
      <c r="F360" s="10"/>
      <c r="G360" s="10"/>
      <c r="H360" s="10"/>
      <c r="I360" s="11"/>
      <c r="J360" s="10"/>
      <c r="K360" s="10"/>
      <c r="Q360" s="21"/>
      <c r="R360" s="21"/>
      <c r="S360" s="14"/>
      <c r="T360" s="15"/>
    </row>
    <row r="361" spans="2:20">
      <c r="B361" s="10"/>
      <c r="C361" s="10"/>
      <c r="D361" s="23"/>
      <c r="E361" s="12"/>
      <c r="F361" s="10"/>
      <c r="G361" s="10"/>
      <c r="H361" s="10"/>
      <c r="I361" s="11"/>
      <c r="J361" s="10"/>
      <c r="K361" s="10"/>
      <c r="Q361" s="21"/>
      <c r="R361" s="21"/>
      <c r="S361" s="14"/>
      <c r="T361" s="15"/>
    </row>
    <row r="362" spans="2:20">
      <c r="B362" s="10"/>
      <c r="C362" s="10"/>
      <c r="D362" s="23"/>
      <c r="E362" s="12"/>
      <c r="F362" s="10"/>
      <c r="G362" s="10"/>
      <c r="H362" s="10"/>
      <c r="I362" s="11"/>
      <c r="J362" s="10"/>
      <c r="K362" s="10"/>
      <c r="Q362" s="21"/>
      <c r="R362" s="21"/>
      <c r="S362" s="14"/>
      <c r="T362" s="15"/>
    </row>
    <row r="363" spans="2:20">
      <c r="B363" s="10"/>
      <c r="C363" s="10"/>
      <c r="D363" s="23"/>
      <c r="E363" s="12"/>
      <c r="F363" s="10"/>
      <c r="G363" s="10"/>
      <c r="H363" s="10"/>
      <c r="I363" s="11"/>
      <c r="J363" s="10"/>
      <c r="K363" s="10"/>
      <c r="Q363" s="21"/>
      <c r="R363" s="21"/>
      <c r="S363" s="14"/>
      <c r="T363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D89F017-EE23-4309-9D34-5B45896BE4A0}">
          <x14:formula1>
            <xm:f>Codes!$E$3:$E$1002</xm:f>
          </x14:formula1>
          <xm:sqref>D2:D363</xm:sqref>
        </x14:dataValidation>
        <x14:dataValidation type="list" allowBlank="1" showInputMessage="1" showErrorMessage="1" xr:uid="{7633243D-2D9D-4B13-B942-2B92B4C86A7F}">
          <x14:formula1>
            <xm:f>Codes!$A$3:$A$11</xm:f>
          </x14:formula1>
          <xm:sqref>B2:B363</xm:sqref>
        </x14:dataValidation>
        <x14:dataValidation type="list" allowBlank="1" showInputMessage="1" showErrorMessage="1" xr:uid="{4E101FF8-6E3A-487D-9317-350233DC5E99}">
          <x14:formula1>
            <xm:f>Codes!$J$3:$J$8</xm:f>
          </x14:formula1>
          <xm:sqref>F2:F363</xm:sqref>
        </x14:dataValidation>
        <x14:dataValidation type="list" allowBlank="1" showInputMessage="1" showErrorMessage="1" xr:uid="{B73934DE-5BB8-4EC1-A517-1DCCDE0E6A63}">
          <x14:formula1>
            <xm:f>Codes!$B$3:$B$11</xm:f>
          </x14:formula1>
          <xm:sqref>A2:A363</xm:sqref>
        </x14:dataValidation>
        <x14:dataValidation type="list" allowBlank="1" showInputMessage="1" showErrorMessage="1" xr:uid="{0622CF53-AE2D-4C12-B9DE-33C6835BF793}">
          <x14:formula1>
            <xm:f>Codes!$T$3:$T$8</xm:f>
          </x14:formula1>
          <xm:sqref>K2:K363</xm:sqref>
        </x14:dataValidation>
        <x14:dataValidation type="list" allowBlank="1" showInputMessage="1" showErrorMessage="1" xr:uid="{94BE60E1-57A6-46A1-8AAE-D4125C6ADE51}">
          <x14:formula1>
            <xm:f>Codes!$H$3:$H$101</xm:f>
          </x14:formula1>
          <xm:sqref>I2:I363</xm:sqref>
        </x14:dataValidation>
        <x14:dataValidation type="list" allowBlank="1" showInputMessage="1" showErrorMessage="1" xr:uid="{9955C954-4F8B-4F91-A5E7-FDB72E018E3B}">
          <x14:formula1>
            <xm:f>Codes!$W$3:$W$4</xm:f>
          </x14:formula1>
          <xm:sqref>N2:N363</xm:sqref>
        </x14:dataValidation>
        <x14:dataValidation type="list" allowBlank="1" showInputMessage="1" showErrorMessage="1" xr:uid="{1F567D08-E453-43A3-BEF4-8FFB4B72D267}">
          <x14:formula1>
            <xm:f>Codes!$R$3:$R$28</xm:f>
          </x14:formula1>
          <xm:sqref>L2:L363</xm:sqref>
        </x14:dataValidation>
        <x14:dataValidation type="list" allowBlank="1" showInputMessage="1" showErrorMessage="1" xr:uid="{39FCF7C9-8700-49F7-BBC8-751224EFAB5E}">
          <x14:formula1>
            <xm:f>Codes!X3:X6</xm:f>
          </x14:formula1>
          <xm:sqref>O2:O251</xm:sqref>
        </x14:dataValidation>
        <x14:dataValidation type="list" allowBlank="1" showInputMessage="1" showErrorMessage="1" xr:uid="{4D372985-1FE9-43DC-848D-4FC8D18B911A}">
          <x14:formula1>
            <xm:f>Codes!X278:X281</xm:f>
          </x14:formula1>
          <xm:sqref>O252:O363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5DE9-859D-4F18-BE23-5E0165CCBFBD}">
  <dimension ref="A1:AA388"/>
  <sheetViews>
    <sheetView topLeftCell="E1" zoomScale="80" zoomScaleNormal="130" workbookViewId="0">
      <selection activeCell="A2" sqref="A2:T2"/>
    </sheetView>
  </sheetViews>
  <sheetFormatPr defaultColWidth="11" defaultRowHeight="15.75"/>
  <cols>
    <col min="2" max="2" width="15.25" customWidth="1"/>
    <col min="3" max="3" width="15.25" hidden="1" customWidth="1"/>
    <col min="4" max="4" width="23" style="18" customWidth="1"/>
    <col min="5" max="5" width="22.375" customWidth="1"/>
    <col min="6" max="7" width="11" customWidth="1"/>
    <col min="8" max="8" width="12" customWidth="1"/>
    <col min="9" max="9" width="11" customWidth="1"/>
    <col min="10" max="10" width="12" customWidth="1"/>
    <col min="11" max="13" width="11" customWidth="1"/>
    <col min="14" max="14" width="12.625" customWidth="1"/>
    <col min="15" max="15" width="4.875" bestFit="1" customWidth="1"/>
    <col min="16" max="16" width="9"/>
    <col min="17" max="18" width="31.625" customWidth="1"/>
    <col min="19" max="19" width="16" customWidth="1"/>
    <col min="20" max="21" width="17.875" customWidth="1"/>
  </cols>
  <sheetData>
    <row r="1" spans="1:27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20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  <c r="U1" s="49" t="s">
        <v>2333</v>
      </c>
      <c r="V1" s="9" t="s">
        <v>2334</v>
      </c>
      <c r="W1" s="9" t="s">
        <v>2335</v>
      </c>
    </row>
    <row r="2" spans="1:27">
      <c r="A2" t="s">
        <v>51</v>
      </c>
      <c r="B2" s="10" t="s">
        <v>50</v>
      </c>
      <c r="C2" s="10" t="s">
        <v>52</v>
      </c>
      <c r="D2" s="23" t="s">
        <v>1352</v>
      </c>
      <c r="E2" s="12" t="str">
        <f>VLOOKUP(D2,Codes!$E$3:$G$1002,3,FALSE)</f>
        <v>999</v>
      </c>
      <c r="F2" s="10" t="s">
        <v>33</v>
      </c>
      <c r="G2" s="10">
        <v>0</v>
      </c>
      <c r="H2" s="10" t="str">
        <f>VLOOKUP(F2,Codes!$J$3:$L$8,2,FALSE)</f>
        <v>S</v>
      </c>
      <c r="I2" s="11" t="s">
        <v>31</v>
      </c>
      <c r="J2" s="10" t="str">
        <f>VLOOKUP(I2,Codes!$H$3:$I$262,2,FALSE)</f>
        <v>AA</v>
      </c>
      <c r="K2" s="10">
        <v>1</v>
      </c>
      <c r="L2">
        <v>0</v>
      </c>
      <c r="M2" t="str">
        <f>VLOOKUP(L2,Codes!$R$3:$S$28,2,FALSE)</f>
        <v>Z</v>
      </c>
      <c r="N2" t="s">
        <v>48</v>
      </c>
      <c r="O2" t="s">
        <v>29</v>
      </c>
      <c r="P2" t="s">
        <v>29</v>
      </c>
      <c r="Q2" s="21" t="str">
        <f t="shared" ref="Q2" si="0">CONCATENATE(C2,"-",J2,"-",E2,"-", L2,"-",F2,"-",N2,"-",O2,"-",K2,"-",P2)</f>
        <v>D-AA-999-0-TP0-DMSO-NA-1-NA</v>
      </c>
      <c r="R2" s="21" t="str">
        <f t="shared" ref="R2" si="1">CONCATENATE(C2,"-",J2,"-",E2,"-", L2,"-",F2,"-",N2,"-",K2)</f>
        <v>D-AA-999-0-TP0-DMSO-1</v>
      </c>
      <c r="S2" s="14" t="str">
        <f t="shared" ref="S2" si="2">_xlfn.CONCAT(C2,".",J2,".",E2,".",M2,".",H2,".",K2)</f>
        <v>D.AA.999.Z.S.1</v>
      </c>
      <c r="T2" s="15" t="str">
        <f t="shared" ref="T2" si="3">SUBSTITUTE(S2,".","")</f>
        <v>DAA999ZS1</v>
      </c>
      <c r="U2" s="15"/>
      <c r="Y2" s="48" t="s">
        <v>2336</v>
      </c>
      <c r="Z2" s="48"/>
      <c r="AA2" s="48"/>
    </row>
    <row r="3" spans="1:27">
      <c r="A3" t="s">
        <v>51</v>
      </c>
      <c r="B3" s="10" t="s">
        <v>50</v>
      </c>
      <c r="C3" s="10" t="s">
        <v>52</v>
      </c>
      <c r="D3" s="23" t="s">
        <v>1352</v>
      </c>
      <c r="E3" s="12" t="str">
        <f>VLOOKUP(D3,Codes!$E$3:$G$1002,3,FALSE)</f>
        <v>999</v>
      </c>
      <c r="F3" s="10" t="s">
        <v>33</v>
      </c>
      <c r="G3" s="10">
        <v>0</v>
      </c>
      <c r="H3" s="10" t="str">
        <f>VLOOKUP(F3,Codes!$J$3:$L$8,2,FALSE)</f>
        <v>S</v>
      </c>
      <c r="I3" s="11" t="s">
        <v>31</v>
      </c>
      <c r="J3" s="10" t="str">
        <f>VLOOKUP(I3,Codes!$H$3:$I$262,2,FALSE)</f>
        <v>AA</v>
      </c>
      <c r="K3" s="10">
        <v>2</v>
      </c>
      <c r="L3">
        <v>0</v>
      </c>
      <c r="M3" t="str">
        <f>VLOOKUP(L3,Codes!$R$3:$S$28,2,FALSE)</f>
        <v>Z</v>
      </c>
      <c r="N3" t="s">
        <v>48</v>
      </c>
      <c r="O3" t="s">
        <v>29</v>
      </c>
      <c r="P3" t="s">
        <v>29</v>
      </c>
      <c r="Q3" s="21" t="str">
        <f t="shared" ref="Q3:Q39" si="4">CONCATENATE(C3,"-",J3,"-",E3,"-", L3,"-",F3,"-",N3,"-",O3,"-",K3,"-",P3)</f>
        <v>D-AA-999-0-TP0-DMSO-NA-2-NA</v>
      </c>
      <c r="R3" s="21" t="str">
        <f t="shared" ref="R3:R39" si="5">CONCATENATE(C3,"-",J3,"-",E3,"-", L3,"-",F3,"-",N3,"-",K3)</f>
        <v>D-AA-999-0-TP0-DMSO-2</v>
      </c>
      <c r="S3" s="14" t="str">
        <f t="shared" ref="S3:S39" si="6">_xlfn.CONCAT(C3,".",J3,".",E3,".",M3,".",H3,".",K3)</f>
        <v>D.AA.999.Z.S.2</v>
      </c>
      <c r="T3" s="15" t="str">
        <f t="shared" ref="T3:T39" si="7">SUBSTITUTE(S3,".","")</f>
        <v>DAA999ZS2</v>
      </c>
      <c r="U3" s="15"/>
      <c r="Y3" s="48" t="s">
        <v>2337</v>
      </c>
      <c r="Z3" s="48"/>
      <c r="AA3" s="48"/>
    </row>
    <row r="4" spans="1:27">
      <c r="A4" t="s">
        <v>51</v>
      </c>
      <c r="B4" s="10" t="s">
        <v>50</v>
      </c>
      <c r="C4" s="10" t="s">
        <v>52</v>
      </c>
      <c r="D4" s="23" t="s">
        <v>1352</v>
      </c>
      <c r="E4" s="12" t="str">
        <f>VLOOKUP(D4,Codes!$E$3:$G$1002,3,FALSE)</f>
        <v>999</v>
      </c>
      <c r="F4" s="10" t="s">
        <v>33</v>
      </c>
      <c r="G4" s="10">
        <v>0</v>
      </c>
      <c r="H4" s="10" t="str">
        <f>VLOOKUP(F4,Codes!$J$3:$L$8,2,FALSE)</f>
        <v>S</v>
      </c>
      <c r="I4" s="11" t="s">
        <v>31</v>
      </c>
      <c r="J4" s="10" t="str">
        <f>VLOOKUP(I4,Codes!$H$3:$I$262,2,FALSE)</f>
        <v>AA</v>
      </c>
      <c r="K4" s="10">
        <v>3</v>
      </c>
      <c r="L4">
        <v>0</v>
      </c>
      <c r="M4" t="str">
        <f>VLOOKUP(L4,Codes!$R$3:$S$28,2,FALSE)</f>
        <v>Z</v>
      </c>
      <c r="N4" t="s">
        <v>48</v>
      </c>
      <c r="O4" t="s">
        <v>29</v>
      </c>
      <c r="P4" t="s">
        <v>29</v>
      </c>
      <c r="Q4" s="21" t="str">
        <f t="shared" si="4"/>
        <v>D-AA-999-0-TP0-DMSO-NA-3-NA</v>
      </c>
      <c r="R4" s="21" t="str">
        <f t="shared" si="5"/>
        <v>D-AA-999-0-TP0-DMSO-3</v>
      </c>
      <c r="S4" s="14" t="str">
        <f t="shared" si="6"/>
        <v>D.AA.999.Z.S.3</v>
      </c>
      <c r="T4" s="15" t="str">
        <f t="shared" si="7"/>
        <v>DAA999ZS3</v>
      </c>
      <c r="U4" s="15"/>
      <c r="Y4" s="48" t="s">
        <v>2338</v>
      </c>
      <c r="Z4" s="48"/>
      <c r="AA4" s="48"/>
    </row>
    <row r="5" spans="1:27">
      <c r="A5" t="s">
        <v>51</v>
      </c>
      <c r="B5" s="10" t="s">
        <v>50</v>
      </c>
      <c r="C5" s="10" t="s">
        <v>52</v>
      </c>
      <c r="D5" s="23" t="s">
        <v>1352</v>
      </c>
      <c r="E5" s="12" t="str">
        <f>VLOOKUP(D5,Codes!$E$3:$G$1002,3,FALSE)</f>
        <v>999</v>
      </c>
      <c r="F5" s="10" t="s">
        <v>33</v>
      </c>
      <c r="G5" s="10">
        <v>0</v>
      </c>
      <c r="H5" s="10" t="str">
        <f>VLOOKUP(F5,Codes!$J$3:$L$8,2,FALSE)</f>
        <v>S</v>
      </c>
      <c r="I5" s="11" t="s">
        <v>31</v>
      </c>
      <c r="J5" s="10" t="str">
        <f>VLOOKUP(I5,Codes!$H$3:$I$262,2,FALSE)</f>
        <v>AA</v>
      </c>
      <c r="K5" s="10">
        <v>4</v>
      </c>
      <c r="L5">
        <v>0</v>
      </c>
      <c r="M5" t="str">
        <f>VLOOKUP(L5,Codes!$R$3:$S$28,2,FALSE)</f>
        <v>Z</v>
      </c>
      <c r="N5" t="s">
        <v>48</v>
      </c>
      <c r="O5" t="s">
        <v>29</v>
      </c>
      <c r="P5" t="s">
        <v>29</v>
      </c>
      <c r="Q5" s="21" t="str">
        <f t="shared" si="4"/>
        <v>D-AA-999-0-TP0-DMSO-NA-4-NA</v>
      </c>
      <c r="R5" s="21" t="str">
        <f t="shared" si="5"/>
        <v>D-AA-999-0-TP0-DMSO-4</v>
      </c>
      <c r="S5" s="14" t="str">
        <f t="shared" si="6"/>
        <v>D.AA.999.Z.S.4</v>
      </c>
      <c r="T5" s="15" t="str">
        <f t="shared" si="7"/>
        <v>DAA999ZS4</v>
      </c>
      <c r="U5" s="15"/>
      <c r="Y5" s="48" t="s">
        <v>2339</v>
      </c>
      <c r="Z5" s="48"/>
      <c r="AA5" s="48"/>
    </row>
    <row r="6" spans="1:27">
      <c r="A6" t="s">
        <v>51</v>
      </c>
      <c r="B6" s="10" t="s">
        <v>50</v>
      </c>
      <c r="C6" s="10" t="s">
        <v>52</v>
      </c>
      <c r="D6" s="23" t="s">
        <v>1352</v>
      </c>
      <c r="E6" s="12" t="str">
        <f>VLOOKUP(D6,Codes!$E$3:$G$1002,3,FALSE)</f>
        <v>999</v>
      </c>
      <c r="F6" s="10" t="s">
        <v>33</v>
      </c>
      <c r="G6" s="10">
        <v>0</v>
      </c>
      <c r="H6" s="10" t="str">
        <f>VLOOKUP(F6,Codes!$J$3:$L$8,2,FALSE)</f>
        <v>S</v>
      </c>
      <c r="I6" s="11" t="s">
        <v>31</v>
      </c>
      <c r="J6" s="10" t="str">
        <f>VLOOKUP(I6,Codes!$H$3:$I$262,2,FALSE)</f>
        <v>AA</v>
      </c>
      <c r="K6" s="10">
        <v>5</v>
      </c>
      <c r="L6">
        <v>0</v>
      </c>
      <c r="M6" t="str">
        <f>VLOOKUP(L6,Codes!$R$3:$S$28,2,FALSE)</f>
        <v>Z</v>
      </c>
      <c r="N6" t="s">
        <v>48</v>
      </c>
      <c r="O6" t="s">
        <v>29</v>
      </c>
      <c r="P6" t="s">
        <v>29</v>
      </c>
      <c r="Q6" s="21" t="str">
        <f t="shared" si="4"/>
        <v>D-AA-999-0-TP0-DMSO-NA-5-NA</v>
      </c>
      <c r="R6" s="21" t="str">
        <f t="shared" si="5"/>
        <v>D-AA-999-0-TP0-DMSO-5</v>
      </c>
      <c r="S6" s="14" t="str">
        <f t="shared" si="6"/>
        <v>D.AA.999.Z.S.5</v>
      </c>
      <c r="T6" s="15" t="str">
        <f t="shared" si="7"/>
        <v>DAA999ZS5</v>
      </c>
      <c r="U6" s="15"/>
      <c r="Y6" s="48" t="s">
        <v>2340</v>
      </c>
      <c r="Z6" s="48"/>
      <c r="AA6" s="48"/>
    </row>
    <row r="7" spans="1:27">
      <c r="A7" t="s">
        <v>51</v>
      </c>
      <c r="B7" s="10" t="s">
        <v>50</v>
      </c>
      <c r="C7" s="10" t="s">
        <v>52</v>
      </c>
      <c r="D7" s="23" t="s">
        <v>1352</v>
      </c>
      <c r="E7" s="12" t="str">
        <f>VLOOKUP(D7,Codes!$E$3:$G$1002,3,FALSE)</f>
        <v>999</v>
      </c>
      <c r="F7" s="10" t="s">
        <v>33</v>
      </c>
      <c r="G7" s="10">
        <v>0</v>
      </c>
      <c r="H7" s="10" t="str">
        <f>VLOOKUP(F7,Codes!$J$3:$L$8,2,FALSE)</f>
        <v>S</v>
      </c>
      <c r="I7" s="11" t="s">
        <v>31</v>
      </c>
      <c r="J7" s="10" t="str">
        <f>VLOOKUP(I7,Codes!$H$3:$I$262,2,FALSE)</f>
        <v>AA</v>
      </c>
      <c r="K7" s="10">
        <v>6</v>
      </c>
      <c r="L7">
        <v>0</v>
      </c>
      <c r="M7" t="str">
        <f>VLOOKUP(L7,Codes!$R$3:$S$28,2,FALSE)</f>
        <v>Z</v>
      </c>
      <c r="N7" t="s">
        <v>48</v>
      </c>
      <c r="O7" t="s">
        <v>29</v>
      </c>
      <c r="P7" t="s">
        <v>29</v>
      </c>
      <c r="Q7" s="21" t="str">
        <f t="shared" si="4"/>
        <v>D-AA-999-0-TP0-DMSO-NA-6-NA</v>
      </c>
      <c r="R7" s="21" t="str">
        <f t="shared" si="5"/>
        <v>D-AA-999-0-TP0-DMSO-6</v>
      </c>
      <c r="S7" s="14" t="str">
        <f t="shared" si="6"/>
        <v>D.AA.999.Z.S.6</v>
      </c>
      <c r="T7" s="15" t="str">
        <f t="shared" si="7"/>
        <v>DAA999ZS6</v>
      </c>
      <c r="U7" s="15"/>
      <c r="Y7" s="48" t="s">
        <v>2341</v>
      </c>
      <c r="Z7" s="48"/>
      <c r="AA7" s="48"/>
    </row>
    <row r="8" spans="1:27">
      <c r="A8" t="s">
        <v>51</v>
      </c>
      <c r="B8" s="10" t="s">
        <v>50</v>
      </c>
      <c r="C8" s="10" t="s">
        <v>52</v>
      </c>
      <c r="D8" s="23" t="s">
        <v>1352</v>
      </c>
      <c r="E8" s="12" t="str">
        <f>VLOOKUP(D8,Codes!$E$3:$G$1002,3,FALSE)</f>
        <v>999</v>
      </c>
      <c r="F8" s="10" t="s">
        <v>46</v>
      </c>
      <c r="G8" s="10">
        <v>4</v>
      </c>
      <c r="H8" s="10" t="str">
        <f>VLOOKUP(F8,Codes!$J$3:$L$8,2,FALSE)</f>
        <v>A</v>
      </c>
      <c r="I8" s="11" t="s">
        <v>31</v>
      </c>
      <c r="J8" s="10" t="str">
        <f>VLOOKUP(I8,Codes!$H$3:$I$262,2,FALSE)</f>
        <v>AA</v>
      </c>
      <c r="K8" s="10">
        <v>1</v>
      </c>
      <c r="L8">
        <v>0</v>
      </c>
      <c r="M8" t="str">
        <f>VLOOKUP(L8,Codes!$R$3:$S$28,2,FALSE)</f>
        <v>Z</v>
      </c>
      <c r="N8" t="s">
        <v>48</v>
      </c>
      <c r="O8" t="s">
        <v>29</v>
      </c>
      <c r="P8" t="s">
        <v>29</v>
      </c>
      <c r="Q8" s="21" t="str">
        <f t="shared" si="4"/>
        <v>D-AA-999-0-TP1-DMSO-NA-1-NA</v>
      </c>
      <c r="R8" s="21" t="str">
        <f t="shared" si="5"/>
        <v>D-AA-999-0-TP1-DMSO-1</v>
      </c>
      <c r="S8" s="14" t="str">
        <f t="shared" si="6"/>
        <v>D.AA.999.Z.A.1</v>
      </c>
      <c r="T8" s="15" t="str">
        <f t="shared" si="7"/>
        <v>DAA999ZA1</v>
      </c>
      <c r="U8" s="48"/>
      <c r="V8" s="48"/>
      <c r="Y8" s="48" t="s">
        <v>2342</v>
      </c>
      <c r="Z8" s="48" t="s">
        <v>2343</v>
      </c>
      <c r="AA8" s="48">
        <v>1</v>
      </c>
    </row>
    <row r="9" spans="1:27">
      <c r="A9" t="s">
        <v>51</v>
      </c>
      <c r="B9" s="10" t="s">
        <v>50</v>
      </c>
      <c r="C9" s="10" t="s">
        <v>52</v>
      </c>
      <c r="D9" s="23" t="s">
        <v>1352</v>
      </c>
      <c r="E9" s="12" t="str">
        <f>VLOOKUP(D9,Codes!$E$3:$G$1002,3,FALSE)</f>
        <v>999</v>
      </c>
      <c r="F9" s="10" t="s">
        <v>46</v>
      </c>
      <c r="G9" s="10">
        <v>4</v>
      </c>
      <c r="H9" s="10" t="str">
        <f>VLOOKUP(F9,Codes!$J$3:$L$8,2,FALSE)</f>
        <v>A</v>
      </c>
      <c r="I9" s="11" t="s">
        <v>31</v>
      </c>
      <c r="J9" s="10" t="str">
        <f>VLOOKUP(I9,Codes!$H$3:$I$262,2,FALSE)</f>
        <v>AA</v>
      </c>
      <c r="K9" s="10">
        <v>2</v>
      </c>
      <c r="L9">
        <v>0</v>
      </c>
      <c r="M9" t="str">
        <f>VLOOKUP(L9,Codes!$R$3:$S$28,2,FALSE)</f>
        <v>Z</v>
      </c>
      <c r="N9" t="s">
        <v>48</v>
      </c>
      <c r="O9" t="s">
        <v>29</v>
      </c>
      <c r="P9" t="s">
        <v>29</v>
      </c>
      <c r="Q9" s="21" t="str">
        <f t="shared" si="4"/>
        <v>D-AA-999-0-TP1-DMSO-NA-2-NA</v>
      </c>
      <c r="R9" s="21" t="str">
        <f t="shared" si="5"/>
        <v>D-AA-999-0-TP1-DMSO-2</v>
      </c>
      <c r="S9" s="14" t="str">
        <f t="shared" si="6"/>
        <v>D.AA.999.Z.A.2</v>
      </c>
      <c r="T9" s="15" t="str">
        <f t="shared" si="7"/>
        <v>DAA999ZA2</v>
      </c>
      <c r="U9" s="48"/>
      <c r="V9" s="48"/>
      <c r="Y9" s="48" t="s">
        <v>2344</v>
      </c>
      <c r="Z9" s="48" t="s">
        <v>2345</v>
      </c>
      <c r="AA9" s="48">
        <v>1</v>
      </c>
    </row>
    <row r="10" spans="1:27">
      <c r="A10" t="s">
        <v>51</v>
      </c>
      <c r="B10" s="10" t="s">
        <v>50</v>
      </c>
      <c r="C10" s="10" t="s">
        <v>52</v>
      </c>
      <c r="D10" s="23" t="s">
        <v>1352</v>
      </c>
      <c r="E10" s="12" t="str">
        <f>VLOOKUP(D10,Codes!$E$3:$G$1002,3,FALSE)</f>
        <v>999</v>
      </c>
      <c r="F10" s="10" t="s">
        <v>46</v>
      </c>
      <c r="G10" s="10">
        <v>4</v>
      </c>
      <c r="H10" s="10" t="str">
        <f>VLOOKUP(F10,Codes!$J$3:$L$8,2,FALSE)</f>
        <v>A</v>
      </c>
      <c r="I10" s="11" t="s">
        <v>31</v>
      </c>
      <c r="J10" s="10" t="str">
        <f>VLOOKUP(I10,Codes!$H$3:$I$262,2,FALSE)</f>
        <v>AA</v>
      </c>
      <c r="K10" s="10">
        <v>3</v>
      </c>
      <c r="L10">
        <v>0</v>
      </c>
      <c r="M10" t="str">
        <f>VLOOKUP(L10,Codes!$R$3:$S$28,2,FALSE)</f>
        <v>Z</v>
      </c>
      <c r="N10" t="s">
        <v>48</v>
      </c>
      <c r="O10" t="s">
        <v>29</v>
      </c>
      <c r="P10" t="s">
        <v>29</v>
      </c>
      <c r="Q10" s="21" t="str">
        <f t="shared" si="4"/>
        <v>D-AA-999-0-TP1-DMSO-NA-3-NA</v>
      </c>
      <c r="R10" s="21" t="str">
        <f t="shared" si="5"/>
        <v>D-AA-999-0-TP1-DMSO-3</v>
      </c>
      <c r="S10" s="14" t="str">
        <f t="shared" si="6"/>
        <v>D.AA.999.Z.A.3</v>
      </c>
      <c r="T10" s="15" t="str">
        <f t="shared" si="7"/>
        <v>DAA999ZA3</v>
      </c>
      <c r="U10" s="48"/>
      <c r="V10" s="48"/>
      <c r="Y10" s="48" t="s">
        <v>2346</v>
      </c>
      <c r="Z10" s="48" t="s">
        <v>2347</v>
      </c>
      <c r="AA10" s="48">
        <v>1</v>
      </c>
    </row>
    <row r="11" spans="1:27">
      <c r="A11" t="s">
        <v>51</v>
      </c>
      <c r="B11" s="10" t="s">
        <v>50</v>
      </c>
      <c r="C11" s="10" t="s">
        <v>52</v>
      </c>
      <c r="D11" s="23" t="s">
        <v>1352</v>
      </c>
      <c r="E11" s="12" t="str">
        <f>VLOOKUP(D11,Codes!$E$3:$G$1002,3,FALSE)</f>
        <v>999</v>
      </c>
      <c r="F11" s="10" t="s">
        <v>46</v>
      </c>
      <c r="G11" s="10">
        <v>4</v>
      </c>
      <c r="H11" s="10" t="str">
        <f>VLOOKUP(F11,Codes!$J$3:$L$8,2,FALSE)</f>
        <v>A</v>
      </c>
      <c r="I11" s="11" t="s">
        <v>31</v>
      </c>
      <c r="J11" s="10" t="str">
        <f>VLOOKUP(I11,Codes!$H$3:$I$262,2,FALSE)</f>
        <v>AA</v>
      </c>
      <c r="K11" s="10">
        <v>4</v>
      </c>
      <c r="L11">
        <v>0</v>
      </c>
      <c r="M11" t="str">
        <f>VLOOKUP(L11,Codes!$R$3:$S$28,2,FALSE)</f>
        <v>Z</v>
      </c>
      <c r="N11" t="s">
        <v>48</v>
      </c>
      <c r="O11" t="s">
        <v>29</v>
      </c>
      <c r="P11" t="s">
        <v>29</v>
      </c>
      <c r="Q11" s="21" t="str">
        <f t="shared" si="4"/>
        <v>D-AA-999-0-TP1-DMSO-NA-4-NA</v>
      </c>
      <c r="R11" s="21" t="str">
        <f t="shared" si="5"/>
        <v>D-AA-999-0-TP1-DMSO-4</v>
      </c>
      <c r="S11" s="14" t="str">
        <f t="shared" si="6"/>
        <v>D.AA.999.Z.A.4</v>
      </c>
      <c r="T11" s="15" t="str">
        <f t="shared" si="7"/>
        <v>DAA999ZA4</v>
      </c>
      <c r="U11" s="48"/>
      <c r="V11" s="48"/>
      <c r="Y11" s="48" t="s">
        <v>2348</v>
      </c>
      <c r="Z11" s="48" t="s">
        <v>2349</v>
      </c>
      <c r="AA11" s="48">
        <v>1</v>
      </c>
    </row>
    <row r="12" spans="1:27">
      <c r="A12" t="s">
        <v>51</v>
      </c>
      <c r="B12" s="10" t="s">
        <v>50</v>
      </c>
      <c r="C12" s="10" t="s">
        <v>52</v>
      </c>
      <c r="D12" s="23" t="s">
        <v>1352</v>
      </c>
      <c r="E12" s="12" t="str">
        <f>VLOOKUP(D12,Codes!$E$3:$G$1002,3,FALSE)</f>
        <v>999</v>
      </c>
      <c r="F12" s="10" t="s">
        <v>46</v>
      </c>
      <c r="G12" s="10">
        <v>4</v>
      </c>
      <c r="H12" s="10" t="str">
        <f>VLOOKUP(F12,Codes!$J$3:$L$8,2,FALSE)</f>
        <v>A</v>
      </c>
      <c r="I12" s="11" t="s">
        <v>31</v>
      </c>
      <c r="J12" s="10" t="str">
        <f>VLOOKUP(I12,Codes!$H$3:$I$262,2,FALSE)</f>
        <v>AA</v>
      </c>
      <c r="K12" s="10">
        <v>5</v>
      </c>
      <c r="L12">
        <v>0</v>
      </c>
      <c r="M12" t="str">
        <f>VLOOKUP(L12,Codes!$R$3:$S$28,2,FALSE)</f>
        <v>Z</v>
      </c>
      <c r="N12" t="s">
        <v>48</v>
      </c>
      <c r="O12" t="s">
        <v>29</v>
      </c>
      <c r="P12" t="s">
        <v>29</v>
      </c>
      <c r="Q12" s="21" t="str">
        <f t="shared" si="4"/>
        <v>D-AA-999-0-TP1-DMSO-NA-5-NA</v>
      </c>
      <c r="R12" s="21" t="str">
        <f t="shared" si="5"/>
        <v>D-AA-999-0-TP1-DMSO-5</v>
      </c>
      <c r="S12" s="14" t="str">
        <f t="shared" si="6"/>
        <v>D.AA.999.Z.A.5</v>
      </c>
      <c r="T12" s="15" t="str">
        <f t="shared" si="7"/>
        <v>DAA999ZA5</v>
      </c>
      <c r="U12" s="48"/>
      <c r="V12" s="48"/>
      <c r="Y12" s="48" t="s">
        <v>2350</v>
      </c>
      <c r="Z12" s="48" t="s">
        <v>2351</v>
      </c>
      <c r="AA12" s="48">
        <v>1</v>
      </c>
    </row>
    <row r="13" spans="1:27">
      <c r="A13" t="s">
        <v>51</v>
      </c>
      <c r="B13" s="10" t="s">
        <v>50</v>
      </c>
      <c r="C13" s="10" t="s">
        <v>52</v>
      </c>
      <c r="D13" s="23" t="s">
        <v>1352</v>
      </c>
      <c r="E13" s="12" t="str">
        <f>VLOOKUP(D13,Codes!$E$3:$G$1002,3,FALSE)</f>
        <v>999</v>
      </c>
      <c r="F13" s="10" t="s">
        <v>46</v>
      </c>
      <c r="G13" s="10">
        <v>4</v>
      </c>
      <c r="H13" s="10" t="str">
        <f>VLOOKUP(F13,Codes!$J$3:$L$8,2,FALSE)</f>
        <v>A</v>
      </c>
      <c r="I13" s="11" t="s">
        <v>31</v>
      </c>
      <c r="J13" s="10" t="str">
        <f>VLOOKUP(I13,Codes!$H$3:$I$262,2,FALSE)</f>
        <v>AA</v>
      </c>
      <c r="K13" s="10">
        <v>6</v>
      </c>
      <c r="L13">
        <v>0</v>
      </c>
      <c r="M13" t="str">
        <f>VLOOKUP(L13,Codes!$R$3:$S$28,2,FALSE)</f>
        <v>Z</v>
      </c>
      <c r="N13" t="s">
        <v>48</v>
      </c>
      <c r="O13" t="s">
        <v>29</v>
      </c>
      <c r="P13" t="s">
        <v>29</v>
      </c>
      <c r="Q13" s="21" t="str">
        <f t="shared" si="4"/>
        <v>D-AA-999-0-TP1-DMSO-NA-6-NA</v>
      </c>
      <c r="R13" s="21" t="str">
        <f t="shared" si="5"/>
        <v>D-AA-999-0-TP1-DMSO-6</v>
      </c>
      <c r="S13" s="14" t="str">
        <f t="shared" si="6"/>
        <v>D.AA.999.Z.A.6</v>
      </c>
      <c r="T13" s="15" t="str">
        <f t="shared" si="7"/>
        <v>DAA999ZA6</v>
      </c>
      <c r="U13" s="48"/>
      <c r="V13" s="48"/>
      <c r="Y13" s="48" t="s">
        <v>2352</v>
      </c>
      <c r="Z13" s="48"/>
      <c r="AA13" s="48"/>
    </row>
    <row r="14" spans="1:27">
      <c r="A14" t="s">
        <v>51</v>
      </c>
      <c r="B14" s="10" t="s">
        <v>50</v>
      </c>
      <c r="C14" s="10" t="s">
        <v>52</v>
      </c>
      <c r="D14" s="23" t="s">
        <v>1352</v>
      </c>
      <c r="E14" s="12" t="str">
        <f>VLOOKUP(D14,Codes!$E$3:$G$1002,3,FALSE)</f>
        <v>999</v>
      </c>
      <c r="F14" s="10" t="s">
        <v>57</v>
      </c>
      <c r="G14" s="10">
        <v>8</v>
      </c>
      <c r="H14" s="10" t="str">
        <f>VLOOKUP(F14,Codes!$J$3:$L$8,2,FALSE)</f>
        <v>B</v>
      </c>
      <c r="I14" s="11" t="s">
        <v>31</v>
      </c>
      <c r="J14" s="10" t="str">
        <f>VLOOKUP(I14,Codes!$H$3:$I$262,2,FALSE)</f>
        <v>AA</v>
      </c>
      <c r="K14" s="10">
        <v>1</v>
      </c>
      <c r="L14">
        <v>0</v>
      </c>
      <c r="M14" t="str">
        <f>VLOOKUP(L14,Codes!$R$3:$S$28,2,FALSE)</f>
        <v>Z</v>
      </c>
      <c r="N14" t="s">
        <v>48</v>
      </c>
      <c r="O14" t="s">
        <v>29</v>
      </c>
      <c r="P14" t="s">
        <v>29</v>
      </c>
      <c r="Q14" s="21" t="str">
        <f t="shared" si="4"/>
        <v>D-AA-999-0-TP2-DMSO-NA-1-NA</v>
      </c>
      <c r="R14" s="21" t="str">
        <f t="shared" si="5"/>
        <v>D-AA-999-0-TP2-DMSO-1</v>
      </c>
      <c r="S14" s="14" t="str">
        <f t="shared" si="6"/>
        <v>D.AA.999.Z.B.1</v>
      </c>
      <c r="T14" s="15" t="str">
        <f t="shared" si="7"/>
        <v>DAA999ZB1</v>
      </c>
      <c r="U14" s="48"/>
      <c r="V14" s="48"/>
      <c r="Y14" s="48" t="s">
        <v>2353</v>
      </c>
      <c r="Z14" s="48" t="s">
        <v>2354</v>
      </c>
      <c r="AA14" s="48">
        <v>1</v>
      </c>
    </row>
    <row r="15" spans="1:27">
      <c r="A15" t="s">
        <v>51</v>
      </c>
      <c r="B15" s="10" t="s">
        <v>50</v>
      </c>
      <c r="C15" s="10" t="s">
        <v>52</v>
      </c>
      <c r="D15" s="23" t="s">
        <v>1352</v>
      </c>
      <c r="E15" s="12" t="str">
        <f>VLOOKUP(D15,Codes!$E$3:$G$1002,3,FALSE)</f>
        <v>999</v>
      </c>
      <c r="F15" s="10" t="s">
        <v>57</v>
      </c>
      <c r="G15" s="10">
        <v>8</v>
      </c>
      <c r="H15" s="10" t="str">
        <f>VLOOKUP(F15,Codes!$J$3:$L$8,2,FALSE)</f>
        <v>B</v>
      </c>
      <c r="I15" s="11" t="s">
        <v>31</v>
      </c>
      <c r="J15" s="10" t="str">
        <f>VLOOKUP(I15,Codes!$H$3:$I$262,2,FALSE)</f>
        <v>AA</v>
      </c>
      <c r="K15" s="10">
        <v>2</v>
      </c>
      <c r="L15">
        <v>0</v>
      </c>
      <c r="M15" t="str">
        <f>VLOOKUP(L15,Codes!$R$3:$S$28,2,FALSE)</f>
        <v>Z</v>
      </c>
      <c r="N15" t="s">
        <v>48</v>
      </c>
      <c r="O15" t="s">
        <v>29</v>
      </c>
      <c r="P15" t="s">
        <v>29</v>
      </c>
      <c r="Q15" s="21" t="str">
        <f t="shared" si="4"/>
        <v>D-AA-999-0-TP2-DMSO-NA-2-NA</v>
      </c>
      <c r="R15" s="21" t="str">
        <f t="shared" si="5"/>
        <v>D-AA-999-0-TP2-DMSO-2</v>
      </c>
      <c r="S15" s="14" t="str">
        <f t="shared" si="6"/>
        <v>D.AA.999.Z.B.2</v>
      </c>
      <c r="T15" s="15" t="str">
        <f t="shared" si="7"/>
        <v>DAA999ZB2</v>
      </c>
      <c r="U15" s="48"/>
      <c r="V15" s="48"/>
      <c r="Y15" s="48" t="s">
        <v>2355</v>
      </c>
      <c r="Z15" s="48" t="s">
        <v>2356</v>
      </c>
      <c r="AA15" s="48">
        <v>1</v>
      </c>
    </row>
    <row r="16" spans="1:27">
      <c r="A16" t="s">
        <v>51</v>
      </c>
      <c r="B16" s="10" t="s">
        <v>50</v>
      </c>
      <c r="C16" s="10" t="s">
        <v>52</v>
      </c>
      <c r="D16" s="23" t="s">
        <v>1352</v>
      </c>
      <c r="E16" s="12" t="str">
        <f>VLOOKUP(D16,Codes!$E$3:$G$1002,3,FALSE)</f>
        <v>999</v>
      </c>
      <c r="F16" s="10" t="s">
        <v>57</v>
      </c>
      <c r="G16" s="10">
        <v>8</v>
      </c>
      <c r="H16" s="10" t="str">
        <f>VLOOKUP(F16,Codes!$J$3:$L$8,2,FALSE)</f>
        <v>B</v>
      </c>
      <c r="I16" s="11" t="s">
        <v>31</v>
      </c>
      <c r="J16" s="10" t="str">
        <f>VLOOKUP(I16,Codes!$H$3:$I$262,2,FALSE)</f>
        <v>AA</v>
      </c>
      <c r="K16" s="10">
        <v>3</v>
      </c>
      <c r="L16">
        <v>0</v>
      </c>
      <c r="M16" t="str">
        <f>VLOOKUP(L16,Codes!$R$3:$S$28,2,FALSE)</f>
        <v>Z</v>
      </c>
      <c r="N16" t="s">
        <v>48</v>
      </c>
      <c r="O16" t="s">
        <v>29</v>
      </c>
      <c r="P16" t="s">
        <v>29</v>
      </c>
      <c r="Q16" s="21" t="str">
        <f t="shared" si="4"/>
        <v>D-AA-999-0-TP2-DMSO-NA-3-NA</v>
      </c>
      <c r="R16" s="21" t="str">
        <f t="shared" si="5"/>
        <v>D-AA-999-0-TP2-DMSO-3</v>
      </c>
      <c r="S16" s="14" t="str">
        <f t="shared" si="6"/>
        <v>D.AA.999.Z.B.3</v>
      </c>
      <c r="T16" s="15" t="str">
        <f t="shared" si="7"/>
        <v>DAA999ZB3</v>
      </c>
      <c r="U16" s="48"/>
      <c r="V16" s="48"/>
      <c r="Y16" s="48" t="s">
        <v>2357</v>
      </c>
      <c r="Z16" s="48" t="s">
        <v>2358</v>
      </c>
      <c r="AA16" s="48">
        <v>1</v>
      </c>
    </row>
    <row r="17" spans="1:27">
      <c r="A17" t="s">
        <v>51</v>
      </c>
      <c r="B17" s="10" t="s">
        <v>50</v>
      </c>
      <c r="C17" s="10" t="s">
        <v>52</v>
      </c>
      <c r="D17" s="23" t="s">
        <v>1352</v>
      </c>
      <c r="E17" s="12" t="str">
        <f>VLOOKUP(D17,Codes!$E$3:$G$1002,3,FALSE)</f>
        <v>999</v>
      </c>
      <c r="F17" s="10" t="s">
        <v>57</v>
      </c>
      <c r="G17" s="10">
        <v>8</v>
      </c>
      <c r="H17" s="10" t="str">
        <f>VLOOKUP(F17,Codes!$J$3:$L$8,2,FALSE)</f>
        <v>B</v>
      </c>
      <c r="I17" s="11" t="s">
        <v>31</v>
      </c>
      <c r="J17" s="10" t="str">
        <f>VLOOKUP(I17,Codes!$H$3:$I$262,2,FALSE)</f>
        <v>AA</v>
      </c>
      <c r="K17" s="10">
        <v>4</v>
      </c>
      <c r="L17">
        <v>0</v>
      </c>
      <c r="M17" t="str">
        <f>VLOOKUP(L17,Codes!$R$3:$S$28,2,FALSE)</f>
        <v>Z</v>
      </c>
      <c r="N17" t="s">
        <v>48</v>
      </c>
      <c r="O17" t="s">
        <v>29</v>
      </c>
      <c r="P17" t="s">
        <v>29</v>
      </c>
      <c r="Q17" s="21" t="str">
        <f t="shared" si="4"/>
        <v>D-AA-999-0-TP2-DMSO-NA-4-NA</v>
      </c>
      <c r="R17" s="21" t="str">
        <f t="shared" si="5"/>
        <v>D-AA-999-0-TP2-DMSO-4</v>
      </c>
      <c r="S17" s="14" t="str">
        <f t="shared" si="6"/>
        <v>D.AA.999.Z.B.4</v>
      </c>
      <c r="T17" s="15" t="str">
        <f t="shared" si="7"/>
        <v>DAA999ZB4</v>
      </c>
      <c r="U17" s="48"/>
      <c r="V17" s="48"/>
      <c r="Y17" s="48" t="s">
        <v>2359</v>
      </c>
      <c r="Z17" s="48" t="s">
        <v>2360</v>
      </c>
      <c r="AA17" s="48">
        <v>1</v>
      </c>
    </row>
    <row r="18" spans="1:27">
      <c r="A18" t="s">
        <v>51</v>
      </c>
      <c r="B18" s="10" t="s">
        <v>50</v>
      </c>
      <c r="C18" s="10" t="s">
        <v>52</v>
      </c>
      <c r="D18" s="23" t="s">
        <v>1352</v>
      </c>
      <c r="E18" s="12" t="str">
        <f>VLOOKUP(D18,Codes!$E$3:$G$1002,3,FALSE)</f>
        <v>999</v>
      </c>
      <c r="F18" s="10" t="s">
        <v>57</v>
      </c>
      <c r="G18" s="10">
        <v>8</v>
      </c>
      <c r="H18" s="10" t="str">
        <f>VLOOKUP(F18,Codes!$J$3:$L$8,2,FALSE)</f>
        <v>B</v>
      </c>
      <c r="I18" s="11" t="s">
        <v>31</v>
      </c>
      <c r="J18" s="10" t="str">
        <f>VLOOKUP(I18,Codes!$H$3:$I$262,2,FALSE)</f>
        <v>AA</v>
      </c>
      <c r="K18" s="10">
        <v>5</v>
      </c>
      <c r="L18">
        <v>0</v>
      </c>
      <c r="M18" t="str">
        <f>VLOOKUP(L18,Codes!$R$3:$S$28,2,FALSE)</f>
        <v>Z</v>
      </c>
      <c r="N18" t="s">
        <v>48</v>
      </c>
      <c r="O18" t="s">
        <v>29</v>
      </c>
      <c r="P18" t="s">
        <v>29</v>
      </c>
      <c r="Q18" s="21" t="str">
        <f t="shared" si="4"/>
        <v>D-AA-999-0-TP2-DMSO-NA-5-NA</v>
      </c>
      <c r="R18" s="21" t="str">
        <f t="shared" si="5"/>
        <v>D-AA-999-0-TP2-DMSO-5</v>
      </c>
      <c r="S18" s="14" t="str">
        <f t="shared" si="6"/>
        <v>D.AA.999.Z.B.5</v>
      </c>
      <c r="T18" s="15" t="str">
        <f t="shared" si="7"/>
        <v>DAA999ZB5</v>
      </c>
      <c r="U18" s="48"/>
      <c r="V18" s="48"/>
      <c r="Y18" s="48" t="s">
        <v>2361</v>
      </c>
      <c r="Z18" s="48" t="s">
        <v>2362</v>
      </c>
      <c r="AA18" s="48">
        <v>1</v>
      </c>
    </row>
    <row r="19" spans="1:27">
      <c r="A19" t="s">
        <v>51</v>
      </c>
      <c r="B19" s="10" t="s">
        <v>50</v>
      </c>
      <c r="C19" s="10" t="s">
        <v>52</v>
      </c>
      <c r="D19" s="23" t="s">
        <v>1352</v>
      </c>
      <c r="E19" s="12" t="str">
        <f>VLOOKUP(D19,Codes!$E$3:$G$1002,3,FALSE)</f>
        <v>999</v>
      </c>
      <c r="F19" s="10" t="s">
        <v>57</v>
      </c>
      <c r="G19" s="10">
        <v>8</v>
      </c>
      <c r="H19" s="10" t="str">
        <f>VLOOKUP(F19,Codes!$J$3:$L$8,2,FALSE)</f>
        <v>B</v>
      </c>
      <c r="I19" s="11" t="s">
        <v>31</v>
      </c>
      <c r="J19" s="10" t="str">
        <f>VLOOKUP(I19,Codes!$H$3:$I$262,2,FALSE)</f>
        <v>AA</v>
      </c>
      <c r="K19" s="10">
        <v>6</v>
      </c>
      <c r="L19">
        <v>0</v>
      </c>
      <c r="M19" t="str">
        <f>VLOOKUP(L19,Codes!$R$3:$S$28,2,FALSE)</f>
        <v>Z</v>
      </c>
      <c r="N19" t="s">
        <v>48</v>
      </c>
      <c r="O19" t="s">
        <v>29</v>
      </c>
      <c r="P19" t="s">
        <v>29</v>
      </c>
      <c r="Q19" s="21" t="str">
        <f t="shared" si="4"/>
        <v>D-AA-999-0-TP2-DMSO-NA-6-NA</v>
      </c>
      <c r="R19" s="21" t="str">
        <f t="shared" si="5"/>
        <v>D-AA-999-0-TP2-DMSO-6</v>
      </c>
      <c r="S19" s="14" t="str">
        <f t="shared" si="6"/>
        <v>D.AA.999.Z.B.6</v>
      </c>
      <c r="T19" s="15" t="str">
        <f t="shared" si="7"/>
        <v>DAA999ZB6</v>
      </c>
      <c r="U19" s="48"/>
      <c r="V19" s="48"/>
      <c r="Y19" s="48" t="s">
        <v>2363</v>
      </c>
      <c r="Z19" s="48"/>
      <c r="AA19" s="48"/>
    </row>
    <row r="20" spans="1:27">
      <c r="A20" t="s">
        <v>51</v>
      </c>
      <c r="B20" s="10" t="s">
        <v>50</v>
      </c>
      <c r="C20" s="10" t="s">
        <v>52</v>
      </c>
      <c r="D20" s="23" t="s">
        <v>1352</v>
      </c>
      <c r="E20" s="12" t="str">
        <f>VLOOKUP(D20,Codes!$E$3:$G$1002,3,FALSE)</f>
        <v>999</v>
      </c>
      <c r="F20" s="10" t="s">
        <v>64</v>
      </c>
      <c r="G20" s="10">
        <v>24</v>
      </c>
      <c r="H20" s="10" t="str">
        <f>VLOOKUP(F20,Codes!$J$3:$L$8,2,FALSE)</f>
        <v>C</v>
      </c>
      <c r="I20" s="11" t="s">
        <v>31</v>
      </c>
      <c r="J20" s="10" t="str">
        <f>VLOOKUP(I20,Codes!$H$3:$I$262,2,FALSE)</f>
        <v>AA</v>
      </c>
      <c r="K20" s="10">
        <v>1</v>
      </c>
      <c r="L20">
        <v>0</v>
      </c>
      <c r="M20" t="str">
        <f>VLOOKUP(L20,Codes!$R$3:$S$28,2,FALSE)</f>
        <v>Z</v>
      </c>
      <c r="N20" t="s">
        <v>48</v>
      </c>
      <c r="O20" t="s">
        <v>29</v>
      </c>
      <c r="P20" t="s">
        <v>29</v>
      </c>
      <c r="Q20" s="21" t="str">
        <f t="shared" si="4"/>
        <v>D-AA-999-0-TP3-DMSO-NA-1-NA</v>
      </c>
      <c r="R20" s="21" t="str">
        <f t="shared" si="5"/>
        <v>D-AA-999-0-TP3-DMSO-1</v>
      </c>
      <c r="S20" s="14" t="str">
        <f t="shared" si="6"/>
        <v>D.AA.999.Z.C.1</v>
      </c>
      <c r="T20" s="15" t="str">
        <f t="shared" si="7"/>
        <v>DAA999ZC1</v>
      </c>
      <c r="U20" s="48"/>
      <c r="V20" s="48"/>
      <c r="Y20" s="48" t="s">
        <v>2364</v>
      </c>
      <c r="Z20" s="48" t="s">
        <v>2365</v>
      </c>
      <c r="AA20" s="48">
        <v>1</v>
      </c>
    </row>
    <row r="21" spans="1:27">
      <c r="A21" t="s">
        <v>51</v>
      </c>
      <c r="B21" s="10" t="s">
        <v>50</v>
      </c>
      <c r="C21" s="10" t="s">
        <v>52</v>
      </c>
      <c r="D21" s="23" t="s">
        <v>1352</v>
      </c>
      <c r="E21" s="12" t="str">
        <f>VLOOKUP(D21,Codes!$E$3:$G$1002,3,FALSE)</f>
        <v>999</v>
      </c>
      <c r="F21" s="10" t="s">
        <v>64</v>
      </c>
      <c r="G21" s="10">
        <v>24</v>
      </c>
      <c r="H21" s="10" t="str">
        <f>VLOOKUP(F21,Codes!$J$3:$L$8,2,FALSE)</f>
        <v>C</v>
      </c>
      <c r="I21" s="11" t="s">
        <v>31</v>
      </c>
      <c r="J21" s="10" t="str">
        <f>VLOOKUP(I21,Codes!$H$3:$I$262,2,FALSE)</f>
        <v>AA</v>
      </c>
      <c r="K21" s="10">
        <v>2</v>
      </c>
      <c r="L21">
        <v>0</v>
      </c>
      <c r="M21" t="str">
        <f>VLOOKUP(L21,Codes!$R$3:$S$28,2,FALSE)</f>
        <v>Z</v>
      </c>
      <c r="N21" t="s">
        <v>48</v>
      </c>
      <c r="O21" t="s">
        <v>29</v>
      </c>
      <c r="P21" t="s">
        <v>29</v>
      </c>
      <c r="Q21" s="21" t="str">
        <f t="shared" si="4"/>
        <v>D-AA-999-0-TP3-DMSO-NA-2-NA</v>
      </c>
      <c r="R21" s="21" t="str">
        <f t="shared" si="5"/>
        <v>D-AA-999-0-TP3-DMSO-2</v>
      </c>
      <c r="S21" s="14" t="str">
        <f t="shared" si="6"/>
        <v>D.AA.999.Z.C.2</v>
      </c>
      <c r="T21" s="15" t="str">
        <f t="shared" si="7"/>
        <v>DAA999ZC2</v>
      </c>
      <c r="U21" s="48"/>
      <c r="V21" s="48"/>
      <c r="Y21" s="48" t="s">
        <v>2366</v>
      </c>
      <c r="Z21" s="48" t="s">
        <v>2367</v>
      </c>
      <c r="AA21" s="48">
        <v>1</v>
      </c>
    </row>
    <row r="22" spans="1:27">
      <c r="A22" t="s">
        <v>51</v>
      </c>
      <c r="B22" s="10" t="s">
        <v>50</v>
      </c>
      <c r="C22" s="10" t="s">
        <v>52</v>
      </c>
      <c r="D22" s="23" t="s">
        <v>1352</v>
      </c>
      <c r="E22" s="12" t="str">
        <f>VLOOKUP(D22,Codes!$E$3:$G$1002,3,FALSE)</f>
        <v>999</v>
      </c>
      <c r="F22" s="10" t="s">
        <v>64</v>
      </c>
      <c r="G22" s="10">
        <v>24</v>
      </c>
      <c r="H22" s="10" t="str">
        <f>VLOOKUP(F22,Codes!$J$3:$L$8,2,FALSE)</f>
        <v>C</v>
      </c>
      <c r="I22" s="11" t="s">
        <v>31</v>
      </c>
      <c r="J22" s="10" t="str">
        <f>VLOOKUP(I22,Codes!$H$3:$I$262,2,FALSE)</f>
        <v>AA</v>
      </c>
      <c r="K22" s="10">
        <v>3</v>
      </c>
      <c r="L22">
        <v>0</v>
      </c>
      <c r="M22" t="str">
        <f>VLOOKUP(L22,Codes!$R$3:$S$28,2,FALSE)</f>
        <v>Z</v>
      </c>
      <c r="N22" t="s">
        <v>48</v>
      </c>
      <c r="O22" t="s">
        <v>29</v>
      </c>
      <c r="P22" t="s">
        <v>29</v>
      </c>
      <c r="Q22" s="21" t="str">
        <f t="shared" si="4"/>
        <v>D-AA-999-0-TP3-DMSO-NA-3-NA</v>
      </c>
      <c r="R22" s="21" t="str">
        <f t="shared" si="5"/>
        <v>D-AA-999-0-TP3-DMSO-3</v>
      </c>
      <c r="S22" s="14" t="str">
        <f t="shared" si="6"/>
        <v>D.AA.999.Z.C.3</v>
      </c>
      <c r="T22" s="15" t="str">
        <f t="shared" si="7"/>
        <v>DAA999ZC3</v>
      </c>
      <c r="U22" s="48"/>
      <c r="V22" s="48"/>
      <c r="Y22" s="48" t="s">
        <v>2368</v>
      </c>
      <c r="Z22" s="48" t="s">
        <v>2369</v>
      </c>
      <c r="AA22" s="48">
        <v>1</v>
      </c>
    </row>
    <row r="23" spans="1:27">
      <c r="A23" t="s">
        <v>51</v>
      </c>
      <c r="B23" s="10" t="s">
        <v>50</v>
      </c>
      <c r="C23" s="10" t="s">
        <v>52</v>
      </c>
      <c r="D23" s="23" t="s">
        <v>1352</v>
      </c>
      <c r="E23" s="12" t="str">
        <f>VLOOKUP(D23,Codes!$E$3:$G$1002,3,FALSE)</f>
        <v>999</v>
      </c>
      <c r="F23" s="10" t="s">
        <v>64</v>
      </c>
      <c r="G23" s="10">
        <v>24</v>
      </c>
      <c r="H23" s="10" t="str">
        <f>VLOOKUP(F23,Codes!$J$3:$L$8,2,FALSE)</f>
        <v>C</v>
      </c>
      <c r="I23" s="11" t="s">
        <v>31</v>
      </c>
      <c r="J23" s="10" t="str">
        <f>VLOOKUP(I23,Codes!$H$3:$I$262,2,FALSE)</f>
        <v>AA</v>
      </c>
      <c r="K23" s="10">
        <v>4</v>
      </c>
      <c r="L23">
        <v>0</v>
      </c>
      <c r="M23" t="str">
        <f>VLOOKUP(L23,Codes!$R$3:$S$28,2,FALSE)</f>
        <v>Z</v>
      </c>
      <c r="N23" t="s">
        <v>48</v>
      </c>
      <c r="O23" t="s">
        <v>29</v>
      </c>
      <c r="P23" t="s">
        <v>29</v>
      </c>
      <c r="Q23" s="21" t="str">
        <f t="shared" si="4"/>
        <v>D-AA-999-0-TP3-DMSO-NA-4-NA</v>
      </c>
      <c r="R23" s="21" t="str">
        <f t="shared" si="5"/>
        <v>D-AA-999-0-TP3-DMSO-4</v>
      </c>
      <c r="S23" s="14" t="str">
        <f t="shared" si="6"/>
        <v>D.AA.999.Z.C.4</v>
      </c>
      <c r="T23" s="15" t="str">
        <f t="shared" si="7"/>
        <v>DAA999ZC4</v>
      </c>
      <c r="U23" s="48"/>
      <c r="V23" s="48"/>
      <c r="Y23" s="48" t="s">
        <v>2370</v>
      </c>
      <c r="Z23" s="48" t="s">
        <v>2371</v>
      </c>
      <c r="AA23" s="48">
        <v>1</v>
      </c>
    </row>
    <row r="24" spans="1:27">
      <c r="A24" t="s">
        <v>51</v>
      </c>
      <c r="B24" s="10" t="s">
        <v>50</v>
      </c>
      <c r="C24" s="10" t="s">
        <v>52</v>
      </c>
      <c r="D24" s="23" t="s">
        <v>1352</v>
      </c>
      <c r="E24" s="12" t="str">
        <f>VLOOKUP(D24,Codes!$E$3:$G$1002,3,FALSE)</f>
        <v>999</v>
      </c>
      <c r="F24" s="10" t="s">
        <v>64</v>
      </c>
      <c r="G24" s="10">
        <v>24</v>
      </c>
      <c r="H24" s="10" t="str">
        <f>VLOOKUP(F24,Codes!$J$3:$L$8,2,FALSE)</f>
        <v>C</v>
      </c>
      <c r="I24" s="11" t="s">
        <v>31</v>
      </c>
      <c r="J24" s="10" t="str">
        <f>VLOOKUP(I24,Codes!$H$3:$I$262,2,FALSE)</f>
        <v>AA</v>
      </c>
      <c r="K24" s="10">
        <v>5</v>
      </c>
      <c r="L24">
        <v>0</v>
      </c>
      <c r="M24" t="str">
        <f>VLOOKUP(L24,Codes!$R$3:$S$28,2,FALSE)</f>
        <v>Z</v>
      </c>
      <c r="N24" t="s">
        <v>48</v>
      </c>
      <c r="O24" t="s">
        <v>29</v>
      </c>
      <c r="P24" t="s">
        <v>29</v>
      </c>
      <c r="Q24" s="21" t="str">
        <f t="shared" si="4"/>
        <v>D-AA-999-0-TP3-DMSO-NA-5-NA</v>
      </c>
      <c r="R24" s="21" t="str">
        <f t="shared" si="5"/>
        <v>D-AA-999-0-TP3-DMSO-5</v>
      </c>
      <c r="S24" s="14" t="str">
        <f t="shared" si="6"/>
        <v>D.AA.999.Z.C.5</v>
      </c>
      <c r="T24" s="15" t="str">
        <f t="shared" si="7"/>
        <v>DAA999ZC5</v>
      </c>
      <c r="U24" s="48"/>
      <c r="V24" s="48"/>
      <c r="Y24" s="48" t="s">
        <v>2372</v>
      </c>
      <c r="Z24" s="48" t="s">
        <v>2373</v>
      </c>
      <c r="AA24" s="48">
        <v>1</v>
      </c>
    </row>
    <row r="25" spans="1:27">
      <c r="A25" t="s">
        <v>51</v>
      </c>
      <c r="B25" s="10" t="s">
        <v>50</v>
      </c>
      <c r="C25" s="10" t="s">
        <v>52</v>
      </c>
      <c r="D25" s="23" t="s">
        <v>1352</v>
      </c>
      <c r="E25" s="12" t="str">
        <f>VLOOKUP(D25,Codes!$E$3:$G$1002,3,FALSE)</f>
        <v>999</v>
      </c>
      <c r="F25" s="10" t="s">
        <v>64</v>
      </c>
      <c r="G25" s="10">
        <v>24</v>
      </c>
      <c r="H25" s="10" t="str">
        <f>VLOOKUP(F25,Codes!$J$3:$L$8,2,FALSE)</f>
        <v>C</v>
      </c>
      <c r="I25" s="11" t="s">
        <v>31</v>
      </c>
      <c r="J25" s="10" t="str">
        <f>VLOOKUP(I25,Codes!$H$3:$I$262,2,FALSE)</f>
        <v>AA</v>
      </c>
      <c r="K25" s="10">
        <v>6</v>
      </c>
      <c r="L25">
        <v>0</v>
      </c>
      <c r="M25" t="str">
        <f>VLOOKUP(L25,Codes!$R$3:$S$28,2,FALSE)</f>
        <v>Z</v>
      </c>
      <c r="N25" t="s">
        <v>48</v>
      </c>
      <c r="O25" t="s">
        <v>29</v>
      </c>
      <c r="P25" t="s">
        <v>29</v>
      </c>
      <c r="Q25" s="21" t="str">
        <f t="shared" si="4"/>
        <v>D-AA-999-0-TP3-DMSO-NA-6-NA</v>
      </c>
      <c r="R25" s="21" t="str">
        <f t="shared" si="5"/>
        <v>D-AA-999-0-TP3-DMSO-6</v>
      </c>
      <c r="S25" s="14" t="str">
        <f t="shared" si="6"/>
        <v>D.AA.999.Z.C.6</v>
      </c>
      <c r="T25" s="15" t="str">
        <f t="shared" si="7"/>
        <v>DAA999ZC6</v>
      </c>
      <c r="U25" s="48"/>
      <c r="V25" s="48"/>
      <c r="Y25" s="48" t="s">
        <v>2374</v>
      </c>
      <c r="Z25" s="48"/>
      <c r="AA25" s="48"/>
    </row>
    <row r="26" spans="1:27">
      <c r="A26" t="s">
        <v>51</v>
      </c>
      <c r="B26" s="10" t="s">
        <v>50</v>
      </c>
      <c r="C26" s="10" t="s">
        <v>52</v>
      </c>
      <c r="D26" s="23" t="s">
        <v>1352</v>
      </c>
      <c r="E26" s="12" t="str">
        <f>VLOOKUP(D26,Codes!$E$3:$G$1002,3,FALSE)</f>
        <v>999</v>
      </c>
      <c r="F26" s="10" t="s">
        <v>70</v>
      </c>
      <c r="G26" s="10">
        <v>30</v>
      </c>
      <c r="H26" s="10" t="str">
        <f>VLOOKUP(F26,Codes!$J$3:$L$8,2,FALSE)</f>
        <v>D</v>
      </c>
      <c r="I26" s="11" t="s">
        <v>31</v>
      </c>
      <c r="J26" s="10" t="str">
        <f>VLOOKUP(I26,Codes!$H$3:$I$262,2,FALSE)</f>
        <v>AA</v>
      </c>
      <c r="K26" s="10">
        <v>1</v>
      </c>
      <c r="L26">
        <v>0</v>
      </c>
      <c r="M26" t="str">
        <f>VLOOKUP(L26,Codes!$R$3:$S$28,2,FALSE)</f>
        <v>Z</v>
      </c>
      <c r="N26" t="s">
        <v>48</v>
      </c>
      <c r="O26" t="s">
        <v>29</v>
      </c>
      <c r="P26" t="s">
        <v>29</v>
      </c>
      <c r="Q26" s="21" t="str">
        <f t="shared" si="4"/>
        <v>D-AA-999-0-TP4-DMSO-NA-1-NA</v>
      </c>
      <c r="R26" s="21" t="str">
        <f t="shared" si="5"/>
        <v>D-AA-999-0-TP4-DMSO-1</v>
      </c>
      <c r="S26" s="14" t="str">
        <f t="shared" si="6"/>
        <v>D.AA.999.Z.D.1</v>
      </c>
      <c r="T26" s="15" t="str">
        <f t="shared" si="7"/>
        <v>DAA999ZD1</v>
      </c>
      <c r="U26" s="48"/>
      <c r="V26" s="48"/>
      <c r="Y26" s="48" t="s">
        <v>2375</v>
      </c>
      <c r="Z26" s="48" t="s">
        <v>2376</v>
      </c>
      <c r="AA26" s="48">
        <v>1</v>
      </c>
    </row>
    <row r="27" spans="1:27">
      <c r="A27" t="s">
        <v>51</v>
      </c>
      <c r="B27" s="10" t="s">
        <v>50</v>
      </c>
      <c r="C27" s="10" t="s">
        <v>52</v>
      </c>
      <c r="D27" s="23" t="s">
        <v>1352</v>
      </c>
      <c r="E27" s="12" t="str">
        <f>VLOOKUP(D27,Codes!$E$3:$G$1002,3,FALSE)</f>
        <v>999</v>
      </c>
      <c r="F27" s="10" t="s">
        <v>70</v>
      </c>
      <c r="G27" s="10">
        <v>30</v>
      </c>
      <c r="H27" s="10" t="str">
        <f>VLOOKUP(F27,Codes!$J$3:$L$8,2,FALSE)</f>
        <v>D</v>
      </c>
      <c r="I27" s="11" t="s">
        <v>31</v>
      </c>
      <c r="J27" s="10" t="str">
        <f>VLOOKUP(I27,Codes!$H$3:$I$262,2,FALSE)</f>
        <v>AA</v>
      </c>
      <c r="K27" s="10">
        <v>2</v>
      </c>
      <c r="L27">
        <v>0</v>
      </c>
      <c r="M27" t="str">
        <f>VLOOKUP(L27,Codes!$R$3:$S$28,2,FALSE)</f>
        <v>Z</v>
      </c>
      <c r="N27" t="s">
        <v>48</v>
      </c>
      <c r="O27" t="s">
        <v>29</v>
      </c>
      <c r="P27" t="s">
        <v>29</v>
      </c>
      <c r="Q27" s="21" t="str">
        <f t="shared" si="4"/>
        <v>D-AA-999-0-TP4-DMSO-NA-2-NA</v>
      </c>
      <c r="R27" s="21" t="str">
        <f t="shared" si="5"/>
        <v>D-AA-999-0-TP4-DMSO-2</v>
      </c>
      <c r="S27" s="14" t="str">
        <f t="shared" si="6"/>
        <v>D.AA.999.Z.D.2</v>
      </c>
      <c r="T27" s="15" t="str">
        <f t="shared" si="7"/>
        <v>DAA999ZD2</v>
      </c>
      <c r="U27" s="48"/>
      <c r="V27" s="48"/>
      <c r="Y27" s="48" t="s">
        <v>2377</v>
      </c>
      <c r="Z27" s="48" t="s">
        <v>2378</v>
      </c>
      <c r="AA27" s="48">
        <v>1</v>
      </c>
    </row>
    <row r="28" spans="1:27">
      <c r="A28" t="s">
        <v>51</v>
      </c>
      <c r="B28" s="10" t="s">
        <v>50</v>
      </c>
      <c r="C28" s="10" t="s">
        <v>52</v>
      </c>
      <c r="D28" s="23" t="s">
        <v>1352</v>
      </c>
      <c r="E28" s="12" t="str">
        <f>VLOOKUP(D28,Codes!$E$3:$G$1002,3,FALSE)</f>
        <v>999</v>
      </c>
      <c r="F28" s="10" t="s">
        <v>70</v>
      </c>
      <c r="G28" s="10">
        <v>30</v>
      </c>
      <c r="H28" s="10" t="str">
        <f>VLOOKUP(F28,Codes!$J$3:$L$8,2,FALSE)</f>
        <v>D</v>
      </c>
      <c r="I28" s="11" t="s">
        <v>31</v>
      </c>
      <c r="J28" s="10" t="str">
        <f>VLOOKUP(I28,Codes!$H$3:$I$262,2,FALSE)</f>
        <v>AA</v>
      </c>
      <c r="K28" s="10">
        <v>3</v>
      </c>
      <c r="L28">
        <v>0</v>
      </c>
      <c r="M28" t="str">
        <f>VLOOKUP(L28,Codes!$R$3:$S$28,2,FALSE)</f>
        <v>Z</v>
      </c>
      <c r="N28" t="s">
        <v>48</v>
      </c>
      <c r="O28" t="s">
        <v>29</v>
      </c>
      <c r="P28" t="s">
        <v>29</v>
      </c>
      <c r="Q28" s="21" t="str">
        <f t="shared" si="4"/>
        <v>D-AA-999-0-TP4-DMSO-NA-3-NA</v>
      </c>
      <c r="R28" s="21" t="str">
        <f t="shared" si="5"/>
        <v>D-AA-999-0-TP4-DMSO-3</v>
      </c>
      <c r="S28" s="14" t="str">
        <f t="shared" si="6"/>
        <v>D.AA.999.Z.D.3</v>
      </c>
      <c r="T28" s="15" t="str">
        <f t="shared" si="7"/>
        <v>DAA999ZD3</v>
      </c>
      <c r="U28" s="48"/>
      <c r="V28" s="48"/>
      <c r="Y28" s="48" t="s">
        <v>2379</v>
      </c>
      <c r="Z28" s="48" t="s">
        <v>2380</v>
      </c>
      <c r="AA28" s="48">
        <v>1</v>
      </c>
    </row>
    <row r="29" spans="1:27">
      <c r="A29" t="s">
        <v>51</v>
      </c>
      <c r="B29" s="10" t="s">
        <v>50</v>
      </c>
      <c r="C29" s="10" t="s">
        <v>52</v>
      </c>
      <c r="D29" s="23" t="s">
        <v>1352</v>
      </c>
      <c r="E29" s="12" t="str">
        <f>VLOOKUP(D29,Codes!$E$3:$G$1002,3,FALSE)</f>
        <v>999</v>
      </c>
      <c r="F29" s="10" t="s">
        <v>70</v>
      </c>
      <c r="G29" s="10">
        <v>30</v>
      </c>
      <c r="H29" s="10" t="str">
        <f>VLOOKUP(F29,Codes!$J$3:$L$8,2,FALSE)</f>
        <v>D</v>
      </c>
      <c r="I29" s="11" t="s">
        <v>31</v>
      </c>
      <c r="J29" s="10" t="str">
        <f>VLOOKUP(I29,Codes!$H$3:$I$262,2,FALSE)</f>
        <v>AA</v>
      </c>
      <c r="K29" s="10">
        <v>4</v>
      </c>
      <c r="L29">
        <v>0</v>
      </c>
      <c r="M29" t="str">
        <f>VLOOKUP(L29,Codes!$R$3:$S$28,2,FALSE)</f>
        <v>Z</v>
      </c>
      <c r="N29" t="s">
        <v>48</v>
      </c>
      <c r="O29" t="s">
        <v>29</v>
      </c>
      <c r="P29" t="s">
        <v>29</v>
      </c>
      <c r="Q29" s="21" t="str">
        <f t="shared" si="4"/>
        <v>D-AA-999-0-TP4-DMSO-NA-4-NA</v>
      </c>
      <c r="R29" s="21" t="str">
        <f t="shared" si="5"/>
        <v>D-AA-999-0-TP4-DMSO-4</v>
      </c>
      <c r="S29" s="14" t="str">
        <f t="shared" si="6"/>
        <v>D.AA.999.Z.D.4</v>
      </c>
      <c r="T29" s="15" t="str">
        <f t="shared" si="7"/>
        <v>DAA999ZD4</v>
      </c>
      <c r="U29" s="48"/>
      <c r="V29" s="48"/>
      <c r="Y29" s="48" t="s">
        <v>2381</v>
      </c>
      <c r="Z29" s="48" t="s">
        <v>2382</v>
      </c>
      <c r="AA29" s="48">
        <v>1</v>
      </c>
    </row>
    <row r="30" spans="1:27">
      <c r="A30" t="s">
        <v>51</v>
      </c>
      <c r="B30" s="10" t="s">
        <v>50</v>
      </c>
      <c r="C30" s="10" t="s">
        <v>52</v>
      </c>
      <c r="D30" s="23" t="s">
        <v>1352</v>
      </c>
      <c r="E30" s="12" t="str">
        <f>VLOOKUP(D30,Codes!$E$3:$G$1002,3,FALSE)</f>
        <v>999</v>
      </c>
      <c r="F30" s="10" t="s">
        <v>70</v>
      </c>
      <c r="G30" s="10">
        <v>30</v>
      </c>
      <c r="H30" s="10" t="str">
        <f>VLOOKUP(F30,Codes!$J$3:$L$8,2,FALSE)</f>
        <v>D</v>
      </c>
      <c r="I30" s="11" t="s">
        <v>31</v>
      </c>
      <c r="J30" s="10" t="str">
        <f>VLOOKUP(I30,Codes!$H$3:$I$262,2,FALSE)</f>
        <v>AA</v>
      </c>
      <c r="K30" s="10">
        <v>5</v>
      </c>
      <c r="L30">
        <v>0</v>
      </c>
      <c r="M30" t="str">
        <f>VLOOKUP(L30,Codes!$R$3:$S$28,2,FALSE)</f>
        <v>Z</v>
      </c>
      <c r="N30" t="s">
        <v>48</v>
      </c>
      <c r="O30" t="s">
        <v>29</v>
      </c>
      <c r="P30" t="s">
        <v>29</v>
      </c>
      <c r="Q30" s="21" t="str">
        <f t="shared" si="4"/>
        <v>D-AA-999-0-TP4-DMSO-NA-5-NA</v>
      </c>
      <c r="R30" s="21" t="str">
        <f t="shared" si="5"/>
        <v>D-AA-999-0-TP4-DMSO-5</v>
      </c>
      <c r="S30" s="14" t="str">
        <f t="shared" si="6"/>
        <v>D.AA.999.Z.D.5</v>
      </c>
      <c r="T30" s="15" t="str">
        <f t="shared" si="7"/>
        <v>DAA999ZD5</v>
      </c>
      <c r="U30" s="48"/>
      <c r="V30" s="48"/>
      <c r="Y30" s="48" t="s">
        <v>2383</v>
      </c>
      <c r="Z30" s="48" t="s">
        <v>2384</v>
      </c>
      <c r="AA30" s="48">
        <v>1</v>
      </c>
    </row>
    <row r="31" spans="1:27">
      <c r="A31" t="s">
        <v>51</v>
      </c>
      <c r="B31" s="10" t="s">
        <v>50</v>
      </c>
      <c r="C31" s="10" t="s">
        <v>52</v>
      </c>
      <c r="D31" s="23" t="s">
        <v>1352</v>
      </c>
      <c r="E31" s="12" t="str">
        <f>VLOOKUP(D31,Codes!$E$3:$G$1002,3,FALSE)</f>
        <v>999</v>
      </c>
      <c r="F31" s="10" t="s">
        <v>70</v>
      </c>
      <c r="G31" s="10">
        <v>30</v>
      </c>
      <c r="H31" s="10" t="str">
        <f>VLOOKUP(F31,Codes!$J$3:$L$8,2,FALSE)</f>
        <v>D</v>
      </c>
      <c r="I31" s="11" t="s">
        <v>31</v>
      </c>
      <c r="J31" s="10" t="str">
        <f>VLOOKUP(I31,Codes!$H$3:$I$262,2,FALSE)</f>
        <v>AA</v>
      </c>
      <c r="K31" s="10">
        <v>6</v>
      </c>
      <c r="L31">
        <v>0</v>
      </c>
      <c r="M31" t="str">
        <f>VLOOKUP(L31,Codes!$R$3:$S$28,2,FALSE)</f>
        <v>Z</v>
      </c>
      <c r="N31" t="s">
        <v>48</v>
      </c>
      <c r="O31" t="s">
        <v>29</v>
      </c>
      <c r="P31" t="s">
        <v>29</v>
      </c>
      <c r="Q31" s="21" t="str">
        <f t="shared" si="4"/>
        <v>D-AA-999-0-TP4-DMSO-NA-6-NA</v>
      </c>
      <c r="R31" s="21" t="str">
        <f t="shared" si="5"/>
        <v>D-AA-999-0-TP4-DMSO-6</v>
      </c>
      <c r="S31" s="14" t="str">
        <f t="shared" si="6"/>
        <v>D.AA.999.Z.D.6</v>
      </c>
      <c r="T31" s="15" t="str">
        <f t="shared" si="7"/>
        <v>DAA999ZD6</v>
      </c>
      <c r="U31" s="48"/>
      <c r="V31" s="48"/>
      <c r="Y31" s="48" t="s">
        <v>2385</v>
      </c>
      <c r="Z31" s="48"/>
      <c r="AA31" s="48"/>
    </row>
    <row r="32" spans="1:27">
      <c r="A32" t="s">
        <v>51</v>
      </c>
      <c r="B32" s="10" t="s">
        <v>50</v>
      </c>
      <c r="C32" s="10" t="s">
        <v>52</v>
      </c>
      <c r="D32" s="23" t="s">
        <v>1352</v>
      </c>
      <c r="E32" s="12" t="str">
        <f>VLOOKUP(D32,Codes!$E$3:$G$1002,3,FALSE)</f>
        <v>999</v>
      </c>
      <c r="F32" s="10" t="s">
        <v>76</v>
      </c>
      <c r="G32" s="10">
        <v>48</v>
      </c>
      <c r="H32" s="10" t="str">
        <f>VLOOKUP(F32,Codes!$J$3:$L$8,2,FALSE)</f>
        <v>E</v>
      </c>
      <c r="I32" s="11" t="s">
        <v>31</v>
      </c>
      <c r="J32" s="10" t="str">
        <f>VLOOKUP(I32,Codes!$H$3:$I$262,2,FALSE)</f>
        <v>AA</v>
      </c>
      <c r="K32" s="10">
        <v>1</v>
      </c>
      <c r="L32">
        <v>0</v>
      </c>
      <c r="M32" t="str">
        <f>VLOOKUP(L32,Codes!$R$3:$S$28,2,FALSE)</f>
        <v>Z</v>
      </c>
      <c r="N32" t="s">
        <v>48</v>
      </c>
      <c r="O32" t="s">
        <v>29</v>
      </c>
      <c r="P32" t="s">
        <v>29</v>
      </c>
      <c r="Q32" s="21" t="str">
        <f t="shared" si="4"/>
        <v>D-AA-999-0-TP5-DMSO-NA-1-NA</v>
      </c>
      <c r="R32" s="21" t="str">
        <f t="shared" si="5"/>
        <v>D-AA-999-0-TP5-DMSO-1</v>
      </c>
      <c r="S32" s="14" t="str">
        <f t="shared" si="6"/>
        <v>D.AA.999.Z.E.1</v>
      </c>
      <c r="T32" s="15" t="str">
        <f t="shared" si="7"/>
        <v>DAA999ZE1</v>
      </c>
      <c r="U32" s="48"/>
      <c r="V32" s="48"/>
      <c r="Y32" s="48" t="s">
        <v>2386</v>
      </c>
      <c r="Z32" s="48" t="s">
        <v>2387</v>
      </c>
      <c r="AA32" s="48">
        <v>1</v>
      </c>
    </row>
    <row r="33" spans="1:27">
      <c r="A33" t="s">
        <v>51</v>
      </c>
      <c r="B33" s="10" t="s">
        <v>50</v>
      </c>
      <c r="C33" s="10" t="s">
        <v>52</v>
      </c>
      <c r="D33" s="23" t="s">
        <v>1352</v>
      </c>
      <c r="E33" s="12" t="str">
        <f>VLOOKUP(D33,Codes!$E$3:$G$1002,3,FALSE)</f>
        <v>999</v>
      </c>
      <c r="F33" s="10" t="s">
        <v>76</v>
      </c>
      <c r="G33" s="10">
        <v>48</v>
      </c>
      <c r="H33" s="10" t="str">
        <f>VLOOKUP(F33,Codes!$J$3:$L$8,2,FALSE)</f>
        <v>E</v>
      </c>
      <c r="I33" s="11" t="s">
        <v>31</v>
      </c>
      <c r="J33" s="10" t="str">
        <f>VLOOKUP(I33,Codes!$H$3:$I$262,2,FALSE)</f>
        <v>AA</v>
      </c>
      <c r="K33" s="10">
        <v>2</v>
      </c>
      <c r="L33">
        <v>0</v>
      </c>
      <c r="M33" t="str">
        <f>VLOOKUP(L33,Codes!$R$3:$S$28,2,FALSE)</f>
        <v>Z</v>
      </c>
      <c r="N33" t="s">
        <v>48</v>
      </c>
      <c r="O33" t="s">
        <v>29</v>
      </c>
      <c r="P33" t="s">
        <v>29</v>
      </c>
      <c r="Q33" s="21" t="str">
        <f t="shared" si="4"/>
        <v>D-AA-999-0-TP5-DMSO-NA-2-NA</v>
      </c>
      <c r="R33" s="21" t="str">
        <f t="shared" si="5"/>
        <v>D-AA-999-0-TP5-DMSO-2</v>
      </c>
      <c r="S33" s="14" t="str">
        <f t="shared" si="6"/>
        <v>D.AA.999.Z.E.2</v>
      </c>
      <c r="T33" s="15" t="str">
        <f t="shared" si="7"/>
        <v>DAA999ZE2</v>
      </c>
      <c r="U33" s="48"/>
      <c r="V33" s="48"/>
      <c r="Y33" s="48" t="s">
        <v>2388</v>
      </c>
      <c r="Z33" s="48" t="s">
        <v>2389</v>
      </c>
      <c r="AA33" s="48">
        <v>1</v>
      </c>
    </row>
    <row r="34" spans="1:27">
      <c r="A34" t="s">
        <v>51</v>
      </c>
      <c r="B34" s="10" t="s">
        <v>50</v>
      </c>
      <c r="C34" s="10" t="s">
        <v>52</v>
      </c>
      <c r="D34" s="23" t="s">
        <v>1352</v>
      </c>
      <c r="E34" s="12" t="str">
        <f>VLOOKUP(D34,Codes!$E$3:$G$1002,3,FALSE)</f>
        <v>999</v>
      </c>
      <c r="F34" s="10" t="s">
        <v>76</v>
      </c>
      <c r="G34" s="10">
        <v>48</v>
      </c>
      <c r="H34" s="10" t="str">
        <f>VLOOKUP(F34,Codes!$J$3:$L$8,2,FALSE)</f>
        <v>E</v>
      </c>
      <c r="I34" s="11" t="s">
        <v>31</v>
      </c>
      <c r="J34" s="10" t="str">
        <f>VLOOKUP(I34,Codes!$H$3:$I$262,2,FALSE)</f>
        <v>AA</v>
      </c>
      <c r="K34" s="10">
        <v>3</v>
      </c>
      <c r="L34">
        <v>0</v>
      </c>
      <c r="M34" t="str">
        <f>VLOOKUP(L34,Codes!$R$3:$S$28,2,FALSE)</f>
        <v>Z</v>
      </c>
      <c r="N34" t="s">
        <v>48</v>
      </c>
      <c r="O34" t="s">
        <v>29</v>
      </c>
      <c r="P34" t="s">
        <v>29</v>
      </c>
      <c r="Q34" s="21" t="str">
        <f t="shared" si="4"/>
        <v>D-AA-999-0-TP5-DMSO-NA-3-NA</v>
      </c>
      <c r="R34" s="21" t="str">
        <f t="shared" si="5"/>
        <v>D-AA-999-0-TP5-DMSO-3</v>
      </c>
      <c r="S34" s="14" t="str">
        <f t="shared" si="6"/>
        <v>D.AA.999.Z.E.3</v>
      </c>
      <c r="T34" s="15" t="str">
        <f t="shared" si="7"/>
        <v>DAA999ZE3</v>
      </c>
      <c r="U34" s="48"/>
      <c r="V34" s="48"/>
      <c r="Y34" s="48" t="s">
        <v>2390</v>
      </c>
      <c r="Z34" s="48" t="s">
        <v>2391</v>
      </c>
      <c r="AA34" s="48">
        <v>1</v>
      </c>
    </row>
    <row r="35" spans="1:27">
      <c r="A35" t="s">
        <v>51</v>
      </c>
      <c r="B35" s="10" t="s">
        <v>50</v>
      </c>
      <c r="C35" s="10" t="s">
        <v>52</v>
      </c>
      <c r="D35" s="23" t="s">
        <v>1352</v>
      </c>
      <c r="E35" s="12" t="str">
        <f>VLOOKUP(D35,Codes!$E$3:$G$1002,3,FALSE)</f>
        <v>999</v>
      </c>
      <c r="F35" s="10" t="s">
        <v>76</v>
      </c>
      <c r="G35" s="10">
        <v>48</v>
      </c>
      <c r="H35" s="10" t="str">
        <f>VLOOKUP(F35,Codes!$J$3:$L$8,2,FALSE)</f>
        <v>E</v>
      </c>
      <c r="I35" s="11" t="s">
        <v>31</v>
      </c>
      <c r="J35" s="10" t="str">
        <f>VLOOKUP(I35,Codes!$H$3:$I$262,2,FALSE)</f>
        <v>AA</v>
      </c>
      <c r="K35" s="10">
        <v>4</v>
      </c>
      <c r="L35">
        <v>0</v>
      </c>
      <c r="M35" t="str">
        <f>VLOOKUP(L35,Codes!$R$3:$S$28,2,FALSE)</f>
        <v>Z</v>
      </c>
      <c r="N35" t="s">
        <v>48</v>
      </c>
      <c r="O35" t="s">
        <v>29</v>
      </c>
      <c r="P35" t="s">
        <v>29</v>
      </c>
      <c r="Q35" s="21" t="str">
        <f t="shared" si="4"/>
        <v>D-AA-999-0-TP5-DMSO-NA-4-NA</v>
      </c>
      <c r="R35" s="21" t="str">
        <f t="shared" si="5"/>
        <v>D-AA-999-0-TP5-DMSO-4</v>
      </c>
      <c r="S35" s="14" t="str">
        <f t="shared" si="6"/>
        <v>D.AA.999.Z.E.4</v>
      </c>
      <c r="T35" s="15" t="str">
        <f t="shared" si="7"/>
        <v>DAA999ZE4</v>
      </c>
      <c r="U35" s="48"/>
      <c r="V35" s="48"/>
      <c r="Y35" s="48" t="s">
        <v>2392</v>
      </c>
      <c r="Z35" s="48" t="s">
        <v>2393</v>
      </c>
      <c r="AA35" s="48">
        <v>1</v>
      </c>
    </row>
    <row r="36" spans="1:27">
      <c r="A36" t="s">
        <v>51</v>
      </c>
      <c r="B36" s="10" t="s">
        <v>50</v>
      </c>
      <c r="C36" s="10" t="s">
        <v>52</v>
      </c>
      <c r="D36" s="23" t="s">
        <v>1352</v>
      </c>
      <c r="E36" s="12" t="str">
        <f>VLOOKUP(D36,Codes!$E$3:$G$1002,3,FALSE)</f>
        <v>999</v>
      </c>
      <c r="F36" s="10" t="s">
        <v>76</v>
      </c>
      <c r="G36" s="10">
        <v>48</v>
      </c>
      <c r="H36" s="10" t="str">
        <f>VLOOKUP(F36,Codes!$J$3:$L$8,2,FALSE)</f>
        <v>E</v>
      </c>
      <c r="I36" s="11" t="s">
        <v>31</v>
      </c>
      <c r="J36" s="10" t="str">
        <f>VLOOKUP(I36,Codes!$H$3:$I$262,2,FALSE)</f>
        <v>AA</v>
      </c>
      <c r="K36" s="10">
        <v>5</v>
      </c>
      <c r="L36">
        <v>0</v>
      </c>
      <c r="M36" t="str">
        <f>VLOOKUP(L36,Codes!$R$3:$S$28,2,FALSE)</f>
        <v>Z</v>
      </c>
      <c r="N36" t="s">
        <v>48</v>
      </c>
      <c r="O36" t="s">
        <v>29</v>
      </c>
      <c r="P36" t="s">
        <v>29</v>
      </c>
      <c r="Q36" s="21" t="str">
        <f t="shared" si="4"/>
        <v>D-AA-999-0-TP5-DMSO-NA-5-NA</v>
      </c>
      <c r="R36" s="21" t="str">
        <f t="shared" si="5"/>
        <v>D-AA-999-0-TP5-DMSO-5</v>
      </c>
      <c r="S36" s="14" t="str">
        <f t="shared" si="6"/>
        <v>D.AA.999.Z.E.5</v>
      </c>
      <c r="T36" s="15" t="str">
        <f t="shared" si="7"/>
        <v>DAA999ZE5</v>
      </c>
      <c r="U36" s="48"/>
      <c r="V36" s="48"/>
      <c r="Y36" s="48" t="s">
        <v>2394</v>
      </c>
      <c r="Z36" s="48" t="s">
        <v>2395</v>
      </c>
      <c r="AA36" s="48">
        <v>1</v>
      </c>
    </row>
    <row r="37" spans="1:27">
      <c r="A37" t="s">
        <v>51</v>
      </c>
      <c r="B37" s="10" t="s">
        <v>50</v>
      </c>
      <c r="C37" s="10" t="s">
        <v>52</v>
      </c>
      <c r="D37" s="23" t="s">
        <v>1352</v>
      </c>
      <c r="E37" s="12" t="str">
        <f>VLOOKUP(D37,Codes!$E$3:$G$1002,3,FALSE)</f>
        <v>999</v>
      </c>
      <c r="F37" s="10" t="s">
        <v>76</v>
      </c>
      <c r="G37" s="10">
        <v>48</v>
      </c>
      <c r="H37" s="10" t="str">
        <f>VLOOKUP(F37,Codes!$J$3:$L$8,2,FALSE)</f>
        <v>E</v>
      </c>
      <c r="I37" s="11" t="s">
        <v>31</v>
      </c>
      <c r="J37" s="10" t="str">
        <f>VLOOKUP(I37,Codes!$H$3:$I$262,2,FALSE)</f>
        <v>AA</v>
      </c>
      <c r="K37" s="10">
        <v>6</v>
      </c>
      <c r="L37">
        <v>0</v>
      </c>
      <c r="M37" t="str">
        <f>VLOOKUP(L37,Codes!$R$3:$S$28,2,FALSE)</f>
        <v>Z</v>
      </c>
      <c r="N37" t="s">
        <v>48</v>
      </c>
      <c r="O37" t="s">
        <v>29</v>
      </c>
      <c r="P37" t="s">
        <v>29</v>
      </c>
      <c r="Q37" s="21" t="str">
        <f t="shared" si="4"/>
        <v>D-AA-999-0-TP5-DMSO-NA-6-NA</v>
      </c>
      <c r="R37" s="21" t="str">
        <f t="shared" si="5"/>
        <v>D-AA-999-0-TP5-DMSO-6</v>
      </c>
      <c r="S37" s="14" t="str">
        <f t="shared" si="6"/>
        <v>D.AA.999.Z.E.6</v>
      </c>
      <c r="T37" s="15" t="str">
        <f t="shared" si="7"/>
        <v>DAA999ZE6</v>
      </c>
      <c r="U37" s="15"/>
      <c r="Y37" s="48" t="s">
        <v>2396</v>
      </c>
      <c r="Z37" s="48"/>
      <c r="AA37" s="48"/>
    </row>
    <row r="38" spans="1:27">
      <c r="A38" t="s">
        <v>51</v>
      </c>
      <c r="B38" s="10" t="s">
        <v>50</v>
      </c>
      <c r="C38" s="10" t="s">
        <v>52</v>
      </c>
      <c r="D38" s="23" t="s">
        <v>53</v>
      </c>
      <c r="E38" s="12" t="str">
        <f>VLOOKUP(D38,Codes!$E$3:$G$1002,3,FALSE)</f>
        <v>002</v>
      </c>
      <c r="F38" s="10" t="s">
        <v>46</v>
      </c>
      <c r="G38" s="10">
        <v>4</v>
      </c>
      <c r="H38" s="10" t="str">
        <f>VLOOKUP(F38,Codes!$J$3:$L$8,2,FALSE)</f>
        <v>A</v>
      </c>
      <c r="I38" s="11" t="s">
        <v>31</v>
      </c>
      <c r="J38" s="10" t="str">
        <f>VLOOKUP(I38,Codes!$H$3:$I$262,2,FALSE)</f>
        <v>AA</v>
      </c>
      <c r="K38" s="10">
        <v>1</v>
      </c>
      <c r="L38" t="s">
        <v>35</v>
      </c>
      <c r="M38" t="str">
        <f>VLOOKUP(L38,Codes!$R$3:$S$28,2,FALSE)</f>
        <v>L</v>
      </c>
      <c r="N38" t="s">
        <v>48</v>
      </c>
      <c r="O38" t="s">
        <v>29</v>
      </c>
      <c r="P38" t="s">
        <v>29</v>
      </c>
      <c r="Q38" s="21" t="str">
        <f t="shared" si="4"/>
        <v>D-AA-002-EC10-TP1-DMSO-NA-1-NA</v>
      </c>
      <c r="R38" s="21" t="str">
        <f t="shared" si="5"/>
        <v>D-AA-002-EC10-TP1-DMSO-1</v>
      </c>
      <c r="S38" s="14" t="str">
        <f t="shared" si="6"/>
        <v>D.AA.002.L.A.1</v>
      </c>
      <c r="T38" s="15" t="str">
        <f t="shared" si="7"/>
        <v>DAA002LA1</v>
      </c>
      <c r="U38" s="48"/>
      <c r="V38" s="48"/>
      <c r="Y38" s="48" t="s">
        <v>2397</v>
      </c>
      <c r="Z38" s="48" t="s">
        <v>2398</v>
      </c>
      <c r="AA38" s="48">
        <v>1</v>
      </c>
    </row>
    <row r="39" spans="1:27">
      <c r="A39" t="s">
        <v>51</v>
      </c>
      <c r="B39" s="10" t="s">
        <v>50</v>
      </c>
      <c r="C39" s="10" t="s">
        <v>52</v>
      </c>
      <c r="D39" s="23" t="s">
        <v>53</v>
      </c>
      <c r="E39" s="12" t="str">
        <f>VLOOKUP(D39,Codes!$E$3:$G$1002,3,FALSE)</f>
        <v>002</v>
      </c>
      <c r="F39" s="10" t="s">
        <v>46</v>
      </c>
      <c r="G39" s="10">
        <v>4</v>
      </c>
      <c r="H39" s="10" t="str">
        <f>VLOOKUP(F39,Codes!$J$3:$L$8,2,FALSE)</f>
        <v>A</v>
      </c>
      <c r="I39" s="11" t="s">
        <v>31</v>
      </c>
      <c r="J39" s="10" t="str">
        <f>VLOOKUP(I39,Codes!$H$3:$I$262,2,FALSE)</f>
        <v>AA</v>
      </c>
      <c r="K39" s="10">
        <v>2</v>
      </c>
      <c r="L39" t="s">
        <v>35</v>
      </c>
      <c r="M39" t="str">
        <f>VLOOKUP(L39,Codes!$R$3:$S$28,2,FALSE)</f>
        <v>L</v>
      </c>
      <c r="N39" t="s">
        <v>48</v>
      </c>
      <c r="O39" t="s">
        <v>29</v>
      </c>
      <c r="P39" t="s">
        <v>29</v>
      </c>
      <c r="Q39" s="21" t="str">
        <f t="shared" si="4"/>
        <v>D-AA-002-EC10-TP1-DMSO-NA-2-NA</v>
      </c>
      <c r="R39" s="21" t="str">
        <f t="shared" si="5"/>
        <v>D-AA-002-EC10-TP1-DMSO-2</v>
      </c>
      <c r="S39" s="14" t="str">
        <f t="shared" si="6"/>
        <v>D.AA.002.L.A.2</v>
      </c>
      <c r="T39" s="15" t="str">
        <f t="shared" si="7"/>
        <v>DAA002LA2</v>
      </c>
      <c r="U39" s="48"/>
      <c r="V39" s="48"/>
      <c r="Y39" s="48" t="s">
        <v>2399</v>
      </c>
      <c r="Z39" s="48" t="s">
        <v>2400</v>
      </c>
      <c r="AA39" s="48">
        <v>1</v>
      </c>
    </row>
    <row r="40" spans="1:27">
      <c r="A40" t="s">
        <v>51</v>
      </c>
      <c r="B40" s="10" t="s">
        <v>50</v>
      </c>
      <c r="C40" s="10" t="s">
        <v>52</v>
      </c>
      <c r="D40" s="23" t="s">
        <v>53</v>
      </c>
      <c r="E40" s="12" t="str">
        <f>VLOOKUP(D40,Codes!$E$3:$G$1002,3,FALSE)</f>
        <v>002</v>
      </c>
      <c r="F40" s="10" t="s">
        <v>46</v>
      </c>
      <c r="G40" s="10">
        <v>4</v>
      </c>
      <c r="H40" s="10" t="str">
        <f>VLOOKUP(F40,Codes!$J$3:$L$8,2,FALSE)</f>
        <v>A</v>
      </c>
      <c r="I40" s="11" t="s">
        <v>31</v>
      </c>
      <c r="J40" s="10" t="str">
        <f>VLOOKUP(I40,Codes!$H$3:$I$262,2,FALSE)</f>
        <v>AA</v>
      </c>
      <c r="K40" s="10">
        <v>3</v>
      </c>
      <c r="L40" t="s">
        <v>35</v>
      </c>
      <c r="M40" t="str">
        <f>VLOOKUP(L40,Codes!$R$3:$S$28,2,FALSE)</f>
        <v>L</v>
      </c>
      <c r="N40" t="s">
        <v>48</v>
      </c>
      <c r="O40" t="s">
        <v>29</v>
      </c>
      <c r="P40" t="s">
        <v>29</v>
      </c>
      <c r="Q40" s="21" t="str">
        <f t="shared" ref="Q40:Q103" si="8">CONCATENATE(C40,"-",J40,"-",E40,"-", L40,"-",F40,"-",N40,"-",O40,"-",K40,"-",P40)</f>
        <v>D-AA-002-EC10-TP1-DMSO-NA-3-NA</v>
      </c>
      <c r="R40" s="21" t="str">
        <f t="shared" ref="R40:R103" si="9">CONCATENATE(C40,"-",J40,"-",E40,"-", L40,"-",F40,"-",N40,"-",K40)</f>
        <v>D-AA-002-EC10-TP1-DMSO-3</v>
      </c>
      <c r="S40" s="14" t="str">
        <f t="shared" ref="S40:S103" si="10">_xlfn.CONCAT(C40,".",J40,".",E40,".",M40,".",H40,".",K40)</f>
        <v>D.AA.002.L.A.3</v>
      </c>
      <c r="T40" s="15" t="str">
        <f t="shared" ref="T40:T103" si="11">SUBSTITUTE(S40,".","")</f>
        <v>DAA002LA3</v>
      </c>
      <c r="U40" s="48"/>
      <c r="V40" s="48"/>
      <c r="Y40" s="48" t="s">
        <v>2401</v>
      </c>
      <c r="Z40" s="48" t="s">
        <v>2402</v>
      </c>
      <c r="AA40" s="48">
        <v>1</v>
      </c>
    </row>
    <row r="41" spans="1:27">
      <c r="A41" t="s">
        <v>51</v>
      </c>
      <c r="B41" s="10" t="s">
        <v>50</v>
      </c>
      <c r="C41" s="10" t="s">
        <v>52</v>
      </c>
      <c r="D41" s="23" t="s">
        <v>53</v>
      </c>
      <c r="E41" s="12" t="str">
        <f>VLOOKUP(D41,Codes!$E$3:$G$1002,3,FALSE)</f>
        <v>002</v>
      </c>
      <c r="F41" s="10" t="s">
        <v>46</v>
      </c>
      <c r="G41" s="10">
        <v>4</v>
      </c>
      <c r="H41" s="10" t="str">
        <f>VLOOKUP(F41,Codes!$J$3:$L$8,2,FALSE)</f>
        <v>A</v>
      </c>
      <c r="I41" s="11" t="s">
        <v>31</v>
      </c>
      <c r="J41" s="10" t="str">
        <f>VLOOKUP(I41,Codes!$H$3:$I$262,2,FALSE)</f>
        <v>AA</v>
      </c>
      <c r="K41" s="10">
        <v>4</v>
      </c>
      <c r="L41" t="s">
        <v>35</v>
      </c>
      <c r="M41" t="str">
        <f>VLOOKUP(L41,Codes!$R$3:$S$28,2,FALSE)</f>
        <v>L</v>
      </c>
      <c r="N41" t="s">
        <v>48</v>
      </c>
      <c r="O41" t="s">
        <v>29</v>
      </c>
      <c r="P41" t="s">
        <v>29</v>
      </c>
      <c r="Q41" s="21" t="str">
        <f t="shared" si="8"/>
        <v>D-AA-002-EC10-TP1-DMSO-NA-4-NA</v>
      </c>
      <c r="R41" s="21" t="str">
        <f t="shared" si="9"/>
        <v>D-AA-002-EC10-TP1-DMSO-4</v>
      </c>
      <c r="S41" s="14" t="str">
        <f t="shared" si="10"/>
        <v>D.AA.002.L.A.4</v>
      </c>
      <c r="T41" s="15" t="str">
        <f t="shared" si="11"/>
        <v>DAA002LA4</v>
      </c>
      <c r="U41" s="48"/>
      <c r="V41" s="48"/>
      <c r="Y41" s="48" t="s">
        <v>2403</v>
      </c>
      <c r="Z41" s="48" t="s">
        <v>2404</v>
      </c>
      <c r="AA41" s="48">
        <v>1</v>
      </c>
    </row>
    <row r="42" spans="1:27">
      <c r="A42" t="s">
        <v>51</v>
      </c>
      <c r="B42" s="10" t="s">
        <v>50</v>
      </c>
      <c r="C42" s="10" t="s">
        <v>52</v>
      </c>
      <c r="D42" s="23" t="s">
        <v>53</v>
      </c>
      <c r="E42" s="12" t="str">
        <f>VLOOKUP(D42,Codes!$E$3:$G$1002,3,FALSE)</f>
        <v>002</v>
      </c>
      <c r="F42" s="10" t="s">
        <v>46</v>
      </c>
      <c r="G42" s="10">
        <v>4</v>
      </c>
      <c r="H42" s="10" t="str">
        <f>VLOOKUP(F42,Codes!$J$3:$L$8,2,FALSE)</f>
        <v>A</v>
      </c>
      <c r="I42" s="11" t="s">
        <v>31</v>
      </c>
      <c r="J42" s="10" t="str">
        <f>VLOOKUP(I42,Codes!$H$3:$I$262,2,FALSE)</f>
        <v>AA</v>
      </c>
      <c r="K42" s="10">
        <v>5</v>
      </c>
      <c r="L42" t="s">
        <v>35</v>
      </c>
      <c r="M42" t="str">
        <f>VLOOKUP(L42,Codes!$R$3:$S$28,2,FALSE)</f>
        <v>L</v>
      </c>
      <c r="N42" t="s">
        <v>48</v>
      </c>
      <c r="O42" t="s">
        <v>29</v>
      </c>
      <c r="P42" t="s">
        <v>29</v>
      </c>
      <c r="Q42" s="21" t="str">
        <f t="shared" si="8"/>
        <v>D-AA-002-EC10-TP1-DMSO-NA-5-NA</v>
      </c>
      <c r="R42" s="21" t="str">
        <f t="shared" si="9"/>
        <v>D-AA-002-EC10-TP1-DMSO-5</v>
      </c>
      <c r="S42" s="14" t="str">
        <f t="shared" si="10"/>
        <v>D.AA.002.L.A.5</v>
      </c>
      <c r="T42" s="15" t="str">
        <f t="shared" si="11"/>
        <v>DAA002LA5</v>
      </c>
      <c r="U42" s="48"/>
      <c r="V42" s="48"/>
      <c r="Y42" s="48" t="s">
        <v>2405</v>
      </c>
      <c r="Z42" s="48" t="s">
        <v>2406</v>
      </c>
      <c r="AA42" s="48">
        <v>1</v>
      </c>
    </row>
    <row r="43" spans="1:27">
      <c r="A43" t="s">
        <v>51</v>
      </c>
      <c r="B43" s="10" t="s">
        <v>50</v>
      </c>
      <c r="C43" s="10" t="s">
        <v>52</v>
      </c>
      <c r="D43" s="23" t="s">
        <v>53</v>
      </c>
      <c r="E43" s="12" t="str">
        <f>VLOOKUP(D43,Codes!$E$3:$G$1002,3,FALSE)</f>
        <v>002</v>
      </c>
      <c r="F43" s="10" t="s">
        <v>46</v>
      </c>
      <c r="G43" s="10">
        <v>4</v>
      </c>
      <c r="H43" s="10" t="str">
        <f>VLOOKUP(F43,Codes!$J$3:$L$8,2,FALSE)</f>
        <v>A</v>
      </c>
      <c r="I43" s="11" t="s">
        <v>31</v>
      </c>
      <c r="J43" s="10" t="str">
        <f>VLOOKUP(I43,Codes!$H$3:$I$262,2,FALSE)</f>
        <v>AA</v>
      </c>
      <c r="K43" s="10">
        <v>6</v>
      </c>
      <c r="L43" t="s">
        <v>35</v>
      </c>
      <c r="M43" t="str">
        <f>VLOOKUP(L43,Codes!$R$3:$S$28,2,FALSE)</f>
        <v>L</v>
      </c>
      <c r="N43" t="s">
        <v>48</v>
      </c>
      <c r="O43" t="s">
        <v>29</v>
      </c>
      <c r="P43" t="s">
        <v>29</v>
      </c>
      <c r="Q43" s="21" t="str">
        <f t="shared" si="8"/>
        <v>D-AA-002-EC10-TP1-DMSO-NA-6-NA</v>
      </c>
      <c r="R43" s="21" t="str">
        <f t="shared" si="9"/>
        <v>D-AA-002-EC10-TP1-DMSO-6</v>
      </c>
      <c r="S43" s="14" t="str">
        <f t="shared" si="10"/>
        <v>D.AA.002.L.A.6</v>
      </c>
      <c r="T43" s="15" t="str">
        <f t="shared" si="11"/>
        <v>DAA002LA6</v>
      </c>
      <c r="U43" s="48"/>
      <c r="V43" s="48"/>
      <c r="Y43" s="48" t="s">
        <v>2407</v>
      </c>
      <c r="Z43" s="48"/>
      <c r="AA43" s="48"/>
    </row>
    <row r="44" spans="1:27">
      <c r="A44" t="s">
        <v>51</v>
      </c>
      <c r="B44" s="10" t="s">
        <v>50</v>
      </c>
      <c r="C44" s="10" t="s">
        <v>52</v>
      </c>
      <c r="D44" s="23" t="s">
        <v>53</v>
      </c>
      <c r="E44" s="12" t="str">
        <f>VLOOKUP(D44,Codes!$E$3:$G$1002,3,FALSE)</f>
        <v>002</v>
      </c>
      <c r="F44" s="10" t="s">
        <v>57</v>
      </c>
      <c r="G44" s="10">
        <v>8</v>
      </c>
      <c r="H44" s="10" t="str">
        <f>VLOOKUP(F44,Codes!$J$3:$L$8,2,FALSE)</f>
        <v>B</v>
      </c>
      <c r="I44" s="11" t="s">
        <v>31</v>
      </c>
      <c r="J44" s="10" t="str">
        <f>VLOOKUP(I44,Codes!$H$3:$I$262,2,FALSE)</f>
        <v>AA</v>
      </c>
      <c r="K44" s="10">
        <v>1</v>
      </c>
      <c r="L44" t="s">
        <v>35</v>
      </c>
      <c r="M44" t="str">
        <f>VLOOKUP(L44,Codes!$R$3:$S$28,2,FALSE)</f>
        <v>L</v>
      </c>
      <c r="N44" t="s">
        <v>48</v>
      </c>
      <c r="O44" t="s">
        <v>29</v>
      </c>
      <c r="P44" t="s">
        <v>29</v>
      </c>
      <c r="Q44" s="21" t="str">
        <f t="shared" si="8"/>
        <v>D-AA-002-EC10-TP2-DMSO-NA-1-NA</v>
      </c>
      <c r="R44" s="21" t="str">
        <f t="shared" si="9"/>
        <v>D-AA-002-EC10-TP2-DMSO-1</v>
      </c>
      <c r="S44" s="14" t="str">
        <f t="shared" si="10"/>
        <v>D.AA.002.L.B.1</v>
      </c>
      <c r="T44" s="15" t="str">
        <f t="shared" si="11"/>
        <v>DAA002LB1</v>
      </c>
      <c r="U44" s="48"/>
      <c r="V44" s="48"/>
      <c r="Y44" s="48" t="s">
        <v>2408</v>
      </c>
      <c r="Z44" s="48" t="s">
        <v>2409</v>
      </c>
      <c r="AA44" s="48">
        <v>1</v>
      </c>
    </row>
    <row r="45" spans="1:27">
      <c r="A45" t="s">
        <v>51</v>
      </c>
      <c r="B45" s="10" t="s">
        <v>50</v>
      </c>
      <c r="C45" s="10" t="s">
        <v>52</v>
      </c>
      <c r="D45" s="23" t="s">
        <v>53</v>
      </c>
      <c r="E45" s="12" t="str">
        <f>VLOOKUP(D45,Codes!$E$3:$G$1002,3,FALSE)</f>
        <v>002</v>
      </c>
      <c r="F45" s="10" t="s">
        <v>57</v>
      </c>
      <c r="G45" s="10">
        <v>8</v>
      </c>
      <c r="H45" s="10" t="str">
        <f>VLOOKUP(F45,Codes!$J$3:$L$8,2,FALSE)</f>
        <v>B</v>
      </c>
      <c r="I45" s="11" t="s">
        <v>31</v>
      </c>
      <c r="J45" s="10" t="str">
        <f>VLOOKUP(I45,Codes!$H$3:$I$262,2,FALSE)</f>
        <v>AA</v>
      </c>
      <c r="K45" s="10">
        <v>2</v>
      </c>
      <c r="L45" t="s">
        <v>35</v>
      </c>
      <c r="M45" t="str">
        <f>VLOOKUP(L45,Codes!$R$3:$S$28,2,FALSE)</f>
        <v>L</v>
      </c>
      <c r="N45" t="s">
        <v>48</v>
      </c>
      <c r="O45" t="s">
        <v>29</v>
      </c>
      <c r="P45" t="s">
        <v>29</v>
      </c>
      <c r="Q45" s="21" t="str">
        <f t="shared" si="8"/>
        <v>D-AA-002-EC10-TP2-DMSO-NA-2-NA</v>
      </c>
      <c r="R45" s="21" t="str">
        <f t="shared" si="9"/>
        <v>D-AA-002-EC10-TP2-DMSO-2</v>
      </c>
      <c r="S45" s="14" t="str">
        <f t="shared" si="10"/>
        <v>D.AA.002.L.B.2</v>
      </c>
      <c r="T45" s="15" t="str">
        <f t="shared" si="11"/>
        <v>DAA002LB2</v>
      </c>
      <c r="U45" s="48"/>
      <c r="V45" s="48"/>
      <c r="Y45" s="48" t="s">
        <v>2410</v>
      </c>
      <c r="Z45" s="48" t="s">
        <v>2411</v>
      </c>
      <c r="AA45" s="48">
        <v>1</v>
      </c>
    </row>
    <row r="46" spans="1:27">
      <c r="A46" t="s">
        <v>51</v>
      </c>
      <c r="B46" s="10" t="s">
        <v>50</v>
      </c>
      <c r="C46" s="10" t="s">
        <v>52</v>
      </c>
      <c r="D46" s="23" t="s">
        <v>53</v>
      </c>
      <c r="E46" s="12" t="str">
        <f>VLOOKUP(D46,Codes!$E$3:$G$1002,3,FALSE)</f>
        <v>002</v>
      </c>
      <c r="F46" s="10" t="s">
        <v>57</v>
      </c>
      <c r="G46" s="10">
        <v>8</v>
      </c>
      <c r="H46" s="10" t="str">
        <f>VLOOKUP(F46,Codes!$J$3:$L$8,2,FALSE)</f>
        <v>B</v>
      </c>
      <c r="I46" s="11" t="s">
        <v>31</v>
      </c>
      <c r="J46" s="10" t="str">
        <f>VLOOKUP(I46,Codes!$H$3:$I$262,2,FALSE)</f>
        <v>AA</v>
      </c>
      <c r="K46" s="10">
        <v>3</v>
      </c>
      <c r="L46" t="s">
        <v>35</v>
      </c>
      <c r="M46" t="str">
        <f>VLOOKUP(L46,Codes!$R$3:$S$28,2,FALSE)</f>
        <v>L</v>
      </c>
      <c r="N46" t="s">
        <v>48</v>
      </c>
      <c r="O46" t="s">
        <v>29</v>
      </c>
      <c r="P46" t="s">
        <v>29</v>
      </c>
      <c r="Q46" s="21" t="str">
        <f t="shared" si="8"/>
        <v>D-AA-002-EC10-TP2-DMSO-NA-3-NA</v>
      </c>
      <c r="R46" s="21" t="str">
        <f t="shared" si="9"/>
        <v>D-AA-002-EC10-TP2-DMSO-3</v>
      </c>
      <c r="S46" s="14" t="str">
        <f t="shared" si="10"/>
        <v>D.AA.002.L.B.3</v>
      </c>
      <c r="T46" s="15" t="str">
        <f t="shared" si="11"/>
        <v>DAA002LB3</v>
      </c>
      <c r="U46" s="48"/>
      <c r="V46" s="48"/>
      <c r="Y46" s="48" t="s">
        <v>2412</v>
      </c>
      <c r="Z46" s="48" t="s">
        <v>2413</v>
      </c>
      <c r="AA46" s="48">
        <v>1</v>
      </c>
    </row>
    <row r="47" spans="1:27">
      <c r="A47" t="s">
        <v>51</v>
      </c>
      <c r="B47" s="10" t="s">
        <v>50</v>
      </c>
      <c r="C47" s="10" t="s">
        <v>52</v>
      </c>
      <c r="D47" s="23" t="s">
        <v>53</v>
      </c>
      <c r="E47" s="12" t="str">
        <f>VLOOKUP(D47,Codes!$E$3:$G$1002,3,FALSE)</f>
        <v>002</v>
      </c>
      <c r="F47" s="10" t="s">
        <v>57</v>
      </c>
      <c r="G47" s="10">
        <v>8</v>
      </c>
      <c r="H47" s="10" t="str">
        <f>VLOOKUP(F47,Codes!$J$3:$L$8,2,FALSE)</f>
        <v>B</v>
      </c>
      <c r="I47" s="11" t="s">
        <v>31</v>
      </c>
      <c r="J47" s="10" t="str">
        <f>VLOOKUP(I47,Codes!$H$3:$I$262,2,FALSE)</f>
        <v>AA</v>
      </c>
      <c r="K47" s="10">
        <v>4</v>
      </c>
      <c r="L47" t="s">
        <v>35</v>
      </c>
      <c r="M47" t="str">
        <f>VLOOKUP(L47,Codes!$R$3:$S$28,2,FALSE)</f>
        <v>L</v>
      </c>
      <c r="N47" t="s">
        <v>48</v>
      </c>
      <c r="O47" t="s">
        <v>29</v>
      </c>
      <c r="P47" t="s">
        <v>29</v>
      </c>
      <c r="Q47" s="21" t="str">
        <f t="shared" si="8"/>
        <v>D-AA-002-EC10-TP2-DMSO-NA-4-NA</v>
      </c>
      <c r="R47" s="21" t="str">
        <f t="shared" si="9"/>
        <v>D-AA-002-EC10-TP2-DMSO-4</v>
      </c>
      <c r="S47" s="14" t="str">
        <f t="shared" si="10"/>
        <v>D.AA.002.L.B.4</v>
      </c>
      <c r="T47" s="15" t="str">
        <f t="shared" si="11"/>
        <v>DAA002LB4</v>
      </c>
      <c r="U47" s="48"/>
      <c r="V47" s="48"/>
      <c r="Y47" s="48" t="s">
        <v>2414</v>
      </c>
      <c r="Z47" s="48" t="s">
        <v>2415</v>
      </c>
      <c r="AA47" s="48">
        <v>1</v>
      </c>
    </row>
    <row r="48" spans="1:27">
      <c r="A48" t="s">
        <v>51</v>
      </c>
      <c r="B48" s="10" t="s">
        <v>50</v>
      </c>
      <c r="C48" s="10" t="s">
        <v>52</v>
      </c>
      <c r="D48" s="23" t="s">
        <v>53</v>
      </c>
      <c r="E48" s="12" t="str">
        <f>VLOOKUP(D48,Codes!$E$3:$G$1002,3,FALSE)</f>
        <v>002</v>
      </c>
      <c r="F48" s="10" t="s">
        <v>57</v>
      </c>
      <c r="G48" s="10">
        <v>8</v>
      </c>
      <c r="H48" s="10" t="str">
        <f>VLOOKUP(F48,Codes!$J$3:$L$8,2,FALSE)</f>
        <v>B</v>
      </c>
      <c r="I48" s="11" t="s">
        <v>31</v>
      </c>
      <c r="J48" s="10" t="str">
        <f>VLOOKUP(I48,Codes!$H$3:$I$262,2,FALSE)</f>
        <v>AA</v>
      </c>
      <c r="K48" s="10">
        <v>5</v>
      </c>
      <c r="L48" t="s">
        <v>35</v>
      </c>
      <c r="M48" t="str">
        <f>VLOOKUP(L48,Codes!$R$3:$S$28,2,FALSE)</f>
        <v>L</v>
      </c>
      <c r="N48" t="s">
        <v>48</v>
      </c>
      <c r="O48" t="s">
        <v>29</v>
      </c>
      <c r="P48" t="s">
        <v>29</v>
      </c>
      <c r="Q48" s="21" t="str">
        <f t="shared" si="8"/>
        <v>D-AA-002-EC10-TP2-DMSO-NA-5-NA</v>
      </c>
      <c r="R48" s="21" t="str">
        <f t="shared" si="9"/>
        <v>D-AA-002-EC10-TP2-DMSO-5</v>
      </c>
      <c r="S48" s="14" t="str">
        <f t="shared" si="10"/>
        <v>D.AA.002.L.B.5</v>
      </c>
      <c r="T48" s="15" t="str">
        <f t="shared" si="11"/>
        <v>DAA002LB5</v>
      </c>
      <c r="U48" s="48"/>
      <c r="V48" s="48"/>
      <c r="Y48" s="48" t="s">
        <v>2416</v>
      </c>
      <c r="Z48" s="48" t="s">
        <v>2417</v>
      </c>
      <c r="AA48" s="48">
        <v>1</v>
      </c>
    </row>
    <row r="49" spans="1:27">
      <c r="A49" t="s">
        <v>51</v>
      </c>
      <c r="B49" s="10" t="s">
        <v>50</v>
      </c>
      <c r="C49" s="10" t="s">
        <v>52</v>
      </c>
      <c r="D49" s="23" t="s">
        <v>53</v>
      </c>
      <c r="E49" s="12" t="str">
        <f>VLOOKUP(D49,Codes!$E$3:$G$1002,3,FALSE)</f>
        <v>002</v>
      </c>
      <c r="F49" s="10" t="s">
        <v>57</v>
      </c>
      <c r="G49" s="10">
        <v>8</v>
      </c>
      <c r="H49" s="10" t="str">
        <f>VLOOKUP(F49,Codes!$J$3:$L$8,2,FALSE)</f>
        <v>B</v>
      </c>
      <c r="I49" s="11" t="s">
        <v>31</v>
      </c>
      <c r="J49" s="10" t="str">
        <f>VLOOKUP(I49,Codes!$H$3:$I$262,2,FALSE)</f>
        <v>AA</v>
      </c>
      <c r="K49" s="10">
        <v>6</v>
      </c>
      <c r="L49" t="s">
        <v>35</v>
      </c>
      <c r="M49" t="str">
        <f>VLOOKUP(L49,Codes!$R$3:$S$28,2,FALSE)</f>
        <v>L</v>
      </c>
      <c r="N49" t="s">
        <v>48</v>
      </c>
      <c r="O49" t="s">
        <v>29</v>
      </c>
      <c r="P49" t="s">
        <v>29</v>
      </c>
      <c r="Q49" s="21" t="str">
        <f t="shared" si="8"/>
        <v>D-AA-002-EC10-TP2-DMSO-NA-6-NA</v>
      </c>
      <c r="R49" s="21" t="str">
        <f t="shared" si="9"/>
        <v>D-AA-002-EC10-TP2-DMSO-6</v>
      </c>
      <c r="S49" s="14" t="str">
        <f t="shared" si="10"/>
        <v>D.AA.002.L.B.6</v>
      </c>
      <c r="T49" s="15" t="str">
        <f t="shared" si="11"/>
        <v>DAA002LB6</v>
      </c>
      <c r="U49" s="48"/>
      <c r="V49" s="48"/>
      <c r="Y49" s="48" t="s">
        <v>2418</v>
      </c>
      <c r="Z49" s="48"/>
      <c r="AA49" s="48"/>
    </row>
    <row r="50" spans="1:27">
      <c r="A50" t="s">
        <v>51</v>
      </c>
      <c r="B50" s="10" t="s">
        <v>50</v>
      </c>
      <c r="C50" s="10" t="s">
        <v>52</v>
      </c>
      <c r="D50" s="23" t="s">
        <v>53</v>
      </c>
      <c r="E50" s="12" t="str">
        <f>VLOOKUP(D50,Codes!$E$3:$G$1002,3,FALSE)</f>
        <v>002</v>
      </c>
      <c r="F50" s="10" t="s">
        <v>64</v>
      </c>
      <c r="G50" s="10">
        <v>24</v>
      </c>
      <c r="H50" s="10" t="str">
        <f>VLOOKUP(F50,Codes!$J$3:$L$8,2,FALSE)</f>
        <v>C</v>
      </c>
      <c r="I50" s="11" t="s">
        <v>31</v>
      </c>
      <c r="J50" s="10" t="str">
        <f>VLOOKUP(I50,Codes!$H$3:$I$262,2,FALSE)</f>
        <v>AA</v>
      </c>
      <c r="K50" s="10">
        <v>1</v>
      </c>
      <c r="L50" t="s">
        <v>35</v>
      </c>
      <c r="M50" t="str">
        <f>VLOOKUP(L50,Codes!$R$3:$S$28,2,FALSE)</f>
        <v>L</v>
      </c>
      <c r="N50" t="s">
        <v>48</v>
      </c>
      <c r="O50" t="s">
        <v>29</v>
      </c>
      <c r="P50" t="s">
        <v>29</v>
      </c>
      <c r="Q50" s="21" t="str">
        <f t="shared" si="8"/>
        <v>D-AA-002-EC10-TP3-DMSO-NA-1-NA</v>
      </c>
      <c r="R50" s="21" t="str">
        <f t="shared" si="9"/>
        <v>D-AA-002-EC10-TP3-DMSO-1</v>
      </c>
      <c r="S50" s="14" t="str">
        <f t="shared" si="10"/>
        <v>D.AA.002.L.C.1</v>
      </c>
      <c r="T50" s="15" t="str">
        <f t="shared" si="11"/>
        <v>DAA002LC1</v>
      </c>
      <c r="U50" s="48"/>
      <c r="V50" s="48"/>
      <c r="Y50" s="48" t="s">
        <v>2419</v>
      </c>
      <c r="Z50" s="48" t="s">
        <v>2420</v>
      </c>
      <c r="AA50" s="48">
        <v>1</v>
      </c>
    </row>
    <row r="51" spans="1:27">
      <c r="A51" t="s">
        <v>51</v>
      </c>
      <c r="B51" s="10" t="s">
        <v>50</v>
      </c>
      <c r="C51" s="10" t="s">
        <v>52</v>
      </c>
      <c r="D51" s="23" t="s">
        <v>53</v>
      </c>
      <c r="E51" s="12" t="str">
        <f>VLOOKUP(D51,Codes!$E$3:$G$1002,3,FALSE)</f>
        <v>002</v>
      </c>
      <c r="F51" s="10" t="s">
        <v>64</v>
      </c>
      <c r="G51" s="10">
        <v>24</v>
      </c>
      <c r="H51" s="10" t="str">
        <f>VLOOKUP(F51,Codes!$J$3:$L$8,2,FALSE)</f>
        <v>C</v>
      </c>
      <c r="I51" s="11" t="s">
        <v>31</v>
      </c>
      <c r="J51" s="10" t="str">
        <f>VLOOKUP(I51,Codes!$H$3:$I$262,2,FALSE)</f>
        <v>AA</v>
      </c>
      <c r="K51" s="10">
        <v>2</v>
      </c>
      <c r="L51" t="s">
        <v>35</v>
      </c>
      <c r="M51" t="str">
        <f>VLOOKUP(L51,Codes!$R$3:$S$28,2,FALSE)</f>
        <v>L</v>
      </c>
      <c r="N51" t="s">
        <v>48</v>
      </c>
      <c r="O51" t="s">
        <v>29</v>
      </c>
      <c r="P51" t="s">
        <v>29</v>
      </c>
      <c r="Q51" s="21" t="str">
        <f t="shared" si="8"/>
        <v>D-AA-002-EC10-TP3-DMSO-NA-2-NA</v>
      </c>
      <c r="R51" s="21" t="str">
        <f t="shared" si="9"/>
        <v>D-AA-002-EC10-TP3-DMSO-2</v>
      </c>
      <c r="S51" s="14" t="str">
        <f t="shared" si="10"/>
        <v>D.AA.002.L.C.2</v>
      </c>
      <c r="T51" s="15" t="str">
        <f t="shared" si="11"/>
        <v>DAA002LC2</v>
      </c>
      <c r="U51" s="48"/>
      <c r="V51" s="48"/>
      <c r="Y51" s="48" t="s">
        <v>2421</v>
      </c>
      <c r="Z51" s="48" t="s">
        <v>2422</v>
      </c>
      <c r="AA51" s="48">
        <v>1</v>
      </c>
    </row>
    <row r="52" spans="1:27">
      <c r="A52" t="s">
        <v>51</v>
      </c>
      <c r="B52" s="10" t="s">
        <v>50</v>
      </c>
      <c r="C52" s="10" t="s">
        <v>52</v>
      </c>
      <c r="D52" s="23" t="s">
        <v>53</v>
      </c>
      <c r="E52" s="12" t="str">
        <f>VLOOKUP(D52,Codes!$E$3:$G$1002,3,FALSE)</f>
        <v>002</v>
      </c>
      <c r="F52" s="10" t="s">
        <v>64</v>
      </c>
      <c r="G52" s="10">
        <v>24</v>
      </c>
      <c r="H52" s="10" t="str">
        <f>VLOOKUP(F52,Codes!$J$3:$L$8,2,FALSE)</f>
        <v>C</v>
      </c>
      <c r="I52" s="11" t="s">
        <v>31</v>
      </c>
      <c r="J52" s="10" t="str">
        <f>VLOOKUP(I52,Codes!$H$3:$I$262,2,FALSE)</f>
        <v>AA</v>
      </c>
      <c r="K52" s="10">
        <v>3</v>
      </c>
      <c r="L52" t="s">
        <v>35</v>
      </c>
      <c r="M52" t="str">
        <f>VLOOKUP(L52,Codes!$R$3:$S$28,2,FALSE)</f>
        <v>L</v>
      </c>
      <c r="N52" t="s">
        <v>48</v>
      </c>
      <c r="O52" t="s">
        <v>29</v>
      </c>
      <c r="P52" t="s">
        <v>29</v>
      </c>
      <c r="Q52" s="21" t="str">
        <f t="shared" si="8"/>
        <v>D-AA-002-EC10-TP3-DMSO-NA-3-NA</v>
      </c>
      <c r="R52" s="21" t="str">
        <f t="shared" si="9"/>
        <v>D-AA-002-EC10-TP3-DMSO-3</v>
      </c>
      <c r="S52" s="14" t="str">
        <f t="shared" si="10"/>
        <v>D.AA.002.L.C.3</v>
      </c>
      <c r="T52" s="15" t="str">
        <f t="shared" si="11"/>
        <v>DAA002LC3</v>
      </c>
      <c r="U52" s="48"/>
      <c r="V52" s="48"/>
      <c r="Y52" s="48" t="s">
        <v>2423</v>
      </c>
      <c r="Z52" s="48" t="s">
        <v>2424</v>
      </c>
      <c r="AA52" s="48">
        <v>1</v>
      </c>
    </row>
    <row r="53" spans="1:27">
      <c r="A53" t="s">
        <v>51</v>
      </c>
      <c r="B53" s="10" t="s">
        <v>50</v>
      </c>
      <c r="C53" s="10" t="s">
        <v>52</v>
      </c>
      <c r="D53" s="23" t="s">
        <v>53</v>
      </c>
      <c r="E53" s="12" t="str">
        <f>VLOOKUP(D53,Codes!$E$3:$G$1002,3,FALSE)</f>
        <v>002</v>
      </c>
      <c r="F53" s="10" t="s">
        <v>64</v>
      </c>
      <c r="G53" s="10">
        <v>24</v>
      </c>
      <c r="H53" s="10" t="str">
        <f>VLOOKUP(F53,Codes!$J$3:$L$8,2,FALSE)</f>
        <v>C</v>
      </c>
      <c r="I53" s="11" t="s">
        <v>31</v>
      </c>
      <c r="J53" s="10" t="str">
        <f>VLOOKUP(I53,Codes!$H$3:$I$262,2,FALSE)</f>
        <v>AA</v>
      </c>
      <c r="K53" s="10">
        <v>4</v>
      </c>
      <c r="L53" t="s">
        <v>35</v>
      </c>
      <c r="M53" t="str">
        <f>VLOOKUP(L53,Codes!$R$3:$S$28,2,FALSE)</f>
        <v>L</v>
      </c>
      <c r="N53" t="s">
        <v>48</v>
      </c>
      <c r="O53" t="s">
        <v>29</v>
      </c>
      <c r="P53" t="s">
        <v>29</v>
      </c>
      <c r="Q53" s="21" t="str">
        <f t="shared" si="8"/>
        <v>D-AA-002-EC10-TP3-DMSO-NA-4-NA</v>
      </c>
      <c r="R53" s="21" t="str">
        <f t="shared" si="9"/>
        <v>D-AA-002-EC10-TP3-DMSO-4</v>
      </c>
      <c r="S53" s="14" t="str">
        <f t="shared" si="10"/>
        <v>D.AA.002.L.C.4</v>
      </c>
      <c r="T53" s="15" t="str">
        <f t="shared" si="11"/>
        <v>DAA002LC4</v>
      </c>
      <c r="U53" s="48"/>
      <c r="V53" s="48"/>
      <c r="Y53" s="48" t="s">
        <v>2425</v>
      </c>
      <c r="Z53" s="48" t="s">
        <v>2426</v>
      </c>
      <c r="AA53" s="48">
        <v>1</v>
      </c>
    </row>
    <row r="54" spans="1:27">
      <c r="A54" t="s">
        <v>51</v>
      </c>
      <c r="B54" s="10" t="s">
        <v>50</v>
      </c>
      <c r="C54" s="10" t="s">
        <v>52</v>
      </c>
      <c r="D54" s="23" t="s">
        <v>53</v>
      </c>
      <c r="E54" s="12" t="str">
        <f>VLOOKUP(D54,Codes!$E$3:$G$1002,3,FALSE)</f>
        <v>002</v>
      </c>
      <c r="F54" s="10" t="s">
        <v>64</v>
      </c>
      <c r="G54" s="10">
        <v>24</v>
      </c>
      <c r="H54" s="10" t="str">
        <f>VLOOKUP(F54,Codes!$J$3:$L$8,2,FALSE)</f>
        <v>C</v>
      </c>
      <c r="I54" s="11" t="s">
        <v>31</v>
      </c>
      <c r="J54" s="10" t="str">
        <f>VLOOKUP(I54,Codes!$H$3:$I$262,2,FALSE)</f>
        <v>AA</v>
      </c>
      <c r="K54" s="10">
        <v>5</v>
      </c>
      <c r="L54" t="s">
        <v>35</v>
      </c>
      <c r="M54" t="str">
        <f>VLOOKUP(L54,Codes!$R$3:$S$28,2,FALSE)</f>
        <v>L</v>
      </c>
      <c r="N54" t="s">
        <v>48</v>
      </c>
      <c r="O54" t="s">
        <v>29</v>
      </c>
      <c r="P54" t="s">
        <v>29</v>
      </c>
      <c r="Q54" s="21" t="str">
        <f t="shared" si="8"/>
        <v>D-AA-002-EC10-TP3-DMSO-NA-5-NA</v>
      </c>
      <c r="R54" s="21" t="str">
        <f t="shared" si="9"/>
        <v>D-AA-002-EC10-TP3-DMSO-5</v>
      </c>
      <c r="S54" s="14" t="str">
        <f t="shared" si="10"/>
        <v>D.AA.002.L.C.5</v>
      </c>
      <c r="T54" s="15" t="str">
        <f t="shared" si="11"/>
        <v>DAA002LC5</v>
      </c>
      <c r="U54" s="48"/>
      <c r="V54" s="48"/>
      <c r="Y54" s="48" t="s">
        <v>2427</v>
      </c>
      <c r="Z54" s="48" t="s">
        <v>2428</v>
      </c>
      <c r="AA54" s="48">
        <v>1</v>
      </c>
    </row>
    <row r="55" spans="1:27">
      <c r="A55" t="s">
        <v>51</v>
      </c>
      <c r="B55" s="10" t="s">
        <v>50</v>
      </c>
      <c r="C55" s="10" t="s">
        <v>52</v>
      </c>
      <c r="D55" s="23" t="s">
        <v>53</v>
      </c>
      <c r="E55" s="12" t="str">
        <f>VLOOKUP(D55,Codes!$E$3:$G$1002,3,FALSE)</f>
        <v>002</v>
      </c>
      <c r="F55" s="10" t="s">
        <v>64</v>
      </c>
      <c r="G55" s="10">
        <v>24</v>
      </c>
      <c r="H55" s="10" t="str">
        <f>VLOOKUP(F55,Codes!$J$3:$L$8,2,FALSE)</f>
        <v>C</v>
      </c>
      <c r="I55" s="11" t="s">
        <v>31</v>
      </c>
      <c r="J55" s="10" t="str">
        <f>VLOOKUP(I55,Codes!$H$3:$I$262,2,FALSE)</f>
        <v>AA</v>
      </c>
      <c r="K55" s="10">
        <v>6</v>
      </c>
      <c r="L55" t="s">
        <v>35</v>
      </c>
      <c r="M55" t="str">
        <f>VLOOKUP(L55,Codes!$R$3:$S$28,2,FALSE)</f>
        <v>L</v>
      </c>
      <c r="N55" t="s">
        <v>48</v>
      </c>
      <c r="O55" t="s">
        <v>29</v>
      </c>
      <c r="P55" t="s">
        <v>29</v>
      </c>
      <c r="Q55" s="21" t="str">
        <f t="shared" si="8"/>
        <v>D-AA-002-EC10-TP3-DMSO-NA-6-NA</v>
      </c>
      <c r="R55" s="21" t="str">
        <f t="shared" si="9"/>
        <v>D-AA-002-EC10-TP3-DMSO-6</v>
      </c>
      <c r="S55" s="14" t="str">
        <f t="shared" si="10"/>
        <v>D.AA.002.L.C.6</v>
      </c>
      <c r="T55" s="15" t="str">
        <f t="shared" si="11"/>
        <v>DAA002LC6</v>
      </c>
      <c r="U55" s="48"/>
      <c r="V55" s="48"/>
      <c r="Y55" s="48" t="s">
        <v>2429</v>
      </c>
      <c r="Z55" s="48"/>
      <c r="AA55" s="48"/>
    </row>
    <row r="56" spans="1:27">
      <c r="A56" t="s">
        <v>51</v>
      </c>
      <c r="B56" s="10" t="s">
        <v>50</v>
      </c>
      <c r="C56" s="10" t="s">
        <v>52</v>
      </c>
      <c r="D56" s="23" t="s">
        <v>53</v>
      </c>
      <c r="E56" s="12" t="str">
        <f>VLOOKUP(D56,Codes!$E$3:$G$1002,3,FALSE)</f>
        <v>002</v>
      </c>
      <c r="F56" s="10" t="s">
        <v>70</v>
      </c>
      <c r="G56" s="10">
        <v>30</v>
      </c>
      <c r="H56" s="10" t="str">
        <f>VLOOKUP(F56,Codes!$J$3:$L$8,2,FALSE)</f>
        <v>D</v>
      </c>
      <c r="I56" s="11" t="s">
        <v>31</v>
      </c>
      <c r="J56" s="10" t="str">
        <f>VLOOKUP(I56,Codes!$H$3:$I$262,2,FALSE)</f>
        <v>AA</v>
      </c>
      <c r="K56" s="10">
        <v>1</v>
      </c>
      <c r="L56" t="s">
        <v>35</v>
      </c>
      <c r="M56" t="str">
        <f>VLOOKUP(L56,Codes!$R$3:$S$28,2,FALSE)</f>
        <v>L</v>
      </c>
      <c r="N56" t="s">
        <v>48</v>
      </c>
      <c r="O56" t="s">
        <v>29</v>
      </c>
      <c r="P56" t="s">
        <v>29</v>
      </c>
      <c r="Q56" s="21" t="str">
        <f t="shared" si="8"/>
        <v>D-AA-002-EC10-TP4-DMSO-NA-1-NA</v>
      </c>
      <c r="R56" s="21" t="str">
        <f t="shared" si="9"/>
        <v>D-AA-002-EC10-TP4-DMSO-1</v>
      </c>
      <c r="S56" s="14" t="str">
        <f t="shared" si="10"/>
        <v>D.AA.002.L.D.1</v>
      </c>
      <c r="T56" s="15" t="str">
        <f t="shared" si="11"/>
        <v>DAA002LD1</v>
      </c>
      <c r="U56" s="48"/>
      <c r="V56" s="48"/>
      <c r="Y56" s="48" t="s">
        <v>2430</v>
      </c>
      <c r="Z56" s="48" t="s">
        <v>2431</v>
      </c>
      <c r="AA56" s="48">
        <v>1</v>
      </c>
    </row>
    <row r="57" spans="1:27">
      <c r="A57" t="s">
        <v>51</v>
      </c>
      <c r="B57" s="10" t="s">
        <v>50</v>
      </c>
      <c r="C57" s="10" t="s">
        <v>52</v>
      </c>
      <c r="D57" s="23" t="s">
        <v>53</v>
      </c>
      <c r="E57" s="12" t="str">
        <f>VLOOKUP(D57,Codes!$E$3:$G$1002,3,FALSE)</f>
        <v>002</v>
      </c>
      <c r="F57" s="10" t="s">
        <v>70</v>
      </c>
      <c r="G57" s="10">
        <v>30</v>
      </c>
      <c r="H57" s="10" t="str">
        <f>VLOOKUP(F57,Codes!$J$3:$L$8,2,FALSE)</f>
        <v>D</v>
      </c>
      <c r="I57" s="11" t="s">
        <v>31</v>
      </c>
      <c r="J57" s="10" t="str">
        <f>VLOOKUP(I57,Codes!$H$3:$I$262,2,FALSE)</f>
        <v>AA</v>
      </c>
      <c r="K57" s="10">
        <v>2</v>
      </c>
      <c r="L57" t="s">
        <v>35</v>
      </c>
      <c r="M57" t="str">
        <f>VLOOKUP(L57,Codes!$R$3:$S$28,2,FALSE)</f>
        <v>L</v>
      </c>
      <c r="N57" t="s">
        <v>48</v>
      </c>
      <c r="O57" t="s">
        <v>29</v>
      </c>
      <c r="P57" t="s">
        <v>29</v>
      </c>
      <c r="Q57" s="21" t="str">
        <f t="shared" si="8"/>
        <v>D-AA-002-EC10-TP4-DMSO-NA-2-NA</v>
      </c>
      <c r="R57" s="21" t="str">
        <f t="shared" si="9"/>
        <v>D-AA-002-EC10-TP4-DMSO-2</v>
      </c>
      <c r="S57" s="14" t="str">
        <f t="shared" si="10"/>
        <v>D.AA.002.L.D.2</v>
      </c>
      <c r="T57" s="15" t="str">
        <f t="shared" si="11"/>
        <v>DAA002LD2</v>
      </c>
      <c r="U57" s="48"/>
      <c r="V57" s="48"/>
      <c r="Y57" s="48" t="s">
        <v>2432</v>
      </c>
      <c r="Z57" s="48" t="s">
        <v>2433</v>
      </c>
      <c r="AA57" s="48">
        <v>1</v>
      </c>
    </row>
    <row r="58" spans="1:27">
      <c r="A58" t="s">
        <v>51</v>
      </c>
      <c r="B58" s="10" t="s">
        <v>50</v>
      </c>
      <c r="C58" s="10" t="s">
        <v>52</v>
      </c>
      <c r="D58" s="23" t="s">
        <v>53</v>
      </c>
      <c r="E58" s="12" t="str">
        <f>VLOOKUP(D58,Codes!$E$3:$G$1002,3,FALSE)</f>
        <v>002</v>
      </c>
      <c r="F58" s="10" t="s">
        <v>70</v>
      </c>
      <c r="G58" s="10">
        <v>30</v>
      </c>
      <c r="H58" s="10" t="str">
        <f>VLOOKUP(F58,Codes!$J$3:$L$8,2,FALSE)</f>
        <v>D</v>
      </c>
      <c r="I58" s="11" t="s">
        <v>31</v>
      </c>
      <c r="J58" s="10" t="str">
        <f>VLOOKUP(I58,Codes!$H$3:$I$262,2,FALSE)</f>
        <v>AA</v>
      </c>
      <c r="K58" s="10">
        <v>3</v>
      </c>
      <c r="L58" t="s">
        <v>35</v>
      </c>
      <c r="M58" t="str">
        <f>VLOOKUP(L58,Codes!$R$3:$S$28,2,FALSE)</f>
        <v>L</v>
      </c>
      <c r="N58" t="s">
        <v>48</v>
      </c>
      <c r="O58" t="s">
        <v>29</v>
      </c>
      <c r="P58" t="s">
        <v>29</v>
      </c>
      <c r="Q58" s="21" t="str">
        <f t="shared" si="8"/>
        <v>D-AA-002-EC10-TP4-DMSO-NA-3-NA</v>
      </c>
      <c r="R58" s="21" t="str">
        <f t="shared" si="9"/>
        <v>D-AA-002-EC10-TP4-DMSO-3</v>
      </c>
      <c r="S58" s="14" t="str">
        <f t="shared" si="10"/>
        <v>D.AA.002.L.D.3</v>
      </c>
      <c r="T58" s="15" t="str">
        <f t="shared" si="11"/>
        <v>DAA002LD3</v>
      </c>
      <c r="U58" s="48"/>
      <c r="V58" s="48"/>
      <c r="Y58" s="48" t="s">
        <v>2434</v>
      </c>
      <c r="Z58" s="48" t="s">
        <v>2435</v>
      </c>
      <c r="AA58" s="48">
        <v>1</v>
      </c>
    </row>
    <row r="59" spans="1:27">
      <c r="A59" t="s">
        <v>51</v>
      </c>
      <c r="B59" s="10" t="s">
        <v>50</v>
      </c>
      <c r="C59" s="10" t="s">
        <v>52</v>
      </c>
      <c r="D59" s="23" t="s">
        <v>53</v>
      </c>
      <c r="E59" s="12" t="str">
        <f>VLOOKUP(D59,Codes!$E$3:$G$1002,3,FALSE)</f>
        <v>002</v>
      </c>
      <c r="F59" s="10" t="s">
        <v>70</v>
      </c>
      <c r="G59" s="10">
        <v>30</v>
      </c>
      <c r="H59" s="10" t="str">
        <f>VLOOKUP(F59,Codes!$J$3:$L$8,2,FALSE)</f>
        <v>D</v>
      </c>
      <c r="I59" s="11" t="s">
        <v>31</v>
      </c>
      <c r="J59" s="10" t="str">
        <f>VLOOKUP(I59,Codes!$H$3:$I$262,2,FALSE)</f>
        <v>AA</v>
      </c>
      <c r="K59" s="10">
        <v>4</v>
      </c>
      <c r="L59" t="s">
        <v>35</v>
      </c>
      <c r="M59" t="str">
        <f>VLOOKUP(L59,Codes!$R$3:$S$28,2,FALSE)</f>
        <v>L</v>
      </c>
      <c r="N59" t="s">
        <v>48</v>
      </c>
      <c r="O59" t="s">
        <v>29</v>
      </c>
      <c r="P59" t="s">
        <v>29</v>
      </c>
      <c r="Q59" s="21" t="str">
        <f t="shared" si="8"/>
        <v>D-AA-002-EC10-TP4-DMSO-NA-4-NA</v>
      </c>
      <c r="R59" s="21" t="str">
        <f t="shared" si="9"/>
        <v>D-AA-002-EC10-TP4-DMSO-4</v>
      </c>
      <c r="S59" s="14" t="str">
        <f t="shared" si="10"/>
        <v>D.AA.002.L.D.4</v>
      </c>
      <c r="T59" s="15" t="str">
        <f t="shared" si="11"/>
        <v>DAA002LD4</v>
      </c>
      <c r="U59" s="48"/>
      <c r="V59" s="48"/>
      <c r="Y59" s="48" t="s">
        <v>2436</v>
      </c>
      <c r="Z59" s="48" t="s">
        <v>2437</v>
      </c>
      <c r="AA59" s="48">
        <v>1</v>
      </c>
    </row>
    <row r="60" spans="1:27">
      <c r="A60" t="s">
        <v>51</v>
      </c>
      <c r="B60" s="10" t="s">
        <v>50</v>
      </c>
      <c r="C60" s="10" t="s">
        <v>52</v>
      </c>
      <c r="D60" s="23" t="s">
        <v>53</v>
      </c>
      <c r="E60" s="12" t="str">
        <f>VLOOKUP(D60,Codes!$E$3:$G$1002,3,FALSE)</f>
        <v>002</v>
      </c>
      <c r="F60" s="10" t="s">
        <v>70</v>
      </c>
      <c r="G60" s="10">
        <v>30</v>
      </c>
      <c r="H60" s="10" t="str">
        <f>VLOOKUP(F60,Codes!$J$3:$L$8,2,FALSE)</f>
        <v>D</v>
      </c>
      <c r="I60" s="11" t="s">
        <v>31</v>
      </c>
      <c r="J60" s="10" t="str">
        <f>VLOOKUP(I60,Codes!$H$3:$I$262,2,FALSE)</f>
        <v>AA</v>
      </c>
      <c r="K60" s="10">
        <v>5</v>
      </c>
      <c r="L60" t="s">
        <v>35</v>
      </c>
      <c r="M60" t="str">
        <f>VLOOKUP(L60,Codes!$R$3:$S$28,2,FALSE)</f>
        <v>L</v>
      </c>
      <c r="N60" t="s">
        <v>48</v>
      </c>
      <c r="O60" t="s">
        <v>29</v>
      </c>
      <c r="P60" t="s">
        <v>29</v>
      </c>
      <c r="Q60" s="21" t="str">
        <f t="shared" si="8"/>
        <v>D-AA-002-EC10-TP4-DMSO-NA-5-NA</v>
      </c>
      <c r="R60" s="21" t="str">
        <f t="shared" si="9"/>
        <v>D-AA-002-EC10-TP4-DMSO-5</v>
      </c>
      <c r="S60" s="14" t="str">
        <f t="shared" si="10"/>
        <v>D.AA.002.L.D.5</v>
      </c>
      <c r="T60" s="15" t="str">
        <f t="shared" si="11"/>
        <v>DAA002LD5</v>
      </c>
      <c r="U60" s="48"/>
      <c r="V60" s="48"/>
      <c r="Y60" s="48" t="s">
        <v>2438</v>
      </c>
      <c r="Z60" s="48" t="s">
        <v>2439</v>
      </c>
      <c r="AA60" s="48">
        <v>1</v>
      </c>
    </row>
    <row r="61" spans="1:27">
      <c r="A61" t="s">
        <v>51</v>
      </c>
      <c r="B61" s="10" t="s">
        <v>50</v>
      </c>
      <c r="C61" s="10" t="s">
        <v>52</v>
      </c>
      <c r="D61" s="23" t="s">
        <v>53</v>
      </c>
      <c r="E61" s="12" t="str">
        <f>VLOOKUP(D61,Codes!$E$3:$G$1002,3,FALSE)</f>
        <v>002</v>
      </c>
      <c r="F61" s="10" t="s">
        <v>70</v>
      </c>
      <c r="G61" s="10">
        <v>30</v>
      </c>
      <c r="H61" s="10" t="str">
        <f>VLOOKUP(F61,Codes!$J$3:$L$8,2,FALSE)</f>
        <v>D</v>
      </c>
      <c r="I61" s="11" t="s">
        <v>31</v>
      </c>
      <c r="J61" s="10" t="str">
        <f>VLOOKUP(I61,Codes!$H$3:$I$262,2,FALSE)</f>
        <v>AA</v>
      </c>
      <c r="K61" s="10">
        <v>6</v>
      </c>
      <c r="L61" t="s">
        <v>35</v>
      </c>
      <c r="M61" t="str">
        <f>VLOOKUP(L61,Codes!$R$3:$S$28,2,FALSE)</f>
        <v>L</v>
      </c>
      <c r="N61" t="s">
        <v>48</v>
      </c>
      <c r="O61" t="s">
        <v>29</v>
      </c>
      <c r="P61" t="s">
        <v>29</v>
      </c>
      <c r="Q61" s="21" t="str">
        <f t="shared" si="8"/>
        <v>D-AA-002-EC10-TP4-DMSO-NA-6-NA</v>
      </c>
      <c r="R61" s="21" t="str">
        <f t="shared" si="9"/>
        <v>D-AA-002-EC10-TP4-DMSO-6</v>
      </c>
      <c r="S61" s="14" t="str">
        <f t="shared" si="10"/>
        <v>D.AA.002.L.D.6</v>
      </c>
      <c r="T61" s="15" t="str">
        <f t="shared" si="11"/>
        <v>DAA002LD6</v>
      </c>
      <c r="U61" s="48"/>
      <c r="V61" s="48"/>
      <c r="Y61" s="48" t="s">
        <v>2440</v>
      </c>
      <c r="Z61" s="48"/>
      <c r="AA61" s="48"/>
    </row>
    <row r="62" spans="1:27">
      <c r="A62" t="s">
        <v>51</v>
      </c>
      <c r="B62" s="10" t="s">
        <v>50</v>
      </c>
      <c r="C62" s="10" t="s">
        <v>52</v>
      </c>
      <c r="D62" s="23" t="s">
        <v>53</v>
      </c>
      <c r="E62" s="12" t="str">
        <f>VLOOKUP(D62,Codes!$E$3:$G$1002,3,FALSE)</f>
        <v>002</v>
      </c>
      <c r="F62" s="10" t="s">
        <v>76</v>
      </c>
      <c r="G62" s="10">
        <v>48</v>
      </c>
      <c r="H62" s="10" t="str">
        <f>VLOOKUP(F62,Codes!$J$3:$L$8,2,FALSE)</f>
        <v>E</v>
      </c>
      <c r="I62" s="11" t="s">
        <v>31</v>
      </c>
      <c r="J62" s="10" t="str">
        <f>VLOOKUP(I62,Codes!$H$3:$I$262,2,FALSE)</f>
        <v>AA</v>
      </c>
      <c r="K62" s="10">
        <v>1</v>
      </c>
      <c r="L62" t="s">
        <v>35</v>
      </c>
      <c r="M62" t="str">
        <f>VLOOKUP(L62,Codes!$R$3:$S$28,2,FALSE)</f>
        <v>L</v>
      </c>
      <c r="N62" t="s">
        <v>48</v>
      </c>
      <c r="O62" t="s">
        <v>29</v>
      </c>
      <c r="P62" t="s">
        <v>29</v>
      </c>
      <c r="Q62" s="21" t="str">
        <f t="shared" si="8"/>
        <v>D-AA-002-EC10-TP5-DMSO-NA-1-NA</v>
      </c>
      <c r="R62" s="21" t="str">
        <f t="shared" si="9"/>
        <v>D-AA-002-EC10-TP5-DMSO-1</v>
      </c>
      <c r="S62" s="14" t="str">
        <f t="shared" si="10"/>
        <v>D.AA.002.L.E.1</v>
      </c>
      <c r="T62" s="15" t="str">
        <f t="shared" si="11"/>
        <v>DAA002LE1</v>
      </c>
      <c r="U62" s="48"/>
      <c r="V62" s="48"/>
      <c r="Y62" s="48" t="s">
        <v>2441</v>
      </c>
      <c r="Z62" s="48" t="s">
        <v>2442</v>
      </c>
      <c r="AA62" s="48">
        <v>1</v>
      </c>
    </row>
    <row r="63" spans="1:27">
      <c r="A63" t="s">
        <v>51</v>
      </c>
      <c r="B63" s="10" t="s">
        <v>50</v>
      </c>
      <c r="C63" s="10" t="s">
        <v>52</v>
      </c>
      <c r="D63" s="23" t="s">
        <v>53</v>
      </c>
      <c r="E63" s="12" t="str">
        <f>VLOOKUP(D63,Codes!$E$3:$G$1002,3,FALSE)</f>
        <v>002</v>
      </c>
      <c r="F63" s="10" t="s">
        <v>76</v>
      </c>
      <c r="G63" s="10">
        <v>48</v>
      </c>
      <c r="H63" s="10" t="str">
        <f>VLOOKUP(F63,Codes!$J$3:$L$8,2,FALSE)</f>
        <v>E</v>
      </c>
      <c r="I63" s="11" t="s">
        <v>31</v>
      </c>
      <c r="J63" s="10" t="str">
        <f>VLOOKUP(I63,Codes!$H$3:$I$262,2,FALSE)</f>
        <v>AA</v>
      </c>
      <c r="K63" s="10">
        <v>2</v>
      </c>
      <c r="L63" t="s">
        <v>35</v>
      </c>
      <c r="M63" t="str">
        <f>VLOOKUP(L63,Codes!$R$3:$S$28,2,FALSE)</f>
        <v>L</v>
      </c>
      <c r="N63" t="s">
        <v>48</v>
      </c>
      <c r="O63" t="s">
        <v>29</v>
      </c>
      <c r="P63" t="s">
        <v>29</v>
      </c>
      <c r="Q63" s="21" t="str">
        <f t="shared" si="8"/>
        <v>D-AA-002-EC10-TP5-DMSO-NA-2-NA</v>
      </c>
      <c r="R63" s="21" t="str">
        <f t="shared" si="9"/>
        <v>D-AA-002-EC10-TP5-DMSO-2</v>
      </c>
      <c r="S63" s="14" t="str">
        <f t="shared" si="10"/>
        <v>D.AA.002.L.E.2</v>
      </c>
      <c r="T63" s="15" t="str">
        <f t="shared" si="11"/>
        <v>DAA002LE2</v>
      </c>
      <c r="U63" s="48"/>
      <c r="V63" s="48"/>
      <c r="Y63" s="48" t="s">
        <v>2443</v>
      </c>
      <c r="Z63" s="48" t="s">
        <v>2444</v>
      </c>
      <c r="AA63" s="48">
        <v>1</v>
      </c>
    </row>
    <row r="64" spans="1:27">
      <c r="A64" t="s">
        <v>51</v>
      </c>
      <c r="B64" s="10" t="s">
        <v>50</v>
      </c>
      <c r="C64" s="10" t="s">
        <v>52</v>
      </c>
      <c r="D64" s="23" t="s">
        <v>53</v>
      </c>
      <c r="E64" s="12" t="str">
        <f>VLOOKUP(D64,Codes!$E$3:$G$1002,3,FALSE)</f>
        <v>002</v>
      </c>
      <c r="F64" s="10" t="s">
        <v>76</v>
      </c>
      <c r="G64" s="10">
        <v>48</v>
      </c>
      <c r="H64" s="10" t="str">
        <f>VLOOKUP(F64,Codes!$J$3:$L$8,2,FALSE)</f>
        <v>E</v>
      </c>
      <c r="I64" s="11" t="s">
        <v>31</v>
      </c>
      <c r="J64" s="10" t="str">
        <f>VLOOKUP(I64,Codes!$H$3:$I$262,2,FALSE)</f>
        <v>AA</v>
      </c>
      <c r="K64" s="10">
        <v>3</v>
      </c>
      <c r="L64" t="s">
        <v>35</v>
      </c>
      <c r="M64" t="str">
        <f>VLOOKUP(L64,Codes!$R$3:$S$28,2,FALSE)</f>
        <v>L</v>
      </c>
      <c r="N64" t="s">
        <v>48</v>
      </c>
      <c r="O64" t="s">
        <v>29</v>
      </c>
      <c r="P64" t="s">
        <v>29</v>
      </c>
      <c r="Q64" s="21" t="str">
        <f t="shared" si="8"/>
        <v>D-AA-002-EC10-TP5-DMSO-NA-3-NA</v>
      </c>
      <c r="R64" s="21" t="str">
        <f t="shared" si="9"/>
        <v>D-AA-002-EC10-TP5-DMSO-3</v>
      </c>
      <c r="S64" s="14" t="str">
        <f t="shared" si="10"/>
        <v>D.AA.002.L.E.3</v>
      </c>
      <c r="T64" s="15" t="str">
        <f t="shared" si="11"/>
        <v>DAA002LE3</v>
      </c>
      <c r="U64" s="48"/>
      <c r="V64" s="48"/>
      <c r="Y64" s="48" t="s">
        <v>2445</v>
      </c>
      <c r="Z64" s="48" t="s">
        <v>2446</v>
      </c>
      <c r="AA64" s="48">
        <v>1</v>
      </c>
    </row>
    <row r="65" spans="1:27">
      <c r="A65" t="s">
        <v>51</v>
      </c>
      <c r="B65" s="10" t="s">
        <v>50</v>
      </c>
      <c r="C65" s="10" t="s">
        <v>52</v>
      </c>
      <c r="D65" s="23" t="s">
        <v>53</v>
      </c>
      <c r="E65" s="12" t="str">
        <f>VLOOKUP(D65,Codes!$E$3:$G$1002,3,FALSE)</f>
        <v>002</v>
      </c>
      <c r="F65" s="10" t="s">
        <v>76</v>
      </c>
      <c r="G65" s="10">
        <v>48</v>
      </c>
      <c r="H65" s="10" t="str">
        <f>VLOOKUP(F65,Codes!$J$3:$L$8,2,FALSE)</f>
        <v>E</v>
      </c>
      <c r="I65" s="11" t="s">
        <v>31</v>
      </c>
      <c r="J65" s="10" t="str">
        <f>VLOOKUP(I65,Codes!$H$3:$I$262,2,FALSE)</f>
        <v>AA</v>
      </c>
      <c r="K65" s="10">
        <v>4</v>
      </c>
      <c r="L65" t="s">
        <v>35</v>
      </c>
      <c r="M65" t="str">
        <f>VLOOKUP(L65,Codes!$R$3:$S$28,2,FALSE)</f>
        <v>L</v>
      </c>
      <c r="N65" t="s">
        <v>48</v>
      </c>
      <c r="O65" t="s">
        <v>29</v>
      </c>
      <c r="P65" t="s">
        <v>29</v>
      </c>
      <c r="Q65" s="21" t="str">
        <f t="shared" si="8"/>
        <v>D-AA-002-EC10-TP5-DMSO-NA-4-NA</v>
      </c>
      <c r="R65" s="21" t="str">
        <f t="shared" si="9"/>
        <v>D-AA-002-EC10-TP5-DMSO-4</v>
      </c>
      <c r="S65" s="14" t="str">
        <f t="shared" si="10"/>
        <v>D.AA.002.L.E.4</v>
      </c>
      <c r="T65" s="15" t="str">
        <f t="shared" si="11"/>
        <v>DAA002LE4</v>
      </c>
      <c r="U65" s="48"/>
      <c r="V65" s="48"/>
      <c r="Y65" s="48" t="s">
        <v>2447</v>
      </c>
      <c r="Z65" s="48" t="s">
        <v>2448</v>
      </c>
      <c r="AA65" s="48">
        <v>1</v>
      </c>
    </row>
    <row r="66" spans="1:27">
      <c r="A66" t="s">
        <v>51</v>
      </c>
      <c r="B66" s="10" t="s">
        <v>50</v>
      </c>
      <c r="C66" s="10" t="s">
        <v>52</v>
      </c>
      <c r="D66" s="23" t="s">
        <v>53</v>
      </c>
      <c r="E66" s="12" t="str">
        <f>VLOOKUP(D66,Codes!$E$3:$G$1002,3,FALSE)</f>
        <v>002</v>
      </c>
      <c r="F66" s="10" t="s">
        <v>76</v>
      </c>
      <c r="G66" s="10">
        <v>48</v>
      </c>
      <c r="H66" s="10" t="str">
        <f>VLOOKUP(F66,Codes!$J$3:$L$8,2,FALSE)</f>
        <v>E</v>
      </c>
      <c r="I66" s="11" t="s">
        <v>31</v>
      </c>
      <c r="J66" s="10" t="str">
        <f>VLOOKUP(I66,Codes!$H$3:$I$262,2,FALSE)</f>
        <v>AA</v>
      </c>
      <c r="K66" s="10">
        <v>5</v>
      </c>
      <c r="L66" t="s">
        <v>35</v>
      </c>
      <c r="M66" t="str">
        <f>VLOOKUP(L66,Codes!$R$3:$S$28,2,FALSE)</f>
        <v>L</v>
      </c>
      <c r="N66" t="s">
        <v>48</v>
      </c>
      <c r="O66" t="s">
        <v>29</v>
      </c>
      <c r="P66" t="s">
        <v>29</v>
      </c>
      <c r="Q66" s="21" t="str">
        <f t="shared" si="8"/>
        <v>D-AA-002-EC10-TP5-DMSO-NA-5-NA</v>
      </c>
      <c r="R66" s="21" t="str">
        <f t="shared" si="9"/>
        <v>D-AA-002-EC10-TP5-DMSO-5</v>
      </c>
      <c r="S66" s="14" t="str">
        <f t="shared" si="10"/>
        <v>D.AA.002.L.E.5</v>
      </c>
      <c r="T66" s="15" t="str">
        <f t="shared" si="11"/>
        <v>DAA002LE5</v>
      </c>
      <c r="U66" s="48"/>
      <c r="V66" s="48"/>
      <c r="Y66" s="48" t="s">
        <v>2449</v>
      </c>
      <c r="Z66" s="48" t="s">
        <v>2450</v>
      </c>
      <c r="AA66" s="48">
        <v>1</v>
      </c>
    </row>
    <row r="67" spans="1:27">
      <c r="A67" t="s">
        <v>51</v>
      </c>
      <c r="B67" s="10" t="s">
        <v>50</v>
      </c>
      <c r="C67" s="10" t="s">
        <v>52</v>
      </c>
      <c r="D67" s="23" t="s">
        <v>53</v>
      </c>
      <c r="E67" s="12" t="str">
        <f>VLOOKUP(D67,Codes!$E$3:$G$1002,3,FALSE)</f>
        <v>002</v>
      </c>
      <c r="F67" s="10" t="s">
        <v>76</v>
      </c>
      <c r="G67" s="10">
        <v>48</v>
      </c>
      <c r="H67" s="10" t="str">
        <f>VLOOKUP(F67,Codes!$J$3:$L$8,2,FALSE)</f>
        <v>E</v>
      </c>
      <c r="I67" s="11" t="s">
        <v>31</v>
      </c>
      <c r="J67" s="10" t="str">
        <f>VLOOKUP(I67,Codes!$H$3:$I$262,2,FALSE)</f>
        <v>AA</v>
      </c>
      <c r="K67" s="10">
        <v>6</v>
      </c>
      <c r="L67" t="s">
        <v>35</v>
      </c>
      <c r="M67" t="str">
        <f>VLOOKUP(L67,Codes!$R$3:$S$28,2,FALSE)</f>
        <v>L</v>
      </c>
      <c r="N67" t="s">
        <v>48</v>
      </c>
      <c r="O67" t="s">
        <v>29</v>
      </c>
      <c r="P67" t="s">
        <v>29</v>
      </c>
      <c r="Q67" s="21" t="str">
        <f t="shared" si="8"/>
        <v>D-AA-002-EC10-TP5-DMSO-NA-6-NA</v>
      </c>
      <c r="R67" s="21" t="str">
        <f t="shared" si="9"/>
        <v>D-AA-002-EC10-TP5-DMSO-6</v>
      </c>
      <c r="S67" s="14" t="str">
        <f t="shared" si="10"/>
        <v>D.AA.002.L.E.6</v>
      </c>
      <c r="T67" s="15" t="str">
        <f t="shared" si="11"/>
        <v>DAA002LE6</v>
      </c>
      <c r="U67" s="48"/>
      <c r="V67" s="48"/>
      <c r="Y67" s="48" t="s">
        <v>2451</v>
      </c>
      <c r="Z67" s="48"/>
      <c r="AA67" s="48"/>
    </row>
    <row r="68" spans="1:27">
      <c r="A68" t="s">
        <v>51</v>
      </c>
      <c r="B68" s="10" t="s">
        <v>50</v>
      </c>
      <c r="C68" s="10" t="s">
        <v>52</v>
      </c>
      <c r="D68" s="23" t="s">
        <v>53</v>
      </c>
      <c r="E68" s="12" t="str">
        <f>VLOOKUP(D68,Codes!$E$3:$G$1002,3,FALSE)</f>
        <v>002</v>
      </c>
      <c r="F68" s="10" t="s">
        <v>46</v>
      </c>
      <c r="G68" s="10">
        <v>4</v>
      </c>
      <c r="H68" s="10" t="str">
        <f>VLOOKUP(F68,Codes!$J$3:$L$8,2,FALSE)</f>
        <v>A</v>
      </c>
      <c r="I68" s="11" t="s">
        <v>31</v>
      </c>
      <c r="J68" s="10" t="str">
        <f>VLOOKUP(I68,Codes!$H$3:$I$262,2,FALSE)</f>
        <v>AA</v>
      </c>
      <c r="K68" s="10">
        <v>1</v>
      </c>
      <c r="L68" t="s">
        <v>83</v>
      </c>
      <c r="M68" t="str">
        <f>VLOOKUP(L68,Codes!$R$3:$S$28,2,FALSE)</f>
        <v>M</v>
      </c>
      <c r="N68" t="s">
        <v>48</v>
      </c>
      <c r="O68" t="s">
        <v>29</v>
      </c>
      <c r="P68" t="s">
        <v>29</v>
      </c>
      <c r="Q68" s="21" t="str">
        <f t="shared" si="8"/>
        <v>D-AA-002-EC25-TP1-DMSO-NA-1-NA</v>
      </c>
      <c r="R68" s="21" t="str">
        <f t="shared" si="9"/>
        <v>D-AA-002-EC25-TP1-DMSO-1</v>
      </c>
      <c r="S68" s="14" t="str">
        <f t="shared" si="10"/>
        <v>D.AA.002.M.A.1</v>
      </c>
      <c r="T68" s="15" t="str">
        <f t="shared" si="11"/>
        <v>DAA002MA1</v>
      </c>
      <c r="U68" s="48"/>
      <c r="V68" s="48"/>
      <c r="Y68" s="48" t="s">
        <v>2452</v>
      </c>
      <c r="Z68" s="48" t="s">
        <v>2453</v>
      </c>
      <c r="AA68" s="48">
        <v>1</v>
      </c>
    </row>
    <row r="69" spans="1:27">
      <c r="A69" t="s">
        <v>51</v>
      </c>
      <c r="B69" s="10" t="s">
        <v>50</v>
      </c>
      <c r="C69" s="10" t="s">
        <v>52</v>
      </c>
      <c r="D69" s="23" t="s">
        <v>53</v>
      </c>
      <c r="E69" s="12" t="str">
        <f>VLOOKUP(D69,Codes!$E$3:$G$1002,3,FALSE)</f>
        <v>002</v>
      </c>
      <c r="F69" s="10" t="s">
        <v>46</v>
      </c>
      <c r="G69" s="10">
        <v>4</v>
      </c>
      <c r="H69" s="10" t="str">
        <f>VLOOKUP(F69,Codes!$J$3:$L$8,2,FALSE)</f>
        <v>A</v>
      </c>
      <c r="I69" s="11" t="s">
        <v>31</v>
      </c>
      <c r="J69" s="10" t="str">
        <f>VLOOKUP(I69,Codes!$H$3:$I$262,2,FALSE)</f>
        <v>AA</v>
      </c>
      <c r="K69" s="10">
        <v>2</v>
      </c>
      <c r="L69" t="s">
        <v>83</v>
      </c>
      <c r="M69" t="str">
        <f>VLOOKUP(L69,Codes!$R$3:$S$28,2,FALSE)</f>
        <v>M</v>
      </c>
      <c r="N69" t="s">
        <v>48</v>
      </c>
      <c r="O69" t="s">
        <v>29</v>
      </c>
      <c r="P69" t="s">
        <v>29</v>
      </c>
      <c r="Q69" s="21" t="str">
        <f t="shared" si="8"/>
        <v>D-AA-002-EC25-TP1-DMSO-NA-2-NA</v>
      </c>
      <c r="R69" s="21" t="str">
        <f t="shared" si="9"/>
        <v>D-AA-002-EC25-TP1-DMSO-2</v>
      </c>
      <c r="S69" s="14" t="str">
        <f t="shared" si="10"/>
        <v>D.AA.002.M.A.2</v>
      </c>
      <c r="T69" s="15" t="str">
        <f t="shared" si="11"/>
        <v>DAA002MA2</v>
      </c>
      <c r="U69" s="48"/>
      <c r="V69" s="48"/>
      <c r="Y69" s="48" t="s">
        <v>2454</v>
      </c>
      <c r="Z69" s="48" t="s">
        <v>2455</v>
      </c>
      <c r="AA69" s="48">
        <v>1</v>
      </c>
    </row>
    <row r="70" spans="1:27">
      <c r="A70" t="s">
        <v>51</v>
      </c>
      <c r="B70" s="10" t="s">
        <v>50</v>
      </c>
      <c r="C70" s="10" t="s">
        <v>52</v>
      </c>
      <c r="D70" s="23" t="s">
        <v>53</v>
      </c>
      <c r="E70" s="12" t="str">
        <f>VLOOKUP(D70,Codes!$E$3:$G$1002,3,FALSE)</f>
        <v>002</v>
      </c>
      <c r="F70" s="10" t="s">
        <v>46</v>
      </c>
      <c r="G70" s="10">
        <v>4</v>
      </c>
      <c r="H70" s="10" t="str">
        <f>VLOOKUP(F70,Codes!$J$3:$L$8,2,FALSE)</f>
        <v>A</v>
      </c>
      <c r="I70" s="11" t="s">
        <v>31</v>
      </c>
      <c r="J70" s="10" t="str">
        <f>VLOOKUP(I70,Codes!$H$3:$I$262,2,FALSE)</f>
        <v>AA</v>
      </c>
      <c r="K70" s="10">
        <v>3</v>
      </c>
      <c r="L70" t="s">
        <v>83</v>
      </c>
      <c r="M70" t="str">
        <f>VLOOKUP(L70,Codes!$R$3:$S$28,2,FALSE)</f>
        <v>M</v>
      </c>
      <c r="N70" t="s">
        <v>48</v>
      </c>
      <c r="O70" t="s">
        <v>29</v>
      </c>
      <c r="P70" t="s">
        <v>29</v>
      </c>
      <c r="Q70" s="21" t="str">
        <f t="shared" si="8"/>
        <v>D-AA-002-EC25-TP1-DMSO-NA-3-NA</v>
      </c>
      <c r="R70" s="21" t="str">
        <f t="shared" si="9"/>
        <v>D-AA-002-EC25-TP1-DMSO-3</v>
      </c>
      <c r="S70" s="14" t="str">
        <f t="shared" si="10"/>
        <v>D.AA.002.M.A.3</v>
      </c>
      <c r="T70" s="15" t="str">
        <f t="shared" si="11"/>
        <v>DAA002MA3</v>
      </c>
      <c r="U70" s="48"/>
      <c r="V70" s="48"/>
      <c r="Y70" s="48" t="s">
        <v>2456</v>
      </c>
      <c r="Z70" s="48" t="s">
        <v>2457</v>
      </c>
      <c r="AA70" s="48">
        <v>1</v>
      </c>
    </row>
    <row r="71" spans="1:27">
      <c r="A71" t="s">
        <v>51</v>
      </c>
      <c r="B71" s="10" t="s">
        <v>50</v>
      </c>
      <c r="C71" s="10" t="s">
        <v>52</v>
      </c>
      <c r="D71" s="23" t="s">
        <v>53</v>
      </c>
      <c r="E71" s="12" t="str">
        <f>VLOOKUP(D71,Codes!$E$3:$G$1002,3,FALSE)</f>
        <v>002</v>
      </c>
      <c r="F71" s="10" t="s">
        <v>46</v>
      </c>
      <c r="G71" s="10">
        <v>4</v>
      </c>
      <c r="H71" s="10" t="str">
        <f>VLOOKUP(F71,Codes!$J$3:$L$8,2,FALSE)</f>
        <v>A</v>
      </c>
      <c r="I71" s="11" t="s">
        <v>31</v>
      </c>
      <c r="J71" s="10" t="str">
        <f>VLOOKUP(I71,Codes!$H$3:$I$262,2,FALSE)</f>
        <v>AA</v>
      </c>
      <c r="K71" s="10">
        <v>4</v>
      </c>
      <c r="L71" t="s">
        <v>83</v>
      </c>
      <c r="M71" t="str">
        <f>VLOOKUP(L71,Codes!$R$3:$S$28,2,FALSE)</f>
        <v>M</v>
      </c>
      <c r="N71" t="s">
        <v>48</v>
      </c>
      <c r="O71" t="s">
        <v>29</v>
      </c>
      <c r="P71" t="s">
        <v>29</v>
      </c>
      <c r="Q71" s="21" t="str">
        <f t="shared" si="8"/>
        <v>D-AA-002-EC25-TP1-DMSO-NA-4-NA</v>
      </c>
      <c r="R71" s="21" t="str">
        <f t="shared" si="9"/>
        <v>D-AA-002-EC25-TP1-DMSO-4</v>
      </c>
      <c r="S71" s="14" t="str">
        <f t="shared" si="10"/>
        <v>D.AA.002.M.A.4</v>
      </c>
      <c r="T71" s="15" t="str">
        <f t="shared" si="11"/>
        <v>DAA002MA4</v>
      </c>
      <c r="U71" s="48"/>
      <c r="V71" s="48"/>
      <c r="Y71" s="48" t="s">
        <v>2458</v>
      </c>
      <c r="Z71" s="48" t="s">
        <v>2459</v>
      </c>
      <c r="AA71" s="48">
        <v>1</v>
      </c>
    </row>
    <row r="72" spans="1:27">
      <c r="A72" t="s">
        <v>51</v>
      </c>
      <c r="B72" s="10" t="s">
        <v>50</v>
      </c>
      <c r="C72" s="10" t="s">
        <v>52</v>
      </c>
      <c r="D72" s="23" t="s">
        <v>53</v>
      </c>
      <c r="E72" s="12" t="str">
        <f>VLOOKUP(D72,Codes!$E$3:$G$1002,3,FALSE)</f>
        <v>002</v>
      </c>
      <c r="F72" s="10" t="s">
        <v>46</v>
      </c>
      <c r="G72" s="10">
        <v>4</v>
      </c>
      <c r="H72" s="10" t="str">
        <f>VLOOKUP(F72,Codes!$J$3:$L$8,2,FALSE)</f>
        <v>A</v>
      </c>
      <c r="I72" s="11" t="s">
        <v>31</v>
      </c>
      <c r="J72" s="10" t="str">
        <f>VLOOKUP(I72,Codes!$H$3:$I$262,2,FALSE)</f>
        <v>AA</v>
      </c>
      <c r="K72" s="10">
        <v>5</v>
      </c>
      <c r="L72" t="s">
        <v>83</v>
      </c>
      <c r="M72" t="str">
        <f>VLOOKUP(L72,Codes!$R$3:$S$28,2,FALSE)</f>
        <v>M</v>
      </c>
      <c r="N72" t="s">
        <v>48</v>
      </c>
      <c r="O72" t="s">
        <v>29</v>
      </c>
      <c r="P72" t="s">
        <v>29</v>
      </c>
      <c r="Q72" s="21" t="str">
        <f t="shared" si="8"/>
        <v>D-AA-002-EC25-TP1-DMSO-NA-5-NA</v>
      </c>
      <c r="R72" s="21" t="str">
        <f t="shared" si="9"/>
        <v>D-AA-002-EC25-TP1-DMSO-5</v>
      </c>
      <c r="S72" s="14" t="str">
        <f t="shared" si="10"/>
        <v>D.AA.002.M.A.5</v>
      </c>
      <c r="T72" s="15" t="str">
        <f t="shared" si="11"/>
        <v>DAA002MA5</v>
      </c>
      <c r="U72" s="48"/>
      <c r="V72" s="48"/>
      <c r="Y72" s="48" t="s">
        <v>2460</v>
      </c>
      <c r="Z72" s="48" t="s">
        <v>2461</v>
      </c>
      <c r="AA72" s="48">
        <v>1</v>
      </c>
    </row>
    <row r="73" spans="1:27">
      <c r="A73" t="s">
        <v>51</v>
      </c>
      <c r="B73" s="10" t="s">
        <v>50</v>
      </c>
      <c r="C73" s="10" t="s">
        <v>52</v>
      </c>
      <c r="D73" s="23" t="s">
        <v>53</v>
      </c>
      <c r="E73" s="12" t="str">
        <f>VLOOKUP(D73,Codes!$E$3:$G$1002,3,FALSE)</f>
        <v>002</v>
      </c>
      <c r="F73" s="10" t="s">
        <v>46</v>
      </c>
      <c r="G73" s="10">
        <v>4</v>
      </c>
      <c r="H73" s="10" t="str">
        <f>VLOOKUP(F73,Codes!$J$3:$L$8,2,FALSE)</f>
        <v>A</v>
      </c>
      <c r="I73" s="11" t="s">
        <v>31</v>
      </c>
      <c r="J73" s="10" t="str">
        <f>VLOOKUP(I73,Codes!$H$3:$I$262,2,FALSE)</f>
        <v>AA</v>
      </c>
      <c r="K73" s="10">
        <v>6</v>
      </c>
      <c r="L73" t="s">
        <v>83</v>
      </c>
      <c r="M73" t="str">
        <f>VLOOKUP(L73,Codes!$R$3:$S$28,2,FALSE)</f>
        <v>M</v>
      </c>
      <c r="N73" t="s">
        <v>48</v>
      </c>
      <c r="O73" t="s">
        <v>29</v>
      </c>
      <c r="P73" t="s">
        <v>29</v>
      </c>
      <c r="Q73" s="21" t="str">
        <f t="shared" si="8"/>
        <v>D-AA-002-EC25-TP1-DMSO-NA-6-NA</v>
      </c>
      <c r="R73" s="21" t="str">
        <f t="shared" si="9"/>
        <v>D-AA-002-EC25-TP1-DMSO-6</v>
      </c>
      <c r="S73" s="14" t="str">
        <f t="shared" si="10"/>
        <v>D.AA.002.M.A.6</v>
      </c>
      <c r="T73" s="15" t="str">
        <f t="shared" si="11"/>
        <v>DAA002MA6</v>
      </c>
      <c r="U73" s="48"/>
      <c r="Y73" s="48" t="s">
        <v>2462</v>
      </c>
      <c r="Z73" s="48"/>
    </row>
    <row r="74" spans="1:27">
      <c r="A74" t="s">
        <v>51</v>
      </c>
      <c r="B74" s="10" t="s">
        <v>50</v>
      </c>
      <c r="C74" s="10" t="s">
        <v>52</v>
      </c>
      <c r="D74" s="23" t="s">
        <v>53</v>
      </c>
      <c r="E74" s="12" t="str">
        <f>VLOOKUP(D74,Codes!$E$3:$G$1002,3,FALSE)</f>
        <v>002</v>
      </c>
      <c r="F74" s="10" t="s">
        <v>57</v>
      </c>
      <c r="G74" s="10">
        <v>8</v>
      </c>
      <c r="H74" s="10" t="str">
        <f>VLOOKUP(F74,Codes!$J$3:$L$8,2,FALSE)</f>
        <v>B</v>
      </c>
      <c r="I74" s="11" t="s">
        <v>31</v>
      </c>
      <c r="J74" s="10" t="str">
        <f>VLOOKUP(I74,Codes!$H$3:$I$262,2,FALSE)</f>
        <v>AA</v>
      </c>
      <c r="K74" s="10">
        <v>1</v>
      </c>
      <c r="L74" t="s">
        <v>83</v>
      </c>
      <c r="M74" t="str">
        <f>VLOOKUP(L74,Codes!$R$3:$S$28,2,FALSE)</f>
        <v>M</v>
      </c>
      <c r="N74" t="s">
        <v>48</v>
      </c>
      <c r="O74" t="s">
        <v>29</v>
      </c>
      <c r="P74" t="s">
        <v>29</v>
      </c>
      <c r="Q74" s="21" t="str">
        <f t="shared" si="8"/>
        <v>D-AA-002-EC25-TP2-DMSO-NA-1-NA</v>
      </c>
      <c r="R74" s="21" t="str">
        <f t="shared" si="9"/>
        <v>D-AA-002-EC25-TP2-DMSO-1</v>
      </c>
      <c r="S74" s="14" t="str">
        <f t="shared" si="10"/>
        <v>D.AA.002.M.B.1</v>
      </c>
      <c r="T74" s="15" t="str">
        <f t="shared" si="11"/>
        <v>DAA002MB1</v>
      </c>
      <c r="U74" s="48"/>
      <c r="V74" s="48"/>
      <c r="Y74" s="48" t="s">
        <v>2463</v>
      </c>
      <c r="Z74" s="48" t="s">
        <v>2464</v>
      </c>
      <c r="AA74" s="48">
        <v>1</v>
      </c>
    </row>
    <row r="75" spans="1:27">
      <c r="A75" t="s">
        <v>51</v>
      </c>
      <c r="B75" s="10" t="s">
        <v>50</v>
      </c>
      <c r="C75" s="10" t="s">
        <v>52</v>
      </c>
      <c r="D75" s="23" t="s">
        <v>53</v>
      </c>
      <c r="E75" s="12" t="str">
        <f>VLOOKUP(D75,Codes!$E$3:$G$1002,3,FALSE)</f>
        <v>002</v>
      </c>
      <c r="F75" s="10" t="s">
        <v>57</v>
      </c>
      <c r="G75" s="10">
        <v>8</v>
      </c>
      <c r="H75" s="10" t="str">
        <f>VLOOKUP(F75,Codes!$J$3:$L$8,2,FALSE)</f>
        <v>B</v>
      </c>
      <c r="I75" s="11" t="s">
        <v>31</v>
      </c>
      <c r="J75" s="10" t="str">
        <f>VLOOKUP(I75,Codes!$H$3:$I$262,2,FALSE)</f>
        <v>AA</v>
      </c>
      <c r="K75" s="10">
        <v>2</v>
      </c>
      <c r="L75" t="s">
        <v>83</v>
      </c>
      <c r="M75" t="str">
        <f>VLOOKUP(L75,Codes!$R$3:$S$28,2,FALSE)</f>
        <v>M</v>
      </c>
      <c r="N75" t="s">
        <v>48</v>
      </c>
      <c r="O75" t="s">
        <v>29</v>
      </c>
      <c r="P75" t="s">
        <v>29</v>
      </c>
      <c r="Q75" s="21" t="str">
        <f t="shared" si="8"/>
        <v>D-AA-002-EC25-TP2-DMSO-NA-2-NA</v>
      </c>
      <c r="R75" s="21" t="str">
        <f t="shared" si="9"/>
        <v>D-AA-002-EC25-TP2-DMSO-2</v>
      </c>
      <c r="S75" s="14" t="str">
        <f t="shared" si="10"/>
        <v>D.AA.002.M.B.2</v>
      </c>
      <c r="T75" s="15" t="str">
        <f t="shared" si="11"/>
        <v>DAA002MB2</v>
      </c>
      <c r="U75" s="48"/>
      <c r="V75" s="48"/>
      <c r="Y75" s="48" t="s">
        <v>2465</v>
      </c>
      <c r="Z75" s="48" t="s">
        <v>2466</v>
      </c>
      <c r="AA75" s="48">
        <v>1</v>
      </c>
    </row>
    <row r="76" spans="1:27">
      <c r="A76" t="s">
        <v>51</v>
      </c>
      <c r="B76" s="10" t="s">
        <v>50</v>
      </c>
      <c r="C76" s="10" t="s">
        <v>52</v>
      </c>
      <c r="D76" s="23" t="s">
        <v>53</v>
      </c>
      <c r="E76" s="12" t="str">
        <f>VLOOKUP(D76,Codes!$E$3:$G$1002,3,FALSE)</f>
        <v>002</v>
      </c>
      <c r="F76" s="10" t="s">
        <v>57</v>
      </c>
      <c r="G76" s="10">
        <v>8</v>
      </c>
      <c r="H76" s="10" t="str">
        <f>VLOOKUP(F76,Codes!$J$3:$L$8,2,FALSE)</f>
        <v>B</v>
      </c>
      <c r="I76" s="11" t="s">
        <v>31</v>
      </c>
      <c r="J76" s="10" t="str">
        <f>VLOOKUP(I76,Codes!$H$3:$I$262,2,FALSE)</f>
        <v>AA</v>
      </c>
      <c r="K76" s="10">
        <v>3</v>
      </c>
      <c r="L76" t="s">
        <v>83</v>
      </c>
      <c r="M76" t="str">
        <f>VLOOKUP(L76,Codes!$R$3:$S$28,2,FALSE)</f>
        <v>M</v>
      </c>
      <c r="N76" t="s">
        <v>48</v>
      </c>
      <c r="O76" t="s">
        <v>29</v>
      </c>
      <c r="P76" t="s">
        <v>29</v>
      </c>
      <c r="Q76" s="21" t="str">
        <f t="shared" si="8"/>
        <v>D-AA-002-EC25-TP2-DMSO-NA-3-NA</v>
      </c>
      <c r="R76" s="21" t="str">
        <f t="shared" si="9"/>
        <v>D-AA-002-EC25-TP2-DMSO-3</v>
      </c>
      <c r="S76" s="14" t="str">
        <f t="shared" si="10"/>
        <v>D.AA.002.M.B.3</v>
      </c>
      <c r="T76" s="15" t="str">
        <f t="shared" si="11"/>
        <v>DAA002MB3</v>
      </c>
      <c r="U76" s="48"/>
      <c r="V76" s="48"/>
      <c r="Y76" s="48" t="s">
        <v>2467</v>
      </c>
      <c r="Z76" s="48" t="s">
        <v>2468</v>
      </c>
      <c r="AA76" s="48">
        <v>1</v>
      </c>
    </row>
    <row r="77" spans="1:27">
      <c r="A77" t="s">
        <v>51</v>
      </c>
      <c r="B77" s="10" t="s">
        <v>50</v>
      </c>
      <c r="C77" s="10" t="s">
        <v>52</v>
      </c>
      <c r="D77" s="23" t="s">
        <v>53</v>
      </c>
      <c r="E77" s="12" t="str">
        <f>VLOOKUP(D77,Codes!$E$3:$G$1002,3,FALSE)</f>
        <v>002</v>
      </c>
      <c r="F77" s="10" t="s">
        <v>57</v>
      </c>
      <c r="G77" s="10">
        <v>8</v>
      </c>
      <c r="H77" s="10" t="str">
        <f>VLOOKUP(F77,Codes!$J$3:$L$8,2,FALSE)</f>
        <v>B</v>
      </c>
      <c r="I77" s="11" t="s">
        <v>31</v>
      </c>
      <c r="J77" s="10" t="str">
        <f>VLOOKUP(I77,Codes!$H$3:$I$262,2,FALSE)</f>
        <v>AA</v>
      </c>
      <c r="K77" s="10">
        <v>4</v>
      </c>
      <c r="L77" t="s">
        <v>83</v>
      </c>
      <c r="M77" t="str">
        <f>VLOOKUP(L77,Codes!$R$3:$S$28,2,FALSE)</f>
        <v>M</v>
      </c>
      <c r="N77" t="s">
        <v>48</v>
      </c>
      <c r="O77" t="s">
        <v>29</v>
      </c>
      <c r="P77" t="s">
        <v>29</v>
      </c>
      <c r="Q77" s="21" t="str">
        <f t="shared" si="8"/>
        <v>D-AA-002-EC25-TP2-DMSO-NA-4-NA</v>
      </c>
      <c r="R77" s="21" t="str">
        <f t="shared" si="9"/>
        <v>D-AA-002-EC25-TP2-DMSO-4</v>
      </c>
      <c r="S77" s="14" t="str">
        <f t="shared" si="10"/>
        <v>D.AA.002.M.B.4</v>
      </c>
      <c r="T77" s="15" t="str">
        <f t="shared" si="11"/>
        <v>DAA002MB4</v>
      </c>
      <c r="U77" s="48"/>
      <c r="V77" s="48"/>
      <c r="Y77" s="48" t="s">
        <v>2469</v>
      </c>
      <c r="Z77" s="48" t="s">
        <v>2470</v>
      </c>
      <c r="AA77" s="48">
        <v>1</v>
      </c>
    </row>
    <row r="78" spans="1:27">
      <c r="A78" t="s">
        <v>51</v>
      </c>
      <c r="B78" s="10" t="s">
        <v>50</v>
      </c>
      <c r="C78" s="10" t="s">
        <v>52</v>
      </c>
      <c r="D78" s="23" t="s">
        <v>53</v>
      </c>
      <c r="E78" s="12" t="str">
        <f>VLOOKUP(D78,Codes!$E$3:$G$1002,3,FALSE)</f>
        <v>002</v>
      </c>
      <c r="F78" s="10" t="s">
        <v>57</v>
      </c>
      <c r="G78" s="10">
        <v>8</v>
      </c>
      <c r="H78" s="10" t="str">
        <f>VLOOKUP(F78,Codes!$J$3:$L$8,2,FALSE)</f>
        <v>B</v>
      </c>
      <c r="I78" s="11" t="s">
        <v>31</v>
      </c>
      <c r="J78" s="10" t="str">
        <f>VLOOKUP(I78,Codes!$H$3:$I$262,2,FALSE)</f>
        <v>AA</v>
      </c>
      <c r="K78" s="10">
        <v>5</v>
      </c>
      <c r="L78" t="s">
        <v>83</v>
      </c>
      <c r="M78" t="str">
        <f>VLOOKUP(L78,Codes!$R$3:$S$28,2,FALSE)</f>
        <v>M</v>
      </c>
      <c r="N78" t="s">
        <v>48</v>
      </c>
      <c r="O78" t="s">
        <v>29</v>
      </c>
      <c r="P78" t="s">
        <v>29</v>
      </c>
      <c r="Q78" s="21" t="str">
        <f t="shared" si="8"/>
        <v>D-AA-002-EC25-TP2-DMSO-NA-5-NA</v>
      </c>
      <c r="R78" s="21" t="str">
        <f t="shared" si="9"/>
        <v>D-AA-002-EC25-TP2-DMSO-5</v>
      </c>
      <c r="S78" s="14" t="str">
        <f t="shared" si="10"/>
        <v>D.AA.002.M.B.5</v>
      </c>
      <c r="T78" s="15" t="str">
        <f t="shared" si="11"/>
        <v>DAA002MB5</v>
      </c>
      <c r="U78" s="48"/>
      <c r="V78" s="48"/>
      <c r="Y78" s="48" t="s">
        <v>2471</v>
      </c>
      <c r="Z78" s="48" t="s">
        <v>2472</v>
      </c>
      <c r="AA78" s="48">
        <v>1</v>
      </c>
    </row>
    <row r="79" spans="1:27">
      <c r="A79" t="s">
        <v>51</v>
      </c>
      <c r="B79" s="10" t="s">
        <v>50</v>
      </c>
      <c r="C79" s="10" t="s">
        <v>52</v>
      </c>
      <c r="D79" s="23" t="s">
        <v>53</v>
      </c>
      <c r="E79" s="12" t="str">
        <f>VLOOKUP(D79,Codes!$E$3:$G$1002,3,FALSE)</f>
        <v>002</v>
      </c>
      <c r="F79" s="10" t="s">
        <v>57</v>
      </c>
      <c r="G79" s="10">
        <v>8</v>
      </c>
      <c r="H79" s="10" t="str">
        <f>VLOOKUP(F79,Codes!$J$3:$L$8,2,FALSE)</f>
        <v>B</v>
      </c>
      <c r="I79" s="11" t="s">
        <v>31</v>
      </c>
      <c r="J79" s="10" t="str">
        <f>VLOOKUP(I79,Codes!$H$3:$I$262,2,FALSE)</f>
        <v>AA</v>
      </c>
      <c r="K79" s="10">
        <v>6</v>
      </c>
      <c r="L79" t="s">
        <v>83</v>
      </c>
      <c r="M79" t="str">
        <f>VLOOKUP(L79,Codes!$R$3:$S$28,2,FALSE)</f>
        <v>M</v>
      </c>
      <c r="N79" t="s">
        <v>48</v>
      </c>
      <c r="O79" t="s">
        <v>29</v>
      </c>
      <c r="P79" t="s">
        <v>29</v>
      </c>
      <c r="Q79" s="21" t="str">
        <f t="shared" si="8"/>
        <v>D-AA-002-EC25-TP2-DMSO-NA-6-NA</v>
      </c>
      <c r="R79" s="21" t="str">
        <f t="shared" si="9"/>
        <v>D-AA-002-EC25-TP2-DMSO-6</v>
      </c>
      <c r="S79" s="14" t="str">
        <f t="shared" si="10"/>
        <v>D.AA.002.M.B.6</v>
      </c>
      <c r="T79" s="15" t="str">
        <f t="shared" si="11"/>
        <v>DAA002MB6</v>
      </c>
      <c r="U79" s="48"/>
      <c r="Y79" s="48" t="s">
        <v>2473</v>
      </c>
      <c r="Z79" s="48"/>
    </row>
    <row r="80" spans="1:27">
      <c r="A80" t="s">
        <v>51</v>
      </c>
      <c r="B80" s="10" t="s">
        <v>50</v>
      </c>
      <c r="C80" s="10" t="s">
        <v>52</v>
      </c>
      <c r="D80" s="23" t="s">
        <v>53</v>
      </c>
      <c r="E80" s="12" t="str">
        <f>VLOOKUP(D80,Codes!$E$3:$G$1002,3,FALSE)</f>
        <v>002</v>
      </c>
      <c r="F80" s="10" t="s">
        <v>64</v>
      </c>
      <c r="G80" s="10">
        <v>24</v>
      </c>
      <c r="H80" s="10" t="str">
        <f>VLOOKUP(F80,Codes!$J$3:$L$8,2,FALSE)</f>
        <v>C</v>
      </c>
      <c r="I80" s="11" t="s">
        <v>31</v>
      </c>
      <c r="J80" s="10" t="str">
        <f>VLOOKUP(I80,Codes!$H$3:$I$262,2,FALSE)</f>
        <v>AA</v>
      </c>
      <c r="K80" s="10">
        <v>1</v>
      </c>
      <c r="L80" t="s">
        <v>83</v>
      </c>
      <c r="M80" t="str">
        <f>VLOOKUP(L80,Codes!$R$3:$S$28,2,FALSE)</f>
        <v>M</v>
      </c>
      <c r="N80" t="s">
        <v>48</v>
      </c>
      <c r="O80" t="s">
        <v>29</v>
      </c>
      <c r="P80" t="s">
        <v>29</v>
      </c>
      <c r="Q80" s="21" t="str">
        <f t="shared" si="8"/>
        <v>D-AA-002-EC25-TP3-DMSO-NA-1-NA</v>
      </c>
      <c r="R80" s="21" t="str">
        <f t="shared" si="9"/>
        <v>D-AA-002-EC25-TP3-DMSO-1</v>
      </c>
      <c r="S80" s="14" t="str">
        <f t="shared" si="10"/>
        <v>D.AA.002.M.C.1</v>
      </c>
      <c r="T80" s="15" t="str">
        <f t="shared" si="11"/>
        <v>DAA002MC1</v>
      </c>
      <c r="U80" s="48"/>
      <c r="V80" s="48"/>
      <c r="Y80" s="48" t="s">
        <v>2474</v>
      </c>
      <c r="Z80" s="48" t="s">
        <v>2475</v>
      </c>
      <c r="AA80" s="48">
        <v>1</v>
      </c>
    </row>
    <row r="81" spans="1:27">
      <c r="A81" t="s">
        <v>51</v>
      </c>
      <c r="B81" s="10" t="s">
        <v>50</v>
      </c>
      <c r="C81" s="10" t="s">
        <v>52</v>
      </c>
      <c r="D81" s="23" t="s">
        <v>53</v>
      </c>
      <c r="E81" s="12" t="str">
        <f>VLOOKUP(D81,Codes!$E$3:$G$1002,3,FALSE)</f>
        <v>002</v>
      </c>
      <c r="F81" s="10" t="s">
        <v>64</v>
      </c>
      <c r="G81" s="10">
        <v>24</v>
      </c>
      <c r="H81" s="10" t="str">
        <f>VLOOKUP(F81,Codes!$J$3:$L$8,2,FALSE)</f>
        <v>C</v>
      </c>
      <c r="I81" s="11" t="s">
        <v>31</v>
      </c>
      <c r="J81" s="10" t="str">
        <f>VLOOKUP(I81,Codes!$H$3:$I$262,2,FALSE)</f>
        <v>AA</v>
      </c>
      <c r="K81" s="10">
        <v>2</v>
      </c>
      <c r="L81" t="s">
        <v>83</v>
      </c>
      <c r="M81" t="str">
        <f>VLOOKUP(L81,Codes!$R$3:$S$28,2,FALSE)</f>
        <v>M</v>
      </c>
      <c r="N81" t="s">
        <v>48</v>
      </c>
      <c r="O81" t="s">
        <v>29</v>
      </c>
      <c r="P81" t="s">
        <v>29</v>
      </c>
      <c r="Q81" s="21" t="str">
        <f t="shared" si="8"/>
        <v>D-AA-002-EC25-TP3-DMSO-NA-2-NA</v>
      </c>
      <c r="R81" s="21" t="str">
        <f t="shared" si="9"/>
        <v>D-AA-002-EC25-TP3-DMSO-2</v>
      </c>
      <c r="S81" s="14" t="str">
        <f t="shared" si="10"/>
        <v>D.AA.002.M.C.2</v>
      </c>
      <c r="T81" s="15" t="str">
        <f t="shared" si="11"/>
        <v>DAA002MC2</v>
      </c>
      <c r="U81" s="48"/>
      <c r="V81" s="48"/>
      <c r="Y81" s="48" t="s">
        <v>2476</v>
      </c>
      <c r="Z81" s="48" t="s">
        <v>2477</v>
      </c>
      <c r="AA81" s="48">
        <v>1</v>
      </c>
    </row>
    <row r="82" spans="1:27">
      <c r="A82" t="s">
        <v>51</v>
      </c>
      <c r="B82" s="10" t="s">
        <v>50</v>
      </c>
      <c r="C82" s="10" t="s">
        <v>52</v>
      </c>
      <c r="D82" s="23" t="s">
        <v>53</v>
      </c>
      <c r="E82" s="12" t="str">
        <f>VLOOKUP(D82,Codes!$E$3:$G$1002,3,FALSE)</f>
        <v>002</v>
      </c>
      <c r="F82" s="10" t="s">
        <v>64</v>
      </c>
      <c r="G82" s="10">
        <v>24</v>
      </c>
      <c r="H82" s="10" t="str">
        <f>VLOOKUP(F82,Codes!$J$3:$L$8,2,FALSE)</f>
        <v>C</v>
      </c>
      <c r="I82" s="11" t="s">
        <v>31</v>
      </c>
      <c r="J82" s="10" t="str">
        <f>VLOOKUP(I82,Codes!$H$3:$I$262,2,FALSE)</f>
        <v>AA</v>
      </c>
      <c r="K82" s="10">
        <v>3</v>
      </c>
      <c r="L82" t="s">
        <v>83</v>
      </c>
      <c r="M82" t="str">
        <f>VLOOKUP(L82,Codes!$R$3:$S$28,2,FALSE)</f>
        <v>M</v>
      </c>
      <c r="N82" t="s">
        <v>48</v>
      </c>
      <c r="O82" t="s">
        <v>29</v>
      </c>
      <c r="P82" t="s">
        <v>29</v>
      </c>
      <c r="Q82" s="21" t="str">
        <f t="shared" si="8"/>
        <v>D-AA-002-EC25-TP3-DMSO-NA-3-NA</v>
      </c>
      <c r="R82" s="21" t="str">
        <f t="shared" si="9"/>
        <v>D-AA-002-EC25-TP3-DMSO-3</v>
      </c>
      <c r="S82" s="14" t="str">
        <f t="shared" si="10"/>
        <v>D.AA.002.M.C.3</v>
      </c>
      <c r="T82" s="15" t="str">
        <f t="shared" si="11"/>
        <v>DAA002MC3</v>
      </c>
      <c r="U82" s="48"/>
      <c r="V82" s="48"/>
      <c r="Y82" s="48" t="s">
        <v>2478</v>
      </c>
      <c r="Z82" s="48" t="s">
        <v>2479</v>
      </c>
      <c r="AA82" s="48">
        <v>1</v>
      </c>
    </row>
    <row r="83" spans="1:27">
      <c r="A83" t="s">
        <v>51</v>
      </c>
      <c r="B83" s="10" t="s">
        <v>50</v>
      </c>
      <c r="C83" s="10" t="s">
        <v>52</v>
      </c>
      <c r="D83" s="23" t="s">
        <v>53</v>
      </c>
      <c r="E83" s="12" t="str">
        <f>VLOOKUP(D83,Codes!$E$3:$G$1002,3,FALSE)</f>
        <v>002</v>
      </c>
      <c r="F83" s="10" t="s">
        <v>64</v>
      </c>
      <c r="G83" s="10">
        <v>24</v>
      </c>
      <c r="H83" s="10" t="str">
        <f>VLOOKUP(F83,Codes!$J$3:$L$8,2,FALSE)</f>
        <v>C</v>
      </c>
      <c r="I83" s="11" t="s">
        <v>31</v>
      </c>
      <c r="J83" s="10" t="str">
        <f>VLOOKUP(I83,Codes!$H$3:$I$262,2,FALSE)</f>
        <v>AA</v>
      </c>
      <c r="K83" s="10">
        <v>4</v>
      </c>
      <c r="L83" t="s">
        <v>83</v>
      </c>
      <c r="M83" t="str">
        <f>VLOOKUP(L83,Codes!$R$3:$S$28,2,FALSE)</f>
        <v>M</v>
      </c>
      <c r="N83" t="s">
        <v>48</v>
      </c>
      <c r="O83" t="s">
        <v>29</v>
      </c>
      <c r="P83" t="s">
        <v>29</v>
      </c>
      <c r="Q83" s="21" t="str">
        <f t="shared" si="8"/>
        <v>D-AA-002-EC25-TP3-DMSO-NA-4-NA</v>
      </c>
      <c r="R83" s="21" t="str">
        <f t="shared" si="9"/>
        <v>D-AA-002-EC25-TP3-DMSO-4</v>
      </c>
      <c r="S83" s="14" t="str">
        <f t="shared" si="10"/>
        <v>D.AA.002.M.C.4</v>
      </c>
      <c r="T83" s="15" t="str">
        <f t="shared" si="11"/>
        <v>DAA002MC4</v>
      </c>
      <c r="U83" s="48"/>
      <c r="V83" s="48"/>
      <c r="Y83" s="48" t="s">
        <v>2480</v>
      </c>
      <c r="Z83" s="48" t="s">
        <v>2481</v>
      </c>
      <c r="AA83" s="48">
        <v>1</v>
      </c>
    </row>
    <row r="84" spans="1:27">
      <c r="A84" t="s">
        <v>51</v>
      </c>
      <c r="B84" s="10" t="s">
        <v>50</v>
      </c>
      <c r="C84" s="10" t="s">
        <v>52</v>
      </c>
      <c r="D84" s="23" t="s">
        <v>53</v>
      </c>
      <c r="E84" s="12" t="str">
        <f>VLOOKUP(D84,Codes!$E$3:$G$1002,3,FALSE)</f>
        <v>002</v>
      </c>
      <c r="F84" s="10" t="s">
        <v>64</v>
      </c>
      <c r="G84" s="10">
        <v>24</v>
      </c>
      <c r="H84" s="10" t="str">
        <f>VLOOKUP(F84,Codes!$J$3:$L$8,2,FALSE)</f>
        <v>C</v>
      </c>
      <c r="I84" s="11" t="s">
        <v>31</v>
      </c>
      <c r="J84" s="10" t="str">
        <f>VLOOKUP(I84,Codes!$H$3:$I$262,2,FALSE)</f>
        <v>AA</v>
      </c>
      <c r="K84" s="10">
        <v>5</v>
      </c>
      <c r="L84" t="s">
        <v>83</v>
      </c>
      <c r="M84" t="str">
        <f>VLOOKUP(L84,Codes!$R$3:$S$28,2,FALSE)</f>
        <v>M</v>
      </c>
      <c r="N84" t="s">
        <v>48</v>
      </c>
      <c r="O84" t="s">
        <v>29</v>
      </c>
      <c r="P84" t="s">
        <v>29</v>
      </c>
      <c r="Q84" s="21" t="str">
        <f t="shared" si="8"/>
        <v>D-AA-002-EC25-TP3-DMSO-NA-5-NA</v>
      </c>
      <c r="R84" s="21" t="str">
        <f t="shared" si="9"/>
        <v>D-AA-002-EC25-TP3-DMSO-5</v>
      </c>
      <c r="S84" s="14" t="str">
        <f t="shared" si="10"/>
        <v>D.AA.002.M.C.5</v>
      </c>
      <c r="T84" s="15" t="str">
        <f t="shared" si="11"/>
        <v>DAA002MC5</v>
      </c>
      <c r="U84" s="48"/>
      <c r="V84" s="48"/>
      <c r="Y84" s="48" t="s">
        <v>2482</v>
      </c>
      <c r="Z84" s="48" t="s">
        <v>2483</v>
      </c>
      <c r="AA84" s="48">
        <v>1</v>
      </c>
    </row>
    <row r="85" spans="1:27">
      <c r="A85" t="s">
        <v>51</v>
      </c>
      <c r="B85" s="10" t="s">
        <v>50</v>
      </c>
      <c r="C85" s="10" t="s">
        <v>52</v>
      </c>
      <c r="D85" s="23" t="s">
        <v>53</v>
      </c>
      <c r="E85" s="12" t="str">
        <f>VLOOKUP(D85,Codes!$E$3:$G$1002,3,FALSE)</f>
        <v>002</v>
      </c>
      <c r="F85" s="10" t="s">
        <v>64</v>
      </c>
      <c r="G85" s="10">
        <v>24</v>
      </c>
      <c r="H85" s="10" t="str">
        <f>VLOOKUP(F85,Codes!$J$3:$L$8,2,FALSE)</f>
        <v>C</v>
      </c>
      <c r="I85" s="11" t="s">
        <v>31</v>
      </c>
      <c r="J85" s="10" t="str">
        <f>VLOOKUP(I85,Codes!$H$3:$I$262,2,FALSE)</f>
        <v>AA</v>
      </c>
      <c r="K85" s="10">
        <v>6</v>
      </c>
      <c r="L85" t="s">
        <v>83</v>
      </c>
      <c r="M85" t="str">
        <f>VLOOKUP(L85,Codes!$R$3:$S$28,2,FALSE)</f>
        <v>M</v>
      </c>
      <c r="N85" t="s">
        <v>48</v>
      </c>
      <c r="O85" t="s">
        <v>29</v>
      </c>
      <c r="P85" t="s">
        <v>29</v>
      </c>
      <c r="Q85" s="21" t="str">
        <f t="shared" si="8"/>
        <v>D-AA-002-EC25-TP3-DMSO-NA-6-NA</v>
      </c>
      <c r="R85" s="21" t="str">
        <f t="shared" si="9"/>
        <v>D-AA-002-EC25-TP3-DMSO-6</v>
      </c>
      <c r="S85" s="14" t="str">
        <f t="shared" si="10"/>
        <v>D.AA.002.M.C.6</v>
      </c>
      <c r="T85" s="15" t="str">
        <f t="shared" si="11"/>
        <v>DAA002MC6</v>
      </c>
      <c r="U85" s="48"/>
      <c r="Y85" s="48" t="s">
        <v>2484</v>
      </c>
      <c r="Z85" s="48"/>
    </row>
    <row r="86" spans="1:27">
      <c r="A86" t="s">
        <v>51</v>
      </c>
      <c r="B86" s="10" t="s">
        <v>50</v>
      </c>
      <c r="C86" s="10" t="s">
        <v>52</v>
      </c>
      <c r="D86" s="23" t="s">
        <v>53</v>
      </c>
      <c r="E86" s="12" t="str">
        <f>VLOOKUP(D86,Codes!$E$3:$G$1002,3,FALSE)</f>
        <v>002</v>
      </c>
      <c r="F86" s="10" t="s">
        <v>70</v>
      </c>
      <c r="G86" s="10">
        <v>30</v>
      </c>
      <c r="H86" s="10" t="str">
        <f>VLOOKUP(F86,Codes!$J$3:$L$8,2,FALSE)</f>
        <v>D</v>
      </c>
      <c r="I86" s="11" t="s">
        <v>31</v>
      </c>
      <c r="J86" s="10" t="str">
        <f>VLOOKUP(I86,Codes!$H$3:$I$262,2,FALSE)</f>
        <v>AA</v>
      </c>
      <c r="K86" s="10">
        <v>1</v>
      </c>
      <c r="L86" t="s">
        <v>83</v>
      </c>
      <c r="M86" t="str">
        <f>VLOOKUP(L86,Codes!$R$3:$S$28,2,FALSE)</f>
        <v>M</v>
      </c>
      <c r="N86" t="s">
        <v>48</v>
      </c>
      <c r="O86" t="s">
        <v>29</v>
      </c>
      <c r="P86" t="s">
        <v>29</v>
      </c>
      <c r="Q86" s="21" t="str">
        <f t="shared" si="8"/>
        <v>D-AA-002-EC25-TP4-DMSO-NA-1-NA</v>
      </c>
      <c r="R86" s="21" t="str">
        <f t="shared" si="9"/>
        <v>D-AA-002-EC25-TP4-DMSO-1</v>
      </c>
      <c r="S86" s="14" t="str">
        <f t="shared" si="10"/>
        <v>D.AA.002.M.D.1</v>
      </c>
      <c r="T86" s="15" t="str">
        <f t="shared" si="11"/>
        <v>DAA002MD1</v>
      </c>
      <c r="U86" s="48"/>
      <c r="V86" s="48"/>
      <c r="Y86" s="48" t="s">
        <v>2485</v>
      </c>
      <c r="Z86" s="48" t="s">
        <v>2486</v>
      </c>
      <c r="AA86" s="48">
        <v>1</v>
      </c>
    </row>
    <row r="87" spans="1:27">
      <c r="A87" t="s">
        <v>51</v>
      </c>
      <c r="B87" s="10" t="s">
        <v>50</v>
      </c>
      <c r="C87" s="10" t="s">
        <v>52</v>
      </c>
      <c r="D87" s="23" t="s">
        <v>53</v>
      </c>
      <c r="E87" s="12" t="str">
        <f>VLOOKUP(D87,Codes!$E$3:$G$1002,3,FALSE)</f>
        <v>002</v>
      </c>
      <c r="F87" s="10" t="s">
        <v>70</v>
      </c>
      <c r="G87" s="10">
        <v>30</v>
      </c>
      <c r="H87" s="10" t="str">
        <f>VLOOKUP(F87,Codes!$J$3:$L$8,2,FALSE)</f>
        <v>D</v>
      </c>
      <c r="I87" s="11" t="s">
        <v>31</v>
      </c>
      <c r="J87" s="10" t="str">
        <f>VLOOKUP(I87,Codes!$H$3:$I$262,2,FALSE)</f>
        <v>AA</v>
      </c>
      <c r="K87" s="10">
        <v>2</v>
      </c>
      <c r="L87" t="s">
        <v>83</v>
      </c>
      <c r="M87" t="str">
        <f>VLOOKUP(L87,Codes!$R$3:$S$28,2,FALSE)</f>
        <v>M</v>
      </c>
      <c r="N87" t="s">
        <v>48</v>
      </c>
      <c r="O87" t="s">
        <v>29</v>
      </c>
      <c r="P87" t="s">
        <v>29</v>
      </c>
      <c r="Q87" s="21" t="str">
        <f t="shared" si="8"/>
        <v>D-AA-002-EC25-TP4-DMSO-NA-2-NA</v>
      </c>
      <c r="R87" s="21" t="str">
        <f t="shared" si="9"/>
        <v>D-AA-002-EC25-TP4-DMSO-2</v>
      </c>
      <c r="S87" s="14" t="str">
        <f t="shared" si="10"/>
        <v>D.AA.002.M.D.2</v>
      </c>
      <c r="T87" s="15" t="str">
        <f t="shared" si="11"/>
        <v>DAA002MD2</v>
      </c>
      <c r="U87" s="48"/>
      <c r="V87" s="48"/>
      <c r="Y87" s="48" t="s">
        <v>2487</v>
      </c>
      <c r="Z87" s="48" t="s">
        <v>2488</v>
      </c>
      <c r="AA87" s="48">
        <v>1</v>
      </c>
    </row>
    <row r="88" spans="1:27">
      <c r="A88" t="s">
        <v>51</v>
      </c>
      <c r="B88" s="10" t="s">
        <v>50</v>
      </c>
      <c r="C88" s="10" t="s">
        <v>52</v>
      </c>
      <c r="D88" s="23" t="s">
        <v>53</v>
      </c>
      <c r="E88" s="12" t="str">
        <f>VLOOKUP(D88,Codes!$E$3:$G$1002,3,FALSE)</f>
        <v>002</v>
      </c>
      <c r="F88" s="10" t="s">
        <v>70</v>
      </c>
      <c r="G88" s="10">
        <v>30</v>
      </c>
      <c r="H88" s="10" t="str">
        <f>VLOOKUP(F88,Codes!$J$3:$L$8,2,FALSE)</f>
        <v>D</v>
      </c>
      <c r="I88" s="11" t="s">
        <v>31</v>
      </c>
      <c r="J88" s="10" t="str">
        <f>VLOOKUP(I88,Codes!$H$3:$I$262,2,FALSE)</f>
        <v>AA</v>
      </c>
      <c r="K88" s="10">
        <v>3</v>
      </c>
      <c r="L88" t="s">
        <v>83</v>
      </c>
      <c r="M88" t="str">
        <f>VLOOKUP(L88,Codes!$R$3:$S$28,2,FALSE)</f>
        <v>M</v>
      </c>
      <c r="N88" t="s">
        <v>48</v>
      </c>
      <c r="O88" t="s">
        <v>29</v>
      </c>
      <c r="P88" t="s">
        <v>29</v>
      </c>
      <c r="Q88" s="21" t="str">
        <f t="shared" si="8"/>
        <v>D-AA-002-EC25-TP4-DMSO-NA-3-NA</v>
      </c>
      <c r="R88" s="21" t="str">
        <f t="shared" si="9"/>
        <v>D-AA-002-EC25-TP4-DMSO-3</v>
      </c>
      <c r="S88" s="14" t="str">
        <f t="shared" si="10"/>
        <v>D.AA.002.M.D.3</v>
      </c>
      <c r="T88" s="15" t="str">
        <f t="shared" si="11"/>
        <v>DAA002MD3</v>
      </c>
      <c r="U88" s="48"/>
      <c r="V88" s="48"/>
      <c r="Y88" s="48" t="s">
        <v>2489</v>
      </c>
      <c r="Z88" s="48" t="s">
        <v>2490</v>
      </c>
      <c r="AA88" s="48">
        <v>1</v>
      </c>
    </row>
    <row r="89" spans="1:27">
      <c r="A89" t="s">
        <v>51</v>
      </c>
      <c r="B89" s="10" t="s">
        <v>50</v>
      </c>
      <c r="C89" s="10" t="s">
        <v>52</v>
      </c>
      <c r="D89" s="23" t="s">
        <v>53</v>
      </c>
      <c r="E89" s="12" t="str">
        <f>VLOOKUP(D89,Codes!$E$3:$G$1002,3,FALSE)</f>
        <v>002</v>
      </c>
      <c r="F89" s="10" t="s">
        <v>70</v>
      </c>
      <c r="G89" s="10">
        <v>30</v>
      </c>
      <c r="H89" s="10" t="str">
        <f>VLOOKUP(F89,Codes!$J$3:$L$8,2,FALSE)</f>
        <v>D</v>
      </c>
      <c r="I89" s="11" t="s">
        <v>31</v>
      </c>
      <c r="J89" s="10" t="str">
        <f>VLOOKUP(I89,Codes!$H$3:$I$262,2,FALSE)</f>
        <v>AA</v>
      </c>
      <c r="K89" s="10">
        <v>4</v>
      </c>
      <c r="L89" t="s">
        <v>83</v>
      </c>
      <c r="M89" t="str">
        <f>VLOOKUP(L89,Codes!$R$3:$S$28,2,FALSE)</f>
        <v>M</v>
      </c>
      <c r="N89" t="s">
        <v>48</v>
      </c>
      <c r="O89" t="s">
        <v>29</v>
      </c>
      <c r="P89" t="s">
        <v>29</v>
      </c>
      <c r="Q89" s="21" t="str">
        <f t="shared" si="8"/>
        <v>D-AA-002-EC25-TP4-DMSO-NA-4-NA</v>
      </c>
      <c r="R89" s="21" t="str">
        <f t="shared" si="9"/>
        <v>D-AA-002-EC25-TP4-DMSO-4</v>
      </c>
      <c r="S89" s="14" t="str">
        <f t="shared" si="10"/>
        <v>D.AA.002.M.D.4</v>
      </c>
      <c r="T89" s="15" t="str">
        <f t="shared" si="11"/>
        <v>DAA002MD4</v>
      </c>
      <c r="U89" s="48"/>
      <c r="V89" s="48"/>
      <c r="Y89" s="48" t="s">
        <v>2491</v>
      </c>
      <c r="Z89" s="48" t="s">
        <v>2492</v>
      </c>
      <c r="AA89" s="48">
        <v>1</v>
      </c>
    </row>
    <row r="90" spans="1:27">
      <c r="A90" t="s">
        <v>51</v>
      </c>
      <c r="B90" s="10" t="s">
        <v>50</v>
      </c>
      <c r="C90" s="10" t="s">
        <v>52</v>
      </c>
      <c r="D90" s="23" t="s">
        <v>53</v>
      </c>
      <c r="E90" s="12" t="str">
        <f>VLOOKUP(D90,Codes!$E$3:$G$1002,3,FALSE)</f>
        <v>002</v>
      </c>
      <c r="F90" s="10" t="s">
        <v>70</v>
      </c>
      <c r="G90" s="10">
        <v>30</v>
      </c>
      <c r="H90" s="10" t="str">
        <f>VLOOKUP(F90,Codes!$J$3:$L$8,2,FALSE)</f>
        <v>D</v>
      </c>
      <c r="I90" s="11" t="s">
        <v>31</v>
      </c>
      <c r="J90" s="10" t="str">
        <f>VLOOKUP(I90,Codes!$H$3:$I$262,2,FALSE)</f>
        <v>AA</v>
      </c>
      <c r="K90" s="10">
        <v>5</v>
      </c>
      <c r="L90" t="s">
        <v>83</v>
      </c>
      <c r="M90" t="str">
        <f>VLOOKUP(L90,Codes!$R$3:$S$28,2,FALSE)</f>
        <v>M</v>
      </c>
      <c r="N90" t="s">
        <v>48</v>
      </c>
      <c r="O90" t="s">
        <v>29</v>
      </c>
      <c r="P90" t="s">
        <v>29</v>
      </c>
      <c r="Q90" s="21" t="str">
        <f t="shared" si="8"/>
        <v>D-AA-002-EC25-TP4-DMSO-NA-5-NA</v>
      </c>
      <c r="R90" s="21" t="str">
        <f t="shared" si="9"/>
        <v>D-AA-002-EC25-TP4-DMSO-5</v>
      </c>
      <c r="S90" s="14" t="str">
        <f t="shared" si="10"/>
        <v>D.AA.002.M.D.5</v>
      </c>
      <c r="T90" s="15" t="str">
        <f t="shared" si="11"/>
        <v>DAA002MD5</v>
      </c>
      <c r="U90" s="48"/>
      <c r="V90" s="48"/>
      <c r="Y90" s="48" t="s">
        <v>2493</v>
      </c>
      <c r="Z90" s="48" t="s">
        <v>2494</v>
      </c>
      <c r="AA90" s="48">
        <v>1</v>
      </c>
    </row>
    <row r="91" spans="1:27">
      <c r="A91" t="s">
        <v>51</v>
      </c>
      <c r="B91" s="10" t="s">
        <v>50</v>
      </c>
      <c r="C91" s="10" t="s">
        <v>52</v>
      </c>
      <c r="D91" s="23" t="s">
        <v>53</v>
      </c>
      <c r="E91" s="12" t="str">
        <f>VLOOKUP(D91,Codes!$E$3:$G$1002,3,FALSE)</f>
        <v>002</v>
      </c>
      <c r="F91" s="10" t="s">
        <v>70</v>
      </c>
      <c r="G91" s="10">
        <v>30</v>
      </c>
      <c r="H91" s="10" t="str">
        <f>VLOOKUP(F91,Codes!$J$3:$L$8,2,FALSE)</f>
        <v>D</v>
      </c>
      <c r="I91" s="11" t="s">
        <v>31</v>
      </c>
      <c r="J91" s="10" t="str">
        <f>VLOOKUP(I91,Codes!$H$3:$I$262,2,FALSE)</f>
        <v>AA</v>
      </c>
      <c r="K91" s="10">
        <v>6</v>
      </c>
      <c r="L91" t="s">
        <v>83</v>
      </c>
      <c r="M91" t="str">
        <f>VLOOKUP(L91,Codes!$R$3:$S$28,2,FALSE)</f>
        <v>M</v>
      </c>
      <c r="N91" t="s">
        <v>48</v>
      </c>
      <c r="O91" t="s">
        <v>29</v>
      </c>
      <c r="P91" t="s">
        <v>29</v>
      </c>
      <c r="Q91" s="21" t="str">
        <f t="shared" si="8"/>
        <v>D-AA-002-EC25-TP4-DMSO-NA-6-NA</v>
      </c>
      <c r="R91" s="21" t="str">
        <f t="shared" si="9"/>
        <v>D-AA-002-EC25-TP4-DMSO-6</v>
      </c>
      <c r="S91" s="14" t="str">
        <f t="shared" si="10"/>
        <v>D.AA.002.M.D.6</v>
      </c>
      <c r="T91" s="15" t="str">
        <f t="shared" si="11"/>
        <v>DAA002MD6</v>
      </c>
      <c r="U91" s="48"/>
      <c r="Y91" s="48" t="s">
        <v>2495</v>
      </c>
      <c r="Z91" s="48"/>
    </row>
    <row r="92" spans="1:27">
      <c r="A92" t="s">
        <v>51</v>
      </c>
      <c r="B92" s="10" t="s">
        <v>50</v>
      </c>
      <c r="C92" s="10" t="s">
        <v>52</v>
      </c>
      <c r="D92" s="23" t="s">
        <v>53</v>
      </c>
      <c r="E92" s="12" t="str">
        <f>VLOOKUP(D92,Codes!$E$3:$G$1002,3,FALSE)</f>
        <v>002</v>
      </c>
      <c r="F92" s="10" t="s">
        <v>76</v>
      </c>
      <c r="G92" s="10">
        <v>48</v>
      </c>
      <c r="H92" s="10" t="str">
        <f>VLOOKUP(F92,Codes!$J$3:$L$8,2,FALSE)</f>
        <v>E</v>
      </c>
      <c r="I92" s="11" t="s">
        <v>31</v>
      </c>
      <c r="J92" s="10" t="str">
        <f>VLOOKUP(I92,Codes!$H$3:$I$262,2,FALSE)</f>
        <v>AA</v>
      </c>
      <c r="K92" s="10">
        <v>1</v>
      </c>
      <c r="L92" t="s">
        <v>83</v>
      </c>
      <c r="M92" t="str">
        <f>VLOOKUP(L92,Codes!$R$3:$S$28,2,FALSE)</f>
        <v>M</v>
      </c>
      <c r="N92" t="s">
        <v>48</v>
      </c>
      <c r="O92" t="s">
        <v>29</v>
      </c>
      <c r="P92" t="s">
        <v>29</v>
      </c>
      <c r="Q92" s="21" t="str">
        <f t="shared" si="8"/>
        <v>D-AA-002-EC25-TP5-DMSO-NA-1-NA</v>
      </c>
      <c r="R92" s="21" t="str">
        <f t="shared" si="9"/>
        <v>D-AA-002-EC25-TP5-DMSO-1</v>
      </c>
      <c r="S92" s="14" t="str">
        <f t="shared" si="10"/>
        <v>D.AA.002.M.E.1</v>
      </c>
      <c r="T92" s="15" t="str">
        <f t="shared" si="11"/>
        <v>DAA002ME1</v>
      </c>
      <c r="U92" s="48"/>
      <c r="V92" s="48"/>
      <c r="Y92" s="48" t="s">
        <v>2496</v>
      </c>
      <c r="Z92" s="48" t="s">
        <v>2497</v>
      </c>
      <c r="AA92" s="48">
        <v>1</v>
      </c>
    </row>
    <row r="93" spans="1:27">
      <c r="A93" t="s">
        <v>51</v>
      </c>
      <c r="B93" s="10" t="s">
        <v>50</v>
      </c>
      <c r="C93" s="10" t="s">
        <v>52</v>
      </c>
      <c r="D93" s="23" t="s">
        <v>53</v>
      </c>
      <c r="E93" s="12" t="str">
        <f>VLOOKUP(D93,Codes!$E$3:$G$1002,3,FALSE)</f>
        <v>002</v>
      </c>
      <c r="F93" s="10" t="s">
        <v>76</v>
      </c>
      <c r="G93" s="10">
        <v>48</v>
      </c>
      <c r="H93" s="10" t="str">
        <f>VLOOKUP(F93,Codes!$J$3:$L$8,2,FALSE)</f>
        <v>E</v>
      </c>
      <c r="I93" s="11" t="s">
        <v>31</v>
      </c>
      <c r="J93" s="10" t="str">
        <f>VLOOKUP(I93,Codes!$H$3:$I$262,2,FALSE)</f>
        <v>AA</v>
      </c>
      <c r="K93" s="10">
        <v>2</v>
      </c>
      <c r="L93" t="s">
        <v>83</v>
      </c>
      <c r="M93" t="str">
        <f>VLOOKUP(L93,Codes!$R$3:$S$28,2,FALSE)</f>
        <v>M</v>
      </c>
      <c r="N93" t="s">
        <v>48</v>
      </c>
      <c r="O93" t="s">
        <v>29</v>
      </c>
      <c r="P93" t="s">
        <v>29</v>
      </c>
      <c r="Q93" s="21" t="str">
        <f t="shared" si="8"/>
        <v>D-AA-002-EC25-TP5-DMSO-NA-2-NA</v>
      </c>
      <c r="R93" s="21" t="str">
        <f t="shared" si="9"/>
        <v>D-AA-002-EC25-TP5-DMSO-2</v>
      </c>
      <c r="S93" s="14" t="str">
        <f t="shared" si="10"/>
        <v>D.AA.002.M.E.2</v>
      </c>
      <c r="T93" s="15" t="str">
        <f t="shared" si="11"/>
        <v>DAA002ME2</v>
      </c>
      <c r="U93" s="48"/>
      <c r="V93" s="48"/>
      <c r="Y93" s="48" t="s">
        <v>2498</v>
      </c>
      <c r="Z93" s="48" t="s">
        <v>2499</v>
      </c>
      <c r="AA93" s="48">
        <v>1</v>
      </c>
    </row>
    <row r="94" spans="1:27">
      <c r="A94" t="s">
        <v>51</v>
      </c>
      <c r="B94" s="10" t="s">
        <v>50</v>
      </c>
      <c r="C94" s="10" t="s">
        <v>52</v>
      </c>
      <c r="D94" s="23" t="s">
        <v>53</v>
      </c>
      <c r="E94" s="12" t="str">
        <f>VLOOKUP(D94,Codes!$E$3:$G$1002,3,FALSE)</f>
        <v>002</v>
      </c>
      <c r="F94" s="10" t="s">
        <v>76</v>
      </c>
      <c r="G94" s="10">
        <v>48</v>
      </c>
      <c r="H94" s="10" t="str">
        <f>VLOOKUP(F94,Codes!$J$3:$L$8,2,FALSE)</f>
        <v>E</v>
      </c>
      <c r="I94" s="11" t="s">
        <v>31</v>
      </c>
      <c r="J94" s="10" t="str">
        <f>VLOOKUP(I94,Codes!$H$3:$I$262,2,FALSE)</f>
        <v>AA</v>
      </c>
      <c r="K94" s="10">
        <v>3</v>
      </c>
      <c r="L94" t="s">
        <v>83</v>
      </c>
      <c r="M94" t="str">
        <f>VLOOKUP(L94,Codes!$R$3:$S$28,2,FALSE)</f>
        <v>M</v>
      </c>
      <c r="N94" t="s">
        <v>48</v>
      </c>
      <c r="O94" t="s">
        <v>29</v>
      </c>
      <c r="P94" t="s">
        <v>29</v>
      </c>
      <c r="Q94" s="21" t="str">
        <f t="shared" si="8"/>
        <v>D-AA-002-EC25-TP5-DMSO-NA-3-NA</v>
      </c>
      <c r="R94" s="21" t="str">
        <f t="shared" si="9"/>
        <v>D-AA-002-EC25-TP5-DMSO-3</v>
      </c>
      <c r="S94" s="14" t="str">
        <f t="shared" si="10"/>
        <v>D.AA.002.M.E.3</v>
      </c>
      <c r="T94" s="15" t="str">
        <f t="shared" si="11"/>
        <v>DAA002ME3</v>
      </c>
      <c r="U94" s="48"/>
      <c r="V94" s="48"/>
      <c r="Y94" s="48" t="s">
        <v>2500</v>
      </c>
      <c r="Z94" s="48" t="s">
        <v>2501</v>
      </c>
      <c r="AA94" s="48">
        <v>1</v>
      </c>
    </row>
    <row r="95" spans="1:27">
      <c r="A95" t="s">
        <v>51</v>
      </c>
      <c r="B95" s="10" t="s">
        <v>50</v>
      </c>
      <c r="C95" s="10" t="s">
        <v>52</v>
      </c>
      <c r="D95" s="23" t="s">
        <v>53</v>
      </c>
      <c r="E95" s="12" t="str">
        <f>VLOOKUP(D95,Codes!$E$3:$G$1002,3,FALSE)</f>
        <v>002</v>
      </c>
      <c r="F95" s="10" t="s">
        <v>76</v>
      </c>
      <c r="G95" s="10">
        <v>48</v>
      </c>
      <c r="H95" s="10" t="str">
        <f>VLOOKUP(F95,Codes!$J$3:$L$8,2,FALSE)</f>
        <v>E</v>
      </c>
      <c r="I95" s="11" t="s">
        <v>31</v>
      </c>
      <c r="J95" s="10" t="str">
        <f>VLOOKUP(I95,Codes!$H$3:$I$262,2,FALSE)</f>
        <v>AA</v>
      </c>
      <c r="K95" s="10">
        <v>4</v>
      </c>
      <c r="L95" t="s">
        <v>83</v>
      </c>
      <c r="M95" t="str">
        <f>VLOOKUP(L95,Codes!$R$3:$S$28,2,FALSE)</f>
        <v>M</v>
      </c>
      <c r="N95" t="s">
        <v>48</v>
      </c>
      <c r="O95" t="s">
        <v>29</v>
      </c>
      <c r="P95" t="s">
        <v>29</v>
      </c>
      <c r="Q95" s="21" t="str">
        <f t="shared" si="8"/>
        <v>D-AA-002-EC25-TP5-DMSO-NA-4-NA</v>
      </c>
      <c r="R95" s="21" t="str">
        <f t="shared" si="9"/>
        <v>D-AA-002-EC25-TP5-DMSO-4</v>
      </c>
      <c r="S95" s="14" t="str">
        <f t="shared" si="10"/>
        <v>D.AA.002.M.E.4</v>
      </c>
      <c r="T95" s="15" t="str">
        <f t="shared" si="11"/>
        <v>DAA002ME4</v>
      </c>
      <c r="U95" s="48"/>
      <c r="V95" s="48"/>
      <c r="Y95" s="48" t="s">
        <v>2502</v>
      </c>
      <c r="Z95" s="48" t="s">
        <v>2503</v>
      </c>
      <c r="AA95" s="48">
        <v>1</v>
      </c>
    </row>
    <row r="96" spans="1:27">
      <c r="A96" t="s">
        <v>51</v>
      </c>
      <c r="B96" s="10" t="s">
        <v>50</v>
      </c>
      <c r="C96" s="10" t="s">
        <v>52</v>
      </c>
      <c r="D96" s="23" t="s">
        <v>53</v>
      </c>
      <c r="E96" s="12" t="str">
        <f>VLOOKUP(D96,Codes!$E$3:$G$1002,3,FALSE)</f>
        <v>002</v>
      </c>
      <c r="F96" s="10" t="s">
        <v>76</v>
      </c>
      <c r="G96" s="10">
        <v>48</v>
      </c>
      <c r="H96" s="10" t="str">
        <f>VLOOKUP(F96,Codes!$J$3:$L$8,2,FALSE)</f>
        <v>E</v>
      </c>
      <c r="I96" s="11" t="s">
        <v>31</v>
      </c>
      <c r="J96" s="10" t="str">
        <f>VLOOKUP(I96,Codes!$H$3:$I$262,2,FALSE)</f>
        <v>AA</v>
      </c>
      <c r="K96" s="10">
        <v>5</v>
      </c>
      <c r="L96" t="s">
        <v>83</v>
      </c>
      <c r="M96" t="str">
        <f>VLOOKUP(L96,Codes!$R$3:$S$28,2,FALSE)</f>
        <v>M</v>
      </c>
      <c r="N96" t="s">
        <v>48</v>
      </c>
      <c r="O96" t="s">
        <v>29</v>
      </c>
      <c r="P96" t="s">
        <v>29</v>
      </c>
      <c r="Q96" s="21" t="str">
        <f t="shared" si="8"/>
        <v>D-AA-002-EC25-TP5-DMSO-NA-5-NA</v>
      </c>
      <c r="R96" s="21" t="str">
        <f t="shared" si="9"/>
        <v>D-AA-002-EC25-TP5-DMSO-5</v>
      </c>
      <c r="S96" s="14" t="str">
        <f t="shared" si="10"/>
        <v>D.AA.002.M.E.5</v>
      </c>
      <c r="T96" s="15" t="str">
        <f t="shared" si="11"/>
        <v>DAA002ME5</v>
      </c>
      <c r="U96" s="48"/>
      <c r="V96" s="48"/>
      <c r="Y96" s="48" t="s">
        <v>2504</v>
      </c>
      <c r="Z96" s="48" t="s">
        <v>2505</v>
      </c>
      <c r="AA96" s="48">
        <v>1</v>
      </c>
    </row>
    <row r="97" spans="1:27">
      <c r="A97" t="s">
        <v>51</v>
      </c>
      <c r="B97" s="10" t="s">
        <v>50</v>
      </c>
      <c r="C97" s="10" t="s">
        <v>52</v>
      </c>
      <c r="D97" s="23" t="s">
        <v>53</v>
      </c>
      <c r="E97" s="12" t="str">
        <f>VLOOKUP(D97,Codes!$E$3:$G$1002,3,FALSE)</f>
        <v>002</v>
      </c>
      <c r="F97" s="10" t="s">
        <v>76</v>
      </c>
      <c r="G97" s="10">
        <v>48</v>
      </c>
      <c r="H97" s="10" t="str">
        <f>VLOOKUP(F97,Codes!$J$3:$L$8,2,FALSE)</f>
        <v>E</v>
      </c>
      <c r="I97" s="11" t="s">
        <v>31</v>
      </c>
      <c r="J97" s="10" t="str">
        <f>VLOOKUP(I97,Codes!$H$3:$I$262,2,FALSE)</f>
        <v>AA</v>
      </c>
      <c r="K97" s="10">
        <v>6</v>
      </c>
      <c r="L97" t="s">
        <v>83</v>
      </c>
      <c r="M97" t="str">
        <f>VLOOKUP(L97,Codes!$R$3:$S$28,2,FALSE)</f>
        <v>M</v>
      </c>
      <c r="N97" t="s">
        <v>48</v>
      </c>
      <c r="O97" t="s">
        <v>29</v>
      </c>
      <c r="P97" t="s">
        <v>29</v>
      </c>
      <c r="Q97" s="21" t="str">
        <f t="shared" si="8"/>
        <v>D-AA-002-EC25-TP5-DMSO-NA-6-NA</v>
      </c>
      <c r="R97" s="21" t="str">
        <f t="shared" si="9"/>
        <v>D-AA-002-EC25-TP5-DMSO-6</v>
      </c>
      <c r="S97" s="14" t="str">
        <f t="shared" si="10"/>
        <v>D.AA.002.M.E.6</v>
      </c>
      <c r="T97" s="15" t="str">
        <f t="shared" si="11"/>
        <v>DAA002ME6</v>
      </c>
      <c r="U97" s="15"/>
      <c r="Y97" s="48" t="s">
        <v>2506</v>
      </c>
      <c r="Z97" s="48"/>
    </row>
    <row r="98" spans="1:27">
      <c r="A98" t="s">
        <v>51</v>
      </c>
      <c r="B98" s="10" t="s">
        <v>50</v>
      </c>
      <c r="C98" s="10" t="s">
        <v>52</v>
      </c>
      <c r="D98" s="23" t="s">
        <v>61</v>
      </c>
      <c r="E98" s="12" t="str">
        <f>VLOOKUP(D98,Codes!$E$3:$G$1002,3,FALSE)</f>
        <v>003</v>
      </c>
      <c r="F98" s="10" t="s">
        <v>46</v>
      </c>
      <c r="G98" s="10">
        <v>4</v>
      </c>
      <c r="H98" s="10" t="str">
        <f>VLOOKUP(F98,Codes!$J$3:$L$8,2,FALSE)</f>
        <v>A</v>
      </c>
      <c r="I98" s="11" t="s">
        <v>31</v>
      </c>
      <c r="J98" s="10" t="str">
        <f>VLOOKUP(I98,Codes!$H$3:$I$262,2,FALSE)</f>
        <v>AA</v>
      </c>
      <c r="K98" s="10">
        <v>1</v>
      </c>
      <c r="L98" t="s">
        <v>107</v>
      </c>
      <c r="M98" t="str">
        <f>VLOOKUP(L98,Codes!$R$3:$S$28,2,FALSE)</f>
        <v>H</v>
      </c>
      <c r="N98" t="s">
        <v>48</v>
      </c>
      <c r="O98" t="s">
        <v>29</v>
      </c>
      <c r="P98" t="s">
        <v>29</v>
      </c>
      <c r="Q98" s="21" t="str">
        <f t="shared" si="8"/>
        <v>D-AA-003-10 mg/L-TP1-DMSO-NA-1-NA</v>
      </c>
      <c r="R98" s="21" t="str">
        <f t="shared" si="9"/>
        <v>D-AA-003-10 mg/L-TP1-DMSO-1</v>
      </c>
      <c r="S98" s="14" t="str">
        <f t="shared" si="10"/>
        <v>D.AA.003.H.A.1</v>
      </c>
      <c r="T98" s="15" t="str">
        <f t="shared" si="11"/>
        <v>DAA003HA1</v>
      </c>
      <c r="U98" s="15"/>
      <c r="Y98" s="48" t="s">
        <v>2507</v>
      </c>
      <c r="Z98" s="48" t="s">
        <v>2508</v>
      </c>
      <c r="AA98" s="48">
        <v>1</v>
      </c>
    </row>
    <row r="99" spans="1:27">
      <c r="A99" t="s">
        <v>51</v>
      </c>
      <c r="B99" s="10" t="s">
        <v>50</v>
      </c>
      <c r="C99" s="10" t="s">
        <v>52</v>
      </c>
      <c r="D99" s="23" t="s">
        <v>61</v>
      </c>
      <c r="E99" s="12" t="str">
        <f>VLOOKUP(D99,Codes!$E$3:$G$1002,3,FALSE)</f>
        <v>003</v>
      </c>
      <c r="F99" s="10" t="s">
        <v>46</v>
      </c>
      <c r="G99" s="10">
        <v>4</v>
      </c>
      <c r="H99" s="10" t="str">
        <f>VLOOKUP(F99,Codes!$J$3:$L$8,2,FALSE)</f>
        <v>A</v>
      </c>
      <c r="I99" s="11" t="s">
        <v>31</v>
      </c>
      <c r="J99" s="10" t="str">
        <f>VLOOKUP(I99,Codes!$H$3:$I$262,2,FALSE)</f>
        <v>AA</v>
      </c>
      <c r="K99" s="10">
        <v>2</v>
      </c>
      <c r="L99" t="s">
        <v>107</v>
      </c>
      <c r="M99" t="str">
        <f>VLOOKUP(L99,Codes!$R$3:$S$28,2,FALSE)</f>
        <v>H</v>
      </c>
      <c r="N99" t="s">
        <v>48</v>
      </c>
      <c r="O99" t="s">
        <v>29</v>
      </c>
      <c r="P99" t="s">
        <v>29</v>
      </c>
      <c r="Q99" s="21" t="str">
        <f t="shared" si="8"/>
        <v>D-AA-003-10 mg/L-TP1-DMSO-NA-2-NA</v>
      </c>
      <c r="R99" s="21" t="str">
        <f t="shared" si="9"/>
        <v>D-AA-003-10 mg/L-TP1-DMSO-2</v>
      </c>
      <c r="S99" s="14" t="str">
        <f t="shared" si="10"/>
        <v>D.AA.003.H.A.2</v>
      </c>
      <c r="T99" s="15" t="str">
        <f t="shared" si="11"/>
        <v>DAA003HA2</v>
      </c>
      <c r="U99" s="15"/>
      <c r="Y99" s="48" t="s">
        <v>2509</v>
      </c>
      <c r="Z99" s="48" t="s">
        <v>2510</v>
      </c>
      <c r="AA99" s="48">
        <v>1</v>
      </c>
    </row>
    <row r="100" spans="1:27">
      <c r="A100" t="s">
        <v>51</v>
      </c>
      <c r="B100" s="10" t="s">
        <v>50</v>
      </c>
      <c r="C100" s="10" t="s">
        <v>52</v>
      </c>
      <c r="D100" s="23" t="s">
        <v>61</v>
      </c>
      <c r="E100" s="12" t="str">
        <f>VLOOKUP(D100,Codes!$E$3:$G$1002,3,FALSE)</f>
        <v>003</v>
      </c>
      <c r="F100" s="10" t="s">
        <v>46</v>
      </c>
      <c r="G100" s="10">
        <v>4</v>
      </c>
      <c r="H100" s="10" t="str">
        <f>VLOOKUP(F100,Codes!$J$3:$L$8,2,FALSE)</f>
        <v>A</v>
      </c>
      <c r="I100" s="11" t="s">
        <v>31</v>
      </c>
      <c r="J100" s="10" t="str">
        <f>VLOOKUP(I100,Codes!$H$3:$I$262,2,FALSE)</f>
        <v>AA</v>
      </c>
      <c r="K100" s="10">
        <v>3</v>
      </c>
      <c r="L100" t="s">
        <v>107</v>
      </c>
      <c r="M100" t="str">
        <f>VLOOKUP(L100,Codes!$R$3:$S$28,2,FALSE)</f>
        <v>H</v>
      </c>
      <c r="N100" t="s">
        <v>48</v>
      </c>
      <c r="O100" t="s">
        <v>29</v>
      </c>
      <c r="P100" t="s">
        <v>29</v>
      </c>
      <c r="Q100" s="21" t="str">
        <f t="shared" si="8"/>
        <v>D-AA-003-10 mg/L-TP1-DMSO-NA-3-NA</v>
      </c>
      <c r="R100" s="21" t="str">
        <f t="shared" si="9"/>
        <v>D-AA-003-10 mg/L-TP1-DMSO-3</v>
      </c>
      <c r="S100" s="14" t="str">
        <f t="shared" si="10"/>
        <v>D.AA.003.H.A.3</v>
      </c>
      <c r="T100" s="15" t="str">
        <f t="shared" si="11"/>
        <v>DAA003HA3</v>
      </c>
      <c r="U100" s="15"/>
      <c r="Y100" s="48" t="s">
        <v>2511</v>
      </c>
      <c r="Z100" s="48" t="s">
        <v>2512</v>
      </c>
      <c r="AA100" s="48">
        <v>1</v>
      </c>
    </row>
    <row r="101" spans="1:27">
      <c r="A101" t="s">
        <v>51</v>
      </c>
      <c r="B101" s="10" t="s">
        <v>50</v>
      </c>
      <c r="C101" s="10" t="s">
        <v>52</v>
      </c>
      <c r="D101" s="23" t="s">
        <v>61</v>
      </c>
      <c r="E101" s="12" t="str">
        <f>VLOOKUP(D101,Codes!$E$3:$G$1002,3,FALSE)</f>
        <v>003</v>
      </c>
      <c r="F101" s="10" t="s">
        <v>57</v>
      </c>
      <c r="G101" s="10">
        <v>8</v>
      </c>
      <c r="H101" s="10" t="str">
        <f>VLOOKUP(F101,Codes!$J$3:$L$8,2,FALSE)</f>
        <v>B</v>
      </c>
      <c r="I101" s="11" t="s">
        <v>31</v>
      </c>
      <c r="J101" s="10" t="str">
        <f>VLOOKUP(I101,Codes!$H$3:$I$262,2,FALSE)</f>
        <v>AA</v>
      </c>
      <c r="K101" s="10">
        <v>1</v>
      </c>
      <c r="L101" t="s">
        <v>107</v>
      </c>
      <c r="M101" t="str">
        <f>VLOOKUP(L101,Codes!$R$3:$S$28,2,FALSE)</f>
        <v>H</v>
      </c>
      <c r="N101" t="s">
        <v>48</v>
      </c>
      <c r="O101" t="s">
        <v>29</v>
      </c>
      <c r="P101" t="s">
        <v>29</v>
      </c>
      <c r="Q101" s="21" t="str">
        <f t="shared" si="8"/>
        <v>D-AA-003-10 mg/L-TP2-DMSO-NA-1-NA</v>
      </c>
      <c r="R101" s="21" t="str">
        <f t="shared" si="9"/>
        <v>D-AA-003-10 mg/L-TP2-DMSO-1</v>
      </c>
      <c r="S101" s="14" t="str">
        <f t="shared" si="10"/>
        <v>D.AA.003.H.B.1</v>
      </c>
      <c r="T101" s="15" t="str">
        <f t="shared" si="11"/>
        <v>DAA003HB1</v>
      </c>
      <c r="U101" s="15"/>
      <c r="Y101" s="48" t="s">
        <v>2513</v>
      </c>
      <c r="Z101" s="48" t="s">
        <v>2514</v>
      </c>
      <c r="AA101" s="48">
        <v>1</v>
      </c>
    </row>
    <row r="102" spans="1:27">
      <c r="A102" t="s">
        <v>51</v>
      </c>
      <c r="B102" s="10" t="s">
        <v>50</v>
      </c>
      <c r="C102" s="10" t="s">
        <v>52</v>
      </c>
      <c r="D102" s="23" t="s">
        <v>61</v>
      </c>
      <c r="E102" s="12" t="str">
        <f>VLOOKUP(D102,Codes!$E$3:$G$1002,3,FALSE)</f>
        <v>003</v>
      </c>
      <c r="F102" s="10" t="s">
        <v>57</v>
      </c>
      <c r="G102" s="10">
        <v>8</v>
      </c>
      <c r="H102" s="10" t="str">
        <f>VLOOKUP(F102,Codes!$J$3:$L$8,2,FALSE)</f>
        <v>B</v>
      </c>
      <c r="I102" s="11" t="s">
        <v>31</v>
      </c>
      <c r="J102" s="10" t="str">
        <f>VLOOKUP(I102,Codes!$H$3:$I$262,2,FALSE)</f>
        <v>AA</v>
      </c>
      <c r="K102" s="10">
        <v>2</v>
      </c>
      <c r="L102" t="s">
        <v>107</v>
      </c>
      <c r="M102" t="str">
        <f>VLOOKUP(L102,Codes!$R$3:$S$28,2,FALSE)</f>
        <v>H</v>
      </c>
      <c r="N102" t="s">
        <v>48</v>
      </c>
      <c r="O102" t="s">
        <v>29</v>
      </c>
      <c r="P102" t="s">
        <v>29</v>
      </c>
      <c r="Q102" s="21" t="str">
        <f t="shared" si="8"/>
        <v>D-AA-003-10 mg/L-TP2-DMSO-NA-2-NA</v>
      </c>
      <c r="R102" s="21" t="str">
        <f t="shared" si="9"/>
        <v>D-AA-003-10 mg/L-TP2-DMSO-2</v>
      </c>
      <c r="S102" s="14" t="str">
        <f t="shared" si="10"/>
        <v>D.AA.003.H.B.2</v>
      </c>
      <c r="T102" s="15" t="str">
        <f t="shared" si="11"/>
        <v>DAA003HB2</v>
      </c>
      <c r="U102" s="15"/>
      <c r="Y102" s="48" t="s">
        <v>2515</v>
      </c>
      <c r="Z102" s="48" t="s">
        <v>2516</v>
      </c>
      <c r="AA102" s="48">
        <v>1</v>
      </c>
    </row>
    <row r="103" spans="1:27">
      <c r="A103" t="s">
        <v>51</v>
      </c>
      <c r="B103" s="10" t="s">
        <v>50</v>
      </c>
      <c r="C103" s="10" t="s">
        <v>52</v>
      </c>
      <c r="D103" s="23" t="s">
        <v>61</v>
      </c>
      <c r="E103" s="12" t="str">
        <f>VLOOKUP(D103,Codes!$E$3:$G$1002,3,FALSE)</f>
        <v>003</v>
      </c>
      <c r="F103" s="10" t="s">
        <v>57</v>
      </c>
      <c r="G103" s="10">
        <v>8</v>
      </c>
      <c r="H103" s="10" t="str">
        <f>VLOOKUP(F103,Codes!$J$3:$L$8,2,FALSE)</f>
        <v>B</v>
      </c>
      <c r="I103" s="11" t="s">
        <v>31</v>
      </c>
      <c r="J103" s="10" t="str">
        <f>VLOOKUP(I103,Codes!$H$3:$I$262,2,FALSE)</f>
        <v>AA</v>
      </c>
      <c r="K103" s="10">
        <v>3</v>
      </c>
      <c r="L103" t="s">
        <v>107</v>
      </c>
      <c r="M103" t="str">
        <f>VLOOKUP(L103,Codes!$R$3:$S$28,2,FALSE)</f>
        <v>H</v>
      </c>
      <c r="N103" t="s">
        <v>48</v>
      </c>
      <c r="O103" t="s">
        <v>29</v>
      </c>
      <c r="P103" t="s">
        <v>29</v>
      </c>
      <c r="Q103" s="21" t="str">
        <f t="shared" si="8"/>
        <v>D-AA-003-10 mg/L-TP2-DMSO-NA-3-NA</v>
      </c>
      <c r="R103" s="21" t="str">
        <f t="shared" si="9"/>
        <v>D-AA-003-10 mg/L-TP2-DMSO-3</v>
      </c>
      <c r="S103" s="14" t="str">
        <f t="shared" si="10"/>
        <v>D.AA.003.H.B.3</v>
      </c>
      <c r="T103" s="15" t="str">
        <f t="shared" si="11"/>
        <v>DAA003HB3</v>
      </c>
      <c r="U103" s="15"/>
      <c r="Y103" s="48" t="s">
        <v>2517</v>
      </c>
      <c r="Z103" s="48"/>
      <c r="AA103" s="48"/>
    </row>
    <row r="104" spans="1:27">
      <c r="A104" t="s">
        <v>51</v>
      </c>
      <c r="B104" s="10" t="s">
        <v>50</v>
      </c>
      <c r="C104" s="10" t="s">
        <v>52</v>
      </c>
      <c r="D104" s="23" t="s">
        <v>61</v>
      </c>
      <c r="E104" s="12" t="str">
        <f>VLOOKUP(D104,Codes!$E$3:$G$1002,3,FALSE)</f>
        <v>003</v>
      </c>
      <c r="F104" s="10" t="s">
        <v>64</v>
      </c>
      <c r="G104" s="10">
        <v>24</v>
      </c>
      <c r="H104" s="10" t="str">
        <f>VLOOKUP(F104,Codes!$J$3:$L$8,2,FALSE)</f>
        <v>C</v>
      </c>
      <c r="I104" s="11" t="s">
        <v>31</v>
      </c>
      <c r="J104" s="10" t="str">
        <f>VLOOKUP(I104,Codes!$H$3:$I$262,2,FALSE)</f>
        <v>AA</v>
      </c>
      <c r="K104" s="10">
        <v>1</v>
      </c>
      <c r="L104" t="s">
        <v>107</v>
      </c>
      <c r="M104" t="str">
        <f>VLOOKUP(L104,Codes!$R$3:$S$28,2,FALSE)</f>
        <v>H</v>
      </c>
      <c r="N104" t="s">
        <v>48</v>
      </c>
      <c r="O104" t="s">
        <v>29</v>
      </c>
      <c r="P104" t="s">
        <v>29</v>
      </c>
      <c r="Q104" s="21" t="str">
        <f t="shared" ref="Q104:Q167" si="12">CONCATENATE(C104,"-",J104,"-",E104,"-", L104,"-",F104,"-",N104,"-",O104,"-",K104,"-",P104)</f>
        <v>D-AA-003-10 mg/L-TP3-DMSO-NA-1-NA</v>
      </c>
      <c r="R104" s="21" t="str">
        <f t="shared" ref="R104:R167" si="13">CONCATENATE(C104,"-",J104,"-",E104,"-", L104,"-",F104,"-",N104,"-",K104)</f>
        <v>D-AA-003-10 mg/L-TP3-DMSO-1</v>
      </c>
      <c r="S104" s="14" t="str">
        <f t="shared" ref="S104:S167" si="14">_xlfn.CONCAT(C104,".",J104,".",E104,".",M104,".",H104,".",K104)</f>
        <v>D.AA.003.H.C.1</v>
      </c>
      <c r="T104" s="15" t="str">
        <f t="shared" ref="T104:T167" si="15">SUBSTITUTE(S104,".","")</f>
        <v>DAA003HC1</v>
      </c>
      <c r="U104" s="15"/>
      <c r="Y104" s="48" t="s">
        <v>2518</v>
      </c>
      <c r="Z104" s="48" t="s">
        <v>2519</v>
      </c>
      <c r="AA104" s="48">
        <v>1</v>
      </c>
    </row>
    <row r="105" spans="1:27">
      <c r="A105" t="s">
        <v>51</v>
      </c>
      <c r="B105" s="10" t="s">
        <v>50</v>
      </c>
      <c r="C105" s="10" t="s">
        <v>52</v>
      </c>
      <c r="D105" s="23" t="s">
        <v>61</v>
      </c>
      <c r="E105" s="12" t="str">
        <f>VLOOKUP(D105,Codes!$E$3:$G$1002,3,FALSE)</f>
        <v>003</v>
      </c>
      <c r="F105" s="10" t="s">
        <v>64</v>
      </c>
      <c r="G105" s="10">
        <v>24</v>
      </c>
      <c r="H105" s="10" t="str">
        <f>VLOOKUP(F105,Codes!$J$3:$L$8,2,FALSE)</f>
        <v>C</v>
      </c>
      <c r="I105" s="11" t="s">
        <v>31</v>
      </c>
      <c r="J105" s="10" t="str">
        <f>VLOOKUP(I105,Codes!$H$3:$I$262,2,FALSE)</f>
        <v>AA</v>
      </c>
      <c r="K105" s="10">
        <v>2</v>
      </c>
      <c r="L105" t="s">
        <v>107</v>
      </c>
      <c r="M105" t="str">
        <f>VLOOKUP(L105,Codes!$R$3:$S$28,2,FALSE)</f>
        <v>H</v>
      </c>
      <c r="N105" t="s">
        <v>48</v>
      </c>
      <c r="O105" t="s">
        <v>29</v>
      </c>
      <c r="P105" t="s">
        <v>29</v>
      </c>
      <c r="Q105" s="21" t="str">
        <f t="shared" si="12"/>
        <v>D-AA-003-10 mg/L-TP3-DMSO-NA-2-NA</v>
      </c>
      <c r="R105" s="21" t="str">
        <f t="shared" si="13"/>
        <v>D-AA-003-10 mg/L-TP3-DMSO-2</v>
      </c>
      <c r="S105" s="14" t="str">
        <f t="shared" si="14"/>
        <v>D.AA.003.H.C.2</v>
      </c>
      <c r="T105" s="15" t="str">
        <f t="shared" si="15"/>
        <v>DAA003HC2</v>
      </c>
      <c r="U105" s="15"/>
      <c r="Y105" s="48" t="s">
        <v>2520</v>
      </c>
      <c r="Z105" s="48" t="s">
        <v>2521</v>
      </c>
      <c r="AA105" s="48">
        <v>1</v>
      </c>
    </row>
    <row r="106" spans="1:27">
      <c r="A106" t="s">
        <v>51</v>
      </c>
      <c r="B106" s="10" t="s">
        <v>50</v>
      </c>
      <c r="C106" s="10" t="s">
        <v>52</v>
      </c>
      <c r="D106" s="23" t="s">
        <v>61</v>
      </c>
      <c r="E106" s="12" t="str">
        <f>VLOOKUP(D106,Codes!$E$3:$G$1002,3,FALSE)</f>
        <v>003</v>
      </c>
      <c r="F106" s="10" t="s">
        <v>64</v>
      </c>
      <c r="G106" s="10">
        <v>24</v>
      </c>
      <c r="H106" s="10" t="str">
        <f>VLOOKUP(F106,Codes!$J$3:$L$8,2,FALSE)</f>
        <v>C</v>
      </c>
      <c r="I106" s="11" t="s">
        <v>31</v>
      </c>
      <c r="J106" s="10" t="str">
        <f>VLOOKUP(I106,Codes!$H$3:$I$262,2,FALSE)</f>
        <v>AA</v>
      </c>
      <c r="K106" s="10">
        <v>3</v>
      </c>
      <c r="L106" t="s">
        <v>107</v>
      </c>
      <c r="M106" t="str">
        <f>VLOOKUP(L106,Codes!$R$3:$S$28,2,FALSE)</f>
        <v>H</v>
      </c>
      <c r="N106" t="s">
        <v>48</v>
      </c>
      <c r="O106" t="s">
        <v>29</v>
      </c>
      <c r="P106" t="s">
        <v>29</v>
      </c>
      <c r="Q106" s="21" t="str">
        <f t="shared" si="12"/>
        <v>D-AA-003-10 mg/L-TP3-DMSO-NA-3-NA</v>
      </c>
      <c r="R106" s="21" t="str">
        <f t="shared" si="13"/>
        <v>D-AA-003-10 mg/L-TP3-DMSO-3</v>
      </c>
      <c r="S106" s="14" t="str">
        <f t="shared" si="14"/>
        <v>D.AA.003.H.C.3</v>
      </c>
      <c r="T106" s="15" t="str">
        <f t="shared" si="15"/>
        <v>DAA003HC3</v>
      </c>
      <c r="U106" s="15"/>
      <c r="Y106" s="48" t="s">
        <v>2522</v>
      </c>
      <c r="Z106" s="48" t="s">
        <v>2523</v>
      </c>
      <c r="AA106" s="48">
        <v>1</v>
      </c>
    </row>
    <row r="107" spans="1:27">
      <c r="A107" t="s">
        <v>51</v>
      </c>
      <c r="B107" s="10" t="s">
        <v>50</v>
      </c>
      <c r="C107" s="10" t="s">
        <v>52</v>
      </c>
      <c r="D107" s="23" t="s">
        <v>61</v>
      </c>
      <c r="E107" s="12" t="str">
        <f>VLOOKUP(D107,Codes!$E$3:$G$1002,3,FALSE)</f>
        <v>003</v>
      </c>
      <c r="F107" s="10" t="s">
        <v>70</v>
      </c>
      <c r="G107" s="10">
        <v>30</v>
      </c>
      <c r="H107" s="10" t="str">
        <f>VLOOKUP(F107,Codes!$J$3:$L$8,2,FALSE)</f>
        <v>D</v>
      </c>
      <c r="I107" s="11" t="s">
        <v>31</v>
      </c>
      <c r="J107" s="10" t="str">
        <f>VLOOKUP(I107,Codes!$H$3:$I$262,2,FALSE)</f>
        <v>AA</v>
      </c>
      <c r="K107" s="10">
        <v>1</v>
      </c>
      <c r="L107" t="s">
        <v>107</v>
      </c>
      <c r="M107" t="str">
        <f>VLOOKUP(L107,Codes!$R$3:$S$28,2,FALSE)</f>
        <v>H</v>
      </c>
      <c r="N107" t="s">
        <v>48</v>
      </c>
      <c r="O107" t="s">
        <v>29</v>
      </c>
      <c r="P107" t="s">
        <v>29</v>
      </c>
      <c r="Q107" s="21" t="str">
        <f t="shared" si="12"/>
        <v>D-AA-003-10 mg/L-TP4-DMSO-NA-1-NA</v>
      </c>
      <c r="R107" s="21" t="str">
        <f t="shared" si="13"/>
        <v>D-AA-003-10 mg/L-TP4-DMSO-1</v>
      </c>
      <c r="S107" s="14" t="str">
        <f t="shared" si="14"/>
        <v>D.AA.003.H.D.1</v>
      </c>
      <c r="T107" s="15" t="str">
        <f t="shared" si="15"/>
        <v>DAA003HD1</v>
      </c>
      <c r="U107" s="15"/>
      <c r="Y107" s="48" t="s">
        <v>2524</v>
      </c>
      <c r="Z107" s="48" t="s">
        <v>2525</v>
      </c>
      <c r="AA107" s="48">
        <v>1</v>
      </c>
    </row>
    <row r="108" spans="1:27">
      <c r="A108" t="s">
        <v>51</v>
      </c>
      <c r="B108" s="10" t="s">
        <v>50</v>
      </c>
      <c r="C108" s="10" t="s">
        <v>52</v>
      </c>
      <c r="D108" s="23" t="s">
        <v>61</v>
      </c>
      <c r="E108" s="12" t="str">
        <f>VLOOKUP(D108,Codes!$E$3:$G$1002,3,FALSE)</f>
        <v>003</v>
      </c>
      <c r="F108" s="10" t="s">
        <v>70</v>
      </c>
      <c r="G108" s="10">
        <v>30</v>
      </c>
      <c r="H108" s="10" t="str">
        <f>VLOOKUP(F108,Codes!$J$3:$L$8,2,FALSE)</f>
        <v>D</v>
      </c>
      <c r="I108" s="11" t="s">
        <v>31</v>
      </c>
      <c r="J108" s="10" t="str">
        <f>VLOOKUP(I108,Codes!$H$3:$I$262,2,FALSE)</f>
        <v>AA</v>
      </c>
      <c r="K108" s="10">
        <v>2</v>
      </c>
      <c r="L108" t="s">
        <v>107</v>
      </c>
      <c r="M108" t="str">
        <f>VLOOKUP(L108,Codes!$R$3:$S$28,2,FALSE)</f>
        <v>H</v>
      </c>
      <c r="N108" t="s">
        <v>48</v>
      </c>
      <c r="O108" t="s">
        <v>29</v>
      </c>
      <c r="P108" t="s">
        <v>29</v>
      </c>
      <c r="Q108" s="21" t="str">
        <f t="shared" si="12"/>
        <v>D-AA-003-10 mg/L-TP4-DMSO-NA-2-NA</v>
      </c>
      <c r="R108" s="21" t="str">
        <f t="shared" si="13"/>
        <v>D-AA-003-10 mg/L-TP4-DMSO-2</v>
      </c>
      <c r="S108" s="14" t="str">
        <f t="shared" si="14"/>
        <v>D.AA.003.H.D.2</v>
      </c>
      <c r="T108" s="15" t="str">
        <f t="shared" si="15"/>
        <v>DAA003HD2</v>
      </c>
      <c r="U108" s="15"/>
      <c r="Y108" s="48" t="s">
        <v>2526</v>
      </c>
      <c r="Z108" s="48" t="s">
        <v>2527</v>
      </c>
      <c r="AA108" s="48">
        <v>1</v>
      </c>
    </row>
    <row r="109" spans="1:27">
      <c r="A109" t="s">
        <v>51</v>
      </c>
      <c r="B109" s="10" t="s">
        <v>50</v>
      </c>
      <c r="C109" s="10" t="s">
        <v>52</v>
      </c>
      <c r="D109" s="23" t="s">
        <v>61</v>
      </c>
      <c r="E109" s="12" t="str">
        <f>VLOOKUP(D109,Codes!$E$3:$G$1002,3,FALSE)</f>
        <v>003</v>
      </c>
      <c r="F109" s="10" t="s">
        <v>70</v>
      </c>
      <c r="G109" s="10">
        <v>30</v>
      </c>
      <c r="H109" s="10" t="str">
        <f>VLOOKUP(F109,Codes!$J$3:$L$8,2,FALSE)</f>
        <v>D</v>
      </c>
      <c r="I109" s="11" t="s">
        <v>31</v>
      </c>
      <c r="J109" s="10" t="str">
        <f>VLOOKUP(I109,Codes!$H$3:$I$262,2,FALSE)</f>
        <v>AA</v>
      </c>
      <c r="K109" s="10">
        <v>3</v>
      </c>
      <c r="L109" t="s">
        <v>107</v>
      </c>
      <c r="M109" t="str">
        <f>VLOOKUP(L109,Codes!$R$3:$S$28,2,FALSE)</f>
        <v>H</v>
      </c>
      <c r="N109" t="s">
        <v>48</v>
      </c>
      <c r="O109" t="s">
        <v>29</v>
      </c>
      <c r="P109" t="s">
        <v>29</v>
      </c>
      <c r="Q109" s="21" t="str">
        <f t="shared" si="12"/>
        <v>D-AA-003-10 mg/L-TP4-DMSO-NA-3-NA</v>
      </c>
      <c r="R109" s="21" t="str">
        <f t="shared" si="13"/>
        <v>D-AA-003-10 mg/L-TP4-DMSO-3</v>
      </c>
      <c r="S109" s="14" t="str">
        <f t="shared" si="14"/>
        <v>D.AA.003.H.D.3</v>
      </c>
      <c r="T109" s="15" t="str">
        <f t="shared" si="15"/>
        <v>DAA003HD3</v>
      </c>
      <c r="U109" s="15"/>
      <c r="Y109" s="48" t="s">
        <v>2528</v>
      </c>
      <c r="Z109" s="48"/>
      <c r="AA109" s="48"/>
    </row>
    <row r="110" spans="1:27">
      <c r="A110" t="s">
        <v>51</v>
      </c>
      <c r="B110" s="10" t="s">
        <v>50</v>
      </c>
      <c r="C110" s="10" t="s">
        <v>52</v>
      </c>
      <c r="D110" s="23" t="s">
        <v>61</v>
      </c>
      <c r="E110" s="12" t="str">
        <f>VLOOKUP(D110,Codes!$E$3:$G$1002,3,FALSE)</f>
        <v>003</v>
      </c>
      <c r="F110" s="10" t="s">
        <v>76</v>
      </c>
      <c r="G110" s="10">
        <v>48</v>
      </c>
      <c r="H110" s="10" t="str">
        <f>VLOOKUP(F110,Codes!$J$3:$L$8,2,FALSE)</f>
        <v>E</v>
      </c>
      <c r="I110" s="11" t="s">
        <v>31</v>
      </c>
      <c r="J110" s="10" t="str">
        <f>VLOOKUP(I110,Codes!$H$3:$I$262,2,FALSE)</f>
        <v>AA</v>
      </c>
      <c r="K110" s="10">
        <v>1</v>
      </c>
      <c r="L110" t="s">
        <v>107</v>
      </c>
      <c r="M110" t="str">
        <f>VLOOKUP(L110,Codes!$R$3:$S$28,2,FALSE)</f>
        <v>H</v>
      </c>
      <c r="N110" t="s">
        <v>48</v>
      </c>
      <c r="O110" t="s">
        <v>29</v>
      </c>
      <c r="P110" t="s">
        <v>29</v>
      </c>
      <c r="Q110" s="21" t="str">
        <f t="shared" si="12"/>
        <v>D-AA-003-10 mg/L-TP5-DMSO-NA-1-NA</v>
      </c>
      <c r="R110" s="21" t="str">
        <f t="shared" si="13"/>
        <v>D-AA-003-10 mg/L-TP5-DMSO-1</v>
      </c>
      <c r="S110" s="14" t="str">
        <f t="shared" si="14"/>
        <v>D.AA.003.H.E.1</v>
      </c>
      <c r="T110" s="15" t="str">
        <f t="shared" si="15"/>
        <v>DAA003HE1</v>
      </c>
      <c r="U110" s="15"/>
      <c r="Y110" s="48" t="s">
        <v>2529</v>
      </c>
      <c r="Z110" s="48" t="s">
        <v>2530</v>
      </c>
      <c r="AA110" s="48">
        <v>1</v>
      </c>
    </row>
    <row r="111" spans="1:27">
      <c r="A111" t="s">
        <v>51</v>
      </c>
      <c r="B111" s="10" t="s">
        <v>50</v>
      </c>
      <c r="C111" s="10" t="s">
        <v>52</v>
      </c>
      <c r="D111" s="23" t="s">
        <v>61</v>
      </c>
      <c r="E111" s="12" t="str">
        <f>VLOOKUP(D111,Codes!$E$3:$G$1002,3,FALSE)</f>
        <v>003</v>
      </c>
      <c r="F111" s="10" t="s">
        <v>76</v>
      </c>
      <c r="G111" s="10">
        <v>48</v>
      </c>
      <c r="H111" s="10" t="str">
        <f>VLOOKUP(F111,Codes!$J$3:$L$8,2,FALSE)</f>
        <v>E</v>
      </c>
      <c r="I111" s="11" t="s">
        <v>31</v>
      </c>
      <c r="J111" s="10" t="str">
        <f>VLOOKUP(I111,Codes!$H$3:$I$262,2,FALSE)</f>
        <v>AA</v>
      </c>
      <c r="K111" s="10">
        <v>2</v>
      </c>
      <c r="L111" t="s">
        <v>107</v>
      </c>
      <c r="M111" t="str">
        <f>VLOOKUP(L111,Codes!$R$3:$S$28,2,FALSE)</f>
        <v>H</v>
      </c>
      <c r="N111" t="s">
        <v>48</v>
      </c>
      <c r="O111" t="s">
        <v>29</v>
      </c>
      <c r="P111" t="s">
        <v>29</v>
      </c>
      <c r="Q111" s="21" t="str">
        <f t="shared" si="12"/>
        <v>D-AA-003-10 mg/L-TP5-DMSO-NA-2-NA</v>
      </c>
      <c r="R111" s="21" t="str">
        <f t="shared" si="13"/>
        <v>D-AA-003-10 mg/L-TP5-DMSO-2</v>
      </c>
      <c r="S111" s="14" t="str">
        <f t="shared" si="14"/>
        <v>D.AA.003.H.E.2</v>
      </c>
      <c r="T111" s="15" t="str">
        <f t="shared" si="15"/>
        <v>DAA003HE2</v>
      </c>
      <c r="U111" s="15"/>
      <c r="Y111" s="48" t="s">
        <v>2531</v>
      </c>
      <c r="Z111" s="48" t="s">
        <v>2532</v>
      </c>
      <c r="AA111" s="48">
        <v>1</v>
      </c>
    </row>
    <row r="112" spans="1:27">
      <c r="A112" t="s">
        <v>51</v>
      </c>
      <c r="B112" s="10" t="s">
        <v>50</v>
      </c>
      <c r="C112" s="10" t="s">
        <v>52</v>
      </c>
      <c r="D112" s="23" t="s">
        <v>61</v>
      </c>
      <c r="E112" s="12" t="str">
        <f>VLOOKUP(D112,Codes!$E$3:$G$1002,3,FALSE)</f>
        <v>003</v>
      </c>
      <c r="F112" s="10" t="s">
        <v>76</v>
      </c>
      <c r="G112" s="10">
        <v>48</v>
      </c>
      <c r="H112" s="10" t="str">
        <f>VLOOKUP(F112,Codes!$J$3:$L$8,2,FALSE)</f>
        <v>E</v>
      </c>
      <c r="I112" s="11" t="s">
        <v>31</v>
      </c>
      <c r="J112" s="10" t="str">
        <f>VLOOKUP(I112,Codes!$H$3:$I$262,2,FALSE)</f>
        <v>AA</v>
      </c>
      <c r="K112" s="10">
        <v>3</v>
      </c>
      <c r="L112" t="s">
        <v>107</v>
      </c>
      <c r="M112" t="str">
        <f>VLOOKUP(L112,Codes!$R$3:$S$28,2,FALSE)</f>
        <v>H</v>
      </c>
      <c r="N112" t="s">
        <v>48</v>
      </c>
      <c r="O112" t="s">
        <v>29</v>
      </c>
      <c r="P112" t="s">
        <v>29</v>
      </c>
      <c r="Q112" s="21" t="str">
        <f t="shared" si="12"/>
        <v>D-AA-003-10 mg/L-TP5-DMSO-NA-3-NA</v>
      </c>
      <c r="R112" s="21" t="str">
        <f t="shared" si="13"/>
        <v>D-AA-003-10 mg/L-TP5-DMSO-3</v>
      </c>
      <c r="S112" s="14" t="str">
        <f t="shared" si="14"/>
        <v>D.AA.003.H.E.3</v>
      </c>
      <c r="T112" s="15" t="str">
        <f t="shared" si="15"/>
        <v>DAA003HE3</v>
      </c>
      <c r="U112" s="15"/>
      <c r="Y112" s="48" t="s">
        <v>2533</v>
      </c>
      <c r="Z112" s="48" t="s">
        <v>2534</v>
      </c>
      <c r="AA112" s="48">
        <v>1</v>
      </c>
    </row>
    <row r="113" spans="1:27">
      <c r="A113" t="s">
        <v>51</v>
      </c>
      <c r="B113" s="10" t="s">
        <v>50</v>
      </c>
      <c r="C113" s="10" t="s">
        <v>52</v>
      </c>
      <c r="D113" s="23" t="s">
        <v>67</v>
      </c>
      <c r="E113" s="12" t="str">
        <f>VLOOKUP(D113,Codes!$E$3:$G$1002,3,FALSE)</f>
        <v>004</v>
      </c>
      <c r="F113" s="10" t="s">
        <v>46</v>
      </c>
      <c r="G113" s="10">
        <v>4</v>
      </c>
      <c r="H113" s="10" t="str">
        <f>VLOOKUP(F113,Codes!$J$3:$L$8,2,FALSE)</f>
        <v>A</v>
      </c>
      <c r="I113" s="11" t="s">
        <v>31</v>
      </c>
      <c r="J113" s="10" t="str">
        <f>VLOOKUP(I113,Codes!$H$3:$I$262,2,FALSE)</f>
        <v>AA</v>
      </c>
      <c r="K113" s="10">
        <v>1</v>
      </c>
      <c r="L113" t="s">
        <v>35</v>
      </c>
      <c r="M113" t="str">
        <f>VLOOKUP(L113,Codes!$R$3:$S$28,2,FALSE)</f>
        <v>L</v>
      </c>
      <c r="N113" t="s">
        <v>48</v>
      </c>
      <c r="O113" t="s">
        <v>29</v>
      </c>
      <c r="P113" t="s">
        <v>29</v>
      </c>
      <c r="Q113" s="21" t="str">
        <f t="shared" si="12"/>
        <v>D-AA-004-EC10-TP1-DMSO-NA-1-NA</v>
      </c>
      <c r="R113" s="21" t="str">
        <f t="shared" si="13"/>
        <v>D-AA-004-EC10-TP1-DMSO-1</v>
      </c>
      <c r="S113" s="14" t="str">
        <f t="shared" si="14"/>
        <v>D.AA.004.L.A.1</v>
      </c>
      <c r="T113" s="15" t="str">
        <f t="shared" si="15"/>
        <v>DAA004LA1</v>
      </c>
      <c r="U113" s="15"/>
      <c r="Y113" s="48" t="s">
        <v>2535</v>
      </c>
      <c r="Z113" s="48" t="s">
        <v>2536</v>
      </c>
      <c r="AA113" s="48">
        <v>1</v>
      </c>
    </row>
    <row r="114" spans="1:27">
      <c r="A114" t="s">
        <v>51</v>
      </c>
      <c r="B114" s="10" t="s">
        <v>50</v>
      </c>
      <c r="C114" s="10" t="s">
        <v>52</v>
      </c>
      <c r="D114" s="23" t="s">
        <v>67</v>
      </c>
      <c r="E114" s="12" t="str">
        <f>VLOOKUP(D114,Codes!$E$3:$G$1002,3,FALSE)</f>
        <v>004</v>
      </c>
      <c r="F114" s="10" t="s">
        <v>46</v>
      </c>
      <c r="G114" s="10">
        <v>4</v>
      </c>
      <c r="H114" s="10" t="str">
        <f>VLOOKUP(F114,Codes!$J$3:$L$8,2,FALSE)</f>
        <v>A</v>
      </c>
      <c r="I114" s="11" t="s">
        <v>31</v>
      </c>
      <c r="J114" s="10" t="str">
        <f>VLOOKUP(I114,Codes!$H$3:$I$262,2,FALSE)</f>
        <v>AA</v>
      </c>
      <c r="K114" s="10">
        <v>2</v>
      </c>
      <c r="L114" t="s">
        <v>35</v>
      </c>
      <c r="M114" t="str">
        <f>VLOOKUP(L114,Codes!$R$3:$S$28,2,FALSE)</f>
        <v>L</v>
      </c>
      <c r="N114" t="s">
        <v>48</v>
      </c>
      <c r="O114" t="s">
        <v>29</v>
      </c>
      <c r="P114" t="s">
        <v>29</v>
      </c>
      <c r="Q114" s="21" t="str">
        <f t="shared" si="12"/>
        <v>D-AA-004-EC10-TP1-DMSO-NA-2-NA</v>
      </c>
      <c r="R114" s="21" t="str">
        <f t="shared" si="13"/>
        <v>D-AA-004-EC10-TP1-DMSO-2</v>
      </c>
      <c r="S114" s="14" t="str">
        <f t="shared" si="14"/>
        <v>D.AA.004.L.A.2</v>
      </c>
      <c r="T114" s="15" t="str">
        <f t="shared" si="15"/>
        <v>DAA004LA2</v>
      </c>
      <c r="U114" s="15"/>
      <c r="Y114" s="48" t="s">
        <v>2537</v>
      </c>
      <c r="Z114" s="48" t="s">
        <v>2538</v>
      </c>
      <c r="AA114" s="48">
        <v>1</v>
      </c>
    </row>
    <row r="115" spans="1:27">
      <c r="A115" t="s">
        <v>51</v>
      </c>
      <c r="B115" s="10" t="s">
        <v>50</v>
      </c>
      <c r="C115" s="10" t="s">
        <v>52</v>
      </c>
      <c r="D115" s="23" t="s">
        <v>67</v>
      </c>
      <c r="E115" s="12" t="str">
        <f>VLOOKUP(D115,Codes!$E$3:$G$1002,3,FALSE)</f>
        <v>004</v>
      </c>
      <c r="F115" s="10" t="s">
        <v>46</v>
      </c>
      <c r="G115" s="10">
        <v>4</v>
      </c>
      <c r="H115" s="10" t="str">
        <f>VLOOKUP(F115,Codes!$J$3:$L$8,2,FALSE)</f>
        <v>A</v>
      </c>
      <c r="I115" s="11" t="s">
        <v>31</v>
      </c>
      <c r="J115" s="10" t="str">
        <f>VLOOKUP(I115,Codes!$H$3:$I$262,2,FALSE)</f>
        <v>AA</v>
      </c>
      <c r="K115" s="10">
        <v>3</v>
      </c>
      <c r="L115" t="s">
        <v>35</v>
      </c>
      <c r="M115" t="str">
        <f>VLOOKUP(L115,Codes!$R$3:$S$28,2,FALSE)</f>
        <v>L</v>
      </c>
      <c r="N115" t="s">
        <v>48</v>
      </c>
      <c r="O115" t="s">
        <v>29</v>
      </c>
      <c r="P115" t="s">
        <v>29</v>
      </c>
      <c r="Q115" s="21" t="str">
        <f t="shared" si="12"/>
        <v>D-AA-004-EC10-TP1-DMSO-NA-3-NA</v>
      </c>
      <c r="R115" s="21" t="str">
        <f t="shared" si="13"/>
        <v>D-AA-004-EC10-TP1-DMSO-3</v>
      </c>
      <c r="S115" s="14" t="str">
        <f t="shared" si="14"/>
        <v>D.AA.004.L.A.3</v>
      </c>
      <c r="T115" s="15" t="str">
        <f t="shared" si="15"/>
        <v>DAA004LA3</v>
      </c>
      <c r="U115" s="15"/>
      <c r="Y115" s="48" t="s">
        <v>2539</v>
      </c>
      <c r="Z115" s="48"/>
      <c r="AA115" s="48"/>
    </row>
    <row r="116" spans="1:27">
      <c r="A116" t="s">
        <v>51</v>
      </c>
      <c r="B116" s="10" t="s">
        <v>50</v>
      </c>
      <c r="C116" s="10" t="s">
        <v>52</v>
      </c>
      <c r="D116" s="23" t="s">
        <v>67</v>
      </c>
      <c r="E116" s="12" t="str">
        <f>VLOOKUP(D116,Codes!$E$3:$G$1002,3,FALSE)</f>
        <v>004</v>
      </c>
      <c r="F116" s="10" t="s">
        <v>46</v>
      </c>
      <c r="G116" s="10">
        <v>4</v>
      </c>
      <c r="H116" s="10" t="str">
        <f>VLOOKUP(F116,Codes!$J$3:$L$8,2,FALSE)</f>
        <v>A</v>
      </c>
      <c r="I116" s="11" t="s">
        <v>31</v>
      </c>
      <c r="J116" s="10" t="str">
        <f>VLOOKUP(I116,Codes!$H$3:$I$262,2,FALSE)</f>
        <v>AA</v>
      </c>
      <c r="K116" s="10">
        <v>4</v>
      </c>
      <c r="L116" t="s">
        <v>35</v>
      </c>
      <c r="M116" t="str">
        <f>VLOOKUP(L116,Codes!$R$3:$S$28,2,FALSE)</f>
        <v>L</v>
      </c>
      <c r="N116" t="s">
        <v>48</v>
      </c>
      <c r="O116" t="s">
        <v>29</v>
      </c>
      <c r="P116" t="s">
        <v>29</v>
      </c>
      <c r="Q116" s="21" t="str">
        <f t="shared" si="12"/>
        <v>D-AA-004-EC10-TP1-DMSO-NA-4-NA</v>
      </c>
      <c r="R116" s="21" t="str">
        <f t="shared" si="13"/>
        <v>D-AA-004-EC10-TP1-DMSO-4</v>
      </c>
      <c r="S116" s="14" t="str">
        <f t="shared" si="14"/>
        <v>D.AA.004.L.A.4</v>
      </c>
      <c r="T116" s="15" t="str">
        <f t="shared" si="15"/>
        <v>DAA004LA4</v>
      </c>
      <c r="U116" s="15"/>
      <c r="Y116" s="48" t="s">
        <v>2540</v>
      </c>
      <c r="Z116" s="48" t="s">
        <v>2541</v>
      </c>
      <c r="AA116" s="48">
        <v>1</v>
      </c>
    </row>
    <row r="117" spans="1:27">
      <c r="A117" t="s">
        <v>51</v>
      </c>
      <c r="B117" s="10" t="s">
        <v>50</v>
      </c>
      <c r="C117" s="10" t="s">
        <v>52</v>
      </c>
      <c r="D117" s="23" t="s">
        <v>67</v>
      </c>
      <c r="E117" s="12" t="str">
        <f>VLOOKUP(D117,Codes!$E$3:$G$1002,3,FALSE)</f>
        <v>004</v>
      </c>
      <c r="F117" s="10" t="s">
        <v>46</v>
      </c>
      <c r="G117" s="10">
        <v>4</v>
      </c>
      <c r="H117" s="10" t="str">
        <f>VLOOKUP(F117,Codes!$J$3:$L$8,2,FALSE)</f>
        <v>A</v>
      </c>
      <c r="I117" s="11" t="s">
        <v>31</v>
      </c>
      <c r="J117" s="10" t="str">
        <f>VLOOKUP(I117,Codes!$H$3:$I$262,2,FALSE)</f>
        <v>AA</v>
      </c>
      <c r="K117" s="10">
        <v>5</v>
      </c>
      <c r="L117" t="s">
        <v>35</v>
      </c>
      <c r="M117" t="str">
        <f>VLOOKUP(L117,Codes!$R$3:$S$28,2,FALSE)</f>
        <v>L</v>
      </c>
      <c r="N117" t="s">
        <v>48</v>
      </c>
      <c r="O117" t="s">
        <v>29</v>
      </c>
      <c r="P117" t="s">
        <v>29</v>
      </c>
      <c r="Q117" s="21" t="str">
        <f t="shared" si="12"/>
        <v>D-AA-004-EC10-TP1-DMSO-NA-5-NA</v>
      </c>
      <c r="R117" s="21" t="str">
        <f t="shared" si="13"/>
        <v>D-AA-004-EC10-TP1-DMSO-5</v>
      </c>
      <c r="S117" s="14" t="str">
        <f t="shared" si="14"/>
        <v>D.AA.004.L.A.5</v>
      </c>
      <c r="T117" s="15" t="str">
        <f t="shared" si="15"/>
        <v>DAA004LA5</v>
      </c>
      <c r="U117" s="15"/>
      <c r="Y117" s="48" t="s">
        <v>2542</v>
      </c>
      <c r="Z117" s="48" t="s">
        <v>2543</v>
      </c>
      <c r="AA117" s="48">
        <v>1</v>
      </c>
    </row>
    <row r="118" spans="1:27">
      <c r="A118" t="s">
        <v>51</v>
      </c>
      <c r="B118" s="10" t="s">
        <v>50</v>
      </c>
      <c r="C118" s="10" t="s">
        <v>52</v>
      </c>
      <c r="D118" s="23" t="s">
        <v>67</v>
      </c>
      <c r="E118" s="12" t="str">
        <f>VLOOKUP(D118,Codes!$E$3:$G$1002,3,FALSE)</f>
        <v>004</v>
      </c>
      <c r="F118" s="10" t="s">
        <v>46</v>
      </c>
      <c r="G118" s="10">
        <v>4</v>
      </c>
      <c r="H118" s="10" t="str">
        <f>VLOOKUP(F118,Codes!$J$3:$L$8,2,FALSE)</f>
        <v>A</v>
      </c>
      <c r="I118" s="11" t="s">
        <v>31</v>
      </c>
      <c r="J118" s="10" t="str">
        <f>VLOOKUP(I118,Codes!$H$3:$I$262,2,FALSE)</f>
        <v>AA</v>
      </c>
      <c r="K118" s="10">
        <v>6</v>
      </c>
      <c r="L118" t="s">
        <v>35</v>
      </c>
      <c r="M118" t="str">
        <f>VLOOKUP(L118,Codes!$R$3:$S$28,2,FALSE)</f>
        <v>L</v>
      </c>
      <c r="N118" t="s">
        <v>48</v>
      </c>
      <c r="O118" t="s">
        <v>29</v>
      </c>
      <c r="P118" t="s">
        <v>29</v>
      </c>
      <c r="Q118" s="21" t="str">
        <f t="shared" si="12"/>
        <v>D-AA-004-EC10-TP1-DMSO-NA-6-NA</v>
      </c>
      <c r="R118" s="21" t="str">
        <f t="shared" si="13"/>
        <v>D-AA-004-EC10-TP1-DMSO-6</v>
      </c>
      <c r="S118" s="14" t="str">
        <f t="shared" si="14"/>
        <v>D.AA.004.L.A.6</v>
      </c>
      <c r="T118" s="15" t="str">
        <f t="shared" si="15"/>
        <v>DAA004LA6</v>
      </c>
      <c r="U118" s="15"/>
      <c r="Y118" s="48" t="s">
        <v>2544</v>
      </c>
      <c r="Z118" s="48" t="s">
        <v>2545</v>
      </c>
      <c r="AA118" s="48">
        <v>1</v>
      </c>
    </row>
    <row r="119" spans="1:27">
      <c r="A119" t="s">
        <v>51</v>
      </c>
      <c r="B119" s="10" t="s">
        <v>50</v>
      </c>
      <c r="C119" s="10" t="s">
        <v>52</v>
      </c>
      <c r="D119" s="23" t="s">
        <v>67</v>
      </c>
      <c r="E119" s="12" t="str">
        <f>VLOOKUP(D119,Codes!$E$3:$G$1002,3,FALSE)</f>
        <v>004</v>
      </c>
      <c r="F119" s="10" t="s">
        <v>57</v>
      </c>
      <c r="G119" s="10">
        <v>8</v>
      </c>
      <c r="H119" s="10" t="str">
        <f>VLOOKUP(F119,Codes!$J$3:$L$8,2,FALSE)</f>
        <v>B</v>
      </c>
      <c r="I119" s="11" t="s">
        <v>31</v>
      </c>
      <c r="J119" s="10" t="str">
        <f>VLOOKUP(I119,Codes!$H$3:$I$262,2,FALSE)</f>
        <v>AA</v>
      </c>
      <c r="K119" s="10">
        <v>1</v>
      </c>
      <c r="L119" t="s">
        <v>35</v>
      </c>
      <c r="M119" t="str">
        <f>VLOOKUP(L119,Codes!$R$3:$S$28,2,FALSE)</f>
        <v>L</v>
      </c>
      <c r="N119" t="s">
        <v>48</v>
      </c>
      <c r="O119" t="s">
        <v>29</v>
      </c>
      <c r="P119" t="s">
        <v>29</v>
      </c>
      <c r="Q119" s="21" t="str">
        <f t="shared" si="12"/>
        <v>D-AA-004-EC10-TP2-DMSO-NA-1-NA</v>
      </c>
      <c r="R119" s="21" t="str">
        <f t="shared" si="13"/>
        <v>D-AA-004-EC10-TP2-DMSO-1</v>
      </c>
      <c r="S119" s="14" t="str">
        <f t="shared" si="14"/>
        <v>D.AA.004.L.B.1</v>
      </c>
      <c r="T119" s="15" t="str">
        <f t="shared" si="15"/>
        <v>DAA004LB1</v>
      </c>
      <c r="U119" s="15"/>
      <c r="Y119" s="48" t="s">
        <v>2546</v>
      </c>
      <c r="Z119" s="48" t="s">
        <v>2547</v>
      </c>
      <c r="AA119" s="48">
        <v>1</v>
      </c>
    </row>
    <row r="120" spans="1:27">
      <c r="A120" t="s">
        <v>51</v>
      </c>
      <c r="B120" s="10" t="s">
        <v>50</v>
      </c>
      <c r="C120" s="10" t="s">
        <v>52</v>
      </c>
      <c r="D120" s="23" t="s">
        <v>67</v>
      </c>
      <c r="E120" s="12" t="str">
        <f>VLOOKUP(D120,Codes!$E$3:$G$1002,3,FALSE)</f>
        <v>004</v>
      </c>
      <c r="F120" s="10" t="s">
        <v>57</v>
      </c>
      <c r="G120" s="10">
        <v>8</v>
      </c>
      <c r="H120" s="10" t="str">
        <f>VLOOKUP(F120,Codes!$J$3:$L$8,2,FALSE)</f>
        <v>B</v>
      </c>
      <c r="I120" s="11" t="s">
        <v>31</v>
      </c>
      <c r="J120" s="10" t="str">
        <f>VLOOKUP(I120,Codes!$H$3:$I$262,2,FALSE)</f>
        <v>AA</v>
      </c>
      <c r="K120" s="10">
        <v>2</v>
      </c>
      <c r="L120" t="s">
        <v>35</v>
      </c>
      <c r="M120" t="str">
        <f>VLOOKUP(L120,Codes!$R$3:$S$28,2,FALSE)</f>
        <v>L</v>
      </c>
      <c r="N120" t="s">
        <v>48</v>
      </c>
      <c r="O120" t="s">
        <v>29</v>
      </c>
      <c r="P120" t="s">
        <v>29</v>
      </c>
      <c r="Q120" s="21" t="str">
        <f t="shared" si="12"/>
        <v>D-AA-004-EC10-TP2-DMSO-NA-2-NA</v>
      </c>
      <c r="R120" s="21" t="str">
        <f t="shared" si="13"/>
        <v>D-AA-004-EC10-TP2-DMSO-2</v>
      </c>
      <c r="S120" s="14" t="str">
        <f t="shared" si="14"/>
        <v>D.AA.004.L.B.2</v>
      </c>
      <c r="T120" s="15" t="str">
        <f t="shared" si="15"/>
        <v>DAA004LB2</v>
      </c>
      <c r="U120" s="15"/>
      <c r="Y120" s="48" t="s">
        <v>2548</v>
      </c>
      <c r="Z120" s="48" t="s">
        <v>2549</v>
      </c>
      <c r="AA120" s="48">
        <v>1</v>
      </c>
    </row>
    <row r="121" spans="1:27">
      <c r="A121" t="s">
        <v>51</v>
      </c>
      <c r="B121" s="10" t="s">
        <v>50</v>
      </c>
      <c r="C121" s="10" t="s">
        <v>52</v>
      </c>
      <c r="D121" s="23" t="s">
        <v>67</v>
      </c>
      <c r="E121" s="12" t="str">
        <f>VLOOKUP(D121,Codes!$E$3:$G$1002,3,FALSE)</f>
        <v>004</v>
      </c>
      <c r="F121" s="10" t="s">
        <v>57</v>
      </c>
      <c r="G121" s="10">
        <v>8</v>
      </c>
      <c r="H121" s="10" t="str">
        <f>VLOOKUP(F121,Codes!$J$3:$L$8,2,FALSE)</f>
        <v>B</v>
      </c>
      <c r="I121" s="11" t="s">
        <v>31</v>
      </c>
      <c r="J121" s="10" t="str">
        <f>VLOOKUP(I121,Codes!$H$3:$I$262,2,FALSE)</f>
        <v>AA</v>
      </c>
      <c r="K121" s="10">
        <v>3</v>
      </c>
      <c r="L121" t="s">
        <v>35</v>
      </c>
      <c r="M121" t="str">
        <f>VLOOKUP(L121,Codes!$R$3:$S$28,2,FALSE)</f>
        <v>L</v>
      </c>
      <c r="N121" t="s">
        <v>48</v>
      </c>
      <c r="O121" t="s">
        <v>29</v>
      </c>
      <c r="P121" t="s">
        <v>29</v>
      </c>
      <c r="Q121" s="21" t="str">
        <f t="shared" si="12"/>
        <v>D-AA-004-EC10-TP2-DMSO-NA-3-NA</v>
      </c>
      <c r="R121" s="21" t="str">
        <f t="shared" si="13"/>
        <v>D-AA-004-EC10-TP2-DMSO-3</v>
      </c>
      <c r="S121" s="14" t="str">
        <f t="shared" si="14"/>
        <v>D.AA.004.L.B.3</v>
      </c>
      <c r="T121" s="15" t="str">
        <f t="shared" si="15"/>
        <v>DAA004LB3</v>
      </c>
      <c r="U121" s="15"/>
      <c r="Y121" s="48" t="s">
        <v>2550</v>
      </c>
      <c r="Z121" s="48"/>
      <c r="AA121" s="48"/>
    </row>
    <row r="122" spans="1:27">
      <c r="A122" t="s">
        <v>51</v>
      </c>
      <c r="B122" s="10" t="s">
        <v>50</v>
      </c>
      <c r="C122" s="10" t="s">
        <v>52</v>
      </c>
      <c r="D122" s="23" t="s">
        <v>67</v>
      </c>
      <c r="E122" s="12" t="str">
        <f>VLOOKUP(D122,Codes!$E$3:$G$1002,3,FALSE)</f>
        <v>004</v>
      </c>
      <c r="F122" s="10" t="s">
        <v>57</v>
      </c>
      <c r="G122" s="10">
        <v>8</v>
      </c>
      <c r="H122" s="10" t="str">
        <f>VLOOKUP(F122,Codes!$J$3:$L$8,2,FALSE)</f>
        <v>B</v>
      </c>
      <c r="I122" s="11" t="s">
        <v>31</v>
      </c>
      <c r="J122" s="10" t="str">
        <f>VLOOKUP(I122,Codes!$H$3:$I$262,2,FALSE)</f>
        <v>AA</v>
      </c>
      <c r="K122" s="10">
        <v>4</v>
      </c>
      <c r="L122" t="s">
        <v>35</v>
      </c>
      <c r="M122" t="str">
        <f>VLOOKUP(L122,Codes!$R$3:$S$28,2,FALSE)</f>
        <v>L</v>
      </c>
      <c r="N122" t="s">
        <v>48</v>
      </c>
      <c r="O122" t="s">
        <v>29</v>
      </c>
      <c r="P122" t="s">
        <v>29</v>
      </c>
      <c r="Q122" s="21" t="str">
        <f t="shared" si="12"/>
        <v>D-AA-004-EC10-TP2-DMSO-NA-4-NA</v>
      </c>
      <c r="R122" s="21" t="str">
        <f t="shared" si="13"/>
        <v>D-AA-004-EC10-TP2-DMSO-4</v>
      </c>
      <c r="S122" s="14" t="str">
        <f t="shared" si="14"/>
        <v>D.AA.004.L.B.4</v>
      </c>
      <c r="T122" s="15" t="str">
        <f t="shared" si="15"/>
        <v>DAA004LB4</v>
      </c>
      <c r="U122" s="15"/>
      <c r="Y122" s="48" t="s">
        <v>2551</v>
      </c>
      <c r="Z122" s="48" t="s">
        <v>2552</v>
      </c>
      <c r="AA122" s="48">
        <v>1</v>
      </c>
    </row>
    <row r="123" spans="1:27">
      <c r="A123" t="s">
        <v>51</v>
      </c>
      <c r="B123" s="10" t="s">
        <v>50</v>
      </c>
      <c r="C123" s="10" t="s">
        <v>52</v>
      </c>
      <c r="D123" s="23" t="s">
        <v>67</v>
      </c>
      <c r="E123" s="12" t="str">
        <f>VLOOKUP(D123,Codes!$E$3:$G$1002,3,FALSE)</f>
        <v>004</v>
      </c>
      <c r="F123" s="10" t="s">
        <v>57</v>
      </c>
      <c r="G123" s="10">
        <v>8</v>
      </c>
      <c r="H123" s="10" t="str">
        <f>VLOOKUP(F123,Codes!$J$3:$L$8,2,FALSE)</f>
        <v>B</v>
      </c>
      <c r="I123" s="11" t="s">
        <v>31</v>
      </c>
      <c r="J123" s="10" t="str">
        <f>VLOOKUP(I123,Codes!$H$3:$I$262,2,FALSE)</f>
        <v>AA</v>
      </c>
      <c r="K123" s="10">
        <v>5</v>
      </c>
      <c r="L123" t="s">
        <v>35</v>
      </c>
      <c r="M123" t="str">
        <f>VLOOKUP(L123,Codes!$R$3:$S$28,2,FALSE)</f>
        <v>L</v>
      </c>
      <c r="N123" t="s">
        <v>48</v>
      </c>
      <c r="O123" t="s">
        <v>29</v>
      </c>
      <c r="P123" t="s">
        <v>29</v>
      </c>
      <c r="Q123" s="21" t="str">
        <f t="shared" si="12"/>
        <v>D-AA-004-EC10-TP2-DMSO-NA-5-NA</v>
      </c>
      <c r="R123" s="21" t="str">
        <f t="shared" si="13"/>
        <v>D-AA-004-EC10-TP2-DMSO-5</v>
      </c>
      <c r="S123" s="14" t="str">
        <f t="shared" si="14"/>
        <v>D.AA.004.L.B.5</v>
      </c>
      <c r="T123" s="15" t="str">
        <f t="shared" si="15"/>
        <v>DAA004LB5</v>
      </c>
      <c r="U123" s="15"/>
      <c r="Y123" s="48" t="s">
        <v>2553</v>
      </c>
      <c r="Z123" s="48" t="s">
        <v>2554</v>
      </c>
      <c r="AA123" s="48">
        <v>1</v>
      </c>
    </row>
    <row r="124" spans="1:27">
      <c r="A124" t="s">
        <v>51</v>
      </c>
      <c r="B124" s="10" t="s">
        <v>50</v>
      </c>
      <c r="C124" s="10" t="s">
        <v>52</v>
      </c>
      <c r="D124" s="23" t="s">
        <v>67</v>
      </c>
      <c r="E124" s="12" t="str">
        <f>VLOOKUP(D124,Codes!$E$3:$G$1002,3,FALSE)</f>
        <v>004</v>
      </c>
      <c r="F124" s="10" t="s">
        <v>57</v>
      </c>
      <c r="G124" s="10">
        <v>8</v>
      </c>
      <c r="H124" s="10" t="str">
        <f>VLOOKUP(F124,Codes!$J$3:$L$8,2,FALSE)</f>
        <v>B</v>
      </c>
      <c r="I124" s="11" t="s">
        <v>31</v>
      </c>
      <c r="J124" s="10" t="str">
        <f>VLOOKUP(I124,Codes!$H$3:$I$262,2,FALSE)</f>
        <v>AA</v>
      </c>
      <c r="K124" s="10">
        <v>6</v>
      </c>
      <c r="L124" t="s">
        <v>35</v>
      </c>
      <c r="M124" t="str">
        <f>VLOOKUP(L124,Codes!$R$3:$S$28,2,FALSE)</f>
        <v>L</v>
      </c>
      <c r="N124" t="s">
        <v>48</v>
      </c>
      <c r="O124" t="s">
        <v>29</v>
      </c>
      <c r="P124" t="s">
        <v>29</v>
      </c>
      <c r="Q124" s="21" t="str">
        <f t="shared" si="12"/>
        <v>D-AA-004-EC10-TP2-DMSO-NA-6-NA</v>
      </c>
      <c r="R124" s="21" t="str">
        <f t="shared" si="13"/>
        <v>D-AA-004-EC10-TP2-DMSO-6</v>
      </c>
      <c r="S124" s="14" t="str">
        <f t="shared" si="14"/>
        <v>D.AA.004.L.B.6</v>
      </c>
      <c r="T124" s="15" t="str">
        <f t="shared" si="15"/>
        <v>DAA004LB6</v>
      </c>
      <c r="U124" s="15"/>
      <c r="Y124" s="48" t="s">
        <v>2555</v>
      </c>
      <c r="Z124" s="48" t="s">
        <v>2556</v>
      </c>
      <c r="AA124" s="48">
        <v>1</v>
      </c>
    </row>
    <row r="125" spans="1:27">
      <c r="A125" t="s">
        <v>51</v>
      </c>
      <c r="B125" s="10" t="s">
        <v>50</v>
      </c>
      <c r="C125" s="10" t="s">
        <v>52</v>
      </c>
      <c r="D125" s="23" t="s">
        <v>67</v>
      </c>
      <c r="E125" s="12" t="str">
        <f>VLOOKUP(D125,Codes!$E$3:$G$1002,3,FALSE)</f>
        <v>004</v>
      </c>
      <c r="F125" s="10" t="s">
        <v>64</v>
      </c>
      <c r="G125" s="10">
        <v>24</v>
      </c>
      <c r="H125" s="10" t="str">
        <f>VLOOKUP(F125,Codes!$J$3:$L$8,2,FALSE)</f>
        <v>C</v>
      </c>
      <c r="I125" s="11" t="s">
        <v>31</v>
      </c>
      <c r="J125" s="10" t="str">
        <f>VLOOKUP(I125,Codes!$H$3:$I$262,2,FALSE)</f>
        <v>AA</v>
      </c>
      <c r="K125" s="10">
        <v>1</v>
      </c>
      <c r="L125" t="s">
        <v>35</v>
      </c>
      <c r="M125" t="str">
        <f>VLOOKUP(L125,Codes!$R$3:$S$28,2,FALSE)</f>
        <v>L</v>
      </c>
      <c r="N125" t="s">
        <v>48</v>
      </c>
      <c r="O125" t="s">
        <v>29</v>
      </c>
      <c r="P125" t="s">
        <v>29</v>
      </c>
      <c r="Q125" s="21" t="str">
        <f t="shared" si="12"/>
        <v>D-AA-004-EC10-TP3-DMSO-NA-1-NA</v>
      </c>
      <c r="R125" s="21" t="str">
        <f t="shared" si="13"/>
        <v>D-AA-004-EC10-TP3-DMSO-1</v>
      </c>
      <c r="S125" s="14" t="str">
        <f t="shared" si="14"/>
        <v>D.AA.004.L.C.1</v>
      </c>
      <c r="T125" s="15" t="str">
        <f t="shared" si="15"/>
        <v>DAA004LC1</v>
      </c>
      <c r="U125" s="15"/>
      <c r="Y125" s="48" t="s">
        <v>2557</v>
      </c>
      <c r="Z125" s="48" t="s">
        <v>2558</v>
      </c>
      <c r="AA125" s="48">
        <v>1</v>
      </c>
    </row>
    <row r="126" spans="1:27">
      <c r="A126" t="s">
        <v>51</v>
      </c>
      <c r="B126" s="10" t="s">
        <v>50</v>
      </c>
      <c r="C126" s="10" t="s">
        <v>52</v>
      </c>
      <c r="D126" s="23" t="s">
        <v>67</v>
      </c>
      <c r="E126" s="12" t="str">
        <f>VLOOKUP(D126,Codes!$E$3:$G$1002,3,FALSE)</f>
        <v>004</v>
      </c>
      <c r="F126" s="10" t="s">
        <v>64</v>
      </c>
      <c r="G126" s="10">
        <v>24</v>
      </c>
      <c r="H126" s="10" t="str">
        <f>VLOOKUP(F126,Codes!$J$3:$L$8,2,FALSE)</f>
        <v>C</v>
      </c>
      <c r="I126" s="11" t="s">
        <v>31</v>
      </c>
      <c r="J126" s="10" t="str">
        <f>VLOOKUP(I126,Codes!$H$3:$I$262,2,FALSE)</f>
        <v>AA</v>
      </c>
      <c r="K126" s="10">
        <v>2</v>
      </c>
      <c r="L126" t="s">
        <v>35</v>
      </c>
      <c r="M126" t="str">
        <f>VLOOKUP(L126,Codes!$R$3:$S$28,2,FALSE)</f>
        <v>L</v>
      </c>
      <c r="N126" t="s">
        <v>48</v>
      </c>
      <c r="O126" t="s">
        <v>29</v>
      </c>
      <c r="P126" t="s">
        <v>29</v>
      </c>
      <c r="Q126" s="21" t="str">
        <f t="shared" si="12"/>
        <v>D-AA-004-EC10-TP3-DMSO-NA-2-NA</v>
      </c>
      <c r="R126" s="21" t="str">
        <f t="shared" si="13"/>
        <v>D-AA-004-EC10-TP3-DMSO-2</v>
      </c>
      <c r="S126" s="14" t="str">
        <f t="shared" si="14"/>
        <v>D.AA.004.L.C.2</v>
      </c>
      <c r="T126" s="15" t="str">
        <f t="shared" si="15"/>
        <v>DAA004LC2</v>
      </c>
      <c r="U126" s="15"/>
      <c r="Y126" s="48" t="s">
        <v>2559</v>
      </c>
      <c r="Z126" s="48" t="s">
        <v>2560</v>
      </c>
      <c r="AA126" s="48">
        <v>1</v>
      </c>
    </row>
    <row r="127" spans="1:27">
      <c r="A127" t="s">
        <v>51</v>
      </c>
      <c r="B127" s="10" t="s">
        <v>50</v>
      </c>
      <c r="C127" s="10" t="s">
        <v>52</v>
      </c>
      <c r="D127" s="23" t="s">
        <v>67</v>
      </c>
      <c r="E127" s="12" t="str">
        <f>VLOOKUP(D127,Codes!$E$3:$G$1002,3,FALSE)</f>
        <v>004</v>
      </c>
      <c r="F127" s="10" t="s">
        <v>64</v>
      </c>
      <c r="G127" s="10">
        <v>24</v>
      </c>
      <c r="H127" s="10" t="str">
        <f>VLOOKUP(F127,Codes!$J$3:$L$8,2,FALSE)</f>
        <v>C</v>
      </c>
      <c r="I127" s="11" t="s">
        <v>31</v>
      </c>
      <c r="J127" s="10" t="str">
        <f>VLOOKUP(I127,Codes!$H$3:$I$262,2,FALSE)</f>
        <v>AA</v>
      </c>
      <c r="K127" s="10">
        <v>3</v>
      </c>
      <c r="L127" t="s">
        <v>35</v>
      </c>
      <c r="M127" t="str">
        <f>VLOOKUP(L127,Codes!$R$3:$S$28,2,FALSE)</f>
        <v>L</v>
      </c>
      <c r="N127" t="s">
        <v>48</v>
      </c>
      <c r="O127" t="s">
        <v>29</v>
      </c>
      <c r="P127" t="s">
        <v>29</v>
      </c>
      <c r="Q127" s="21" t="str">
        <f t="shared" si="12"/>
        <v>D-AA-004-EC10-TP3-DMSO-NA-3-NA</v>
      </c>
      <c r="R127" s="21" t="str">
        <f t="shared" si="13"/>
        <v>D-AA-004-EC10-TP3-DMSO-3</v>
      </c>
      <c r="S127" s="14" t="str">
        <f t="shared" si="14"/>
        <v>D.AA.004.L.C.3</v>
      </c>
      <c r="T127" s="15" t="str">
        <f t="shared" si="15"/>
        <v>DAA004LC3</v>
      </c>
      <c r="U127" s="15"/>
      <c r="Y127" s="48" t="s">
        <v>2561</v>
      </c>
      <c r="Z127" s="48"/>
      <c r="AA127" s="48"/>
    </row>
    <row r="128" spans="1:27">
      <c r="A128" t="s">
        <v>51</v>
      </c>
      <c r="B128" s="10" t="s">
        <v>50</v>
      </c>
      <c r="C128" s="10" t="s">
        <v>52</v>
      </c>
      <c r="D128" s="23" t="s">
        <v>67</v>
      </c>
      <c r="E128" s="12" t="str">
        <f>VLOOKUP(D128,Codes!$E$3:$G$1002,3,FALSE)</f>
        <v>004</v>
      </c>
      <c r="F128" s="10" t="s">
        <v>64</v>
      </c>
      <c r="G128" s="10">
        <v>24</v>
      </c>
      <c r="H128" s="10" t="str">
        <f>VLOOKUP(F128,Codes!$J$3:$L$8,2,FALSE)</f>
        <v>C</v>
      </c>
      <c r="I128" s="11" t="s">
        <v>31</v>
      </c>
      <c r="J128" s="10" t="str">
        <f>VLOOKUP(I128,Codes!$H$3:$I$262,2,FALSE)</f>
        <v>AA</v>
      </c>
      <c r="K128" s="10">
        <v>4</v>
      </c>
      <c r="L128" t="s">
        <v>35</v>
      </c>
      <c r="M128" t="str">
        <f>VLOOKUP(L128,Codes!$R$3:$S$28,2,FALSE)</f>
        <v>L</v>
      </c>
      <c r="N128" t="s">
        <v>48</v>
      </c>
      <c r="O128" t="s">
        <v>29</v>
      </c>
      <c r="P128" t="s">
        <v>29</v>
      </c>
      <c r="Q128" s="21" t="str">
        <f t="shared" si="12"/>
        <v>D-AA-004-EC10-TP3-DMSO-NA-4-NA</v>
      </c>
      <c r="R128" s="21" t="str">
        <f t="shared" si="13"/>
        <v>D-AA-004-EC10-TP3-DMSO-4</v>
      </c>
      <c r="S128" s="14" t="str">
        <f t="shared" si="14"/>
        <v>D.AA.004.L.C.4</v>
      </c>
      <c r="T128" s="15" t="str">
        <f t="shared" si="15"/>
        <v>DAA004LC4</v>
      </c>
      <c r="U128" s="15"/>
      <c r="Y128" s="48" t="s">
        <v>2562</v>
      </c>
      <c r="Z128" s="48" t="s">
        <v>2563</v>
      </c>
      <c r="AA128" s="48">
        <v>1</v>
      </c>
    </row>
    <row r="129" spans="1:27">
      <c r="A129" t="s">
        <v>51</v>
      </c>
      <c r="B129" s="10" t="s">
        <v>50</v>
      </c>
      <c r="C129" s="10" t="s">
        <v>52</v>
      </c>
      <c r="D129" s="23" t="s">
        <v>67</v>
      </c>
      <c r="E129" s="12" t="str">
        <f>VLOOKUP(D129,Codes!$E$3:$G$1002,3,FALSE)</f>
        <v>004</v>
      </c>
      <c r="F129" s="10" t="s">
        <v>64</v>
      </c>
      <c r="G129" s="10">
        <v>24</v>
      </c>
      <c r="H129" s="10" t="str">
        <f>VLOOKUP(F129,Codes!$J$3:$L$8,2,FALSE)</f>
        <v>C</v>
      </c>
      <c r="I129" s="11" t="s">
        <v>31</v>
      </c>
      <c r="J129" s="10" t="str">
        <f>VLOOKUP(I129,Codes!$H$3:$I$262,2,FALSE)</f>
        <v>AA</v>
      </c>
      <c r="K129" s="10">
        <v>5</v>
      </c>
      <c r="L129" t="s">
        <v>35</v>
      </c>
      <c r="M129" t="str">
        <f>VLOOKUP(L129,Codes!$R$3:$S$28,2,FALSE)</f>
        <v>L</v>
      </c>
      <c r="N129" t="s">
        <v>48</v>
      </c>
      <c r="O129" t="s">
        <v>29</v>
      </c>
      <c r="P129" t="s">
        <v>29</v>
      </c>
      <c r="Q129" s="21" t="str">
        <f t="shared" si="12"/>
        <v>D-AA-004-EC10-TP3-DMSO-NA-5-NA</v>
      </c>
      <c r="R129" s="21" t="str">
        <f t="shared" si="13"/>
        <v>D-AA-004-EC10-TP3-DMSO-5</v>
      </c>
      <c r="S129" s="14" t="str">
        <f t="shared" si="14"/>
        <v>D.AA.004.L.C.5</v>
      </c>
      <c r="T129" s="15" t="str">
        <f t="shared" si="15"/>
        <v>DAA004LC5</v>
      </c>
      <c r="U129" s="15"/>
      <c r="Y129" s="48" t="s">
        <v>2564</v>
      </c>
      <c r="Z129" s="48" t="s">
        <v>2565</v>
      </c>
      <c r="AA129" s="48">
        <v>1</v>
      </c>
    </row>
    <row r="130" spans="1:27">
      <c r="A130" t="s">
        <v>51</v>
      </c>
      <c r="B130" s="10" t="s">
        <v>50</v>
      </c>
      <c r="C130" s="10" t="s">
        <v>52</v>
      </c>
      <c r="D130" s="23" t="s">
        <v>67</v>
      </c>
      <c r="E130" s="12" t="str">
        <f>VLOOKUP(D130,Codes!$E$3:$G$1002,3,FALSE)</f>
        <v>004</v>
      </c>
      <c r="F130" s="10" t="s">
        <v>64</v>
      </c>
      <c r="G130" s="10">
        <v>24</v>
      </c>
      <c r="H130" s="10" t="str">
        <f>VLOOKUP(F130,Codes!$J$3:$L$8,2,FALSE)</f>
        <v>C</v>
      </c>
      <c r="I130" s="11" t="s">
        <v>31</v>
      </c>
      <c r="J130" s="10" t="str">
        <f>VLOOKUP(I130,Codes!$H$3:$I$262,2,FALSE)</f>
        <v>AA</v>
      </c>
      <c r="K130" s="10">
        <v>6</v>
      </c>
      <c r="L130" t="s">
        <v>35</v>
      </c>
      <c r="M130" t="str">
        <f>VLOOKUP(L130,Codes!$R$3:$S$28,2,FALSE)</f>
        <v>L</v>
      </c>
      <c r="N130" t="s">
        <v>48</v>
      </c>
      <c r="O130" t="s">
        <v>29</v>
      </c>
      <c r="P130" t="s">
        <v>29</v>
      </c>
      <c r="Q130" s="21" t="str">
        <f t="shared" si="12"/>
        <v>D-AA-004-EC10-TP3-DMSO-NA-6-NA</v>
      </c>
      <c r="R130" s="21" t="str">
        <f t="shared" si="13"/>
        <v>D-AA-004-EC10-TP3-DMSO-6</v>
      </c>
      <c r="S130" s="14" t="str">
        <f t="shared" si="14"/>
        <v>D.AA.004.L.C.6</v>
      </c>
      <c r="T130" s="15" t="str">
        <f t="shared" si="15"/>
        <v>DAA004LC6</v>
      </c>
      <c r="U130" s="15"/>
      <c r="Y130" s="48" t="s">
        <v>2566</v>
      </c>
      <c r="Z130" s="48" t="s">
        <v>2567</v>
      </c>
      <c r="AA130" s="48">
        <v>1</v>
      </c>
    </row>
    <row r="131" spans="1:27">
      <c r="A131" t="s">
        <v>51</v>
      </c>
      <c r="B131" s="10" t="s">
        <v>50</v>
      </c>
      <c r="C131" s="10" t="s">
        <v>52</v>
      </c>
      <c r="D131" s="23" t="s">
        <v>67</v>
      </c>
      <c r="E131" s="12" t="str">
        <f>VLOOKUP(D131,Codes!$E$3:$G$1002,3,FALSE)</f>
        <v>004</v>
      </c>
      <c r="F131" s="10" t="s">
        <v>70</v>
      </c>
      <c r="G131" s="10">
        <v>30</v>
      </c>
      <c r="H131" s="10" t="str">
        <f>VLOOKUP(F131,Codes!$J$3:$L$8,2,FALSE)</f>
        <v>D</v>
      </c>
      <c r="I131" s="11" t="s">
        <v>31</v>
      </c>
      <c r="J131" s="10" t="str">
        <f>VLOOKUP(I131,Codes!$H$3:$I$262,2,FALSE)</f>
        <v>AA</v>
      </c>
      <c r="K131" s="10">
        <v>1</v>
      </c>
      <c r="L131" t="s">
        <v>35</v>
      </c>
      <c r="M131" t="str">
        <f>VLOOKUP(L131,Codes!$R$3:$S$28,2,FALSE)</f>
        <v>L</v>
      </c>
      <c r="N131" t="s">
        <v>48</v>
      </c>
      <c r="O131" t="s">
        <v>29</v>
      </c>
      <c r="P131" t="s">
        <v>29</v>
      </c>
      <c r="Q131" s="21" t="str">
        <f t="shared" si="12"/>
        <v>D-AA-004-EC10-TP4-DMSO-NA-1-NA</v>
      </c>
      <c r="R131" s="21" t="str">
        <f t="shared" si="13"/>
        <v>D-AA-004-EC10-TP4-DMSO-1</v>
      </c>
      <c r="S131" s="14" t="str">
        <f t="shared" si="14"/>
        <v>D.AA.004.L.D.1</v>
      </c>
      <c r="T131" s="15" t="str">
        <f t="shared" si="15"/>
        <v>DAA004LD1</v>
      </c>
      <c r="U131" s="15"/>
      <c r="Y131" s="48" t="s">
        <v>2568</v>
      </c>
      <c r="Z131" s="48" t="s">
        <v>2569</v>
      </c>
      <c r="AA131" s="48">
        <v>1</v>
      </c>
    </row>
    <row r="132" spans="1:27">
      <c r="A132" t="s">
        <v>51</v>
      </c>
      <c r="B132" s="10" t="s">
        <v>50</v>
      </c>
      <c r="C132" s="10" t="s">
        <v>52</v>
      </c>
      <c r="D132" s="23" t="s">
        <v>67</v>
      </c>
      <c r="E132" s="12" t="str">
        <f>VLOOKUP(D132,Codes!$E$3:$G$1002,3,FALSE)</f>
        <v>004</v>
      </c>
      <c r="F132" s="10" t="s">
        <v>70</v>
      </c>
      <c r="G132" s="10">
        <v>30</v>
      </c>
      <c r="H132" s="10" t="str">
        <f>VLOOKUP(F132,Codes!$J$3:$L$8,2,FALSE)</f>
        <v>D</v>
      </c>
      <c r="I132" s="11" t="s">
        <v>31</v>
      </c>
      <c r="J132" s="10" t="str">
        <f>VLOOKUP(I132,Codes!$H$3:$I$262,2,FALSE)</f>
        <v>AA</v>
      </c>
      <c r="K132" s="10">
        <v>2</v>
      </c>
      <c r="L132" t="s">
        <v>35</v>
      </c>
      <c r="M132" t="str">
        <f>VLOOKUP(L132,Codes!$R$3:$S$28,2,FALSE)</f>
        <v>L</v>
      </c>
      <c r="N132" t="s">
        <v>48</v>
      </c>
      <c r="O132" t="s">
        <v>29</v>
      </c>
      <c r="P132" t="s">
        <v>29</v>
      </c>
      <c r="Q132" s="21" t="str">
        <f t="shared" si="12"/>
        <v>D-AA-004-EC10-TP4-DMSO-NA-2-NA</v>
      </c>
      <c r="R132" s="21" t="str">
        <f t="shared" si="13"/>
        <v>D-AA-004-EC10-TP4-DMSO-2</v>
      </c>
      <c r="S132" s="14" t="str">
        <f t="shared" si="14"/>
        <v>D.AA.004.L.D.2</v>
      </c>
      <c r="T132" s="15" t="str">
        <f t="shared" si="15"/>
        <v>DAA004LD2</v>
      </c>
      <c r="U132" s="15"/>
      <c r="Y132" s="48" t="s">
        <v>2570</v>
      </c>
      <c r="Z132" s="48" t="s">
        <v>2571</v>
      </c>
      <c r="AA132" s="48">
        <v>1</v>
      </c>
    </row>
    <row r="133" spans="1:27">
      <c r="A133" t="s">
        <v>51</v>
      </c>
      <c r="B133" s="10" t="s">
        <v>50</v>
      </c>
      <c r="C133" s="10" t="s">
        <v>52</v>
      </c>
      <c r="D133" s="23" t="s">
        <v>67</v>
      </c>
      <c r="E133" s="12" t="str">
        <f>VLOOKUP(D133,Codes!$E$3:$G$1002,3,FALSE)</f>
        <v>004</v>
      </c>
      <c r="F133" s="10" t="s">
        <v>70</v>
      </c>
      <c r="G133" s="10">
        <v>30</v>
      </c>
      <c r="H133" s="10" t="str">
        <f>VLOOKUP(F133,Codes!$J$3:$L$8,2,FALSE)</f>
        <v>D</v>
      </c>
      <c r="I133" s="11" t="s">
        <v>31</v>
      </c>
      <c r="J133" s="10" t="str">
        <f>VLOOKUP(I133,Codes!$H$3:$I$262,2,FALSE)</f>
        <v>AA</v>
      </c>
      <c r="K133" s="10">
        <v>3</v>
      </c>
      <c r="L133" t="s">
        <v>35</v>
      </c>
      <c r="M133" t="str">
        <f>VLOOKUP(L133,Codes!$R$3:$S$28,2,FALSE)</f>
        <v>L</v>
      </c>
      <c r="N133" t="s">
        <v>48</v>
      </c>
      <c r="O133" t="s">
        <v>29</v>
      </c>
      <c r="P133" t="s">
        <v>29</v>
      </c>
      <c r="Q133" s="21" t="str">
        <f t="shared" si="12"/>
        <v>D-AA-004-EC10-TP4-DMSO-NA-3-NA</v>
      </c>
      <c r="R133" s="21" t="str">
        <f t="shared" si="13"/>
        <v>D-AA-004-EC10-TP4-DMSO-3</v>
      </c>
      <c r="S133" s="14" t="str">
        <f t="shared" si="14"/>
        <v>D.AA.004.L.D.3</v>
      </c>
      <c r="T133" s="15" t="str">
        <f t="shared" si="15"/>
        <v>DAA004LD3</v>
      </c>
      <c r="U133" s="15"/>
      <c r="Y133" s="48" t="s">
        <v>2572</v>
      </c>
      <c r="Z133" s="48"/>
    </row>
    <row r="134" spans="1:27">
      <c r="A134" t="s">
        <v>51</v>
      </c>
      <c r="B134" s="10" t="s">
        <v>50</v>
      </c>
      <c r="C134" s="10" t="s">
        <v>52</v>
      </c>
      <c r="D134" s="23" t="s">
        <v>67</v>
      </c>
      <c r="E134" s="12" t="str">
        <f>VLOOKUP(D134,Codes!$E$3:$G$1002,3,FALSE)</f>
        <v>004</v>
      </c>
      <c r="F134" s="10" t="s">
        <v>70</v>
      </c>
      <c r="G134" s="10">
        <v>30</v>
      </c>
      <c r="H134" s="10" t="str">
        <f>VLOOKUP(F134,Codes!$J$3:$L$8,2,FALSE)</f>
        <v>D</v>
      </c>
      <c r="I134" s="11" t="s">
        <v>31</v>
      </c>
      <c r="J134" s="10" t="str">
        <f>VLOOKUP(I134,Codes!$H$3:$I$262,2,FALSE)</f>
        <v>AA</v>
      </c>
      <c r="K134" s="10">
        <v>4</v>
      </c>
      <c r="L134" t="s">
        <v>35</v>
      </c>
      <c r="M134" t="str">
        <f>VLOOKUP(L134,Codes!$R$3:$S$28,2,FALSE)</f>
        <v>L</v>
      </c>
      <c r="N134" t="s">
        <v>48</v>
      </c>
      <c r="O134" t="s">
        <v>29</v>
      </c>
      <c r="P134" t="s">
        <v>29</v>
      </c>
      <c r="Q134" s="21" t="str">
        <f t="shared" si="12"/>
        <v>D-AA-004-EC10-TP4-DMSO-NA-4-NA</v>
      </c>
      <c r="R134" s="21" t="str">
        <f t="shared" si="13"/>
        <v>D-AA-004-EC10-TP4-DMSO-4</v>
      </c>
      <c r="S134" s="14" t="str">
        <f t="shared" si="14"/>
        <v>D.AA.004.L.D.4</v>
      </c>
      <c r="T134" s="15" t="str">
        <f t="shared" si="15"/>
        <v>DAA004LD4</v>
      </c>
      <c r="U134" s="15"/>
      <c r="Y134" s="48" t="s">
        <v>2573</v>
      </c>
      <c r="Z134" s="48" t="s">
        <v>2574</v>
      </c>
      <c r="AA134" s="48">
        <v>1</v>
      </c>
    </row>
    <row r="135" spans="1:27">
      <c r="A135" t="s">
        <v>51</v>
      </c>
      <c r="B135" s="10" t="s">
        <v>50</v>
      </c>
      <c r="C135" s="10" t="s">
        <v>52</v>
      </c>
      <c r="D135" s="23" t="s">
        <v>67</v>
      </c>
      <c r="E135" s="12" t="str">
        <f>VLOOKUP(D135,Codes!$E$3:$G$1002,3,FALSE)</f>
        <v>004</v>
      </c>
      <c r="F135" s="10" t="s">
        <v>70</v>
      </c>
      <c r="G135" s="10">
        <v>30</v>
      </c>
      <c r="H135" s="10" t="str">
        <f>VLOOKUP(F135,Codes!$J$3:$L$8,2,FALSE)</f>
        <v>D</v>
      </c>
      <c r="I135" s="11" t="s">
        <v>31</v>
      </c>
      <c r="J135" s="10" t="str">
        <f>VLOOKUP(I135,Codes!$H$3:$I$262,2,FALSE)</f>
        <v>AA</v>
      </c>
      <c r="K135" s="10">
        <v>5</v>
      </c>
      <c r="L135" t="s">
        <v>35</v>
      </c>
      <c r="M135" t="str">
        <f>VLOOKUP(L135,Codes!$R$3:$S$28,2,FALSE)</f>
        <v>L</v>
      </c>
      <c r="N135" t="s">
        <v>48</v>
      </c>
      <c r="O135" t="s">
        <v>29</v>
      </c>
      <c r="P135" t="s">
        <v>29</v>
      </c>
      <c r="Q135" s="21" t="str">
        <f t="shared" si="12"/>
        <v>D-AA-004-EC10-TP4-DMSO-NA-5-NA</v>
      </c>
      <c r="R135" s="21" t="str">
        <f t="shared" si="13"/>
        <v>D-AA-004-EC10-TP4-DMSO-5</v>
      </c>
      <c r="S135" s="14" t="str">
        <f t="shared" si="14"/>
        <v>D.AA.004.L.D.5</v>
      </c>
      <c r="T135" s="15" t="str">
        <f t="shared" si="15"/>
        <v>DAA004LD5</v>
      </c>
      <c r="U135" s="15"/>
      <c r="Y135" s="48" t="s">
        <v>2575</v>
      </c>
      <c r="Z135" s="48" t="s">
        <v>2576</v>
      </c>
      <c r="AA135" s="48">
        <v>1</v>
      </c>
    </row>
    <row r="136" spans="1:27">
      <c r="A136" t="s">
        <v>51</v>
      </c>
      <c r="B136" s="10" t="s">
        <v>50</v>
      </c>
      <c r="C136" s="10" t="s">
        <v>52</v>
      </c>
      <c r="D136" s="23" t="s">
        <v>67</v>
      </c>
      <c r="E136" s="12" t="str">
        <f>VLOOKUP(D136,Codes!$E$3:$G$1002,3,FALSE)</f>
        <v>004</v>
      </c>
      <c r="F136" s="10" t="s">
        <v>70</v>
      </c>
      <c r="G136" s="10">
        <v>30</v>
      </c>
      <c r="H136" s="10" t="str">
        <f>VLOOKUP(F136,Codes!$J$3:$L$8,2,FALSE)</f>
        <v>D</v>
      </c>
      <c r="I136" s="11" t="s">
        <v>31</v>
      </c>
      <c r="J136" s="10" t="str">
        <f>VLOOKUP(I136,Codes!$H$3:$I$262,2,FALSE)</f>
        <v>AA</v>
      </c>
      <c r="K136" s="10">
        <v>6</v>
      </c>
      <c r="L136" t="s">
        <v>35</v>
      </c>
      <c r="M136" t="str">
        <f>VLOOKUP(L136,Codes!$R$3:$S$28,2,FALSE)</f>
        <v>L</v>
      </c>
      <c r="N136" t="s">
        <v>48</v>
      </c>
      <c r="O136" t="s">
        <v>29</v>
      </c>
      <c r="P136" t="s">
        <v>29</v>
      </c>
      <c r="Q136" s="21" t="str">
        <f t="shared" si="12"/>
        <v>D-AA-004-EC10-TP4-DMSO-NA-6-NA</v>
      </c>
      <c r="R136" s="21" t="str">
        <f t="shared" si="13"/>
        <v>D-AA-004-EC10-TP4-DMSO-6</v>
      </c>
      <c r="S136" s="14" t="str">
        <f t="shared" si="14"/>
        <v>D.AA.004.L.D.6</v>
      </c>
      <c r="T136" s="15" t="str">
        <f t="shared" si="15"/>
        <v>DAA004LD6</v>
      </c>
      <c r="U136" s="15"/>
      <c r="Y136" s="48" t="s">
        <v>2577</v>
      </c>
      <c r="Z136" s="48" t="s">
        <v>2578</v>
      </c>
      <c r="AA136" s="48">
        <v>1</v>
      </c>
    </row>
    <row r="137" spans="1:27">
      <c r="A137" t="s">
        <v>51</v>
      </c>
      <c r="B137" s="10" t="s">
        <v>50</v>
      </c>
      <c r="C137" s="10" t="s">
        <v>52</v>
      </c>
      <c r="D137" s="23" t="s">
        <v>67</v>
      </c>
      <c r="E137" s="12" t="str">
        <f>VLOOKUP(D137,Codes!$E$3:$G$1002,3,FALSE)</f>
        <v>004</v>
      </c>
      <c r="F137" s="10" t="s">
        <v>76</v>
      </c>
      <c r="G137" s="10">
        <v>48</v>
      </c>
      <c r="H137" s="10" t="str">
        <f>VLOOKUP(F137,Codes!$J$3:$L$8,2,FALSE)</f>
        <v>E</v>
      </c>
      <c r="I137" s="11" t="s">
        <v>31</v>
      </c>
      <c r="J137" s="10" t="str">
        <f>VLOOKUP(I137,Codes!$H$3:$I$262,2,FALSE)</f>
        <v>AA</v>
      </c>
      <c r="K137" s="10">
        <v>1</v>
      </c>
      <c r="L137" t="s">
        <v>35</v>
      </c>
      <c r="M137" t="str">
        <f>VLOOKUP(L137,Codes!$R$3:$S$28,2,FALSE)</f>
        <v>L</v>
      </c>
      <c r="N137" t="s">
        <v>48</v>
      </c>
      <c r="O137" t="s">
        <v>29</v>
      </c>
      <c r="P137" t="s">
        <v>29</v>
      </c>
      <c r="Q137" s="21" t="str">
        <f t="shared" si="12"/>
        <v>D-AA-004-EC10-TP5-DMSO-NA-1-NA</v>
      </c>
      <c r="R137" s="21" t="str">
        <f t="shared" si="13"/>
        <v>D-AA-004-EC10-TP5-DMSO-1</v>
      </c>
      <c r="S137" s="14" t="str">
        <f t="shared" si="14"/>
        <v>D.AA.004.L.E.1</v>
      </c>
      <c r="T137" s="15" t="str">
        <f t="shared" si="15"/>
        <v>DAA004LE1</v>
      </c>
      <c r="U137" s="15"/>
      <c r="Y137" s="48" t="s">
        <v>2579</v>
      </c>
      <c r="Z137" s="48" t="s">
        <v>2580</v>
      </c>
      <c r="AA137" s="48">
        <v>1</v>
      </c>
    </row>
    <row r="138" spans="1:27">
      <c r="A138" t="s">
        <v>51</v>
      </c>
      <c r="B138" s="10" t="s">
        <v>50</v>
      </c>
      <c r="C138" s="10" t="s">
        <v>52</v>
      </c>
      <c r="D138" s="23" t="s">
        <v>67</v>
      </c>
      <c r="E138" s="12" t="str">
        <f>VLOOKUP(D138,Codes!$E$3:$G$1002,3,FALSE)</f>
        <v>004</v>
      </c>
      <c r="F138" s="10" t="s">
        <v>76</v>
      </c>
      <c r="G138" s="10">
        <v>48</v>
      </c>
      <c r="H138" s="10" t="str">
        <f>VLOOKUP(F138,Codes!$J$3:$L$8,2,FALSE)</f>
        <v>E</v>
      </c>
      <c r="I138" s="11" t="s">
        <v>31</v>
      </c>
      <c r="J138" s="10" t="str">
        <f>VLOOKUP(I138,Codes!$H$3:$I$262,2,FALSE)</f>
        <v>AA</v>
      </c>
      <c r="K138" s="10">
        <v>2</v>
      </c>
      <c r="L138" t="s">
        <v>35</v>
      </c>
      <c r="M138" t="str">
        <f>VLOOKUP(L138,Codes!$R$3:$S$28,2,FALSE)</f>
        <v>L</v>
      </c>
      <c r="N138" t="s">
        <v>48</v>
      </c>
      <c r="O138" t="s">
        <v>29</v>
      </c>
      <c r="P138" t="s">
        <v>29</v>
      </c>
      <c r="Q138" s="21" t="str">
        <f t="shared" si="12"/>
        <v>D-AA-004-EC10-TP5-DMSO-NA-2-NA</v>
      </c>
      <c r="R138" s="21" t="str">
        <f t="shared" si="13"/>
        <v>D-AA-004-EC10-TP5-DMSO-2</v>
      </c>
      <c r="S138" s="14" t="str">
        <f t="shared" si="14"/>
        <v>D.AA.004.L.E.2</v>
      </c>
      <c r="T138" s="15" t="str">
        <f t="shared" si="15"/>
        <v>DAA004LE2</v>
      </c>
      <c r="U138" s="15"/>
      <c r="Y138" s="48" t="s">
        <v>2581</v>
      </c>
      <c r="Z138" s="48" t="s">
        <v>2582</v>
      </c>
      <c r="AA138" s="48">
        <v>1</v>
      </c>
    </row>
    <row r="139" spans="1:27">
      <c r="A139" t="s">
        <v>51</v>
      </c>
      <c r="B139" s="10" t="s">
        <v>50</v>
      </c>
      <c r="C139" s="10" t="s">
        <v>52</v>
      </c>
      <c r="D139" s="23" t="s">
        <v>67</v>
      </c>
      <c r="E139" s="12" t="str">
        <f>VLOOKUP(D139,Codes!$E$3:$G$1002,3,FALSE)</f>
        <v>004</v>
      </c>
      <c r="F139" s="10" t="s">
        <v>76</v>
      </c>
      <c r="G139" s="10">
        <v>48</v>
      </c>
      <c r="H139" s="10" t="str">
        <f>VLOOKUP(F139,Codes!$J$3:$L$8,2,FALSE)</f>
        <v>E</v>
      </c>
      <c r="I139" s="11" t="s">
        <v>31</v>
      </c>
      <c r="J139" s="10" t="str">
        <f>VLOOKUP(I139,Codes!$H$3:$I$262,2,FALSE)</f>
        <v>AA</v>
      </c>
      <c r="K139" s="10">
        <v>3</v>
      </c>
      <c r="L139" t="s">
        <v>35</v>
      </c>
      <c r="M139" t="str">
        <f>VLOOKUP(L139,Codes!$R$3:$S$28,2,FALSE)</f>
        <v>L</v>
      </c>
      <c r="N139" t="s">
        <v>48</v>
      </c>
      <c r="O139" t="s">
        <v>29</v>
      </c>
      <c r="P139" t="s">
        <v>29</v>
      </c>
      <c r="Q139" s="21" t="str">
        <f t="shared" si="12"/>
        <v>D-AA-004-EC10-TP5-DMSO-NA-3-NA</v>
      </c>
      <c r="R139" s="21" t="str">
        <f t="shared" si="13"/>
        <v>D-AA-004-EC10-TP5-DMSO-3</v>
      </c>
      <c r="S139" s="14" t="str">
        <f t="shared" si="14"/>
        <v>D.AA.004.L.E.3</v>
      </c>
      <c r="T139" s="15" t="str">
        <f t="shared" si="15"/>
        <v>DAA004LE3</v>
      </c>
      <c r="U139" s="15"/>
      <c r="Y139" s="48" t="s">
        <v>2583</v>
      </c>
      <c r="Z139" s="48"/>
    </row>
    <row r="140" spans="1:27">
      <c r="A140" t="s">
        <v>51</v>
      </c>
      <c r="B140" s="10" t="s">
        <v>50</v>
      </c>
      <c r="C140" s="10" t="s">
        <v>52</v>
      </c>
      <c r="D140" s="23" t="s">
        <v>67</v>
      </c>
      <c r="E140" s="12" t="str">
        <f>VLOOKUP(D140,Codes!$E$3:$G$1002,3,FALSE)</f>
        <v>004</v>
      </c>
      <c r="F140" s="10" t="s">
        <v>76</v>
      </c>
      <c r="G140" s="10">
        <v>48</v>
      </c>
      <c r="H140" s="10" t="str">
        <f>VLOOKUP(F140,Codes!$J$3:$L$8,2,FALSE)</f>
        <v>E</v>
      </c>
      <c r="I140" s="11" t="s">
        <v>31</v>
      </c>
      <c r="J140" s="10" t="str">
        <f>VLOOKUP(I140,Codes!$H$3:$I$262,2,FALSE)</f>
        <v>AA</v>
      </c>
      <c r="K140" s="10">
        <v>4</v>
      </c>
      <c r="L140" t="s">
        <v>35</v>
      </c>
      <c r="M140" t="str">
        <f>VLOOKUP(L140,Codes!$R$3:$S$28,2,FALSE)</f>
        <v>L</v>
      </c>
      <c r="N140" t="s">
        <v>48</v>
      </c>
      <c r="O140" t="s">
        <v>29</v>
      </c>
      <c r="P140" t="s">
        <v>29</v>
      </c>
      <c r="Q140" s="21" t="str">
        <f t="shared" si="12"/>
        <v>D-AA-004-EC10-TP5-DMSO-NA-4-NA</v>
      </c>
      <c r="R140" s="21" t="str">
        <f t="shared" si="13"/>
        <v>D-AA-004-EC10-TP5-DMSO-4</v>
      </c>
      <c r="S140" s="14" t="str">
        <f t="shared" si="14"/>
        <v>D.AA.004.L.E.4</v>
      </c>
      <c r="T140" s="15" t="str">
        <f t="shared" si="15"/>
        <v>DAA004LE4</v>
      </c>
      <c r="U140" s="15"/>
      <c r="Y140" s="48" t="s">
        <v>2584</v>
      </c>
      <c r="Z140" s="48" t="s">
        <v>2585</v>
      </c>
      <c r="AA140" s="48">
        <v>1</v>
      </c>
    </row>
    <row r="141" spans="1:27">
      <c r="A141" t="s">
        <v>51</v>
      </c>
      <c r="B141" s="10" t="s">
        <v>50</v>
      </c>
      <c r="C141" s="10" t="s">
        <v>52</v>
      </c>
      <c r="D141" s="23" t="s">
        <v>67</v>
      </c>
      <c r="E141" s="12" t="str">
        <f>VLOOKUP(D141,Codes!$E$3:$G$1002,3,FALSE)</f>
        <v>004</v>
      </c>
      <c r="F141" s="10" t="s">
        <v>76</v>
      </c>
      <c r="G141" s="10">
        <v>48</v>
      </c>
      <c r="H141" s="10" t="str">
        <f>VLOOKUP(F141,Codes!$J$3:$L$8,2,FALSE)</f>
        <v>E</v>
      </c>
      <c r="I141" s="11" t="s">
        <v>31</v>
      </c>
      <c r="J141" s="10" t="str">
        <f>VLOOKUP(I141,Codes!$H$3:$I$262,2,FALSE)</f>
        <v>AA</v>
      </c>
      <c r="K141" s="10">
        <v>5</v>
      </c>
      <c r="L141" t="s">
        <v>35</v>
      </c>
      <c r="M141" t="str">
        <f>VLOOKUP(L141,Codes!$R$3:$S$28,2,FALSE)</f>
        <v>L</v>
      </c>
      <c r="N141" t="s">
        <v>48</v>
      </c>
      <c r="O141" t="s">
        <v>29</v>
      </c>
      <c r="P141" t="s">
        <v>29</v>
      </c>
      <c r="Q141" s="21" t="str">
        <f t="shared" si="12"/>
        <v>D-AA-004-EC10-TP5-DMSO-NA-5-NA</v>
      </c>
      <c r="R141" s="21" t="str">
        <f t="shared" si="13"/>
        <v>D-AA-004-EC10-TP5-DMSO-5</v>
      </c>
      <c r="S141" s="14" t="str">
        <f t="shared" si="14"/>
        <v>D.AA.004.L.E.5</v>
      </c>
      <c r="T141" s="15" t="str">
        <f t="shared" si="15"/>
        <v>DAA004LE5</v>
      </c>
      <c r="U141" s="15"/>
      <c r="Y141" s="48" t="s">
        <v>2586</v>
      </c>
      <c r="Z141" s="48" t="s">
        <v>2587</v>
      </c>
      <c r="AA141" s="48">
        <v>1</v>
      </c>
    </row>
    <row r="142" spans="1:27">
      <c r="A142" t="s">
        <v>51</v>
      </c>
      <c r="B142" s="10" t="s">
        <v>50</v>
      </c>
      <c r="C142" s="10" t="s">
        <v>52</v>
      </c>
      <c r="D142" s="23" t="s">
        <v>67</v>
      </c>
      <c r="E142" s="12" t="str">
        <f>VLOOKUP(D142,Codes!$E$3:$G$1002,3,FALSE)</f>
        <v>004</v>
      </c>
      <c r="F142" s="10" t="s">
        <v>76</v>
      </c>
      <c r="G142" s="10">
        <v>48</v>
      </c>
      <c r="H142" s="10" t="str">
        <f>VLOOKUP(F142,Codes!$J$3:$L$8,2,FALSE)</f>
        <v>E</v>
      </c>
      <c r="I142" s="11" t="s">
        <v>31</v>
      </c>
      <c r="J142" s="10" t="str">
        <f>VLOOKUP(I142,Codes!$H$3:$I$262,2,FALSE)</f>
        <v>AA</v>
      </c>
      <c r="K142" s="10">
        <v>6</v>
      </c>
      <c r="L142" t="s">
        <v>35</v>
      </c>
      <c r="M142" t="str">
        <f>VLOOKUP(L142,Codes!$R$3:$S$28,2,FALSE)</f>
        <v>L</v>
      </c>
      <c r="N142" t="s">
        <v>48</v>
      </c>
      <c r="O142" t="s">
        <v>29</v>
      </c>
      <c r="P142" t="s">
        <v>29</v>
      </c>
      <c r="Q142" s="21" t="str">
        <f t="shared" si="12"/>
        <v>D-AA-004-EC10-TP5-DMSO-NA-6-NA</v>
      </c>
      <c r="R142" s="21" t="str">
        <f t="shared" si="13"/>
        <v>D-AA-004-EC10-TP5-DMSO-6</v>
      </c>
      <c r="S142" s="14" t="str">
        <f t="shared" si="14"/>
        <v>D.AA.004.L.E.6</v>
      </c>
      <c r="T142" s="15" t="str">
        <f t="shared" si="15"/>
        <v>DAA004LE6</v>
      </c>
      <c r="U142" s="15"/>
      <c r="Y142" s="48" t="s">
        <v>2588</v>
      </c>
      <c r="Z142" s="48" t="s">
        <v>2589</v>
      </c>
      <c r="AA142" s="48">
        <v>1</v>
      </c>
    </row>
    <row r="143" spans="1:27">
      <c r="A143" t="s">
        <v>51</v>
      </c>
      <c r="B143" s="10" t="s">
        <v>50</v>
      </c>
      <c r="C143" s="10" t="s">
        <v>52</v>
      </c>
      <c r="D143" s="23" t="s">
        <v>67</v>
      </c>
      <c r="E143" s="12" t="str">
        <f>VLOOKUP(D143,Codes!$E$3:$G$1002,3,FALSE)</f>
        <v>004</v>
      </c>
      <c r="F143" s="10" t="s">
        <v>46</v>
      </c>
      <c r="G143" s="10">
        <v>4</v>
      </c>
      <c r="H143" s="10" t="str">
        <f>VLOOKUP(F143,Codes!$J$3:$L$8,2,FALSE)</f>
        <v>A</v>
      </c>
      <c r="I143" s="11" t="s">
        <v>31</v>
      </c>
      <c r="J143" s="10" t="str">
        <f>VLOOKUP(I143,Codes!$H$3:$I$262,2,FALSE)</f>
        <v>AA</v>
      </c>
      <c r="K143" s="10">
        <v>1</v>
      </c>
      <c r="L143" t="s">
        <v>83</v>
      </c>
      <c r="M143" t="str">
        <f>VLOOKUP(L143,Codes!$R$3:$S$28,2,FALSE)</f>
        <v>M</v>
      </c>
      <c r="N143" t="s">
        <v>48</v>
      </c>
      <c r="O143" t="s">
        <v>29</v>
      </c>
      <c r="P143" t="s">
        <v>29</v>
      </c>
      <c r="Q143" s="21" t="str">
        <f t="shared" si="12"/>
        <v>D-AA-004-EC25-TP1-DMSO-NA-1-NA</v>
      </c>
      <c r="R143" s="21" t="str">
        <f t="shared" si="13"/>
        <v>D-AA-004-EC25-TP1-DMSO-1</v>
      </c>
      <c r="S143" s="14" t="str">
        <f t="shared" si="14"/>
        <v>D.AA.004.M.A.1</v>
      </c>
      <c r="T143" s="15" t="str">
        <f t="shared" si="15"/>
        <v>DAA004MA1</v>
      </c>
      <c r="U143" s="15"/>
      <c r="Y143" s="48" t="s">
        <v>2590</v>
      </c>
      <c r="Z143" s="48" t="s">
        <v>2591</v>
      </c>
      <c r="AA143" s="48">
        <v>1</v>
      </c>
    </row>
    <row r="144" spans="1:27">
      <c r="A144" t="s">
        <v>51</v>
      </c>
      <c r="B144" s="10" t="s">
        <v>50</v>
      </c>
      <c r="C144" s="10" t="s">
        <v>52</v>
      </c>
      <c r="D144" s="23" t="s">
        <v>67</v>
      </c>
      <c r="E144" s="12" t="str">
        <f>VLOOKUP(D144,Codes!$E$3:$G$1002,3,FALSE)</f>
        <v>004</v>
      </c>
      <c r="F144" s="10" t="s">
        <v>46</v>
      </c>
      <c r="G144" s="10">
        <v>4</v>
      </c>
      <c r="H144" s="10" t="str">
        <f>VLOOKUP(F144,Codes!$J$3:$L$8,2,FALSE)</f>
        <v>A</v>
      </c>
      <c r="I144" s="11" t="s">
        <v>31</v>
      </c>
      <c r="J144" s="10" t="str">
        <f>VLOOKUP(I144,Codes!$H$3:$I$262,2,FALSE)</f>
        <v>AA</v>
      </c>
      <c r="K144" s="10">
        <v>2</v>
      </c>
      <c r="L144" t="s">
        <v>83</v>
      </c>
      <c r="M144" t="str">
        <f>VLOOKUP(L144,Codes!$R$3:$S$28,2,FALSE)</f>
        <v>M</v>
      </c>
      <c r="N144" t="s">
        <v>48</v>
      </c>
      <c r="O144" t="s">
        <v>29</v>
      </c>
      <c r="P144" t="s">
        <v>29</v>
      </c>
      <c r="Q144" s="21" t="str">
        <f t="shared" si="12"/>
        <v>D-AA-004-EC25-TP1-DMSO-NA-2-NA</v>
      </c>
      <c r="R144" s="21" t="str">
        <f t="shared" si="13"/>
        <v>D-AA-004-EC25-TP1-DMSO-2</v>
      </c>
      <c r="S144" s="14" t="str">
        <f t="shared" si="14"/>
        <v>D.AA.004.M.A.2</v>
      </c>
      <c r="T144" s="15" t="str">
        <f t="shared" si="15"/>
        <v>DAA004MA2</v>
      </c>
      <c r="U144" s="15"/>
      <c r="Y144" s="48" t="s">
        <v>2592</v>
      </c>
      <c r="Z144" s="48" t="s">
        <v>2593</v>
      </c>
      <c r="AA144" s="48">
        <v>1</v>
      </c>
    </row>
    <row r="145" spans="1:27">
      <c r="A145" t="s">
        <v>51</v>
      </c>
      <c r="B145" s="10" t="s">
        <v>50</v>
      </c>
      <c r="C145" s="10" t="s">
        <v>52</v>
      </c>
      <c r="D145" s="23" t="s">
        <v>67</v>
      </c>
      <c r="E145" s="12" t="str">
        <f>VLOOKUP(D145,Codes!$E$3:$G$1002,3,FALSE)</f>
        <v>004</v>
      </c>
      <c r="F145" s="10" t="s">
        <v>46</v>
      </c>
      <c r="G145" s="10">
        <v>4</v>
      </c>
      <c r="H145" s="10" t="str">
        <f>VLOOKUP(F145,Codes!$J$3:$L$8,2,FALSE)</f>
        <v>A</v>
      </c>
      <c r="I145" s="11" t="s">
        <v>31</v>
      </c>
      <c r="J145" s="10" t="str">
        <f>VLOOKUP(I145,Codes!$H$3:$I$262,2,FALSE)</f>
        <v>AA</v>
      </c>
      <c r="K145" s="10">
        <v>3</v>
      </c>
      <c r="L145" t="s">
        <v>83</v>
      </c>
      <c r="M145" t="str">
        <f>VLOOKUP(L145,Codes!$R$3:$S$28,2,FALSE)</f>
        <v>M</v>
      </c>
      <c r="N145" t="s">
        <v>48</v>
      </c>
      <c r="O145" t="s">
        <v>29</v>
      </c>
      <c r="P145" t="s">
        <v>29</v>
      </c>
      <c r="Q145" s="21" t="str">
        <f t="shared" si="12"/>
        <v>D-AA-004-EC25-TP1-DMSO-NA-3-NA</v>
      </c>
      <c r="R145" s="21" t="str">
        <f t="shared" si="13"/>
        <v>D-AA-004-EC25-TP1-DMSO-3</v>
      </c>
      <c r="S145" s="14" t="str">
        <f t="shared" si="14"/>
        <v>D.AA.004.M.A.3</v>
      </c>
      <c r="T145" s="15" t="str">
        <f t="shared" si="15"/>
        <v>DAA004MA3</v>
      </c>
      <c r="U145" s="15"/>
      <c r="Y145" s="48" t="s">
        <v>2594</v>
      </c>
      <c r="Z145" s="48"/>
    </row>
    <row r="146" spans="1:27">
      <c r="A146" t="s">
        <v>51</v>
      </c>
      <c r="B146" s="10" t="s">
        <v>50</v>
      </c>
      <c r="C146" s="10" t="s">
        <v>52</v>
      </c>
      <c r="D146" s="23" t="s">
        <v>67</v>
      </c>
      <c r="E146" s="12" t="str">
        <f>VLOOKUP(D146,Codes!$E$3:$G$1002,3,FALSE)</f>
        <v>004</v>
      </c>
      <c r="F146" s="10" t="s">
        <v>46</v>
      </c>
      <c r="G146" s="10">
        <v>4</v>
      </c>
      <c r="H146" s="10" t="str">
        <f>VLOOKUP(F146,Codes!$J$3:$L$8,2,FALSE)</f>
        <v>A</v>
      </c>
      <c r="I146" s="11" t="s">
        <v>31</v>
      </c>
      <c r="J146" s="10" t="str">
        <f>VLOOKUP(I146,Codes!$H$3:$I$262,2,FALSE)</f>
        <v>AA</v>
      </c>
      <c r="K146" s="10">
        <v>4</v>
      </c>
      <c r="L146" t="s">
        <v>83</v>
      </c>
      <c r="M146" t="str">
        <f>VLOOKUP(L146,Codes!$R$3:$S$28,2,FALSE)</f>
        <v>M</v>
      </c>
      <c r="N146" t="s">
        <v>48</v>
      </c>
      <c r="O146" t="s">
        <v>29</v>
      </c>
      <c r="P146" t="s">
        <v>29</v>
      </c>
      <c r="Q146" s="21" t="str">
        <f t="shared" si="12"/>
        <v>D-AA-004-EC25-TP1-DMSO-NA-4-NA</v>
      </c>
      <c r="R146" s="21" t="str">
        <f t="shared" si="13"/>
        <v>D-AA-004-EC25-TP1-DMSO-4</v>
      </c>
      <c r="S146" s="14" t="str">
        <f t="shared" si="14"/>
        <v>D.AA.004.M.A.4</v>
      </c>
      <c r="T146" s="15" t="str">
        <f t="shared" si="15"/>
        <v>DAA004MA4</v>
      </c>
      <c r="U146" s="15"/>
      <c r="Y146" s="48" t="s">
        <v>2595</v>
      </c>
      <c r="Z146" s="48" t="s">
        <v>2596</v>
      </c>
      <c r="AA146" s="48">
        <v>1</v>
      </c>
    </row>
    <row r="147" spans="1:27">
      <c r="A147" t="s">
        <v>51</v>
      </c>
      <c r="B147" s="10" t="s">
        <v>50</v>
      </c>
      <c r="C147" s="10" t="s">
        <v>52</v>
      </c>
      <c r="D147" s="23" t="s">
        <v>67</v>
      </c>
      <c r="E147" s="12" t="str">
        <f>VLOOKUP(D147,Codes!$E$3:$G$1002,3,FALSE)</f>
        <v>004</v>
      </c>
      <c r="F147" s="10" t="s">
        <v>46</v>
      </c>
      <c r="G147" s="10">
        <v>4</v>
      </c>
      <c r="H147" s="10" t="str">
        <f>VLOOKUP(F147,Codes!$J$3:$L$8,2,FALSE)</f>
        <v>A</v>
      </c>
      <c r="I147" s="11" t="s">
        <v>31</v>
      </c>
      <c r="J147" s="10" t="str">
        <f>VLOOKUP(I147,Codes!$H$3:$I$262,2,FALSE)</f>
        <v>AA</v>
      </c>
      <c r="K147" s="10">
        <v>5</v>
      </c>
      <c r="L147" t="s">
        <v>83</v>
      </c>
      <c r="M147" t="str">
        <f>VLOOKUP(L147,Codes!$R$3:$S$28,2,FALSE)</f>
        <v>M</v>
      </c>
      <c r="N147" t="s">
        <v>48</v>
      </c>
      <c r="O147" t="s">
        <v>29</v>
      </c>
      <c r="P147" t="s">
        <v>29</v>
      </c>
      <c r="Q147" s="21" t="str">
        <f t="shared" si="12"/>
        <v>D-AA-004-EC25-TP1-DMSO-NA-5-NA</v>
      </c>
      <c r="R147" s="21" t="str">
        <f t="shared" si="13"/>
        <v>D-AA-004-EC25-TP1-DMSO-5</v>
      </c>
      <c r="S147" s="14" t="str">
        <f t="shared" si="14"/>
        <v>D.AA.004.M.A.5</v>
      </c>
      <c r="T147" s="15" t="str">
        <f t="shared" si="15"/>
        <v>DAA004MA5</v>
      </c>
      <c r="U147" s="15"/>
      <c r="Y147" s="48" t="s">
        <v>2597</v>
      </c>
      <c r="Z147" s="48" t="s">
        <v>2598</v>
      </c>
      <c r="AA147" s="48">
        <v>1</v>
      </c>
    </row>
    <row r="148" spans="1:27">
      <c r="A148" t="s">
        <v>51</v>
      </c>
      <c r="B148" s="10" t="s">
        <v>50</v>
      </c>
      <c r="C148" s="10" t="s">
        <v>52</v>
      </c>
      <c r="D148" s="23" t="s">
        <v>67</v>
      </c>
      <c r="E148" s="12" t="str">
        <f>VLOOKUP(D148,Codes!$E$3:$G$1002,3,FALSE)</f>
        <v>004</v>
      </c>
      <c r="F148" s="10" t="s">
        <v>46</v>
      </c>
      <c r="G148" s="10">
        <v>4</v>
      </c>
      <c r="H148" s="10" t="str">
        <f>VLOOKUP(F148,Codes!$J$3:$L$8,2,FALSE)</f>
        <v>A</v>
      </c>
      <c r="I148" s="11" t="s">
        <v>31</v>
      </c>
      <c r="J148" s="10" t="str">
        <f>VLOOKUP(I148,Codes!$H$3:$I$262,2,FALSE)</f>
        <v>AA</v>
      </c>
      <c r="K148" s="10">
        <v>6</v>
      </c>
      <c r="L148" t="s">
        <v>83</v>
      </c>
      <c r="M148" t="str">
        <f>VLOOKUP(L148,Codes!$R$3:$S$28,2,FALSE)</f>
        <v>M</v>
      </c>
      <c r="N148" t="s">
        <v>48</v>
      </c>
      <c r="O148" t="s">
        <v>29</v>
      </c>
      <c r="P148" t="s">
        <v>29</v>
      </c>
      <c r="Q148" s="21" t="str">
        <f t="shared" si="12"/>
        <v>D-AA-004-EC25-TP1-DMSO-NA-6-NA</v>
      </c>
      <c r="R148" s="21" t="str">
        <f t="shared" si="13"/>
        <v>D-AA-004-EC25-TP1-DMSO-6</v>
      </c>
      <c r="S148" s="14" t="str">
        <f t="shared" si="14"/>
        <v>D.AA.004.M.A.6</v>
      </c>
      <c r="T148" s="15" t="str">
        <f t="shared" si="15"/>
        <v>DAA004MA6</v>
      </c>
      <c r="U148" s="15"/>
      <c r="Y148" s="48" t="s">
        <v>2599</v>
      </c>
      <c r="Z148" s="48" t="s">
        <v>2600</v>
      </c>
      <c r="AA148" s="48">
        <v>1</v>
      </c>
    </row>
    <row r="149" spans="1:27">
      <c r="A149" t="s">
        <v>51</v>
      </c>
      <c r="B149" s="10" t="s">
        <v>50</v>
      </c>
      <c r="C149" s="10" t="s">
        <v>52</v>
      </c>
      <c r="D149" s="23" t="s">
        <v>67</v>
      </c>
      <c r="E149" s="12" t="str">
        <f>VLOOKUP(D149,Codes!$E$3:$G$1002,3,FALSE)</f>
        <v>004</v>
      </c>
      <c r="F149" s="10" t="s">
        <v>57</v>
      </c>
      <c r="G149" s="10">
        <v>8</v>
      </c>
      <c r="H149" s="10" t="str">
        <f>VLOOKUP(F149,Codes!$J$3:$L$8,2,FALSE)</f>
        <v>B</v>
      </c>
      <c r="I149" s="11" t="s">
        <v>31</v>
      </c>
      <c r="J149" s="10" t="str">
        <f>VLOOKUP(I149,Codes!$H$3:$I$262,2,FALSE)</f>
        <v>AA</v>
      </c>
      <c r="K149" s="10">
        <v>1</v>
      </c>
      <c r="L149" t="s">
        <v>83</v>
      </c>
      <c r="M149" t="str">
        <f>VLOOKUP(L149,Codes!$R$3:$S$28,2,FALSE)</f>
        <v>M</v>
      </c>
      <c r="N149" t="s">
        <v>48</v>
      </c>
      <c r="O149" t="s">
        <v>29</v>
      </c>
      <c r="P149" t="s">
        <v>29</v>
      </c>
      <c r="Q149" s="21" t="str">
        <f t="shared" si="12"/>
        <v>D-AA-004-EC25-TP2-DMSO-NA-1-NA</v>
      </c>
      <c r="R149" s="21" t="str">
        <f t="shared" si="13"/>
        <v>D-AA-004-EC25-TP2-DMSO-1</v>
      </c>
      <c r="S149" s="14" t="str">
        <f t="shared" si="14"/>
        <v>D.AA.004.M.B.1</v>
      </c>
      <c r="T149" s="15" t="str">
        <f t="shared" si="15"/>
        <v>DAA004MB1</v>
      </c>
      <c r="U149" s="15"/>
      <c r="Y149" s="48" t="s">
        <v>2601</v>
      </c>
      <c r="Z149" s="48" t="s">
        <v>2602</v>
      </c>
      <c r="AA149" s="48">
        <v>1</v>
      </c>
    </row>
    <row r="150" spans="1:27">
      <c r="A150" t="s">
        <v>51</v>
      </c>
      <c r="B150" s="10" t="s">
        <v>50</v>
      </c>
      <c r="C150" s="10" t="s">
        <v>52</v>
      </c>
      <c r="D150" s="23" t="s">
        <v>67</v>
      </c>
      <c r="E150" s="12" t="str">
        <f>VLOOKUP(D150,Codes!$E$3:$G$1002,3,FALSE)</f>
        <v>004</v>
      </c>
      <c r="F150" s="10" t="s">
        <v>57</v>
      </c>
      <c r="G150" s="10">
        <v>8</v>
      </c>
      <c r="H150" s="10" t="str">
        <f>VLOOKUP(F150,Codes!$J$3:$L$8,2,FALSE)</f>
        <v>B</v>
      </c>
      <c r="I150" s="11" t="s">
        <v>31</v>
      </c>
      <c r="J150" s="10" t="str">
        <f>VLOOKUP(I150,Codes!$H$3:$I$262,2,FALSE)</f>
        <v>AA</v>
      </c>
      <c r="K150" s="10">
        <v>2</v>
      </c>
      <c r="L150" t="s">
        <v>83</v>
      </c>
      <c r="M150" t="str">
        <f>VLOOKUP(L150,Codes!$R$3:$S$28,2,FALSE)</f>
        <v>M</v>
      </c>
      <c r="N150" t="s">
        <v>48</v>
      </c>
      <c r="O150" t="s">
        <v>29</v>
      </c>
      <c r="P150" t="s">
        <v>29</v>
      </c>
      <c r="Q150" s="21" t="str">
        <f t="shared" si="12"/>
        <v>D-AA-004-EC25-TP2-DMSO-NA-2-NA</v>
      </c>
      <c r="R150" s="21" t="str">
        <f t="shared" si="13"/>
        <v>D-AA-004-EC25-TP2-DMSO-2</v>
      </c>
      <c r="S150" s="14" t="str">
        <f t="shared" si="14"/>
        <v>D.AA.004.M.B.2</v>
      </c>
      <c r="T150" s="15" t="str">
        <f t="shared" si="15"/>
        <v>DAA004MB2</v>
      </c>
      <c r="U150" s="15"/>
      <c r="Y150" s="48" t="s">
        <v>2603</v>
      </c>
      <c r="Z150" s="48" t="s">
        <v>2604</v>
      </c>
      <c r="AA150" s="48">
        <v>1</v>
      </c>
    </row>
    <row r="151" spans="1:27">
      <c r="A151" t="s">
        <v>51</v>
      </c>
      <c r="B151" s="10" t="s">
        <v>50</v>
      </c>
      <c r="C151" s="10" t="s">
        <v>52</v>
      </c>
      <c r="D151" s="23" t="s">
        <v>67</v>
      </c>
      <c r="E151" s="12" t="str">
        <f>VLOOKUP(D151,Codes!$E$3:$G$1002,3,FALSE)</f>
        <v>004</v>
      </c>
      <c r="F151" s="10" t="s">
        <v>57</v>
      </c>
      <c r="G151" s="10">
        <v>8</v>
      </c>
      <c r="H151" s="10" t="str">
        <f>VLOOKUP(F151,Codes!$J$3:$L$8,2,FALSE)</f>
        <v>B</v>
      </c>
      <c r="I151" s="11" t="s">
        <v>31</v>
      </c>
      <c r="J151" s="10" t="str">
        <f>VLOOKUP(I151,Codes!$H$3:$I$262,2,FALSE)</f>
        <v>AA</v>
      </c>
      <c r="K151" s="10">
        <v>3</v>
      </c>
      <c r="L151" t="s">
        <v>83</v>
      </c>
      <c r="M151" t="str">
        <f>VLOOKUP(L151,Codes!$R$3:$S$28,2,FALSE)</f>
        <v>M</v>
      </c>
      <c r="N151" t="s">
        <v>48</v>
      </c>
      <c r="O151" t="s">
        <v>29</v>
      </c>
      <c r="P151" t="s">
        <v>29</v>
      </c>
      <c r="Q151" s="21" t="str">
        <f t="shared" si="12"/>
        <v>D-AA-004-EC25-TP2-DMSO-NA-3-NA</v>
      </c>
      <c r="R151" s="21" t="str">
        <f t="shared" si="13"/>
        <v>D-AA-004-EC25-TP2-DMSO-3</v>
      </c>
      <c r="S151" s="14" t="str">
        <f t="shared" si="14"/>
        <v>D.AA.004.M.B.3</v>
      </c>
      <c r="T151" s="15" t="str">
        <f t="shared" si="15"/>
        <v>DAA004MB3</v>
      </c>
      <c r="U151" s="15"/>
      <c r="Y151" s="48" t="s">
        <v>2605</v>
      </c>
      <c r="Z151" s="48"/>
    </row>
    <row r="152" spans="1:27">
      <c r="A152" t="s">
        <v>51</v>
      </c>
      <c r="B152" s="10" t="s">
        <v>50</v>
      </c>
      <c r="C152" s="10" t="s">
        <v>52</v>
      </c>
      <c r="D152" s="23" t="s">
        <v>67</v>
      </c>
      <c r="E152" s="12" t="str">
        <f>VLOOKUP(D152,Codes!$E$3:$G$1002,3,FALSE)</f>
        <v>004</v>
      </c>
      <c r="F152" s="10" t="s">
        <v>57</v>
      </c>
      <c r="G152" s="10">
        <v>8</v>
      </c>
      <c r="H152" s="10" t="str">
        <f>VLOOKUP(F152,Codes!$J$3:$L$8,2,FALSE)</f>
        <v>B</v>
      </c>
      <c r="I152" s="11" t="s">
        <v>31</v>
      </c>
      <c r="J152" s="10" t="str">
        <f>VLOOKUP(I152,Codes!$H$3:$I$262,2,FALSE)</f>
        <v>AA</v>
      </c>
      <c r="K152" s="10">
        <v>4</v>
      </c>
      <c r="L152" t="s">
        <v>83</v>
      </c>
      <c r="M152" t="str">
        <f>VLOOKUP(L152,Codes!$R$3:$S$28,2,FALSE)</f>
        <v>M</v>
      </c>
      <c r="N152" t="s">
        <v>48</v>
      </c>
      <c r="O152" t="s">
        <v>29</v>
      </c>
      <c r="P152" t="s">
        <v>29</v>
      </c>
      <c r="Q152" s="21" t="str">
        <f t="shared" si="12"/>
        <v>D-AA-004-EC25-TP2-DMSO-NA-4-NA</v>
      </c>
      <c r="R152" s="21" t="str">
        <f t="shared" si="13"/>
        <v>D-AA-004-EC25-TP2-DMSO-4</v>
      </c>
      <c r="S152" s="14" t="str">
        <f t="shared" si="14"/>
        <v>D.AA.004.M.B.4</v>
      </c>
      <c r="T152" s="15" t="str">
        <f t="shared" si="15"/>
        <v>DAA004MB4</v>
      </c>
      <c r="U152" s="15"/>
      <c r="Y152" s="48" t="s">
        <v>2606</v>
      </c>
      <c r="Z152" s="48" t="s">
        <v>2607</v>
      </c>
      <c r="AA152" s="48">
        <v>1</v>
      </c>
    </row>
    <row r="153" spans="1:27">
      <c r="A153" t="s">
        <v>51</v>
      </c>
      <c r="B153" s="10" t="s">
        <v>50</v>
      </c>
      <c r="C153" s="10" t="s">
        <v>52</v>
      </c>
      <c r="D153" s="23" t="s">
        <v>67</v>
      </c>
      <c r="E153" s="12" t="str">
        <f>VLOOKUP(D153,Codes!$E$3:$G$1002,3,FALSE)</f>
        <v>004</v>
      </c>
      <c r="F153" s="10" t="s">
        <v>57</v>
      </c>
      <c r="G153" s="10">
        <v>8</v>
      </c>
      <c r="H153" s="10" t="str">
        <f>VLOOKUP(F153,Codes!$J$3:$L$8,2,FALSE)</f>
        <v>B</v>
      </c>
      <c r="I153" s="11" t="s">
        <v>31</v>
      </c>
      <c r="J153" s="10" t="str">
        <f>VLOOKUP(I153,Codes!$H$3:$I$262,2,FALSE)</f>
        <v>AA</v>
      </c>
      <c r="K153" s="10">
        <v>5</v>
      </c>
      <c r="L153" t="s">
        <v>83</v>
      </c>
      <c r="M153" t="str">
        <f>VLOOKUP(L153,Codes!$R$3:$S$28,2,FALSE)</f>
        <v>M</v>
      </c>
      <c r="N153" t="s">
        <v>48</v>
      </c>
      <c r="O153" t="s">
        <v>29</v>
      </c>
      <c r="P153" t="s">
        <v>29</v>
      </c>
      <c r="Q153" s="21" t="str">
        <f t="shared" si="12"/>
        <v>D-AA-004-EC25-TP2-DMSO-NA-5-NA</v>
      </c>
      <c r="R153" s="21" t="str">
        <f t="shared" si="13"/>
        <v>D-AA-004-EC25-TP2-DMSO-5</v>
      </c>
      <c r="S153" s="14" t="str">
        <f t="shared" si="14"/>
        <v>D.AA.004.M.B.5</v>
      </c>
      <c r="T153" s="15" t="str">
        <f t="shared" si="15"/>
        <v>DAA004MB5</v>
      </c>
      <c r="U153" s="15"/>
      <c r="Y153" s="48" t="s">
        <v>2608</v>
      </c>
      <c r="Z153" s="48" t="s">
        <v>2609</v>
      </c>
      <c r="AA153" s="48">
        <v>1</v>
      </c>
    </row>
    <row r="154" spans="1:27">
      <c r="A154" t="s">
        <v>51</v>
      </c>
      <c r="B154" s="10" t="s">
        <v>50</v>
      </c>
      <c r="C154" s="10" t="s">
        <v>52</v>
      </c>
      <c r="D154" s="23" t="s">
        <v>67</v>
      </c>
      <c r="E154" s="12" t="str">
        <f>VLOOKUP(D154,Codes!$E$3:$G$1002,3,FALSE)</f>
        <v>004</v>
      </c>
      <c r="F154" s="10" t="s">
        <v>57</v>
      </c>
      <c r="G154" s="10">
        <v>8</v>
      </c>
      <c r="H154" s="10" t="str">
        <f>VLOOKUP(F154,Codes!$J$3:$L$8,2,FALSE)</f>
        <v>B</v>
      </c>
      <c r="I154" s="11" t="s">
        <v>31</v>
      </c>
      <c r="J154" s="10" t="str">
        <f>VLOOKUP(I154,Codes!$H$3:$I$262,2,FALSE)</f>
        <v>AA</v>
      </c>
      <c r="K154" s="10">
        <v>6</v>
      </c>
      <c r="L154" t="s">
        <v>83</v>
      </c>
      <c r="M154" t="str">
        <f>VLOOKUP(L154,Codes!$R$3:$S$28,2,FALSE)</f>
        <v>M</v>
      </c>
      <c r="N154" t="s">
        <v>48</v>
      </c>
      <c r="O154" t="s">
        <v>29</v>
      </c>
      <c r="P154" t="s">
        <v>29</v>
      </c>
      <c r="Q154" s="21" t="str">
        <f t="shared" si="12"/>
        <v>D-AA-004-EC25-TP2-DMSO-NA-6-NA</v>
      </c>
      <c r="R154" s="21" t="str">
        <f t="shared" si="13"/>
        <v>D-AA-004-EC25-TP2-DMSO-6</v>
      </c>
      <c r="S154" s="14" t="str">
        <f t="shared" si="14"/>
        <v>D.AA.004.M.B.6</v>
      </c>
      <c r="T154" s="15" t="str">
        <f t="shared" si="15"/>
        <v>DAA004MB6</v>
      </c>
      <c r="U154" s="15"/>
      <c r="Y154" s="48" t="s">
        <v>2610</v>
      </c>
      <c r="Z154" s="48" t="s">
        <v>2611</v>
      </c>
      <c r="AA154" s="48">
        <v>1</v>
      </c>
    </row>
    <row r="155" spans="1:27">
      <c r="A155" t="s">
        <v>51</v>
      </c>
      <c r="B155" s="10" t="s">
        <v>50</v>
      </c>
      <c r="C155" s="10" t="s">
        <v>52</v>
      </c>
      <c r="D155" s="23" t="s">
        <v>67</v>
      </c>
      <c r="E155" s="12" t="str">
        <f>VLOOKUP(D155,Codes!$E$3:$G$1002,3,FALSE)</f>
        <v>004</v>
      </c>
      <c r="F155" s="10" t="s">
        <v>64</v>
      </c>
      <c r="G155" s="10">
        <v>24</v>
      </c>
      <c r="H155" s="10" t="str">
        <f>VLOOKUP(F155,Codes!$J$3:$L$8,2,FALSE)</f>
        <v>C</v>
      </c>
      <c r="I155" s="11" t="s">
        <v>31</v>
      </c>
      <c r="J155" s="10" t="str">
        <f>VLOOKUP(I155,Codes!$H$3:$I$262,2,FALSE)</f>
        <v>AA</v>
      </c>
      <c r="K155" s="10">
        <v>1</v>
      </c>
      <c r="L155" t="s">
        <v>83</v>
      </c>
      <c r="M155" t="str">
        <f>VLOOKUP(L155,Codes!$R$3:$S$28,2,FALSE)</f>
        <v>M</v>
      </c>
      <c r="N155" t="s">
        <v>48</v>
      </c>
      <c r="O155" t="s">
        <v>29</v>
      </c>
      <c r="P155" t="s">
        <v>29</v>
      </c>
      <c r="Q155" s="21" t="str">
        <f t="shared" si="12"/>
        <v>D-AA-004-EC25-TP3-DMSO-NA-1-NA</v>
      </c>
      <c r="R155" s="21" t="str">
        <f t="shared" si="13"/>
        <v>D-AA-004-EC25-TP3-DMSO-1</v>
      </c>
      <c r="S155" s="14" t="str">
        <f t="shared" si="14"/>
        <v>D.AA.004.M.C.1</v>
      </c>
      <c r="T155" s="15" t="str">
        <f t="shared" si="15"/>
        <v>DAA004MC1</v>
      </c>
      <c r="U155" s="15"/>
      <c r="Y155" s="48" t="s">
        <v>2612</v>
      </c>
      <c r="Z155" s="48" t="s">
        <v>2613</v>
      </c>
      <c r="AA155" s="48">
        <v>1</v>
      </c>
    </row>
    <row r="156" spans="1:27">
      <c r="A156" t="s">
        <v>51</v>
      </c>
      <c r="B156" s="10" t="s">
        <v>50</v>
      </c>
      <c r="C156" s="10" t="s">
        <v>52</v>
      </c>
      <c r="D156" s="23" t="s">
        <v>67</v>
      </c>
      <c r="E156" s="12" t="str">
        <f>VLOOKUP(D156,Codes!$E$3:$G$1002,3,FALSE)</f>
        <v>004</v>
      </c>
      <c r="F156" s="10" t="s">
        <v>64</v>
      </c>
      <c r="G156" s="10">
        <v>24</v>
      </c>
      <c r="H156" s="10" t="str">
        <f>VLOOKUP(F156,Codes!$J$3:$L$8,2,FALSE)</f>
        <v>C</v>
      </c>
      <c r="I156" s="11" t="s">
        <v>31</v>
      </c>
      <c r="J156" s="10" t="str">
        <f>VLOOKUP(I156,Codes!$H$3:$I$262,2,FALSE)</f>
        <v>AA</v>
      </c>
      <c r="K156" s="10">
        <v>2</v>
      </c>
      <c r="L156" t="s">
        <v>83</v>
      </c>
      <c r="M156" t="str">
        <f>VLOOKUP(L156,Codes!$R$3:$S$28,2,FALSE)</f>
        <v>M</v>
      </c>
      <c r="N156" t="s">
        <v>48</v>
      </c>
      <c r="O156" t="s">
        <v>29</v>
      </c>
      <c r="P156" t="s">
        <v>29</v>
      </c>
      <c r="Q156" s="21" t="str">
        <f t="shared" si="12"/>
        <v>D-AA-004-EC25-TP3-DMSO-NA-2-NA</v>
      </c>
      <c r="R156" s="21" t="str">
        <f t="shared" si="13"/>
        <v>D-AA-004-EC25-TP3-DMSO-2</v>
      </c>
      <c r="S156" s="14" t="str">
        <f t="shared" si="14"/>
        <v>D.AA.004.M.C.2</v>
      </c>
      <c r="T156" s="15" t="str">
        <f t="shared" si="15"/>
        <v>DAA004MC2</v>
      </c>
      <c r="U156" s="15"/>
      <c r="Y156" s="48" t="s">
        <v>2614</v>
      </c>
      <c r="Z156" s="48" t="s">
        <v>2615</v>
      </c>
      <c r="AA156" s="48">
        <v>1</v>
      </c>
    </row>
    <row r="157" spans="1:27">
      <c r="A157" t="s">
        <v>51</v>
      </c>
      <c r="B157" s="10" t="s">
        <v>50</v>
      </c>
      <c r="C157" s="10" t="s">
        <v>52</v>
      </c>
      <c r="D157" s="23" t="s">
        <v>67</v>
      </c>
      <c r="E157" s="12" t="str">
        <f>VLOOKUP(D157,Codes!$E$3:$G$1002,3,FALSE)</f>
        <v>004</v>
      </c>
      <c r="F157" s="10" t="s">
        <v>64</v>
      </c>
      <c r="G157" s="10">
        <v>24</v>
      </c>
      <c r="H157" s="10" t="str">
        <f>VLOOKUP(F157,Codes!$J$3:$L$8,2,FALSE)</f>
        <v>C</v>
      </c>
      <c r="I157" s="11" t="s">
        <v>31</v>
      </c>
      <c r="J157" s="10" t="str">
        <f>VLOOKUP(I157,Codes!$H$3:$I$262,2,FALSE)</f>
        <v>AA</v>
      </c>
      <c r="K157" s="10">
        <v>3</v>
      </c>
      <c r="L157" t="s">
        <v>83</v>
      </c>
      <c r="M157" t="str">
        <f>VLOOKUP(L157,Codes!$R$3:$S$28,2,FALSE)</f>
        <v>M</v>
      </c>
      <c r="N157" t="s">
        <v>48</v>
      </c>
      <c r="O157" t="s">
        <v>29</v>
      </c>
      <c r="P157" t="s">
        <v>29</v>
      </c>
      <c r="Q157" s="21" t="str">
        <f t="shared" si="12"/>
        <v>D-AA-004-EC25-TP3-DMSO-NA-3-NA</v>
      </c>
      <c r="R157" s="21" t="str">
        <f t="shared" si="13"/>
        <v>D-AA-004-EC25-TP3-DMSO-3</v>
      </c>
      <c r="S157" s="14" t="str">
        <f t="shared" si="14"/>
        <v>D.AA.004.M.C.3</v>
      </c>
      <c r="T157" s="15" t="str">
        <f t="shared" si="15"/>
        <v>DAA004MC3</v>
      </c>
      <c r="U157" s="15"/>
      <c r="Y157" s="48" t="s">
        <v>2616</v>
      </c>
      <c r="Z157" s="48"/>
    </row>
    <row r="158" spans="1:27">
      <c r="A158" t="s">
        <v>51</v>
      </c>
      <c r="B158" s="10" t="s">
        <v>50</v>
      </c>
      <c r="C158" s="10" t="s">
        <v>52</v>
      </c>
      <c r="D158" s="23" t="s">
        <v>67</v>
      </c>
      <c r="E158" s="12" t="str">
        <f>VLOOKUP(D158,Codes!$E$3:$G$1002,3,FALSE)</f>
        <v>004</v>
      </c>
      <c r="F158" s="10" t="s">
        <v>64</v>
      </c>
      <c r="G158" s="10">
        <v>24</v>
      </c>
      <c r="H158" s="10" t="str">
        <f>VLOOKUP(F158,Codes!$J$3:$L$8,2,FALSE)</f>
        <v>C</v>
      </c>
      <c r="I158" s="11" t="s">
        <v>31</v>
      </c>
      <c r="J158" s="10" t="str">
        <f>VLOOKUP(I158,Codes!$H$3:$I$262,2,FALSE)</f>
        <v>AA</v>
      </c>
      <c r="K158" s="10">
        <v>4</v>
      </c>
      <c r="L158" t="s">
        <v>83</v>
      </c>
      <c r="M158" t="str">
        <f>VLOOKUP(L158,Codes!$R$3:$S$28,2,FALSE)</f>
        <v>M</v>
      </c>
      <c r="N158" t="s">
        <v>48</v>
      </c>
      <c r="O158" t="s">
        <v>29</v>
      </c>
      <c r="P158" t="s">
        <v>29</v>
      </c>
      <c r="Q158" s="21" t="str">
        <f t="shared" si="12"/>
        <v>D-AA-004-EC25-TP3-DMSO-NA-4-NA</v>
      </c>
      <c r="R158" s="21" t="str">
        <f t="shared" si="13"/>
        <v>D-AA-004-EC25-TP3-DMSO-4</v>
      </c>
      <c r="S158" s="14" t="str">
        <f t="shared" si="14"/>
        <v>D.AA.004.M.C.4</v>
      </c>
      <c r="T158" s="15" t="str">
        <f t="shared" si="15"/>
        <v>DAA004MC4</v>
      </c>
      <c r="U158" s="15"/>
      <c r="Y158" s="48" t="s">
        <v>2617</v>
      </c>
      <c r="Z158" s="48" t="s">
        <v>2618</v>
      </c>
      <c r="AA158" s="48">
        <v>1</v>
      </c>
    </row>
    <row r="159" spans="1:27">
      <c r="A159" t="s">
        <v>51</v>
      </c>
      <c r="B159" s="10" t="s">
        <v>50</v>
      </c>
      <c r="C159" s="10" t="s">
        <v>52</v>
      </c>
      <c r="D159" s="23" t="s">
        <v>67</v>
      </c>
      <c r="E159" s="12" t="str">
        <f>VLOOKUP(D159,Codes!$E$3:$G$1002,3,FALSE)</f>
        <v>004</v>
      </c>
      <c r="F159" s="10" t="s">
        <v>64</v>
      </c>
      <c r="G159" s="10">
        <v>24</v>
      </c>
      <c r="H159" s="10" t="str">
        <f>VLOOKUP(F159,Codes!$J$3:$L$8,2,FALSE)</f>
        <v>C</v>
      </c>
      <c r="I159" s="11" t="s">
        <v>31</v>
      </c>
      <c r="J159" s="10" t="str">
        <f>VLOOKUP(I159,Codes!$H$3:$I$262,2,FALSE)</f>
        <v>AA</v>
      </c>
      <c r="K159" s="10">
        <v>5</v>
      </c>
      <c r="L159" t="s">
        <v>83</v>
      </c>
      <c r="M159" t="str">
        <f>VLOOKUP(L159,Codes!$R$3:$S$28,2,FALSE)</f>
        <v>M</v>
      </c>
      <c r="N159" t="s">
        <v>48</v>
      </c>
      <c r="O159" t="s">
        <v>29</v>
      </c>
      <c r="P159" t="s">
        <v>29</v>
      </c>
      <c r="Q159" s="21" t="str">
        <f t="shared" si="12"/>
        <v>D-AA-004-EC25-TP3-DMSO-NA-5-NA</v>
      </c>
      <c r="R159" s="21" t="str">
        <f t="shared" si="13"/>
        <v>D-AA-004-EC25-TP3-DMSO-5</v>
      </c>
      <c r="S159" s="14" t="str">
        <f t="shared" si="14"/>
        <v>D.AA.004.M.C.5</v>
      </c>
      <c r="T159" s="15" t="str">
        <f t="shared" si="15"/>
        <v>DAA004MC5</v>
      </c>
      <c r="U159" s="15"/>
      <c r="Y159" s="48" t="s">
        <v>2619</v>
      </c>
      <c r="Z159" s="48" t="s">
        <v>2620</v>
      </c>
      <c r="AA159" s="48">
        <v>1</v>
      </c>
    </row>
    <row r="160" spans="1:27">
      <c r="A160" t="s">
        <v>51</v>
      </c>
      <c r="B160" s="10" t="s">
        <v>50</v>
      </c>
      <c r="C160" s="10" t="s">
        <v>52</v>
      </c>
      <c r="D160" s="23" t="s">
        <v>67</v>
      </c>
      <c r="E160" s="12" t="str">
        <f>VLOOKUP(D160,Codes!$E$3:$G$1002,3,FALSE)</f>
        <v>004</v>
      </c>
      <c r="F160" s="10" t="s">
        <v>64</v>
      </c>
      <c r="G160" s="10">
        <v>24</v>
      </c>
      <c r="H160" s="10" t="str">
        <f>VLOOKUP(F160,Codes!$J$3:$L$8,2,FALSE)</f>
        <v>C</v>
      </c>
      <c r="I160" s="11" t="s">
        <v>31</v>
      </c>
      <c r="J160" s="10" t="str">
        <f>VLOOKUP(I160,Codes!$H$3:$I$262,2,FALSE)</f>
        <v>AA</v>
      </c>
      <c r="K160" s="10">
        <v>6</v>
      </c>
      <c r="L160" t="s">
        <v>83</v>
      </c>
      <c r="M160" t="str">
        <f>VLOOKUP(L160,Codes!$R$3:$S$28,2,FALSE)</f>
        <v>M</v>
      </c>
      <c r="N160" t="s">
        <v>48</v>
      </c>
      <c r="O160" t="s">
        <v>29</v>
      </c>
      <c r="P160" t="s">
        <v>29</v>
      </c>
      <c r="Q160" s="21" t="str">
        <f t="shared" si="12"/>
        <v>D-AA-004-EC25-TP3-DMSO-NA-6-NA</v>
      </c>
      <c r="R160" s="21" t="str">
        <f t="shared" si="13"/>
        <v>D-AA-004-EC25-TP3-DMSO-6</v>
      </c>
      <c r="S160" s="14" t="str">
        <f t="shared" si="14"/>
        <v>D.AA.004.M.C.6</v>
      </c>
      <c r="T160" s="15" t="str">
        <f t="shared" si="15"/>
        <v>DAA004MC6</v>
      </c>
      <c r="U160" s="15"/>
      <c r="Y160" s="48" t="s">
        <v>2621</v>
      </c>
      <c r="Z160" s="48" t="s">
        <v>2622</v>
      </c>
      <c r="AA160" s="48">
        <v>1</v>
      </c>
    </row>
    <row r="161" spans="1:27">
      <c r="A161" t="s">
        <v>51</v>
      </c>
      <c r="B161" s="10" t="s">
        <v>50</v>
      </c>
      <c r="C161" s="10" t="s">
        <v>52</v>
      </c>
      <c r="D161" s="23" t="s">
        <v>67</v>
      </c>
      <c r="E161" s="12" t="str">
        <f>VLOOKUP(D161,Codes!$E$3:$G$1002,3,FALSE)</f>
        <v>004</v>
      </c>
      <c r="F161" s="10" t="s">
        <v>70</v>
      </c>
      <c r="G161" s="10">
        <v>30</v>
      </c>
      <c r="H161" s="10" t="str">
        <f>VLOOKUP(F161,Codes!$J$3:$L$8,2,FALSE)</f>
        <v>D</v>
      </c>
      <c r="I161" s="11" t="s">
        <v>31</v>
      </c>
      <c r="J161" s="10" t="str">
        <f>VLOOKUP(I161,Codes!$H$3:$I$262,2,FALSE)</f>
        <v>AA</v>
      </c>
      <c r="K161" s="10">
        <v>1</v>
      </c>
      <c r="L161" t="s">
        <v>83</v>
      </c>
      <c r="M161" t="str">
        <f>VLOOKUP(L161,Codes!$R$3:$S$28,2,FALSE)</f>
        <v>M</v>
      </c>
      <c r="N161" t="s">
        <v>48</v>
      </c>
      <c r="O161" t="s">
        <v>29</v>
      </c>
      <c r="P161" t="s">
        <v>29</v>
      </c>
      <c r="Q161" s="21" t="str">
        <f t="shared" si="12"/>
        <v>D-AA-004-EC25-TP4-DMSO-NA-1-NA</v>
      </c>
      <c r="R161" s="21" t="str">
        <f t="shared" si="13"/>
        <v>D-AA-004-EC25-TP4-DMSO-1</v>
      </c>
      <c r="S161" s="14" t="str">
        <f t="shared" si="14"/>
        <v>D.AA.004.M.D.1</v>
      </c>
      <c r="T161" s="15" t="str">
        <f t="shared" si="15"/>
        <v>DAA004MD1</v>
      </c>
      <c r="U161" s="15"/>
      <c r="Y161" s="48" t="s">
        <v>2623</v>
      </c>
      <c r="Z161" s="48" t="s">
        <v>2624</v>
      </c>
      <c r="AA161" s="48">
        <v>1</v>
      </c>
    </row>
    <row r="162" spans="1:27">
      <c r="A162" t="s">
        <v>51</v>
      </c>
      <c r="B162" s="10" t="s">
        <v>50</v>
      </c>
      <c r="C162" s="10" t="s">
        <v>52</v>
      </c>
      <c r="D162" s="23" t="s">
        <v>67</v>
      </c>
      <c r="E162" s="12" t="str">
        <f>VLOOKUP(D162,Codes!$E$3:$G$1002,3,FALSE)</f>
        <v>004</v>
      </c>
      <c r="F162" s="10" t="s">
        <v>70</v>
      </c>
      <c r="G162" s="10">
        <v>30</v>
      </c>
      <c r="H162" s="10" t="str">
        <f>VLOOKUP(F162,Codes!$J$3:$L$8,2,FALSE)</f>
        <v>D</v>
      </c>
      <c r="I162" s="11" t="s">
        <v>31</v>
      </c>
      <c r="J162" s="10" t="str">
        <f>VLOOKUP(I162,Codes!$H$3:$I$262,2,FALSE)</f>
        <v>AA</v>
      </c>
      <c r="K162" s="10">
        <v>2</v>
      </c>
      <c r="L162" t="s">
        <v>83</v>
      </c>
      <c r="M162" t="str">
        <f>VLOOKUP(L162,Codes!$R$3:$S$28,2,FALSE)</f>
        <v>M</v>
      </c>
      <c r="N162" t="s">
        <v>48</v>
      </c>
      <c r="O162" t="s">
        <v>29</v>
      </c>
      <c r="P162" t="s">
        <v>29</v>
      </c>
      <c r="Q162" s="21" t="str">
        <f t="shared" si="12"/>
        <v>D-AA-004-EC25-TP4-DMSO-NA-2-NA</v>
      </c>
      <c r="R162" s="21" t="str">
        <f t="shared" si="13"/>
        <v>D-AA-004-EC25-TP4-DMSO-2</v>
      </c>
      <c r="S162" s="14" t="str">
        <f t="shared" si="14"/>
        <v>D.AA.004.M.D.2</v>
      </c>
      <c r="T162" s="15" t="str">
        <f t="shared" si="15"/>
        <v>DAA004MD2</v>
      </c>
      <c r="U162" s="15"/>
      <c r="Y162" s="48" t="s">
        <v>2625</v>
      </c>
      <c r="Z162" s="48" t="s">
        <v>2626</v>
      </c>
      <c r="AA162" s="48">
        <v>1</v>
      </c>
    </row>
    <row r="163" spans="1:27">
      <c r="A163" t="s">
        <v>51</v>
      </c>
      <c r="B163" s="10" t="s">
        <v>50</v>
      </c>
      <c r="C163" s="10" t="s">
        <v>52</v>
      </c>
      <c r="D163" s="23" t="s">
        <v>67</v>
      </c>
      <c r="E163" s="12" t="str">
        <f>VLOOKUP(D163,Codes!$E$3:$G$1002,3,FALSE)</f>
        <v>004</v>
      </c>
      <c r="F163" s="10" t="s">
        <v>70</v>
      </c>
      <c r="G163" s="10">
        <v>30</v>
      </c>
      <c r="H163" s="10" t="str">
        <f>VLOOKUP(F163,Codes!$J$3:$L$8,2,FALSE)</f>
        <v>D</v>
      </c>
      <c r="I163" s="11" t="s">
        <v>31</v>
      </c>
      <c r="J163" s="10" t="str">
        <f>VLOOKUP(I163,Codes!$H$3:$I$262,2,FALSE)</f>
        <v>AA</v>
      </c>
      <c r="K163" s="10">
        <v>3</v>
      </c>
      <c r="L163" t="s">
        <v>83</v>
      </c>
      <c r="M163" t="str">
        <f>VLOOKUP(L163,Codes!$R$3:$S$28,2,FALSE)</f>
        <v>M</v>
      </c>
      <c r="N163" t="s">
        <v>48</v>
      </c>
      <c r="O163" t="s">
        <v>29</v>
      </c>
      <c r="P163" t="s">
        <v>29</v>
      </c>
      <c r="Q163" s="21" t="str">
        <f t="shared" si="12"/>
        <v>D-AA-004-EC25-TP4-DMSO-NA-3-NA</v>
      </c>
      <c r="R163" s="21" t="str">
        <f t="shared" si="13"/>
        <v>D-AA-004-EC25-TP4-DMSO-3</v>
      </c>
      <c r="S163" s="14" t="str">
        <f t="shared" si="14"/>
        <v>D.AA.004.M.D.3</v>
      </c>
      <c r="T163" s="15" t="str">
        <f t="shared" si="15"/>
        <v>DAA004MD3</v>
      </c>
      <c r="U163" s="15"/>
      <c r="Y163" s="48" t="s">
        <v>2627</v>
      </c>
      <c r="Z163" s="48" t="s">
        <v>2628</v>
      </c>
      <c r="AA163" s="48">
        <v>1</v>
      </c>
    </row>
    <row r="164" spans="1:27">
      <c r="A164" t="s">
        <v>51</v>
      </c>
      <c r="B164" s="10" t="s">
        <v>50</v>
      </c>
      <c r="C164" s="10" t="s">
        <v>52</v>
      </c>
      <c r="D164" s="23" t="s">
        <v>67</v>
      </c>
      <c r="E164" s="12" t="str">
        <f>VLOOKUP(D164,Codes!$E$3:$G$1002,3,FALSE)</f>
        <v>004</v>
      </c>
      <c r="F164" s="10" t="s">
        <v>70</v>
      </c>
      <c r="G164" s="10">
        <v>30</v>
      </c>
      <c r="H164" s="10" t="str">
        <f>VLOOKUP(F164,Codes!$J$3:$L$8,2,FALSE)</f>
        <v>D</v>
      </c>
      <c r="I164" s="11" t="s">
        <v>31</v>
      </c>
      <c r="J164" s="10" t="str">
        <f>VLOOKUP(I164,Codes!$H$3:$I$262,2,FALSE)</f>
        <v>AA</v>
      </c>
      <c r="K164" s="10">
        <v>4</v>
      </c>
      <c r="L164" t="s">
        <v>83</v>
      </c>
      <c r="M164" t="str">
        <f>VLOOKUP(L164,Codes!$R$3:$S$28,2,FALSE)</f>
        <v>M</v>
      </c>
      <c r="N164" t="s">
        <v>48</v>
      </c>
      <c r="O164" t="s">
        <v>29</v>
      </c>
      <c r="P164" t="s">
        <v>29</v>
      </c>
      <c r="Q164" s="21" t="str">
        <f t="shared" si="12"/>
        <v>D-AA-004-EC25-TP4-DMSO-NA-4-NA</v>
      </c>
      <c r="R164" s="21" t="str">
        <f t="shared" si="13"/>
        <v>D-AA-004-EC25-TP4-DMSO-4</v>
      </c>
      <c r="S164" s="14" t="str">
        <f t="shared" si="14"/>
        <v>D.AA.004.M.D.4</v>
      </c>
      <c r="T164" s="15" t="str">
        <f t="shared" si="15"/>
        <v>DAA004MD4</v>
      </c>
      <c r="U164" s="15"/>
      <c r="Y164" s="48" t="s">
        <v>2629</v>
      </c>
      <c r="Z164" s="48" t="s">
        <v>2630</v>
      </c>
      <c r="AA164" s="48">
        <v>1</v>
      </c>
    </row>
    <row r="165" spans="1:27">
      <c r="A165" t="s">
        <v>51</v>
      </c>
      <c r="B165" s="10" t="s">
        <v>50</v>
      </c>
      <c r="C165" s="10" t="s">
        <v>52</v>
      </c>
      <c r="D165" s="23" t="s">
        <v>67</v>
      </c>
      <c r="E165" s="12" t="str">
        <f>VLOOKUP(D165,Codes!$E$3:$G$1002,3,FALSE)</f>
        <v>004</v>
      </c>
      <c r="F165" s="10" t="s">
        <v>70</v>
      </c>
      <c r="G165" s="10">
        <v>30</v>
      </c>
      <c r="H165" s="10" t="str">
        <f>VLOOKUP(F165,Codes!$J$3:$L$8,2,FALSE)</f>
        <v>D</v>
      </c>
      <c r="I165" s="11" t="s">
        <v>31</v>
      </c>
      <c r="J165" s="10" t="str">
        <f>VLOOKUP(I165,Codes!$H$3:$I$262,2,FALSE)</f>
        <v>AA</v>
      </c>
      <c r="K165" s="10">
        <v>5</v>
      </c>
      <c r="L165" t="s">
        <v>83</v>
      </c>
      <c r="M165" t="str">
        <f>VLOOKUP(L165,Codes!$R$3:$S$28,2,FALSE)</f>
        <v>M</v>
      </c>
      <c r="N165" t="s">
        <v>48</v>
      </c>
      <c r="O165" t="s">
        <v>29</v>
      </c>
      <c r="P165" t="s">
        <v>29</v>
      </c>
      <c r="Q165" s="21" t="str">
        <f t="shared" si="12"/>
        <v>D-AA-004-EC25-TP4-DMSO-NA-5-NA</v>
      </c>
      <c r="R165" s="21" t="str">
        <f t="shared" si="13"/>
        <v>D-AA-004-EC25-TP4-DMSO-5</v>
      </c>
      <c r="S165" s="14" t="str">
        <f t="shared" si="14"/>
        <v>D.AA.004.M.D.5</v>
      </c>
      <c r="T165" s="15" t="str">
        <f t="shared" si="15"/>
        <v>DAA004MD5</v>
      </c>
      <c r="U165" s="15"/>
      <c r="Y165" s="48" t="s">
        <v>2631</v>
      </c>
      <c r="Z165" s="48" t="s">
        <v>2632</v>
      </c>
      <c r="AA165" s="48">
        <v>1</v>
      </c>
    </row>
    <row r="166" spans="1:27">
      <c r="A166" t="s">
        <v>51</v>
      </c>
      <c r="B166" s="10" t="s">
        <v>50</v>
      </c>
      <c r="C166" s="10" t="s">
        <v>52</v>
      </c>
      <c r="D166" s="23" t="s">
        <v>67</v>
      </c>
      <c r="E166" s="12" t="str">
        <f>VLOOKUP(D166,Codes!$E$3:$G$1002,3,FALSE)</f>
        <v>004</v>
      </c>
      <c r="F166" s="10" t="s">
        <v>70</v>
      </c>
      <c r="G166" s="10">
        <v>30</v>
      </c>
      <c r="H166" s="10" t="str">
        <f>VLOOKUP(F166,Codes!$J$3:$L$8,2,FALSE)</f>
        <v>D</v>
      </c>
      <c r="I166" s="11" t="s">
        <v>31</v>
      </c>
      <c r="J166" s="10" t="str">
        <f>VLOOKUP(I166,Codes!$H$3:$I$262,2,FALSE)</f>
        <v>AA</v>
      </c>
      <c r="K166" s="10">
        <v>6</v>
      </c>
      <c r="L166" t="s">
        <v>83</v>
      </c>
      <c r="M166" t="str">
        <f>VLOOKUP(L166,Codes!$R$3:$S$28,2,FALSE)</f>
        <v>M</v>
      </c>
      <c r="N166" t="s">
        <v>48</v>
      </c>
      <c r="O166" t="s">
        <v>29</v>
      </c>
      <c r="P166" t="s">
        <v>29</v>
      </c>
      <c r="Q166" s="21" t="str">
        <f t="shared" si="12"/>
        <v>D-AA-004-EC25-TP4-DMSO-NA-6-NA</v>
      </c>
      <c r="R166" s="21" t="str">
        <f t="shared" si="13"/>
        <v>D-AA-004-EC25-TP4-DMSO-6</v>
      </c>
      <c r="S166" s="14" t="str">
        <f t="shared" si="14"/>
        <v>D.AA.004.M.D.6</v>
      </c>
      <c r="T166" s="15" t="str">
        <f t="shared" si="15"/>
        <v>DAA004MD6</v>
      </c>
      <c r="U166" s="15"/>
      <c r="Y166" s="48" t="s">
        <v>2633</v>
      </c>
      <c r="Z166" s="48" t="s">
        <v>2634</v>
      </c>
      <c r="AA166" s="48">
        <v>1</v>
      </c>
    </row>
    <row r="167" spans="1:27">
      <c r="A167" t="s">
        <v>51</v>
      </c>
      <c r="B167" s="10" t="s">
        <v>50</v>
      </c>
      <c r="C167" s="10" t="s">
        <v>52</v>
      </c>
      <c r="D167" s="23" t="s">
        <v>67</v>
      </c>
      <c r="E167" s="12" t="str">
        <f>VLOOKUP(D167,Codes!$E$3:$G$1002,3,FALSE)</f>
        <v>004</v>
      </c>
      <c r="F167" s="10" t="s">
        <v>76</v>
      </c>
      <c r="G167" s="10">
        <v>48</v>
      </c>
      <c r="H167" s="10" t="str">
        <f>VLOOKUP(F167,Codes!$J$3:$L$8,2,FALSE)</f>
        <v>E</v>
      </c>
      <c r="I167" s="11" t="s">
        <v>31</v>
      </c>
      <c r="J167" s="10" t="str">
        <f>VLOOKUP(I167,Codes!$H$3:$I$262,2,FALSE)</f>
        <v>AA</v>
      </c>
      <c r="K167" s="10">
        <v>1</v>
      </c>
      <c r="L167" t="s">
        <v>83</v>
      </c>
      <c r="M167" t="str">
        <f>VLOOKUP(L167,Codes!$R$3:$S$28,2,FALSE)</f>
        <v>M</v>
      </c>
      <c r="N167" t="s">
        <v>48</v>
      </c>
      <c r="O167" t="s">
        <v>29</v>
      </c>
      <c r="P167" t="s">
        <v>29</v>
      </c>
      <c r="Q167" s="21" t="str">
        <f t="shared" si="12"/>
        <v>D-AA-004-EC25-TP5-DMSO-NA-1-NA</v>
      </c>
      <c r="R167" s="21" t="str">
        <f t="shared" si="13"/>
        <v>D-AA-004-EC25-TP5-DMSO-1</v>
      </c>
      <c r="S167" s="14" t="str">
        <f t="shared" si="14"/>
        <v>D.AA.004.M.E.1</v>
      </c>
      <c r="T167" s="15" t="str">
        <f t="shared" si="15"/>
        <v>DAA004ME1</v>
      </c>
      <c r="U167" s="15"/>
      <c r="Y167" s="48" t="s">
        <v>2635</v>
      </c>
      <c r="Z167" s="48" t="s">
        <v>2636</v>
      </c>
      <c r="AA167" s="48">
        <v>1</v>
      </c>
    </row>
    <row r="168" spans="1:27">
      <c r="A168" t="s">
        <v>51</v>
      </c>
      <c r="B168" s="10" t="s">
        <v>50</v>
      </c>
      <c r="C168" s="10" t="s">
        <v>52</v>
      </c>
      <c r="D168" s="23" t="s">
        <v>67</v>
      </c>
      <c r="E168" s="12" t="str">
        <f>VLOOKUP(D168,Codes!$E$3:$G$1002,3,FALSE)</f>
        <v>004</v>
      </c>
      <c r="F168" s="10" t="s">
        <v>76</v>
      </c>
      <c r="G168" s="10">
        <v>48</v>
      </c>
      <c r="H168" s="10" t="str">
        <f>VLOOKUP(F168,Codes!$J$3:$L$8,2,FALSE)</f>
        <v>E</v>
      </c>
      <c r="I168" s="11" t="s">
        <v>31</v>
      </c>
      <c r="J168" s="10" t="str">
        <f>VLOOKUP(I168,Codes!$H$3:$I$262,2,FALSE)</f>
        <v>AA</v>
      </c>
      <c r="K168" s="10">
        <v>2</v>
      </c>
      <c r="L168" t="s">
        <v>83</v>
      </c>
      <c r="M168" t="str">
        <f>VLOOKUP(L168,Codes!$R$3:$S$28,2,FALSE)</f>
        <v>M</v>
      </c>
      <c r="N168" t="s">
        <v>48</v>
      </c>
      <c r="O168" t="s">
        <v>29</v>
      </c>
      <c r="P168" t="s">
        <v>29</v>
      </c>
      <c r="Q168" s="21" t="str">
        <f t="shared" ref="Q168:Q231" si="16">CONCATENATE(C168,"-",J168,"-",E168,"-", L168,"-",F168,"-",N168,"-",O168,"-",K168,"-",P168)</f>
        <v>D-AA-004-EC25-TP5-DMSO-NA-2-NA</v>
      </c>
      <c r="R168" s="21" t="str">
        <f t="shared" ref="R168:R231" si="17">CONCATENATE(C168,"-",J168,"-",E168,"-", L168,"-",F168,"-",N168,"-",K168)</f>
        <v>D-AA-004-EC25-TP5-DMSO-2</v>
      </c>
      <c r="S168" s="14" t="str">
        <f t="shared" ref="S168:S231" si="18">_xlfn.CONCAT(C168,".",J168,".",E168,".",M168,".",H168,".",K168)</f>
        <v>D.AA.004.M.E.2</v>
      </c>
      <c r="T168" s="15" t="str">
        <f t="shared" ref="T168:T231" si="19">SUBSTITUTE(S168,".","")</f>
        <v>DAA004ME2</v>
      </c>
      <c r="U168" s="15"/>
      <c r="Y168" s="48" t="s">
        <v>2637</v>
      </c>
      <c r="Z168" s="48" t="s">
        <v>2638</v>
      </c>
      <c r="AA168" s="48">
        <v>1</v>
      </c>
    </row>
    <row r="169" spans="1:27">
      <c r="A169" t="s">
        <v>51</v>
      </c>
      <c r="B169" s="10" t="s">
        <v>50</v>
      </c>
      <c r="C169" s="10" t="s">
        <v>52</v>
      </c>
      <c r="D169" s="23" t="s">
        <v>67</v>
      </c>
      <c r="E169" s="12" t="str">
        <f>VLOOKUP(D169,Codes!$E$3:$G$1002,3,FALSE)</f>
        <v>004</v>
      </c>
      <c r="F169" s="10" t="s">
        <v>76</v>
      </c>
      <c r="G169" s="10">
        <v>48</v>
      </c>
      <c r="H169" s="10" t="str">
        <f>VLOOKUP(F169,Codes!$J$3:$L$8,2,FALSE)</f>
        <v>E</v>
      </c>
      <c r="I169" s="11" t="s">
        <v>31</v>
      </c>
      <c r="J169" s="10" t="str">
        <f>VLOOKUP(I169,Codes!$H$3:$I$262,2,FALSE)</f>
        <v>AA</v>
      </c>
      <c r="K169" s="10">
        <v>3</v>
      </c>
      <c r="L169" t="s">
        <v>83</v>
      </c>
      <c r="M169" t="str">
        <f>VLOOKUP(L169,Codes!$R$3:$S$28,2,FALSE)</f>
        <v>M</v>
      </c>
      <c r="N169" t="s">
        <v>48</v>
      </c>
      <c r="O169" t="s">
        <v>29</v>
      </c>
      <c r="P169" t="s">
        <v>29</v>
      </c>
      <c r="Q169" s="21" t="str">
        <f t="shared" si="16"/>
        <v>D-AA-004-EC25-TP5-DMSO-NA-3-NA</v>
      </c>
      <c r="R169" s="21" t="str">
        <f t="shared" si="17"/>
        <v>D-AA-004-EC25-TP5-DMSO-3</v>
      </c>
      <c r="S169" s="14" t="str">
        <f t="shared" si="18"/>
        <v>D.AA.004.M.E.3</v>
      </c>
      <c r="T169" s="15" t="str">
        <f t="shared" si="19"/>
        <v>DAA004ME3</v>
      </c>
      <c r="U169" s="15"/>
      <c r="Y169" s="48" t="s">
        <v>2639</v>
      </c>
      <c r="Z169" s="48" t="s">
        <v>2640</v>
      </c>
      <c r="AA169" s="48">
        <v>1</v>
      </c>
    </row>
    <row r="170" spans="1:27">
      <c r="A170" t="s">
        <v>51</v>
      </c>
      <c r="B170" s="10" t="s">
        <v>50</v>
      </c>
      <c r="C170" s="10" t="s">
        <v>52</v>
      </c>
      <c r="D170" s="23" t="s">
        <v>67</v>
      </c>
      <c r="E170" s="12" t="str">
        <f>VLOOKUP(D170,Codes!$E$3:$G$1002,3,FALSE)</f>
        <v>004</v>
      </c>
      <c r="F170" s="10" t="s">
        <v>76</v>
      </c>
      <c r="G170" s="10">
        <v>48</v>
      </c>
      <c r="H170" s="10" t="str">
        <f>VLOOKUP(F170,Codes!$J$3:$L$8,2,FALSE)</f>
        <v>E</v>
      </c>
      <c r="I170" s="11" t="s">
        <v>31</v>
      </c>
      <c r="J170" s="10" t="str">
        <f>VLOOKUP(I170,Codes!$H$3:$I$262,2,FALSE)</f>
        <v>AA</v>
      </c>
      <c r="K170" s="10">
        <v>4</v>
      </c>
      <c r="L170" t="s">
        <v>83</v>
      </c>
      <c r="M170" t="str">
        <f>VLOOKUP(L170,Codes!$R$3:$S$28,2,FALSE)</f>
        <v>M</v>
      </c>
      <c r="N170" t="s">
        <v>48</v>
      </c>
      <c r="O170" t="s">
        <v>29</v>
      </c>
      <c r="P170" t="s">
        <v>29</v>
      </c>
      <c r="Q170" s="21" t="str">
        <f t="shared" si="16"/>
        <v>D-AA-004-EC25-TP5-DMSO-NA-4-NA</v>
      </c>
      <c r="R170" s="21" t="str">
        <f t="shared" si="17"/>
        <v>D-AA-004-EC25-TP5-DMSO-4</v>
      </c>
      <c r="S170" s="14" t="str">
        <f t="shared" si="18"/>
        <v>D.AA.004.M.E.4</v>
      </c>
      <c r="T170" s="15" t="str">
        <f t="shared" si="19"/>
        <v>DAA004ME4</v>
      </c>
      <c r="U170" s="15"/>
      <c r="Y170" s="48" t="s">
        <v>2641</v>
      </c>
      <c r="Z170" s="48" t="s">
        <v>2642</v>
      </c>
      <c r="AA170" s="48">
        <v>1</v>
      </c>
    </row>
    <row r="171" spans="1:27">
      <c r="A171" t="s">
        <v>51</v>
      </c>
      <c r="B171" s="10" t="s">
        <v>50</v>
      </c>
      <c r="C171" s="10" t="s">
        <v>52</v>
      </c>
      <c r="D171" s="23" t="s">
        <v>67</v>
      </c>
      <c r="E171" s="12" t="str">
        <f>VLOOKUP(D171,Codes!$E$3:$G$1002,3,FALSE)</f>
        <v>004</v>
      </c>
      <c r="F171" s="10" t="s">
        <v>76</v>
      </c>
      <c r="G171" s="10">
        <v>48</v>
      </c>
      <c r="H171" s="10" t="str">
        <f>VLOOKUP(F171,Codes!$J$3:$L$8,2,FALSE)</f>
        <v>E</v>
      </c>
      <c r="I171" s="11" t="s">
        <v>31</v>
      </c>
      <c r="J171" s="10" t="str">
        <f>VLOOKUP(I171,Codes!$H$3:$I$262,2,FALSE)</f>
        <v>AA</v>
      </c>
      <c r="K171" s="10">
        <v>5</v>
      </c>
      <c r="L171" t="s">
        <v>83</v>
      </c>
      <c r="M171" t="str">
        <f>VLOOKUP(L171,Codes!$R$3:$S$28,2,FALSE)</f>
        <v>M</v>
      </c>
      <c r="N171" t="s">
        <v>48</v>
      </c>
      <c r="O171" t="s">
        <v>29</v>
      </c>
      <c r="P171" t="s">
        <v>29</v>
      </c>
      <c r="Q171" s="21" t="str">
        <f t="shared" si="16"/>
        <v>D-AA-004-EC25-TP5-DMSO-NA-5-NA</v>
      </c>
      <c r="R171" s="21" t="str">
        <f t="shared" si="17"/>
        <v>D-AA-004-EC25-TP5-DMSO-5</v>
      </c>
      <c r="S171" s="14" t="str">
        <f t="shared" si="18"/>
        <v>D.AA.004.M.E.5</v>
      </c>
      <c r="T171" s="15" t="str">
        <f t="shared" si="19"/>
        <v>DAA004ME5</v>
      </c>
      <c r="U171" s="15"/>
      <c r="Y171" s="48" t="s">
        <v>2643</v>
      </c>
      <c r="Z171" s="48" t="s">
        <v>2644</v>
      </c>
      <c r="AA171" s="48">
        <v>1</v>
      </c>
    </row>
    <row r="172" spans="1:27">
      <c r="A172" t="s">
        <v>51</v>
      </c>
      <c r="B172" s="10" t="s">
        <v>50</v>
      </c>
      <c r="C172" s="10" t="s">
        <v>52</v>
      </c>
      <c r="D172" s="23" t="s">
        <v>67</v>
      </c>
      <c r="E172" s="12" t="str">
        <f>VLOOKUP(D172,Codes!$E$3:$G$1002,3,FALSE)</f>
        <v>004</v>
      </c>
      <c r="F172" s="10" t="s">
        <v>76</v>
      </c>
      <c r="G172" s="10">
        <v>48</v>
      </c>
      <c r="H172" s="10" t="str">
        <f>VLOOKUP(F172,Codes!$J$3:$L$8,2,FALSE)</f>
        <v>E</v>
      </c>
      <c r="I172" s="11" t="s">
        <v>31</v>
      </c>
      <c r="J172" s="10" t="str">
        <f>VLOOKUP(I172,Codes!$H$3:$I$262,2,FALSE)</f>
        <v>AA</v>
      </c>
      <c r="K172" s="10">
        <v>6</v>
      </c>
      <c r="L172" t="s">
        <v>83</v>
      </c>
      <c r="M172" t="str">
        <f>VLOOKUP(L172,Codes!$R$3:$S$28,2,FALSE)</f>
        <v>M</v>
      </c>
      <c r="N172" t="s">
        <v>48</v>
      </c>
      <c r="O172" t="s">
        <v>29</v>
      </c>
      <c r="P172" t="s">
        <v>29</v>
      </c>
      <c r="Q172" s="21" t="str">
        <f t="shared" si="16"/>
        <v>D-AA-004-EC25-TP5-DMSO-NA-6-NA</v>
      </c>
      <c r="R172" s="21" t="str">
        <f t="shared" si="17"/>
        <v>D-AA-004-EC25-TP5-DMSO-6</v>
      </c>
      <c r="S172" s="14" t="str">
        <f t="shared" si="18"/>
        <v>D.AA.004.M.E.6</v>
      </c>
      <c r="T172" s="15" t="str">
        <f t="shared" si="19"/>
        <v>DAA004ME6</v>
      </c>
      <c r="U172" s="15"/>
      <c r="Y172" s="48" t="s">
        <v>2645</v>
      </c>
      <c r="Z172" s="48" t="s">
        <v>2646</v>
      </c>
      <c r="AA172" s="48">
        <v>1</v>
      </c>
    </row>
    <row r="173" spans="1:27">
      <c r="A173" t="s">
        <v>51</v>
      </c>
      <c r="B173" s="10" t="s">
        <v>50</v>
      </c>
      <c r="C173" s="10" t="s">
        <v>52</v>
      </c>
      <c r="D173" s="23" t="s">
        <v>28</v>
      </c>
      <c r="E173" s="12" t="str">
        <f>VLOOKUP(D173,Codes!$E$3:$G$1002,3,FALSE)</f>
        <v>000</v>
      </c>
      <c r="F173" s="10" t="s">
        <v>33</v>
      </c>
      <c r="G173" s="10">
        <v>0</v>
      </c>
      <c r="H173" s="10" t="str">
        <f>VLOOKUP(F173,Codes!$J$3:$L$8,2,FALSE)</f>
        <v>S</v>
      </c>
      <c r="I173" s="11" t="s">
        <v>44</v>
      </c>
      <c r="J173" s="10" t="str">
        <f>VLOOKUP(I173,Codes!$H$3:$I$262,2,FALSE)</f>
        <v>AB</v>
      </c>
      <c r="K173" s="10">
        <v>1</v>
      </c>
      <c r="L173">
        <v>0</v>
      </c>
      <c r="M173" t="str">
        <f>VLOOKUP(L173,Codes!$R$3:$S$28,2,FALSE)</f>
        <v>Z</v>
      </c>
      <c r="N173" t="s">
        <v>38</v>
      </c>
      <c r="O173" t="s">
        <v>29</v>
      </c>
      <c r="P173" t="s">
        <v>29</v>
      </c>
      <c r="Q173" s="21" t="str">
        <f t="shared" si="16"/>
        <v>D-AB-000-0-TP0-Water-NA-1-NA</v>
      </c>
      <c r="R173" s="21" t="str">
        <f t="shared" si="17"/>
        <v>D-AB-000-0-TP0-Water-1</v>
      </c>
      <c r="S173" s="14" t="str">
        <f t="shared" si="18"/>
        <v>D.AB.000.Z.S.1</v>
      </c>
      <c r="T173" s="15" t="str">
        <f t="shared" si="19"/>
        <v>DAB000ZS1</v>
      </c>
      <c r="U173" s="15"/>
    </row>
    <row r="174" spans="1:27">
      <c r="A174" t="s">
        <v>51</v>
      </c>
      <c r="B174" s="10" t="s">
        <v>50</v>
      </c>
      <c r="C174" s="10" t="s">
        <v>52</v>
      </c>
      <c r="D174" s="23" t="s">
        <v>28</v>
      </c>
      <c r="E174" s="12" t="str">
        <f>VLOOKUP(D174,Codes!$E$3:$G$1002,3,FALSE)</f>
        <v>000</v>
      </c>
      <c r="F174" s="10" t="s">
        <v>33</v>
      </c>
      <c r="G174" s="10">
        <v>0</v>
      </c>
      <c r="H174" s="10" t="str">
        <f>VLOOKUP(F174,Codes!$J$3:$L$8,2,FALSE)</f>
        <v>S</v>
      </c>
      <c r="I174" s="11" t="s">
        <v>44</v>
      </c>
      <c r="J174" s="10" t="str">
        <f>VLOOKUP(I174,Codes!$H$3:$I$262,2,FALSE)</f>
        <v>AB</v>
      </c>
      <c r="K174" s="10">
        <v>2</v>
      </c>
      <c r="L174">
        <v>0</v>
      </c>
      <c r="M174" t="str">
        <f>VLOOKUP(L174,Codes!$R$3:$S$28,2,FALSE)</f>
        <v>Z</v>
      </c>
      <c r="N174" t="s">
        <v>38</v>
      </c>
      <c r="O174" t="s">
        <v>29</v>
      </c>
      <c r="P174" t="s">
        <v>29</v>
      </c>
      <c r="Q174" s="21" t="str">
        <f t="shared" si="16"/>
        <v>D-AB-000-0-TP0-Water-NA-2-NA</v>
      </c>
      <c r="R174" s="21" t="str">
        <f t="shared" si="17"/>
        <v>D-AB-000-0-TP0-Water-2</v>
      </c>
      <c r="S174" s="14" t="str">
        <f t="shared" si="18"/>
        <v>D.AB.000.Z.S.2</v>
      </c>
      <c r="T174" s="15" t="str">
        <f t="shared" si="19"/>
        <v>DAB000ZS2</v>
      </c>
      <c r="U174" s="15"/>
    </row>
    <row r="175" spans="1:27">
      <c r="A175" t="s">
        <v>51</v>
      </c>
      <c r="B175" s="10" t="s">
        <v>50</v>
      </c>
      <c r="C175" s="10" t="s">
        <v>52</v>
      </c>
      <c r="D175" s="23" t="s">
        <v>28</v>
      </c>
      <c r="E175" s="12" t="str">
        <f>VLOOKUP(D175,Codes!$E$3:$G$1002,3,FALSE)</f>
        <v>000</v>
      </c>
      <c r="F175" s="10" t="s">
        <v>33</v>
      </c>
      <c r="G175" s="10">
        <v>0</v>
      </c>
      <c r="H175" s="10" t="str">
        <f>VLOOKUP(F175,Codes!$J$3:$L$8,2,FALSE)</f>
        <v>S</v>
      </c>
      <c r="I175" s="11" t="s">
        <v>44</v>
      </c>
      <c r="J175" s="10" t="str">
        <f>VLOOKUP(I175,Codes!$H$3:$I$262,2,FALSE)</f>
        <v>AB</v>
      </c>
      <c r="K175" s="10">
        <v>3</v>
      </c>
      <c r="L175">
        <v>0</v>
      </c>
      <c r="M175" t="str">
        <f>VLOOKUP(L175,Codes!$R$3:$S$28,2,FALSE)</f>
        <v>Z</v>
      </c>
      <c r="N175" t="s">
        <v>38</v>
      </c>
      <c r="O175" t="s">
        <v>29</v>
      </c>
      <c r="P175" t="s">
        <v>29</v>
      </c>
      <c r="Q175" s="21" t="str">
        <f t="shared" si="16"/>
        <v>D-AB-000-0-TP0-Water-NA-3-NA</v>
      </c>
      <c r="R175" s="21" t="str">
        <f t="shared" si="17"/>
        <v>D-AB-000-0-TP0-Water-3</v>
      </c>
      <c r="S175" s="14" t="str">
        <f t="shared" si="18"/>
        <v>D.AB.000.Z.S.3</v>
      </c>
      <c r="T175" s="15" t="str">
        <f t="shared" si="19"/>
        <v>DAB000ZS3</v>
      </c>
      <c r="U175" s="15"/>
    </row>
    <row r="176" spans="1:27">
      <c r="A176" t="s">
        <v>51</v>
      </c>
      <c r="B176" s="10" t="s">
        <v>50</v>
      </c>
      <c r="C176" s="10" t="s">
        <v>52</v>
      </c>
      <c r="D176" s="23" t="s">
        <v>28</v>
      </c>
      <c r="E176" s="12" t="str">
        <f>VLOOKUP(D176,Codes!$E$3:$G$1002,3,FALSE)</f>
        <v>000</v>
      </c>
      <c r="F176" s="10" t="s">
        <v>33</v>
      </c>
      <c r="G176" s="10">
        <v>0</v>
      </c>
      <c r="H176" s="10" t="str">
        <f>VLOOKUP(F176,Codes!$J$3:$L$8,2,FALSE)</f>
        <v>S</v>
      </c>
      <c r="I176" s="11" t="s">
        <v>44</v>
      </c>
      <c r="J176" s="10" t="str">
        <f>VLOOKUP(I176,Codes!$H$3:$I$262,2,FALSE)</f>
        <v>AB</v>
      </c>
      <c r="K176" s="10">
        <v>4</v>
      </c>
      <c r="L176">
        <v>0</v>
      </c>
      <c r="M176" t="str">
        <f>VLOOKUP(L176,Codes!$R$3:$S$28,2,FALSE)</f>
        <v>Z</v>
      </c>
      <c r="N176" t="s">
        <v>38</v>
      </c>
      <c r="O176" t="s">
        <v>29</v>
      </c>
      <c r="P176" t="s">
        <v>29</v>
      </c>
      <c r="Q176" s="21" t="str">
        <f t="shared" si="16"/>
        <v>D-AB-000-0-TP0-Water-NA-4-NA</v>
      </c>
      <c r="R176" s="21" t="str">
        <f t="shared" si="17"/>
        <v>D-AB-000-0-TP0-Water-4</v>
      </c>
      <c r="S176" s="14" t="str">
        <f t="shared" si="18"/>
        <v>D.AB.000.Z.S.4</v>
      </c>
      <c r="T176" s="15" t="str">
        <f t="shared" si="19"/>
        <v>DAB000ZS4</v>
      </c>
      <c r="U176" s="15"/>
    </row>
    <row r="177" spans="1:21">
      <c r="A177" t="s">
        <v>51</v>
      </c>
      <c r="B177" s="10" t="s">
        <v>50</v>
      </c>
      <c r="C177" s="10" t="s">
        <v>52</v>
      </c>
      <c r="D177" s="23" t="s">
        <v>28</v>
      </c>
      <c r="E177" s="12" t="str">
        <f>VLOOKUP(D177,Codes!$E$3:$G$1002,3,FALSE)</f>
        <v>000</v>
      </c>
      <c r="F177" s="10" t="s">
        <v>33</v>
      </c>
      <c r="G177" s="10">
        <v>0</v>
      </c>
      <c r="H177" s="10" t="str">
        <f>VLOOKUP(F177,Codes!$J$3:$L$8,2,FALSE)</f>
        <v>S</v>
      </c>
      <c r="I177" s="11" t="s">
        <v>44</v>
      </c>
      <c r="J177" s="10" t="str">
        <f>VLOOKUP(I177,Codes!$H$3:$I$262,2,FALSE)</f>
        <v>AB</v>
      </c>
      <c r="K177" s="10">
        <v>5</v>
      </c>
      <c r="L177">
        <v>0</v>
      </c>
      <c r="M177" t="str">
        <f>VLOOKUP(L177,Codes!$R$3:$S$28,2,FALSE)</f>
        <v>Z</v>
      </c>
      <c r="N177" t="s">
        <v>38</v>
      </c>
      <c r="O177" t="s">
        <v>29</v>
      </c>
      <c r="P177" t="s">
        <v>29</v>
      </c>
      <c r="Q177" s="21" t="str">
        <f t="shared" si="16"/>
        <v>D-AB-000-0-TP0-Water-NA-5-NA</v>
      </c>
      <c r="R177" s="21" t="str">
        <f t="shared" si="17"/>
        <v>D-AB-000-0-TP0-Water-5</v>
      </c>
      <c r="S177" s="14" t="str">
        <f t="shared" si="18"/>
        <v>D.AB.000.Z.S.5</v>
      </c>
      <c r="T177" s="15" t="str">
        <f t="shared" si="19"/>
        <v>DAB000ZS5</v>
      </c>
      <c r="U177" s="15"/>
    </row>
    <row r="178" spans="1:21">
      <c r="A178" t="s">
        <v>51</v>
      </c>
      <c r="B178" s="10" t="s">
        <v>50</v>
      </c>
      <c r="C178" s="10" t="s">
        <v>52</v>
      </c>
      <c r="D178" s="23" t="s">
        <v>28</v>
      </c>
      <c r="E178" s="12" t="str">
        <f>VLOOKUP(D178,Codes!$E$3:$G$1002,3,FALSE)</f>
        <v>000</v>
      </c>
      <c r="F178" s="10" t="s">
        <v>33</v>
      </c>
      <c r="G178" s="10">
        <v>0</v>
      </c>
      <c r="H178" s="10" t="str">
        <f>VLOOKUP(F178,Codes!$J$3:$L$8,2,FALSE)</f>
        <v>S</v>
      </c>
      <c r="I178" s="11" t="s">
        <v>44</v>
      </c>
      <c r="J178" s="10" t="str">
        <f>VLOOKUP(I178,Codes!$H$3:$I$262,2,FALSE)</f>
        <v>AB</v>
      </c>
      <c r="K178" s="10">
        <v>6</v>
      </c>
      <c r="L178">
        <v>0</v>
      </c>
      <c r="M178" t="str">
        <f>VLOOKUP(L178,Codes!$R$3:$S$28,2,FALSE)</f>
        <v>Z</v>
      </c>
      <c r="N178" t="s">
        <v>38</v>
      </c>
      <c r="O178" t="s">
        <v>29</v>
      </c>
      <c r="P178" t="s">
        <v>29</v>
      </c>
      <c r="Q178" s="21" t="str">
        <f t="shared" si="16"/>
        <v>D-AB-000-0-TP0-Water-NA-6-NA</v>
      </c>
      <c r="R178" s="21" t="str">
        <f t="shared" si="17"/>
        <v>D-AB-000-0-TP0-Water-6</v>
      </c>
      <c r="S178" s="14" t="str">
        <f t="shared" si="18"/>
        <v>D.AB.000.Z.S.6</v>
      </c>
      <c r="T178" s="15" t="str">
        <f t="shared" si="19"/>
        <v>DAB000ZS6</v>
      </c>
      <c r="U178" s="15"/>
    </row>
    <row r="179" spans="1:21">
      <c r="A179" t="s">
        <v>51</v>
      </c>
      <c r="B179" s="10" t="s">
        <v>50</v>
      </c>
      <c r="C179" s="10" t="s">
        <v>52</v>
      </c>
      <c r="D179" s="23" t="s">
        <v>28</v>
      </c>
      <c r="E179" s="12" t="str">
        <f>VLOOKUP(D179,Codes!$E$3:$G$1002,3,FALSE)</f>
        <v>000</v>
      </c>
      <c r="F179" s="10" t="s">
        <v>46</v>
      </c>
      <c r="G179" s="10">
        <v>4</v>
      </c>
      <c r="H179" s="10" t="str">
        <f>VLOOKUP(F179,Codes!$J$3:$L$8,2,FALSE)</f>
        <v>A</v>
      </c>
      <c r="I179" s="11" t="s">
        <v>44</v>
      </c>
      <c r="J179" s="10" t="str">
        <f>VLOOKUP(I179,Codes!$H$3:$I$262,2,FALSE)</f>
        <v>AB</v>
      </c>
      <c r="K179" s="10">
        <v>1</v>
      </c>
      <c r="L179">
        <v>0</v>
      </c>
      <c r="M179" t="str">
        <f>VLOOKUP(L179,Codes!$R$3:$S$28,2,FALSE)</f>
        <v>Z</v>
      </c>
      <c r="N179" t="s">
        <v>38</v>
      </c>
      <c r="O179" t="s">
        <v>29</v>
      </c>
      <c r="P179" t="s">
        <v>29</v>
      </c>
      <c r="Q179" s="21" t="str">
        <f t="shared" si="16"/>
        <v>D-AB-000-0-TP1-Water-NA-1-NA</v>
      </c>
      <c r="R179" s="21" t="str">
        <f t="shared" si="17"/>
        <v>D-AB-000-0-TP1-Water-1</v>
      </c>
      <c r="S179" s="14" t="str">
        <f t="shared" si="18"/>
        <v>D.AB.000.Z.A.1</v>
      </c>
      <c r="T179" s="15" t="str">
        <f t="shared" si="19"/>
        <v>DAB000ZA1</v>
      </c>
      <c r="U179" s="15"/>
    </row>
    <row r="180" spans="1:21">
      <c r="A180" t="s">
        <v>51</v>
      </c>
      <c r="B180" s="10" t="s">
        <v>50</v>
      </c>
      <c r="C180" s="10" t="s">
        <v>52</v>
      </c>
      <c r="D180" s="23" t="s">
        <v>28</v>
      </c>
      <c r="E180" s="12" t="str">
        <f>VLOOKUP(D180,Codes!$E$3:$G$1002,3,FALSE)</f>
        <v>000</v>
      </c>
      <c r="F180" s="10" t="s">
        <v>46</v>
      </c>
      <c r="G180" s="10">
        <v>4</v>
      </c>
      <c r="H180" s="10" t="str">
        <f>VLOOKUP(F180,Codes!$J$3:$L$8,2,FALSE)</f>
        <v>A</v>
      </c>
      <c r="I180" s="11" t="s">
        <v>44</v>
      </c>
      <c r="J180" s="10" t="str">
        <f>VLOOKUP(I180,Codes!$H$3:$I$262,2,FALSE)</f>
        <v>AB</v>
      </c>
      <c r="K180" s="10">
        <v>2</v>
      </c>
      <c r="L180">
        <v>0</v>
      </c>
      <c r="M180" t="str">
        <f>VLOOKUP(L180,Codes!$R$3:$S$28,2,FALSE)</f>
        <v>Z</v>
      </c>
      <c r="N180" t="s">
        <v>38</v>
      </c>
      <c r="O180" t="s">
        <v>29</v>
      </c>
      <c r="P180" t="s">
        <v>29</v>
      </c>
      <c r="Q180" s="21" t="str">
        <f t="shared" si="16"/>
        <v>D-AB-000-0-TP1-Water-NA-2-NA</v>
      </c>
      <c r="R180" s="21" t="str">
        <f t="shared" si="17"/>
        <v>D-AB-000-0-TP1-Water-2</v>
      </c>
      <c r="S180" s="14" t="str">
        <f t="shared" si="18"/>
        <v>D.AB.000.Z.A.2</v>
      </c>
      <c r="T180" s="15" t="str">
        <f t="shared" si="19"/>
        <v>DAB000ZA2</v>
      </c>
      <c r="U180" s="15"/>
    </row>
    <row r="181" spans="1:21">
      <c r="A181" t="s">
        <v>51</v>
      </c>
      <c r="B181" s="10" t="s">
        <v>50</v>
      </c>
      <c r="C181" s="10" t="s">
        <v>52</v>
      </c>
      <c r="D181" s="23" t="s">
        <v>28</v>
      </c>
      <c r="E181" s="12" t="str">
        <f>VLOOKUP(D181,Codes!$E$3:$G$1002,3,FALSE)</f>
        <v>000</v>
      </c>
      <c r="F181" s="10" t="s">
        <v>46</v>
      </c>
      <c r="G181" s="10">
        <v>4</v>
      </c>
      <c r="H181" s="10" t="str">
        <f>VLOOKUP(F181,Codes!$J$3:$L$8,2,FALSE)</f>
        <v>A</v>
      </c>
      <c r="I181" s="11" t="s">
        <v>44</v>
      </c>
      <c r="J181" s="10" t="str">
        <f>VLOOKUP(I181,Codes!$H$3:$I$262,2,FALSE)</f>
        <v>AB</v>
      </c>
      <c r="K181" s="10">
        <v>3</v>
      </c>
      <c r="L181">
        <v>0</v>
      </c>
      <c r="M181" t="str">
        <f>VLOOKUP(L181,Codes!$R$3:$S$28,2,FALSE)</f>
        <v>Z</v>
      </c>
      <c r="N181" t="s">
        <v>38</v>
      </c>
      <c r="O181" t="s">
        <v>29</v>
      </c>
      <c r="P181" t="s">
        <v>29</v>
      </c>
      <c r="Q181" s="21" t="str">
        <f t="shared" si="16"/>
        <v>D-AB-000-0-TP1-Water-NA-3-NA</v>
      </c>
      <c r="R181" s="21" t="str">
        <f t="shared" si="17"/>
        <v>D-AB-000-0-TP1-Water-3</v>
      </c>
      <c r="S181" s="14" t="str">
        <f t="shared" si="18"/>
        <v>D.AB.000.Z.A.3</v>
      </c>
      <c r="T181" s="15" t="str">
        <f t="shared" si="19"/>
        <v>DAB000ZA3</v>
      </c>
      <c r="U181" s="15"/>
    </row>
    <row r="182" spans="1:21">
      <c r="A182" t="s">
        <v>51</v>
      </c>
      <c r="B182" s="10" t="s">
        <v>50</v>
      </c>
      <c r="C182" s="10" t="s">
        <v>52</v>
      </c>
      <c r="D182" s="23" t="s">
        <v>28</v>
      </c>
      <c r="E182" s="12" t="str">
        <f>VLOOKUP(D182,Codes!$E$3:$G$1002,3,FALSE)</f>
        <v>000</v>
      </c>
      <c r="F182" s="10" t="s">
        <v>46</v>
      </c>
      <c r="G182" s="10">
        <v>4</v>
      </c>
      <c r="H182" s="10" t="str">
        <f>VLOOKUP(F182,Codes!$J$3:$L$8,2,FALSE)</f>
        <v>A</v>
      </c>
      <c r="I182" s="11" t="s">
        <v>44</v>
      </c>
      <c r="J182" s="10" t="str">
        <f>VLOOKUP(I182,Codes!$H$3:$I$262,2,FALSE)</f>
        <v>AB</v>
      </c>
      <c r="K182" s="10">
        <v>4</v>
      </c>
      <c r="L182">
        <v>0</v>
      </c>
      <c r="M182" t="str">
        <f>VLOOKUP(L182,Codes!$R$3:$S$28,2,FALSE)</f>
        <v>Z</v>
      </c>
      <c r="N182" t="s">
        <v>38</v>
      </c>
      <c r="O182" t="s">
        <v>29</v>
      </c>
      <c r="P182" t="s">
        <v>29</v>
      </c>
      <c r="Q182" s="21" t="str">
        <f t="shared" si="16"/>
        <v>D-AB-000-0-TP1-Water-NA-4-NA</v>
      </c>
      <c r="R182" s="21" t="str">
        <f t="shared" si="17"/>
        <v>D-AB-000-0-TP1-Water-4</v>
      </c>
      <c r="S182" s="14" t="str">
        <f t="shared" si="18"/>
        <v>D.AB.000.Z.A.4</v>
      </c>
      <c r="T182" s="15" t="str">
        <f t="shared" si="19"/>
        <v>DAB000ZA4</v>
      </c>
      <c r="U182" s="15"/>
    </row>
    <row r="183" spans="1:21">
      <c r="A183" t="s">
        <v>51</v>
      </c>
      <c r="B183" s="10" t="s">
        <v>50</v>
      </c>
      <c r="C183" s="10" t="s">
        <v>52</v>
      </c>
      <c r="D183" s="23" t="s">
        <v>28</v>
      </c>
      <c r="E183" s="12" t="str">
        <f>VLOOKUP(D183,Codes!$E$3:$G$1002,3,FALSE)</f>
        <v>000</v>
      </c>
      <c r="F183" s="10" t="s">
        <v>46</v>
      </c>
      <c r="G183" s="10">
        <v>4</v>
      </c>
      <c r="H183" s="10" t="str">
        <f>VLOOKUP(F183,Codes!$J$3:$L$8,2,FALSE)</f>
        <v>A</v>
      </c>
      <c r="I183" s="11" t="s">
        <v>44</v>
      </c>
      <c r="J183" s="10" t="str">
        <f>VLOOKUP(I183,Codes!$H$3:$I$262,2,FALSE)</f>
        <v>AB</v>
      </c>
      <c r="K183" s="10">
        <v>5</v>
      </c>
      <c r="L183">
        <v>0</v>
      </c>
      <c r="M183" t="str">
        <f>VLOOKUP(L183,Codes!$R$3:$S$28,2,FALSE)</f>
        <v>Z</v>
      </c>
      <c r="N183" t="s">
        <v>38</v>
      </c>
      <c r="O183" t="s">
        <v>29</v>
      </c>
      <c r="P183" t="s">
        <v>29</v>
      </c>
      <c r="Q183" s="21" t="str">
        <f t="shared" si="16"/>
        <v>D-AB-000-0-TP1-Water-NA-5-NA</v>
      </c>
      <c r="R183" s="21" t="str">
        <f t="shared" si="17"/>
        <v>D-AB-000-0-TP1-Water-5</v>
      </c>
      <c r="S183" s="14" t="str">
        <f t="shared" si="18"/>
        <v>D.AB.000.Z.A.5</v>
      </c>
      <c r="T183" s="15" t="str">
        <f t="shared" si="19"/>
        <v>DAB000ZA5</v>
      </c>
      <c r="U183" s="15"/>
    </row>
    <row r="184" spans="1:21">
      <c r="A184" t="s">
        <v>51</v>
      </c>
      <c r="B184" s="10" t="s">
        <v>50</v>
      </c>
      <c r="C184" s="10" t="s">
        <v>52</v>
      </c>
      <c r="D184" s="23" t="s">
        <v>28</v>
      </c>
      <c r="E184" s="12" t="str">
        <f>VLOOKUP(D184,Codes!$E$3:$G$1002,3,FALSE)</f>
        <v>000</v>
      </c>
      <c r="F184" s="10" t="s">
        <v>46</v>
      </c>
      <c r="G184" s="10">
        <v>4</v>
      </c>
      <c r="H184" s="10" t="str">
        <f>VLOOKUP(F184,Codes!$J$3:$L$8,2,FALSE)</f>
        <v>A</v>
      </c>
      <c r="I184" s="11" t="s">
        <v>44</v>
      </c>
      <c r="J184" s="10" t="str">
        <f>VLOOKUP(I184,Codes!$H$3:$I$262,2,FALSE)</f>
        <v>AB</v>
      </c>
      <c r="K184" s="10">
        <v>6</v>
      </c>
      <c r="L184">
        <v>0</v>
      </c>
      <c r="M184" t="str">
        <f>VLOOKUP(L184,Codes!$R$3:$S$28,2,FALSE)</f>
        <v>Z</v>
      </c>
      <c r="N184" t="s">
        <v>38</v>
      </c>
      <c r="O184" t="s">
        <v>29</v>
      </c>
      <c r="P184" t="s">
        <v>29</v>
      </c>
      <c r="Q184" s="21" t="str">
        <f t="shared" si="16"/>
        <v>D-AB-000-0-TP1-Water-NA-6-NA</v>
      </c>
      <c r="R184" s="21" t="str">
        <f t="shared" si="17"/>
        <v>D-AB-000-0-TP1-Water-6</v>
      </c>
      <c r="S184" s="14" t="str">
        <f t="shared" si="18"/>
        <v>D.AB.000.Z.A.6</v>
      </c>
      <c r="T184" s="15" t="str">
        <f t="shared" si="19"/>
        <v>DAB000ZA6</v>
      </c>
      <c r="U184" s="15"/>
    </row>
    <row r="185" spans="1:21">
      <c r="A185" t="s">
        <v>51</v>
      </c>
      <c r="B185" s="10" t="s">
        <v>50</v>
      </c>
      <c r="C185" s="10" t="s">
        <v>52</v>
      </c>
      <c r="D185" s="23" t="s">
        <v>28</v>
      </c>
      <c r="E185" s="12" t="str">
        <f>VLOOKUP(D185,Codes!$E$3:$G$1002,3,FALSE)</f>
        <v>000</v>
      </c>
      <c r="F185" s="10" t="s">
        <v>57</v>
      </c>
      <c r="G185" s="10">
        <v>8</v>
      </c>
      <c r="H185" s="10" t="str">
        <f>VLOOKUP(F185,Codes!$J$3:$L$8,2,FALSE)</f>
        <v>B</v>
      </c>
      <c r="I185" s="11" t="s">
        <v>44</v>
      </c>
      <c r="J185" s="10" t="str">
        <f>VLOOKUP(I185,Codes!$H$3:$I$262,2,FALSE)</f>
        <v>AB</v>
      </c>
      <c r="K185" s="10">
        <v>1</v>
      </c>
      <c r="L185">
        <v>0</v>
      </c>
      <c r="M185" t="str">
        <f>VLOOKUP(L185,Codes!$R$3:$S$28,2,FALSE)</f>
        <v>Z</v>
      </c>
      <c r="N185" t="s">
        <v>38</v>
      </c>
      <c r="O185" t="s">
        <v>29</v>
      </c>
      <c r="P185" t="s">
        <v>29</v>
      </c>
      <c r="Q185" s="21" t="str">
        <f t="shared" si="16"/>
        <v>D-AB-000-0-TP2-Water-NA-1-NA</v>
      </c>
      <c r="R185" s="21" t="str">
        <f t="shared" si="17"/>
        <v>D-AB-000-0-TP2-Water-1</v>
      </c>
      <c r="S185" s="14" t="str">
        <f t="shared" si="18"/>
        <v>D.AB.000.Z.B.1</v>
      </c>
      <c r="T185" s="15" t="str">
        <f t="shared" si="19"/>
        <v>DAB000ZB1</v>
      </c>
      <c r="U185" s="15"/>
    </row>
    <row r="186" spans="1:21">
      <c r="A186" t="s">
        <v>51</v>
      </c>
      <c r="B186" s="10" t="s">
        <v>50</v>
      </c>
      <c r="C186" s="10" t="s">
        <v>52</v>
      </c>
      <c r="D186" s="23" t="s">
        <v>28</v>
      </c>
      <c r="E186" s="12" t="str">
        <f>VLOOKUP(D186,Codes!$E$3:$G$1002,3,FALSE)</f>
        <v>000</v>
      </c>
      <c r="F186" s="10" t="s">
        <v>57</v>
      </c>
      <c r="G186" s="10">
        <v>8</v>
      </c>
      <c r="H186" s="10" t="str">
        <f>VLOOKUP(F186,Codes!$J$3:$L$8,2,FALSE)</f>
        <v>B</v>
      </c>
      <c r="I186" s="11" t="s">
        <v>44</v>
      </c>
      <c r="J186" s="10" t="str">
        <f>VLOOKUP(I186,Codes!$H$3:$I$262,2,FALSE)</f>
        <v>AB</v>
      </c>
      <c r="K186" s="10">
        <v>2</v>
      </c>
      <c r="L186">
        <v>0</v>
      </c>
      <c r="M186" t="str">
        <f>VLOOKUP(L186,Codes!$R$3:$S$28,2,FALSE)</f>
        <v>Z</v>
      </c>
      <c r="N186" t="s">
        <v>38</v>
      </c>
      <c r="O186" t="s">
        <v>29</v>
      </c>
      <c r="P186" t="s">
        <v>29</v>
      </c>
      <c r="Q186" s="21" t="str">
        <f t="shared" si="16"/>
        <v>D-AB-000-0-TP2-Water-NA-2-NA</v>
      </c>
      <c r="R186" s="21" t="str">
        <f t="shared" si="17"/>
        <v>D-AB-000-0-TP2-Water-2</v>
      </c>
      <c r="S186" s="14" t="str">
        <f t="shared" si="18"/>
        <v>D.AB.000.Z.B.2</v>
      </c>
      <c r="T186" s="15" t="str">
        <f t="shared" si="19"/>
        <v>DAB000ZB2</v>
      </c>
      <c r="U186" s="15"/>
    </row>
    <row r="187" spans="1:21">
      <c r="A187" t="s">
        <v>51</v>
      </c>
      <c r="B187" s="10" t="s">
        <v>50</v>
      </c>
      <c r="C187" s="10" t="s">
        <v>52</v>
      </c>
      <c r="D187" s="23" t="s">
        <v>28</v>
      </c>
      <c r="E187" s="12" t="str">
        <f>VLOOKUP(D187,Codes!$E$3:$G$1002,3,FALSE)</f>
        <v>000</v>
      </c>
      <c r="F187" s="10" t="s">
        <v>57</v>
      </c>
      <c r="G187" s="10">
        <v>8</v>
      </c>
      <c r="H187" s="10" t="str">
        <f>VLOOKUP(F187,Codes!$J$3:$L$8,2,FALSE)</f>
        <v>B</v>
      </c>
      <c r="I187" s="11" t="s">
        <v>44</v>
      </c>
      <c r="J187" s="10" t="str">
        <f>VLOOKUP(I187,Codes!$H$3:$I$262,2,FALSE)</f>
        <v>AB</v>
      </c>
      <c r="K187" s="10">
        <v>3</v>
      </c>
      <c r="L187">
        <v>0</v>
      </c>
      <c r="M187" t="str">
        <f>VLOOKUP(L187,Codes!$R$3:$S$28,2,FALSE)</f>
        <v>Z</v>
      </c>
      <c r="N187" t="s">
        <v>38</v>
      </c>
      <c r="O187" t="s">
        <v>29</v>
      </c>
      <c r="P187" t="s">
        <v>29</v>
      </c>
      <c r="Q187" s="21" t="str">
        <f t="shared" si="16"/>
        <v>D-AB-000-0-TP2-Water-NA-3-NA</v>
      </c>
      <c r="R187" s="21" t="str">
        <f t="shared" si="17"/>
        <v>D-AB-000-0-TP2-Water-3</v>
      </c>
      <c r="S187" s="14" t="str">
        <f t="shared" si="18"/>
        <v>D.AB.000.Z.B.3</v>
      </c>
      <c r="T187" s="15" t="str">
        <f t="shared" si="19"/>
        <v>DAB000ZB3</v>
      </c>
      <c r="U187" s="15"/>
    </row>
    <row r="188" spans="1:21">
      <c r="A188" t="s">
        <v>51</v>
      </c>
      <c r="B188" s="10" t="s">
        <v>50</v>
      </c>
      <c r="C188" s="10" t="s">
        <v>52</v>
      </c>
      <c r="D188" s="23" t="s">
        <v>28</v>
      </c>
      <c r="E188" s="12" t="str">
        <f>VLOOKUP(D188,Codes!$E$3:$G$1002,3,FALSE)</f>
        <v>000</v>
      </c>
      <c r="F188" s="10" t="s">
        <v>57</v>
      </c>
      <c r="G188" s="10">
        <v>8</v>
      </c>
      <c r="H188" s="10" t="str">
        <f>VLOOKUP(F188,Codes!$J$3:$L$8,2,FALSE)</f>
        <v>B</v>
      </c>
      <c r="I188" s="11" t="s">
        <v>44</v>
      </c>
      <c r="J188" s="10" t="str">
        <f>VLOOKUP(I188,Codes!$H$3:$I$262,2,FALSE)</f>
        <v>AB</v>
      </c>
      <c r="K188" s="10">
        <v>4</v>
      </c>
      <c r="L188">
        <v>0</v>
      </c>
      <c r="M188" t="str">
        <f>VLOOKUP(L188,Codes!$R$3:$S$28,2,FALSE)</f>
        <v>Z</v>
      </c>
      <c r="N188" t="s">
        <v>38</v>
      </c>
      <c r="O188" t="s">
        <v>29</v>
      </c>
      <c r="P188" t="s">
        <v>29</v>
      </c>
      <c r="Q188" s="21" t="str">
        <f t="shared" si="16"/>
        <v>D-AB-000-0-TP2-Water-NA-4-NA</v>
      </c>
      <c r="R188" s="21" t="str">
        <f t="shared" si="17"/>
        <v>D-AB-000-0-TP2-Water-4</v>
      </c>
      <c r="S188" s="14" t="str">
        <f t="shared" si="18"/>
        <v>D.AB.000.Z.B.4</v>
      </c>
      <c r="T188" s="15" t="str">
        <f t="shared" si="19"/>
        <v>DAB000ZB4</v>
      </c>
      <c r="U188" s="15"/>
    </row>
    <row r="189" spans="1:21">
      <c r="A189" t="s">
        <v>51</v>
      </c>
      <c r="B189" s="10" t="s">
        <v>50</v>
      </c>
      <c r="C189" s="10" t="s">
        <v>52</v>
      </c>
      <c r="D189" s="23" t="s">
        <v>28</v>
      </c>
      <c r="E189" s="12" t="str">
        <f>VLOOKUP(D189,Codes!$E$3:$G$1002,3,FALSE)</f>
        <v>000</v>
      </c>
      <c r="F189" s="10" t="s">
        <v>57</v>
      </c>
      <c r="G189" s="10">
        <v>8</v>
      </c>
      <c r="H189" s="10" t="str">
        <f>VLOOKUP(F189,Codes!$J$3:$L$8,2,FALSE)</f>
        <v>B</v>
      </c>
      <c r="I189" s="11" t="s">
        <v>44</v>
      </c>
      <c r="J189" s="10" t="str">
        <f>VLOOKUP(I189,Codes!$H$3:$I$262,2,FALSE)</f>
        <v>AB</v>
      </c>
      <c r="K189" s="10">
        <v>5</v>
      </c>
      <c r="L189">
        <v>0</v>
      </c>
      <c r="M189" t="str">
        <f>VLOOKUP(L189,Codes!$R$3:$S$28,2,FALSE)</f>
        <v>Z</v>
      </c>
      <c r="N189" t="s">
        <v>38</v>
      </c>
      <c r="O189" t="s">
        <v>29</v>
      </c>
      <c r="P189" t="s">
        <v>29</v>
      </c>
      <c r="Q189" s="21" t="str">
        <f t="shared" si="16"/>
        <v>D-AB-000-0-TP2-Water-NA-5-NA</v>
      </c>
      <c r="R189" s="21" t="str">
        <f t="shared" si="17"/>
        <v>D-AB-000-0-TP2-Water-5</v>
      </c>
      <c r="S189" s="14" t="str">
        <f t="shared" si="18"/>
        <v>D.AB.000.Z.B.5</v>
      </c>
      <c r="T189" s="15" t="str">
        <f t="shared" si="19"/>
        <v>DAB000ZB5</v>
      </c>
      <c r="U189" s="15"/>
    </row>
    <row r="190" spans="1:21">
      <c r="A190" t="s">
        <v>51</v>
      </c>
      <c r="B190" s="10" t="s">
        <v>50</v>
      </c>
      <c r="C190" s="10" t="s">
        <v>52</v>
      </c>
      <c r="D190" s="23" t="s">
        <v>28</v>
      </c>
      <c r="E190" s="12" t="str">
        <f>VLOOKUP(D190,Codes!$E$3:$G$1002,3,FALSE)</f>
        <v>000</v>
      </c>
      <c r="F190" s="10" t="s">
        <v>57</v>
      </c>
      <c r="G190" s="10">
        <v>8</v>
      </c>
      <c r="H190" s="10" t="str">
        <f>VLOOKUP(F190,Codes!$J$3:$L$8,2,FALSE)</f>
        <v>B</v>
      </c>
      <c r="I190" s="11" t="s">
        <v>44</v>
      </c>
      <c r="J190" s="10" t="str">
        <f>VLOOKUP(I190,Codes!$H$3:$I$262,2,FALSE)</f>
        <v>AB</v>
      </c>
      <c r="K190" s="10">
        <v>6</v>
      </c>
      <c r="L190">
        <v>0</v>
      </c>
      <c r="M190" t="str">
        <f>VLOOKUP(L190,Codes!$R$3:$S$28,2,FALSE)</f>
        <v>Z</v>
      </c>
      <c r="N190" t="s">
        <v>38</v>
      </c>
      <c r="O190" t="s">
        <v>29</v>
      </c>
      <c r="P190" t="s">
        <v>29</v>
      </c>
      <c r="Q190" s="21" t="str">
        <f t="shared" si="16"/>
        <v>D-AB-000-0-TP2-Water-NA-6-NA</v>
      </c>
      <c r="R190" s="21" t="str">
        <f t="shared" si="17"/>
        <v>D-AB-000-0-TP2-Water-6</v>
      </c>
      <c r="S190" s="14" t="str">
        <f t="shared" si="18"/>
        <v>D.AB.000.Z.B.6</v>
      </c>
      <c r="T190" s="15" t="str">
        <f t="shared" si="19"/>
        <v>DAB000ZB6</v>
      </c>
      <c r="U190" s="15"/>
    </row>
    <row r="191" spans="1:21">
      <c r="A191" t="s">
        <v>51</v>
      </c>
      <c r="B191" s="10" t="s">
        <v>50</v>
      </c>
      <c r="C191" s="10" t="s">
        <v>52</v>
      </c>
      <c r="D191" s="23" t="s">
        <v>28</v>
      </c>
      <c r="E191" s="12" t="str">
        <f>VLOOKUP(D191,Codes!$E$3:$G$1002,3,FALSE)</f>
        <v>000</v>
      </c>
      <c r="F191" s="10" t="s">
        <v>64</v>
      </c>
      <c r="G191" s="10">
        <v>24</v>
      </c>
      <c r="H191" s="10" t="str">
        <f>VLOOKUP(F191,Codes!$J$3:$L$8,2,FALSE)</f>
        <v>C</v>
      </c>
      <c r="I191" s="11" t="s">
        <v>44</v>
      </c>
      <c r="J191" s="10" t="str">
        <f>VLOOKUP(I191,Codes!$H$3:$I$262,2,FALSE)</f>
        <v>AB</v>
      </c>
      <c r="K191" s="10">
        <v>1</v>
      </c>
      <c r="L191">
        <v>0</v>
      </c>
      <c r="M191" t="str">
        <f>VLOOKUP(L191,Codes!$R$3:$S$28,2,FALSE)</f>
        <v>Z</v>
      </c>
      <c r="N191" t="s">
        <v>38</v>
      </c>
      <c r="O191" t="s">
        <v>29</v>
      </c>
      <c r="P191" t="s">
        <v>29</v>
      </c>
      <c r="Q191" s="21" t="str">
        <f t="shared" si="16"/>
        <v>D-AB-000-0-TP3-Water-NA-1-NA</v>
      </c>
      <c r="R191" s="21" t="str">
        <f t="shared" si="17"/>
        <v>D-AB-000-0-TP3-Water-1</v>
      </c>
      <c r="S191" s="14" t="str">
        <f t="shared" si="18"/>
        <v>D.AB.000.Z.C.1</v>
      </c>
      <c r="T191" s="15" t="str">
        <f t="shared" si="19"/>
        <v>DAB000ZC1</v>
      </c>
      <c r="U191" s="15"/>
    </row>
    <row r="192" spans="1:21">
      <c r="A192" t="s">
        <v>51</v>
      </c>
      <c r="B192" s="10" t="s">
        <v>50</v>
      </c>
      <c r="C192" s="10" t="s">
        <v>52</v>
      </c>
      <c r="D192" s="23" t="s">
        <v>28</v>
      </c>
      <c r="E192" s="12" t="str">
        <f>VLOOKUP(D192,Codes!$E$3:$G$1002,3,FALSE)</f>
        <v>000</v>
      </c>
      <c r="F192" s="10" t="s">
        <v>64</v>
      </c>
      <c r="G192" s="10">
        <v>24</v>
      </c>
      <c r="H192" s="10" t="str">
        <f>VLOOKUP(F192,Codes!$J$3:$L$8,2,FALSE)</f>
        <v>C</v>
      </c>
      <c r="I192" s="11" t="s">
        <v>44</v>
      </c>
      <c r="J192" s="10" t="str">
        <f>VLOOKUP(I192,Codes!$H$3:$I$262,2,FALSE)</f>
        <v>AB</v>
      </c>
      <c r="K192" s="10">
        <v>2</v>
      </c>
      <c r="L192">
        <v>0</v>
      </c>
      <c r="M192" t="str">
        <f>VLOOKUP(L192,Codes!$R$3:$S$28,2,FALSE)</f>
        <v>Z</v>
      </c>
      <c r="N192" t="s">
        <v>38</v>
      </c>
      <c r="O192" t="s">
        <v>29</v>
      </c>
      <c r="P192" t="s">
        <v>29</v>
      </c>
      <c r="Q192" s="21" t="str">
        <f t="shared" si="16"/>
        <v>D-AB-000-0-TP3-Water-NA-2-NA</v>
      </c>
      <c r="R192" s="21" t="str">
        <f t="shared" si="17"/>
        <v>D-AB-000-0-TP3-Water-2</v>
      </c>
      <c r="S192" s="14" t="str">
        <f t="shared" si="18"/>
        <v>D.AB.000.Z.C.2</v>
      </c>
      <c r="T192" s="15" t="str">
        <f t="shared" si="19"/>
        <v>DAB000ZC2</v>
      </c>
      <c r="U192" s="15"/>
    </row>
    <row r="193" spans="1:21">
      <c r="A193" t="s">
        <v>51</v>
      </c>
      <c r="B193" s="10" t="s">
        <v>50</v>
      </c>
      <c r="C193" s="10" t="s">
        <v>52</v>
      </c>
      <c r="D193" s="23" t="s">
        <v>28</v>
      </c>
      <c r="E193" s="12" t="str">
        <f>VLOOKUP(D193,Codes!$E$3:$G$1002,3,FALSE)</f>
        <v>000</v>
      </c>
      <c r="F193" s="10" t="s">
        <v>64</v>
      </c>
      <c r="G193" s="10">
        <v>24</v>
      </c>
      <c r="H193" s="10" t="str">
        <f>VLOOKUP(F193,Codes!$J$3:$L$8,2,FALSE)</f>
        <v>C</v>
      </c>
      <c r="I193" s="11" t="s">
        <v>44</v>
      </c>
      <c r="J193" s="10" t="str">
        <f>VLOOKUP(I193,Codes!$H$3:$I$262,2,FALSE)</f>
        <v>AB</v>
      </c>
      <c r="K193" s="10">
        <v>3</v>
      </c>
      <c r="L193">
        <v>0</v>
      </c>
      <c r="M193" t="str">
        <f>VLOOKUP(L193,Codes!$R$3:$S$28,2,FALSE)</f>
        <v>Z</v>
      </c>
      <c r="N193" t="s">
        <v>38</v>
      </c>
      <c r="O193" t="s">
        <v>29</v>
      </c>
      <c r="P193" t="s">
        <v>29</v>
      </c>
      <c r="Q193" s="21" t="str">
        <f t="shared" si="16"/>
        <v>D-AB-000-0-TP3-Water-NA-3-NA</v>
      </c>
      <c r="R193" s="21" t="str">
        <f t="shared" si="17"/>
        <v>D-AB-000-0-TP3-Water-3</v>
      </c>
      <c r="S193" s="14" t="str">
        <f t="shared" si="18"/>
        <v>D.AB.000.Z.C.3</v>
      </c>
      <c r="T193" s="15" t="str">
        <f t="shared" si="19"/>
        <v>DAB000ZC3</v>
      </c>
      <c r="U193" s="15"/>
    </row>
    <row r="194" spans="1:21">
      <c r="A194" t="s">
        <v>51</v>
      </c>
      <c r="B194" s="10" t="s">
        <v>50</v>
      </c>
      <c r="C194" s="10" t="s">
        <v>52</v>
      </c>
      <c r="D194" s="23" t="s">
        <v>28</v>
      </c>
      <c r="E194" s="12" t="str">
        <f>VLOOKUP(D194,Codes!$E$3:$G$1002,3,FALSE)</f>
        <v>000</v>
      </c>
      <c r="F194" s="10" t="s">
        <v>64</v>
      </c>
      <c r="G194" s="10">
        <v>24</v>
      </c>
      <c r="H194" s="10" t="str">
        <f>VLOOKUP(F194,Codes!$J$3:$L$8,2,FALSE)</f>
        <v>C</v>
      </c>
      <c r="I194" s="11" t="s">
        <v>44</v>
      </c>
      <c r="J194" s="10" t="str">
        <f>VLOOKUP(I194,Codes!$H$3:$I$262,2,FALSE)</f>
        <v>AB</v>
      </c>
      <c r="K194" s="10">
        <v>4</v>
      </c>
      <c r="L194">
        <v>0</v>
      </c>
      <c r="M194" t="str">
        <f>VLOOKUP(L194,Codes!$R$3:$S$28,2,FALSE)</f>
        <v>Z</v>
      </c>
      <c r="N194" t="s">
        <v>38</v>
      </c>
      <c r="O194" t="s">
        <v>29</v>
      </c>
      <c r="P194" t="s">
        <v>29</v>
      </c>
      <c r="Q194" s="21" t="str">
        <f t="shared" si="16"/>
        <v>D-AB-000-0-TP3-Water-NA-4-NA</v>
      </c>
      <c r="R194" s="21" t="str">
        <f t="shared" si="17"/>
        <v>D-AB-000-0-TP3-Water-4</v>
      </c>
      <c r="S194" s="14" t="str">
        <f t="shared" si="18"/>
        <v>D.AB.000.Z.C.4</v>
      </c>
      <c r="T194" s="15" t="str">
        <f t="shared" si="19"/>
        <v>DAB000ZC4</v>
      </c>
      <c r="U194" s="15"/>
    </row>
    <row r="195" spans="1:21">
      <c r="A195" t="s">
        <v>51</v>
      </c>
      <c r="B195" s="10" t="s">
        <v>50</v>
      </c>
      <c r="C195" s="10" t="s">
        <v>52</v>
      </c>
      <c r="D195" s="23" t="s">
        <v>28</v>
      </c>
      <c r="E195" s="12" t="str">
        <f>VLOOKUP(D195,Codes!$E$3:$G$1002,3,FALSE)</f>
        <v>000</v>
      </c>
      <c r="F195" s="10" t="s">
        <v>64</v>
      </c>
      <c r="G195" s="10">
        <v>24</v>
      </c>
      <c r="H195" s="10" t="str">
        <f>VLOOKUP(F195,Codes!$J$3:$L$8,2,FALSE)</f>
        <v>C</v>
      </c>
      <c r="I195" s="11" t="s">
        <v>44</v>
      </c>
      <c r="J195" s="10" t="str">
        <f>VLOOKUP(I195,Codes!$H$3:$I$262,2,FALSE)</f>
        <v>AB</v>
      </c>
      <c r="K195" s="10">
        <v>5</v>
      </c>
      <c r="L195">
        <v>0</v>
      </c>
      <c r="M195" t="str">
        <f>VLOOKUP(L195,Codes!$R$3:$S$28,2,FALSE)</f>
        <v>Z</v>
      </c>
      <c r="N195" t="s">
        <v>38</v>
      </c>
      <c r="O195" t="s">
        <v>29</v>
      </c>
      <c r="P195" t="s">
        <v>29</v>
      </c>
      <c r="Q195" s="21" t="str">
        <f t="shared" si="16"/>
        <v>D-AB-000-0-TP3-Water-NA-5-NA</v>
      </c>
      <c r="R195" s="21" t="str">
        <f t="shared" si="17"/>
        <v>D-AB-000-0-TP3-Water-5</v>
      </c>
      <c r="S195" s="14" t="str">
        <f t="shared" si="18"/>
        <v>D.AB.000.Z.C.5</v>
      </c>
      <c r="T195" s="15" t="str">
        <f t="shared" si="19"/>
        <v>DAB000ZC5</v>
      </c>
      <c r="U195" s="15"/>
    </row>
    <row r="196" spans="1:21">
      <c r="A196" t="s">
        <v>51</v>
      </c>
      <c r="B196" s="10" t="s">
        <v>50</v>
      </c>
      <c r="C196" s="10" t="s">
        <v>52</v>
      </c>
      <c r="D196" s="23" t="s">
        <v>28</v>
      </c>
      <c r="E196" s="12" t="str">
        <f>VLOOKUP(D196,Codes!$E$3:$G$1002,3,FALSE)</f>
        <v>000</v>
      </c>
      <c r="F196" s="10" t="s">
        <v>64</v>
      </c>
      <c r="G196" s="10">
        <v>24</v>
      </c>
      <c r="H196" s="10" t="str">
        <f>VLOOKUP(F196,Codes!$J$3:$L$8,2,FALSE)</f>
        <v>C</v>
      </c>
      <c r="I196" s="11" t="s">
        <v>44</v>
      </c>
      <c r="J196" s="10" t="str">
        <f>VLOOKUP(I196,Codes!$H$3:$I$262,2,FALSE)</f>
        <v>AB</v>
      </c>
      <c r="K196" s="10">
        <v>6</v>
      </c>
      <c r="L196">
        <v>0</v>
      </c>
      <c r="M196" t="str">
        <f>VLOOKUP(L196,Codes!$R$3:$S$28,2,FALSE)</f>
        <v>Z</v>
      </c>
      <c r="N196" t="s">
        <v>38</v>
      </c>
      <c r="O196" t="s">
        <v>29</v>
      </c>
      <c r="P196" t="s">
        <v>29</v>
      </c>
      <c r="Q196" s="21" t="str">
        <f t="shared" si="16"/>
        <v>D-AB-000-0-TP3-Water-NA-6-NA</v>
      </c>
      <c r="R196" s="21" t="str">
        <f t="shared" si="17"/>
        <v>D-AB-000-0-TP3-Water-6</v>
      </c>
      <c r="S196" s="14" t="str">
        <f t="shared" si="18"/>
        <v>D.AB.000.Z.C.6</v>
      </c>
      <c r="T196" s="15" t="str">
        <f t="shared" si="19"/>
        <v>DAB000ZC6</v>
      </c>
      <c r="U196" s="15"/>
    </row>
    <row r="197" spans="1:21">
      <c r="A197" t="s">
        <v>51</v>
      </c>
      <c r="B197" s="10" t="s">
        <v>50</v>
      </c>
      <c r="C197" s="10" t="s">
        <v>52</v>
      </c>
      <c r="D197" s="23" t="s">
        <v>28</v>
      </c>
      <c r="E197" s="12" t="str">
        <f>VLOOKUP(D197,Codes!$E$3:$G$1002,3,FALSE)</f>
        <v>000</v>
      </c>
      <c r="F197" s="10" t="s">
        <v>70</v>
      </c>
      <c r="G197" s="10">
        <v>30</v>
      </c>
      <c r="H197" s="10" t="str">
        <f>VLOOKUP(F197,Codes!$J$3:$L$8,2,FALSE)</f>
        <v>D</v>
      </c>
      <c r="I197" s="11" t="s">
        <v>44</v>
      </c>
      <c r="J197" s="10" t="str">
        <f>VLOOKUP(I197,Codes!$H$3:$I$262,2,FALSE)</f>
        <v>AB</v>
      </c>
      <c r="K197" s="10">
        <v>1</v>
      </c>
      <c r="L197">
        <v>0</v>
      </c>
      <c r="M197" t="str">
        <f>VLOOKUP(L197,Codes!$R$3:$S$28,2,FALSE)</f>
        <v>Z</v>
      </c>
      <c r="N197" t="s">
        <v>38</v>
      </c>
      <c r="O197" t="s">
        <v>29</v>
      </c>
      <c r="P197" t="s">
        <v>29</v>
      </c>
      <c r="Q197" s="21" t="str">
        <f t="shared" si="16"/>
        <v>D-AB-000-0-TP4-Water-NA-1-NA</v>
      </c>
      <c r="R197" s="21" t="str">
        <f t="shared" si="17"/>
        <v>D-AB-000-0-TP4-Water-1</v>
      </c>
      <c r="S197" s="14" t="str">
        <f t="shared" si="18"/>
        <v>D.AB.000.Z.D.1</v>
      </c>
      <c r="T197" s="15" t="str">
        <f t="shared" si="19"/>
        <v>DAB000ZD1</v>
      </c>
      <c r="U197" s="15"/>
    </row>
    <row r="198" spans="1:21">
      <c r="A198" t="s">
        <v>51</v>
      </c>
      <c r="B198" s="10" t="s">
        <v>50</v>
      </c>
      <c r="C198" s="10" t="s">
        <v>52</v>
      </c>
      <c r="D198" s="23" t="s">
        <v>28</v>
      </c>
      <c r="E198" s="12" t="str">
        <f>VLOOKUP(D198,Codes!$E$3:$G$1002,3,FALSE)</f>
        <v>000</v>
      </c>
      <c r="F198" s="10" t="s">
        <v>70</v>
      </c>
      <c r="G198" s="10">
        <v>30</v>
      </c>
      <c r="H198" s="10" t="str">
        <f>VLOOKUP(F198,Codes!$J$3:$L$8,2,FALSE)</f>
        <v>D</v>
      </c>
      <c r="I198" s="11" t="s">
        <v>44</v>
      </c>
      <c r="J198" s="10" t="str">
        <f>VLOOKUP(I198,Codes!$H$3:$I$262,2,FALSE)</f>
        <v>AB</v>
      </c>
      <c r="K198" s="10">
        <v>2</v>
      </c>
      <c r="L198">
        <v>0</v>
      </c>
      <c r="M198" t="str">
        <f>VLOOKUP(L198,Codes!$R$3:$S$28,2,FALSE)</f>
        <v>Z</v>
      </c>
      <c r="N198" t="s">
        <v>38</v>
      </c>
      <c r="O198" t="s">
        <v>29</v>
      </c>
      <c r="P198" t="s">
        <v>29</v>
      </c>
      <c r="Q198" s="21" t="str">
        <f t="shared" si="16"/>
        <v>D-AB-000-0-TP4-Water-NA-2-NA</v>
      </c>
      <c r="R198" s="21" t="str">
        <f t="shared" si="17"/>
        <v>D-AB-000-0-TP4-Water-2</v>
      </c>
      <c r="S198" s="14" t="str">
        <f t="shared" si="18"/>
        <v>D.AB.000.Z.D.2</v>
      </c>
      <c r="T198" s="15" t="str">
        <f t="shared" si="19"/>
        <v>DAB000ZD2</v>
      </c>
      <c r="U198" s="15"/>
    </row>
    <row r="199" spans="1:21">
      <c r="A199" t="s">
        <v>51</v>
      </c>
      <c r="B199" s="10" t="s">
        <v>50</v>
      </c>
      <c r="C199" s="10" t="s">
        <v>52</v>
      </c>
      <c r="D199" s="23" t="s">
        <v>28</v>
      </c>
      <c r="E199" s="12" t="str">
        <f>VLOOKUP(D199,Codes!$E$3:$G$1002,3,FALSE)</f>
        <v>000</v>
      </c>
      <c r="F199" s="10" t="s">
        <v>70</v>
      </c>
      <c r="G199" s="10">
        <v>30</v>
      </c>
      <c r="H199" s="10" t="str">
        <f>VLOOKUP(F199,Codes!$J$3:$L$8,2,FALSE)</f>
        <v>D</v>
      </c>
      <c r="I199" s="11" t="s">
        <v>44</v>
      </c>
      <c r="J199" s="10" t="str">
        <f>VLOOKUP(I199,Codes!$H$3:$I$262,2,FALSE)</f>
        <v>AB</v>
      </c>
      <c r="K199" s="10">
        <v>3</v>
      </c>
      <c r="L199">
        <v>0</v>
      </c>
      <c r="M199" t="str">
        <f>VLOOKUP(L199,Codes!$R$3:$S$28,2,FALSE)</f>
        <v>Z</v>
      </c>
      <c r="N199" t="s">
        <v>38</v>
      </c>
      <c r="O199" t="s">
        <v>29</v>
      </c>
      <c r="P199" t="s">
        <v>29</v>
      </c>
      <c r="Q199" s="21" t="str">
        <f t="shared" si="16"/>
        <v>D-AB-000-0-TP4-Water-NA-3-NA</v>
      </c>
      <c r="R199" s="21" t="str">
        <f t="shared" si="17"/>
        <v>D-AB-000-0-TP4-Water-3</v>
      </c>
      <c r="S199" s="14" t="str">
        <f t="shared" si="18"/>
        <v>D.AB.000.Z.D.3</v>
      </c>
      <c r="T199" s="15" t="str">
        <f t="shared" si="19"/>
        <v>DAB000ZD3</v>
      </c>
      <c r="U199" s="15"/>
    </row>
    <row r="200" spans="1:21">
      <c r="A200" t="s">
        <v>51</v>
      </c>
      <c r="B200" s="10" t="s">
        <v>50</v>
      </c>
      <c r="C200" s="10" t="s">
        <v>52</v>
      </c>
      <c r="D200" s="23" t="s">
        <v>28</v>
      </c>
      <c r="E200" s="12" t="str">
        <f>VLOOKUP(D200,Codes!$E$3:$G$1002,3,FALSE)</f>
        <v>000</v>
      </c>
      <c r="F200" s="10" t="s">
        <v>70</v>
      </c>
      <c r="G200" s="10">
        <v>30</v>
      </c>
      <c r="H200" s="10" t="str">
        <f>VLOOKUP(F200,Codes!$J$3:$L$8,2,FALSE)</f>
        <v>D</v>
      </c>
      <c r="I200" s="11" t="s">
        <v>44</v>
      </c>
      <c r="J200" s="10" t="str">
        <f>VLOOKUP(I200,Codes!$H$3:$I$262,2,FALSE)</f>
        <v>AB</v>
      </c>
      <c r="K200" s="10">
        <v>4</v>
      </c>
      <c r="L200">
        <v>0</v>
      </c>
      <c r="M200" t="str">
        <f>VLOOKUP(L200,Codes!$R$3:$S$28,2,FALSE)</f>
        <v>Z</v>
      </c>
      <c r="N200" t="s">
        <v>38</v>
      </c>
      <c r="O200" t="s">
        <v>29</v>
      </c>
      <c r="P200" t="s">
        <v>29</v>
      </c>
      <c r="Q200" s="21" t="str">
        <f t="shared" si="16"/>
        <v>D-AB-000-0-TP4-Water-NA-4-NA</v>
      </c>
      <c r="R200" s="21" t="str">
        <f t="shared" si="17"/>
        <v>D-AB-000-0-TP4-Water-4</v>
      </c>
      <c r="S200" s="14" t="str">
        <f t="shared" si="18"/>
        <v>D.AB.000.Z.D.4</v>
      </c>
      <c r="T200" s="15" t="str">
        <f t="shared" si="19"/>
        <v>DAB000ZD4</v>
      </c>
      <c r="U200" s="15"/>
    </row>
    <row r="201" spans="1:21">
      <c r="A201" t="s">
        <v>51</v>
      </c>
      <c r="B201" s="10" t="s">
        <v>50</v>
      </c>
      <c r="C201" s="10" t="s">
        <v>52</v>
      </c>
      <c r="D201" s="23" t="s">
        <v>28</v>
      </c>
      <c r="E201" s="12" t="str">
        <f>VLOOKUP(D201,Codes!$E$3:$G$1002,3,FALSE)</f>
        <v>000</v>
      </c>
      <c r="F201" s="10" t="s">
        <v>70</v>
      </c>
      <c r="G201" s="10">
        <v>30</v>
      </c>
      <c r="H201" s="10" t="str">
        <f>VLOOKUP(F201,Codes!$J$3:$L$8,2,FALSE)</f>
        <v>D</v>
      </c>
      <c r="I201" s="11" t="s">
        <v>44</v>
      </c>
      <c r="J201" s="10" t="str">
        <f>VLOOKUP(I201,Codes!$H$3:$I$262,2,FALSE)</f>
        <v>AB</v>
      </c>
      <c r="K201" s="10">
        <v>5</v>
      </c>
      <c r="L201">
        <v>0</v>
      </c>
      <c r="M201" t="str">
        <f>VLOOKUP(L201,Codes!$R$3:$S$28,2,FALSE)</f>
        <v>Z</v>
      </c>
      <c r="N201" t="s">
        <v>38</v>
      </c>
      <c r="O201" t="s">
        <v>29</v>
      </c>
      <c r="P201" t="s">
        <v>29</v>
      </c>
      <c r="Q201" s="21" t="str">
        <f t="shared" si="16"/>
        <v>D-AB-000-0-TP4-Water-NA-5-NA</v>
      </c>
      <c r="R201" s="21" t="str">
        <f t="shared" si="17"/>
        <v>D-AB-000-0-TP4-Water-5</v>
      </c>
      <c r="S201" s="14" t="str">
        <f t="shared" si="18"/>
        <v>D.AB.000.Z.D.5</v>
      </c>
      <c r="T201" s="15" t="str">
        <f t="shared" si="19"/>
        <v>DAB000ZD5</v>
      </c>
      <c r="U201" s="15"/>
    </row>
    <row r="202" spans="1:21">
      <c r="A202" t="s">
        <v>51</v>
      </c>
      <c r="B202" s="10" t="s">
        <v>50</v>
      </c>
      <c r="C202" s="10" t="s">
        <v>52</v>
      </c>
      <c r="D202" s="23" t="s">
        <v>28</v>
      </c>
      <c r="E202" s="12" t="str">
        <f>VLOOKUP(D202,Codes!$E$3:$G$1002,3,FALSE)</f>
        <v>000</v>
      </c>
      <c r="F202" s="10" t="s">
        <v>70</v>
      </c>
      <c r="G202" s="10">
        <v>30</v>
      </c>
      <c r="H202" s="10" t="str">
        <f>VLOOKUP(F202,Codes!$J$3:$L$8,2,FALSE)</f>
        <v>D</v>
      </c>
      <c r="I202" s="11" t="s">
        <v>44</v>
      </c>
      <c r="J202" s="10" t="str">
        <f>VLOOKUP(I202,Codes!$H$3:$I$262,2,FALSE)</f>
        <v>AB</v>
      </c>
      <c r="K202" s="10">
        <v>6</v>
      </c>
      <c r="L202">
        <v>0</v>
      </c>
      <c r="M202" t="str">
        <f>VLOOKUP(L202,Codes!$R$3:$S$28,2,FALSE)</f>
        <v>Z</v>
      </c>
      <c r="N202" t="s">
        <v>38</v>
      </c>
      <c r="O202" t="s">
        <v>29</v>
      </c>
      <c r="P202" t="s">
        <v>29</v>
      </c>
      <c r="Q202" s="21" t="str">
        <f t="shared" si="16"/>
        <v>D-AB-000-0-TP4-Water-NA-6-NA</v>
      </c>
      <c r="R202" s="21" t="str">
        <f t="shared" si="17"/>
        <v>D-AB-000-0-TP4-Water-6</v>
      </c>
      <c r="S202" s="14" t="str">
        <f t="shared" si="18"/>
        <v>D.AB.000.Z.D.6</v>
      </c>
      <c r="T202" s="15" t="str">
        <f t="shared" si="19"/>
        <v>DAB000ZD6</v>
      </c>
      <c r="U202" s="15"/>
    </row>
    <row r="203" spans="1:21">
      <c r="A203" t="s">
        <v>51</v>
      </c>
      <c r="B203" s="10" t="s">
        <v>50</v>
      </c>
      <c r="C203" s="10" t="s">
        <v>52</v>
      </c>
      <c r="D203" s="23" t="s">
        <v>28</v>
      </c>
      <c r="E203" s="12" t="str">
        <f>VLOOKUP(D203,Codes!$E$3:$G$1002,3,FALSE)</f>
        <v>000</v>
      </c>
      <c r="F203" s="10" t="s">
        <v>76</v>
      </c>
      <c r="G203" s="10">
        <v>48</v>
      </c>
      <c r="H203" s="10" t="str">
        <f>VLOOKUP(F203,Codes!$J$3:$L$8,2,FALSE)</f>
        <v>E</v>
      </c>
      <c r="I203" s="11" t="s">
        <v>44</v>
      </c>
      <c r="J203" s="10" t="str">
        <f>VLOOKUP(I203,Codes!$H$3:$I$262,2,FALSE)</f>
        <v>AB</v>
      </c>
      <c r="K203" s="10">
        <v>1</v>
      </c>
      <c r="L203">
        <v>0</v>
      </c>
      <c r="M203" t="str">
        <f>VLOOKUP(L203,Codes!$R$3:$S$28,2,FALSE)</f>
        <v>Z</v>
      </c>
      <c r="N203" t="s">
        <v>38</v>
      </c>
      <c r="O203" t="s">
        <v>29</v>
      </c>
      <c r="P203" t="s">
        <v>29</v>
      </c>
      <c r="Q203" s="21" t="str">
        <f t="shared" si="16"/>
        <v>D-AB-000-0-TP5-Water-NA-1-NA</v>
      </c>
      <c r="R203" s="21" t="str">
        <f t="shared" si="17"/>
        <v>D-AB-000-0-TP5-Water-1</v>
      </c>
      <c r="S203" s="14" t="str">
        <f t="shared" si="18"/>
        <v>D.AB.000.Z.E.1</v>
      </c>
      <c r="T203" s="15" t="str">
        <f t="shared" si="19"/>
        <v>DAB000ZE1</v>
      </c>
      <c r="U203" s="15"/>
    </row>
    <row r="204" spans="1:21">
      <c r="A204" t="s">
        <v>51</v>
      </c>
      <c r="B204" s="10" t="s">
        <v>50</v>
      </c>
      <c r="C204" s="10" t="s">
        <v>52</v>
      </c>
      <c r="D204" s="23" t="s">
        <v>28</v>
      </c>
      <c r="E204" s="12" t="str">
        <f>VLOOKUP(D204,Codes!$E$3:$G$1002,3,FALSE)</f>
        <v>000</v>
      </c>
      <c r="F204" s="10" t="s">
        <v>76</v>
      </c>
      <c r="G204" s="10">
        <v>48</v>
      </c>
      <c r="H204" s="10" t="str">
        <f>VLOOKUP(F204,Codes!$J$3:$L$8,2,FALSE)</f>
        <v>E</v>
      </c>
      <c r="I204" s="11" t="s">
        <v>44</v>
      </c>
      <c r="J204" s="10" t="str">
        <f>VLOOKUP(I204,Codes!$H$3:$I$262,2,FALSE)</f>
        <v>AB</v>
      </c>
      <c r="K204" s="10">
        <v>2</v>
      </c>
      <c r="L204">
        <v>0</v>
      </c>
      <c r="M204" t="str">
        <f>VLOOKUP(L204,Codes!$R$3:$S$28,2,FALSE)</f>
        <v>Z</v>
      </c>
      <c r="N204" t="s">
        <v>38</v>
      </c>
      <c r="O204" t="s">
        <v>29</v>
      </c>
      <c r="P204" t="s">
        <v>29</v>
      </c>
      <c r="Q204" s="21" t="str">
        <f t="shared" si="16"/>
        <v>D-AB-000-0-TP5-Water-NA-2-NA</v>
      </c>
      <c r="R204" s="21" t="str">
        <f t="shared" si="17"/>
        <v>D-AB-000-0-TP5-Water-2</v>
      </c>
      <c r="S204" s="14" t="str">
        <f t="shared" si="18"/>
        <v>D.AB.000.Z.E.2</v>
      </c>
      <c r="T204" s="15" t="str">
        <f t="shared" si="19"/>
        <v>DAB000ZE2</v>
      </c>
      <c r="U204" s="15"/>
    </row>
    <row r="205" spans="1:21">
      <c r="A205" t="s">
        <v>51</v>
      </c>
      <c r="B205" s="10" t="s">
        <v>50</v>
      </c>
      <c r="C205" s="10" t="s">
        <v>52</v>
      </c>
      <c r="D205" s="23" t="s">
        <v>28</v>
      </c>
      <c r="E205" s="12" t="str">
        <f>VLOOKUP(D205,Codes!$E$3:$G$1002,3,FALSE)</f>
        <v>000</v>
      </c>
      <c r="F205" s="10" t="s">
        <v>76</v>
      </c>
      <c r="G205" s="10">
        <v>48</v>
      </c>
      <c r="H205" s="10" t="str">
        <f>VLOOKUP(F205,Codes!$J$3:$L$8,2,FALSE)</f>
        <v>E</v>
      </c>
      <c r="I205" s="11" t="s">
        <v>44</v>
      </c>
      <c r="J205" s="10" t="str">
        <f>VLOOKUP(I205,Codes!$H$3:$I$262,2,FALSE)</f>
        <v>AB</v>
      </c>
      <c r="K205" s="10">
        <v>3</v>
      </c>
      <c r="L205">
        <v>0</v>
      </c>
      <c r="M205" t="str">
        <f>VLOOKUP(L205,Codes!$R$3:$S$28,2,FALSE)</f>
        <v>Z</v>
      </c>
      <c r="N205" t="s">
        <v>38</v>
      </c>
      <c r="O205" t="s">
        <v>29</v>
      </c>
      <c r="P205" t="s">
        <v>29</v>
      </c>
      <c r="Q205" s="21" t="str">
        <f t="shared" si="16"/>
        <v>D-AB-000-0-TP5-Water-NA-3-NA</v>
      </c>
      <c r="R205" s="21" t="str">
        <f t="shared" si="17"/>
        <v>D-AB-000-0-TP5-Water-3</v>
      </c>
      <c r="S205" s="14" t="str">
        <f t="shared" si="18"/>
        <v>D.AB.000.Z.E.3</v>
      </c>
      <c r="T205" s="15" t="str">
        <f t="shared" si="19"/>
        <v>DAB000ZE3</v>
      </c>
      <c r="U205" s="15"/>
    </row>
    <row r="206" spans="1:21">
      <c r="A206" t="s">
        <v>51</v>
      </c>
      <c r="B206" s="10" t="s">
        <v>50</v>
      </c>
      <c r="C206" s="10" t="s">
        <v>52</v>
      </c>
      <c r="D206" s="23" t="s">
        <v>28</v>
      </c>
      <c r="E206" s="12" t="str">
        <f>VLOOKUP(D206,Codes!$E$3:$G$1002,3,FALSE)</f>
        <v>000</v>
      </c>
      <c r="F206" s="10" t="s">
        <v>76</v>
      </c>
      <c r="G206" s="10">
        <v>48</v>
      </c>
      <c r="H206" s="10" t="str">
        <f>VLOOKUP(F206,Codes!$J$3:$L$8,2,FALSE)</f>
        <v>E</v>
      </c>
      <c r="I206" s="11" t="s">
        <v>44</v>
      </c>
      <c r="J206" s="10" t="str">
        <f>VLOOKUP(I206,Codes!$H$3:$I$262,2,FALSE)</f>
        <v>AB</v>
      </c>
      <c r="K206" s="10">
        <v>4</v>
      </c>
      <c r="L206">
        <v>0</v>
      </c>
      <c r="M206" t="str">
        <f>VLOOKUP(L206,Codes!$R$3:$S$28,2,FALSE)</f>
        <v>Z</v>
      </c>
      <c r="N206" t="s">
        <v>38</v>
      </c>
      <c r="O206" t="s">
        <v>29</v>
      </c>
      <c r="P206" t="s">
        <v>29</v>
      </c>
      <c r="Q206" s="21" t="str">
        <f t="shared" si="16"/>
        <v>D-AB-000-0-TP5-Water-NA-4-NA</v>
      </c>
      <c r="R206" s="21" t="str">
        <f t="shared" si="17"/>
        <v>D-AB-000-0-TP5-Water-4</v>
      </c>
      <c r="S206" s="14" t="str">
        <f t="shared" si="18"/>
        <v>D.AB.000.Z.E.4</v>
      </c>
      <c r="T206" s="15" t="str">
        <f t="shared" si="19"/>
        <v>DAB000ZE4</v>
      </c>
      <c r="U206" s="15"/>
    </row>
    <row r="207" spans="1:21">
      <c r="A207" t="s">
        <v>51</v>
      </c>
      <c r="B207" s="10" t="s">
        <v>50</v>
      </c>
      <c r="C207" s="10" t="s">
        <v>52</v>
      </c>
      <c r="D207" s="23" t="s">
        <v>28</v>
      </c>
      <c r="E207" s="12" t="str">
        <f>VLOOKUP(D207,Codes!$E$3:$G$1002,3,FALSE)</f>
        <v>000</v>
      </c>
      <c r="F207" s="10" t="s">
        <v>76</v>
      </c>
      <c r="G207" s="10">
        <v>48</v>
      </c>
      <c r="H207" s="10" t="str">
        <f>VLOOKUP(F207,Codes!$J$3:$L$8,2,FALSE)</f>
        <v>E</v>
      </c>
      <c r="I207" s="11" t="s">
        <v>44</v>
      </c>
      <c r="J207" s="10" t="str">
        <f>VLOOKUP(I207,Codes!$H$3:$I$262,2,FALSE)</f>
        <v>AB</v>
      </c>
      <c r="K207" s="10">
        <v>5</v>
      </c>
      <c r="L207">
        <v>0</v>
      </c>
      <c r="M207" t="str">
        <f>VLOOKUP(L207,Codes!$R$3:$S$28,2,FALSE)</f>
        <v>Z</v>
      </c>
      <c r="N207" t="s">
        <v>38</v>
      </c>
      <c r="O207" t="s">
        <v>29</v>
      </c>
      <c r="P207" t="s">
        <v>29</v>
      </c>
      <c r="Q207" s="21" t="str">
        <f t="shared" si="16"/>
        <v>D-AB-000-0-TP5-Water-NA-5-NA</v>
      </c>
      <c r="R207" s="21" t="str">
        <f t="shared" si="17"/>
        <v>D-AB-000-0-TP5-Water-5</v>
      </c>
      <c r="S207" s="14" t="str">
        <f t="shared" si="18"/>
        <v>D.AB.000.Z.E.5</v>
      </c>
      <c r="T207" s="15" t="str">
        <f t="shared" si="19"/>
        <v>DAB000ZE5</v>
      </c>
      <c r="U207" s="15"/>
    </row>
    <row r="208" spans="1:21">
      <c r="A208" t="s">
        <v>51</v>
      </c>
      <c r="B208" s="10" t="s">
        <v>50</v>
      </c>
      <c r="C208" s="10" t="s">
        <v>52</v>
      </c>
      <c r="D208" s="23" t="s">
        <v>28</v>
      </c>
      <c r="E208" s="12" t="str">
        <f>VLOOKUP(D208,Codes!$E$3:$G$1002,3,FALSE)</f>
        <v>000</v>
      </c>
      <c r="F208" s="10" t="s">
        <v>76</v>
      </c>
      <c r="G208" s="10">
        <v>48</v>
      </c>
      <c r="H208" s="10" t="str">
        <f>VLOOKUP(F208,Codes!$J$3:$L$8,2,FALSE)</f>
        <v>E</v>
      </c>
      <c r="I208" s="11" t="s">
        <v>44</v>
      </c>
      <c r="J208" s="10" t="str">
        <f>VLOOKUP(I208,Codes!$H$3:$I$262,2,FALSE)</f>
        <v>AB</v>
      </c>
      <c r="K208" s="10">
        <v>6</v>
      </c>
      <c r="L208">
        <v>0</v>
      </c>
      <c r="M208" t="str">
        <f>VLOOKUP(L208,Codes!$R$3:$S$28,2,FALSE)</f>
        <v>Z</v>
      </c>
      <c r="N208" t="s">
        <v>38</v>
      </c>
      <c r="O208" t="s">
        <v>29</v>
      </c>
      <c r="P208" t="s">
        <v>29</v>
      </c>
      <c r="Q208" s="21" t="str">
        <f t="shared" si="16"/>
        <v>D-AB-000-0-TP5-Water-NA-6-NA</v>
      </c>
      <c r="R208" s="21" t="str">
        <f t="shared" si="17"/>
        <v>D-AB-000-0-TP5-Water-6</v>
      </c>
      <c r="S208" s="14" t="str">
        <f t="shared" si="18"/>
        <v>D.AB.000.Z.E.6</v>
      </c>
      <c r="T208" s="15" t="str">
        <f t="shared" si="19"/>
        <v>DAB000ZE6</v>
      </c>
      <c r="U208" s="15"/>
    </row>
    <row r="209" spans="1:21">
      <c r="A209" t="s">
        <v>51</v>
      </c>
      <c r="B209" s="10" t="s">
        <v>50</v>
      </c>
      <c r="C209" s="10" t="s">
        <v>52</v>
      </c>
      <c r="D209" s="23" t="s">
        <v>43</v>
      </c>
      <c r="E209" s="12" t="str">
        <f>VLOOKUP(D209,Codes!$E$3:$G$1002,3,FALSE)</f>
        <v>001</v>
      </c>
      <c r="F209" s="10" t="s">
        <v>46</v>
      </c>
      <c r="G209" s="10">
        <v>4</v>
      </c>
      <c r="H209" s="10" t="str">
        <f>VLOOKUP(F209,Codes!$J$3:$L$8,2,FALSE)</f>
        <v>A</v>
      </c>
      <c r="I209" s="11" t="s">
        <v>44</v>
      </c>
      <c r="J209" s="10" t="str">
        <f>VLOOKUP(I209,Codes!$H$3:$I$262,2,FALSE)</f>
        <v>AB</v>
      </c>
      <c r="K209" s="10">
        <v>1</v>
      </c>
      <c r="L209" t="s">
        <v>35</v>
      </c>
      <c r="M209" t="str">
        <f>VLOOKUP(L209,Codes!$R$3:$S$28,2,FALSE)</f>
        <v>L</v>
      </c>
      <c r="N209" t="s">
        <v>38</v>
      </c>
      <c r="O209" t="s">
        <v>29</v>
      </c>
      <c r="P209" t="s">
        <v>29</v>
      </c>
      <c r="Q209" s="21" t="str">
        <f t="shared" si="16"/>
        <v>D-AB-001-EC10-TP1-Water-NA-1-NA</v>
      </c>
      <c r="R209" s="21" t="str">
        <f t="shared" si="17"/>
        <v>D-AB-001-EC10-TP1-Water-1</v>
      </c>
      <c r="S209" s="14" t="str">
        <f t="shared" si="18"/>
        <v>D.AB.001.L.A.1</v>
      </c>
      <c r="T209" s="15" t="str">
        <f t="shared" si="19"/>
        <v>DAB001LA1</v>
      </c>
      <c r="U209" s="15"/>
    </row>
    <row r="210" spans="1:21">
      <c r="A210" t="s">
        <v>51</v>
      </c>
      <c r="B210" s="10" t="s">
        <v>50</v>
      </c>
      <c r="C210" s="10" t="s">
        <v>52</v>
      </c>
      <c r="D210" s="23" t="s">
        <v>43</v>
      </c>
      <c r="E210" s="12" t="str">
        <f>VLOOKUP(D210,Codes!$E$3:$G$1002,3,FALSE)</f>
        <v>001</v>
      </c>
      <c r="F210" s="10" t="s">
        <v>46</v>
      </c>
      <c r="G210" s="10">
        <v>4</v>
      </c>
      <c r="H210" s="10" t="str">
        <f>VLOOKUP(F210,Codes!$J$3:$L$8,2,FALSE)</f>
        <v>A</v>
      </c>
      <c r="I210" s="11" t="s">
        <v>44</v>
      </c>
      <c r="J210" s="10" t="str">
        <f>VLOOKUP(I210,Codes!$H$3:$I$262,2,FALSE)</f>
        <v>AB</v>
      </c>
      <c r="K210" s="10">
        <v>2</v>
      </c>
      <c r="L210" t="s">
        <v>35</v>
      </c>
      <c r="M210" t="str">
        <f>VLOOKUP(L210,Codes!$R$3:$S$28,2,FALSE)</f>
        <v>L</v>
      </c>
      <c r="N210" t="s">
        <v>38</v>
      </c>
      <c r="O210" t="s">
        <v>29</v>
      </c>
      <c r="P210" t="s">
        <v>29</v>
      </c>
      <c r="Q210" s="21" t="str">
        <f t="shared" si="16"/>
        <v>D-AB-001-EC10-TP1-Water-NA-2-NA</v>
      </c>
      <c r="R210" s="21" t="str">
        <f t="shared" si="17"/>
        <v>D-AB-001-EC10-TP1-Water-2</v>
      </c>
      <c r="S210" s="14" t="str">
        <f t="shared" si="18"/>
        <v>D.AB.001.L.A.2</v>
      </c>
      <c r="T210" s="15" t="str">
        <f t="shared" si="19"/>
        <v>DAB001LA2</v>
      </c>
      <c r="U210" s="15"/>
    </row>
    <row r="211" spans="1:21">
      <c r="A211" t="s">
        <v>51</v>
      </c>
      <c r="B211" s="10" t="s">
        <v>50</v>
      </c>
      <c r="C211" s="10" t="s">
        <v>52</v>
      </c>
      <c r="D211" s="23" t="s">
        <v>43</v>
      </c>
      <c r="E211" s="12" t="str">
        <f>VLOOKUP(D211,Codes!$E$3:$G$1002,3,FALSE)</f>
        <v>001</v>
      </c>
      <c r="F211" s="10" t="s">
        <v>46</v>
      </c>
      <c r="G211" s="10">
        <v>4</v>
      </c>
      <c r="H211" s="10" t="str">
        <f>VLOOKUP(F211,Codes!$J$3:$L$8,2,FALSE)</f>
        <v>A</v>
      </c>
      <c r="I211" s="11" t="s">
        <v>44</v>
      </c>
      <c r="J211" s="10" t="str">
        <f>VLOOKUP(I211,Codes!$H$3:$I$262,2,FALSE)</f>
        <v>AB</v>
      </c>
      <c r="K211" s="10">
        <v>3</v>
      </c>
      <c r="L211" t="s">
        <v>35</v>
      </c>
      <c r="M211" t="str">
        <f>VLOOKUP(L211,Codes!$R$3:$S$28,2,FALSE)</f>
        <v>L</v>
      </c>
      <c r="N211" t="s">
        <v>38</v>
      </c>
      <c r="O211" t="s">
        <v>29</v>
      </c>
      <c r="P211" t="s">
        <v>29</v>
      </c>
      <c r="Q211" s="21" t="str">
        <f t="shared" si="16"/>
        <v>D-AB-001-EC10-TP1-Water-NA-3-NA</v>
      </c>
      <c r="R211" s="21" t="str">
        <f t="shared" si="17"/>
        <v>D-AB-001-EC10-TP1-Water-3</v>
      </c>
      <c r="S211" s="14" t="str">
        <f t="shared" si="18"/>
        <v>D.AB.001.L.A.3</v>
      </c>
      <c r="T211" s="15" t="str">
        <f t="shared" si="19"/>
        <v>DAB001LA3</v>
      </c>
      <c r="U211" s="15"/>
    </row>
    <row r="212" spans="1:21">
      <c r="A212" t="s">
        <v>51</v>
      </c>
      <c r="B212" s="10" t="s">
        <v>50</v>
      </c>
      <c r="C212" s="10" t="s">
        <v>52</v>
      </c>
      <c r="D212" s="23" t="s">
        <v>43</v>
      </c>
      <c r="E212" s="12" t="str">
        <f>VLOOKUP(D212,Codes!$E$3:$G$1002,3,FALSE)</f>
        <v>001</v>
      </c>
      <c r="F212" s="10" t="s">
        <v>46</v>
      </c>
      <c r="G212" s="10">
        <v>4</v>
      </c>
      <c r="H212" s="10" t="str">
        <f>VLOOKUP(F212,Codes!$J$3:$L$8,2,FALSE)</f>
        <v>A</v>
      </c>
      <c r="I212" s="11" t="s">
        <v>44</v>
      </c>
      <c r="J212" s="10" t="str">
        <f>VLOOKUP(I212,Codes!$H$3:$I$262,2,FALSE)</f>
        <v>AB</v>
      </c>
      <c r="K212" s="10">
        <v>4</v>
      </c>
      <c r="L212" t="s">
        <v>35</v>
      </c>
      <c r="M212" t="str">
        <f>VLOOKUP(L212,Codes!$R$3:$S$28,2,FALSE)</f>
        <v>L</v>
      </c>
      <c r="N212" t="s">
        <v>38</v>
      </c>
      <c r="O212" t="s">
        <v>29</v>
      </c>
      <c r="P212" t="s">
        <v>29</v>
      </c>
      <c r="Q212" s="21" t="str">
        <f t="shared" si="16"/>
        <v>D-AB-001-EC10-TP1-Water-NA-4-NA</v>
      </c>
      <c r="R212" s="21" t="str">
        <f t="shared" si="17"/>
        <v>D-AB-001-EC10-TP1-Water-4</v>
      </c>
      <c r="S212" s="14" t="str">
        <f t="shared" si="18"/>
        <v>D.AB.001.L.A.4</v>
      </c>
      <c r="T212" s="15" t="str">
        <f t="shared" si="19"/>
        <v>DAB001LA4</v>
      </c>
      <c r="U212" s="15"/>
    </row>
    <row r="213" spans="1:21">
      <c r="A213" t="s">
        <v>51</v>
      </c>
      <c r="B213" s="10" t="s">
        <v>50</v>
      </c>
      <c r="C213" s="10" t="s">
        <v>52</v>
      </c>
      <c r="D213" s="23" t="s">
        <v>43</v>
      </c>
      <c r="E213" s="12" t="str">
        <f>VLOOKUP(D213,Codes!$E$3:$G$1002,3,FALSE)</f>
        <v>001</v>
      </c>
      <c r="F213" s="10" t="s">
        <v>46</v>
      </c>
      <c r="G213" s="10">
        <v>4</v>
      </c>
      <c r="H213" s="10" t="str">
        <f>VLOOKUP(F213,Codes!$J$3:$L$8,2,FALSE)</f>
        <v>A</v>
      </c>
      <c r="I213" s="11" t="s">
        <v>44</v>
      </c>
      <c r="J213" s="10" t="str">
        <f>VLOOKUP(I213,Codes!$H$3:$I$262,2,FALSE)</f>
        <v>AB</v>
      </c>
      <c r="K213" s="10">
        <v>5</v>
      </c>
      <c r="L213" t="s">
        <v>35</v>
      </c>
      <c r="M213" t="str">
        <f>VLOOKUP(L213,Codes!$R$3:$S$28,2,FALSE)</f>
        <v>L</v>
      </c>
      <c r="N213" t="s">
        <v>38</v>
      </c>
      <c r="O213" t="s">
        <v>29</v>
      </c>
      <c r="P213" t="s">
        <v>29</v>
      </c>
      <c r="Q213" s="21" t="str">
        <f t="shared" si="16"/>
        <v>D-AB-001-EC10-TP1-Water-NA-5-NA</v>
      </c>
      <c r="R213" s="21" t="str">
        <f t="shared" si="17"/>
        <v>D-AB-001-EC10-TP1-Water-5</v>
      </c>
      <c r="S213" s="14" t="str">
        <f t="shared" si="18"/>
        <v>D.AB.001.L.A.5</v>
      </c>
      <c r="T213" s="15" t="str">
        <f t="shared" si="19"/>
        <v>DAB001LA5</v>
      </c>
      <c r="U213" s="15"/>
    </row>
    <row r="214" spans="1:21">
      <c r="A214" t="s">
        <v>51</v>
      </c>
      <c r="B214" s="10" t="s">
        <v>50</v>
      </c>
      <c r="C214" s="10" t="s">
        <v>52</v>
      </c>
      <c r="D214" s="23" t="s">
        <v>43</v>
      </c>
      <c r="E214" s="12" t="str">
        <f>VLOOKUP(D214,Codes!$E$3:$G$1002,3,FALSE)</f>
        <v>001</v>
      </c>
      <c r="F214" s="10" t="s">
        <v>46</v>
      </c>
      <c r="G214" s="10">
        <v>4</v>
      </c>
      <c r="H214" s="10" t="str">
        <f>VLOOKUP(F214,Codes!$J$3:$L$8,2,FALSE)</f>
        <v>A</v>
      </c>
      <c r="I214" s="11" t="s">
        <v>44</v>
      </c>
      <c r="J214" s="10" t="str">
        <f>VLOOKUP(I214,Codes!$H$3:$I$262,2,FALSE)</f>
        <v>AB</v>
      </c>
      <c r="K214" s="10">
        <v>6</v>
      </c>
      <c r="L214" t="s">
        <v>35</v>
      </c>
      <c r="M214" t="str">
        <f>VLOOKUP(L214,Codes!$R$3:$S$28,2,FALSE)</f>
        <v>L</v>
      </c>
      <c r="N214" t="s">
        <v>38</v>
      </c>
      <c r="O214" t="s">
        <v>29</v>
      </c>
      <c r="P214" t="s">
        <v>29</v>
      </c>
      <c r="Q214" s="21" t="str">
        <f t="shared" si="16"/>
        <v>D-AB-001-EC10-TP1-Water-NA-6-NA</v>
      </c>
      <c r="R214" s="21" t="str">
        <f t="shared" si="17"/>
        <v>D-AB-001-EC10-TP1-Water-6</v>
      </c>
      <c r="S214" s="14" t="str">
        <f t="shared" si="18"/>
        <v>D.AB.001.L.A.6</v>
      </c>
      <c r="T214" s="15" t="str">
        <f t="shared" si="19"/>
        <v>DAB001LA6</v>
      </c>
      <c r="U214" s="15"/>
    </row>
    <row r="215" spans="1:21">
      <c r="A215" t="s">
        <v>51</v>
      </c>
      <c r="B215" s="10" t="s">
        <v>50</v>
      </c>
      <c r="C215" s="10" t="s">
        <v>52</v>
      </c>
      <c r="D215" s="23" t="s">
        <v>43</v>
      </c>
      <c r="E215" s="12" t="str">
        <f>VLOOKUP(D215,Codes!$E$3:$G$1002,3,FALSE)</f>
        <v>001</v>
      </c>
      <c r="F215" s="10" t="s">
        <v>57</v>
      </c>
      <c r="G215" s="10">
        <v>8</v>
      </c>
      <c r="H215" s="10" t="str">
        <f>VLOOKUP(F215,Codes!$J$3:$L$8,2,FALSE)</f>
        <v>B</v>
      </c>
      <c r="I215" s="11" t="s">
        <v>44</v>
      </c>
      <c r="J215" s="10" t="str">
        <f>VLOOKUP(I215,Codes!$H$3:$I$262,2,FALSE)</f>
        <v>AB</v>
      </c>
      <c r="K215" s="10">
        <v>1</v>
      </c>
      <c r="L215" t="s">
        <v>35</v>
      </c>
      <c r="M215" t="str">
        <f>VLOOKUP(L215,Codes!$R$3:$S$28,2,FALSE)</f>
        <v>L</v>
      </c>
      <c r="N215" t="s">
        <v>38</v>
      </c>
      <c r="O215" t="s">
        <v>29</v>
      </c>
      <c r="P215" t="s">
        <v>29</v>
      </c>
      <c r="Q215" s="21" t="str">
        <f t="shared" si="16"/>
        <v>D-AB-001-EC10-TP2-Water-NA-1-NA</v>
      </c>
      <c r="R215" s="21" t="str">
        <f t="shared" si="17"/>
        <v>D-AB-001-EC10-TP2-Water-1</v>
      </c>
      <c r="S215" s="14" t="str">
        <f t="shared" si="18"/>
        <v>D.AB.001.L.B.1</v>
      </c>
      <c r="T215" s="15" t="str">
        <f t="shared" si="19"/>
        <v>DAB001LB1</v>
      </c>
      <c r="U215" s="15"/>
    </row>
    <row r="216" spans="1:21">
      <c r="A216" t="s">
        <v>51</v>
      </c>
      <c r="B216" s="10" t="s">
        <v>50</v>
      </c>
      <c r="C216" s="10" t="s">
        <v>52</v>
      </c>
      <c r="D216" s="23" t="s">
        <v>43</v>
      </c>
      <c r="E216" s="12" t="str">
        <f>VLOOKUP(D216,Codes!$E$3:$G$1002,3,FALSE)</f>
        <v>001</v>
      </c>
      <c r="F216" s="10" t="s">
        <v>57</v>
      </c>
      <c r="G216" s="10">
        <v>8</v>
      </c>
      <c r="H216" s="10" t="str">
        <f>VLOOKUP(F216,Codes!$J$3:$L$8,2,FALSE)</f>
        <v>B</v>
      </c>
      <c r="I216" s="11" t="s">
        <v>44</v>
      </c>
      <c r="J216" s="10" t="str">
        <f>VLOOKUP(I216,Codes!$H$3:$I$262,2,FALSE)</f>
        <v>AB</v>
      </c>
      <c r="K216" s="10">
        <v>2</v>
      </c>
      <c r="L216" t="s">
        <v>35</v>
      </c>
      <c r="M216" t="str">
        <f>VLOOKUP(L216,Codes!$R$3:$S$28,2,FALSE)</f>
        <v>L</v>
      </c>
      <c r="N216" t="s">
        <v>38</v>
      </c>
      <c r="O216" t="s">
        <v>29</v>
      </c>
      <c r="P216" t="s">
        <v>29</v>
      </c>
      <c r="Q216" s="21" t="str">
        <f t="shared" si="16"/>
        <v>D-AB-001-EC10-TP2-Water-NA-2-NA</v>
      </c>
      <c r="R216" s="21" t="str">
        <f t="shared" si="17"/>
        <v>D-AB-001-EC10-TP2-Water-2</v>
      </c>
      <c r="S216" s="14" t="str">
        <f t="shared" si="18"/>
        <v>D.AB.001.L.B.2</v>
      </c>
      <c r="T216" s="15" t="str">
        <f t="shared" si="19"/>
        <v>DAB001LB2</v>
      </c>
      <c r="U216" s="15"/>
    </row>
    <row r="217" spans="1:21">
      <c r="A217" t="s">
        <v>51</v>
      </c>
      <c r="B217" s="10" t="s">
        <v>50</v>
      </c>
      <c r="C217" s="10" t="s">
        <v>52</v>
      </c>
      <c r="D217" s="23" t="s">
        <v>43</v>
      </c>
      <c r="E217" s="12" t="str">
        <f>VLOOKUP(D217,Codes!$E$3:$G$1002,3,FALSE)</f>
        <v>001</v>
      </c>
      <c r="F217" s="10" t="s">
        <v>57</v>
      </c>
      <c r="G217" s="10">
        <v>8</v>
      </c>
      <c r="H217" s="10" t="str">
        <f>VLOOKUP(F217,Codes!$J$3:$L$8,2,FALSE)</f>
        <v>B</v>
      </c>
      <c r="I217" s="11" t="s">
        <v>44</v>
      </c>
      <c r="J217" s="10" t="str">
        <f>VLOOKUP(I217,Codes!$H$3:$I$262,2,FALSE)</f>
        <v>AB</v>
      </c>
      <c r="K217" s="10">
        <v>3</v>
      </c>
      <c r="L217" t="s">
        <v>35</v>
      </c>
      <c r="M217" t="str">
        <f>VLOOKUP(L217,Codes!$R$3:$S$28,2,FALSE)</f>
        <v>L</v>
      </c>
      <c r="N217" t="s">
        <v>38</v>
      </c>
      <c r="O217" t="s">
        <v>29</v>
      </c>
      <c r="P217" t="s">
        <v>29</v>
      </c>
      <c r="Q217" s="21" t="str">
        <f t="shared" si="16"/>
        <v>D-AB-001-EC10-TP2-Water-NA-3-NA</v>
      </c>
      <c r="R217" s="21" t="str">
        <f t="shared" si="17"/>
        <v>D-AB-001-EC10-TP2-Water-3</v>
      </c>
      <c r="S217" s="14" t="str">
        <f t="shared" si="18"/>
        <v>D.AB.001.L.B.3</v>
      </c>
      <c r="T217" s="15" t="str">
        <f t="shared" si="19"/>
        <v>DAB001LB3</v>
      </c>
      <c r="U217" s="15"/>
    </row>
    <row r="218" spans="1:21">
      <c r="A218" t="s">
        <v>51</v>
      </c>
      <c r="B218" s="10" t="s">
        <v>50</v>
      </c>
      <c r="C218" s="10" t="s">
        <v>52</v>
      </c>
      <c r="D218" s="23" t="s">
        <v>43</v>
      </c>
      <c r="E218" s="12" t="str">
        <f>VLOOKUP(D218,Codes!$E$3:$G$1002,3,FALSE)</f>
        <v>001</v>
      </c>
      <c r="F218" s="10" t="s">
        <v>57</v>
      </c>
      <c r="G218" s="10">
        <v>8</v>
      </c>
      <c r="H218" s="10" t="str">
        <f>VLOOKUP(F218,Codes!$J$3:$L$8,2,FALSE)</f>
        <v>B</v>
      </c>
      <c r="I218" s="11" t="s">
        <v>44</v>
      </c>
      <c r="J218" s="10" t="str">
        <f>VLOOKUP(I218,Codes!$H$3:$I$262,2,FALSE)</f>
        <v>AB</v>
      </c>
      <c r="K218" s="10">
        <v>4</v>
      </c>
      <c r="L218" t="s">
        <v>35</v>
      </c>
      <c r="M218" t="str">
        <f>VLOOKUP(L218,Codes!$R$3:$S$28,2,FALSE)</f>
        <v>L</v>
      </c>
      <c r="N218" t="s">
        <v>38</v>
      </c>
      <c r="O218" t="s">
        <v>29</v>
      </c>
      <c r="P218" t="s">
        <v>29</v>
      </c>
      <c r="Q218" s="21" t="str">
        <f t="shared" si="16"/>
        <v>D-AB-001-EC10-TP2-Water-NA-4-NA</v>
      </c>
      <c r="R218" s="21" t="str">
        <f t="shared" si="17"/>
        <v>D-AB-001-EC10-TP2-Water-4</v>
      </c>
      <c r="S218" s="14" t="str">
        <f t="shared" si="18"/>
        <v>D.AB.001.L.B.4</v>
      </c>
      <c r="T218" s="15" t="str">
        <f t="shared" si="19"/>
        <v>DAB001LB4</v>
      </c>
      <c r="U218" s="15"/>
    </row>
    <row r="219" spans="1:21">
      <c r="A219" t="s">
        <v>51</v>
      </c>
      <c r="B219" s="10" t="s">
        <v>50</v>
      </c>
      <c r="C219" s="10" t="s">
        <v>52</v>
      </c>
      <c r="D219" s="23" t="s">
        <v>43</v>
      </c>
      <c r="E219" s="12" t="str">
        <f>VLOOKUP(D219,Codes!$E$3:$G$1002,3,FALSE)</f>
        <v>001</v>
      </c>
      <c r="F219" s="10" t="s">
        <v>57</v>
      </c>
      <c r="G219" s="10">
        <v>8</v>
      </c>
      <c r="H219" s="10" t="str">
        <f>VLOOKUP(F219,Codes!$J$3:$L$8,2,FALSE)</f>
        <v>B</v>
      </c>
      <c r="I219" s="11" t="s">
        <v>44</v>
      </c>
      <c r="J219" s="10" t="str">
        <f>VLOOKUP(I219,Codes!$H$3:$I$262,2,FALSE)</f>
        <v>AB</v>
      </c>
      <c r="K219" s="10">
        <v>5</v>
      </c>
      <c r="L219" t="s">
        <v>35</v>
      </c>
      <c r="M219" t="str">
        <f>VLOOKUP(L219,Codes!$R$3:$S$28,2,FALSE)</f>
        <v>L</v>
      </c>
      <c r="N219" t="s">
        <v>38</v>
      </c>
      <c r="O219" t="s">
        <v>29</v>
      </c>
      <c r="P219" t="s">
        <v>29</v>
      </c>
      <c r="Q219" s="21" t="str">
        <f t="shared" si="16"/>
        <v>D-AB-001-EC10-TP2-Water-NA-5-NA</v>
      </c>
      <c r="R219" s="21" t="str">
        <f t="shared" si="17"/>
        <v>D-AB-001-EC10-TP2-Water-5</v>
      </c>
      <c r="S219" s="14" t="str">
        <f t="shared" si="18"/>
        <v>D.AB.001.L.B.5</v>
      </c>
      <c r="T219" s="15" t="str">
        <f t="shared" si="19"/>
        <v>DAB001LB5</v>
      </c>
      <c r="U219" s="15"/>
    </row>
    <row r="220" spans="1:21">
      <c r="A220" t="s">
        <v>51</v>
      </c>
      <c r="B220" s="10" t="s">
        <v>50</v>
      </c>
      <c r="C220" s="10" t="s">
        <v>52</v>
      </c>
      <c r="D220" s="23" t="s">
        <v>43</v>
      </c>
      <c r="E220" s="12" t="str">
        <f>VLOOKUP(D220,Codes!$E$3:$G$1002,3,FALSE)</f>
        <v>001</v>
      </c>
      <c r="F220" s="10" t="s">
        <v>57</v>
      </c>
      <c r="G220" s="10">
        <v>8</v>
      </c>
      <c r="H220" s="10" t="str">
        <f>VLOOKUP(F220,Codes!$J$3:$L$8,2,FALSE)</f>
        <v>B</v>
      </c>
      <c r="I220" s="11" t="s">
        <v>44</v>
      </c>
      <c r="J220" s="10" t="str">
        <f>VLOOKUP(I220,Codes!$H$3:$I$262,2,FALSE)</f>
        <v>AB</v>
      </c>
      <c r="K220" s="10">
        <v>6</v>
      </c>
      <c r="L220" t="s">
        <v>35</v>
      </c>
      <c r="M220" t="str">
        <f>VLOOKUP(L220,Codes!$R$3:$S$28,2,FALSE)</f>
        <v>L</v>
      </c>
      <c r="N220" t="s">
        <v>38</v>
      </c>
      <c r="O220" t="s">
        <v>29</v>
      </c>
      <c r="P220" t="s">
        <v>29</v>
      </c>
      <c r="Q220" s="21" t="str">
        <f t="shared" si="16"/>
        <v>D-AB-001-EC10-TP2-Water-NA-6-NA</v>
      </c>
      <c r="R220" s="21" t="str">
        <f t="shared" si="17"/>
        <v>D-AB-001-EC10-TP2-Water-6</v>
      </c>
      <c r="S220" s="14" t="str">
        <f t="shared" si="18"/>
        <v>D.AB.001.L.B.6</v>
      </c>
      <c r="T220" s="15" t="str">
        <f t="shared" si="19"/>
        <v>DAB001LB6</v>
      </c>
      <c r="U220" s="15"/>
    </row>
    <row r="221" spans="1:21">
      <c r="A221" t="s">
        <v>51</v>
      </c>
      <c r="B221" s="10" t="s">
        <v>50</v>
      </c>
      <c r="C221" s="10" t="s">
        <v>52</v>
      </c>
      <c r="D221" s="23" t="s">
        <v>43</v>
      </c>
      <c r="E221" s="12" t="str">
        <f>VLOOKUP(D221,Codes!$E$3:$G$1002,3,FALSE)</f>
        <v>001</v>
      </c>
      <c r="F221" s="10" t="s">
        <v>64</v>
      </c>
      <c r="G221" s="10">
        <v>24</v>
      </c>
      <c r="H221" s="10" t="str">
        <f>VLOOKUP(F221,Codes!$J$3:$L$8,2,FALSE)</f>
        <v>C</v>
      </c>
      <c r="I221" s="11" t="s">
        <v>44</v>
      </c>
      <c r="J221" s="10" t="str">
        <f>VLOOKUP(I221,Codes!$H$3:$I$262,2,FALSE)</f>
        <v>AB</v>
      </c>
      <c r="K221" s="10">
        <v>1</v>
      </c>
      <c r="L221" t="s">
        <v>35</v>
      </c>
      <c r="M221" t="str">
        <f>VLOOKUP(L221,Codes!$R$3:$S$28,2,FALSE)</f>
        <v>L</v>
      </c>
      <c r="N221" t="s">
        <v>38</v>
      </c>
      <c r="O221" t="s">
        <v>29</v>
      </c>
      <c r="P221" t="s">
        <v>29</v>
      </c>
      <c r="Q221" s="21" t="str">
        <f t="shared" si="16"/>
        <v>D-AB-001-EC10-TP3-Water-NA-1-NA</v>
      </c>
      <c r="R221" s="21" t="str">
        <f t="shared" si="17"/>
        <v>D-AB-001-EC10-TP3-Water-1</v>
      </c>
      <c r="S221" s="14" t="str">
        <f t="shared" si="18"/>
        <v>D.AB.001.L.C.1</v>
      </c>
      <c r="T221" s="15" t="str">
        <f t="shared" si="19"/>
        <v>DAB001LC1</v>
      </c>
      <c r="U221" s="15"/>
    </row>
    <row r="222" spans="1:21">
      <c r="A222" t="s">
        <v>51</v>
      </c>
      <c r="B222" s="10" t="s">
        <v>50</v>
      </c>
      <c r="C222" s="10" t="s">
        <v>52</v>
      </c>
      <c r="D222" s="23" t="s">
        <v>43</v>
      </c>
      <c r="E222" s="12" t="str">
        <f>VLOOKUP(D222,Codes!$E$3:$G$1002,3,FALSE)</f>
        <v>001</v>
      </c>
      <c r="F222" s="10" t="s">
        <v>64</v>
      </c>
      <c r="G222" s="10">
        <v>24</v>
      </c>
      <c r="H222" s="10" t="str">
        <f>VLOOKUP(F222,Codes!$J$3:$L$8,2,FALSE)</f>
        <v>C</v>
      </c>
      <c r="I222" s="11" t="s">
        <v>44</v>
      </c>
      <c r="J222" s="10" t="str">
        <f>VLOOKUP(I222,Codes!$H$3:$I$262,2,FALSE)</f>
        <v>AB</v>
      </c>
      <c r="K222" s="10">
        <v>2</v>
      </c>
      <c r="L222" t="s">
        <v>35</v>
      </c>
      <c r="M222" t="str">
        <f>VLOOKUP(L222,Codes!$R$3:$S$28,2,FALSE)</f>
        <v>L</v>
      </c>
      <c r="N222" t="s">
        <v>38</v>
      </c>
      <c r="O222" t="s">
        <v>29</v>
      </c>
      <c r="P222" t="s">
        <v>29</v>
      </c>
      <c r="Q222" s="21" t="str">
        <f t="shared" si="16"/>
        <v>D-AB-001-EC10-TP3-Water-NA-2-NA</v>
      </c>
      <c r="R222" s="21" t="str">
        <f t="shared" si="17"/>
        <v>D-AB-001-EC10-TP3-Water-2</v>
      </c>
      <c r="S222" s="14" t="str">
        <f t="shared" si="18"/>
        <v>D.AB.001.L.C.2</v>
      </c>
      <c r="T222" s="15" t="str">
        <f t="shared" si="19"/>
        <v>DAB001LC2</v>
      </c>
      <c r="U222" s="15"/>
    </row>
    <row r="223" spans="1:21">
      <c r="A223" t="s">
        <v>51</v>
      </c>
      <c r="B223" s="10" t="s">
        <v>50</v>
      </c>
      <c r="C223" s="10" t="s">
        <v>52</v>
      </c>
      <c r="D223" s="23" t="s">
        <v>43</v>
      </c>
      <c r="E223" s="12" t="str">
        <f>VLOOKUP(D223,Codes!$E$3:$G$1002,3,FALSE)</f>
        <v>001</v>
      </c>
      <c r="F223" s="10" t="s">
        <v>64</v>
      </c>
      <c r="G223" s="10">
        <v>24</v>
      </c>
      <c r="H223" s="10" t="str">
        <f>VLOOKUP(F223,Codes!$J$3:$L$8,2,FALSE)</f>
        <v>C</v>
      </c>
      <c r="I223" s="11" t="s">
        <v>44</v>
      </c>
      <c r="J223" s="10" t="str">
        <f>VLOOKUP(I223,Codes!$H$3:$I$262,2,FALSE)</f>
        <v>AB</v>
      </c>
      <c r="K223" s="10">
        <v>3</v>
      </c>
      <c r="L223" t="s">
        <v>35</v>
      </c>
      <c r="M223" t="str">
        <f>VLOOKUP(L223,Codes!$R$3:$S$28,2,FALSE)</f>
        <v>L</v>
      </c>
      <c r="N223" t="s">
        <v>38</v>
      </c>
      <c r="O223" t="s">
        <v>29</v>
      </c>
      <c r="P223" t="s">
        <v>29</v>
      </c>
      <c r="Q223" s="21" t="str">
        <f t="shared" si="16"/>
        <v>D-AB-001-EC10-TP3-Water-NA-3-NA</v>
      </c>
      <c r="R223" s="21" t="str">
        <f t="shared" si="17"/>
        <v>D-AB-001-EC10-TP3-Water-3</v>
      </c>
      <c r="S223" s="14" t="str">
        <f t="shared" si="18"/>
        <v>D.AB.001.L.C.3</v>
      </c>
      <c r="T223" s="15" t="str">
        <f t="shared" si="19"/>
        <v>DAB001LC3</v>
      </c>
      <c r="U223" s="15"/>
    </row>
    <row r="224" spans="1:21">
      <c r="A224" t="s">
        <v>51</v>
      </c>
      <c r="B224" s="10" t="s">
        <v>50</v>
      </c>
      <c r="C224" s="10" t="s">
        <v>52</v>
      </c>
      <c r="D224" s="23" t="s">
        <v>43</v>
      </c>
      <c r="E224" s="12" t="str">
        <f>VLOOKUP(D224,Codes!$E$3:$G$1002,3,FALSE)</f>
        <v>001</v>
      </c>
      <c r="F224" s="10" t="s">
        <v>64</v>
      </c>
      <c r="G224" s="10">
        <v>24</v>
      </c>
      <c r="H224" s="10" t="str">
        <f>VLOOKUP(F224,Codes!$J$3:$L$8,2,FALSE)</f>
        <v>C</v>
      </c>
      <c r="I224" s="11" t="s">
        <v>44</v>
      </c>
      <c r="J224" s="10" t="str">
        <f>VLOOKUP(I224,Codes!$H$3:$I$262,2,FALSE)</f>
        <v>AB</v>
      </c>
      <c r="K224" s="10">
        <v>4</v>
      </c>
      <c r="L224" t="s">
        <v>35</v>
      </c>
      <c r="M224" t="str">
        <f>VLOOKUP(L224,Codes!$R$3:$S$28,2,FALSE)</f>
        <v>L</v>
      </c>
      <c r="N224" t="s">
        <v>38</v>
      </c>
      <c r="O224" t="s">
        <v>29</v>
      </c>
      <c r="P224" t="s">
        <v>29</v>
      </c>
      <c r="Q224" s="21" t="str">
        <f t="shared" si="16"/>
        <v>D-AB-001-EC10-TP3-Water-NA-4-NA</v>
      </c>
      <c r="R224" s="21" t="str">
        <f t="shared" si="17"/>
        <v>D-AB-001-EC10-TP3-Water-4</v>
      </c>
      <c r="S224" s="14" t="str">
        <f t="shared" si="18"/>
        <v>D.AB.001.L.C.4</v>
      </c>
      <c r="T224" s="15" t="str">
        <f t="shared" si="19"/>
        <v>DAB001LC4</v>
      </c>
      <c r="U224" s="15"/>
    </row>
    <row r="225" spans="1:21">
      <c r="A225" t="s">
        <v>51</v>
      </c>
      <c r="B225" s="10" t="s">
        <v>50</v>
      </c>
      <c r="C225" s="10" t="s">
        <v>52</v>
      </c>
      <c r="D225" s="23" t="s">
        <v>43</v>
      </c>
      <c r="E225" s="12" t="str">
        <f>VLOOKUP(D225,Codes!$E$3:$G$1002,3,FALSE)</f>
        <v>001</v>
      </c>
      <c r="F225" s="10" t="s">
        <v>64</v>
      </c>
      <c r="G225" s="10">
        <v>24</v>
      </c>
      <c r="H225" s="10" t="str">
        <f>VLOOKUP(F225,Codes!$J$3:$L$8,2,FALSE)</f>
        <v>C</v>
      </c>
      <c r="I225" s="11" t="s">
        <v>44</v>
      </c>
      <c r="J225" s="10" t="str">
        <f>VLOOKUP(I225,Codes!$H$3:$I$262,2,FALSE)</f>
        <v>AB</v>
      </c>
      <c r="K225" s="10">
        <v>5</v>
      </c>
      <c r="L225" t="s">
        <v>35</v>
      </c>
      <c r="M225" t="str">
        <f>VLOOKUP(L225,Codes!$R$3:$S$28,2,FALSE)</f>
        <v>L</v>
      </c>
      <c r="N225" t="s">
        <v>38</v>
      </c>
      <c r="O225" t="s">
        <v>29</v>
      </c>
      <c r="P225" t="s">
        <v>29</v>
      </c>
      <c r="Q225" s="21" t="str">
        <f t="shared" si="16"/>
        <v>D-AB-001-EC10-TP3-Water-NA-5-NA</v>
      </c>
      <c r="R225" s="21" t="str">
        <f t="shared" si="17"/>
        <v>D-AB-001-EC10-TP3-Water-5</v>
      </c>
      <c r="S225" s="14" t="str">
        <f t="shared" si="18"/>
        <v>D.AB.001.L.C.5</v>
      </c>
      <c r="T225" s="15" t="str">
        <f t="shared" si="19"/>
        <v>DAB001LC5</v>
      </c>
      <c r="U225" s="15"/>
    </row>
    <row r="226" spans="1:21">
      <c r="A226" t="s">
        <v>51</v>
      </c>
      <c r="B226" s="10" t="s">
        <v>50</v>
      </c>
      <c r="C226" s="10" t="s">
        <v>52</v>
      </c>
      <c r="D226" s="23" t="s">
        <v>43</v>
      </c>
      <c r="E226" s="12" t="str">
        <f>VLOOKUP(D226,Codes!$E$3:$G$1002,3,FALSE)</f>
        <v>001</v>
      </c>
      <c r="F226" s="10" t="s">
        <v>64</v>
      </c>
      <c r="G226" s="10">
        <v>24</v>
      </c>
      <c r="H226" s="10" t="str">
        <f>VLOOKUP(F226,Codes!$J$3:$L$8,2,FALSE)</f>
        <v>C</v>
      </c>
      <c r="I226" s="11" t="s">
        <v>44</v>
      </c>
      <c r="J226" s="10" t="str">
        <f>VLOOKUP(I226,Codes!$H$3:$I$262,2,FALSE)</f>
        <v>AB</v>
      </c>
      <c r="K226" s="10">
        <v>6</v>
      </c>
      <c r="L226" t="s">
        <v>35</v>
      </c>
      <c r="M226" t="str">
        <f>VLOOKUP(L226,Codes!$R$3:$S$28,2,FALSE)</f>
        <v>L</v>
      </c>
      <c r="N226" t="s">
        <v>38</v>
      </c>
      <c r="O226" t="s">
        <v>29</v>
      </c>
      <c r="P226" t="s">
        <v>29</v>
      </c>
      <c r="Q226" s="21" t="str">
        <f t="shared" si="16"/>
        <v>D-AB-001-EC10-TP3-Water-NA-6-NA</v>
      </c>
      <c r="R226" s="21" t="str">
        <f t="shared" si="17"/>
        <v>D-AB-001-EC10-TP3-Water-6</v>
      </c>
      <c r="S226" s="14" t="str">
        <f t="shared" si="18"/>
        <v>D.AB.001.L.C.6</v>
      </c>
      <c r="T226" s="15" t="str">
        <f t="shared" si="19"/>
        <v>DAB001LC6</v>
      </c>
      <c r="U226" s="15"/>
    </row>
    <row r="227" spans="1:21">
      <c r="A227" t="s">
        <v>51</v>
      </c>
      <c r="B227" s="10" t="s">
        <v>50</v>
      </c>
      <c r="C227" s="10" t="s">
        <v>52</v>
      </c>
      <c r="D227" s="23" t="s">
        <v>43</v>
      </c>
      <c r="E227" s="12" t="str">
        <f>VLOOKUP(D227,Codes!$E$3:$G$1002,3,FALSE)</f>
        <v>001</v>
      </c>
      <c r="F227" s="10" t="s">
        <v>70</v>
      </c>
      <c r="G227" s="10">
        <v>30</v>
      </c>
      <c r="H227" s="10" t="str">
        <f>VLOOKUP(F227,Codes!$J$3:$L$8,2,FALSE)</f>
        <v>D</v>
      </c>
      <c r="I227" s="11" t="s">
        <v>44</v>
      </c>
      <c r="J227" s="10" t="str">
        <f>VLOOKUP(I227,Codes!$H$3:$I$262,2,FALSE)</f>
        <v>AB</v>
      </c>
      <c r="K227" s="10">
        <v>1</v>
      </c>
      <c r="L227" t="s">
        <v>35</v>
      </c>
      <c r="M227" t="str">
        <f>VLOOKUP(L227,Codes!$R$3:$S$28,2,FALSE)</f>
        <v>L</v>
      </c>
      <c r="N227" t="s">
        <v>38</v>
      </c>
      <c r="O227" t="s">
        <v>29</v>
      </c>
      <c r="P227" t="s">
        <v>29</v>
      </c>
      <c r="Q227" s="21" t="str">
        <f t="shared" si="16"/>
        <v>D-AB-001-EC10-TP4-Water-NA-1-NA</v>
      </c>
      <c r="R227" s="21" t="str">
        <f t="shared" si="17"/>
        <v>D-AB-001-EC10-TP4-Water-1</v>
      </c>
      <c r="S227" s="14" t="str">
        <f t="shared" si="18"/>
        <v>D.AB.001.L.D.1</v>
      </c>
      <c r="T227" s="15" t="str">
        <f t="shared" si="19"/>
        <v>DAB001LD1</v>
      </c>
      <c r="U227" s="15"/>
    </row>
    <row r="228" spans="1:21">
      <c r="A228" t="s">
        <v>51</v>
      </c>
      <c r="B228" s="10" t="s">
        <v>50</v>
      </c>
      <c r="C228" s="10" t="s">
        <v>52</v>
      </c>
      <c r="D228" s="23" t="s">
        <v>43</v>
      </c>
      <c r="E228" s="12" t="str">
        <f>VLOOKUP(D228,Codes!$E$3:$G$1002,3,FALSE)</f>
        <v>001</v>
      </c>
      <c r="F228" s="10" t="s">
        <v>70</v>
      </c>
      <c r="G228" s="10">
        <v>30</v>
      </c>
      <c r="H228" s="10" t="str">
        <f>VLOOKUP(F228,Codes!$J$3:$L$8,2,FALSE)</f>
        <v>D</v>
      </c>
      <c r="I228" s="11" t="s">
        <v>44</v>
      </c>
      <c r="J228" s="10" t="str">
        <f>VLOOKUP(I228,Codes!$H$3:$I$262,2,FALSE)</f>
        <v>AB</v>
      </c>
      <c r="K228" s="10">
        <v>2</v>
      </c>
      <c r="L228" t="s">
        <v>35</v>
      </c>
      <c r="M228" t="str">
        <f>VLOOKUP(L228,Codes!$R$3:$S$28,2,FALSE)</f>
        <v>L</v>
      </c>
      <c r="N228" t="s">
        <v>38</v>
      </c>
      <c r="O228" t="s">
        <v>29</v>
      </c>
      <c r="P228" t="s">
        <v>29</v>
      </c>
      <c r="Q228" s="21" t="str">
        <f t="shared" si="16"/>
        <v>D-AB-001-EC10-TP4-Water-NA-2-NA</v>
      </c>
      <c r="R228" s="21" t="str">
        <f t="shared" si="17"/>
        <v>D-AB-001-EC10-TP4-Water-2</v>
      </c>
      <c r="S228" s="14" t="str">
        <f t="shared" si="18"/>
        <v>D.AB.001.L.D.2</v>
      </c>
      <c r="T228" s="15" t="str">
        <f t="shared" si="19"/>
        <v>DAB001LD2</v>
      </c>
      <c r="U228" s="15"/>
    </row>
    <row r="229" spans="1:21">
      <c r="A229" t="s">
        <v>51</v>
      </c>
      <c r="B229" s="10" t="s">
        <v>50</v>
      </c>
      <c r="C229" s="10" t="s">
        <v>52</v>
      </c>
      <c r="D229" s="23" t="s">
        <v>43</v>
      </c>
      <c r="E229" s="12" t="str">
        <f>VLOOKUP(D229,Codes!$E$3:$G$1002,3,FALSE)</f>
        <v>001</v>
      </c>
      <c r="F229" s="10" t="s">
        <v>70</v>
      </c>
      <c r="G229" s="10">
        <v>30</v>
      </c>
      <c r="H229" s="10" t="str">
        <f>VLOOKUP(F229,Codes!$J$3:$L$8,2,FALSE)</f>
        <v>D</v>
      </c>
      <c r="I229" s="11" t="s">
        <v>44</v>
      </c>
      <c r="J229" s="10" t="str">
        <f>VLOOKUP(I229,Codes!$H$3:$I$262,2,FALSE)</f>
        <v>AB</v>
      </c>
      <c r="K229" s="10">
        <v>3</v>
      </c>
      <c r="L229" t="s">
        <v>35</v>
      </c>
      <c r="M229" t="str">
        <f>VLOOKUP(L229,Codes!$R$3:$S$28,2,FALSE)</f>
        <v>L</v>
      </c>
      <c r="N229" t="s">
        <v>38</v>
      </c>
      <c r="O229" t="s">
        <v>29</v>
      </c>
      <c r="P229" t="s">
        <v>29</v>
      </c>
      <c r="Q229" s="21" t="str">
        <f t="shared" si="16"/>
        <v>D-AB-001-EC10-TP4-Water-NA-3-NA</v>
      </c>
      <c r="R229" s="21" t="str">
        <f t="shared" si="17"/>
        <v>D-AB-001-EC10-TP4-Water-3</v>
      </c>
      <c r="S229" s="14" t="str">
        <f t="shared" si="18"/>
        <v>D.AB.001.L.D.3</v>
      </c>
      <c r="T229" s="15" t="str">
        <f t="shared" si="19"/>
        <v>DAB001LD3</v>
      </c>
      <c r="U229" s="15"/>
    </row>
    <row r="230" spans="1:21">
      <c r="A230" t="s">
        <v>51</v>
      </c>
      <c r="B230" s="10" t="s">
        <v>50</v>
      </c>
      <c r="C230" s="10" t="s">
        <v>52</v>
      </c>
      <c r="D230" s="23" t="s">
        <v>43</v>
      </c>
      <c r="E230" s="12" t="str">
        <f>VLOOKUP(D230,Codes!$E$3:$G$1002,3,FALSE)</f>
        <v>001</v>
      </c>
      <c r="F230" s="10" t="s">
        <v>70</v>
      </c>
      <c r="G230" s="10">
        <v>30</v>
      </c>
      <c r="H230" s="10" t="str">
        <f>VLOOKUP(F230,Codes!$J$3:$L$8,2,FALSE)</f>
        <v>D</v>
      </c>
      <c r="I230" s="11" t="s">
        <v>44</v>
      </c>
      <c r="J230" s="10" t="str">
        <f>VLOOKUP(I230,Codes!$H$3:$I$262,2,FALSE)</f>
        <v>AB</v>
      </c>
      <c r="K230" s="10">
        <v>4</v>
      </c>
      <c r="L230" t="s">
        <v>35</v>
      </c>
      <c r="M230" t="str">
        <f>VLOOKUP(L230,Codes!$R$3:$S$28,2,FALSE)</f>
        <v>L</v>
      </c>
      <c r="N230" t="s">
        <v>38</v>
      </c>
      <c r="O230" t="s">
        <v>29</v>
      </c>
      <c r="P230" t="s">
        <v>29</v>
      </c>
      <c r="Q230" s="21" t="str">
        <f t="shared" si="16"/>
        <v>D-AB-001-EC10-TP4-Water-NA-4-NA</v>
      </c>
      <c r="R230" s="21" t="str">
        <f t="shared" si="17"/>
        <v>D-AB-001-EC10-TP4-Water-4</v>
      </c>
      <c r="S230" s="14" t="str">
        <f t="shared" si="18"/>
        <v>D.AB.001.L.D.4</v>
      </c>
      <c r="T230" s="15" t="str">
        <f t="shared" si="19"/>
        <v>DAB001LD4</v>
      </c>
      <c r="U230" s="15"/>
    </row>
    <row r="231" spans="1:21">
      <c r="A231" t="s">
        <v>51</v>
      </c>
      <c r="B231" s="10" t="s">
        <v>50</v>
      </c>
      <c r="C231" s="10" t="s">
        <v>52</v>
      </c>
      <c r="D231" s="23" t="s">
        <v>43</v>
      </c>
      <c r="E231" s="12" t="str">
        <f>VLOOKUP(D231,Codes!$E$3:$G$1002,3,FALSE)</f>
        <v>001</v>
      </c>
      <c r="F231" s="10" t="s">
        <v>70</v>
      </c>
      <c r="G231" s="10">
        <v>30</v>
      </c>
      <c r="H231" s="10" t="str">
        <f>VLOOKUP(F231,Codes!$J$3:$L$8,2,FALSE)</f>
        <v>D</v>
      </c>
      <c r="I231" s="11" t="s">
        <v>44</v>
      </c>
      <c r="J231" s="10" t="str">
        <f>VLOOKUP(I231,Codes!$H$3:$I$262,2,FALSE)</f>
        <v>AB</v>
      </c>
      <c r="K231" s="10">
        <v>5</v>
      </c>
      <c r="L231" t="s">
        <v>35</v>
      </c>
      <c r="M231" t="str">
        <f>VLOOKUP(L231,Codes!$R$3:$S$28,2,FALSE)</f>
        <v>L</v>
      </c>
      <c r="N231" t="s">
        <v>38</v>
      </c>
      <c r="O231" t="s">
        <v>29</v>
      </c>
      <c r="P231" t="s">
        <v>29</v>
      </c>
      <c r="Q231" s="21" t="str">
        <f t="shared" si="16"/>
        <v>D-AB-001-EC10-TP4-Water-NA-5-NA</v>
      </c>
      <c r="R231" s="21" t="str">
        <f t="shared" si="17"/>
        <v>D-AB-001-EC10-TP4-Water-5</v>
      </c>
      <c r="S231" s="14" t="str">
        <f t="shared" si="18"/>
        <v>D.AB.001.L.D.5</v>
      </c>
      <c r="T231" s="15" t="str">
        <f t="shared" si="19"/>
        <v>DAB001LD5</v>
      </c>
      <c r="U231" s="15"/>
    </row>
    <row r="232" spans="1:21">
      <c r="A232" t="s">
        <v>51</v>
      </c>
      <c r="B232" s="10" t="s">
        <v>50</v>
      </c>
      <c r="C232" s="10" t="s">
        <v>52</v>
      </c>
      <c r="D232" s="23" t="s">
        <v>43</v>
      </c>
      <c r="E232" s="12" t="str">
        <f>VLOOKUP(D232,Codes!$E$3:$G$1002,3,FALSE)</f>
        <v>001</v>
      </c>
      <c r="F232" s="10" t="s">
        <v>70</v>
      </c>
      <c r="G232" s="10">
        <v>30</v>
      </c>
      <c r="H232" s="10" t="str">
        <f>VLOOKUP(F232,Codes!$J$3:$L$8,2,FALSE)</f>
        <v>D</v>
      </c>
      <c r="I232" s="11" t="s">
        <v>44</v>
      </c>
      <c r="J232" s="10" t="str">
        <f>VLOOKUP(I232,Codes!$H$3:$I$262,2,FALSE)</f>
        <v>AB</v>
      </c>
      <c r="K232" s="10">
        <v>6</v>
      </c>
      <c r="L232" t="s">
        <v>35</v>
      </c>
      <c r="M232" t="str">
        <f>VLOOKUP(L232,Codes!$R$3:$S$28,2,FALSE)</f>
        <v>L</v>
      </c>
      <c r="N232" t="s">
        <v>38</v>
      </c>
      <c r="O232" t="s">
        <v>29</v>
      </c>
      <c r="P232" t="s">
        <v>29</v>
      </c>
      <c r="Q232" s="21" t="str">
        <f t="shared" ref="Q232:Q295" si="20">CONCATENATE(C232,"-",J232,"-",E232,"-", L232,"-",F232,"-",N232,"-",O232,"-",K232,"-",P232)</f>
        <v>D-AB-001-EC10-TP4-Water-NA-6-NA</v>
      </c>
      <c r="R232" s="21" t="str">
        <f t="shared" ref="R232:R295" si="21">CONCATENATE(C232,"-",J232,"-",E232,"-", L232,"-",F232,"-",N232,"-",K232)</f>
        <v>D-AB-001-EC10-TP4-Water-6</v>
      </c>
      <c r="S232" s="14" t="str">
        <f t="shared" ref="S232:S295" si="22">_xlfn.CONCAT(C232,".",J232,".",E232,".",M232,".",H232,".",K232)</f>
        <v>D.AB.001.L.D.6</v>
      </c>
      <c r="T232" s="15" t="str">
        <f t="shared" ref="T232:T295" si="23">SUBSTITUTE(S232,".","")</f>
        <v>DAB001LD6</v>
      </c>
      <c r="U232" s="15"/>
    </row>
    <row r="233" spans="1:21">
      <c r="A233" t="s">
        <v>51</v>
      </c>
      <c r="B233" s="10" t="s">
        <v>50</v>
      </c>
      <c r="C233" s="10" t="s">
        <v>52</v>
      </c>
      <c r="D233" s="23" t="s">
        <v>43</v>
      </c>
      <c r="E233" s="12" t="str">
        <f>VLOOKUP(D233,Codes!$E$3:$G$1002,3,FALSE)</f>
        <v>001</v>
      </c>
      <c r="F233" s="10" t="s">
        <v>76</v>
      </c>
      <c r="G233" s="10">
        <v>48</v>
      </c>
      <c r="H233" s="10" t="str">
        <f>VLOOKUP(F233,Codes!$J$3:$L$8,2,FALSE)</f>
        <v>E</v>
      </c>
      <c r="I233" s="11" t="s">
        <v>44</v>
      </c>
      <c r="J233" s="10" t="str">
        <f>VLOOKUP(I233,Codes!$H$3:$I$262,2,FALSE)</f>
        <v>AB</v>
      </c>
      <c r="K233" s="10">
        <v>1</v>
      </c>
      <c r="L233" t="s">
        <v>35</v>
      </c>
      <c r="M233" t="str">
        <f>VLOOKUP(L233,Codes!$R$3:$S$28,2,FALSE)</f>
        <v>L</v>
      </c>
      <c r="N233" t="s">
        <v>38</v>
      </c>
      <c r="O233" t="s">
        <v>29</v>
      </c>
      <c r="P233" t="s">
        <v>29</v>
      </c>
      <c r="Q233" s="21" t="str">
        <f t="shared" si="20"/>
        <v>D-AB-001-EC10-TP5-Water-NA-1-NA</v>
      </c>
      <c r="R233" s="21" t="str">
        <f t="shared" si="21"/>
        <v>D-AB-001-EC10-TP5-Water-1</v>
      </c>
      <c r="S233" s="14" t="str">
        <f t="shared" si="22"/>
        <v>D.AB.001.L.E.1</v>
      </c>
      <c r="T233" s="15" t="str">
        <f t="shared" si="23"/>
        <v>DAB001LE1</v>
      </c>
      <c r="U233" s="15"/>
    </row>
    <row r="234" spans="1:21">
      <c r="A234" t="s">
        <v>51</v>
      </c>
      <c r="B234" s="10" t="s">
        <v>50</v>
      </c>
      <c r="C234" s="10" t="s">
        <v>52</v>
      </c>
      <c r="D234" s="23" t="s">
        <v>43</v>
      </c>
      <c r="E234" s="12" t="str">
        <f>VLOOKUP(D234,Codes!$E$3:$G$1002,3,FALSE)</f>
        <v>001</v>
      </c>
      <c r="F234" s="10" t="s">
        <v>76</v>
      </c>
      <c r="G234" s="10">
        <v>48</v>
      </c>
      <c r="H234" s="10" t="str">
        <f>VLOOKUP(F234,Codes!$J$3:$L$8,2,FALSE)</f>
        <v>E</v>
      </c>
      <c r="I234" s="11" t="s">
        <v>44</v>
      </c>
      <c r="J234" s="10" t="str">
        <f>VLOOKUP(I234,Codes!$H$3:$I$262,2,FALSE)</f>
        <v>AB</v>
      </c>
      <c r="K234" s="10">
        <v>2</v>
      </c>
      <c r="L234" t="s">
        <v>35</v>
      </c>
      <c r="M234" t="str">
        <f>VLOOKUP(L234,Codes!$R$3:$S$28,2,FALSE)</f>
        <v>L</v>
      </c>
      <c r="N234" t="s">
        <v>38</v>
      </c>
      <c r="O234" t="s">
        <v>29</v>
      </c>
      <c r="P234" t="s">
        <v>29</v>
      </c>
      <c r="Q234" s="21" t="str">
        <f t="shared" si="20"/>
        <v>D-AB-001-EC10-TP5-Water-NA-2-NA</v>
      </c>
      <c r="R234" s="21" t="str">
        <f t="shared" si="21"/>
        <v>D-AB-001-EC10-TP5-Water-2</v>
      </c>
      <c r="S234" s="14" t="str">
        <f t="shared" si="22"/>
        <v>D.AB.001.L.E.2</v>
      </c>
      <c r="T234" s="15" t="str">
        <f t="shared" si="23"/>
        <v>DAB001LE2</v>
      </c>
      <c r="U234" s="15"/>
    </row>
    <row r="235" spans="1:21">
      <c r="A235" t="s">
        <v>51</v>
      </c>
      <c r="B235" s="10" t="s">
        <v>50</v>
      </c>
      <c r="C235" s="10" t="s">
        <v>52</v>
      </c>
      <c r="D235" s="23" t="s">
        <v>43</v>
      </c>
      <c r="E235" s="12" t="str">
        <f>VLOOKUP(D235,Codes!$E$3:$G$1002,3,FALSE)</f>
        <v>001</v>
      </c>
      <c r="F235" s="10" t="s">
        <v>76</v>
      </c>
      <c r="G235" s="10">
        <v>48</v>
      </c>
      <c r="H235" s="10" t="str">
        <f>VLOOKUP(F235,Codes!$J$3:$L$8,2,FALSE)</f>
        <v>E</v>
      </c>
      <c r="I235" s="11" t="s">
        <v>44</v>
      </c>
      <c r="J235" s="10" t="str">
        <f>VLOOKUP(I235,Codes!$H$3:$I$262,2,FALSE)</f>
        <v>AB</v>
      </c>
      <c r="K235" s="10">
        <v>3</v>
      </c>
      <c r="L235" t="s">
        <v>35</v>
      </c>
      <c r="M235" t="str">
        <f>VLOOKUP(L235,Codes!$R$3:$S$28,2,FALSE)</f>
        <v>L</v>
      </c>
      <c r="N235" t="s">
        <v>38</v>
      </c>
      <c r="O235" t="s">
        <v>29</v>
      </c>
      <c r="P235" t="s">
        <v>29</v>
      </c>
      <c r="Q235" s="21" t="str">
        <f t="shared" si="20"/>
        <v>D-AB-001-EC10-TP5-Water-NA-3-NA</v>
      </c>
      <c r="R235" s="21" t="str">
        <f t="shared" si="21"/>
        <v>D-AB-001-EC10-TP5-Water-3</v>
      </c>
      <c r="S235" s="14" t="str">
        <f t="shared" si="22"/>
        <v>D.AB.001.L.E.3</v>
      </c>
      <c r="T235" s="15" t="str">
        <f t="shared" si="23"/>
        <v>DAB001LE3</v>
      </c>
      <c r="U235" s="15"/>
    </row>
    <row r="236" spans="1:21">
      <c r="A236" t="s">
        <v>51</v>
      </c>
      <c r="B236" s="10" t="s">
        <v>50</v>
      </c>
      <c r="C236" s="10" t="s">
        <v>52</v>
      </c>
      <c r="D236" s="23" t="s">
        <v>43</v>
      </c>
      <c r="E236" s="12" t="str">
        <f>VLOOKUP(D236,Codes!$E$3:$G$1002,3,FALSE)</f>
        <v>001</v>
      </c>
      <c r="F236" s="10" t="s">
        <v>76</v>
      </c>
      <c r="G236" s="10">
        <v>48</v>
      </c>
      <c r="H236" s="10" t="str">
        <f>VLOOKUP(F236,Codes!$J$3:$L$8,2,FALSE)</f>
        <v>E</v>
      </c>
      <c r="I236" s="11" t="s">
        <v>44</v>
      </c>
      <c r="J236" s="10" t="str">
        <f>VLOOKUP(I236,Codes!$H$3:$I$262,2,FALSE)</f>
        <v>AB</v>
      </c>
      <c r="K236" s="10">
        <v>4</v>
      </c>
      <c r="L236" t="s">
        <v>35</v>
      </c>
      <c r="M236" t="str">
        <f>VLOOKUP(L236,Codes!$R$3:$S$28,2,FALSE)</f>
        <v>L</v>
      </c>
      <c r="N236" t="s">
        <v>38</v>
      </c>
      <c r="O236" t="s">
        <v>29</v>
      </c>
      <c r="P236" t="s">
        <v>29</v>
      </c>
      <c r="Q236" s="21" t="str">
        <f t="shared" si="20"/>
        <v>D-AB-001-EC10-TP5-Water-NA-4-NA</v>
      </c>
      <c r="R236" s="21" t="str">
        <f t="shared" si="21"/>
        <v>D-AB-001-EC10-TP5-Water-4</v>
      </c>
      <c r="S236" s="14" t="str">
        <f t="shared" si="22"/>
        <v>D.AB.001.L.E.4</v>
      </c>
      <c r="T236" s="15" t="str">
        <f t="shared" si="23"/>
        <v>DAB001LE4</v>
      </c>
      <c r="U236" s="15"/>
    </row>
    <row r="237" spans="1:21">
      <c r="A237" t="s">
        <v>51</v>
      </c>
      <c r="B237" s="10" t="s">
        <v>50</v>
      </c>
      <c r="C237" s="10" t="s">
        <v>52</v>
      </c>
      <c r="D237" s="23" t="s">
        <v>43</v>
      </c>
      <c r="E237" s="12" t="str">
        <f>VLOOKUP(D237,Codes!$E$3:$G$1002,3,FALSE)</f>
        <v>001</v>
      </c>
      <c r="F237" s="10" t="s">
        <v>76</v>
      </c>
      <c r="G237" s="10">
        <v>48</v>
      </c>
      <c r="H237" s="10" t="str">
        <f>VLOOKUP(F237,Codes!$J$3:$L$8,2,FALSE)</f>
        <v>E</v>
      </c>
      <c r="I237" s="11" t="s">
        <v>44</v>
      </c>
      <c r="J237" s="10" t="str">
        <f>VLOOKUP(I237,Codes!$H$3:$I$262,2,FALSE)</f>
        <v>AB</v>
      </c>
      <c r="K237" s="10">
        <v>5</v>
      </c>
      <c r="L237" t="s">
        <v>35</v>
      </c>
      <c r="M237" t="str">
        <f>VLOOKUP(L237,Codes!$R$3:$S$28,2,FALSE)</f>
        <v>L</v>
      </c>
      <c r="N237" t="s">
        <v>38</v>
      </c>
      <c r="O237" t="s">
        <v>29</v>
      </c>
      <c r="P237" t="s">
        <v>29</v>
      </c>
      <c r="Q237" s="21" t="str">
        <f t="shared" si="20"/>
        <v>D-AB-001-EC10-TP5-Water-NA-5-NA</v>
      </c>
      <c r="R237" s="21" t="str">
        <f t="shared" si="21"/>
        <v>D-AB-001-EC10-TP5-Water-5</v>
      </c>
      <c r="S237" s="14" t="str">
        <f t="shared" si="22"/>
        <v>D.AB.001.L.E.5</v>
      </c>
      <c r="T237" s="15" t="str">
        <f t="shared" si="23"/>
        <v>DAB001LE5</v>
      </c>
      <c r="U237" s="15"/>
    </row>
    <row r="238" spans="1:21">
      <c r="A238" t="s">
        <v>51</v>
      </c>
      <c r="B238" s="10" t="s">
        <v>50</v>
      </c>
      <c r="C238" s="10" t="s">
        <v>52</v>
      </c>
      <c r="D238" s="23" t="s">
        <v>43</v>
      </c>
      <c r="E238" s="12" t="str">
        <f>VLOOKUP(D238,Codes!$E$3:$G$1002,3,FALSE)</f>
        <v>001</v>
      </c>
      <c r="F238" s="10" t="s">
        <v>76</v>
      </c>
      <c r="G238" s="10">
        <v>48</v>
      </c>
      <c r="H238" s="10" t="str">
        <f>VLOOKUP(F238,Codes!$J$3:$L$8,2,FALSE)</f>
        <v>E</v>
      </c>
      <c r="I238" s="11" t="s">
        <v>44</v>
      </c>
      <c r="J238" s="10" t="str">
        <f>VLOOKUP(I238,Codes!$H$3:$I$262,2,FALSE)</f>
        <v>AB</v>
      </c>
      <c r="K238" s="10">
        <v>6</v>
      </c>
      <c r="L238" t="s">
        <v>35</v>
      </c>
      <c r="M238" t="str">
        <f>VLOOKUP(L238,Codes!$R$3:$S$28,2,FALSE)</f>
        <v>L</v>
      </c>
      <c r="N238" t="s">
        <v>38</v>
      </c>
      <c r="O238" t="s">
        <v>29</v>
      </c>
      <c r="P238" t="s">
        <v>29</v>
      </c>
      <c r="Q238" s="21" t="str">
        <f t="shared" si="20"/>
        <v>D-AB-001-EC10-TP5-Water-NA-6-NA</v>
      </c>
      <c r="R238" s="21" t="str">
        <f t="shared" si="21"/>
        <v>D-AB-001-EC10-TP5-Water-6</v>
      </c>
      <c r="S238" s="14" t="str">
        <f t="shared" si="22"/>
        <v>D.AB.001.L.E.6</v>
      </c>
      <c r="T238" s="15" t="str">
        <f t="shared" si="23"/>
        <v>DAB001LE6</v>
      </c>
      <c r="U238" s="15"/>
    </row>
    <row r="239" spans="1:21">
      <c r="A239" t="s">
        <v>51</v>
      </c>
      <c r="B239" s="10" t="s">
        <v>50</v>
      </c>
      <c r="C239" s="10" t="s">
        <v>52</v>
      </c>
      <c r="D239" s="23" t="s">
        <v>43</v>
      </c>
      <c r="E239" s="12" t="str">
        <f>VLOOKUP(D239,Codes!$E$3:$G$1002,3,FALSE)</f>
        <v>001</v>
      </c>
      <c r="F239" s="10" t="s">
        <v>46</v>
      </c>
      <c r="G239" s="10">
        <v>4</v>
      </c>
      <c r="H239" s="10" t="str">
        <f>VLOOKUP(F239,Codes!$J$3:$L$8,2,FALSE)</f>
        <v>A</v>
      </c>
      <c r="I239" s="11" t="s">
        <v>44</v>
      </c>
      <c r="J239" s="10" t="str">
        <f>VLOOKUP(I239,Codes!$H$3:$I$262,2,FALSE)</f>
        <v>AB</v>
      </c>
      <c r="K239" s="10">
        <v>1</v>
      </c>
      <c r="L239" t="s">
        <v>83</v>
      </c>
      <c r="M239" t="str">
        <f>VLOOKUP(L239,Codes!$R$3:$S$28,2,FALSE)</f>
        <v>M</v>
      </c>
      <c r="N239" t="s">
        <v>38</v>
      </c>
      <c r="O239" t="s">
        <v>29</v>
      </c>
      <c r="P239" t="s">
        <v>29</v>
      </c>
      <c r="Q239" s="21" t="str">
        <f t="shared" si="20"/>
        <v>D-AB-001-EC25-TP1-Water-NA-1-NA</v>
      </c>
      <c r="R239" s="21" t="str">
        <f t="shared" si="21"/>
        <v>D-AB-001-EC25-TP1-Water-1</v>
      </c>
      <c r="S239" s="14" t="str">
        <f t="shared" si="22"/>
        <v>D.AB.001.M.A.1</v>
      </c>
      <c r="T239" s="15" t="str">
        <f t="shared" si="23"/>
        <v>DAB001MA1</v>
      </c>
      <c r="U239" s="15"/>
    </row>
    <row r="240" spans="1:21">
      <c r="A240" t="s">
        <v>51</v>
      </c>
      <c r="B240" s="10" t="s">
        <v>50</v>
      </c>
      <c r="C240" s="10" t="s">
        <v>52</v>
      </c>
      <c r="D240" s="23" t="s">
        <v>43</v>
      </c>
      <c r="E240" s="12" t="str">
        <f>VLOOKUP(D240,Codes!$E$3:$G$1002,3,FALSE)</f>
        <v>001</v>
      </c>
      <c r="F240" s="10" t="s">
        <v>46</v>
      </c>
      <c r="G240" s="10">
        <v>4</v>
      </c>
      <c r="H240" s="10" t="str">
        <f>VLOOKUP(F240,Codes!$J$3:$L$8,2,FALSE)</f>
        <v>A</v>
      </c>
      <c r="I240" s="11" t="s">
        <v>44</v>
      </c>
      <c r="J240" s="10" t="str">
        <f>VLOOKUP(I240,Codes!$H$3:$I$262,2,FALSE)</f>
        <v>AB</v>
      </c>
      <c r="K240" s="10">
        <v>2</v>
      </c>
      <c r="L240" t="s">
        <v>83</v>
      </c>
      <c r="M240" t="str">
        <f>VLOOKUP(L240,Codes!$R$3:$S$28,2,FALSE)</f>
        <v>M</v>
      </c>
      <c r="N240" t="s">
        <v>38</v>
      </c>
      <c r="O240" t="s">
        <v>29</v>
      </c>
      <c r="P240" t="s">
        <v>29</v>
      </c>
      <c r="Q240" s="21" t="str">
        <f t="shared" si="20"/>
        <v>D-AB-001-EC25-TP1-Water-NA-2-NA</v>
      </c>
      <c r="R240" s="21" t="str">
        <f t="shared" si="21"/>
        <v>D-AB-001-EC25-TP1-Water-2</v>
      </c>
      <c r="S240" s="14" t="str">
        <f t="shared" si="22"/>
        <v>D.AB.001.M.A.2</v>
      </c>
      <c r="T240" s="15" t="str">
        <f t="shared" si="23"/>
        <v>DAB001MA2</v>
      </c>
      <c r="U240" s="15"/>
    </row>
    <row r="241" spans="1:21">
      <c r="A241" t="s">
        <v>51</v>
      </c>
      <c r="B241" s="10" t="s">
        <v>50</v>
      </c>
      <c r="C241" s="10" t="s">
        <v>52</v>
      </c>
      <c r="D241" s="23" t="s">
        <v>43</v>
      </c>
      <c r="E241" s="12" t="str">
        <f>VLOOKUP(D241,Codes!$E$3:$G$1002,3,FALSE)</f>
        <v>001</v>
      </c>
      <c r="F241" s="10" t="s">
        <v>46</v>
      </c>
      <c r="G241" s="10">
        <v>4</v>
      </c>
      <c r="H241" s="10" t="str">
        <f>VLOOKUP(F241,Codes!$J$3:$L$8,2,FALSE)</f>
        <v>A</v>
      </c>
      <c r="I241" s="11" t="s">
        <v>44</v>
      </c>
      <c r="J241" s="10" t="str">
        <f>VLOOKUP(I241,Codes!$H$3:$I$262,2,FALSE)</f>
        <v>AB</v>
      </c>
      <c r="K241" s="10">
        <v>3</v>
      </c>
      <c r="L241" t="s">
        <v>83</v>
      </c>
      <c r="M241" t="str">
        <f>VLOOKUP(L241,Codes!$R$3:$S$28,2,FALSE)</f>
        <v>M</v>
      </c>
      <c r="N241" t="s">
        <v>38</v>
      </c>
      <c r="O241" t="s">
        <v>29</v>
      </c>
      <c r="P241" t="s">
        <v>29</v>
      </c>
      <c r="Q241" s="21" t="str">
        <f t="shared" si="20"/>
        <v>D-AB-001-EC25-TP1-Water-NA-3-NA</v>
      </c>
      <c r="R241" s="21" t="str">
        <f t="shared" si="21"/>
        <v>D-AB-001-EC25-TP1-Water-3</v>
      </c>
      <c r="S241" s="14" t="str">
        <f t="shared" si="22"/>
        <v>D.AB.001.M.A.3</v>
      </c>
      <c r="T241" s="15" t="str">
        <f t="shared" si="23"/>
        <v>DAB001MA3</v>
      </c>
      <c r="U241" s="15"/>
    </row>
    <row r="242" spans="1:21">
      <c r="A242" t="s">
        <v>51</v>
      </c>
      <c r="B242" s="10" t="s">
        <v>50</v>
      </c>
      <c r="C242" s="10" t="s">
        <v>52</v>
      </c>
      <c r="D242" s="23" t="s">
        <v>43</v>
      </c>
      <c r="E242" s="12" t="str">
        <f>VLOOKUP(D242,Codes!$E$3:$G$1002,3,FALSE)</f>
        <v>001</v>
      </c>
      <c r="F242" s="10" t="s">
        <v>46</v>
      </c>
      <c r="G242" s="10">
        <v>4</v>
      </c>
      <c r="H242" s="10" t="str">
        <f>VLOOKUP(F242,Codes!$J$3:$L$8,2,FALSE)</f>
        <v>A</v>
      </c>
      <c r="I242" s="11" t="s">
        <v>44</v>
      </c>
      <c r="J242" s="10" t="str">
        <f>VLOOKUP(I242,Codes!$H$3:$I$262,2,FALSE)</f>
        <v>AB</v>
      </c>
      <c r="K242" s="10">
        <v>4</v>
      </c>
      <c r="L242" t="s">
        <v>83</v>
      </c>
      <c r="M242" t="str">
        <f>VLOOKUP(L242,Codes!$R$3:$S$28,2,FALSE)</f>
        <v>M</v>
      </c>
      <c r="N242" t="s">
        <v>38</v>
      </c>
      <c r="O242" t="s">
        <v>29</v>
      </c>
      <c r="P242" t="s">
        <v>29</v>
      </c>
      <c r="Q242" s="21" t="str">
        <f t="shared" si="20"/>
        <v>D-AB-001-EC25-TP1-Water-NA-4-NA</v>
      </c>
      <c r="R242" s="21" t="str">
        <f t="shared" si="21"/>
        <v>D-AB-001-EC25-TP1-Water-4</v>
      </c>
      <c r="S242" s="14" t="str">
        <f t="shared" si="22"/>
        <v>D.AB.001.M.A.4</v>
      </c>
      <c r="T242" s="15" t="str">
        <f t="shared" si="23"/>
        <v>DAB001MA4</v>
      </c>
      <c r="U242" s="15"/>
    </row>
    <row r="243" spans="1:21">
      <c r="A243" t="s">
        <v>51</v>
      </c>
      <c r="B243" s="10" t="s">
        <v>50</v>
      </c>
      <c r="C243" s="10" t="s">
        <v>52</v>
      </c>
      <c r="D243" s="23" t="s">
        <v>43</v>
      </c>
      <c r="E243" s="12" t="str">
        <f>VLOOKUP(D243,Codes!$E$3:$G$1002,3,FALSE)</f>
        <v>001</v>
      </c>
      <c r="F243" s="10" t="s">
        <v>46</v>
      </c>
      <c r="G243" s="10">
        <v>4</v>
      </c>
      <c r="H243" s="10" t="str">
        <f>VLOOKUP(F243,Codes!$J$3:$L$8,2,FALSE)</f>
        <v>A</v>
      </c>
      <c r="I243" s="11" t="s">
        <v>44</v>
      </c>
      <c r="J243" s="10" t="str">
        <f>VLOOKUP(I243,Codes!$H$3:$I$262,2,FALSE)</f>
        <v>AB</v>
      </c>
      <c r="K243" s="10">
        <v>5</v>
      </c>
      <c r="L243" t="s">
        <v>83</v>
      </c>
      <c r="M243" t="str">
        <f>VLOOKUP(L243,Codes!$R$3:$S$28,2,FALSE)</f>
        <v>M</v>
      </c>
      <c r="N243" t="s">
        <v>38</v>
      </c>
      <c r="O243" t="s">
        <v>29</v>
      </c>
      <c r="P243" t="s">
        <v>29</v>
      </c>
      <c r="Q243" s="21" t="str">
        <f t="shared" si="20"/>
        <v>D-AB-001-EC25-TP1-Water-NA-5-NA</v>
      </c>
      <c r="R243" s="21" t="str">
        <f t="shared" si="21"/>
        <v>D-AB-001-EC25-TP1-Water-5</v>
      </c>
      <c r="S243" s="14" t="str">
        <f t="shared" si="22"/>
        <v>D.AB.001.M.A.5</v>
      </c>
      <c r="T243" s="15" t="str">
        <f t="shared" si="23"/>
        <v>DAB001MA5</v>
      </c>
      <c r="U243" s="15"/>
    </row>
    <row r="244" spans="1:21">
      <c r="A244" t="s">
        <v>51</v>
      </c>
      <c r="B244" s="10" t="s">
        <v>50</v>
      </c>
      <c r="C244" s="10" t="s">
        <v>52</v>
      </c>
      <c r="D244" s="23" t="s">
        <v>43</v>
      </c>
      <c r="E244" s="12" t="str">
        <f>VLOOKUP(D244,Codes!$E$3:$G$1002,3,FALSE)</f>
        <v>001</v>
      </c>
      <c r="F244" s="10" t="s">
        <v>46</v>
      </c>
      <c r="G244" s="10">
        <v>4</v>
      </c>
      <c r="H244" s="10" t="str">
        <f>VLOOKUP(F244,Codes!$J$3:$L$8,2,FALSE)</f>
        <v>A</v>
      </c>
      <c r="I244" s="11" t="s">
        <v>44</v>
      </c>
      <c r="J244" s="10" t="str">
        <f>VLOOKUP(I244,Codes!$H$3:$I$262,2,FALSE)</f>
        <v>AB</v>
      </c>
      <c r="K244" s="10">
        <v>6</v>
      </c>
      <c r="L244" t="s">
        <v>83</v>
      </c>
      <c r="M244" t="str">
        <f>VLOOKUP(L244,Codes!$R$3:$S$28,2,FALSE)</f>
        <v>M</v>
      </c>
      <c r="N244" t="s">
        <v>38</v>
      </c>
      <c r="O244" t="s">
        <v>29</v>
      </c>
      <c r="P244" t="s">
        <v>29</v>
      </c>
      <c r="Q244" s="21" t="str">
        <f t="shared" si="20"/>
        <v>D-AB-001-EC25-TP1-Water-NA-6-NA</v>
      </c>
      <c r="R244" s="21" t="str">
        <f t="shared" si="21"/>
        <v>D-AB-001-EC25-TP1-Water-6</v>
      </c>
      <c r="S244" s="14" t="str">
        <f t="shared" si="22"/>
        <v>D.AB.001.M.A.6</v>
      </c>
      <c r="T244" s="15" t="str">
        <f t="shared" si="23"/>
        <v>DAB001MA6</v>
      </c>
      <c r="U244" s="15"/>
    </row>
    <row r="245" spans="1:21">
      <c r="A245" t="s">
        <v>51</v>
      </c>
      <c r="B245" s="10" t="s">
        <v>50</v>
      </c>
      <c r="C245" s="10" t="s">
        <v>52</v>
      </c>
      <c r="D245" s="23" t="s">
        <v>43</v>
      </c>
      <c r="E245" s="12" t="str">
        <f>VLOOKUP(D245,Codes!$E$3:$G$1002,3,FALSE)</f>
        <v>001</v>
      </c>
      <c r="F245" s="10" t="s">
        <v>57</v>
      </c>
      <c r="G245" s="10">
        <v>8</v>
      </c>
      <c r="H245" s="10" t="str">
        <f>VLOOKUP(F245,Codes!$J$3:$L$8,2,FALSE)</f>
        <v>B</v>
      </c>
      <c r="I245" s="11" t="s">
        <v>44</v>
      </c>
      <c r="J245" s="10" t="str">
        <f>VLOOKUP(I245,Codes!$H$3:$I$262,2,FALSE)</f>
        <v>AB</v>
      </c>
      <c r="K245" s="10">
        <v>1</v>
      </c>
      <c r="L245" t="s">
        <v>83</v>
      </c>
      <c r="M245" t="str">
        <f>VLOOKUP(L245,Codes!$R$3:$S$28,2,FALSE)</f>
        <v>M</v>
      </c>
      <c r="N245" t="s">
        <v>38</v>
      </c>
      <c r="O245" t="s">
        <v>29</v>
      </c>
      <c r="P245" t="s">
        <v>29</v>
      </c>
      <c r="Q245" s="21" t="str">
        <f t="shared" si="20"/>
        <v>D-AB-001-EC25-TP2-Water-NA-1-NA</v>
      </c>
      <c r="R245" s="21" t="str">
        <f t="shared" si="21"/>
        <v>D-AB-001-EC25-TP2-Water-1</v>
      </c>
      <c r="S245" s="14" t="str">
        <f t="shared" si="22"/>
        <v>D.AB.001.M.B.1</v>
      </c>
      <c r="T245" s="15" t="str">
        <f t="shared" si="23"/>
        <v>DAB001MB1</v>
      </c>
      <c r="U245" s="15"/>
    </row>
    <row r="246" spans="1:21">
      <c r="A246" t="s">
        <v>51</v>
      </c>
      <c r="B246" s="10" t="s">
        <v>50</v>
      </c>
      <c r="C246" s="10" t="s">
        <v>52</v>
      </c>
      <c r="D246" s="23" t="s">
        <v>43</v>
      </c>
      <c r="E246" s="12" t="str">
        <f>VLOOKUP(D246,Codes!$E$3:$G$1002,3,FALSE)</f>
        <v>001</v>
      </c>
      <c r="F246" s="10" t="s">
        <v>57</v>
      </c>
      <c r="G246" s="10">
        <v>8</v>
      </c>
      <c r="H246" s="10" t="str">
        <f>VLOOKUP(F246,Codes!$J$3:$L$8,2,FALSE)</f>
        <v>B</v>
      </c>
      <c r="I246" s="11" t="s">
        <v>44</v>
      </c>
      <c r="J246" s="10" t="str">
        <f>VLOOKUP(I246,Codes!$H$3:$I$262,2,FALSE)</f>
        <v>AB</v>
      </c>
      <c r="K246" s="10">
        <v>2</v>
      </c>
      <c r="L246" t="s">
        <v>83</v>
      </c>
      <c r="M246" t="str">
        <f>VLOOKUP(L246,Codes!$R$3:$S$28,2,FALSE)</f>
        <v>M</v>
      </c>
      <c r="N246" t="s">
        <v>38</v>
      </c>
      <c r="O246" t="s">
        <v>29</v>
      </c>
      <c r="P246" t="s">
        <v>29</v>
      </c>
      <c r="Q246" s="21" t="str">
        <f t="shared" si="20"/>
        <v>D-AB-001-EC25-TP2-Water-NA-2-NA</v>
      </c>
      <c r="R246" s="21" t="str">
        <f t="shared" si="21"/>
        <v>D-AB-001-EC25-TP2-Water-2</v>
      </c>
      <c r="S246" s="14" t="str">
        <f t="shared" si="22"/>
        <v>D.AB.001.M.B.2</v>
      </c>
      <c r="T246" s="15" t="str">
        <f t="shared" si="23"/>
        <v>DAB001MB2</v>
      </c>
      <c r="U246" s="15"/>
    </row>
    <row r="247" spans="1:21">
      <c r="A247" t="s">
        <v>51</v>
      </c>
      <c r="B247" s="10" t="s">
        <v>50</v>
      </c>
      <c r="C247" s="10" t="s">
        <v>52</v>
      </c>
      <c r="D247" s="23" t="s">
        <v>43</v>
      </c>
      <c r="E247" s="12" t="str">
        <f>VLOOKUP(D247,Codes!$E$3:$G$1002,3,FALSE)</f>
        <v>001</v>
      </c>
      <c r="F247" s="10" t="s">
        <v>57</v>
      </c>
      <c r="G247" s="10">
        <v>8</v>
      </c>
      <c r="H247" s="10" t="str">
        <f>VLOOKUP(F247,Codes!$J$3:$L$8,2,FALSE)</f>
        <v>B</v>
      </c>
      <c r="I247" s="11" t="s">
        <v>44</v>
      </c>
      <c r="J247" s="10" t="str">
        <f>VLOOKUP(I247,Codes!$H$3:$I$262,2,FALSE)</f>
        <v>AB</v>
      </c>
      <c r="K247" s="10">
        <v>3</v>
      </c>
      <c r="L247" t="s">
        <v>83</v>
      </c>
      <c r="M247" t="str">
        <f>VLOOKUP(L247,Codes!$R$3:$S$28,2,FALSE)</f>
        <v>M</v>
      </c>
      <c r="N247" t="s">
        <v>38</v>
      </c>
      <c r="O247" t="s">
        <v>29</v>
      </c>
      <c r="P247" t="s">
        <v>29</v>
      </c>
      <c r="Q247" s="21" t="str">
        <f t="shared" si="20"/>
        <v>D-AB-001-EC25-TP2-Water-NA-3-NA</v>
      </c>
      <c r="R247" s="21" t="str">
        <f t="shared" si="21"/>
        <v>D-AB-001-EC25-TP2-Water-3</v>
      </c>
      <c r="S247" s="14" t="str">
        <f t="shared" si="22"/>
        <v>D.AB.001.M.B.3</v>
      </c>
      <c r="T247" s="15" t="str">
        <f t="shared" si="23"/>
        <v>DAB001MB3</v>
      </c>
      <c r="U247" s="15"/>
    </row>
    <row r="248" spans="1:21">
      <c r="A248" t="s">
        <v>51</v>
      </c>
      <c r="B248" s="10" t="s">
        <v>50</v>
      </c>
      <c r="C248" s="10" t="s">
        <v>52</v>
      </c>
      <c r="D248" s="23" t="s">
        <v>43</v>
      </c>
      <c r="E248" s="12" t="str">
        <f>VLOOKUP(D248,Codes!$E$3:$G$1002,3,FALSE)</f>
        <v>001</v>
      </c>
      <c r="F248" s="10" t="s">
        <v>57</v>
      </c>
      <c r="G248" s="10">
        <v>8</v>
      </c>
      <c r="H248" s="10" t="str">
        <f>VLOOKUP(F248,Codes!$J$3:$L$8,2,FALSE)</f>
        <v>B</v>
      </c>
      <c r="I248" s="11" t="s">
        <v>44</v>
      </c>
      <c r="J248" s="10" t="str">
        <f>VLOOKUP(I248,Codes!$H$3:$I$262,2,FALSE)</f>
        <v>AB</v>
      </c>
      <c r="K248" s="10">
        <v>4</v>
      </c>
      <c r="L248" t="s">
        <v>83</v>
      </c>
      <c r="M248" t="str">
        <f>VLOOKUP(L248,Codes!$R$3:$S$28,2,FALSE)</f>
        <v>M</v>
      </c>
      <c r="N248" t="s">
        <v>38</v>
      </c>
      <c r="O248" t="s">
        <v>29</v>
      </c>
      <c r="P248" t="s">
        <v>29</v>
      </c>
      <c r="Q248" s="21" t="str">
        <f t="shared" si="20"/>
        <v>D-AB-001-EC25-TP2-Water-NA-4-NA</v>
      </c>
      <c r="R248" s="21" t="str">
        <f t="shared" si="21"/>
        <v>D-AB-001-EC25-TP2-Water-4</v>
      </c>
      <c r="S248" s="14" t="str">
        <f t="shared" si="22"/>
        <v>D.AB.001.M.B.4</v>
      </c>
      <c r="T248" s="15" t="str">
        <f t="shared" si="23"/>
        <v>DAB001MB4</v>
      </c>
      <c r="U248" s="15"/>
    </row>
    <row r="249" spans="1:21">
      <c r="A249" t="s">
        <v>51</v>
      </c>
      <c r="B249" s="10" t="s">
        <v>50</v>
      </c>
      <c r="C249" s="10" t="s">
        <v>52</v>
      </c>
      <c r="D249" s="23" t="s">
        <v>43</v>
      </c>
      <c r="E249" s="12" t="str">
        <f>VLOOKUP(D249,Codes!$E$3:$G$1002,3,FALSE)</f>
        <v>001</v>
      </c>
      <c r="F249" s="10" t="s">
        <v>57</v>
      </c>
      <c r="G249" s="10">
        <v>8</v>
      </c>
      <c r="H249" s="10" t="str">
        <f>VLOOKUP(F249,Codes!$J$3:$L$8,2,FALSE)</f>
        <v>B</v>
      </c>
      <c r="I249" s="11" t="s">
        <v>44</v>
      </c>
      <c r="J249" s="10" t="str">
        <f>VLOOKUP(I249,Codes!$H$3:$I$262,2,FALSE)</f>
        <v>AB</v>
      </c>
      <c r="K249" s="10">
        <v>5</v>
      </c>
      <c r="L249" t="s">
        <v>83</v>
      </c>
      <c r="M249" t="str">
        <f>VLOOKUP(L249,Codes!$R$3:$S$28,2,FALSE)</f>
        <v>M</v>
      </c>
      <c r="N249" t="s">
        <v>38</v>
      </c>
      <c r="O249" t="s">
        <v>29</v>
      </c>
      <c r="P249" t="s">
        <v>29</v>
      </c>
      <c r="Q249" s="21" t="str">
        <f t="shared" si="20"/>
        <v>D-AB-001-EC25-TP2-Water-NA-5-NA</v>
      </c>
      <c r="R249" s="21" t="str">
        <f t="shared" si="21"/>
        <v>D-AB-001-EC25-TP2-Water-5</v>
      </c>
      <c r="S249" s="14" t="str">
        <f t="shared" si="22"/>
        <v>D.AB.001.M.B.5</v>
      </c>
      <c r="T249" s="15" t="str">
        <f t="shared" si="23"/>
        <v>DAB001MB5</v>
      </c>
      <c r="U249" s="15"/>
    </row>
    <row r="250" spans="1:21">
      <c r="A250" t="s">
        <v>51</v>
      </c>
      <c r="B250" s="10" t="s">
        <v>50</v>
      </c>
      <c r="C250" s="10" t="s">
        <v>52</v>
      </c>
      <c r="D250" s="23" t="s">
        <v>43</v>
      </c>
      <c r="E250" s="12" t="str">
        <f>VLOOKUP(D250,Codes!$E$3:$G$1002,3,FALSE)</f>
        <v>001</v>
      </c>
      <c r="F250" s="10" t="s">
        <v>57</v>
      </c>
      <c r="G250" s="10">
        <v>8</v>
      </c>
      <c r="H250" s="10" t="str">
        <f>VLOOKUP(F250,Codes!$J$3:$L$8,2,FALSE)</f>
        <v>B</v>
      </c>
      <c r="I250" s="11" t="s">
        <v>44</v>
      </c>
      <c r="J250" s="10" t="str">
        <f>VLOOKUP(I250,Codes!$H$3:$I$262,2,FALSE)</f>
        <v>AB</v>
      </c>
      <c r="K250" s="10">
        <v>6</v>
      </c>
      <c r="L250" t="s">
        <v>83</v>
      </c>
      <c r="M250" t="str">
        <f>VLOOKUP(L250,Codes!$R$3:$S$28,2,FALSE)</f>
        <v>M</v>
      </c>
      <c r="N250" t="s">
        <v>38</v>
      </c>
      <c r="O250" t="s">
        <v>29</v>
      </c>
      <c r="P250" t="s">
        <v>29</v>
      </c>
      <c r="Q250" s="21" t="str">
        <f t="shared" si="20"/>
        <v>D-AB-001-EC25-TP2-Water-NA-6-NA</v>
      </c>
      <c r="R250" s="21" t="str">
        <f t="shared" si="21"/>
        <v>D-AB-001-EC25-TP2-Water-6</v>
      </c>
      <c r="S250" s="14" t="str">
        <f t="shared" si="22"/>
        <v>D.AB.001.M.B.6</v>
      </c>
      <c r="T250" s="15" t="str">
        <f t="shared" si="23"/>
        <v>DAB001MB6</v>
      </c>
      <c r="U250" s="15"/>
    </row>
    <row r="251" spans="1:21">
      <c r="A251" t="s">
        <v>51</v>
      </c>
      <c r="B251" s="10" t="s">
        <v>50</v>
      </c>
      <c r="C251" s="10" t="s">
        <v>52</v>
      </c>
      <c r="D251" s="23" t="s">
        <v>43</v>
      </c>
      <c r="E251" s="12" t="str">
        <f>VLOOKUP(D251,Codes!$E$3:$G$1002,3,FALSE)</f>
        <v>001</v>
      </c>
      <c r="F251" s="10" t="s">
        <v>64</v>
      </c>
      <c r="G251" s="10">
        <v>24</v>
      </c>
      <c r="H251" s="10" t="str">
        <f>VLOOKUP(F251,Codes!$J$3:$L$8,2,FALSE)</f>
        <v>C</v>
      </c>
      <c r="I251" s="11" t="s">
        <v>44</v>
      </c>
      <c r="J251" s="10" t="str">
        <f>VLOOKUP(I251,Codes!$H$3:$I$262,2,FALSE)</f>
        <v>AB</v>
      </c>
      <c r="K251" s="10">
        <v>1</v>
      </c>
      <c r="L251" t="s">
        <v>83</v>
      </c>
      <c r="M251" t="str">
        <f>VLOOKUP(L251,Codes!$R$3:$S$28,2,FALSE)</f>
        <v>M</v>
      </c>
      <c r="N251" t="s">
        <v>38</v>
      </c>
      <c r="O251" t="s">
        <v>29</v>
      </c>
      <c r="P251" t="s">
        <v>29</v>
      </c>
      <c r="Q251" s="21" t="str">
        <f t="shared" si="20"/>
        <v>D-AB-001-EC25-TP3-Water-NA-1-NA</v>
      </c>
      <c r="R251" s="21" t="str">
        <f t="shared" si="21"/>
        <v>D-AB-001-EC25-TP3-Water-1</v>
      </c>
      <c r="S251" s="14" t="str">
        <f t="shared" si="22"/>
        <v>D.AB.001.M.C.1</v>
      </c>
      <c r="T251" s="15" t="str">
        <f t="shared" si="23"/>
        <v>DAB001MC1</v>
      </c>
      <c r="U251" s="15"/>
    </row>
    <row r="252" spans="1:21">
      <c r="A252" t="s">
        <v>51</v>
      </c>
      <c r="B252" s="10" t="s">
        <v>50</v>
      </c>
      <c r="C252" s="10" t="s">
        <v>52</v>
      </c>
      <c r="D252" s="23" t="s">
        <v>43</v>
      </c>
      <c r="E252" s="12" t="str">
        <f>VLOOKUP(D252,Codes!$E$3:$G$1002,3,FALSE)</f>
        <v>001</v>
      </c>
      <c r="F252" s="10" t="s">
        <v>64</v>
      </c>
      <c r="G252" s="10">
        <v>24</v>
      </c>
      <c r="H252" s="10" t="str">
        <f>VLOOKUP(F252,Codes!$J$3:$L$8,2,FALSE)</f>
        <v>C</v>
      </c>
      <c r="I252" s="11" t="s">
        <v>44</v>
      </c>
      <c r="J252" s="10" t="str">
        <f>VLOOKUP(I252,Codes!$H$3:$I$262,2,FALSE)</f>
        <v>AB</v>
      </c>
      <c r="K252" s="10">
        <v>2</v>
      </c>
      <c r="L252" t="s">
        <v>83</v>
      </c>
      <c r="M252" t="str">
        <f>VLOOKUP(L252,Codes!$R$3:$S$28,2,FALSE)</f>
        <v>M</v>
      </c>
      <c r="N252" t="s">
        <v>38</v>
      </c>
      <c r="O252" t="s">
        <v>29</v>
      </c>
      <c r="P252" t="s">
        <v>29</v>
      </c>
      <c r="Q252" s="21" t="str">
        <f t="shared" si="20"/>
        <v>D-AB-001-EC25-TP3-Water-NA-2-NA</v>
      </c>
      <c r="R252" s="21" t="str">
        <f t="shared" si="21"/>
        <v>D-AB-001-EC25-TP3-Water-2</v>
      </c>
      <c r="S252" s="14" t="str">
        <f t="shared" si="22"/>
        <v>D.AB.001.M.C.2</v>
      </c>
      <c r="T252" s="15" t="str">
        <f t="shared" si="23"/>
        <v>DAB001MC2</v>
      </c>
      <c r="U252" s="15"/>
    </row>
    <row r="253" spans="1:21">
      <c r="A253" t="s">
        <v>51</v>
      </c>
      <c r="B253" s="10" t="s">
        <v>50</v>
      </c>
      <c r="C253" s="10" t="s">
        <v>52</v>
      </c>
      <c r="D253" s="23" t="s">
        <v>43</v>
      </c>
      <c r="E253" s="12" t="str">
        <f>VLOOKUP(D253,Codes!$E$3:$G$1002,3,FALSE)</f>
        <v>001</v>
      </c>
      <c r="F253" s="10" t="s">
        <v>64</v>
      </c>
      <c r="G253" s="10">
        <v>24</v>
      </c>
      <c r="H253" s="10" t="str">
        <f>VLOOKUP(F253,Codes!$J$3:$L$8,2,FALSE)</f>
        <v>C</v>
      </c>
      <c r="I253" s="11" t="s">
        <v>44</v>
      </c>
      <c r="J253" s="10" t="str">
        <f>VLOOKUP(I253,Codes!$H$3:$I$262,2,FALSE)</f>
        <v>AB</v>
      </c>
      <c r="K253" s="10">
        <v>3</v>
      </c>
      <c r="L253" t="s">
        <v>83</v>
      </c>
      <c r="M253" t="str">
        <f>VLOOKUP(L253,Codes!$R$3:$S$28,2,FALSE)</f>
        <v>M</v>
      </c>
      <c r="N253" t="s">
        <v>38</v>
      </c>
      <c r="O253" t="s">
        <v>29</v>
      </c>
      <c r="P253" t="s">
        <v>29</v>
      </c>
      <c r="Q253" s="21" t="str">
        <f t="shared" si="20"/>
        <v>D-AB-001-EC25-TP3-Water-NA-3-NA</v>
      </c>
      <c r="R253" s="21" t="str">
        <f t="shared" si="21"/>
        <v>D-AB-001-EC25-TP3-Water-3</v>
      </c>
      <c r="S253" s="14" t="str">
        <f t="shared" si="22"/>
        <v>D.AB.001.M.C.3</v>
      </c>
      <c r="T253" s="15" t="str">
        <f t="shared" si="23"/>
        <v>DAB001MC3</v>
      </c>
      <c r="U253" s="15"/>
    </row>
    <row r="254" spans="1:21">
      <c r="A254" t="s">
        <v>51</v>
      </c>
      <c r="B254" s="10" t="s">
        <v>50</v>
      </c>
      <c r="C254" s="10" t="s">
        <v>52</v>
      </c>
      <c r="D254" s="23" t="s">
        <v>43</v>
      </c>
      <c r="E254" s="12" t="str">
        <f>VLOOKUP(D254,Codes!$E$3:$G$1002,3,FALSE)</f>
        <v>001</v>
      </c>
      <c r="F254" s="10" t="s">
        <v>64</v>
      </c>
      <c r="G254" s="10">
        <v>24</v>
      </c>
      <c r="H254" s="10" t="str">
        <f>VLOOKUP(F254,Codes!$J$3:$L$8,2,FALSE)</f>
        <v>C</v>
      </c>
      <c r="I254" s="11" t="s">
        <v>44</v>
      </c>
      <c r="J254" s="10" t="str">
        <f>VLOOKUP(I254,Codes!$H$3:$I$262,2,FALSE)</f>
        <v>AB</v>
      </c>
      <c r="K254" s="10">
        <v>4</v>
      </c>
      <c r="L254" t="s">
        <v>83</v>
      </c>
      <c r="M254" t="str">
        <f>VLOOKUP(L254,Codes!$R$3:$S$28,2,FALSE)</f>
        <v>M</v>
      </c>
      <c r="N254" t="s">
        <v>38</v>
      </c>
      <c r="O254" t="s">
        <v>29</v>
      </c>
      <c r="P254" t="s">
        <v>29</v>
      </c>
      <c r="Q254" s="21" t="str">
        <f t="shared" si="20"/>
        <v>D-AB-001-EC25-TP3-Water-NA-4-NA</v>
      </c>
      <c r="R254" s="21" t="str">
        <f t="shared" si="21"/>
        <v>D-AB-001-EC25-TP3-Water-4</v>
      </c>
      <c r="S254" s="14" t="str">
        <f t="shared" si="22"/>
        <v>D.AB.001.M.C.4</v>
      </c>
      <c r="T254" s="15" t="str">
        <f t="shared" si="23"/>
        <v>DAB001MC4</v>
      </c>
      <c r="U254" s="15"/>
    </row>
    <row r="255" spans="1:21">
      <c r="A255" t="s">
        <v>51</v>
      </c>
      <c r="B255" s="10" t="s">
        <v>50</v>
      </c>
      <c r="C255" s="10" t="s">
        <v>52</v>
      </c>
      <c r="D255" s="23" t="s">
        <v>43</v>
      </c>
      <c r="E255" s="12" t="str">
        <f>VLOOKUP(D255,Codes!$E$3:$G$1002,3,FALSE)</f>
        <v>001</v>
      </c>
      <c r="F255" s="10" t="s">
        <v>64</v>
      </c>
      <c r="G255" s="10">
        <v>24</v>
      </c>
      <c r="H255" s="10" t="str">
        <f>VLOOKUP(F255,Codes!$J$3:$L$8,2,FALSE)</f>
        <v>C</v>
      </c>
      <c r="I255" s="11" t="s">
        <v>44</v>
      </c>
      <c r="J255" s="10" t="str">
        <f>VLOOKUP(I255,Codes!$H$3:$I$262,2,FALSE)</f>
        <v>AB</v>
      </c>
      <c r="K255" s="10">
        <v>5</v>
      </c>
      <c r="L255" t="s">
        <v>83</v>
      </c>
      <c r="M255" t="str">
        <f>VLOOKUP(L255,Codes!$R$3:$S$28,2,FALSE)</f>
        <v>M</v>
      </c>
      <c r="N255" t="s">
        <v>38</v>
      </c>
      <c r="O255" t="s">
        <v>29</v>
      </c>
      <c r="P255" t="s">
        <v>29</v>
      </c>
      <c r="Q255" s="21" t="str">
        <f t="shared" si="20"/>
        <v>D-AB-001-EC25-TP3-Water-NA-5-NA</v>
      </c>
      <c r="R255" s="21" t="str">
        <f t="shared" si="21"/>
        <v>D-AB-001-EC25-TP3-Water-5</v>
      </c>
      <c r="S255" s="14" t="str">
        <f t="shared" si="22"/>
        <v>D.AB.001.M.C.5</v>
      </c>
      <c r="T255" s="15" t="str">
        <f t="shared" si="23"/>
        <v>DAB001MC5</v>
      </c>
      <c r="U255" s="15"/>
    </row>
    <row r="256" spans="1:21">
      <c r="A256" t="s">
        <v>51</v>
      </c>
      <c r="B256" s="10" t="s">
        <v>50</v>
      </c>
      <c r="C256" s="10" t="s">
        <v>52</v>
      </c>
      <c r="D256" s="23" t="s">
        <v>43</v>
      </c>
      <c r="E256" s="12" t="str">
        <f>VLOOKUP(D256,Codes!$E$3:$G$1002,3,FALSE)</f>
        <v>001</v>
      </c>
      <c r="F256" s="10" t="s">
        <v>64</v>
      </c>
      <c r="G256" s="10">
        <v>24</v>
      </c>
      <c r="H256" s="10" t="str">
        <f>VLOOKUP(F256,Codes!$J$3:$L$8,2,FALSE)</f>
        <v>C</v>
      </c>
      <c r="I256" s="11" t="s">
        <v>44</v>
      </c>
      <c r="J256" s="10" t="str">
        <f>VLOOKUP(I256,Codes!$H$3:$I$262,2,FALSE)</f>
        <v>AB</v>
      </c>
      <c r="K256" s="10">
        <v>6</v>
      </c>
      <c r="L256" t="s">
        <v>83</v>
      </c>
      <c r="M256" t="str">
        <f>VLOOKUP(L256,Codes!$R$3:$S$28,2,FALSE)</f>
        <v>M</v>
      </c>
      <c r="N256" t="s">
        <v>38</v>
      </c>
      <c r="O256" t="s">
        <v>29</v>
      </c>
      <c r="P256" t="s">
        <v>29</v>
      </c>
      <c r="Q256" s="21" t="str">
        <f t="shared" si="20"/>
        <v>D-AB-001-EC25-TP3-Water-NA-6-NA</v>
      </c>
      <c r="R256" s="21" t="str">
        <f t="shared" si="21"/>
        <v>D-AB-001-EC25-TP3-Water-6</v>
      </c>
      <c r="S256" s="14" t="str">
        <f t="shared" si="22"/>
        <v>D.AB.001.M.C.6</v>
      </c>
      <c r="T256" s="15" t="str">
        <f t="shared" si="23"/>
        <v>DAB001MC6</v>
      </c>
      <c r="U256" s="15"/>
    </row>
    <row r="257" spans="1:21">
      <c r="A257" t="s">
        <v>51</v>
      </c>
      <c r="B257" s="10" t="s">
        <v>50</v>
      </c>
      <c r="C257" s="10" t="s">
        <v>52</v>
      </c>
      <c r="D257" s="23" t="s">
        <v>43</v>
      </c>
      <c r="E257" s="12" t="str">
        <f>VLOOKUP(D257,Codes!$E$3:$G$1002,3,FALSE)</f>
        <v>001</v>
      </c>
      <c r="F257" s="10" t="s">
        <v>70</v>
      </c>
      <c r="G257" s="10">
        <v>30</v>
      </c>
      <c r="H257" s="10" t="str">
        <f>VLOOKUP(F257,Codes!$J$3:$L$8,2,FALSE)</f>
        <v>D</v>
      </c>
      <c r="I257" s="11" t="s">
        <v>44</v>
      </c>
      <c r="J257" s="10" t="str">
        <f>VLOOKUP(I257,Codes!$H$3:$I$262,2,FALSE)</f>
        <v>AB</v>
      </c>
      <c r="K257" s="10">
        <v>1</v>
      </c>
      <c r="L257" t="s">
        <v>83</v>
      </c>
      <c r="M257" t="str">
        <f>VLOOKUP(L257,Codes!$R$3:$S$28,2,FALSE)</f>
        <v>M</v>
      </c>
      <c r="N257" t="s">
        <v>38</v>
      </c>
      <c r="O257" t="s">
        <v>29</v>
      </c>
      <c r="P257" t="s">
        <v>29</v>
      </c>
      <c r="Q257" s="21" t="str">
        <f t="shared" si="20"/>
        <v>D-AB-001-EC25-TP4-Water-NA-1-NA</v>
      </c>
      <c r="R257" s="21" t="str">
        <f t="shared" si="21"/>
        <v>D-AB-001-EC25-TP4-Water-1</v>
      </c>
      <c r="S257" s="14" t="str">
        <f t="shared" si="22"/>
        <v>D.AB.001.M.D.1</v>
      </c>
      <c r="T257" s="15" t="str">
        <f t="shared" si="23"/>
        <v>DAB001MD1</v>
      </c>
      <c r="U257" s="15"/>
    </row>
    <row r="258" spans="1:21">
      <c r="A258" t="s">
        <v>51</v>
      </c>
      <c r="B258" s="10" t="s">
        <v>50</v>
      </c>
      <c r="C258" s="10" t="s">
        <v>52</v>
      </c>
      <c r="D258" s="23" t="s">
        <v>43</v>
      </c>
      <c r="E258" s="12" t="str">
        <f>VLOOKUP(D258,Codes!$E$3:$G$1002,3,FALSE)</f>
        <v>001</v>
      </c>
      <c r="F258" s="10" t="s">
        <v>70</v>
      </c>
      <c r="G258" s="10">
        <v>30</v>
      </c>
      <c r="H258" s="10" t="str">
        <f>VLOOKUP(F258,Codes!$J$3:$L$8,2,FALSE)</f>
        <v>D</v>
      </c>
      <c r="I258" s="11" t="s">
        <v>44</v>
      </c>
      <c r="J258" s="10" t="str">
        <f>VLOOKUP(I258,Codes!$H$3:$I$262,2,FALSE)</f>
        <v>AB</v>
      </c>
      <c r="K258" s="10">
        <v>2</v>
      </c>
      <c r="L258" t="s">
        <v>83</v>
      </c>
      <c r="M258" t="str">
        <f>VLOOKUP(L258,Codes!$R$3:$S$28,2,FALSE)</f>
        <v>M</v>
      </c>
      <c r="N258" t="s">
        <v>38</v>
      </c>
      <c r="O258" t="s">
        <v>29</v>
      </c>
      <c r="P258" t="s">
        <v>29</v>
      </c>
      <c r="Q258" s="21" t="str">
        <f t="shared" si="20"/>
        <v>D-AB-001-EC25-TP4-Water-NA-2-NA</v>
      </c>
      <c r="R258" s="21" t="str">
        <f t="shared" si="21"/>
        <v>D-AB-001-EC25-TP4-Water-2</v>
      </c>
      <c r="S258" s="14" t="str">
        <f t="shared" si="22"/>
        <v>D.AB.001.M.D.2</v>
      </c>
      <c r="T258" s="15" t="str">
        <f t="shared" si="23"/>
        <v>DAB001MD2</v>
      </c>
      <c r="U258" s="15"/>
    </row>
    <row r="259" spans="1:21">
      <c r="A259" t="s">
        <v>51</v>
      </c>
      <c r="B259" s="10" t="s">
        <v>50</v>
      </c>
      <c r="C259" s="10" t="s">
        <v>52</v>
      </c>
      <c r="D259" s="23" t="s">
        <v>43</v>
      </c>
      <c r="E259" s="12" t="str">
        <f>VLOOKUP(D259,Codes!$E$3:$G$1002,3,FALSE)</f>
        <v>001</v>
      </c>
      <c r="F259" s="10" t="s">
        <v>70</v>
      </c>
      <c r="G259" s="10">
        <v>30</v>
      </c>
      <c r="H259" s="10" t="str">
        <f>VLOOKUP(F259,Codes!$J$3:$L$8,2,FALSE)</f>
        <v>D</v>
      </c>
      <c r="I259" s="11" t="s">
        <v>44</v>
      </c>
      <c r="J259" s="10" t="str">
        <f>VLOOKUP(I259,Codes!$H$3:$I$262,2,FALSE)</f>
        <v>AB</v>
      </c>
      <c r="K259" s="10">
        <v>3</v>
      </c>
      <c r="L259" t="s">
        <v>83</v>
      </c>
      <c r="M259" t="str">
        <f>VLOOKUP(L259,Codes!$R$3:$S$28,2,FALSE)</f>
        <v>M</v>
      </c>
      <c r="N259" t="s">
        <v>38</v>
      </c>
      <c r="O259" t="s">
        <v>29</v>
      </c>
      <c r="P259" t="s">
        <v>29</v>
      </c>
      <c r="Q259" s="21" t="str">
        <f t="shared" si="20"/>
        <v>D-AB-001-EC25-TP4-Water-NA-3-NA</v>
      </c>
      <c r="R259" s="21" t="str">
        <f t="shared" si="21"/>
        <v>D-AB-001-EC25-TP4-Water-3</v>
      </c>
      <c r="S259" s="14" t="str">
        <f t="shared" si="22"/>
        <v>D.AB.001.M.D.3</v>
      </c>
      <c r="T259" s="15" t="str">
        <f t="shared" si="23"/>
        <v>DAB001MD3</v>
      </c>
      <c r="U259" s="15"/>
    </row>
    <row r="260" spans="1:21">
      <c r="A260" t="s">
        <v>51</v>
      </c>
      <c r="B260" s="10" t="s">
        <v>50</v>
      </c>
      <c r="C260" s="10" t="s">
        <v>52</v>
      </c>
      <c r="D260" s="23" t="s">
        <v>43</v>
      </c>
      <c r="E260" s="12" t="str">
        <f>VLOOKUP(D260,Codes!$E$3:$G$1002,3,FALSE)</f>
        <v>001</v>
      </c>
      <c r="F260" s="10" t="s">
        <v>70</v>
      </c>
      <c r="G260" s="10">
        <v>30</v>
      </c>
      <c r="H260" s="10" t="str">
        <f>VLOOKUP(F260,Codes!$J$3:$L$8,2,FALSE)</f>
        <v>D</v>
      </c>
      <c r="I260" s="11" t="s">
        <v>44</v>
      </c>
      <c r="J260" s="10" t="str">
        <f>VLOOKUP(I260,Codes!$H$3:$I$262,2,FALSE)</f>
        <v>AB</v>
      </c>
      <c r="K260" s="10">
        <v>4</v>
      </c>
      <c r="L260" t="s">
        <v>83</v>
      </c>
      <c r="M260" t="str">
        <f>VLOOKUP(L260,Codes!$R$3:$S$28,2,FALSE)</f>
        <v>M</v>
      </c>
      <c r="N260" t="s">
        <v>38</v>
      </c>
      <c r="O260" t="s">
        <v>29</v>
      </c>
      <c r="P260" t="s">
        <v>29</v>
      </c>
      <c r="Q260" s="21" t="str">
        <f t="shared" si="20"/>
        <v>D-AB-001-EC25-TP4-Water-NA-4-NA</v>
      </c>
      <c r="R260" s="21" t="str">
        <f t="shared" si="21"/>
        <v>D-AB-001-EC25-TP4-Water-4</v>
      </c>
      <c r="S260" s="14" t="str">
        <f t="shared" si="22"/>
        <v>D.AB.001.M.D.4</v>
      </c>
      <c r="T260" s="15" t="str">
        <f t="shared" si="23"/>
        <v>DAB001MD4</v>
      </c>
      <c r="U260" s="15"/>
    </row>
    <row r="261" spans="1:21">
      <c r="A261" t="s">
        <v>51</v>
      </c>
      <c r="B261" s="10" t="s">
        <v>50</v>
      </c>
      <c r="C261" s="10" t="s">
        <v>52</v>
      </c>
      <c r="D261" s="23" t="s">
        <v>43</v>
      </c>
      <c r="E261" s="12" t="str">
        <f>VLOOKUP(D261,Codes!$E$3:$G$1002,3,FALSE)</f>
        <v>001</v>
      </c>
      <c r="F261" s="10" t="s">
        <v>70</v>
      </c>
      <c r="G261" s="10">
        <v>30</v>
      </c>
      <c r="H261" s="10" t="str">
        <f>VLOOKUP(F261,Codes!$J$3:$L$8,2,FALSE)</f>
        <v>D</v>
      </c>
      <c r="I261" s="11" t="s">
        <v>44</v>
      </c>
      <c r="J261" s="10" t="str">
        <f>VLOOKUP(I261,Codes!$H$3:$I$262,2,FALSE)</f>
        <v>AB</v>
      </c>
      <c r="K261" s="10">
        <v>5</v>
      </c>
      <c r="L261" t="s">
        <v>83</v>
      </c>
      <c r="M261" t="str">
        <f>VLOOKUP(L261,Codes!$R$3:$S$28,2,FALSE)</f>
        <v>M</v>
      </c>
      <c r="N261" t="s">
        <v>38</v>
      </c>
      <c r="O261" t="s">
        <v>29</v>
      </c>
      <c r="P261" t="s">
        <v>29</v>
      </c>
      <c r="Q261" s="21" t="str">
        <f t="shared" si="20"/>
        <v>D-AB-001-EC25-TP4-Water-NA-5-NA</v>
      </c>
      <c r="R261" s="21" t="str">
        <f t="shared" si="21"/>
        <v>D-AB-001-EC25-TP4-Water-5</v>
      </c>
      <c r="S261" s="14" t="str">
        <f t="shared" si="22"/>
        <v>D.AB.001.M.D.5</v>
      </c>
      <c r="T261" s="15" t="str">
        <f t="shared" si="23"/>
        <v>DAB001MD5</v>
      </c>
      <c r="U261" s="15"/>
    </row>
    <row r="262" spans="1:21">
      <c r="A262" t="s">
        <v>51</v>
      </c>
      <c r="B262" s="10" t="s">
        <v>50</v>
      </c>
      <c r="C262" s="10" t="s">
        <v>52</v>
      </c>
      <c r="D262" s="23" t="s">
        <v>43</v>
      </c>
      <c r="E262" s="12" t="str">
        <f>VLOOKUP(D262,Codes!$E$3:$G$1002,3,FALSE)</f>
        <v>001</v>
      </c>
      <c r="F262" s="10" t="s">
        <v>70</v>
      </c>
      <c r="G262" s="10">
        <v>30</v>
      </c>
      <c r="H262" s="10" t="str">
        <f>VLOOKUP(F262,Codes!$J$3:$L$8,2,FALSE)</f>
        <v>D</v>
      </c>
      <c r="I262" s="11" t="s">
        <v>44</v>
      </c>
      <c r="J262" s="10" t="str">
        <f>VLOOKUP(I262,Codes!$H$3:$I$262,2,FALSE)</f>
        <v>AB</v>
      </c>
      <c r="K262" s="10">
        <v>6</v>
      </c>
      <c r="L262" t="s">
        <v>83</v>
      </c>
      <c r="M262" t="str">
        <f>VLOOKUP(L262,Codes!$R$3:$S$28,2,FALSE)</f>
        <v>M</v>
      </c>
      <c r="N262" t="s">
        <v>38</v>
      </c>
      <c r="O262" t="s">
        <v>29</v>
      </c>
      <c r="P262" t="s">
        <v>29</v>
      </c>
      <c r="Q262" s="21" t="str">
        <f t="shared" si="20"/>
        <v>D-AB-001-EC25-TP4-Water-NA-6-NA</v>
      </c>
      <c r="R262" s="21" t="str">
        <f t="shared" si="21"/>
        <v>D-AB-001-EC25-TP4-Water-6</v>
      </c>
      <c r="S262" s="14" t="str">
        <f t="shared" si="22"/>
        <v>D.AB.001.M.D.6</v>
      </c>
      <c r="T262" s="15" t="str">
        <f t="shared" si="23"/>
        <v>DAB001MD6</v>
      </c>
      <c r="U262" s="15"/>
    </row>
    <row r="263" spans="1:21">
      <c r="A263" t="s">
        <v>51</v>
      </c>
      <c r="B263" s="10" t="s">
        <v>50</v>
      </c>
      <c r="C263" s="10" t="s">
        <v>52</v>
      </c>
      <c r="D263" s="23" t="s">
        <v>43</v>
      </c>
      <c r="E263" s="12" t="str">
        <f>VLOOKUP(D263,Codes!$E$3:$G$1002,3,FALSE)</f>
        <v>001</v>
      </c>
      <c r="F263" s="10" t="s">
        <v>76</v>
      </c>
      <c r="G263" s="10">
        <v>48</v>
      </c>
      <c r="H263" s="10" t="str">
        <f>VLOOKUP(F263,Codes!$J$3:$L$8,2,FALSE)</f>
        <v>E</v>
      </c>
      <c r="I263" s="11" t="s">
        <v>44</v>
      </c>
      <c r="J263" s="10" t="str">
        <f>VLOOKUP(I263,Codes!$H$3:$I$262,2,FALSE)</f>
        <v>AB</v>
      </c>
      <c r="K263" s="10">
        <v>1</v>
      </c>
      <c r="L263" t="s">
        <v>83</v>
      </c>
      <c r="M263" t="str">
        <f>VLOOKUP(L263,Codes!$R$3:$S$28,2,FALSE)</f>
        <v>M</v>
      </c>
      <c r="N263" t="s">
        <v>38</v>
      </c>
      <c r="O263" t="s">
        <v>29</v>
      </c>
      <c r="P263" t="s">
        <v>29</v>
      </c>
      <c r="Q263" s="21" t="str">
        <f t="shared" si="20"/>
        <v>D-AB-001-EC25-TP5-Water-NA-1-NA</v>
      </c>
      <c r="R263" s="21" t="str">
        <f t="shared" si="21"/>
        <v>D-AB-001-EC25-TP5-Water-1</v>
      </c>
      <c r="S263" s="14" t="str">
        <f t="shared" si="22"/>
        <v>D.AB.001.M.E.1</v>
      </c>
      <c r="T263" s="15" t="str">
        <f t="shared" si="23"/>
        <v>DAB001ME1</v>
      </c>
      <c r="U263" s="15"/>
    </row>
    <row r="264" spans="1:21">
      <c r="A264" t="s">
        <v>51</v>
      </c>
      <c r="B264" s="10" t="s">
        <v>50</v>
      </c>
      <c r="C264" s="10" t="s">
        <v>52</v>
      </c>
      <c r="D264" s="23" t="s">
        <v>43</v>
      </c>
      <c r="E264" s="12" t="str">
        <f>VLOOKUP(D264,Codes!$E$3:$G$1002,3,FALSE)</f>
        <v>001</v>
      </c>
      <c r="F264" s="10" t="s">
        <v>76</v>
      </c>
      <c r="G264" s="10">
        <v>48</v>
      </c>
      <c r="H264" s="10" t="str">
        <f>VLOOKUP(F264,Codes!$J$3:$L$8,2,FALSE)</f>
        <v>E</v>
      </c>
      <c r="I264" s="11" t="s">
        <v>44</v>
      </c>
      <c r="J264" s="10" t="str">
        <f>VLOOKUP(I264,Codes!$H$3:$I$262,2,FALSE)</f>
        <v>AB</v>
      </c>
      <c r="K264" s="10">
        <v>2</v>
      </c>
      <c r="L264" t="s">
        <v>83</v>
      </c>
      <c r="M264" t="str">
        <f>VLOOKUP(L264,Codes!$R$3:$S$28,2,FALSE)</f>
        <v>M</v>
      </c>
      <c r="N264" t="s">
        <v>38</v>
      </c>
      <c r="O264" t="s">
        <v>29</v>
      </c>
      <c r="P264" t="s">
        <v>29</v>
      </c>
      <c r="Q264" s="21" t="str">
        <f t="shared" si="20"/>
        <v>D-AB-001-EC25-TP5-Water-NA-2-NA</v>
      </c>
      <c r="R264" s="21" t="str">
        <f t="shared" si="21"/>
        <v>D-AB-001-EC25-TP5-Water-2</v>
      </c>
      <c r="S264" s="14" t="str">
        <f t="shared" si="22"/>
        <v>D.AB.001.M.E.2</v>
      </c>
      <c r="T264" s="15" t="str">
        <f t="shared" si="23"/>
        <v>DAB001ME2</v>
      </c>
      <c r="U264" s="15"/>
    </row>
    <row r="265" spans="1:21">
      <c r="A265" t="s">
        <v>51</v>
      </c>
      <c r="B265" s="10" t="s">
        <v>50</v>
      </c>
      <c r="C265" s="10" t="s">
        <v>52</v>
      </c>
      <c r="D265" s="23" t="s">
        <v>43</v>
      </c>
      <c r="E265" s="12" t="str">
        <f>VLOOKUP(D265,Codes!$E$3:$G$1002,3,FALSE)</f>
        <v>001</v>
      </c>
      <c r="F265" s="10" t="s">
        <v>76</v>
      </c>
      <c r="G265" s="10">
        <v>48</v>
      </c>
      <c r="H265" s="10" t="str">
        <f>VLOOKUP(F265,Codes!$J$3:$L$8,2,FALSE)</f>
        <v>E</v>
      </c>
      <c r="I265" s="11" t="s">
        <v>44</v>
      </c>
      <c r="J265" s="10" t="str">
        <f>VLOOKUP(I265,Codes!$H$3:$I$262,2,FALSE)</f>
        <v>AB</v>
      </c>
      <c r="K265" s="10">
        <v>3</v>
      </c>
      <c r="L265" t="s">
        <v>83</v>
      </c>
      <c r="M265" t="str">
        <f>VLOOKUP(L265,Codes!$R$3:$S$28,2,FALSE)</f>
        <v>M</v>
      </c>
      <c r="N265" t="s">
        <v>38</v>
      </c>
      <c r="O265" t="s">
        <v>29</v>
      </c>
      <c r="P265" t="s">
        <v>29</v>
      </c>
      <c r="Q265" s="21" t="str">
        <f t="shared" si="20"/>
        <v>D-AB-001-EC25-TP5-Water-NA-3-NA</v>
      </c>
      <c r="R265" s="21" t="str">
        <f t="shared" si="21"/>
        <v>D-AB-001-EC25-TP5-Water-3</v>
      </c>
      <c r="S265" s="14" t="str">
        <f t="shared" si="22"/>
        <v>D.AB.001.M.E.3</v>
      </c>
      <c r="T265" s="15" t="str">
        <f t="shared" si="23"/>
        <v>DAB001ME3</v>
      </c>
      <c r="U265" s="15"/>
    </row>
    <row r="266" spans="1:21">
      <c r="A266" t="s">
        <v>51</v>
      </c>
      <c r="B266" s="10" t="s">
        <v>50</v>
      </c>
      <c r="C266" s="10" t="s">
        <v>52</v>
      </c>
      <c r="D266" s="23" t="s">
        <v>43</v>
      </c>
      <c r="E266" s="12" t="str">
        <f>VLOOKUP(D266,Codes!$E$3:$G$1002,3,FALSE)</f>
        <v>001</v>
      </c>
      <c r="F266" s="10" t="s">
        <v>76</v>
      </c>
      <c r="G266" s="10">
        <v>48</v>
      </c>
      <c r="H266" s="10" t="str">
        <f>VLOOKUP(F266,Codes!$J$3:$L$8,2,FALSE)</f>
        <v>E</v>
      </c>
      <c r="I266" s="11" t="s">
        <v>44</v>
      </c>
      <c r="J266" s="10" t="str">
        <f>VLOOKUP(I266,Codes!$H$3:$I$262,2,FALSE)</f>
        <v>AB</v>
      </c>
      <c r="K266" s="10">
        <v>4</v>
      </c>
      <c r="L266" t="s">
        <v>83</v>
      </c>
      <c r="M266" t="str">
        <f>VLOOKUP(L266,Codes!$R$3:$S$28,2,FALSE)</f>
        <v>M</v>
      </c>
      <c r="N266" t="s">
        <v>38</v>
      </c>
      <c r="O266" t="s">
        <v>29</v>
      </c>
      <c r="P266" t="s">
        <v>29</v>
      </c>
      <c r="Q266" s="21" t="str">
        <f t="shared" si="20"/>
        <v>D-AB-001-EC25-TP5-Water-NA-4-NA</v>
      </c>
      <c r="R266" s="21" t="str">
        <f t="shared" si="21"/>
        <v>D-AB-001-EC25-TP5-Water-4</v>
      </c>
      <c r="S266" s="14" t="str">
        <f t="shared" si="22"/>
        <v>D.AB.001.M.E.4</v>
      </c>
      <c r="T266" s="15" t="str">
        <f t="shared" si="23"/>
        <v>DAB001ME4</v>
      </c>
      <c r="U266" s="15"/>
    </row>
    <row r="267" spans="1:21">
      <c r="A267" t="s">
        <v>51</v>
      </c>
      <c r="B267" s="10" t="s">
        <v>50</v>
      </c>
      <c r="C267" s="10" t="s">
        <v>52</v>
      </c>
      <c r="D267" s="23" t="s">
        <v>43</v>
      </c>
      <c r="E267" s="12" t="str">
        <f>VLOOKUP(D267,Codes!$E$3:$G$1002,3,FALSE)</f>
        <v>001</v>
      </c>
      <c r="F267" s="10" t="s">
        <v>76</v>
      </c>
      <c r="G267" s="10">
        <v>48</v>
      </c>
      <c r="H267" s="10" t="str">
        <f>VLOOKUP(F267,Codes!$J$3:$L$8,2,FALSE)</f>
        <v>E</v>
      </c>
      <c r="I267" s="11" t="s">
        <v>44</v>
      </c>
      <c r="J267" s="10" t="str">
        <f>VLOOKUP(I267,Codes!$H$3:$I$262,2,FALSE)</f>
        <v>AB</v>
      </c>
      <c r="K267" s="10">
        <v>5</v>
      </c>
      <c r="L267" t="s">
        <v>83</v>
      </c>
      <c r="M267" t="str">
        <f>VLOOKUP(L267,Codes!$R$3:$S$28,2,FALSE)</f>
        <v>M</v>
      </c>
      <c r="N267" t="s">
        <v>38</v>
      </c>
      <c r="O267" t="s">
        <v>29</v>
      </c>
      <c r="P267" t="s">
        <v>29</v>
      </c>
      <c r="Q267" s="21" t="str">
        <f t="shared" si="20"/>
        <v>D-AB-001-EC25-TP5-Water-NA-5-NA</v>
      </c>
      <c r="R267" s="21" t="str">
        <f t="shared" si="21"/>
        <v>D-AB-001-EC25-TP5-Water-5</v>
      </c>
      <c r="S267" s="14" t="str">
        <f t="shared" si="22"/>
        <v>D.AB.001.M.E.5</v>
      </c>
      <c r="T267" s="15" t="str">
        <f t="shared" si="23"/>
        <v>DAB001ME5</v>
      </c>
      <c r="U267" s="15"/>
    </row>
    <row r="268" spans="1:21">
      <c r="A268" t="s">
        <v>51</v>
      </c>
      <c r="B268" s="10" t="s">
        <v>50</v>
      </c>
      <c r="C268" s="10" t="s">
        <v>52</v>
      </c>
      <c r="D268" s="23" t="s">
        <v>43</v>
      </c>
      <c r="E268" s="12" t="str">
        <f>VLOOKUP(D268,Codes!$E$3:$G$1002,3,FALSE)</f>
        <v>001</v>
      </c>
      <c r="F268" s="10" t="s">
        <v>76</v>
      </c>
      <c r="G268" s="10">
        <v>48</v>
      </c>
      <c r="H268" s="10" t="str">
        <f>VLOOKUP(F268,Codes!$J$3:$L$8,2,FALSE)</f>
        <v>E</v>
      </c>
      <c r="I268" s="11" t="s">
        <v>44</v>
      </c>
      <c r="J268" s="10" t="str">
        <f>VLOOKUP(I268,Codes!$H$3:$I$262,2,FALSE)</f>
        <v>AB</v>
      </c>
      <c r="K268" s="10">
        <v>6</v>
      </c>
      <c r="L268" t="s">
        <v>83</v>
      </c>
      <c r="M268" t="str">
        <f>VLOOKUP(L268,Codes!$R$3:$S$28,2,FALSE)</f>
        <v>M</v>
      </c>
      <c r="N268" t="s">
        <v>38</v>
      </c>
      <c r="O268" t="s">
        <v>29</v>
      </c>
      <c r="P268" t="s">
        <v>29</v>
      </c>
      <c r="Q268" s="21" t="str">
        <f t="shared" si="20"/>
        <v>D-AB-001-EC25-TP5-Water-NA-6-NA</v>
      </c>
      <c r="R268" s="21" t="str">
        <f t="shared" si="21"/>
        <v>D-AB-001-EC25-TP5-Water-6</v>
      </c>
      <c r="S268" s="14" t="str">
        <f t="shared" si="22"/>
        <v>D.AB.001.M.E.6</v>
      </c>
      <c r="T268" s="15" t="str">
        <f t="shared" si="23"/>
        <v>DAB001ME6</v>
      </c>
      <c r="U268" s="15"/>
    </row>
    <row r="269" spans="1:21">
      <c r="A269" t="s">
        <v>51</v>
      </c>
      <c r="B269" s="10" t="s">
        <v>50</v>
      </c>
      <c r="C269" s="10" t="s">
        <v>52</v>
      </c>
      <c r="D269" s="23" t="s">
        <v>79</v>
      </c>
      <c r="E269" s="12" t="str">
        <f>VLOOKUP(D269,Codes!$E$3:$G$1002,3,FALSE)</f>
        <v>006</v>
      </c>
      <c r="F269" s="10" t="s">
        <v>46</v>
      </c>
      <c r="G269" s="10">
        <v>4</v>
      </c>
      <c r="H269" s="10" t="str">
        <f>VLOOKUP(F269,Codes!$J$3:$L$8,2,FALSE)</f>
        <v>A</v>
      </c>
      <c r="I269" s="11" t="s">
        <v>44</v>
      </c>
      <c r="J269" s="10" t="str">
        <f>VLOOKUP(I269,Codes!$H$3:$I$262,2,FALSE)</f>
        <v>AB</v>
      </c>
      <c r="K269" s="10">
        <v>1</v>
      </c>
      <c r="L269" t="s">
        <v>35</v>
      </c>
      <c r="M269" t="str">
        <f>VLOOKUP(L269,Codes!$R$3:$S$28,2,FALSE)</f>
        <v>L</v>
      </c>
      <c r="N269" t="s">
        <v>38</v>
      </c>
      <c r="O269" t="s">
        <v>29</v>
      </c>
      <c r="P269" t="s">
        <v>29</v>
      </c>
      <c r="Q269" s="21" t="str">
        <f t="shared" si="20"/>
        <v>D-AB-006-EC10-TP1-Water-NA-1-NA</v>
      </c>
      <c r="R269" s="21" t="str">
        <f t="shared" si="21"/>
        <v>D-AB-006-EC10-TP1-Water-1</v>
      </c>
      <c r="S269" s="14" t="str">
        <f t="shared" si="22"/>
        <v>D.AB.006.L.A.1</v>
      </c>
      <c r="T269" s="15" t="str">
        <f t="shared" si="23"/>
        <v>DAB006LA1</v>
      </c>
      <c r="U269" s="15"/>
    </row>
    <row r="270" spans="1:21">
      <c r="A270" t="s">
        <v>51</v>
      </c>
      <c r="B270" s="10" t="s">
        <v>50</v>
      </c>
      <c r="C270" s="10" t="s">
        <v>52</v>
      </c>
      <c r="D270" s="23" t="s">
        <v>79</v>
      </c>
      <c r="E270" s="12" t="str">
        <f>VLOOKUP(D270,Codes!$E$3:$G$1002,3,FALSE)</f>
        <v>006</v>
      </c>
      <c r="F270" s="10" t="s">
        <v>46</v>
      </c>
      <c r="G270" s="10">
        <v>4</v>
      </c>
      <c r="H270" s="10" t="str">
        <f>VLOOKUP(F270,Codes!$J$3:$L$8,2,FALSE)</f>
        <v>A</v>
      </c>
      <c r="I270" s="11" t="s">
        <v>44</v>
      </c>
      <c r="J270" s="10" t="str">
        <f>VLOOKUP(I270,Codes!$H$3:$I$262,2,FALSE)</f>
        <v>AB</v>
      </c>
      <c r="K270" s="10">
        <v>2</v>
      </c>
      <c r="L270" t="s">
        <v>35</v>
      </c>
      <c r="M270" t="str">
        <f>VLOOKUP(L270,Codes!$R$3:$S$28,2,FALSE)</f>
        <v>L</v>
      </c>
      <c r="N270" t="s">
        <v>38</v>
      </c>
      <c r="O270" t="s">
        <v>29</v>
      </c>
      <c r="P270" t="s">
        <v>29</v>
      </c>
      <c r="Q270" s="21" t="str">
        <f t="shared" si="20"/>
        <v>D-AB-006-EC10-TP1-Water-NA-2-NA</v>
      </c>
      <c r="R270" s="21" t="str">
        <f t="shared" si="21"/>
        <v>D-AB-006-EC10-TP1-Water-2</v>
      </c>
      <c r="S270" s="14" t="str">
        <f t="shared" si="22"/>
        <v>D.AB.006.L.A.2</v>
      </c>
      <c r="T270" s="15" t="str">
        <f t="shared" si="23"/>
        <v>DAB006LA2</v>
      </c>
      <c r="U270" s="15"/>
    </row>
    <row r="271" spans="1:21">
      <c r="A271" t="s">
        <v>51</v>
      </c>
      <c r="B271" s="10" t="s">
        <v>50</v>
      </c>
      <c r="C271" s="10" t="s">
        <v>52</v>
      </c>
      <c r="D271" s="23" t="s">
        <v>79</v>
      </c>
      <c r="E271" s="12" t="str">
        <f>VLOOKUP(D271,Codes!$E$3:$G$1002,3,FALSE)</f>
        <v>006</v>
      </c>
      <c r="F271" s="10" t="s">
        <v>46</v>
      </c>
      <c r="G271" s="10">
        <v>4</v>
      </c>
      <c r="H271" s="10" t="str">
        <f>VLOOKUP(F271,Codes!$J$3:$L$8,2,FALSE)</f>
        <v>A</v>
      </c>
      <c r="I271" s="11" t="s">
        <v>44</v>
      </c>
      <c r="J271" s="10" t="str">
        <f>VLOOKUP(I271,Codes!$H$3:$I$262,2,FALSE)</f>
        <v>AB</v>
      </c>
      <c r="K271" s="10">
        <v>3</v>
      </c>
      <c r="L271" t="s">
        <v>35</v>
      </c>
      <c r="M271" t="str">
        <f>VLOOKUP(L271,Codes!$R$3:$S$28,2,FALSE)</f>
        <v>L</v>
      </c>
      <c r="N271" t="s">
        <v>38</v>
      </c>
      <c r="O271" t="s">
        <v>29</v>
      </c>
      <c r="P271" t="s">
        <v>29</v>
      </c>
      <c r="Q271" s="21" t="str">
        <f t="shared" si="20"/>
        <v>D-AB-006-EC10-TP1-Water-NA-3-NA</v>
      </c>
      <c r="R271" s="21" t="str">
        <f t="shared" si="21"/>
        <v>D-AB-006-EC10-TP1-Water-3</v>
      </c>
      <c r="S271" s="14" t="str">
        <f t="shared" si="22"/>
        <v>D.AB.006.L.A.3</v>
      </c>
      <c r="T271" s="15" t="str">
        <f t="shared" si="23"/>
        <v>DAB006LA3</v>
      </c>
      <c r="U271" s="15"/>
    </row>
    <row r="272" spans="1:21">
      <c r="A272" t="s">
        <v>51</v>
      </c>
      <c r="B272" s="10" t="s">
        <v>50</v>
      </c>
      <c r="C272" s="10" t="s">
        <v>52</v>
      </c>
      <c r="D272" s="23" t="s">
        <v>79</v>
      </c>
      <c r="E272" s="12" t="str">
        <f>VLOOKUP(D272,Codes!$E$3:$G$1002,3,FALSE)</f>
        <v>006</v>
      </c>
      <c r="F272" s="10" t="s">
        <v>46</v>
      </c>
      <c r="G272" s="10">
        <v>4</v>
      </c>
      <c r="H272" s="10" t="str">
        <f>VLOOKUP(F272,Codes!$J$3:$L$8,2,FALSE)</f>
        <v>A</v>
      </c>
      <c r="I272" s="11" t="s">
        <v>44</v>
      </c>
      <c r="J272" s="10" t="str">
        <f>VLOOKUP(I272,Codes!$H$3:$I$262,2,FALSE)</f>
        <v>AB</v>
      </c>
      <c r="K272" s="10">
        <v>4</v>
      </c>
      <c r="L272" t="s">
        <v>35</v>
      </c>
      <c r="M272" t="str">
        <f>VLOOKUP(L272,Codes!$R$3:$S$28,2,FALSE)</f>
        <v>L</v>
      </c>
      <c r="N272" t="s">
        <v>38</v>
      </c>
      <c r="O272" t="s">
        <v>29</v>
      </c>
      <c r="P272" t="s">
        <v>29</v>
      </c>
      <c r="Q272" s="21" t="str">
        <f t="shared" si="20"/>
        <v>D-AB-006-EC10-TP1-Water-NA-4-NA</v>
      </c>
      <c r="R272" s="21" t="str">
        <f t="shared" si="21"/>
        <v>D-AB-006-EC10-TP1-Water-4</v>
      </c>
      <c r="S272" s="14" t="str">
        <f t="shared" si="22"/>
        <v>D.AB.006.L.A.4</v>
      </c>
      <c r="T272" s="15" t="str">
        <f t="shared" si="23"/>
        <v>DAB006LA4</v>
      </c>
      <c r="U272" s="15"/>
    </row>
    <row r="273" spans="1:21">
      <c r="A273" t="s">
        <v>51</v>
      </c>
      <c r="B273" s="10" t="s">
        <v>50</v>
      </c>
      <c r="C273" s="10" t="s">
        <v>52</v>
      </c>
      <c r="D273" s="23" t="s">
        <v>79</v>
      </c>
      <c r="E273" s="12" t="str">
        <f>VLOOKUP(D273,Codes!$E$3:$G$1002,3,FALSE)</f>
        <v>006</v>
      </c>
      <c r="F273" s="10" t="s">
        <v>46</v>
      </c>
      <c r="G273" s="10">
        <v>4</v>
      </c>
      <c r="H273" s="10" t="str">
        <f>VLOOKUP(F273,Codes!$J$3:$L$8,2,FALSE)</f>
        <v>A</v>
      </c>
      <c r="I273" s="11" t="s">
        <v>44</v>
      </c>
      <c r="J273" s="10" t="str">
        <f>VLOOKUP(I273,Codes!$H$3:$I$262,2,FALSE)</f>
        <v>AB</v>
      </c>
      <c r="K273" s="10">
        <v>5</v>
      </c>
      <c r="L273" t="s">
        <v>35</v>
      </c>
      <c r="M273" t="str">
        <f>VLOOKUP(L273,Codes!$R$3:$S$28,2,FALSE)</f>
        <v>L</v>
      </c>
      <c r="N273" t="s">
        <v>38</v>
      </c>
      <c r="O273" t="s">
        <v>29</v>
      </c>
      <c r="P273" t="s">
        <v>29</v>
      </c>
      <c r="Q273" s="21" t="str">
        <f t="shared" si="20"/>
        <v>D-AB-006-EC10-TP1-Water-NA-5-NA</v>
      </c>
      <c r="R273" s="21" t="str">
        <f t="shared" si="21"/>
        <v>D-AB-006-EC10-TP1-Water-5</v>
      </c>
      <c r="S273" s="14" t="str">
        <f t="shared" si="22"/>
        <v>D.AB.006.L.A.5</v>
      </c>
      <c r="T273" s="15" t="str">
        <f t="shared" si="23"/>
        <v>DAB006LA5</v>
      </c>
      <c r="U273" s="15"/>
    </row>
    <row r="274" spans="1:21">
      <c r="A274" t="s">
        <v>51</v>
      </c>
      <c r="B274" s="10" t="s">
        <v>50</v>
      </c>
      <c r="C274" s="10" t="s">
        <v>52</v>
      </c>
      <c r="D274" s="23" t="s">
        <v>79</v>
      </c>
      <c r="E274" s="12" t="str">
        <f>VLOOKUP(D274,Codes!$E$3:$G$1002,3,FALSE)</f>
        <v>006</v>
      </c>
      <c r="F274" s="10" t="s">
        <v>46</v>
      </c>
      <c r="G274" s="10">
        <v>4</v>
      </c>
      <c r="H274" s="10" t="str">
        <f>VLOOKUP(F274,Codes!$J$3:$L$8,2,FALSE)</f>
        <v>A</v>
      </c>
      <c r="I274" s="11" t="s">
        <v>44</v>
      </c>
      <c r="J274" s="10" t="str">
        <f>VLOOKUP(I274,Codes!$H$3:$I$262,2,FALSE)</f>
        <v>AB</v>
      </c>
      <c r="K274" s="10">
        <v>6</v>
      </c>
      <c r="L274" t="s">
        <v>35</v>
      </c>
      <c r="M274" t="str">
        <f>VLOOKUP(L274,Codes!$R$3:$S$28,2,FALSE)</f>
        <v>L</v>
      </c>
      <c r="N274" t="s">
        <v>38</v>
      </c>
      <c r="O274" t="s">
        <v>29</v>
      </c>
      <c r="P274" t="s">
        <v>29</v>
      </c>
      <c r="Q274" s="21" t="str">
        <f t="shared" si="20"/>
        <v>D-AB-006-EC10-TP1-Water-NA-6-NA</v>
      </c>
      <c r="R274" s="21" t="str">
        <f t="shared" si="21"/>
        <v>D-AB-006-EC10-TP1-Water-6</v>
      </c>
      <c r="S274" s="14" t="str">
        <f t="shared" si="22"/>
        <v>D.AB.006.L.A.6</v>
      </c>
      <c r="T274" s="15" t="str">
        <f t="shared" si="23"/>
        <v>DAB006LA6</v>
      </c>
      <c r="U274" s="15"/>
    </row>
    <row r="275" spans="1:21">
      <c r="A275" t="s">
        <v>51</v>
      </c>
      <c r="B275" s="10" t="s">
        <v>50</v>
      </c>
      <c r="C275" s="10" t="s">
        <v>52</v>
      </c>
      <c r="D275" s="23" t="s">
        <v>79</v>
      </c>
      <c r="E275" s="12" t="str">
        <f>VLOOKUP(D275,Codes!$E$3:$G$1002,3,FALSE)</f>
        <v>006</v>
      </c>
      <c r="F275" s="10" t="s">
        <v>57</v>
      </c>
      <c r="G275" s="10">
        <v>8</v>
      </c>
      <c r="H275" s="10" t="str">
        <f>VLOOKUP(F275,Codes!$J$3:$L$8,2,FALSE)</f>
        <v>B</v>
      </c>
      <c r="I275" s="11" t="s">
        <v>44</v>
      </c>
      <c r="J275" s="10" t="str">
        <f>VLOOKUP(I275,Codes!$H$3:$I$262,2,FALSE)</f>
        <v>AB</v>
      </c>
      <c r="K275" s="10">
        <v>1</v>
      </c>
      <c r="L275" t="s">
        <v>35</v>
      </c>
      <c r="M275" t="str">
        <f>VLOOKUP(L275,Codes!$R$3:$S$28,2,FALSE)</f>
        <v>L</v>
      </c>
      <c r="N275" t="s">
        <v>38</v>
      </c>
      <c r="O275" t="s">
        <v>29</v>
      </c>
      <c r="P275" t="s">
        <v>29</v>
      </c>
      <c r="Q275" s="21" t="str">
        <f t="shared" si="20"/>
        <v>D-AB-006-EC10-TP2-Water-NA-1-NA</v>
      </c>
      <c r="R275" s="21" t="str">
        <f t="shared" si="21"/>
        <v>D-AB-006-EC10-TP2-Water-1</v>
      </c>
      <c r="S275" s="14" t="str">
        <f t="shared" si="22"/>
        <v>D.AB.006.L.B.1</v>
      </c>
      <c r="T275" s="15" t="str">
        <f t="shared" si="23"/>
        <v>DAB006LB1</v>
      </c>
      <c r="U275" s="15"/>
    </row>
    <row r="276" spans="1:21">
      <c r="A276" t="s">
        <v>51</v>
      </c>
      <c r="B276" s="10" t="s">
        <v>50</v>
      </c>
      <c r="C276" s="10" t="s">
        <v>52</v>
      </c>
      <c r="D276" s="23" t="s">
        <v>79</v>
      </c>
      <c r="E276" s="12" t="str">
        <f>VLOOKUP(D276,Codes!$E$3:$G$1002,3,FALSE)</f>
        <v>006</v>
      </c>
      <c r="F276" s="10" t="s">
        <v>57</v>
      </c>
      <c r="G276" s="10">
        <v>8</v>
      </c>
      <c r="H276" s="10" t="str">
        <f>VLOOKUP(F276,Codes!$J$3:$L$8,2,FALSE)</f>
        <v>B</v>
      </c>
      <c r="I276" s="11" t="s">
        <v>44</v>
      </c>
      <c r="J276" s="10" t="str">
        <f>VLOOKUP(I276,Codes!$H$3:$I$262,2,FALSE)</f>
        <v>AB</v>
      </c>
      <c r="K276" s="10">
        <v>2</v>
      </c>
      <c r="L276" t="s">
        <v>35</v>
      </c>
      <c r="M276" t="str">
        <f>VLOOKUP(L276,Codes!$R$3:$S$28,2,FALSE)</f>
        <v>L</v>
      </c>
      <c r="N276" t="s">
        <v>38</v>
      </c>
      <c r="O276" t="s">
        <v>29</v>
      </c>
      <c r="P276" t="s">
        <v>29</v>
      </c>
      <c r="Q276" s="21" t="str">
        <f t="shared" si="20"/>
        <v>D-AB-006-EC10-TP2-Water-NA-2-NA</v>
      </c>
      <c r="R276" s="21" t="str">
        <f t="shared" si="21"/>
        <v>D-AB-006-EC10-TP2-Water-2</v>
      </c>
      <c r="S276" s="14" t="str">
        <f t="shared" si="22"/>
        <v>D.AB.006.L.B.2</v>
      </c>
      <c r="T276" s="15" t="str">
        <f t="shared" si="23"/>
        <v>DAB006LB2</v>
      </c>
      <c r="U276" s="15"/>
    </row>
    <row r="277" spans="1:21">
      <c r="A277" t="s">
        <v>51</v>
      </c>
      <c r="B277" s="10" t="s">
        <v>50</v>
      </c>
      <c r="C277" s="10" t="s">
        <v>52</v>
      </c>
      <c r="D277" s="23" t="s">
        <v>79</v>
      </c>
      <c r="E277" s="12" t="str">
        <f>VLOOKUP(D277,Codes!$E$3:$G$1002,3,FALSE)</f>
        <v>006</v>
      </c>
      <c r="F277" s="10" t="s">
        <v>57</v>
      </c>
      <c r="G277" s="10">
        <v>8</v>
      </c>
      <c r="H277" s="10" t="str">
        <f>VLOOKUP(F277,Codes!$J$3:$L$8,2,FALSE)</f>
        <v>B</v>
      </c>
      <c r="I277" s="11" t="s">
        <v>44</v>
      </c>
      <c r="J277" s="10" t="str">
        <f>VLOOKUP(I277,Codes!$H$3:$I$262,2,FALSE)</f>
        <v>AB</v>
      </c>
      <c r="K277" s="10">
        <v>3</v>
      </c>
      <c r="L277" t="s">
        <v>35</v>
      </c>
      <c r="M277" t="str">
        <f>VLOOKUP(L277,Codes!$R$3:$S$28,2,FALSE)</f>
        <v>L</v>
      </c>
      <c r="N277" t="s">
        <v>38</v>
      </c>
      <c r="O277" t="s">
        <v>29</v>
      </c>
      <c r="P277" t="s">
        <v>29</v>
      </c>
      <c r="Q277" s="21" t="str">
        <f t="shared" si="20"/>
        <v>D-AB-006-EC10-TP2-Water-NA-3-NA</v>
      </c>
      <c r="R277" s="21" t="str">
        <f t="shared" si="21"/>
        <v>D-AB-006-EC10-TP2-Water-3</v>
      </c>
      <c r="S277" s="14" t="str">
        <f t="shared" si="22"/>
        <v>D.AB.006.L.B.3</v>
      </c>
      <c r="T277" s="15" t="str">
        <f t="shared" si="23"/>
        <v>DAB006LB3</v>
      </c>
      <c r="U277" s="15"/>
    </row>
    <row r="278" spans="1:21">
      <c r="A278" t="s">
        <v>51</v>
      </c>
      <c r="B278" s="10" t="s">
        <v>50</v>
      </c>
      <c r="C278" s="10" t="s">
        <v>52</v>
      </c>
      <c r="D278" s="23" t="s">
        <v>79</v>
      </c>
      <c r="E278" s="12" t="str">
        <f>VLOOKUP(D278,Codes!$E$3:$G$1002,3,FALSE)</f>
        <v>006</v>
      </c>
      <c r="F278" s="10" t="s">
        <v>57</v>
      </c>
      <c r="G278" s="10">
        <v>8</v>
      </c>
      <c r="H278" s="10" t="str">
        <f>VLOOKUP(F278,Codes!$J$3:$L$8,2,FALSE)</f>
        <v>B</v>
      </c>
      <c r="I278" s="11" t="s">
        <v>44</v>
      </c>
      <c r="J278" s="10" t="str">
        <f>VLOOKUP(I278,Codes!$H$3:$I$262,2,FALSE)</f>
        <v>AB</v>
      </c>
      <c r="K278" s="10">
        <v>4</v>
      </c>
      <c r="L278" t="s">
        <v>35</v>
      </c>
      <c r="M278" t="str">
        <f>VLOOKUP(L278,Codes!$R$3:$S$28,2,FALSE)</f>
        <v>L</v>
      </c>
      <c r="N278" t="s">
        <v>38</v>
      </c>
      <c r="O278" t="s">
        <v>29</v>
      </c>
      <c r="P278" t="s">
        <v>29</v>
      </c>
      <c r="Q278" s="21" t="str">
        <f t="shared" si="20"/>
        <v>D-AB-006-EC10-TP2-Water-NA-4-NA</v>
      </c>
      <c r="R278" s="21" t="str">
        <f t="shared" si="21"/>
        <v>D-AB-006-EC10-TP2-Water-4</v>
      </c>
      <c r="S278" s="14" t="str">
        <f t="shared" si="22"/>
        <v>D.AB.006.L.B.4</v>
      </c>
      <c r="T278" s="15" t="str">
        <f t="shared" si="23"/>
        <v>DAB006LB4</v>
      </c>
      <c r="U278" s="15"/>
    </row>
    <row r="279" spans="1:21">
      <c r="A279" t="s">
        <v>51</v>
      </c>
      <c r="B279" s="10" t="s">
        <v>50</v>
      </c>
      <c r="C279" s="10" t="s">
        <v>52</v>
      </c>
      <c r="D279" s="23" t="s">
        <v>79</v>
      </c>
      <c r="E279" s="12" t="str">
        <f>VLOOKUP(D279,Codes!$E$3:$G$1002,3,FALSE)</f>
        <v>006</v>
      </c>
      <c r="F279" s="10" t="s">
        <v>57</v>
      </c>
      <c r="G279" s="10">
        <v>8</v>
      </c>
      <c r="H279" s="10" t="str">
        <f>VLOOKUP(F279,Codes!$J$3:$L$8,2,FALSE)</f>
        <v>B</v>
      </c>
      <c r="I279" s="11" t="s">
        <v>44</v>
      </c>
      <c r="J279" s="10" t="str">
        <f>VLOOKUP(I279,Codes!$H$3:$I$262,2,FALSE)</f>
        <v>AB</v>
      </c>
      <c r="K279" s="10">
        <v>5</v>
      </c>
      <c r="L279" t="s">
        <v>35</v>
      </c>
      <c r="M279" t="str">
        <f>VLOOKUP(L279,Codes!$R$3:$S$28,2,FALSE)</f>
        <v>L</v>
      </c>
      <c r="N279" t="s">
        <v>38</v>
      </c>
      <c r="O279" t="s">
        <v>29</v>
      </c>
      <c r="P279" t="s">
        <v>29</v>
      </c>
      <c r="Q279" s="21" t="str">
        <f t="shared" si="20"/>
        <v>D-AB-006-EC10-TP2-Water-NA-5-NA</v>
      </c>
      <c r="R279" s="21" t="str">
        <f t="shared" si="21"/>
        <v>D-AB-006-EC10-TP2-Water-5</v>
      </c>
      <c r="S279" s="14" t="str">
        <f t="shared" si="22"/>
        <v>D.AB.006.L.B.5</v>
      </c>
      <c r="T279" s="15" t="str">
        <f t="shared" si="23"/>
        <v>DAB006LB5</v>
      </c>
      <c r="U279" s="15"/>
    </row>
    <row r="280" spans="1:21">
      <c r="A280" t="s">
        <v>51</v>
      </c>
      <c r="B280" s="10" t="s">
        <v>50</v>
      </c>
      <c r="C280" s="10" t="s">
        <v>52</v>
      </c>
      <c r="D280" s="23" t="s">
        <v>79</v>
      </c>
      <c r="E280" s="12" t="str">
        <f>VLOOKUP(D280,Codes!$E$3:$G$1002,3,FALSE)</f>
        <v>006</v>
      </c>
      <c r="F280" s="10" t="s">
        <v>57</v>
      </c>
      <c r="G280" s="10">
        <v>8</v>
      </c>
      <c r="H280" s="10" t="str">
        <f>VLOOKUP(F280,Codes!$J$3:$L$8,2,FALSE)</f>
        <v>B</v>
      </c>
      <c r="I280" s="11" t="s">
        <v>44</v>
      </c>
      <c r="J280" s="10" t="str">
        <f>VLOOKUP(I280,Codes!$H$3:$I$262,2,FALSE)</f>
        <v>AB</v>
      </c>
      <c r="K280" s="10">
        <v>6</v>
      </c>
      <c r="L280" t="s">
        <v>35</v>
      </c>
      <c r="M280" t="str">
        <f>VLOOKUP(L280,Codes!$R$3:$S$28,2,FALSE)</f>
        <v>L</v>
      </c>
      <c r="N280" t="s">
        <v>38</v>
      </c>
      <c r="O280" t="s">
        <v>29</v>
      </c>
      <c r="P280" t="s">
        <v>29</v>
      </c>
      <c r="Q280" s="21" t="str">
        <f t="shared" si="20"/>
        <v>D-AB-006-EC10-TP2-Water-NA-6-NA</v>
      </c>
      <c r="R280" s="21" t="str">
        <f t="shared" si="21"/>
        <v>D-AB-006-EC10-TP2-Water-6</v>
      </c>
      <c r="S280" s="14" t="str">
        <f t="shared" si="22"/>
        <v>D.AB.006.L.B.6</v>
      </c>
      <c r="T280" s="15" t="str">
        <f t="shared" si="23"/>
        <v>DAB006LB6</v>
      </c>
      <c r="U280" s="15"/>
    </row>
    <row r="281" spans="1:21">
      <c r="A281" t="s">
        <v>51</v>
      </c>
      <c r="B281" s="10" t="s">
        <v>50</v>
      </c>
      <c r="C281" s="10" t="s">
        <v>52</v>
      </c>
      <c r="D281" s="23" t="s">
        <v>79</v>
      </c>
      <c r="E281" s="12" t="str">
        <f>VLOOKUP(D281,Codes!$E$3:$G$1002,3,FALSE)</f>
        <v>006</v>
      </c>
      <c r="F281" s="10" t="s">
        <v>64</v>
      </c>
      <c r="G281" s="10">
        <v>24</v>
      </c>
      <c r="H281" s="10" t="str">
        <f>VLOOKUP(F281,Codes!$J$3:$L$8,2,FALSE)</f>
        <v>C</v>
      </c>
      <c r="I281" s="11" t="s">
        <v>44</v>
      </c>
      <c r="J281" s="10" t="str">
        <f>VLOOKUP(I281,Codes!$H$3:$I$262,2,FALSE)</f>
        <v>AB</v>
      </c>
      <c r="K281" s="10">
        <v>1</v>
      </c>
      <c r="L281" t="s">
        <v>35</v>
      </c>
      <c r="M281" t="str">
        <f>VLOOKUP(L281,Codes!$R$3:$S$28,2,FALSE)</f>
        <v>L</v>
      </c>
      <c r="N281" t="s">
        <v>38</v>
      </c>
      <c r="O281" t="s">
        <v>29</v>
      </c>
      <c r="P281" t="s">
        <v>29</v>
      </c>
      <c r="Q281" s="21" t="str">
        <f t="shared" si="20"/>
        <v>D-AB-006-EC10-TP3-Water-NA-1-NA</v>
      </c>
      <c r="R281" s="21" t="str">
        <f t="shared" si="21"/>
        <v>D-AB-006-EC10-TP3-Water-1</v>
      </c>
      <c r="S281" s="14" t="str">
        <f t="shared" si="22"/>
        <v>D.AB.006.L.C.1</v>
      </c>
      <c r="T281" s="15" t="str">
        <f t="shared" si="23"/>
        <v>DAB006LC1</v>
      </c>
      <c r="U281" s="15"/>
    </row>
    <row r="282" spans="1:21">
      <c r="A282" t="s">
        <v>51</v>
      </c>
      <c r="B282" s="10" t="s">
        <v>50</v>
      </c>
      <c r="C282" s="10" t="s">
        <v>52</v>
      </c>
      <c r="D282" s="23" t="s">
        <v>79</v>
      </c>
      <c r="E282" s="12" t="str">
        <f>VLOOKUP(D282,Codes!$E$3:$G$1002,3,FALSE)</f>
        <v>006</v>
      </c>
      <c r="F282" s="10" t="s">
        <v>64</v>
      </c>
      <c r="G282" s="10">
        <v>24</v>
      </c>
      <c r="H282" s="10" t="str">
        <f>VLOOKUP(F282,Codes!$J$3:$L$8,2,FALSE)</f>
        <v>C</v>
      </c>
      <c r="I282" s="11" t="s">
        <v>44</v>
      </c>
      <c r="J282" s="10" t="str">
        <f>VLOOKUP(I282,Codes!$H$3:$I$262,2,FALSE)</f>
        <v>AB</v>
      </c>
      <c r="K282" s="10">
        <v>2</v>
      </c>
      <c r="L282" t="s">
        <v>35</v>
      </c>
      <c r="M282" t="str">
        <f>VLOOKUP(L282,Codes!$R$3:$S$28,2,FALSE)</f>
        <v>L</v>
      </c>
      <c r="N282" t="s">
        <v>38</v>
      </c>
      <c r="O282" t="s">
        <v>29</v>
      </c>
      <c r="P282" t="s">
        <v>29</v>
      </c>
      <c r="Q282" s="21" t="str">
        <f t="shared" si="20"/>
        <v>D-AB-006-EC10-TP3-Water-NA-2-NA</v>
      </c>
      <c r="R282" s="21" t="str">
        <f t="shared" si="21"/>
        <v>D-AB-006-EC10-TP3-Water-2</v>
      </c>
      <c r="S282" s="14" t="str">
        <f t="shared" si="22"/>
        <v>D.AB.006.L.C.2</v>
      </c>
      <c r="T282" s="15" t="str">
        <f t="shared" si="23"/>
        <v>DAB006LC2</v>
      </c>
      <c r="U282" s="15"/>
    </row>
    <row r="283" spans="1:21">
      <c r="A283" t="s">
        <v>51</v>
      </c>
      <c r="B283" s="10" t="s">
        <v>50</v>
      </c>
      <c r="C283" s="10" t="s">
        <v>52</v>
      </c>
      <c r="D283" s="23" t="s">
        <v>79</v>
      </c>
      <c r="E283" s="12" t="str">
        <f>VLOOKUP(D283,Codes!$E$3:$G$1002,3,FALSE)</f>
        <v>006</v>
      </c>
      <c r="F283" s="10" t="s">
        <v>64</v>
      </c>
      <c r="G283" s="10">
        <v>24</v>
      </c>
      <c r="H283" s="10" t="str">
        <f>VLOOKUP(F283,Codes!$J$3:$L$8,2,FALSE)</f>
        <v>C</v>
      </c>
      <c r="I283" s="11" t="s">
        <v>44</v>
      </c>
      <c r="J283" s="10" t="str">
        <f>VLOOKUP(I283,Codes!$H$3:$I$262,2,FALSE)</f>
        <v>AB</v>
      </c>
      <c r="K283" s="10">
        <v>3</v>
      </c>
      <c r="L283" t="s">
        <v>35</v>
      </c>
      <c r="M283" t="str">
        <f>VLOOKUP(L283,Codes!$R$3:$S$28,2,FALSE)</f>
        <v>L</v>
      </c>
      <c r="N283" t="s">
        <v>38</v>
      </c>
      <c r="O283" t="s">
        <v>29</v>
      </c>
      <c r="P283" t="s">
        <v>29</v>
      </c>
      <c r="Q283" s="21" t="str">
        <f t="shared" si="20"/>
        <v>D-AB-006-EC10-TP3-Water-NA-3-NA</v>
      </c>
      <c r="R283" s="21" t="str">
        <f t="shared" si="21"/>
        <v>D-AB-006-EC10-TP3-Water-3</v>
      </c>
      <c r="S283" s="14" t="str">
        <f t="shared" si="22"/>
        <v>D.AB.006.L.C.3</v>
      </c>
      <c r="T283" s="15" t="str">
        <f t="shared" si="23"/>
        <v>DAB006LC3</v>
      </c>
      <c r="U283" s="15"/>
    </row>
    <row r="284" spans="1:21">
      <c r="A284" t="s">
        <v>51</v>
      </c>
      <c r="B284" s="10" t="s">
        <v>50</v>
      </c>
      <c r="C284" s="10" t="s">
        <v>52</v>
      </c>
      <c r="D284" s="23" t="s">
        <v>79</v>
      </c>
      <c r="E284" s="12" t="str">
        <f>VLOOKUP(D284,Codes!$E$3:$G$1002,3,FALSE)</f>
        <v>006</v>
      </c>
      <c r="F284" s="10" t="s">
        <v>64</v>
      </c>
      <c r="G284" s="10">
        <v>24</v>
      </c>
      <c r="H284" s="10" t="str">
        <f>VLOOKUP(F284,Codes!$J$3:$L$8,2,FALSE)</f>
        <v>C</v>
      </c>
      <c r="I284" s="11" t="s">
        <v>44</v>
      </c>
      <c r="J284" s="10" t="str">
        <f>VLOOKUP(I284,Codes!$H$3:$I$262,2,FALSE)</f>
        <v>AB</v>
      </c>
      <c r="K284" s="10">
        <v>4</v>
      </c>
      <c r="L284" t="s">
        <v>35</v>
      </c>
      <c r="M284" t="str">
        <f>VLOOKUP(L284,Codes!$R$3:$S$28,2,FALSE)</f>
        <v>L</v>
      </c>
      <c r="N284" t="s">
        <v>38</v>
      </c>
      <c r="O284" t="s">
        <v>29</v>
      </c>
      <c r="P284" t="s">
        <v>29</v>
      </c>
      <c r="Q284" s="21" t="str">
        <f t="shared" si="20"/>
        <v>D-AB-006-EC10-TP3-Water-NA-4-NA</v>
      </c>
      <c r="R284" s="21" t="str">
        <f t="shared" si="21"/>
        <v>D-AB-006-EC10-TP3-Water-4</v>
      </c>
      <c r="S284" s="14" t="str">
        <f t="shared" si="22"/>
        <v>D.AB.006.L.C.4</v>
      </c>
      <c r="T284" s="15" t="str">
        <f t="shared" si="23"/>
        <v>DAB006LC4</v>
      </c>
      <c r="U284" s="15"/>
    </row>
    <row r="285" spans="1:21">
      <c r="A285" t="s">
        <v>51</v>
      </c>
      <c r="B285" s="10" t="s">
        <v>50</v>
      </c>
      <c r="C285" s="10" t="s">
        <v>52</v>
      </c>
      <c r="D285" s="23" t="s">
        <v>79</v>
      </c>
      <c r="E285" s="12" t="str">
        <f>VLOOKUP(D285,Codes!$E$3:$G$1002,3,FALSE)</f>
        <v>006</v>
      </c>
      <c r="F285" s="10" t="s">
        <v>64</v>
      </c>
      <c r="G285" s="10">
        <v>24</v>
      </c>
      <c r="H285" s="10" t="str">
        <f>VLOOKUP(F285,Codes!$J$3:$L$8,2,FALSE)</f>
        <v>C</v>
      </c>
      <c r="I285" s="11" t="s">
        <v>44</v>
      </c>
      <c r="J285" s="10" t="str">
        <f>VLOOKUP(I285,Codes!$H$3:$I$262,2,FALSE)</f>
        <v>AB</v>
      </c>
      <c r="K285" s="10">
        <v>5</v>
      </c>
      <c r="L285" t="s">
        <v>35</v>
      </c>
      <c r="M285" t="str">
        <f>VLOOKUP(L285,Codes!$R$3:$S$28,2,FALSE)</f>
        <v>L</v>
      </c>
      <c r="N285" t="s">
        <v>38</v>
      </c>
      <c r="O285" t="s">
        <v>29</v>
      </c>
      <c r="P285" t="s">
        <v>29</v>
      </c>
      <c r="Q285" s="21" t="str">
        <f t="shared" si="20"/>
        <v>D-AB-006-EC10-TP3-Water-NA-5-NA</v>
      </c>
      <c r="R285" s="21" t="str">
        <f t="shared" si="21"/>
        <v>D-AB-006-EC10-TP3-Water-5</v>
      </c>
      <c r="S285" s="14" t="str">
        <f t="shared" si="22"/>
        <v>D.AB.006.L.C.5</v>
      </c>
      <c r="T285" s="15" t="str">
        <f t="shared" si="23"/>
        <v>DAB006LC5</v>
      </c>
      <c r="U285" s="15"/>
    </row>
    <row r="286" spans="1:21">
      <c r="A286" t="s">
        <v>51</v>
      </c>
      <c r="B286" s="10" t="s">
        <v>50</v>
      </c>
      <c r="C286" s="10" t="s">
        <v>52</v>
      </c>
      <c r="D286" s="23" t="s">
        <v>79</v>
      </c>
      <c r="E286" s="12" t="str">
        <f>VLOOKUP(D286,Codes!$E$3:$G$1002,3,FALSE)</f>
        <v>006</v>
      </c>
      <c r="F286" s="10" t="s">
        <v>64</v>
      </c>
      <c r="G286" s="10">
        <v>24</v>
      </c>
      <c r="H286" s="10" t="str">
        <f>VLOOKUP(F286,Codes!$J$3:$L$8,2,FALSE)</f>
        <v>C</v>
      </c>
      <c r="I286" s="11" t="s">
        <v>44</v>
      </c>
      <c r="J286" s="10" t="str">
        <f>VLOOKUP(I286,Codes!$H$3:$I$262,2,FALSE)</f>
        <v>AB</v>
      </c>
      <c r="K286" s="10">
        <v>6</v>
      </c>
      <c r="L286" t="s">
        <v>35</v>
      </c>
      <c r="M286" t="str">
        <f>VLOOKUP(L286,Codes!$R$3:$S$28,2,FALSE)</f>
        <v>L</v>
      </c>
      <c r="N286" t="s">
        <v>38</v>
      </c>
      <c r="O286" t="s">
        <v>29</v>
      </c>
      <c r="P286" t="s">
        <v>29</v>
      </c>
      <c r="Q286" s="21" t="str">
        <f t="shared" si="20"/>
        <v>D-AB-006-EC10-TP3-Water-NA-6-NA</v>
      </c>
      <c r="R286" s="21" t="str">
        <f t="shared" si="21"/>
        <v>D-AB-006-EC10-TP3-Water-6</v>
      </c>
      <c r="S286" s="14" t="str">
        <f t="shared" si="22"/>
        <v>D.AB.006.L.C.6</v>
      </c>
      <c r="T286" s="15" t="str">
        <f t="shared" si="23"/>
        <v>DAB006LC6</v>
      </c>
      <c r="U286" s="15"/>
    </row>
    <row r="287" spans="1:21">
      <c r="A287" t="s">
        <v>51</v>
      </c>
      <c r="B287" s="10" t="s">
        <v>50</v>
      </c>
      <c r="C287" s="10" t="s">
        <v>52</v>
      </c>
      <c r="D287" s="23" t="s">
        <v>79</v>
      </c>
      <c r="E287" s="12" t="str">
        <f>VLOOKUP(D287,Codes!$E$3:$G$1002,3,FALSE)</f>
        <v>006</v>
      </c>
      <c r="F287" s="10" t="s">
        <v>70</v>
      </c>
      <c r="G287" s="10">
        <v>30</v>
      </c>
      <c r="H287" s="10" t="str">
        <f>VLOOKUP(F287,Codes!$J$3:$L$8,2,FALSE)</f>
        <v>D</v>
      </c>
      <c r="I287" s="11" t="s">
        <v>44</v>
      </c>
      <c r="J287" s="10" t="str">
        <f>VLOOKUP(I287,Codes!$H$3:$I$262,2,FALSE)</f>
        <v>AB</v>
      </c>
      <c r="K287" s="10">
        <v>1</v>
      </c>
      <c r="L287" t="s">
        <v>35</v>
      </c>
      <c r="M287" t="str">
        <f>VLOOKUP(L287,Codes!$R$3:$S$28,2,FALSE)</f>
        <v>L</v>
      </c>
      <c r="N287" t="s">
        <v>38</v>
      </c>
      <c r="O287" t="s">
        <v>29</v>
      </c>
      <c r="P287" t="s">
        <v>29</v>
      </c>
      <c r="Q287" s="21" t="str">
        <f t="shared" si="20"/>
        <v>D-AB-006-EC10-TP4-Water-NA-1-NA</v>
      </c>
      <c r="R287" s="21" t="str">
        <f t="shared" si="21"/>
        <v>D-AB-006-EC10-TP4-Water-1</v>
      </c>
      <c r="S287" s="14" t="str">
        <f t="shared" si="22"/>
        <v>D.AB.006.L.D.1</v>
      </c>
      <c r="T287" s="15" t="str">
        <f t="shared" si="23"/>
        <v>DAB006LD1</v>
      </c>
      <c r="U287" s="15"/>
    </row>
    <row r="288" spans="1:21">
      <c r="A288" t="s">
        <v>51</v>
      </c>
      <c r="B288" s="10" t="s">
        <v>50</v>
      </c>
      <c r="C288" s="10" t="s">
        <v>52</v>
      </c>
      <c r="D288" s="23" t="s">
        <v>79</v>
      </c>
      <c r="E288" s="12" t="str">
        <f>VLOOKUP(D288,Codes!$E$3:$G$1002,3,FALSE)</f>
        <v>006</v>
      </c>
      <c r="F288" s="10" t="s">
        <v>70</v>
      </c>
      <c r="G288" s="10">
        <v>30</v>
      </c>
      <c r="H288" s="10" t="str">
        <f>VLOOKUP(F288,Codes!$J$3:$L$8,2,FALSE)</f>
        <v>D</v>
      </c>
      <c r="I288" s="11" t="s">
        <v>44</v>
      </c>
      <c r="J288" s="10" t="str">
        <f>VLOOKUP(I288,Codes!$H$3:$I$262,2,FALSE)</f>
        <v>AB</v>
      </c>
      <c r="K288" s="10">
        <v>2</v>
      </c>
      <c r="L288" t="s">
        <v>35</v>
      </c>
      <c r="M288" t="str">
        <f>VLOOKUP(L288,Codes!$R$3:$S$28,2,FALSE)</f>
        <v>L</v>
      </c>
      <c r="N288" t="s">
        <v>38</v>
      </c>
      <c r="O288" t="s">
        <v>29</v>
      </c>
      <c r="P288" t="s">
        <v>29</v>
      </c>
      <c r="Q288" s="21" t="str">
        <f t="shared" si="20"/>
        <v>D-AB-006-EC10-TP4-Water-NA-2-NA</v>
      </c>
      <c r="R288" s="21" t="str">
        <f t="shared" si="21"/>
        <v>D-AB-006-EC10-TP4-Water-2</v>
      </c>
      <c r="S288" s="14" t="str">
        <f t="shared" si="22"/>
        <v>D.AB.006.L.D.2</v>
      </c>
      <c r="T288" s="15" t="str">
        <f t="shared" si="23"/>
        <v>DAB006LD2</v>
      </c>
      <c r="U288" s="15"/>
    </row>
    <row r="289" spans="1:21">
      <c r="A289" t="s">
        <v>51</v>
      </c>
      <c r="B289" s="10" t="s">
        <v>50</v>
      </c>
      <c r="C289" s="10" t="s">
        <v>52</v>
      </c>
      <c r="D289" s="23" t="s">
        <v>79</v>
      </c>
      <c r="E289" s="12" t="str">
        <f>VLOOKUP(D289,Codes!$E$3:$G$1002,3,FALSE)</f>
        <v>006</v>
      </c>
      <c r="F289" s="10" t="s">
        <v>70</v>
      </c>
      <c r="G289" s="10">
        <v>30</v>
      </c>
      <c r="H289" s="10" t="str">
        <f>VLOOKUP(F289,Codes!$J$3:$L$8,2,FALSE)</f>
        <v>D</v>
      </c>
      <c r="I289" s="11" t="s">
        <v>44</v>
      </c>
      <c r="J289" s="10" t="str">
        <f>VLOOKUP(I289,Codes!$H$3:$I$262,2,FALSE)</f>
        <v>AB</v>
      </c>
      <c r="K289" s="10">
        <v>3</v>
      </c>
      <c r="L289" t="s">
        <v>35</v>
      </c>
      <c r="M289" t="str">
        <f>VLOOKUP(L289,Codes!$R$3:$S$28,2,FALSE)</f>
        <v>L</v>
      </c>
      <c r="N289" t="s">
        <v>38</v>
      </c>
      <c r="O289" t="s">
        <v>29</v>
      </c>
      <c r="P289" t="s">
        <v>29</v>
      </c>
      <c r="Q289" s="21" t="str">
        <f t="shared" si="20"/>
        <v>D-AB-006-EC10-TP4-Water-NA-3-NA</v>
      </c>
      <c r="R289" s="21" t="str">
        <f t="shared" si="21"/>
        <v>D-AB-006-EC10-TP4-Water-3</v>
      </c>
      <c r="S289" s="14" t="str">
        <f t="shared" si="22"/>
        <v>D.AB.006.L.D.3</v>
      </c>
      <c r="T289" s="15" t="str">
        <f t="shared" si="23"/>
        <v>DAB006LD3</v>
      </c>
      <c r="U289" s="15"/>
    </row>
    <row r="290" spans="1:21">
      <c r="A290" t="s">
        <v>51</v>
      </c>
      <c r="B290" s="10" t="s">
        <v>50</v>
      </c>
      <c r="C290" s="10" t="s">
        <v>52</v>
      </c>
      <c r="D290" s="23" t="s">
        <v>79</v>
      </c>
      <c r="E290" s="12" t="str">
        <f>VLOOKUP(D290,Codes!$E$3:$G$1002,3,FALSE)</f>
        <v>006</v>
      </c>
      <c r="F290" s="10" t="s">
        <v>70</v>
      </c>
      <c r="G290" s="10">
        <v>30</v>
      </c>
      <c r="H290" s="10" t="str">
        <f>VLOOKUP(F290,Codes!$J$3:$L$8,2,FALSE)</f>
        <v>D</v>
      </c>
      <c r="I290" s="11" t="s">
        <v>44</v>
      </c>
      <c r="J290" s="10" t="str">
        <f>VLOOKUP(I290,Codes!$H$3:$I$262,2,FALSE)</f>
        <v>AB</v>
      </c>
      <c r="K290" s="10">
        <v>4</v>
      </c>
      <c r="L290" t="s">
        <v>35</v>
      </c>
      <c r="M290" t="str">
        <f>VLOOKUP(L290,Codes!$R$3:$S$28,2,FALSE)</f>
        <v>L</v>
      </c>
      <c r="N290" t="s">
        <v>38</v>
      </c>
      <c r="O290" t="s">
        <v>29</v>
      </c>
      <c r="P290" t="s">
        <v>29</v>
      </c>
      <c r="Q290" s="21" t="str">
        <f t="shared" si="20"/>
        <v>D-AB-006-EC10-TP4-Water-NA-4-NA</v>
      </c>
      <c r="R290" s="21" t="str">
        <f t="shared" si="21"/>
        <v>D-AB-006-EC10-TP4-Water-4</v>
      </c>
      <c r="S290" s="14" t="str">
        <f t="shared" si="22"/>
        <v>D.AB.006.L.D.4</v>
      </c>
      <c r="T290" s="15" t="str">
        <f t="shared" si="23"/>
        <v>DAB006LD4</v>
      </c>
      <c r="U290" s="15"/>
    </row>
    <row r="291" spans="1:21">
      <c r="A291" t="s">
        <v>51</v>
      </c>
      <c r="B291" s="10" t="s">
        <v>50</v>
      </c>
      <c r="C291" s="10" t="s">
        <v>52</v>
      </c>
      <c r="D291" s="23" t="s">
        <v>79</v>
      </c>
      <c r="E291" s="12" t="str">
        <f>VLOOKUP(D291,Codes!$E$3:$G$1002,3,FALSE)</f>
        <v>006</v>
      </c>
      <c r="F291" s="10" t="s">
        <v>70</v>
      </c>
      <c r="G291" s="10">
        <v>30</v>
      </c>
      <c r="H291" s="10" t="str">
        <f>VLOOKUP(F291,Codes!$J$3:$L$8,2,FALSE)</f>
        <v>D</v>
      </c>
      <c r="I291" s="11" t="s">
        <v>44</v>
      </c>
      <c r="J291" s="10" t="str">
        <f>VLOOKUP(I291,Codes!$H$3:$I$262,2,FALSE)</f>
        <v>AB</v>
      </c>
      <c r="K291" s="10">
        <v>5</v>
      </c>
      <c r="L291" t="s">
        <v>35</v>
      </c>
      <c r="M291" t="str">
        <f>VLOOKUP(L291,Codes!$R$3:$S$28,2,FALSE)</f>
        <v>L</v>
      </c>
      <c r="N291" t="s">
        <v>38</v>
      </c>
      <c r="O291" t="s">
        <v>29</v>
      </c>
      <c r="P291" t="s">
        <v>29</v>
      </c>
      <c r="Q291" s="21" t="str">
        <f t="shared" si="20"/>
        <v>D-AB-006-EC10-TP4-Water-NA-5-NA</v>
      </c>
      <c r="R291" s="21" t="str">
        <f t="shared" si="21"/>
        <v>D-AB-006-EC10-TP4-Water-5</v>
      </c>
      <c r="S291" s="14" t="str">
        <f t="shared" si="22"/>
        <v>D.AB.006.L.D.5</v>
      </c>
      <c r="T291" s="15" t="str">
        <f t="shared" si="23"/>
        <v>DAB006LD5</v>
      </c>
      <c r="U291" s="15"/>
    </row>
    <row r="292" spans="1:21">
      <c r="A292" t="s">
        <v>51</v>
      </c>
      <c r="B292" s="10" t="s">
        <v>50</v>
      </c>
      <c r="C292" s="10" t="s">
        <v>52</v>
      </c>
      <c r="D292" s="23" t="s">
        <v>79</v>
      </c>
      <c r="E292" s="12" t="str">
        <f>VLOOKUP(D292,Codes!$E$3:$G$1002,3,FALSE)</f>
        <v>006</v>
      </c>
      <c r="F292" s="10" t="s">
        <v>70</v>
      </c>
      <c r="G292" s="10">
        <v>30</v>
      </c>
      <c r="H292" s="10" t="str">
        <f>VLOOKUP(F292,Codes!$J$3:$L$8,2,FALSE)</f>
        <v>D</v>
      </c>
      <c r="I292" s="11" t="s">
        <v>44</v>
      </c>
      <c r="J292" s="10" t="str">
        <f>VLOOKUP(I292,Codes!$H$3:$I$262,2,FALSE)</f>
        <v>AB</v>
      </c>
      <c r="K292" s="10">
        <v>6</v>
      </c>
      <c r="L292" t="s">
        <v>35</v>
      </c>
      <c r="M292" t="str">
        <f>VLOOKUP(L292,Codes!$R$3:$S$28,2,FALSE)</f>
        <v>L</v>
      </c>
      <c r="N292" t="s">
        <v>38</v>
      </c>
      <c r="O292" t="s">
        <v>29</v>
      </c>
      <c r="P292" t="s">
        <v>29</v>
      </c>
      <c r="Q292" s="21" t="str">
        <f t="shared" si="20"/>
        <v>D-AB-006-EC10-TP4-Water-NA-6-NA</v>
      </c>
      <c r="R292" s="21" t="str">
        <f t="shared" si="21"/>
        <v>D-AB-006-EC10-TP4-Water-6</v>
      </c>
      <c r="S292" s="14" t="str">
        <f t="shared" si="22"/>
        <v>D.AB.006.L.D.6</v>
      </c>
      <c r="T292" s="15" t="str">
        <f t="shared" si="23"/>
        <v>DAB006LD6</v>
      </c>
      <c r="U292" s="15"/>
    </row>
    <row r="293" spans="1:21">
      <c r="A293" t="s">
        <v>51</v>
      </c>
      <c r="B293" s="10" t="s">
        <v>50</v>
      </c>
      <c r="C293" s="10" t="s">
        <v>52</v>
      </c>
      <c r="D293" s="23" t="s">
        <v>79</v>
      </c>
      <c r="E293" s="12" t="str">
        <f>VLOOKUP(D293,Codes!$E$3:$G$1002,3,FALSE)</f>
        <v>006</v>
      </c>
      <c r="F293" s="10" t="s">
        <v>76</v>
      </c>
      <c r="G293" s="10">
        <v>48</v>
      </c>
      <c r="H293" s="10" t="str">
        <f>VLOOKUP(F293,Codes!$J$3:$L$8,2,FALSE)</f>
        <v>E</v>
      </c>
      <c r="I293" s="11" t="s">
        <v>44</v>
      </c>
      <c r="J293" s="10" t="str">
        <f>VLOOKUP(I293,Codes!$H$3:$I$262,2,FALSE)</f>
        <v>AB</v>
      </c>
      <c r="K293" s="10">
        <v>1</v>
      </c>
      <c r="L293" t="s">
        <v>35</v>
      </c>
      <c r="M293" t="str">
        <f>VLOOKUP(L293,Codes!$R$3:$S$28,2,FALSE)</f>
        <v>L</v>
      </c>
      <c r="N293" t="s">
        <v>38</v>
      </c>
      <c r="O293" t="s">
        <v>29</v>
      </c>
      <c r="P293" t="s">
        <v>29</v>
      </c>
      <c r="Q293" s="21" t="str">
        <f t="shared" si="20"/>
        <v>D-AB-006-EC10-TP5-Water-NA-1-NA</v>
      </c>
      <c r="R293" s="21" t="str">
        <f t="shared" si="21"/>
        <v>D-AB-006-EC10-TP5-Water-1</v>
      </c>
      <c r="S293" s="14" t="str">
        <f t="shared" si="22"/>
        <v>D.AB.006.L.E.1</v>
      </c>
      <c r="T293" s="15" t="str">
        <f t="shared" si="23"/>
        <v>DAB006LE1</v>
      </c>
      <c r="U293" s="15"/>
    </row>
    <row r="294" spans="1:21">
      <c r="A294" t="s">
        <v>51</v>
      </c>
      <c r="B294" s="10" t="s">
        <v>50</v>
      </c>
      <c r="C294" s="10" t="s">
        <v>52</v>
      </c>
      <c r="D294" s="23" t="s">
        <v>79</v>
      </c>
      <c r="E294" s="12" t="str">
        <f>VLOOKUP(D294,Codes!$E$3:$G$1002,3,FALSE)</f>
        <v>006</v>
      </c>
      <c r="F294" s="10" t="s">
        <v>76</v>
      </c>
      <c r="G294" s="10">
        <v>48</v>
      </c>
      <c r="H294" s="10" t="str">
        <f>VLOOKUP(F294,Codes!$J$3:$L$8,2,FALSE)</f>
        <v>E</v>
      </c>
      <c r="I294" s="11" t="s">
        <v>44</v>
      </c>
      <c r="J294" s="10" t="str">
        <f>VLOOKUP(I294,Codes!$H$3:$I$262,2,FALSE)</f>
        <v>AB</v>
      </c>
      <c r="K294" s="10">
        <v>2</v>
      </c>
      <c r="L294" t="s">
        <v>35</v>
      </c>
      <c r="M294" t="str">
        <f>VLOOKUP(L294,Codes!$R$3:$S$28,2,FALSE)</f>
        <v>L</v>
      </c>
      <c r="N294" t="s">
        <v>38</v>
      </c>
      <c r="O294" t="s">
        <v>29</v>
      </c>
      <c r="P294" t="s">
        <v>29</v>
      </c>
      <c r="Q294" s="21" t="str">
        <f t="shared" si="20"/>
        <v>D-AB-006-EC10-TP5-Water-NA-2-NA</v>
      </c>
      <c r="R294" s="21" t="str">
        <f t="shared" si="21"/>
        <v>D-AB-006-EC10-TP5-Water-2</v>
      </c>
      <c r="S294" s="14" t="str">
        <f t="shared" si="22"/>
        <v>D.AB.006.L.E.2</v>
      </c>
      <c r="T294" s="15" t="str">
        <f t="shared" si="23"/>
        <v>DAB006LE2</v>
      </c>
      <c r="U294" s="15"/>
    </row>
    <row r="295" spans="1:21">
      <c r="A295" t="s">
        <v>51</v>
      </c>
      <c r="B295" s="10" t="s">
        <v>50</v>
      </c>
      <c r="C295" s="10" t="s">
        <v>52</v>
      </c>
      <c r="D295" s="23" t="s">
        <v>79</v>
      </c>
      <c r="E295" s="12" t="str">
        <f>VLOOKUP(D295,Codes!$E$3:$G$1002,3,FALSE)</f>
        <v>006</v>
      </c>
      <c r="F295" s="10" t="s">
        <v>76</v>
      </c>
      <c r="G295" s="10">
        <v>48</v>
      </c>
      <c r="H295" s="10" t="str">
        <f>VLOOKUP(F295,Codes!$J$3:$L$8,2,FALSE)</f>
        <v>E</v>
      </c>
      <c r="I295" s="11" t="s">
        <v>44</v>
      </c>
      <c r="J295" s="10" t="str">
        <f>VLOOKUP(I295,Codes!$H$3:$I$262,2,FALSE)</f>
        <v>AB</v>
      </c>
      <c r="K295" s="10">
        <v>3</v>
      </c>
      <c r="L295" t="s">
        <v>35</v>
      </c>
      <c r="M295" t="str">
        <f>VLOOKUP(L295,Codes!$R$3:$S$28,2,FALSE)</f>
        <v>L</v>
      </c>
      <c r="N295" t="s">
        <v>38</v>
      </c>
      <c r="O295" t="s">
        <v>29</v>
      </c>
      <c r="P295" t="s">
        <v>29</v>
      </c>
      <c r="Q295" s="21" t="str">
        <f t="shared" si="20"/>
        <v>D-AB-006-EC10-TP5-Water-NA-3-NA</v>
      </c>
      <c r="R295" s="21" t="str">
        <f t="shared" si="21"/>
        <v>D-AB-006-EC10-TP5-Water-3</v>
      </c>
      <c r="S295" s="14" t="str">
        <f t="shared" si="22"/>
        <v>D.AB.006.L.E.3</v>
      </c>
      <c r="T295" s="15" t="str">
        <f t="shared" si="23"/>
        <v>DAB006LE3</v>
      </c>
      <c r="U295" s="15"/>
    </row>
    <row r="296" spans="1:21">
      <c r="A296" t="s">
        <v>51</v>
      </c>
      <c r="B296" s="10" t="s">
        <v>50</v>
      </c>
      <c r="C296" s="10" t="s">
        <v>52</v>
      </c>
      <c r="D296" s="23" t="s">
        <v>79</v>
      </c>
      <c r="E296" s="12" t="str">
        <f>VLOOKUP(D296,Codes!$E$3:$G$1002,3,FALSE)</f>
        <v>006</v>
      </c>
      <c r="F296" s="10" t="s">
        <v>76</v>
      </c>
      <c r="G296" s="10">
        <v>48</v>
      </c>
      <c r="H296" s="10" t="str">
        <f>VLOOKUP(F296,Codes!$J$3:$L$8,2,FALSE)</f>
        <v>E</v>
      </c>
      <c r="I296" s="11" t="s">
        <v>44</v>
      </c>
      <c r="J296" s="10" t="str">
        <f>VLOOKUP(I296,Codes!$H$3:$I$262,2,FALSE)</f>
        <v>AB</v>
      </c>
      <c r="K296" s="10">
        <v>4</v>
      </c>
      <c r="L296" t="s">
        <v>35</v>
      </c>
      <c r="M296" t="str">
        <f>VLOOKUP(L296,Codes!$R$3:$S$28,2,FALSE)</f>
        <v>L</v>
      </c>
      <c r="N296" t="s">
        <v>38</v>
      </c>
      <c r="O296" t="s">
        <v>29</v>
      </c>
      <c r="P296" t="s">
        <v>29</v>
      </c>
      <c r="Q296" s="21" t="str">
        <f t="shared" ref="Q296:Q359" si="24">CONCATENATE(C296,"-",J296,"-",E296,"-", L296,"-",F296,"-",N296,"-",O296,"-",K296,"-",P296)</f>
        <v>D-AB-006-EC10-TP5-Water-NA-4-NA</v>
      </c>
      <c r="R296" s="21" t="str">
        <f t="shared" ref="R296:R359" si="25">CONCATENATE(C296,"-",J296,"-",E296,"-", L296,"-",F296,"-",N296,"-",K296)</f>
        <v>D-AB-006-EC10-TP5-Water-4</v>
      </c>
      <c r="S296" s="14" t="str">
        <f t="shared" ref="S296:S359" si="26">_xlfn.CONCAT(C296,".",J296,".",E296,".",M296,".",H296,".",K296)</f>
        <v>D.AB.006.L.E.4</v>
      </c>
      <c r="T296" s="15" t="str">
        <f t="shared" ref="T296:T359" si="27">SUBSTITUTE(S296,".","")</f>
        <v>DAB006LE4</v>
      </c>
      <c r="U296" s="15"/>
    </row>
    <row r="297" spans="1:21">
      <c r="A297" t="s">
        <v>51</v>
      </c>
      <c r="B297" s="10" t="s">
        <v>50</v>
      </c>
      <c r="C297" s="10" t="s">
        <v>52</v>
      </c>
      <c r="D297" s="23" t="s">
        <v>79</v>
      </c>
      <c r="E297" s="12" t="str">
        <f>VLOOKUP(D297,Codes!$E$3:$G$1002,3,FALSE)</f>
        <v>006</v>
      </c>
      <c r="F297" s="10" t="s">
        <v>76</v>
      </c>
      <c r="G297" s="10">
        <v>48</v>
      </c>
      <c r="H297" s="10" t="str">
        <f>VLOOKUP(F297,Codes!$J$3:$L$8,2,FALSE)</f>
        <v>E</v>
      </c>
      <c r="I297" s="11" t="s">
        <v>44</v>
      </c>
      <c r="J297" s="10" t="str">
        <f>VLOOKUP(I297,Codes!$H$3:$I$262,2,FALSE)</f>
        <v>AB</v>
      </c>
      <c r="K297" s="10">
        <v>5</v>
      </c>
      <c r="L297" t="s">
        <v>35</v>
      </c>
      <c r="M297" t="str">
        <f>VLOOKUP(L297,Codes!$R$3:$S$28,2,FALSE)</f>
        <v>L</v>
      </c>
      <c r="N297" t="s">
        <v>38</v>
      </c>
      <c r="O297" t="s">
        <v>29</v>
      </c>
      <c r="P297" t="s">
        <v>29</v>
      </c>
      <c r="Q297" s="21" t="str">
        <f t="shared" si="24"/>
        <v>D-AB-006-EC10-TP5-Water-NA-5-NA</v>
      </c>
      <c r="R297" s="21" t="str">
        <f t="shared" si="25"/>
        <v>D-AB-006-EC10-TP5-Water-5</v>
      </c>
      <c r="S297" s="14" t="str">
        <f t="shared" si="26"/>
        <v>D.AB.006.L.E.5</v>
      </c>
      <c r="T297" s="15" t="str">
        <f t="shared" si="27"/>
        <v>DAB006LE5</v>
      </c>
      <c r="U297" s="15"/>
    </row>
    <row r="298" spans="1:21">
      <c r="A298" t="s">
        <v>51</v>
      </c>
      <c r="B298" s="10" t="s">
        <v>50</v>
      </c>
      <c r="C298" s="10" t="s">
        <v>52</v>
      </c>
      <c r="D298" s="23" t="s">
        <v>79</v>
      </c>
      <c r="E298" s="12" t="str">
        <f>VLOOKUP(D298,Codes!$E$3:$G$1002,3,FALSE)</f>
        <v>006</v>
      </c>
      <c r="F298" s="10" t="s">
        <v>76</v>
      </c>
      <c r="G298" s="10">
        <v>48</v>
      </c>
      <c r="H298" s="10" t="str">
        <f>VLOOKUP(F298,Codes!$J$3:$L$8,2,FALSE)</f>
        <v>E</v>
      </c>
      <c r="I298" s="11" t="s">
        <v>44</v>
      </c>
      <c r="J298" s="10" t="str">
        <f>VLOOKUP(I298,Codes!$H$3:$I$262,2,FALSE)</f>
        <v>AB</v>
      </c>
      <c r="K298" s="10">
        <v>6</v>
      </c>
      <c r="L298" t="s">
        <v>35</v>
      </c>
      <c r="M298" t="str">
        <f>VLOOKUP(L298,Codes!$R$3:$S$28,2,FALSE)</f>
        <v>L</v>
      </c>
      <c r="N298" t="s">
        <v>38</v>
      </c>
      <c r="O298" t="s">
        <v>29</v>
      </c>
      <c r="P298" t="s">
        <v>29</v>
      </c>
      <c r="Q298" s="21" t="str">
        <f t="shared" si="24"/>
        <v>D-AB-006-EC10-TP5-Water-NA-6-NA</v>
      </c>
      <c r="R298" s="21" t="str">
        <f t="shared" si="25"/>
        <v>D-AB-006-EC10-TP5-Water-6</v>
      </c>
      <c r="S298" s="14" t="str">
        <f t="shared" si="26"/>
        <v>D.AB.006.L.E.6</v>
      </c>
      <c r="T298" s="15" t="str">
        <f t="shared" si="27"/>
        <v>DAB006LE6</v>
      </c>
      <c r="U298" s="15"/>
    </row>
    <row r="299" spans="1:21">
      <c r="A299" t="s">
        <v>51</v>
      </c>
      <c r="B299" s="10" t="s">
        <v>50</v>
      </c>
      <c r="C299" s="10" t="s">
        <v>52</v>
      </c>
      <c r="D299" s="23" t="s">
        <v>79</v>
      </c>
      <c r="E299" s="12" t="str">
        <f>VLOOKUP(D299,Codes!$E$3:$G$1002,3,FALSE)</f>
        <v>006</v>
      </c>
      <c r="F299" s="10" t="s">
        <v>46</v>
      </c>
      <c r="G299" s="10">
        <v>4</v>
      </c>
      <c r="H299" s="10" t="str">
        <f>VLOOKUP(F299,Codes!$J$3:$L$8,2,FALSE)</f>
        <v>A</v>
      </c>
      <c r="I299" s="11" t="s">
        <v>44</v>
      </c>
      <c r="J299" s="10" t="str">
        <f>VLOOKUP(I299,Codes!$H$3:$I$262,2,FALSE)</f>
        <v>AB</v>
      </c>
      <c r="K299" s="10">
        <v>1</v>
      </c>
      <c r="L299" t="s">
        <v>83</v>
      </c>
      <c r="M299" t="str">
        <f>VLOOKUP(L299,Codes!$R$3:$S$28,2,FALSE)</f>
        <v>M</v>
      </c>
      <c r="N299" t="s">
        <v>38</v>
      </c>
      <c r="O299" t="s">
        <v>29</v>
      </c>
      <c r="P299" t="s">
        <v>29</v>
      </c>
      <c r="Q299" s="21" t="str">
        <f t="shared" si="24"/>
        <v>D-AB-006-EC25-TP1-Water-NA-1-NA</v>
      </c>
      <c r="R299" s="21" t="str">
        <f t="shared" si="25"/>
        <v>D-AB-006-EC25-TP1-Water-1</v>
      </c>
      <c r="S299" s="14" t="str">
        <f t="shared" si="26"/>
        <v>D.AB.006.M.A.1</v>
      </c>
      <c r="T299" s="15" t="str">
        <f t="shared" si="27"/>
        <v>DAB006MA1</v>
      </c>
      <c r="U299" s="15"/>
    </row>
    <row r="300" spans="1:21">
      <c r="A300" t="s">
        <v>51</v>
      </c>
      <c r="B300" s="10" t="s">
        <v>50</v>
      </c>
      <c r="C300" s="10" t="s">
        <v>52</v>
      </c>
      <c r="D300" s="23" t="s">
        <v>79</v>
      </c>
      <c r="E300" s="12" t="str">
        <f>VLOOKUP(D300,Codes!$E$3:$G$1002,3,FALSE)</f>
        <v>006</v>
      </c>
      <c r="F300" s="10" t="s">
        <v>46</v>
      </c>
      <c r="G300" s="10">
        <v>4</v>
      </c>
      <c r="H300" s="10" t="str">
        <f>VLOOKUP(F300,Codes!$J$3:$L$8,2,FALSE)</f>
        <v>A</v>
      </c>
      <c r="I300" s="11" t="s">
        <v>44</v>
      </c>
      <c r="J300" s="10" t="str">
        <f>VLOOKUP(I300,Codes!$H$3:$I$262,2,FALSE)</f>
        <v>AB</v>
      </c>
      <c r="K300" s="10">
        <v>2</v>
      </c>
      <c r="L300" t="s">
        <v>83</v>
      </c>
      <c r="M300" t="str">
        <f>VLOOKUP(L300,Codes!$R$3:$S$28,2,FALSE)</f>
        <v>M</v>
      </c>
      <c r="N300" t="s">
        <v>38</v>
      </c>
      <c r="O300" t="s">
        <v>29</v>
      </c>
      <c r="P300" t="s">
        <v>29</v>
      </c>
      <c r="Q300" s="21" t="str">
        <f t="shared" si="24"/>
        <v>D-AB-006-EC25-TP1-Water-NA-2-NA</v>
      </c>
      <c r="R300" s="21" t="str">
        <f t="shared" si="25"/>
        <v>D-AB-006-EC25-TP1-Water-2</v>
      </c>
      <c r="S300" s="14" t="str">
        <f t="shared" si="26"/>
        <v>D.AB.006.M.A.2</v>
      </c>
      <c r="T300" s="15" t="str">
        <f t="shared" si="27"/>
        <v>DAB006MA2</v>
      </c>
      <c r="U300" s="15"/>
    </row>
    <row r="301" spans="1:21">
      <c r="A301" t="s">
        <v>51</v>
      </c>
      <c r="B301" s="10" t="s">
        <v>50</v>
      </c>
      <c r="C301" s="10" t="s">
        <v>52</v>
      </c>
      <c r="D301" s="23" t="s">
        <v>79</v>
      </c>
      <c r="E301" s="12" t="str">
        <f>VLOOKUP(D301,Codes!$E$3:$G$1002,3,FALSE)</f>
        <v>006</v>
      </c>
      <c r="F301" s="10" t="s">
        <v>46</v>
      </c>
      <c r="G301" s="10">
        <v>4</v>
      </c>
      <c r="H301" s="10" t="str">
        <f>VLOOKUP(F301,Codes!$J$3:$L$8,2,FALSE)</f>
        <v>A</v>
      </c>
      <c r="I301" s="11" t="s">
        <v>44</v>
      </c>
      <c r="J301" s="10" t="str">
        <f>VLOOKUP(I301,Codes!$H$3:$I$262,2,FALSE)</f>
        <v>AB</v>
      </c>
      <c r="K301" s="10">
        <v>3</v>
      </c>
      <c r="L301" t="s">
        <v>83</v>
      </c>
      <c r="M301" t="str">
        <f>VLOOKUP(L301,Codes!$R$3:$S$28,2,FALSE)</f>
        <v>M</v>
      </c>
      <c r="N301" t="s">
        <v>38</v>
      </c>
      <c r="O301" t="s">
        <v>29</v>
      </c>
      <c r="P301" t="s">
        <v>29</v>
      </c>
      <c r="Q301" s="21" t="str">
        <f t="shared" si="24"/>
        <v>D-AB-006-EC25-TP1-Water-NA-3-NA</v>
      </c>
      <c r="R301" s="21" t="str">
        <f t="shared" si="25"/>
        <v>D-AB-006-EC25-TP1-Water-3</v>
      </c>
      <c r="S301" s="14" t="str">
        <f t="shared" si="26"/>
        <v>D.AB.006.M.A.3</v>
      </c>
      <c r="T301" s="15" t="str">
        <f t="shared" si="27"/>
        <v>DAB006MA3</v>
      </c>
      <c r="U301" s="15"/>
    </row>
    <row r="302" spans="1:21">
      <c r="A302" t="s">
        <v>51</v>
      </c>
      <c r="B302" s="10" t="s">
        <v>50</v>
      </c>
      <c r="C302" s="10" t="s">
        <v>52</v>
      </c>
      <c r="D302" s="23" t="s">
        <v>79</v>
      </c>
      <c r="E302" s="12" t="str">
        <f>VLOOKUP(D302,Codes!$E$3:$G$1002,3,FALSE)</f>
        <v>006</v>
      </c>
      <c r="F302" s="10" t="s">
        <v>46</v>
      </c>
      <c r="G302" s="10">
        <v>4</v>
      </c>
      <c r="H302" s="10" t="str">
        <f>VLOOKUP(F302,Codes!$J$3:$L$8,2,FALSE)</f>
        <v>A</v>
      </c>
      <c r="I302" s="11" t="s">
        <v>44</v>
      </c>
      <c r="J302" s="10" t="str">
        <f>VLOOKUP(I302,Codes!$H$3:$I$262,2,FALSE)</f>
        <v>AB</v>
      </c>
      <c r="K302" s="10">
        <v>4</v>
      </c>
      <c r="L302" t="s">
        <v>83</v>
      </c>
      <c r="M302" t="str">
        <f>VLOOKUP(L302,Codes!$R$3:$S$28,2,FALSE)</f>
        <v>M</v>
      </c>
      <c r="N302" t="s">
        <v>38</v>
      </c>
      <c r="O302" t="s">
        <v>29</v>
      </c>
      <c r="P302" t="s">
        <v>29</v>
      </c>
      <c r="Q302" s="21" t="str">
        <f t="shared" si="24"/>
        <v>D-AB-006-EC25-TP1-Water-NA-4-NA</v>
      </c>
      <c r="R302" s="21" t="str">
        <f t="shared" si="25"/>
        <v>D-AB-006-EC25-TP1-Water-4</v>
      </c>
      <c r="S302" s="14" t="str">
        <f t="shared" si="26"/>
        <v>D.AB.006.M.A.4</v>
      </c>
      <c r="T302" s="15" t="str">
        <f t="shared" si="27"/>
        <v>DAB006MA4</v>
      </c>
      <c r="U302" s="15"/>
    </row>
    <row r="303" spans="1:21">
      <c r="A303" t="s">
        <v>51</v>
      </c>
      <c r="B303" s="10" t="s">
        <v>50</v>
      </c>
      <c r="C303" s="10" t="s">
        <v>52</v>
      </c>
      <c r="D303" s="23" t="s">
        <v>79</v>
      </c>
      <c r="E303" s="12" t="str">
        <f>VLOOKUP(D303,Codes!$E$3:$G$1002,3,FALSE)</f>
        <v>006</v>
      </c>
      <c r="F303" s="10" t="s">
        <v>46</v>
      </c>
      <c r="G303" s="10">
        <v>4</v>
      </c>
      <c r="H303" s="10" t="str">
        <f>VLOOKUP(F303,Codes!$J$3:$L$8,2,FALSE)</f>
        <v>A</v>
      </c>
      <c r="I303" s="11" t="s">
        <v>44</v>
      </c>
      <c r="J303" s="10" t="str">
        <f>VLOOKUP(I303,Codes!$H$3:$I$262,2,FALSE)</f>
        <v>AB</v>
      </c>
      <c r="K303" s="10">
        <v>5</v>
      </c>
      <c r="L303" t="s">
        <v>83</v>
      </c>
      <c r="M303" t="str">
        <f>VLOOKUP(L303,Codes!$R$3:$S$28,2,FALSE)</f>
        <v>M</v>
      </c>
      <c r="N303" t="s">
        <v>38</v>
      </c>
      <c r="O303" t="s">
        <v>29</v>
      </c>
      <c r="P303" t="s">
        <v>29</v>
      </c>
      <c r="Q303" s="21" t="str">
        <f t="shared" si="24"/>
        <v>D-AB-006-EC25-TP1-Water-NA-5-NA</v>
      </c>
      <c r="R303" s="21" t="str">
        <f t="shared" si="25"/>
        <v>D-AB-006-EC25-TP1-Water-5</v>
      </c>
      <c r="S303" s="14" t="str">
        <f t="shared" si="26"/>
        <v>D.AB.006.M.A.5</v>
      </c>
      <c r="T303" s="15" t="str">
        <f t="shared" si="27"/>
        <v>DAB006MA5</v>
      </c>
      <c r="U303" s="15"/>
    </row>
    <row r="304" spans="1:21">
      <c r="A304" t="s">
        <v>51</v>
      </c>
      <c r="B304" s="10" t="s">
        <v>50</v>
      </c>
      <c r="C304" s="10" t="s">
        <v>52</v>
      </c>
      <c r="D304" s="23" t="s">
        <v>79</v>
      </c>
      <c r="E304" s="12" t="str">
        <f>VLOOKUP(D304,Codes!$E$3:$G$1002,3,FALSE)</f>
        <v>006</v>
      </c>
      <c r="F304" s="10" t="s">
        <v>46</v>
      </c>
      <c r="G304" s="10">
        <v>4</v>
      </c>
      <c r="H304" s="10" t="str">
        <f>VLOOKUP(F304,Codes!$J$3:$L$8,2,FALSE)</f>
        <v>A</v>
      </c>
      <c r="I304" s="11" t="s">
        <v>44</v>
      </c>
      <c r="J304" s="10" t="str">
        <f>VLOOKUP(I304,Codes!$H$3:$I$262,2,FALSE)</f>
        <v>AB</v>
      </c>
      <c r="K304" s="10">
        <v>6</v>
      </c>
      <c r="L304" t="s">
        <v>83</v>
      </c>
      <c r="M304" t="str">
        <f>VLOOKUP(L304,Codes!$R$3:$S$28,2,FALSE)</f>
        <v>M</v>
      </c>
      <c r="N304" t="s">
        <v>38</v>
      </c>
      <c r="O304" t="s">
        <v>29</v>
      </c>
      <c r="P304" t="s">
        <v>29</v>
      </c>
      <c r="Q304" s="21" t="str">
        <f t="shared" si="24"/>
        <v>D-AB-006-EC25-TP1-Water-NA-6-NA</v>
      </c>
      <c r="R304" s="21" t="str">
        <f t="shared" si="25"/>
        <v>D-AB-006-EC25-TP1-Water-6</v>
      </c>
      <c r="S304" s="14" t="str">
        <f t="shared" si="26"/>
        <v>D.AB.006.M.A.6</v>
      </c>
      <c r="T304" s="15" t="str">
        <f t="shared" si="27"/>
        <v>DAB006MA6</v>
      </c>
      <c r="U304" s="15"/>
    </row>
    <row r="305" spans="1:21">
      <c r="A305" t="s">
        <v>51</v>
      </c>
      <c r="B305" s="10" t="s">
        <v>50</v>
      </c>
      <c r="C305" s="10" t="s">
        <v>52</v>
      </c>
      <c r="D305" s="23" t="s">
        <v>79</v>
      </c>
      <c r="E305" s="12" t="str">
        <f>VLOOKUP(D305,Codes!$E$3:$G$1002,3,FALSE)</f>
        <v>006</v>
      </c>
      <c r="F305" s="10" t="s">
        <v>57</v>
      </c>
      <c r="G305" s="10">
        <v>8</v>
      </c>
      <c r="H305" s="10" t="str">
        <f>VLOOKUP(F305,Codes!$J$3:$L$8,2,FALSE)</f>
        <v>B</v>
      </c>
      <c r="I305" s="11" t="s">
        <v>44</v>
      </c>
      <c r="J305" s="10" t="str">
        <f>VLOOKUP(I305,Codes!$H$3:$I$262,2,FALSE)</f>
        <v>AB</v>
      </c>
      <c r="K305" s="10">
        <v>1</v>
      </c>
      <c r="L305" t="s">
        <v>83</v>
      </c>
      <c r="M305" t="str">
        <f>VLOOKUP(L305,Codes!$R$3:$S$28,2,FALSE)</f>
        <v>M</v>
      </c>
      <c r="N305" t="s">
        <v>38</v>
      </c>
      <c r="O305" t="s">
        <v>29</v>
      </c>
      <c r="P305" t="s">
        <v>29</v>
      </c>
      <c r="Q305" s="21" t="str">
        <f t="shared" si="24"/>
        <v>D-AB-006-EC25-TP2-Water-NA-1-NA</v>
      </c>
      <c r="R305" s="21" t="str">
        <f t="shared" si="25"/>
        <v>D-AB-006-EC25-TP2-Water-1</v>
      </c>
      <c r="S305" s="14" t="str">
        <f t="shared" si="26"/>
        <v>D.AB.006.M.B.1</v>
      </c>
      <c r="T305" s="15" t="str">
        <f t="shared" si="27"/>
        <v>DAB006MB1</v>
      </c>
      <c r="U305" s="15"/>
    </row>
    <row r="306" spans="1:21">
      <c r="A306" t="s">
        <v>51</v>
      </c>
      <c r="B306" s="10" t="s">
        <v>50</v>
      </c>
      <c r="C306" s="10" t="s">
        <v>52</v>
      </c>
      <c r="D306" s="23" t="s">
        <v>79</v>
      </c>
      <c r="E306" s="12" t="str">
        <f>VLOOKUP(D306,Codes!$E$3:$G$1002,3,FALSE)</f>
        <v>006</v>
      </c>
      <c r="F306" s="10" t="s">
        <v>57</v>
      </c>
      <c r="G306" s="10">
        <v>8</v>
      </c>
      <c r="H306" s="10" t="str">
        <f>VLOOKUP(F306,Codes!$J$3:$L$8,2,FALSE)</f>
        <v>B</v>
      </c>
      <c r="I306" s="11" t="s">
        <v>44</v>
      </c>
      <c r="J306" s="10" t="str">
        <f>VLOOKUP(I306,Codes!$H$3:$I$262,2,FALSE)</f>
        <v>AB</v>
      </c>
      <c r="K306" s="10">
        <v>2</v>
      </c>
      <c r="L306" t="s">
        <v>83</v>
      </c>
      <c r="M306" t="str">
        <f>VLOOKUP(L306,Codes!$R$3:$S$28,2,FALSE)</f>
        <v>M</v>
      </c>
      <c r="N306" t="s">
        <v>38</v>
      </c>
      <c r="O306" t="s">
        <v>29</v>
      </c>
      <c r="P306" t="s">
        <v>29</v>
      </c>
      <c r="Q306" s="21" t="str">
        <f t="shared" si="24"/>
        <v>D-AB-006-EC25-TP2-Water-NA-2-NA</v>
      </c>
      <c r="R306" s="21" t="str">
        <f t="shared" si="25"/>
        <v>D-AB-006-EC25-TP2-Water-2</v>
      </c>
      <c r="S306" s="14" t="str">
        <f t="shared" si="26"/>
        <v>D.AB.006.M.B.2</v>
      </c>
      <c r="T306" s="15" t="str">
        <f t="shared" si="27"/>
        <v>DAB006MB2</v>
      </c>
      <c r="U306" s="15"/>
    </row>
    <row r="307" spans="1:21">
      <c r="A307" t="s">
        <v>51</v>
      </c>
      <c r="B307" s="10" t="s">
        <v>50</v>
      </c>
      <c r="C307" s="10" t="s">
        <v>52</v>
      </c>
      <c r="D307" s="23" t="s">
        <v>79</v>
      </c>
      <c r="E307" s="12" t="str">
        <f>VLOOKUP(D307,Codes!$E$3:$G$1002,3,FALSE)</f>
        <v>006</v>
      </c>
      <c r="F307" s="10" t="s">
        <v>57</v>
      </c>
      <c r="G307" s="10">
        <v>8</v>
      </c>
      <c r="H307" s="10" t="str">
        <f>VLOOKUP(F307,Codes!$J$3:$L$8,2,FALSE)</f>
        <v>B</v>
      </c>
      <c r="I307" s="11" t="s">
        <v>44</v>
      </c>
      <c r="J307" s="10" t="str">
        <f>VLOOKUP(I307,Codes!$H$3:$I$262,2,FALSE)</f>
        <v>AB</v>
      </c>
      <c r="K307" s="10">
        <v>3</v>
      </c>
      <c r="L307" t="s">
        <v>83</v>
      </c>
      <c r="M307" t="str">
        <f>VLOOKUP(L307,Codes!$R$3:$S$28,2,FALSE)</f>
        <v>M</v>
      </c>
      <c r="N307" t="s">
        <v>38</v>
      </c>
      <c r="O307" t="s">
        <v>29</v>
      </c>
      <c r="P307" t="s">
        <v>29</v>
      </c>
      <c r="Q307" s="21" t="str">
        <f t="shared" si="24"/>
        <v>D-AB-006-EC25-TP2-Water-NA-3-NA</v>
      </c>
      <c r="R307" s="21" t="str">
        <f t="shared" si="25"/>
        <v>D-AB-006-EC25-TP2-Water-3</v>
      </c>
      <c r="S307" s="14" t="str">
        <f t="shared" si="26"/>
        <v>D.AB.006.M.B.3</v>
      </c>
      <c r="T307" s="15" t="str">
        <f t="shared" si="27"/>
        <v>DAB006MB3</v>
      </c>
      <c r="U307" s="15"/>
    </row>
    <row r="308" spans="1:21">
      <c r="A308" t="s">
        <v>51</v>
      </c>
      <c r="B308" s="10" t="s">
        <v>50</v>
      </c>
      <c r="C308" s="10" t="s">
        <v>52</v>
      </c>
      <c r="D308" s="23" t="s">
        <v>79</v>
      </c>
      <c r="E308" s="12" t="str">
        <f>VLOOKUP(D308,Codes!$E$3:$G$1002,3,FALSE)</f>
        <v>006</v>
      </c>
      <c r="F308" s="10" t="s">
        <v>57</v>
      </c>
      <c r="G308" s="10">
        <v>8</v>
      </c>
      <c r="H308" s="10" t="str">
        <f>VLOOKUP(F308,Codes!$J$3:$L$8,2,FALSE)</f>
        <v>B</v>
      </c>
      <c r="I308" s="11" t="s">
        <v>44</v>
      </c>
      <c r="J308" s="10" t="str">
        <f>VLOOKUP(I308,Codes!$H$3:$I$262,2,FALSE)</f>
        <v>AB</v>
      </c>
      <c r="K308" s="10">
        <v>4</v>
      </c>
      <c r="L308" t="s">
        <v>83</v>
      </c>
      <c r="M308" t="str">
        <f>VLOOKUP(L308,Codes!$R$3:$S$28,2,FALSE)</f>
        <v>M</v>
      </c>
      <c r="N308" t="s">
        <v>38</v>
      </c>
      <c r="O308" t="s">
        <v>29</v>
      </c>
      <c r="P308" t="s">
        <v>29</v>
      </c>
      <c r="Q308" s="21" t="str">
        <f t="shared" si="24"/>
        <v>D-AB-006-EC25-TP2-Water-NA-4-NA</v>
      </c>
      <c r="R308" s="21" t="str">
        <f t="shared" si="25"/>
        <v>D-AB-006-EC25-TP2-Water-4</v>
      </c>
      <c r="S308" s="14" t="str">
        <f t="shared" si="26"/>
        <v>D.AB.006.M.B.4</v>
      </c>
      <c r="T308" s="15" t="str">
        <f t="shared" si="27"/>
        <v>DAB006MB4</v>
      </c>
      <c r="U308" s="15"/>
    </row>
    <row r="309" spans="1:21">
      <c r="A309" t="s">
        <v>51</v>
      </c>
      <c r="B309" s="10" t="s">
        <v>50</v>
      </c>
      <c r="C309" s="10" t="s">
        <v>52</v>
      </c>
      <c r="D309" s="23" t="s">
        <v>79</v>
      </c>
      <c r="E309" s="12" t="str">
        <f>VLOOKUP(D309,Codes!$E$3:$G$1002,3,FALSE)</f>
        <v>006</v>
      </c>
      <c r="F309" s="10" t="s">
        <v>57</v>
      </c>
      <c r="G309" s="10">
        <v>8</v>
      </c>
      <c r="H309" s="10" t="str">
        <f>VLOOKUP(F309,Codes!$J$3:$L$8,2,FALSE)</f>
        <v>B</v>
      </c>
      <c r="I309" s="11" t="s">
        <v>44</v>
      </c>
      <c r="J309" s="10" t="str">
        <f>VLOOKUP(I309,Codes!$H$3:$I$262,2,FALSE)</f>
        <v>AB</v>
      </c>
      <c r="K309" s="10">
        <v>5</v>
      </c>
      <c r="L309" t="s">
        <v>83</v>
      </c>
      <c r="M309" t="str">
        <f>VLOOKUP(L309,Codes!$R$3:$S$28,2,FALSE)</f>
        <v>M</v>
      </c>
      <c r="N309" t="s">
        <v>38</v>
      </c>
      <c r="O309" t="s">
        <v>29</v>
      </c>
      <c r="P309" t="s">
        <v>29</v>
      </c>
      <c r="Q309" s="21" t="str">
        <f t="shared" si="24"/>
        <v>D-AB-006-EC25-TP2-Water-NA-5-NA</v>
      </c>
      <c r="R309" s="21" t="str">
        <f t="shared" si="25"/>
        <v>D-AB-006-EC25-TP2-Water-5</v>
      </c>
      <c r="S309" s="14" t="str">
        <f t="shared" si="26"/>
        <v>D.AB.006.M.B.5</v>
      </c>
      <c r="T309" s="15" t="str">
        <f t="shared" si="27"/>
        <v>DAB006MB5</v>
      </c>
      <c r="U309" s="15"/>
    </row>
    <row r="310" spans="1:21">
      <c r="A310" t="s">
        <v>51</v>
      </c>
      <c r="B310" s="10" t="s">
        <v>50</v>
      </c>
      <c r="C310" s="10" t="s">
        <v>52</v>
      </c>
      <c r="D310" s="23" t="s">
        <v>79</v>
      </c>
      <c r="E310" s="12" t="str">
        <f>VLOOKUP(D310,Codes!$E$3:$G$1002,3,FALSE)</f>
        <v>006</v>
      </c>
      <c r="F310" s="10" t="s">
        <v>57</v>
      </c>
      <c r="G310" s="10">
        <v>8</v>
      </c>
      <c r="H310" s="10" t="str">
        <f>VLOOKUP(F310,Codes!$J$3:$L$8,2,FALSE)</f>
        <v>B</v>
      </c>
      <c r="I310" s="11" t="s">
        <v>44</v>
      </c>
      <c r="J310" s="10" t="str">
        <f>VLOOKUP(I310,Codes!$H$3:$I$262,2,FALSE)</f>
        <v>AB</v>
      </c>
      <c r="K310" s="10">
        <v>6</v>
      </c>
      <c r="L310" t="s">
        <v>83</v>
      </c>
      <c r="M310" t="str">
        <f>VLOOKUP(L310,Codes!$R$3:$S$28,2,FALSE)</f>
        <v>M</v>
      </c>
      <c r="N310" t="s">
        <v>38</v>
      </c>
      <c r="O310" t="s">
        <v>29</v>
      </c>
      <c r="P310" t="s">
        <v>29</v>
      </c>
      <c r="Q310" s="21" t="str">
        <f t="shared" si="24"/>
        <v>D-AB-006-EC25-TP2-Water-NA-6-NA</v>
      </c>
      <c r="R310" s="21" t="str">
        <f t="shared" si="25"/>
        <v>D-AB-006-EC25-TP2-Water-6</v>
      </c>
      <c r="S310" s="14" t="str">
        <f t="shared" si="26"/>
        <v>D.AB.006.M.B.6</v>
      </c>
      <c r="T310" s="15" t="str">
        <f t="shared" si="27"/>
        <v>DAB006MB6</v>
      </c>
      <c r="U310" s="15"/>
    </row>
    <row r="311" spans="1:21">
      <c r="A311" t="s">
        <v>51</v>
      </c>
      <c r="B311" s="10" t="s">
        <v>50</v>
      </c>
      <c r="C311" s="10" t="s">
        <v>52</v>
      </c>
      <c r="D311" s="23" t="s">
        <v>79</v>
      </c>
      <c r="E311" s="12" t="str">
        <f>VLOOKUP(D311,Codes!$E$3:$G$1002,3,FALSE)</f>
        <v>006</v>
      </c>
      <c r="F311" s="10" t="s">
        <v>64</v>
      </c>
      <c r="G311" s="10">
        <v>24</v>
      </c>
      <c r="H311" s="10" t="str">
        <f>VLOOKUP(F311,Codes!$J$3:$L$8,2,FALSE)</f>
        <v>C</v>
      </c>
      <c r="I311" s="11" t="s">
        <v>44</v>
      </c>
      <c r="J311" s="10" t="str">
        <f>VLOOKUP(I311,Codes!$H$3:$I$262,2,FALSE)</f>
        <v>AB</v>
      </c>
      <c r="K311" s="10">
        <v>1</v>
      </c>
      <c r="L311" t="s">
        <v>83</v>
      </c>
      <c r="M311" t="str">
        <f>VLOOKUP(L311,Codes!$R$3:$S$28,2,FALSE)</f>
        <v>M</v>
      </c>
      <c r="N311" t="s">
        <v>38</v>
      </c>
      <c r="O311" t="s">
        <v>29</v>
      </c>
      <c r="P311" t="s">
        <v>29</v>
      </c>
      <c r="Q311" s="21" t="str">
        <f t="shared" si="24"/>
        <v>D-AB-006-EC25-TP3-Water-NA-1-NA</v>
      </c>
      <c r="R311" s="21" t="str">
        <f t="shared" si="25"/>
        <v>D-AB-006-EC25-TP3-Water-1</v>
      </c>
      <c r="S311" s="14" t="str">
        <f t="shared" si="26"/>
        <v>D.AB.006.M.C.1</v>
      </c>
      <c r="T311" s="15" t="str">
        <f t="shared" si="27"/>
        <v>DAB006MC1</v>
      </c>
      <c r="U311" s="15"/>
    </row>
    <row r="312" spans="1:21">
      <c r="A312" t="s">
        <v>51</v>
      </c>
      <c r="B312" s="10" t="s">
        <v>50</v>
      </c>
      <c r="C312" s="10" t="s">
        <v>52</v>
      </c>
      <c r="D312" s="23" t="s">
        <v>79</v>
      </c>
      <c r="E312" s="12" t="str">
        <f>VLOOKUP(D312,Codes!$E$3:$G$1002,3,FALSE)</f>
        <v>006</v>
      </c>
      <c r="F312" s="10" t="s">
        <v>64</v>
      </c>
      <c r="G312" s="10">
        <v>24</v>
      </c>
      <c r="H312" s="10" t="str">
        <f>VLOOKUP(F312,Codes!$J$3:$L$8,2,FALSE)</f>
        <v>C</v>
      </c>
      <c r="I312" s="11" t="s">
        <v>44</v>
      </c>
      <c r="J312" s="10" t="str">
        <f>VLOOKUP(I312,Codes!$H$3:$I$262,2,FALSE)</f>
        <v>AB</v>
      </c>
      <c r="K312" s="10">
        <v>2</v>
      </c>
      <c r="L312" t="s">
        <v>83</v>
      </c>
      <c r="M312" t="str">
        <f>VLOOKUP(L312,Codes!$R$3:$S$28,2,FALSE)</f>
        <v>M</v>
      </c>
      <c r="N312" t="s">
        <v>38</v>
      </c>
      <c r="O312" t="s">
        <v>29</v>
      </c>
      <c r="P312" t="s">
        <v>29</v>
      </c>
      <c r="Q312" s="21" t="str">
        <f t="shared" si="24"/>
        <v>D-AB-006-EC25-TP3-Water-NA-2-NA</v>
      </c>
      <c r="R312" s="21" t="str">
        <f t="shared" si="25"/>
        <v>D-AB-006-EC25-TP3-Water-2</v>
      </c>
      <c r="S312" s="14" t="str">
        <f t="shared" si="26"/>
        <v>D.AB.006.M.C.2</v>
      </c>
      <c r="T312" s="15" t="str">
        <f t="shared" si="27"/>
        <v>DAB006MC2</v>
      </c>
      <c r="U312" s="15"/>
    </row>
    <row r="313" spans="1:21">
      <c r="A313" t="s">
        <v>51</v>
      </c>
      <c r="B313" s="10" t="s">
        <v>50</v>
      </c>
      <c r="C313" s="10" t="s">
        <v>52</v>
      </c>
      <c r="D313" s="23" t="s">
        <v>79</v>
      </c>
      <c r="E313" s="12" t="str">
        <f>VLOOKUP(D313,Codes!$E$3:$G$1002,3,FALSE)</f>
        <v>006</v>
      </c>
      <c r="F313" s="10" t="s">
        <v>64</v>
      </c>
      <c r="G313" s="10">
        <v>24</v>
      </c>
      <c r="H313" s="10" t="str">
        <f>VLOOKUP(F313,Codes!$J$3:$L$8,2,FALSE)</f>
        <v>C</v>
      </c>
      <c r="I313" s="11" t="s">
        <v>44</v>
      </c>
      <c r="J313" s="10" t="str">
        <f>VLOOKUP(I313,Codes!$H$3:$I$262,2,FALSE)</f>
        <v>AB</v>
      </c>
      <c r="K313" s="10">
        <v>3</v>
      </c>
      <c r="L313" t="s">
        <v>83</v>
      </c>
      <c r="M313" t="str">
        <f>VLOOKUP(L313,Codes!$R$3:$S$28,2,FALSE)</f>
        <v>M</v>
      </c>
      <c r="N313" t="s">
        <v>38</v>
      </c>
      <c r="O313" t="s">
        <v>29</v>
      </c>
      <c r="P313" t="s">
        <v>29</v>
      </c>
      <c r="Q313" s="21" t="str">
        <f t="shared" si="24"/>
        <v>D-AB-006-EC25-TP3-Water-NA-3-NA</v>
      </c>
      <c r="R313" s="21" t="str">
        <f t="shared" si="25"/>
        <v>D-AB-006-EC25-TP3-Water-3</v>
      </c>
      <c r="S313" s="14" t="str">
        <f t="shared" si="26"/>
        <v>D.AB.006.M.C.3</v>
      </c>
      <c r="T313" s="15" t="str">
        <f t="shared" si="27"/>
        <v>DAB006MC3</v>
      </c>
      <c r="U313" s="15"/>
    </row>
    <row r="314" spans="1:21">
      <c r="A314" t="s">
        <v>51</v>
      </c>
      <c r="B314" s="10" t="s">
        <v>50</v>
      </c>
      <c r="C314" s="10" t="s">
        <v>52</v>
      </c>
      <c r="D314" s="23" t="s">
        <v>79</v>
      </c>
      <c r="E314" s="12" t="str">
        <f>VLOOKUP(D314,Codes!$E$3:$G$1002,3,FALSE)</f>
        <v>006</v>
      </c>
      <c r="F314" s="10" t="s">
        <v>64</v>
      </c>
      <c r="G314" s="10">
        <v>24</v>
      </c>
      <c r="H314" s="10" t="str">
        <f>VLOOKUP(F314,Codes!$J$3:$L$8,2,FALSE)</f>
        <v>C</v>
      </c>
      <c r="I314" s="11" t="s">
        <v>44</v>
      </c>
      <c r="J314" s="10" t="str">
        <f>VLOOKUP(I314,Codes!$H$3:$I$262,2,FALSE)</f>
        <v>AB</v>
      </c>
      <c r="K314" s="10">
        <v>4</v>
      </c>
      <c r="L314" t="s">
        <v>83</v>
      </c>
      <c r="M314" t="str">
        <f>VLOOKUP(L314,Codes!$R$3:$S$28,2,FALSE)</f>
        <v>M</v>
      </c>
      <c r="N314" t="s">
        <v>38</v>
      </c>
      <c r="O314" t="s">
        <v>29</v>
      </c>
      <c r="P314" t="s">
        <v>29</v>
      </c>
      <c r="Q314" s="21" t="str">
        <f t="shared" si="24"/>
        <v>D-AB-006-EC25-TP3-Water-NA-4-NA</v>
      </c>
      <c r="R314" s="21" t="str">
        <f t="shared" si="25"/>
        <v>D-AB-006-EC25-TP3-Water-4</v>
      </c>
      <c r="S314" s="14" t="str">
        <f t="shared" si="26"/>
        <v>D.AB.006.M.C.4</v>
      </c>
      <c r="T314" s="15" t="str">
        <f t="shared" si="27"/>
        <v>DAB006MC4</v>
      </c>
      <c r="U314" s="15"/>
    </row>
    <row r="315" spans="1:21">
      <c r="A315" t="s">
        <v>51</v>
      </c>
      <c r="B315" s="10" t="s">
        <v>50</v>
      </c>
      <c r="C315" s="10" t="s">
        <v>52</v>
      </c>
      <c r="D315" s="23" t="s">
        <v>79</v>
      </c>
      <c r="E315" s="12" t="str">
        <f>VLOOKUP(D315,Codes!$E$3:$G$1002,3,FALSE)</f>
        <v>006</v>
      </c>
      <c r="F315" s="10" t="s">
        <v>64</v>
      </c>
      <c r="G315" s="10">
        <v>24</v>
      </c>
      <c r="H315" s="10" t="str">
        <f>VLOOKUP(F315,Codes!$J$3:$L$8,2,FALSE)</f>
        <v>C</v>
      </c>
      <c r="I315" s="11" t="s">
        <v>44</v>
      </c>
      <c r="J315" s="10" t="str">
        <f>VLOOKUP(I315,Codes!$H$3:$I$262,2,FALSE)</f>
        <v>AB</v>
      </c>
      <c r="K315" s="10">
        <v>5</v>
      </c>
      <c r="L315" t="s">
        <v>83</v>
      </c>
      <c r="M315" t="str">
        <f>VLOOKUP(L315,Codes!$R$3:$S$28,2,FALSE)</f>
        <v>M</v>
      </c>
      <c r="N315" t="s">
        <v>38</v>
      </c>
      <c r="O315" t="s">
        <v>29</v>
      </c>
      <c r="P315" t="s">
        <v>29</v>
      </c>
      <c r="Q315" s="21" t="str">
        <f t="shared" si="24"/>
        <v>D-AB-006-EC25-TP3-Water-NA-5-NA</v>
      </c>
      <c r="R315" s="21" t="str">
        <f t="shared" si="25"/>
        <v>D-AB-006-EC25-TP3-Water-5</v>
      </c>
      <c r="S315" s="14" t="str">
        <f t="shared" si="26"/>
        <v>D.AB.006.M.C.5</v>
      </c>
      <c r="T315" s="15" t="str">
        <f t="shared" si="27"/>
        <v>DAB006MC5</v>
      </c>
      <c r="U315" s="15"/>
    </row>
    <row r="316" spans="1:21">
      <c r="A316" t="s">
        <v>51</v>
      </c>
      <c r="B316" s="10" t="s">
        <v>50</v>
      </c>
      <c r="C316" s="10" t="s">
        <v>52</v>
      </c>
      <c r="D316" s="23" t="s">
        <v>79</v>
      </c>
      <c r="E316" s="12" t="str">
        <f>VLOOKUP(D316,Codes!$E$3:$G$1002,3,FALSE)</f>
        <v>006</v>
      </c>
      <c r="F316" s="10" t="s">
        <v>64</v>
      </c>
      <c r="G316" s="10">
        <v>24</v>
      </c>
      <c r="H316" s="10" t="str">
        <f>VLOOKUP(F316,Codes!$J$3:$L$8,2,FALSE)</f>
        <v>C</v>
      </c>
      <c r="I316" s="11" t="s">
        <v>44</v>
      </c>
      <c r="J316" s="10" t="str">
        <f>VLOOKUP(I316,Codes!$H$3:$I$262,2,FALSE)</f>
        <v>AB</v>
      </c>
      <c r="K316" s="10">
        <v>6</v>
      </c>
      <c r="L316" t="s">
        <v>83</v>
      </c>
      <c r="M316" t="str">
        <f>VLOOKUP(L316,Codes!$R$3:$S$28,2,FALSE)</f>
        <v>M</v>
      </c>
      <c r="N316" t="s">
        <v>38</v>
      </c>
      <c r="O316" t="s">
        <v>29</v>
      </c>
      <c r="P316" t="s">
        <v>29</v>
      </c>
      <c r="Q316" s="21" t="str">
        <f t="shared" si="24"/>
        <v>D-AB-006-EC25-TP3-Water-NA-6-NA</v>
      </c>
      <c r="R316" s="21" t="str">
        <f t="shared" si="25"/>
        <v>D-AB-006-EC25-TP3-Water-6</v>
      </c>
      <c r="S316" s="14" t="str">
        <f t="shared" si="26"/>
        <v>D.AB.006.M.C.6</v>
      </c>
      <c r="T316" s="15" t="str">
        <f t="shared" si="27"/>
        <v>DAB006MC6</v>
      </c>
      <c r="U316" s="15"/>
    </row>
    <row r="317" spans="1:21">
      <c r="A317" t="s">
        <v>51</v>
      </c>
      <c r="B317" s="10" t="s">
        <v>50</v>
      </c>
      <c r="C317" s="10" t="s">
        <v>52</v>
      </c>
      <c r="D317" s="23" t="s">
        <v>79</v>
      </c>
      <c r="E317" s="12" t="str">
        <f>VLOOKUP(D317,Codes!$E$3:$G$1002,3,FALSE)</f>
        <v>006</v>
      </c>
      <c r="F317" s="10" t="s">
        <v>70</v>
      </c>
      <c r="G317" s="10">
        <v>30</v>
      </c>
      <c r="H317" s="10" t="str">
        <f>VLOOKUP(F317,Codes!$J$3:$L$8,2,FALSE)</f>
        <v>D</v>
      </c>
      <c r="I317" s="11" t="s">
        <v>44</v>
      </c>
      <c r="J317" s="10" t="str">
        <f>VLOOKUP(I317,Codes!$H$3:$I$262,2,FALSE)</f>
        <v>AB</v>
      </c>
      <c r="K317" s="10">
        <v>1</v>
      </c>
      <c r="L317" t="s">
        <v>83</v>
      </c>
      <c r="M317" t="str">
        <f>VLOOKUP(L317,Codes!$R$3:$S$28,2,FALSE)</f>
        <v>M</v>
      </c>
      <c r="N317" t="s">
        <v>38</v>
      </c>
      <c r="O317" t="s">
        <v>29</v>
      </c>
      <c r="P317" t="s">
        <v>29</v>
      </c>
      <c r="Q317" s="21" t="str">
        <f t="shared" si="24"/>
        <v>D-AB-006-EC25-TP4-Water-NA-1-NA</v>
      </c>
      <c r="R317" s="21" t="str">
        <f t="shared" si="25"/>
        <v>D-AB-006-EC25-TP4-Water-1</v>
      </c>
      <c r="S317" s="14" t="str">
        <f t="shared" si="26"/>
        <v>D.AB.006.M.D.1</v>
      </c>
      <c r="T317" s="15" t="str">
        <f t="shared" si="27"/>
        <v>DAB006MD1</v>
      </c>
      <c r="U317" s="15"/>
    </row>
    <row r="318" spans="1:21">
      <c r="A318" t="s">
        <v>51</v>
      </c>
      <c r="B318" s="10" t="s">
        <v>50</v>
      </c>
      <c r="C318" s="10" t="s">
        <v>52</v>
      </c>
      <c r="D318" s="23" t="s">
        <v>79</v>
      </c>
      <c r="E318" s="12" t="str">
        <f>VLOOKUP(D318,Codes!$E$3:$G$1002,3,FALSE)</f>
        <v>006</v>
      </c>
      <c r="F318" s="10" t="s">
        <v>70</v>
      </c>
      <c r="G318" s="10">
        <v>30</v>
      </c>
      <c r="H318" s="10" t="str">
        <f>VLOOKUP(F318,Codes!$J$3:$L$8,2,FALSE)</f>
        <v>D</v>
      </c>
      <c r="I318" s="11" t="s">
        <v>44</v>
      </c>
      <c r="J318" s="10" t="str">
        <f>VLOOKUP(I318,Codes!$H$3:$I$262,2,FALSE)</f>
        <v>AB</v>
      </c>
      <c r="K318" s="10">
        <v>2</v>
      </c>
      <c r="L318" t="s">
        <v>83</v>
      </c>
      <c r="M318" t="str">
        <f>VLOOKUP(L318,Codes!$R$3:$S$28,2,FALSE)</f>
        <v>M</v>
      </c>
      <c r="N318" t="s">
        <v>38</v>
      </c>
      <c r="O318" t="s">
        <v>29</v>
      </c>
      <c r="P318" t="s">
        <v>29</v>
      </c>
      <c r="Q318" s="21" t="str">
        <f t="shared" si="24"/>
        <v>D-AB-006-EC25-TP4-Water-NA-2-NA</v>
      </c>
      <c r="R318" s="21" t="str">
        <f t="shared" si="25"/>
        <v>D-AB-006-EC25-TP4-Water-2</v>
      </c>
      <c r="S318" s="14" t="str">
        <f t="shared" si="26"/>
        <v>D.AB.006.M.D.2</v>
      </c>
      <c r="T318" s="15" t="str">
        <f t="shared" si="27"/>
        <v>DAB006MD2</v>
      </c>
      <c r="U318" s="15"/>
    </row>
    <row r="319" spans="1:21">
      <c r="A319" t="s">
        <v>51</v>
      </c>
      <c r="B319" s="10" t="s">
        <v>50</v>
      </c>
      <c r="C319" s="10" t="s">
        <v>52</v>
      </c>
      <c r="D319" s="23" t="s">
        <v>79</v>
      </c>
      <c r="E319" s="12" t="str">
        <f>VLOOKUP(D319,Codes!$E$3:$G$1002,3,FALSE)</f>
        <v>006</v>
      </c>
      <c r="F319" s="10" t="s">
        <v>70</v>
      </c>
      <c r="G319" s="10">
        <v>30</v>
      </c>
      <c r="H319" s="10" t="str">
        <f>VLOOKUP(F319,Codes!$J$3:$L$8,2,FALSE)</f>
        <v>D</v>
      </c>
      <c r="I319" s="11" t="s">
        <v>44</v>
      </c>
      <c r="J319" s="10" t="str">
        <f>VLOOKUP(I319,Codes!$H$3:$I$262,2,FALSE)</f>
        <v>AB</v>
      </c>
      <c r="K319" s="10">
        <v>3</v>
      </c>
      <c r="L319" t="s">
        <v>83</v>
      </c>
      <c r="M319" t="str">
        <f>VLOOKUP(L319,Codes!$R$3:$S$28,2,FALSE)</f>
        <v>M</v>
      </c>
      <c r="N319" t="s">
        <v>38</v>
      </c>
      <c r="O319" t="s">
        <v>29</v>
      </c>
      <c r="P319" t="s">
        <v>29</v>
      </c>
      <c r="Q319" s="21" t="str">
        <f t="shared" si="24"/>
        <v>D-AB-006-EC25-TP4-Water-NA-3-NA</v>
      </c>
      <c r="R319" s="21" t="str">
        <f t="shared" si="25"/>
        <v>D-AB-006-EC25-TP4-Water-3</v>
      </c>
      <c r="S319" s="14" t="str">
        <f t="shared" si="26"/>
        <v>D.AB.006.M.D.3</v>
      </c>
      <c r="T319" s="15" t="str">
        <f t="shared" si="27"/>
        <v>DAB006MD3</v>
      </c>
      <c r="U319" s="15"/>
    </row>
    <row r="320" spans="1:21">
      <c r="A320" t="s">
        <v>51</v>
      </c>
      <c r="B320" s="10" t="s">
        <v>50</v>
      </c>
      <c r="C320" s="10" t="s">
        <v>52</v>
      </c>
      <c r="D320" s="23" t="s">
        <v>79</v>
      </c>
      <c r="E320" s="12" t="str">
        <f>VLOOKUP(D320,Codes!$E$3:$G$1002,3,FALSE)</f>
        <v>006</v>
      </c>
      <c r="F320" s="10" t="s">
        <v>70</v>
      </c>
      <c r="G320" s="10">
        <v>30</v>
      </c>
      <c r="H320" s="10" t="str">
        <f>VLOOKUP(F320,Codes!$J$3:$L$8,2,FALSE)</f>
        <v>D</v>
      </c>
      <c r="I320" s="11" t="s">
        <v>44</v>
      </c>
      <c r="J320" s="10" t="str">
        <f>VLOOKUP(I320,Codes!$H$3:$I$262,2,FALSE)</f>
        <v>AB</v>
      </c>
      <c r="K320" s="10">
        <v>4</v>
      </c>
      <c r="L320" t="s">
        <v>83</v>
      </c>
      <c r="M320" t="str">
        <f>VLOOKUP(L320,Codes!$R$3:$S$28,2,FALSE)</f>
        <v>M</v>
      </c>
      <c r="N320" t="s">
        <v>38</v>
      </c>
      <c r="O320" t="s">
        <v>29</v>
      </c>
      <c r="P320" t="s">
        <v>29</v>
      </c>
      <c r="Q320" s="21" t="str">
        <f t="shared" si="24"/>
        <v>D-AB-006-EC25-TP4-Water-NA-4-NA</v>
      </c>
      <c r="R320" s="21" t="str">
        <f t="shared" si="25"/>
        <v>D-AB-006-EC25-TP4-Water-4</v>
      </c>
      <c r="S320" s="14" t="str">
        <f t="shared" si="26"/>
        <v>D.AB.006.M.D.4</v>
      </c>
      <c r="T320" s="15" t="str">
        <f t="shared" si="27"/>
        <v>DAB006MD4</v>
      </c>
      <c r="U320" s="15"/>
    </row>
    <row r="321" spans="1:21">
      <c r="A321" t="s">
        <v>51</v>
      </c>
      <c r="B321" s="10" t="s">
        <v>50</v>
      </c>
      <c r="C321" s="10" t="s">
        <v>52</v>
      </c>
      <c r="D321" s="23" t="s">
        <v>79</v>
      </c>
      <c r="E321" s="12" t="str">
        <f>VLOOKUP(D321,Codes!$E$3:$G$1002,3,FALSE)</f>
        <v>006</v>
      </c>
      <c r="F321" s="10" t="s">
        <v>70</v>
      </c>
      <c r="G321" s="10">
        <v>30</v>
      </c>
      <c r="H321" s="10" t="str">
        <f>VLOOKUP(F321,Codes!$J$3:$L$8,2,FALSE)</f>
        <v>D</v>
      </c>
      <c r="I321" s="11" t="s">
        <v>44</v>
      </c>
      <c r="J321" s="10" t="str">
        <f>VLOOKUP(I321,Codes!$H$3:$I$262,2,FALSE)</f>
        <v>AB</v>
      </c>
      <c r="K321" s="10">
        <v>5</v>
      </c>
      <c r="L321" t="s">
        <v>83</v>
      </c>
      <c r="M321" t="str">
        <f>VLOOKUP(L321,Codes!$R$3:$S$28,2,FALSE)</f>
        <v>M</v>
      </c>
      <c r="N321" t="s">
        <v>38</v>
      </c>
      <c r="O321" t="s">
        <v>29</v>
      </c>
      <c r="P321" t="s">
        <v>29</v>
      </c>
      <c r="Q321" s="21" t="str">
        <f t="shared" si="24"/>
        <v>D-AB-006-EC25-TP4-Water-NA-5-NA</v>
      </c>
      <c r="R321" s="21" t="str">
        <f t="shared" si="25"/>
        <v>D-AB-006-EC25-TP4-Water-5</v>
      </c>
      <c r="S321" s="14" t="str">
        <f t="shared" si="26"/>
        <v>D.AB.006.M.D.5</v>
      </c>
      <c r="T321" s="15" t="str">
        <f t="shared" si="27"/>
        <v>DAB006MD5</v>
      </c>
      <c r="U321" s="15"/>
    </row>
    <row r="322" spans="1:21">
      <c r="A322" t="s">
        <v>51</v>
      </c>
      <c r="B322" s="10" t="s">
        <v>50</v>
      </c>
      <c r="C322" s="10" t="s">
        <v>52</v>
      </c>
      <c r="D322" s="23" t="s">
        <v>79</v>
      </c>
      <c r="E322" s="12" t="str">
        <f>VLOOKUP(D322,Codes!$E$3:$G$1002,3,FALSE)</f>
        <v>006</v>
      </c>
      <c r="F322" s="10" t="s">
        <v>70</v>
      </c>
      <c r="G322" s="10">
        <v>30</v>
      </c>
      <c r="H322" s="10" t="str">
        <f>VLOOKUP(F322,Codes!$J$3:$L$8,2,FALSE)</f>
        <v>D</v>
      </c>
      <c r="I322" s="11" t="s">
        <v>44</v>
      </c>
      <c r="J322" s="10" t="str">
        <f>VLOOKUP(I322,Codes!$H$3:$I$262,2,FALSE)</f>
        <v>AB</v>
      </c>
      <c r="K322" s="10">
        <v>6</v>
      </c>
      <c r="L322" t="s">
        <v>83</v>
      </c>
      <c r="M322" t="str">
        <f>VLOOKUP(L322,Codes!$R$3:$S$28,2,FALSE)</f>
        <v>M</v>
      </c>
      <c r="N322" t="s">
        <v>38</v>
      </c>
      <c r="O322" t="s">
        <v>29</v>
      </c>
      <c r="P322" t="s">
        <v>29</v>
      </c>
      <c r="Q322" s="21" t="str">
        <f t="shared" si="24"/>
        <v>D-AB-006-EC25-TP4-Water-NA-6-NA</v>
      </c>
      <c r="R322" s="21" t="str">
        <f t="shared" si="25"/>
        <v>D-AB-006-EC25-TP4-Water-6</v>
      </c>
      <c r="S322" s="14" t="str">
        <f t="shared" si="26"/>
        <v>D.AB.006.M.D.6</v>
      </c>
      <c r="T322" s="15" t="str">
        <f t="shared" si="27"/>
        <v>DAB006MD6</v>
      </c>
      <c r="U322" s="15"/>
    </row>
    <row r="323" spans="1:21">
      <c r="A323" t="s">
        <v>51</v>
      </c>
      <c r="B323" s="10" t="s">
        <v>50</v>
      </c>
      <c r="C323" s="10" t="s">
        <v>52</v>
      </c>
      <c r="D323" s="23" t="s">
        <v>79</v>
      </c>
      <c r="E323" s="12" t="str">
        <f>VLOOKUP(D323,Codes!$E$3:$G$1002,3,FALSE)</f>
        <v>006</v>
      </c>
      <c r="F323" s="10" t="s">
        <v>76</v>
      </c>
      <c r="G323" s="10">
        <v>48</v>
      </c>
      <c r="H323" s="10" t="str">
        <f>VLOOKUP(F323,Codes!$J$3:$L$8,2,FALSE)</f>
        <v>E</v>
      </c>
      <c r="I323" s="11" t="s">
        <v>44</v>
      </c>
      <c r="J323" s="10" t="str">
        <f>VLOOKUP(I323,Codes!$H$3:$I$262,2,FALSE)</f>
        <v>AB</v>
      </c>
      <c r="K323" s="10">
        <v>1</v>
      </c>
      <c r="L323" t="s">
        <v>83</v>
      </c>
      <c r="M323" t="str">
        <f>VLOOKUP(L323,Codes!$R$3:$S$28,2,FALSE)</f>
        <v>M</v>
      </c>
      <c r="N323" t="s">
        <v>38</v>
      </c>
      <c r="O323" t="s">
        <v>29</v>
      </c>
      <c r="P323" t="s">
        <v>29</v>
      </c>
      <c r="Q323" s="21" t="str">
        <f t="shared" si="24"/>
        <v>D-AB-006-EC25-TP5-Water-NA-1-NA</v>
      </c>
      <c r="R323" s="21" t="str">
        <f t="shared" si="25"/>
        <v>D-AB-006-EC25-TP5-Water-1</v>
      </c>
      <c r="S323" s="14" t="str">
        <f t="shared" si="26"/>
        <v>D.AB.006.M.E.1</v>
      </c>
      <c r="T323" s="15" t="str">
        <f t="shared" si="27"/>
        <v>DAB006ME1</v>
      </c>
      <c r="U323" s="15"/>
    </row>
    <row r="324" spans="1:21">
      <c r="A324" t="s">
        <v>51</v>
      </c>
      <c r="B324" s="10" t="s">
        <v>50</v>
      </c>
      <c r="C324" s="10" t="s">
        <v>52</v>
      </c>
      <c r="D324" s="23" t="s">
        <v>79</v>
      </c>
      <c r="E324" s="12" t="str">
        <f>VLOOKUP(D324,Codes!$E$3:$G$1002,3,FALSE)</f>
        <v>006</v>
      </c>
      <c r="F324" s="10" t="s">
        <v>76</v>
      </c>
      <c r="G324" s="10">
        <v>48</v>
      </c>
      <c r="H324" s="10" t="str">
        <f>VLOOKUP(F324,Codes!$J$3:$L$8,2,FALSE)</f>
        <v>E</v>
      </c>
      <c r="I324" s="11" t="s">
        <v>44</v>
      </c>
      <c r="J324" s="10" t="str">
        <f>VLOOKUP(I324,Codes!$H$3:$I$262,2,FALSE)</f>
        <v>AB</v>
      </c>
      <c r="K324" s="10">
        <v>2</v>
      </c>
      <c r="L324" t="s">
        <v>83</v>
      </c>
      <c r="M324" t="str">
        <f>VLOOKUP(L324,Codes!$R$3:$S$28,2,FALSE)</f>
        <v>M</v>
      </c>
      <c r="N324" t="s">
        <v>38</v>
      </c>
      <c r="O324" t="s">
        <v>29</v>
      </c>
      <c r="P324" t="s">
        <v>29</v>
      </c>
      <c r="Q324" s="21" t="str">
        <f t="shared" si="24"/>
        <v>D-AB-006-EC25-TP5-Water-NA-2-NA</v>
      </c>
      <c r="R324" s="21" t="str">
        <f t="shared" si="25"/>
        <v>D-AB-006-EC25-TP5-Water-2</v>
      </c>
      <c r="S324" s="14" t="str">
        <f t="shared" si="26"/>
        <v>D.AB.006.M.E.2</v>
      </c>
      <c r="T324" s="15" t="str">
        <f t="shared" si="27"/>
        <v>DAB006ME2</v>
      </c>
      <c r="U324" s="15"/>
    </row>
    <row r="325" spans="1:21">
      <c r="A325" t="s">
        <v>51</v>
      </c>
      <c r="B325" s="10" t="s">
        <v>50</v>
      </c>
      <c r="C325" s="10" t="s">
        <v>52</v>
      </c>
      <c r="D325" s="23" t="s">
        <v>79</v>
      </c>
      <c r="E325" s="12" t="str">
        <f>VLOOKUP(D325,Codes!$E$3:$G$1002,3,FALSE)</f>
        <v>006</v>
      </c>
      <c r="F325" s="10" t="s">
        <v>76</v>
      </c>
      <c r="G325" s="10">
        <v>48</v>
      </c>
      <c r="H325" s="10" t="str">
        <f>VLOOKUP(F325,Codes!$J$3:$L$8,2,FALSE)</f>
        <v>E</v>
      </c>
      <c r="I325" s="11" t="s">
        <v>44</v>
      </c>
      <c r="J325" s="10" t="str">
        <f>VLOOKUP(I325,Codes!$H$3:$I$262,2,FALSE)</f>
        <v>AB</v>
      </c>
      <c r="K325" s="10">
        <v>3</v>
      </c>
      <c r="L325" t="s">
        <v>83</v>
      </c>
      <c r="M325" t="str">
        <f>VLOOKUP(L325,Codes!$R$3:$S$28,2,FALSE)</f>
        <v>M</v>
      </c>
      <c r="N325" t="s">
        <v>38</v>
      </c>
      <c r="O325" t="s">
        <v>29</v>
      </c>
      <c r="P325" t="s">
        <v>29</v>
      </c>
      <c r="Q325" s="21" t="str">
        <f t="shared" si="24"/>
        <v>D-AB-006-EC25-TP5-Water-NA-3-NA</v>
      </c>
      <c r="R325" s="21" t="str">
        <f t="shared" si="25"/>
        <v>D-AB-006-EC25-TP5-Water-3</v>
      </c>
      <c r="S325" s="14" t="str">
        <f t="shared" si="26"/>
        <v>D.AB.006.M.E.3</v>
      </c>
      <c r="T325" s="15" t="str">
        <f t="shared" si="27"/>
        <v>DAB006ME3</v>
      </c>
      <c r="U325" s="15"/>
    </row>
    <row r="326" spans="1:21">
      <c r="A326" t="s">
        <v>51</v>
      </c>
      <c r="B326" s="10" t="s">
        <v>50</v>
      </c>
      <c r="C326" s="10" t="s">
        <v>52</v>
      </c>
      <c r="D326" s="23" t="s">
        <v>79</v>
      </c>
      <c r="E326" s="12" t="str">
        <f>VLOOKUP(D326,Codes!$E$3:$G$1002,3,FALSE)</f>
        <v>006</v>
      </c>
      <c r="F326" s="10" t="s">
        <v>76</v>
      </c>
      <c r="G326" s="10">
        <v>48</v>
      </c>
      <c r="H326" s="10" t="str">
        <f>VLOOKUP(F326,Codes!$J$3:$L$8,2,FALSE)</f>
        <v>E</v>
      </c>
      <c r="I326" s="11" t="s">
        <v>44</v>
      </c>
      <c r="J326" s="10" t="str">
        <f>VLOOKUP(I326,Codes!$H$3:$I$262,2,FALSE)</f>
        <v>AB</v>
      </c>
      <c r="K326" s="10">
        <v>4</v>
      </c>
      <c r="L326" t="s">
        <v>83</v>
      </c>
      <c r="M326" t="str">
        <f>VLOOKUP(L326,Codes!$R$3:$S$28,2,FALSE)</f>
        <v>M</v>
      </c>
      <c r="N326" t="s">
        <v>38</v>
      </c>
      <c r="O326" t="s">
        <v>29</v>
      </c>
      <c r="P326" t="s">
        <v>29</v>
      </c>
      <c r="Q326" s="21" t="str">
        <f t="shared" si="24"/>
        <v>D-AB-006-EC25-TP5-Water-NA-4-NA</v>
      </c>
      <c r="R326" s="21" t="str">
        <f t="shared" si="25"/>
        <v>D-AB-006-EC25-TP5-Water-4</v>
      </c>
      <c r="S326" s="14" t="str">
        <f t="shared" si="26"/>
        <v>D.AB.006.M.E.4</v>
      </c>
      <c r="T326" s="15" t="str">
        <f t="shared" si="27"/>
        <v>DAB006ME4</v>
      </c>
      <c r="U326" s="15"/>
    </row>
    <row r="327" spans="1:21">
      <c r="A327" t="s">
        <v>51</v>
      </c>
      <c r="B327" s="10" t="s">
        <v>50</v>
      </c>
      <c r="C327" s="10" t="s">
        <v>52</v>
      </c>
      <c r="D327" s="23" t="s">
        <v>79</v>
      </c>
      <c r="E327" s="12" t="str">
        <f>VLOOKUP(D327,Codes!$E$3:$G$1002,3,FALSE)</f>
        <v>006</v>
      </c>
      <c r="F327" s="10" t="s">
        <v>76</v>
      </c>
      <c r="G327" s="10">
        <v>48</v>
      </c>
      <c r="H327" s="10" t="str">
        <f>VLOOKUP(F327,Codes!$J$3:$L$8,2,FALSE)</f>
        <v>E</v>
      </c>
      <c r="I327" s="11" t="s">
        <v>44</v>
      </c>
      <c r="J327" s="10" t="str">
        <f>VLOOKUP(I327,Codes!$H$3:$I$262,2,FALSE)</f>
        <v>AB</v>
      </c>
      <c r="K327" s="10">
        <v>5</v>
      </c>
      <c r="L327" t="s">
        <v>83</v>
      </c>
      <c r="M327" t="str">
        <f>VLOOKUP(L327,Codes!$R$3:$S$28,2,FALSE)</f>
        <v>M</v>
      </c>
      <c r="N327" t="s">
        <v>38</v>
      </c>
      <c r="O327" t="s">
        <v>29</v>
      </c>
      <c r="P327" t="s">
        <v>29</v>
      </c>
      <c r="Q327" s="21" t="str">
        <f t="shared" si="24"/>
        <v>D-AB-006-EC25-TP5-Water-NA-5-NA</v>
      </c>
      <c r="R327" s="21" t="str">
        <f t="shared" si="25"/>
        <v>D-AB-006-EC25-TP5-Water-5</v>
      </c>
      <c r="S327" s="14" t="str">
        <f t="shared" si="26"/>
        <v>D.AB.006.M.E.5</v>
      </c>
      <c r="T327" s="15" t="str">
        <f t="shared" si="27"/>
        <v>DAB006ME5</v>
      </c>
      <c r="U327" s="15"/>
    </row>
    <row r="328" spans="1:21">
      <c r="A328" t="s">
        <v>51</v>
      </c>
      <c r="B328" s="10" t="s">
        <v>50</v>
      </c>
      <c r="C328" s="10" t="s">
        <v>52</v>
      </c>
      <c r="D328" s="23" t="s">
        <v>79</v>
      </c>
      <c r="E328" s="12" t="str">
        <f>VLOOKUP(D328,Codes!$E$3:$G$1002,3,FALSE)</f>
        <v>006</v>
      </c>
      <c r="F328" s="10" t="s">
        <v>76</v>
      </c>
      <c r="G328" s="10">
        <v>48</v>
      </c>
      <c r="H328" s="10" t="str">
        <f>VLOOKUP(F328,Codes!$J$3:$L$8,2,FALSE)</f>
        <v>E</v>
      </c>
      <c r="I328" s="11" t="s">
        <v>44</v>
      </c>
      <c r="J328" s="10" t="str">
        <f>VLOOKUP(I328,Codes!$H$3:$I$262,2,FALSE)</f>
        <v>AB</v>
      </c>
      <c r="K328" s="10">
        <v>6</v>
      </c>
      <c r="L328" t="s">
        <v>83</v>
      </c>
      <c r="M328" t="str">
        <f>VLOOKUP(L328,Codes!$R$3:$S$28,2,FALSE)</f>
        <v>M</v>
      </c>
      <c r="N328" t="s">
        <v>38</v>
      </c>
      <c r="O328" t="s">
        <v>29</v>
      </c>
      <c r="P328" t="s">
        <v>29</v>
      </c>
      <c r="Q328" s="21" t="str">
        <f t="shared" si="24"/>
        <v>D-AB-006-EC25-TP5-Water-NA-6-NA</v>
      </c>
      <c r="R328" s="21" t="str">
        <f t="shared" si="25"/>
        <v>D-AB-006-EC25-TP5-Water-6</v>
      </c>
      <c r="S328" s="14" t="str">
        <f t="shared" si="26"/>
        <v>D.AB.006.M.E.6</v>
      </c>
      <c r="T328" s="15" t="str">
        <f t="shared" si="27"/>
        <v>DAB006ME6</v>
      </c>
      <c r="U328" s="15"/>
    </row>
    <row r="329" spans="1:21">
      <c r="A329" t="s">
        <v>51</v>
      </c>
      <c r="B329" s="10" t="s">
        <v>50</v>
      </c>
      <c r="C329" s="10" t="s">
        <v>52</v>
      </c>
      <c r="D329" s="23" t="s">
        <v>67</v>
      </c>
      <c r="E329" s="12" t="str">
        <f>VLOOKUP(D329,Codes!$E$3:$G$1002,3,FALSE)</f>
        <v>004</v>
      </c>
      <c r="F329" s="10" t="s">
        <v>46</v>
      </c>
      <c r="G329" s="10">
        <v>4</v>
      </c>
      <c r="H329" s="10" t="str">
        <f>VLOOKUP(F329,Codes!$J$3:$L$8,2,FALSE)</f>
        <v>A</v>
      </c>
      <c r="I329" s="11" t="s">
        <v>44</v>
      </c>
      <c r="J329" s="10" t="str">
        <f>VLOOKUP(I329,Codes!$H$3:$I$262,2,FALSE)</f>
        <v>AB</v>
      </c>
      <c r="K329" s="10">
        <v>1</v>
      </c>
      <c r="L329" t="s">
        <v>35</v>
      </c>
      <c r="M329" t="str">
        <f>VLOOKUP(L329,Codes!$R$3:$S$28,2,FALSE)</f>
        <v>L</v>
      </c>
      <c r="N329" t="s">
        <v>48</v>
      </c>
      <c r="O329" t="s">
        <v>29</v>
      </c>
      <c r="P329" t="s">
        <v>29</v>
      </c>
      <c r="Q329" s="21" t="str">
        <f t="shared" si="24"/>
        <v>D-AB-004-EC10-TP1-DMSO-NA-1-NA</v>
      </c>
      <c r="R329" s="21" t="str">
        <f t="shared" si="25"/>
        <v>D-AB-004-EC10-TP1-DMSO-1</v>
      </c>
      <c r="S329" s="14" t="str">
        <f t="shared" si="26"/>
        <v>D.AB.004.L.A.1</v>
      </c>
      <c r="T329" s="15" t="str">
        <f t="shared" si="27"/>
        <v>DAB004LA1</v>
      </c>
      <c r="U329" s="15"/>
    </row>
    <row r="330" spans="1:21">
      <c r="A330" t="s">
        <v>51</v>
      </c>
      <c r="B330" s="10" t="s">
        <v>50</v>
      </c>
      <c r="C330" s="10" t="s">
        <v>52</v>
      </c>
      <c r="D330" s="23" t="s">
        <v>67</v>
      </c>
      <c r="E330" s="12" t="str">
        <f>VLOOKUP(D330,Codes!$E$3:$G$1002,3,FALSE)</f>
        <v>004</v>
      </c>
      <c r="F330" s="10" t="s">
        <v>46</v>
      </c>
      <c r="G330" s="10">
        <v>4</v>
      </c>
      <c r="H330" s="10" t="str">
        <f>VLOOKUP(F330,Codes!$J$3:$L$8,2,FALSE)</f>
        <v>A</v>
      </c>
      <c r="I330" s="11" t="s">
        <v>44</v>
      </c>
      <c r="J330" s="10" t="str">
        <f>VLOOKUP(I330,Codes!$H$3:$I$262,2,FALSE)</f>
        <v>AB</v>
      </c>
      <c r="K330" s="10">
        <v>2</v>
      </c>
      <c r="L330" t="s">
        <v>35</v>
      </c>
      <c r="M330" t="str">
        <f>VLOOKUP(L330,Codes!$R$3:$S$28,2,FALSE)</f>
        <v>L</v>
      </c>
      <c r="N330" t="s">
        <v>48</v>
      </c>
      <c r="O330" t="s">
        <v>29</v>
      </c>
      <c r="P330" t="s">
        <v>29</v>
      </c>
      <c r="Q330" s="21" t="str">
        <f t="shared" si="24"/>
        <v>D-AB-004-EC10-TP1-DMSO-NA-2-NA</v>
      </c>
      <c r="R330" s="21" t="str">
        <f t="shared" si="25"/>
        <v>D-AB-004-EC10-TP1-DMSO-2</v>
      </c>
      <c r="S330" s="14" t="str">
        <f t="shared" si="26"/>
        <v>D.AB.004.L.A.2</v>
      </c>
      <c r="T330" s="15" t="str">
        <f t="shared" si="27"/>
        <v>DAB004LA2</v>
      </c>
      <c r="U330" s="15"/>
    </row>
    <row r="331" spans="1:21">
      <c r="A331" t="s">
        <v>51</v>
      </c>
      <c r="B331" s="10" t="s">
        <v>50</v>
      </c>
      <c r="C331" s="10" t="s">
        <v>52</v>
      </c>
      <c r="D331" s="23" t="s">
        <v>67</v>
      </c>
      <c r="E331" s="12" t="str">
        <f>VLOOKUP(D331,Codes!$E$3:$G$1002,3,FALSE)</f>
        <v>004</v>
      </c>
      <c r="F331" s="10" t="s">
        <v>46</v>
      </c>
      <c r="G331" s="10">
        <v>4</v>
      </c>
      <c r="H331" s="10" t="str">
        <f>VLOOKUP(F331,Codes!$J$3:$L$8,2,FALSE)</f>
        <v>A</v>
      </c>
      <c r="I331" s="11" t="s">
        <v>44</v>
      </c>
      <c r="J331" s="10" t="str">
        <f>VLOOKUP(I331,Codes!$H$3:$I$262,2,FALSE)</f>
        <v>AB</v>
      </c>
      <c r="K331" s="10">
        <v>3</v>
      </c>
      <c r="L331" t="s">
        <v>35</v>
      </c>
      <c r="M331" t="str">
        <f>VLOOKUP(L331,Codes!$R$3:$S$28,2,FALSE)</f>
        <v>L</v>
      </c>
      <c r="N331" t="s">
        <v>48</v>
      </c>
      <c r="O331" t="s">
        <v>29</v>
      </c>
      <c r="P331" t="s">
        <v>29</v>
      </c>
      <c r="Q331" s="21" t="str">
        <f t="shared" si="24"/>
        <v>D-AB-004-EC10-TP1-DMSO-NA-3-NA</v>
      </c>
      <c r="R331" s="21" t="str">
        <f t="shared" si="25"/>
        <v>D-AB-004-EC10-TP1-DMSO-3</v>
      </c>
      <c r="S331" s="14" t="str">
        <f t="shared" si="26"/>
        <v>D.AB.004.L.A.3</v>
      </c>
      <c r="T331" s="15" t="str">
        <f t="shared" si="27"/>
        <v>DAB004LA3</v>
      </c>
      <c r="U331" s="15"/>
    </row>
    <row r="332" spans="1:21">
      <c r="A332" t="s">
        <v>51</v>
      </c>
      <c r="B332" s="10" t="s">
        <v>50</v>
      </c>
      <c r="C332" s="10" t="s">
        <v>52</v>
      </c>
      <c r="D332" s="23" t="s">
        <v>67</v>
      </c>
      <c r="E332" s="12" t="str">
        <f>VLOOKUP(D332,Codes!$E$3:$G$1002,3,FALSE)</f>
        <v>004</v>
      </c>
      <c r="F332" s="10" t="s">
        <v>46</v>
      </c>
      <c r="G332" s="10">
        <v>4</v>
      </c>
      <c r="H332" s="10" t="str">
        <f>VLOOKUP(F332,Codes!$J$3:$L$8,2,FALSE)</f>
        <v>A</v>
      </c>
      <c r="I332" s="11" t="s">
        <v>44</v>
      </c>
      <c r="J332" s="10" t="str">
        <f>VLOOKUP(I332,Codes!$H$3:$I$262,2,FALSE)</f>
        <v>AB</v>
      </c>
      <c r="K332" s="10">
        <v>4</v>
      </c>
      <c r="L332" t="s">
        <v>35</v>
      </c>
      <c r="M332" t="str">
        <f>VLOOKUP(L332,Codes!$R$3:$S$28,2,FALSE)</f>
        <v>L</v>
      </c>
      <c r="N332" t="s">
        <v>48</v>
      </c>
      <c r="O332" t="s">
        <v>29</v>
      </c>
      <c r="P332" t="s">
        <v>29</v>
      </c>
      <c r="Q332" s="21" t="str">
        <f t="shared" si="24"/>
        <v>D-AB-004-EC10-TP1-DMSO-NA-4-NA</v>
      </c>
      <c r="R332" s="21" t="str">
        <f t="shared" si="25"/>
        <v>D-AB-004-EC10-TP1-DMSO-4</v>
      </c>
      <c r="S332" s="14" t="str">
        <f t="shared" si="26"/>
        <v>D.AB.004.L.A.4</v>
      </c>
      <c r="T332" s="15" t="str">
        <f t="shared" si="27"/>
        <v>DAB004LA4</v>
      </c>
      <c r="U332" s="15"/>
    </row>
    <row r="333" spans="1:21">
      <c r="A333" t="s">
        <v>51</v>
      </c>
      <c r="B333" s="10" t="s">
        <v>50</v>
      </c>
      <c r="C333" s="10" t="s">
        <v>52</v>
      </c>
      <c r="D333" s="23" t="s">
        <v>67</v>
      </c>
      <c r="E333" s="12" t="str">
        <f>VLOOKUP(D333,Codes!$E$3:$G$1002,3,FALSE)</f>
        <v>004</v>
      </c>
      <c r="F333" s="10" t="s">
        <v>46</v>
      </c>
      <c r="G333" s="10">
        <v>4</v>
      </c>
      <c r="H333" s="10" t="str">
        <f>VLOOKUP(F333,Codes!$J$3:$L$8,2,FALSE)</f>
        <v>A</v>
      </c>
      <c r="I333" s="11" t="s">
        <v>44</v>
      </c>
      <c r="J333" s="10" t="str">
        <f>VLOOKUP(I333,Codes!$H$3:$I$262,2,FALSE)</f>
        <v>AB</v>
      </c>
      <c r="K333" s="10">
        <v>5</v>
      </c>
      <c r="L333" t="s">
        <v>35</v>
      </c>
      <c r="M333" t="str">
        <f>VLOOKUP(L333,Codes!$R$3:$S$28,2,FALSE)</f>
        <v>L</v>
      </c>
      <c r="N333" t="s">
        <v>48</v>
      </c>
      <c r="O333" t="s">
        <v>29</v>
      </c>
      <c r="P333" t="s">
        <v>29</v>
      </c>
      <c r="Q333" s="21" t="str">
        <f t="shared" si="24"/>
        <v>D-AB-004-EC10-TP1-DMSO-NA-5-NA</v>
      </c>
      <c r="R333" s="21" t="str">
        <f t="shared" si="25"/>
        <v>D-AB-004-EC10-TP1-DMSO-5</v>
      </c>
      <c r="S333" s="14" t="str">
        <f t="shared" si="26"/>
        <v>D.AB.004.L.A.5</v>
      </c>
      <c r="T333" s="15" t="str">
        <f t="shared" si="27"/>
        <v>DAB004LA5</v>
      </c>
      <c r="U333" s="15"/>
    </row>
    <row r="334" spans="1:21">
      <c r="A334" t="s">
        <v>51</v>
      </c>
      <c r="B334" s="10" t="s">
        <v>50</v>
      </c>
      <c r="C334" s="10" t="s">
        <v>52</v>
      </c>
      <c r="D334" s="23" t="s">
        <v>67</v>
      </c>
      <c r="E334" s="12" t="str">
        <f>VLOOKUP(D334,Codes!$E$3:$G$1002,3,FALSE)</f>
        <v>004</v>
      </c>
      <c r="F334" s="10" t="s">
        <v>46</v>
      </c>
      <c r="G334" s="10">
        <v>4</v>
      </c>
      <c r="H334" s="10" t="str">
        <f>VLOOKUP(F334,Codes!$J$3:$L$8,2,FALSE)</f>
        <v>A</v>
      </c>
      <c r="I334" s="11" t="s">
        <v>44</v>
      </c>
      <c r="J334" s="10" t="str">
        <f>VLOOKUP(I334,Codes!$H$3:$I$262,2,FALSE)</f>
        <v>AB</v>
      </c>
      <c r="K334" s="10">
        <v>6</v>
      </c>
      <c r="L334" t="s">
        <v>35</v>
      </c>
      <c r="M334" t="str">
        <f>VLOOKUP(L334,Codes!$R$3:$S$28,2,FALSE)</f>
        <v>L</v>
      </c>
      <c r="N334" t="s">
        <v>48</v>
      </c>
      <c r="O334" t="s">
        <v>29</v>
      </c>
      <c r="P334" t="s">
        <v>29</v>
      </c>
      <c r="Q334" s="21" t="str">
        <f t="shared" si="24"/>
        <v>D-AB-004-EC10-TP1-DMSO-NA-6-NA</v>
      </c>
      <c r="R334" s="21" t="str">
        <f t="shared" si="25"/>
        <v>D-AB-004-EC10-TP1-DMSO-6</v>
      </c>
      <c r="S334" s="14" t="str">
        <f t="shared" si="26"/>
        <v>D.AB.004.L.A.6</v>
      </c>
      <c r="T334" s="15" t="str">
        <f t="shared" si="27"/>
        <v>DAB004LA6</v>
      </c>
      <c r="U334" s="15"/>
    </row>
    <row r="335" spans="1:21">
      <c r="A335" t="s">
        <v>51</v>
      </c>
      <c r="B335" s="10" t="s">
        <v>50</v>
      </c>
      <c r="C335" s="10" t="s">
        <v>52</v>
      </c>
      <c r="D335" s="23" t="s">
        <v>67</v>
      </c>
      <c r="E335" s="12" t="str">
        <f>VLOOKUP(D335,Codes!$E$3:$G$1002,3,FALSE)</f>
        <v>004</v>
      </c>
      <c r="F335" s="10" t="s">
        <v>57</v>
      </c>
      <c r="G335" s="10">
        <v>8</v>
      </c>
      <c r="H335" s="10" t="str">
        <f>VLOOKUP(F335,Codes!$J$3:$L$8,2,FALSE)</f>
        <v>B</v>
      </c>
      <c r="I335" s="11" t="s">
        <v>44</v>
      </c>
      <c r="J335" s="10" t="str">
        <f>VLOOKUP(I335,Codes!$H$3:$I$262,2,FALSE)</f>
        <v>AB</v>
      </c>
      <c r="K335" s="10">
        <v>1</v>
      </c>
      <c r="L335" t="s">
        <v>35</v>
      </c>
      <c r="M335" t="str">
        <f>VLOOKUP(L335,Codes!$R$3:$S$28,2,FALSE)</f>
        <v>L</v>
      </c>
      <c r="N335" t="s">
        <v>48</v>
      </c>
      <c r="O335" t="s">
        <v>29</v>
      </c>
      <c r="P335" t="s">
        <v>29</v>
      </c>
      <c r="Q335" s="21" t="str">
        <f t="shared" si="24"/>
        <v>D-AB-004-EC10-TP2-DMSO-NA-1-NA</v>
      </c>
      <c r="R335" s="21" t="str">
        <f t="shared" si="25"/>
        <v>D-AB-004-EC10-TP2-DMSO-1</v>
      </c>
      <c r="S335" s="14" t="str">
        <f t="shared" si="26"/>
        <v>D.AB.004.L.B.1</v>
      </c>
      <c r="T335" s="15" t="str">
        <f t="shared" si="27"/>
        <v>DAB004LB1</v>
      </c>
      <c r="U335" s="15"/>
    </row>
    <row r="336" spans="1:21">
      <c r="A336" t="s">
        <v>51</v>
      </c>
      <c r="B336" s="10" t="s">
        <v>50</v>
      </c>
      <c r="C336" s="10" t="s">
        <v>52</v>
      </c>
      <c r="D336" s="23" t="s">
        <v>67</v>
      </c>
      <c r="E336" s="12" t="str">
        <f>VLOOKUP(D336,Codes!$E$3:$G$1002,3,FALSE)</f>
        <v>004</v>
      </c>
      <c r="F336" s="10" t="s">
        <v>57</v>
      </c>
      <c r="G336" s="10">
        <v>8</v>
      </c>
      <c r="H336" s="10" t="str">
        <f>VLOOKUP(F336,Codes!$J$3:$L$8,2,FALSE)</f>
        <v>B</v>
      </c>
      <c r="I336" s="11" t="s">
        <v>44</v>
      </c>
      <c r="J336" s="10" t="str">
        <f>VLOOKUP(I336,Codes!$H$3:$I$262,2,FALSE)</f>
        <v>AB</v>
      </c>
      <c r="K336" s="10">
        <v>2</v>
      </c>
      <c r="L336" t="s">
        <v>35</v>
      </c>
      <c r="M336" t="str">
        <f>VLOOKUP(L336,Codes!$R$3:$S$28,2,FALSE)</f>
        <v>L</v>
      </c>
      <c r="N336" t="s">
        <v>48</v>
      </c>
      <c r="O336" t="s">
        <v>29</v>
      </c>
      <c r="P336" t="s">
        <v>29</v>
      </c>
      <c r="Q336" s="21" t="str">
        <f t="shared" si="24"/>
        <v>D-AB-004-EC10-TP2-DMSO-NA-2-NA</v>
      </c>
      <c r="R336" s="21" t="str">
        <f t="shared" si="25"/>
        <v>D-AB-004-EC10-TP2-DMSO-2</v>
      </c>
      <c r="S336" s="14" t="str">
        <f t="shared" si="26"/>
        <v>D.AB.004.L.B.2</v>
      </c>
      <c r="T336" s="15" t="str">
        <f t="shared" si="27"/>
        <v>DAB004LB2</v>
      </c>
      <c r="U336" s="15"/>
    </row>
    <row r="337" spans="1:21">
      <c r="A337" t="s">
        <v>51</v>
      </c>
      <c r="B337" s="10" t="s">
        <v>50</v>
      </c>
      <c r="C337" s="10" t="s">
        <v>52</v>
      </c>
      <c r="D337" s="23" t="s">
        <v>67</v>
      </c>
      <c r="E337" s="12" t="str">
        <f>VLOOKUP(D337,Codes!$E$3:$G$1002,3,FALSE)</f>
        <v>004</v>
      </c>
      <c r="F337" s="10" t="s">
        <v>57</v>
      </c>
      <c r="G337" s="10">
        <v>8</v>
      </c>
      <c r="H337" s="10" t="str">
        <f>VLOOKUP(F337,Codes!$J$3:$L$8,2,FALSE)</f>
        <v>B</v>
      </c>
      <c r="I337" s="11" t="s">
        <v>44</v>
      </c>
      <c r="J337" s="10" t="str">
        <f>VLOOKUP(I337,Codes!$H$3:$I$262,2,FALSE)</f>
        <v>AB</v>
      </c>
      <c r="K337" s="10">
        <v>3</v>
      </c>
      <c r="L337" t="s">
        <v>35</v>
      </c>
      <c r="M337" t="str">
        <f>VLOOKUP(L337,Codes!$R$3:$S$28,2,FALSE)</f>
        <v>L</v>
      </c>
      <c r="N337" t="s">
        <v>48</v>
      </c>
      <c r="O337" t="s">
        <v>29</v>
      </c>
      <c r="P337" t="s">
        <v>29</v>
      </c>
      <c r="Q337" s="21" t="str">
        <f t="shared" si="24"/>
        <v>D-AB-004-EC10-TP2-DMSO-NA-3-NA</v>
      </c>
      <c r="R337" s="21" t="str">
        <f t="shared" si="25"/>
        <v>D-AB-004-EC10-TP2-DMSO-3</v>
      </c>
      <c r="S337" s="14" t="str">
        <f t="shared" si="26"/>
        <v>D.AB.004.L.B.3</v>
      </c>
      <c r="T337" s="15" t="str">
        <f t="shared" si="27"/>
        <v>DAB004LB3</v>
      </c>
      <c r="U337" s="15"/>
    </row>
    <row r="338" spans="1:21">
      <c r="A338" t="s">
        <v>51</v>
      </c>
      <c r="B338" s="10" t="s">
        <v>50</v>
      </c>
      <c r="C338" s="10" t="s">
        <v>52</v>
      </c>
      <c r="D338" s="23" t="s">
        <v>67</v>
      </c>
      <c r="E338" s="12" t="str">
        <f>VLOOKUP(D338,Codes!$E$3:$G$1002,3,FALSE)</f>
        <v>004</v>
      </c>
      <c r="F338" s="10" t="s">
        <v>57</v>
      </c>
      <c r="G338" s="10">
        <v>8</v>
      </c>
      <c r="H338" s="10" t="str">
        <f>VLOOKUP(F338,Codes!$J$3:$L$8,2,FALSE)</f>
        <v>B</v>
      </c>
      <c r="I338" s="11" t="s">
        <v>44</v>
      </c>
      <c r="J338" s="10" t="str">
        <f>VLOOKUP(I338,Codes!$H$3:$I$262,2,FALSE)</f>
        <v>AB</v>
      </c>
      <c r="K338" s="10">
        <v>4</v>
      </c>
      <c r="L338" t="s">
        <v>35</v>
      </c>
      <c r="M338" t="str">
        <f>VLOOKUP(L338,Codes!$R$3:$S$28,2,FALSE)</f>
        <v>L</v>
      </c>
      <c r="N338" t="s">
        <v>48</v>
      </c>
      <c r="O338" t="s">
        <v>29</v>
      </c>
      <c r="P338" t="s">
        <v>29</v>
      </c>
      <c r="Q338" s="21" t="str">
        <f t="shared" si="24"/>
        <v>D-AB-004-EC10-TP2-DMSO-NA-4-NA</v>
      </c>
      <c r="R338" s="21" t="str">
        <f t="shared" si="25"/>
        <v>D-AB-004-EC10-TP2-DMSO-4</v>
      </c>
      <c r="S338" s="14" t="str">
        <f t="shared" si="26"/>
        <v>D.AB.004.L.B.4</v>
      </c>
      <c r="T338" s="15" t="str">
        <f t="shared" si="27"/>
        <v>DAB004LB4</v>
      </c>
      <c r="U338" s="15"/>
    </row>
    <row r="339" spans="1:21">
      <c r="A339" t="s">
        <v>51</v>
      </c>
      <c r="B339" s="10" t="s">
        <v>50</v>
      </c>
      <c r="C339" s="10" t="s">
        <v>52</v>
      </c>
      <c r="D339" s="23" t="s">
        <v>67</v>
      </c>
      <c r="E339" s="12" t="str">
        <f>VLOOKUP(D339,Codes!$E$3:$G$1002,3,FALSE)</f>
        <v>004</v>
      </c>
      <c r="F339" s="10" t="s">
        <v>57</v>
      </c>
      <c r="G339" s="10">
        <v>8</v>
      </c>
      <c r="H339" s="10" t="str">
        <f>VLOOKUP(F339,Codes!$J$3:$L$8,2,FALSE)</f>
        <v>B</v>
      </c>
      <c r="I339" s="11" t="s">
        <v>44</v>
      </c>
      <c r="J339" s="10" t="str">
        <f>VLOOKUP(I339,Codes!$H$3:$I$262,2,FALSE)</f>
        <v>AB</v>
      </c>
      <c r="K339" s="10">
        <v>5</v>
      </c>
      <c r="L339" t="s">
        <v>35</v>
      </c>
      <c r="M339" t="str">
        <f>VLOOKUP(L339,Codes!$R$3:$S$28,2,FALSE)</f>
        <v>L</v>
      </c>
      <c r="N339" t="s">
        <v>48</v>
      </c>
      <c r="O339" t="s">
        <v>29</v>
      </c>
      <c r="P339" t="s">
        <v>29</v>
      </c>
      <c r="Q339" s="21" t="str">
        <f t="shared" si="24"/>
        <v>D-AB-004-EC10-TP2-DMSO-NA-5-NA</v>
      </c>
      <c r="R339" s="21" t="str">
        <f t="shared" si="25"/>
        <v>D-AB-004-EC10-TP2-DMSO-5</v>
      </c>
      <c r="S339" s="14" t="str">
        <f t="shared" si="26"/>
        <v>D.AB.004.L.B.5</v>
      </c>
      <c r="T339" s="15" t="str">
        <f t="shared" si="27"/>
        <v>DAB004LB5</v>
      </c>
      <c r="U339" s="15"/>
    </row>
    <row r="340" spans="1:21">
      <c r="A340" t="s">
        <v>51</v>
      </c>
      <c r="B340" s="10" t="s">
        <v>50</v>
      </c>
      <c r="C340" s="10" t="s">
        <v>52</v>
      </c>
      <c r="D340" s="23" t="s">
        <v>67</v>
      </c>
      <c r="E340" s="12" t="str">
        <f>VLOOKUP(D340,Codes!$E$3:$G$1002,3,FALSE)</f>
        <v>004</v>
      </c>
      <c r="F340" s="10" t="s">
        <v>57</v>
      </c>
      <c r="G340" s="10">
        <v>8</v>
      </c>
      <c r="H340" s="10" t="str">
        <f>VLOOKUP(F340,Codes!$J$3:$L$8,2,FALSE)</f>
        <v>B</v>
      </c>
      <c r="I340" s="11" t="s">
        <v>44</v>
      </c>
      <c r="J340" s="10" t="str">
        <f>VLOOKUP(I340,Codes!$H$3:$I$262,2,FALSE)</f>
        <v>AB</v>
      </c>
      <c r="K340" s="10">
        <v>6</v>
      </c>
      <c r="L340" t="s">
        <v>35</v>
      </c>
      <c r="M340" t="str">
        <f>VLOOKUP(L340,Codes!$R$3:$S$28,2,FALSE)</f>
        <v>L</v>
      </c>
      <c r="N340" t="s">
        <v>48</v>
      </c>
      <c r="O340" t="s">
        <v>29</v>
      </c>
      <c r="P340" t="s">
        <v>29</v>
      </c>
      <c r="Q340" s="21" t="str">
        <f t="shared" si="24"/>
        <v>D-AB-004-EC10-TP2-DMSO-NA-6-NA</v>
      </c>
      <c r="R340" s="21" t="str">
        <f t="shared" si="25"/>
        <v>D-AB-004-EC10-TP2-DMSO-6</v>
      </c>
      <c r="S340" s="14" t="str">
        <f t="shared" si="26"/>
        <v>D.AB.004.L.B.6</v>
      </c>
      <c r="T340" s="15" t="str">
        <f t="shared" si="27"/>
        <v>DAB004LB6</v>
      </c>
      <c r="U340" s="15"/>
    </row>
    <row r="341" spans="1:21">
      <c r="A341" t="s">
        <v>51</v>
      </c>
      <c r="B341" s="10" t="s">
        <v>50</v>
      </c>
      <c r="C341" s="10" t="s">
        <v>52</v>
      </c>
      <c r="D341" s="23" t="s">
        <v>67</v>
      </c>
      <c r="E341" s="12" t="str">
        <f>VLOOKUP(D341,Codes!$E$3:$G$1002,3,FALSE)</f>
        <v>004</v>
      </c>
      <c r="F341" s="10" t="s">
        <v>64</v>
      </c>
      <c r="G341" s="10">
        <v>24</v>
      </c>
      <c r="H341" s="10" t="str">
        <f>VLOOKUP(F341,Codes!$J$3:$L$8,2,FALSE)</f>
        <v>C</v>
      </c>
      <c r="I341" s="11" t="s">
        <v>44</v>
      </c>
      <c r="J341" s="10" t="str">
        <f>VLOOKUP(I341,Codes!$H$3:$I$262,2,FALSE)</f>
        <v>AB</v>
      </c>
      <c r="K341" s="10">
        <v>1</v>
      </c>
      <c r="L341" t="s">
        <v>35</v>
      </c>
      <c r="M341" t="str">
        <f>VLOOKUP(L341,Codes!$R$3:$S$28,2,FALSE)</f>
        <v>L</v>
      </c>
      <c r="N341" t="s">
        <v>48</v>
      </c>
      <c r="O341" t="s">
        <v>29</v>
      </c>
      <c r="P341" t="s">
        <v>29</v>
      </c>
      <c r="Q341" s="21" t="str">
        <f t="shared" si="24"/>
        <v>D-AB-004-EC10-TP3-DMSO-NA-1-NA</v>
      </c>
      <c r="R341" s="21" t="str">
        <f t="shared" si="25"/>
        <v>D-AB-004-EC10-TP3-DMSO-1</v>
      </c>
      <c r="S341" s="14" t="str">
        <f t="shared" si="26"/>
        <v>D.AB.004.L.C.1</v>
      </c>
      <c r="T341" s="15" t="str">
        <f t="shared" si="27"/>
        <v>DAB004LC1</v>
      </c>
      <c r="U341" s="15"/>
    </row>
    <row r="342" spans="1:21">
      <c r="A342" t="s">
        <v>51</v>
      </c>
      <c r="B342" s="10" t="s">
        <v>50</v>
      </c>
      <c r="C342" s="10" t="s">
        <v>52</v>
      </c>
      <c r="D342" s="23" t="s">
        <v>67</v>
      </c>
      <c r="E342" s="12" t="str">
        <f>VLOOKUP(D342,Codes!$E$3:$G$1002,3,FALSE)</f>
        <v>004</v>
      </c>
      <c r="F342" s="10" t="s">
        <v>64</v>
      </c>
      <c r="G342" s="10">
        <v>24</v>
      </c>
      <c r="H342" s="10" t="str">
        <f>VLOOKUP(F342,Codes!$J$3:$L$8,2,FALSE)</f>
        <v>C</v>
      </c>
      <c r="I342" s="11" t="s">
        <v>44</v>
      </c>
      <c r="J342" s="10" t="str">
        <f>VLOOKUP(I342,Codes!$H$3:$I$262,2,FALSE)</f>
        <v>AB</v>
      </c>
      <c r="K342" s="10">
        <v>2</v>
      </c>
      <c r="L342" t="s">
        <v>35</v>
      </c>
      <c r="M342" t="str">
        <f>VLOOKUP(L342,Codes!$R$3:$S$28,2,FALSE)</f>
        <v>L</v>
      </c>
      <c r="N342" t="s">
        <v>48</v>
      </c>
      <c r="O342" t="s">
        <v>29</v>
      </c>
      <c r="P342" t="s">
        <v>29</v>
      </c>
      <c r="Q342" s="21" t="str">
        <f t="shared" si="24"/>
        <v>D-AB-004-EC10-TP3-DMSO-NA-2-NA</v>
      </c>
      <c r="R342" s="21" t="str">
        <f t="shared" si="25"/>
        <v>D-AB-004-EC10-TP3-DMSO-2</v>
      </c>
      <c r="S342" s="14" t="str">
        <f t="shared" si="26"/>
        <v>D.AB.004.L.C.2</v>
      </c>
      <c r="T342" s="15" t="str">
        <f t="shared" si="27"/>
        <v>DAB004LC2</v>
      </c>
      <c r="U342" s="15"/>
    </row>
    <row r="343" spans="1:21">
      <c r="A343" t="s">
        <v>51</v>
      </c>
      <c r="B343" s="10" t="s">
        <v>50</v>
      </c>
      <c r="C343" s="10" t="s">
        <v>52</v>
      </c>
      <c r="D343" s="23" t="s">
        <v>67</v>
      </c>
      <c r="E343" s="12" t="str">
        <f>VLOOKUP(D343,Codes!$E$3:$G$1002,3,FALSE)</f>
        <v>004</v>
      </c>
      <c r="F343" s="10" t="s">
        <v>64</v>
      </c>
      <c r="G343" s="10">
        <v>24</v>
      </c>
      <c r="H343" s="10" t="str">
        <f>VLOOKUP(F343,Codes!$J$3:$L$8,2,FALSE)</f>
        <v>C</v>
      </c>
      <c r="I343" s="11" t="s">
        <v>44</v>
      </c>
      <c r="J343" s="10" t="str">
        <f>VLOOKUP(I343,Codes!$H$3:$I$262,2,FALSE)</f>
        <v>AB</v>
      </c>
      <c r="K343" s="10">
        <v>3</v>
      </c>
      <c r="L343" t="s">
        <v>35</v>
      </c>
      <c r="M343" t="str">
        <f>VLOOKUP(L343,Codes!$R$3:$S$28,2,FALSE)</f>
        <v>L</v>
      </c>
      <c r="N343" t="s">
        <v>48</v>
      </c>
      <c r="O343" t="s">
        <v>29</v>
      </c>
      <c r="P343" t="s">
        <v>29</v>
      </c>
      <c r="Q343" s="21" t="str">
        <f t="shared" si="24"/>
        <v>D-AB-004-EC10-TP3-DMSO-NA-3-NA</v>
      </c>
      <c r="R343" s="21" t="str">
        <f t="shared" si="25"/>
        <v>D-AB-004-EC10-TP3-DMSO-3</v>
      </c>
      <c r="S343" s="14" t="str">
        <f t="shared" si="26"/>
        <v>D.AB.004.L.C.3</v>
      </c>
      <c r="T343" s="15" t="str">
        <f t="shared" si="27"/>
        <v>DAB004LC3</v>
      </c>
      <c r="U343" s="15"/>
    </row>
    <row r="344" spans="1:21">
      <c r="A344" t="s">
        <v>51</v>
      </c>
      <c r="B344" s="10" t="s">
        <v>50</v>
      </c>
      <c r="C344" s="10" t="s">
        <v>52</v>
      </c>
      <c r="D344" s="23" t="s">
        <v>67</v>
      </c>
      <c r="E344" s="12" t="str">
        <f>VLOOKUP(D344,Codes!$E$3:$G$1002,3,FALSE)</f>
        <v>004</v>
      </c>
      <c r="F344" s="10" t="s">
        <v>64</v>
      </c>
      <c r="G344" s="10">
        <v>24</v>
      </c>
      <c r="H344" s="10" t="str">
        <f>VLOOKUP(F344,Codes!$J$3:$L$8,2,FALSE)</f>
        <v>C</v>
      </c>
      <c r="I344" s="11" t="s">
        <v>44</v>
      </c>
      <c r="J344" s="10" t="str">
        <f>VLOOKUP(I344,Codes!$H$3:$I$262,2,FALSE)</f>
        <v>AB</v>
      </c>
      <c r="K344" s="10">
        <v>4</v>
      </c>
      <c r="L344" t="s">
        <v>35</v>
      </c>
      <c r="M344" t="str">
        <f>VLOOKUP(L344,Codes!$R$3:$S$28,2,FALSE)</f>
        <v>L</v>
      </c>
      <c r="N344" t="s">
        <v>48</v>
      </c>
      <c r="O344" t="s">
        <v>29</v>
      </c>
      <c r="P344" t="s">
        <v>29</v>
      </c>
      <c r="Q344" s="21" t="str">
        <f t="shared" si="24"/>
        <v>D-AB-004-EC10-TP3-DMSO-NA-4-NA</v>
      </c>
      <c r="R344" s="21" t="str">
        <f t="shared" si="25"/>
        <v>D-AB-004-EC10-TP3-DMSO-4</v>
      </c>
      <c r="S344" s="14" t="str">
        <f t="shared" si="26"/>
        <v>D.AB.004.L.C.4</v>
      </c>
      <c r="T344" s="15" t="str">
        <f t="shared" si="27"/>
        <v>DAB004LC4</v>
      </c>
      <c r="U344" s="15"/>
    </row>
    <row r="345" spans="1:21">
      <c r="A345" t="s">
        <v>51</v>
      </c>
      <c r="B345" s="10" t="s">
        <v>50</v>
      </c>
      <c r="C345" s="10" t="s">
        <v>52</v>
      </c>
      <c r="D345" s="23" t="s">
        <v>67</v>
      </c>
      <c r="E345" s="12" t="str">
        <f>VLOOKUP(D345,Codes!$E$3:$G$1002,3,FALSE)</f>
        <v>004</v>
      </c>
      <c r="F345" s="10" t="s">
        <v>64</v>
      </c>
      <c r="G345" s="10">
        <v>24</v>
      </c>
      <c r="H345" s="10" t="str">
        <f>VLOOKUP(F345,Codes!$J$3:$L$8,2,FALSE)</f>
        <v>C</v>
      </c>
      <c r="I345" s="11" t="s">
        <v>44</v>
      </c>
      <c r="J345" s="10" t="str">
        <f>VLOOKUP(I345,Codes!$H$3:$I$262,2,FALSE)</f>
        <v>AB</v>
      </c>
      <c r="K345" s="10">
        <v>5</v>
      </c>
      <c r="L345" t="s">
        <v>35</v>
      </c>
      <c r="M345" t="str">
        <f>VLOOKUP(L345,Codes!$R$3:$S$28,2,FALSE)</f>
        <v>L</v>
      </c>
      <c r="N345" t="s">
        <v>48</v>
      </c>
      <c r="O345" t="s">
        <v>29</v>
      </c>
      <c r="P345" t="s">
        <v>29</v>
      </c>
      <c r="Q345" s="21" t="str">
        <f t="shared" si="24"/>
        <v>D-AB-004-EC10-TP3-DMSO-NA-5-NA</v>
      </c>
      <c r="R345" s="21" t="str">
        <f t="shared" si="25"/>
        <v>D-AB-004-EC10-TP3-DMSO-5</v>
      </c>
      <c r="S345" s="14" t="str">
        <f t="shared" si="26"/>
        <v>D.AB.004.L.C.5</v>
      </c>
      <c r="T345" s="15" t="str">
        <f t="shared" si="27"/>
        <v>DAB004LC5</v>
      </c>
      <c r="U345" s="15"/>
    </row>
    <row r="346" spans="1:21">
      <c r="A346" t="s">
        <v>51</v>
      </c>
      <c r="B346" s="10" t="s">
        <v>50</v>
      </c>
      <c r="C346" s="10" t="s">
        <v>52</v>
      </c>
      <c r="D346" s="23" t="s">
        <v>67</v>
      </c>
      <c r="E346" s="12" t="str">
        <f>VLOOKUP(D346,Codes!$E$3:$G$1002,3,FALSE)</f>
        <v>004</v>
      </c>
      <c r="F346" s="10" t="s">
        <v>64</v>
      </c>
      <c r="G346" s="10">
        <v>24</v>
      </c>
      <c r="H346" s="10" t="str">
        <f>VLOOKUP(F346,Codes!$J$3:$L$8,2,FALSE)</f>
        <v>C</v>
      </c>
      <c r="I346" s="11" t="s">
        <v>44</v>
      </c>
      <c r="J346" s="10" t="str">
        <f>VLOOKUP(I346,Codes!$H$3:$I$262,2,FALSE)</f>
        <v>AB</v>
      </c>
      <c r="K346" s="10">
        <v>6</v>
      </c>
      <c r="L346" t="s">
        <v>35</v>
      </c>
      <c r="M346" t="str">
        <f>VLOOKUP(L346,Codes!$R$3:$S$28,2,FALSE)</f>
        <v>L</v>
      </c>
      <c r="N346" t="s">
        <v>48</v>
      </c>
      <c r="O346" t="s">
        <v>29</v>
      </c>
      <c r="P346" t="s">
        <v>29</v>
      </c>
      <c r="Q346" s="21" t="str">
        <f t="shared" si="24"/>
        <v>D-AB-004-EC10-TP3-DMSO-NA-6-NA</v>
      </c>
      <c r="R346" s="21" t="str">
        <f t="shared" si="25"/>
        <v>D-AB-004-EC10-TP3-DMSO-6</v>
      </c>
      <c r="S346" s="14" t="str">
        <f t="shared" si="26"/>
        <v>D.AB.004.L.C.6</v>
      </c>
      <c r="T346" s="15" t="str">
        <f t="shared" si="27"/>
        <v>DAB004LC6</v>
      </c>
      <c r="U346" s="15"/>
    </row>
    <row r="347" spans="1:21">
      <c r="A347" t="s">
        <v>51</v>
      </c>
      <c r="B347" s="10" t="s">
        <v>50</v>
      </c>
      <c r="C347" s="10" t="s">
        <v>52</v>
      </c>
      <c r="D347" s="23" t="s">
        <v>67</v>
      </c>
      <c r="E347" s="12" t="str">
        <f>VLOOKUP(D347,Codes!$E$3:$G$1002,3,FALSE)</f>
        <v>004</v>
      </c>
      <c r="F347" s="10" t="s">
        <v>70</v>
      </c>
      <c r="G347" s="10">
        <v>30</v>
      </c>
      <c r="H347" s="10" t="str">
        <f>VLOOKUP(F347,Codes!$J$3:$L$8,2,FALSE)</f>
        <v>D</v>
      </c>
      <c r="I347" s="11" t="s">
        <v>44</v>
      </c>
      <c r="J347" s="10" t="str">
        <f>VLOOKUP(I347,Codes!$H$3:$I$262,2,FALSE)</f>
        <v>AB</v>
      </c>
      <c r="K347" s="10">
        <v>1</v>
      </c>
      <c r="L347" t="s">
        <v>35</v>
      </c>
      <c r="M347" t="str">
        <f>VLOOKUP(L347,Codes!$R$3:$S$28,2,FALSE)</f>
        <v>L</v>
      </c>
      <c r="N347" t="s">
        <v>48</v>
      </c>
      <c r="O347" t="s">
        <v>29</v>
      </c>
      <c r="P347" t="s">
        <v>29</v>
      </c>
      <c r="Q347" s="21" t="str">
        <f t="shared" si="24"/>
        <v>D-AB-004-EC10-TP4-DMSO-NA-1-NA</v>
      </c>
      <c r="R347" s="21" t="str">
        <f t="shared" si="25"/>
        <v>D-AB-004-EC10-TP4-DMSO-1</v>
      </c>
      <c r="S347" s="14" t="str">
        <f t="shared" si="26"/>
        <v>D.AB.004.L.D.1</v>
      </c>
      <c r="T347" s="15" t="str">
        <f t="shared" si="27"/>
        <v>DAB004LD1</v>
      </c>
      <c r="U347" s="15"/>
    </row>
    <row r="348" spans="1:21">
      <c r="A348" t="s">
        <v>51</v>
      </c>
      <c r="B348" s="10" t="s">
        <v>50</v>
      </c>
      <c r="C348" s="10" t="s">
        <v>52</v>
      </c>
      <c r="D348" s="23" t="s">
        <v>67</v>
      </c>
      <c r="E348" s="12" t="str">
        <f>VLOOKUP(D348,Codes!$E$3:$G$1002,3,FALSE)</f>
        <v>004</v>
      </c>
      <c r="F348" s="10" t="s">
        <v>70</v>
      </c>
      <c r="G348" s="10">
        <v>30</v>
      </c>
      <c r="H348" s="10" t="str">
        <f>VLOOKUP(F348,Codes!$J$3:$L$8,2,FALSE)</f>
        <v>D</v>
      </c>
      <c r="I348" s="11" t="s">
        <v>44</v>
      </c>
      <c r="J348" s="10" t="str">
        <f>VLOOKUP(I348,Codes!$H$3:$I$262,2,FALSE)</f>
        <v>AB</v>
      </c>
      <c r="K348" s="10">
        <v>2</v>
      </c>
      <c r="L348" t="s">
        <v>35</v>
      </c>
      <c r="M348" t="str">
        <f>VLOOKUP(L348,Codes!$R$3:$S$28,2,FALSE)</f>
        <v>L</v>
      </c>
      <c r="N348" t="s">
        <v>48</v>
      </c>
      <c r="O348" t="s">
        <v>29</v>
      </c>
      <c r="P348" t="s">
        <v>29</v>
      </c>
      <c r="Q348" s="21" t="str">
        <f t="shared" si="24"/>
        <v>D-AB-004-EC10-TP4-DMSO-NA-2-NA</v>
      </c>
      <c r="R348" s="21" t="str">
        <f t="shared" si="25"/>
        <v>D-AB-004-EC10-TP4-DMSO-2</v>
      </c>
      <c r="S348" s="14" t="str">
        <f t="shared" si="26"/>
        <v>D.AB.004.L.D.2</v>
      </c>
      <c r="T348" s="15" t="str">
        <f t="shared" si="27"/>
        <v>DAB004LD2</v>
      </c>
      <c r="U348" s="15"/>
    </row>
    <row r="349" spans="1:21">
      <c r="A349" t="s">
        <v>51</v>
      </c>
      <c r="B349" s="10" t="s">
        <v>50</v>
      </c>
      <c r="C349" s="10" t="s">
        <v>52</v>
      </c>
      <c r="D349" s="23" t="s">
        <v>67</v>
      </c>
      <c r="E349" s="12" t="str">
        <f>VLOOKUP(D349,Codes!$E$3:$G$1002,3,FALSE)</f>
        <v>004</v>
      </c>
      <c r="F349" s="10" t="s">
        <v>70</v>
      </c>
      <c r="G349" s="10">
        <v>30</v>
      </c>
      <c r="H349" s="10" t="str">
        <f>VLOOKUP(F349,Codes!$J$3:$L$8,2,FALSE)</f>
        <v>D</v>
      </c>
      <c r="I349" s="11" t="s">
        <v>44</v>
      </c>
      <c r="J349" s="10" t="str">
        <f>VLOOKUP(I349,Codes!$H$3:$I$262,2,FALSE)</f>
        <v>AB</v>
      </c>
      <c r="K349" s="10">
        <v>3</v>
      </c>
      <c r="L349" t="s">
        <v>35</v>
      </c>
      <c r="M349" t="str">
        <f>VLOOKUP(L349,Codes!$R$3:$S$28,2,FALSE)</f>
        <v>L</v>
      </c>
      <c r="N349" t="s">
        <v>48</v>
      </c>
      <c r="O349" t="s">
        <v>29</v>
      </c>
      <c r="P349" t="s">
        <v>29</v>
      </c>
      <c r="Q349" s="21" t="str">
        <f t="shared" si="24"/>
        <v>D-AB-004-EC10-TP4-DMSO-NA-3-NA</v>
      </c>
      <c r="R349" s="21" t="str">
        <f t="shared" si="25"/>
        <v>D-AB-004-EC10-TP4-DMSO-3</v>
      </c>
      <c r="S349" s="14" t="str">
        <f t="shared" si="26"/>
        <v>D.AB.004.L.D.3</v>
      </c>
      <c r="T349" s="15" t="str">
        <f t="shared" si="27"/>
        <v>DAB004LD3</v>
      </c>
      <c r="U349" s="15"/>
    </row>
    <row r="350" spans="1:21">
      <c r="A350" t="s">
        <v>51</v>
      </c>
      <c r="B350" s="10" t="s">
        <v>50</v>
      </c>
      <c r="C350" s="10" t="s">
        <v>52</v>
      </c>
      <c r="D350" s="23" t="s">
        <v>67</v>
      </c>
      <c r="E350" s="12" t="str">
        <f>VLOOKUP(D350,Codes!$E$3:$G$1002,3,FALSE)</f>
        <v>004</v>
      </c>
      <c r="F350" s="10" t="s">
        <v>70</v>
      </c>
      <c r="G350" s="10">
        <v>30</v>
      </c>
      <c r="H350" s="10" t="str">
        <f>VLOOKUP(F350,Codes!$J$3:$L$8,2,FALSE)</f>
        <v>D</v>
      </c>
      <c r="I350" s="11" t="s">
        <v>44</v>
      </c>
      <c r="J350" s="10" t="str">
        <f>VLOOKUP(I350,Codes!$H$3:$I$262,2,FALSE)</f>
        <v>AB</v>
      </c>
      <c r="K350" s="10">
        <v>4</v>
      </c>
      <c r="L350" t="s">
        <v>35</v>
      </c>
      <c r="M350" t="str">
        <f>VLOOKUP(L350,Codes!$R$3:$S$28,2,FALSE)</f>
        <v>L</v>
      </c>
      <c r="N350" t="s">
        <v>48</v>
      </c>
      <c r="O350" t="s">
        <v>29</v>
      </c>
      <c r="P350" t="s">
        <v>29</v>
      </c>
      <c r="Q350" s="21" t="str">
        <f t="shared" si="24"/>
        <v>D-AB-004-EC10-TP4-DMSO-NA-4-NA</v>
      </c>
      <c r="R350" s="21" t="str">
        <f t="shared" si="25"/>
        <v>D-AB-004-EC10-TP4-DMSO-4</v>
      </c>
      <c r="S350" s="14" t="str">
        <f t="shared" si="26"/>
        <v>D.AB.004.L.D.4</v>
      </c>
      <c r="T350" s="15" t="str">
        <f t="shared" si="27"/>
        <v>DAB004LD4</v>
      </c>
      <c r="U350" s="15"/>
    </row>
    <row r="351" spans="1:21">
      <c r="A351" t="s">
        <v>51</v>
      </c>
      <c r="B351" s="10" t="s">
        <v>50</v>
      </c>
      <c r="C351" s="10" t="s">
        <v>52</v>
      </c>
      <c r="D351" s="23" t="s">
        <v>67</v>
      </c>
      <c r="E351" s="12" t="str">
        <f>VLOOKUP(D351,Codes!$E$3:$G$1002,3,FALSE)</f>
        <v>004</v>
      </c>
      <c r="F351" s="10" t="s">
        <v>70</v>
      </c>
      <c r="G351" s="10">
        <v>30</v>
      </c>
      <c r="H351" s="10" t="str">
        <f>VLOOKUP(F351,Codes!$J$3:$L$8,2,FALSE)</f>
        <v>D</v>
      </c>
      <c r="I351" s="11" t="s">
        <v>44</v>
      </c>
      <c r="J351" s="10" t="str">
        <f>VLOOKUP(I351,Codes!$H$3:$I$262,2,FALSE)</f>
        <v>AB</v>
      </c>
      <c r="K351" s="10">
        <v>5</v>
      </c>
      <c r="L351" t="s">
        <v>35</v>
      </c>
      <c r="M351" t="str">
        <f>VLOOKUP(L351,Codes!$R$3:$S$28,2,FALSE)</f>
        <v>L</v>
      </c>
      <c r="N351" t="s">
        <v>48</v>
      </c>
      <c r="O351" t="s">
        <v>29</v>
      </c>
      <c r="P351" t="s">
        <v>29</v>
      </c>
      <c r="Q351" s="21" t="str">
        <f t="shared" si="24"/>
        <v>D-AB-004-EC10-TP4-DMSO-NA-5-NA</v>
      </c>
      <c r="R351" s="21" t="str">
        <f t="shared" si="25"/>
        <v>D-AB-004-EC10-TP4-DMSO-5</v>
      </c>
      <c r="S351" s="14" t="str">
        <f t="shared" si="26"/>
        <v>D.AB.004.L.D.5</v>
      </c>
      <c r="T351" s="15" t="str">
        <f t="shared" si="27"/>
        <v>DAB004LD5</v>
      </c>
      <c r="U351" s="15"/>
    </row>
    <row r="352" spans="1:21">
      <c r="A352" t="s">
        <v>51</v>
      </c>
      <c r="B352" s="10" t="s">
        <v>50</v>
      </c>
      <c r="C352" s="10" t="s">
        <v>52</v>
      </c>
      <c r="D352" s="23" t="s">
        <v>67</v>
      </c>
      <c r="E352" s="12" t="str">
        <f>VLOOKUP(D352,Codes!$E$3:$G$1002,3,FALSE)</f>
        <v>004</v>
      </c>
      <c r="F352" s="10" t="s">
        <v>70</v>
      </c>
      <c r="G352" s="10">
        <v>30</v>
      </c>
      <c r="H352" s="10" t="str">
        <f>VLOOKUP(F352,Codes!$J$3:$L$8,2,FALSE)</f>
        <v>D</v>
      </c>
      <c r="I352" s="11" t="s">
        <v>44</v>
      </c>
      <c r="J352" s="10" t="str">
        <f>VLOOKUP(I352,Codes!$H$3:$I$262,2,FALSE)</f>
        <v>AB</v>
      </c>
      <c r="K352" s="10">
        <v>6</v>
      </c>
      <c r="L352" t="s">
        <v>35</v>
      </c>
      <c r="M352" t="str">
        <f>VLOOKUP(L352,Codes!$R$3:$S$28,2,FALSE)</f>
        <v>L</v>
      </c>
      <c r="N352" t="s">
        <v>48</v>
      </c>
      <c r="O352" t="s">
        <v>29</v>
      </c>
      <c r="P352" t="s">
        <v>29</v>
      </c>
      <c r="Q352" s="21" t="str">
        <f t="shared" si="24"/>
        <v>D-AB-004-EC10-TP4-DMSO-NA-6-NA</v>
      </c>
      <c r="R352" s="21" t="str">
        <f t="shared" si="25"/>
        <v>D-AB-004-EC10-TP4-DMSO-6</v>
      </c>
      <c r="S352" s="14" t="str">
        <f t="shared" si="26"/>
        <v>D.AB.004.L.D.6</v>
      </c>
      <c r="T352" s="15" t="str">
        <f t="shared" si="27"/>
        <v>DAB004LD6</v>
      </c>
      <c r="U352" s="15"/>
    </row>
    <row r="353" spans="1:21">
      <c r="A353" t="s">
        <v>51</v>
      </c>
      <c r="B353" s="10" t="s">
        <v>50</v>
      </c>
      <c r="C353" s="10" t="s">
        <v>52</v>
      </c>
      <c r="D353" s="23" t="s">
        <v>67</v>
      </c>
      <c r="E353" s="12" t="str">
        <f>VLOOKUP(D353,Codes!$E$3:$G$1002,3,FALSE)</f>
        <v>004</v>
      </c>
      <c r="F353" s="10" t="s">
        <v>76</v>
      </c>
      <c r="G353" s="10">
        <v>48</v>
      </c>
      <c r="H353" s="10" t="str">
        <f>VLOOKUP(F353,Codes!$J$3:$L$8,2,FALSE)</f>
        <v>E</v>
      </c>
      <c r="I353" s="11" t="s">
        <v>44</v>
      </c>
      <c r="J353" s="10" t="str">
        <f>VLOOKUP(I353,Codes!$H$3:$I$262,2,FALSE)</f>
        <v>AB</v>
      </c>
      <c r="K353" s="10">
        <v>1</v>
      </c>
      <c r="L353" t="s">
        <v>35</v>
      </c>
      <c r="M353" t="str">
        <f>VLOOKUP(L353,Codes!$R$3:$S$28,2,FALSE)</f>
        <v>L</v>
      </c>
      <c r="N353" t="s">
        <v>48</v>
      </c>
      <c r="O353" t="s">
        <v>29</v>
      </c>
      <c r="P353" t="s">
        <v>29</v>
      </c>
      <c r="Q353" s="21" t="str">
        <f t="shared" si="24"/>
        <v>D-AB-004-EC10-TP5-DMSO-NA-1-NA</v>
      </c>
      <c r="R353" s="21" t="str">
        <f t="shared" si="25"/>
        <v>D-AB-004-EC10-TP5-DMSO-1</v>
      </c>
      <c r="S353" s="14" t="str">
        <f t="shared" si="26"/>
        <v>D.AB.004.L.E.1</v>
      </c>
      <c r="T353" s="15" t="str">
        <f t="shared" si="27"/>
        <v>DAB004LE1</v>
      </c>
      <c r="U353" s="15"/>
    </row>
    <row r="354" spans="1:21">
      <c r="A354" t="s">
        <v>51</v>
      </c>
      <c r="B354" s="10" t="s">
        <v>50</v>
      </c>
      <c r="C354" s="10" t="s">
        <v>52</v>
      </c>
      <c r="D354" s="23" t="s">
        <v>67</v>
      </c>
      <c r="E354" s="12" t="str">
        <f>VLOOKUP(D354,Codes!$E$3:$G$1002,3,FALSE)</f>
        <v>004</v>
      </c>
      <c r="F354" s="10" t="s">
        <v>76</v>
      </c>
      <c r="G354" s="10">
        <v>48</v>
      </c>
      <c r="H354" s="10" t="str">
        <f>VLOOKUP(F354,Codes!$J$3:$L$8,2,FALSE)</f>
        <v>E</v>
      </c>
      <c r="I354" s="11" t="s">
        <v>44</v>
      </c>
      <c r="J354" s="10" t="str">
        <f>VLOOKUP(I354,Codes!$H$3:$I$262,2,FALSE)</f>
        <v>AB</v>
      </c>
      <c r="K354" s="10">
        <v>2</v>
      </c>
      <c r="L354" t="s">
        <v>35</v>
      </c>
      <c r="M354" t="str">
        <f>VLOOKUP(L354,Codes!$R$3:$S$28,2,FALSE)</f>
        <v>L</v>
      </c>
      <c r="N354" t="s">
        <v>48</v>
      </c>
      <c r="O354" t="s">
        <v>29</v>
      </c>
      <c r="P354" t="s">
        <v>29</v>
      </c>
      <c r="Q354" s="21" t="str">
        <f t="shared" si="24"/>
        <v>D-AB-004-EC10-TP5-DMSO-NA-2-NA</v>
      </c>
      <c r="R354" s="21" t="str">
        <f t="shared" si="25"/>
        <v>D-AB-004-EC10-TP5-DMSO-2</v>
      </c>
      <c r="S354" s="14" t="str">
        <f t="shared" si="26"/>
        <v>D.AB.004.L.E.2</v>
      </c>
      <c r="T354" s="15" t="str">
        <f t="shared" si="27"/>
        <v>DAB004LE2</v>
      </c>
      <c r="U354" s="15"/>
    </row>
    <row r="355" spans="1:21">
      <c r="A355" t="s">
        <v>51</v>
      </c>
      <c r="B355" s="10" t="s">
        <v>50</v>
      </c>
      <c r="C355" s="10" t="s">
        <v>52</v>
      </c>
      <c r="D355" s="23" t="s">
        <v>67</v>
      </c>
      <c r="E355" s="12" t="str">
        <f>VLOOKUP(D355,Codes!$E$3:$G$1002,3,FALSE)</f>
        <v>004</v>
      </c>
      <c r="F355" s="10" t="s">
        <v>76</v>
      </c>
      <c r="G355" s="10">
        <v>48</v>
      </c>
      <c r="H355" s="10" t="str">
        <f>VLOOKUP(F355,Codes!$J$3:$L$8,2,FALSE)</f>
        <v>E</v>
      </c>
      <c r="I355" s="11" t="s">
        <v>44</v>
      </c>
      <c r="J355" s="10" t="str">
        <f>VLOOKUP(I355,Codes!$H$3:$I$262,2,FALSE)</f>
        <v>AB</v>
      </c>
      <c r="K355" s="10">
        <v>3</v>
      </c>
      <c r="L355" t="s">
        <v>35</v>
      </c>
      <c r="M355" t="str">
        <f>VLOOKUP(L355,Codes!$R$3:$S$28,2,FALSE)</f>
        <v>L</v>
      </c>
      <c r="N355" t="s">
        <v>48</v>
      </c>
      <c r="O355" t="s">
        <v>29</v>
      </c>
      <c r="P355" t="s">
        <v>29</v>
      </c>
      <c r="Q355" s="21" t="str">
        <f t="shared" si="24"/>
        <v>D-AB-004-EC10-TP5-DMSO-NA-3-NA</v>
      </c>
      <c r="R355" s="21" t="str">
        <f t="shared" si="25"/>
        <v>D-AB-004-EC10-TP5-DMSO-3</v>
      </c>
      <c r="S355" s="14" t="str">
        <f t="shared" si="26"/>
        <v>D.AB.004.L.E.3</v>
      </c>
      <c r="T355" s="15" t="str">
        <f t="shared" si="27"/>
        <v>DAB004LE3</v>
      </c>
      <c r="U355" s="15"/>
    </row>
    <row r="356" spans="1:21">
      <c r="A356" t="s">
        <v>51</v>
      </c>
      <c r="B356" s="10" t="s">
        <v>50</v>
      </c>
      <c r="C356" s="10" t="s">
        <v>52</v>
      </c>
      <c r="D356" s="23" t="s">
        <v>67</v>
      </c>
      <c r="E356" s="12" t="str">
        <f>VLOOKUP(D356,Codes!$E$3:$G$1002,3,FALSE)</f>
        <v>004</v>
      </c>
      <c r="F356" s="10" t="s">
        <v>76</v>
      </c>
      <c r="G356" s="10">
        <v>48</v>
      </c>
      <c r="H356" s="10" t="str">
        <f>VLOOKUP(F356,Codes!$J$3:$L$8,2,FALSE)</f>
        <v>E</v>
      </c>
      <c r="I356" s="11" t="s">
        <v>44</v>
      </c>
      <c r="J356" s="10" t="str">
        <f>VLOOKUP(I356,Codes!$H$3:$I$262,2,FALSE)</f>
        <v>AB</v>
      </c>
      <c r="K356" s="10">
        <v>4</v>
      </c>
      <c r="L356" t="s">
        <v>35</v>
      </c>
      <c r="M356" t="str">
        <f>VLOOKUP(L356,Codes!$R$3:$S$28,2,FALSE)</f>
        <v>L</v>
      </c>
      <c r="N356" t="s">
        <v>48</v>
      </c>
      <c r="O356" t="s">
        <v>29</v>
      </c>
      <c r="P356" t="s">
        <v>29</v>
      </c>
      <c r="Q356" s="21" t="str">
        <f t="shared" si="24"/>
        <v>D-AB-004-EC10-TP5-DMSO-NA-4-NA</v>
      </c>
      <c r="R356" s="21" t="str">
        <f t="shared" si="25"/>
        <v>D-AB-004-EC10-TP5-DMSO-4</v>
      </c>
      <c r="S356" s="14" t="str">
        <f t="shared" si="26"/>
        <v>D.AB.004.L.E.4</v>
      </c>
      <c r="T356" s="15" t="str">
        <f t="shared" si="27"/>
        <v>DAB004LE4</v>
      </c>
      <c r="U356" s="15"/>
    </row>
    <row r="357" spans="1:21">
      <c r="A357" t="s">
        <v>51</v>
      </c>
      <c r="B357" s="10" t="s">
        <v>50</v>
      </c>
      <c r="C357" s="10" t="s">
        <v>52</v>
      </c>
      <c r="D357" s="23" t="s">
        <v>67</v>
      </c>
      <c r="E357" s="12" t="str">
        <f>VLOOKUP(D357,Codes!$E$3:$G$1002,3,FALSE)</f>
        <v>004</v>
      </c>
      <c r="F357" s="10" t="s">
        <v>76</v>
      </c>
      <c r="G357" s="10">
        <v>48</v>
      </c>
      <c r="H357" s="10" t="str">
        <f>VLOOKUP(F357,Codes!$J$3:$L$8,2,FALSE)</f>
        <v>E</v>
      </c>
      <c r="I357" s="11" t="s">
        <v>44</v>
      </c>
      <c r="J357" s="10" t="str">
        <f>VLOOKUP(I357,Codes!$H$3:$I$262,2,FALSE)</f>
        <v>AB</v>
      </c>
      <c r="K357" s="10">
        <v>5</v>
      </c>
      <c r="L357" t="s">
        <v>35</v>
      </c>
      <c r="M357" t="str">
        <f>VLOOKUP(L357,Codes!$R$3:$S$28,2,FALSE)</f>
        <v>L</v>
      </c>
      <c r="N357" t="s">
        <v>48</v>
      </c>
      <c r="O357" t="s">
        <v>29</v>
      </c>
      <c r="P357" t="s">
        <v>29</v>
      </c>
      <c r="Q357" s="21" t="str">
        <f t="shared" si="24"/>
        <v>D-AB-004-EC10-TP5-DMSO-NA-5-NA</v>
      </c>
      <c r="R357" s="21" t="str">
        <f t="shared" si="25"/>
        <v>D-AB-004-EC10-TP5-DMSO-5</v>
      </c>
      <c r="S357" s="14" t="str">
        <f t="shared" si="26"/>
        <v>D.AB.004.L.E.5</v>
      </c>
      <c r="T357" s="15" t="str">
        <f t="shared" si="27"/>
        <v>DAB004LE5</v>
      </c>
      <c r="U357" s="15"/>
    </row>
    <row r="358" spans="1:21">
      <c r="A358" t="s">
        <v>51</v>
      </c>
      <c r="B358" s="10" t="s">
        <v>50</v>
      </c>
      <c r="C358" s="10" t="s">
        <v>52</v>
      </c>
      <c r="D358" s="23" t="s">
        <v>67</v>
      </c>
      <c r="E358" s="12" t="str">
        <f>VLOOKUP(D358,Codes!$E$3:$G$1002,3,FALSE)</f>
        <v>004</v>
      </c>
      <c r="F358" s="10" t="s">
        <v>76</v>
      </c>
      <c r="G358" s="10">
        <v>48</v>
      </c>
      <c r="H358" s="10" t="str">
        <f>VLOOKUP(F358,Codes!$J$3:$L$8,2,FALSE)</f>
        <v>E</v>
      </c>
      <c r="I358" s="11" t="s">
        <v>44</v>
      </c>
      <c r="J358" s="10" t="str">
        <f>VLOOKUP(I358,Codes!$H$3:$I$262,2,FALSE)</f>
        <v>AB</v>
      </c>
      <c r="K358" s="10">
        <v>6</v>
      </c>
      <c r="L358" t="s">
        <v>35</v>
      </c>
      <c r="M358" t="str">
        <f>VLOOKUP(L358,Codes!$R$3:$S$28,2,FALSE)</f>
        <v>L</v>
      </c>
      <c r="N358" t="s">
        <v>48</v>
      </c>
      <c r="O358" t="s">
        <v>29</v>
      </c>
      <c r="P358" t="s">
        <v>29</v>
      </c>
      <c r="Q358" s="21" t="str">
        <f t="shared" si="24"/>
        <v>D-AB-004-EC10-TP5-DMSO-NA-6-NA</v>
      </c>
      <c r="R358" s="21" t="str">
        <f t="shared" si="25"/>
        <v>D-AB-004-EC10-TP5-DMSO-6</v>
      </c>
      <c r="S358" s="14" t="str">
        <f t="shared" si="26"/>
        <v>D.AB.004.L.E.6</v>
      </c>
      <c r="T358" s="15" t="str">
        <f t="shared" si="27"/>
        <v>DAB004LE6</v>
      </c>
      <c r="U358" s="15"/>
    </row>
    <row r="359" spans="1:21">
      <c r="A359" t="s">
        <v>51</v>
      </c>
      <c r="B359" s="10" t="s">
        <v>50</v>
      </c>
      <c r="C359" s="10" t="s">
        <v>52</v>
      </c>
      <c r="D359" s="23" t="s">
        <v>67</v>
      </c>
      <c r="E359" s="12" t="str">
        <f>VLOOKUP(D359,Codes!$E$3:$G$1002,3,FALSE)</f>
        <v>004</v>
      </c>
      <c r="F359" s="10" t="s">
        <v>46</v>
      </c>
      <c r="G359" s="10">
        <v>4</v>
      </c>
      <c r="H359" s="10" t="str">
        <f>VLOOKUP(F359,Codes!$J$3:$L$8,2,FALSE)</f>
        <v>A</v>
      </c>
      <c r="I359" s="11" t="s">
        <v>44</v>
      </c>
      <c r="J359" s="10" t="str">
        <f>VLOOKUP(I359,Codes!$H$3:$I$262,2,FALSE)</f>
        <v>AB</v>
      </c>
      <c r="K359" s="10">
        <v>1</v>
      </c>
      <c r="L359" t="s">
        <v>83</v>
      </c>
      <c r="M359" t="str">
        <f>VLOOKUP(L359,Codes!$R$3:$S$28,2,FALSE)</f>
        <v>M</v>
      </c>
      <c r="N359" t="s">
        <v>48</v>
      </c>
      <c r="O359" t="s">
        <v>29</v>
      </c>
      <c r="P359" t="s">
        <v>29</v>
      </c>
      <c r="Q359" s="21" t="str">
        <f t="shared" si="24"/>
        <v>D-AB-004-EC25-TP1-DMSO-NA-1-NA</v>
      </c>
      <c r="R359" s="21" t="str">
        <f t="shared" si="25"/>
        <v>D-AB-004-EC25-TP1-DMSO-1</v>
      </c>
      <c r="S359" s="14" t="str">
        <f t="shared" si="26"/>
        <v>D.AB.004.M.A.1</v>
      </c>
      <c r="T359" s="15" t="str">
        <f t="shared" si="27"/>
        <v>DAB004MA1</v>
      </c>
      <c r="U359" s="15"/>
    </row>
    <row r="360" spans="1:21">
      <c r="A360" t="s">
        <v>51</v>
      </c>
      <c r="B360" s="10" t="s">
        <v>50</v>
      </c>
      <c r="C360" s="10" t="s">
        <v>52</v>
      </c>
      <c r="D360" s="23" t="s">
        <v>67</v>
      </c>
      <c r="E360" s="12" t="str">
        <f>VLOOKUP(D360,Codes!$E$3:$G$1002,3,FALSE)</f>
        <v>004</v>
      </c>
      <c r="F360" s="10" t="s">
        <v>46</v>
      </c>
      <c r="G360" s="10">
        <v>4</v>
      </c>
      <c r="H360" s="10" t="str">
        <f>VLOOKUP(F360,Codes!$J$3:$L$8,2,FALSE)</f>
        <v>A</v>
      </c>
      <c r="I360" s="11" t="s">
        <v>44</v>
      </c>
      <c r="J360" s="10" t="str">
        <f>VLOOKUP(I360,Codes!$H$3:$I$262,2,FALSE)</f>
        <v>AB</v>
      </c>
      <c r="K360" s="10">
        <v>2</v>
      </c>
      <c r="L360" t="s">
        <v>83</v>
      </c>
      <c r="M360" t="str">
        <f>VLOOKUP(L360,Codes!$R$3:$S$28,2,FALSE)</f>
        <v>M</v>
      </c>
      <c r="N360" t="s">
        <v>48</v>
      </c>
      <c r="O360" t="s">
        <v>29</v>
      </c>
      <c r="P360" t="s">
        <v>29</v>
      </c>
      <c r="Q360" s="21" t="str">
        <f t="shared" ref="Q360:Q388" si="28">CONCATENATE(C360,"-",J360,"-",E360,"-", L360,"-",F360,"-",N360,"-",O360,"-",K360,"-",P360)</f>
        <v>D-AB-004-EC25-TP1-DMSO-NA-2-NA</v>
      </c>
      <c r="R360" s="21" t="str">
        <f t="shared" ref="R360:R388" si="29">CONCATENATE(C360,"-",J360,"-",E360,"-", L360,"-",F360,"-",N360,"-",K360)</f>
        <v>D-AB-004-EC25-TP1-DMSO-2</v>
      </c>
      <c r="S360" s="14" t="str">
        <f t="shared" ref="S360:S388" si="30">_xlfn.CONCAT(C360,".",J360,".",E360,".",M360,".",H360,".",K360)</f>
        <v>D.AB.004.M.A.2</v>
      </c>
      <c r="T360" s="15" t="str">
        <f t="shared" ref="T360:T388" si="31">SUBSTITUTE(S360,".","")</f>
        <v>DAB004MA2</v>
      </c>
      <c r="U360" s="15"/>
    </row>
    <row r="361" spans="1:21">
      <c r="A361" t="s">
        <v>51</v>
      </c>
      <c r="B361" s="10" t="s">
        <v>50</v>
      </c>
      <c r="C361" s="10" t="s">
        <v>52</v>
      </c>
      <c r="D361" s="23" t="s">
        <v>67</v>
      </c>
      <c r="E361" s="12" t="str">
        <f>VLOOKUP(D361,Codes!$E$3:$G$1002,3,FALSE)</f>
        <v>004</v>
      </c>
      <c r="F361" s="10" t="s">
        <v>46</v>
      </c>
      <c r="G361" s="10">
        <v>4</v>
      </c>
      <c r="H361" s="10" t="str">
        <f>VLOOKUP(F361,Codes!$J$3:$L$8,2,FALSE)</f>
        <v>A</v>
      </c>
      <c r="I361" s="11" t="s">
        <v>44</v>
      </c>
      <c r="J361" s="10" t="str">
        <f>VLOOKUP(I361,Codes!$H$3:$I$262,2,FALSE)</f>
        <v>AB</v>
      </c>
      <c r="K361" s="10">
        <v>3</v>
      </c>
      <c r="L361" t="s">
        <v>83</v>
      </c>
      <c r="M361" t="str">
        <f>VLOOKUP(L361,Codes!$R$3:$S$28,2,FALSE)</f>
        <v>M</v>
      </c>
      <c r="N361" t="s">
        <v>48</v>
      </c>
      <c r="O361" t="s">
        <v>29</v>
      </c>
      <c r="P361" t="s">
        <v>29</v>
      </c>
      <c r="Q361" s="21" t="str">
        <f t="shared" si="28"/>
        <v>D-AB-004-EC25-TP1-DMSO-NA-3-NA</v>
      </c>
      <c r="R361" s="21" t="str">
        <f t="shared" si="29"/>
        <v>D-AB-004-EC25-TP1-DMSO-3</v>
      </c>
      <c r="S361" s="14" t="str">
        <f t="shared" si="30"/>
        <v>D.AB.004.M.A.3</v>
      </c>
      <c r="T361" s="15" t="str">
        <f t="shared" si="31"/>
        <v>DAB004MA3</v>
      </c>
      <c r="U361" s="15"/>
    </row>
    <row r="362" spans="1:21">
      <c r="A362" t="s">
        <v>51</v>
      </c>
      <c r="B362" s="10" t="s">
        <v>50</v>
      </c>
      <c r="C362" s="10" t="s">
        <v>52</v>
      </c>
      <c r="D362" s="23" t="s">
        <v>67</v>
      </c>
      <c r="E362" s="12" t="str">
        <f>VLOOKUP(D362,Codes!$E$3:$G$1002,3,FALSE)</f>
        <v>004</v>
      </c>
      <c r="F362" s="10" t="s">
        <v>46</v>
      </c>
      <c r="G362" s="10">
        <v>4</v>
      </c>
      <c r="H362" s="10" t="str">
        <f>VLOOKUP(F362,Codes!$J$3:$L$8,2,FALSE)</f>
        <v>A</v>
      </c>
      <c r="I362" s="11" t="s">
        <v>44</v>
      </c>
      <c r="J362" s="10" t="str">
        <f>VLOOKUP(I362,Codes!$H$3:$I$262,2,FALSE)</f>
        <v>AB</v>
      </c>
      <c r="K362" s="10">
        <v>4</v>
      </c>
      <c r="L362" t="s">
        <v>83</v>
      </c>
      <c r="M362" t="str">
        <f>VLOOKUP(L362,Codes!$R$3:$S$28,2,FALSE)</f>
        <v>M</v>
      </c>
      <c r="N362" t="s">
        <v>48</v>
      </c>
      <c r="O362" t="s">
        <v>29</v>
      </c>
      <c r="P362" t="s">
        <v>29</v>
      </c>
      <c r="Q362" s="21" t="str">
        <f t="shared" si="28"/>
        <v>D-AB-004-EC25-TP1-DMSO-NA-4-NA</v>
      </c>
      <c r="R362" s="21" t="str">
        <f t="shared" si="29"/>
        <v>D-AB-004-EC25-TP1-DMSO-4</v>
      </c>
      <c r="S362" s="14" t="str">
        <f t="shared" si="30"/>
        <v>D.AB.004.M.A.4</v>
      </c>
      <c r="T362" s="15" t="str">
        <f t="shared" si="31"/>
        <v>DAB004MA4</v>
      </c>
      <c r="U362" s="15"/>
    </row>
    <row r="363" spans="1:21">
      <c r="A363" t="s">
        <v>51</v>
      </c>
      <c r="B363" s="10" t="s">
        <v>50</v>
      </c>
      <c r="C363" s="10" t="s">
        <v>52</v>
      </c>
      <c r="D363" s="23" t="s">
        <v>67</v>
      </c>
      <c r="E363" s="12" t="str">
        <f>VLOOKUP(D363,Codes!$E$3:$G$1002,3,FALSE)</f>
        <v>004</v>
      </c>
      <c r="F363" s="10" t="s">
        <v>46</v>
      </c>
      <c r="G363" s="10">
        <v>4</v>
      </c>
      <c r="H363" s="10" t="str">
        <f>VLOOKUP(F363,Codes!$J$3:$L$8,2,FALSE)</f>
        <v>A</v>
      </c>
      <c r="I363" s="11" t="s">
        <v>44</v>
      </c>
      <c r="J363" s="10" t="str">
        <f>VLOOKUP(I363,Codes!$H$3:$I$262,2,FALSE)</f>
        <v>AB</v>
      </c>
      <c r="K363" s="10">
        <v>5</v>
      </c>
      <c r="L363" t="s">
        <v>83</v>
      </c>
      <c r="M363" t="str">
        <f>VLOOKUP(L363,Codes!$R$3:$S$28,2,FALSE)</f>
        <v>M</v>
      </c>
      <c r="N363" t="s">
        <v>48</v>
      </c>
      <c r="O363" t="s">
        <v>29</v>
      </c>
      <c r="P363" t="s">
        <v>29</v>
      </c>
      <c r="Q363" s="21" t="str">
        <f t="shared" si="28"/>
        <v>D-AB-004-EC25-TP1-DMSO-NA-5-NA</v>
      </c>
      <c r="R363" s="21" t="str">
        <f t="shared" si="29"/>
        <v>D-AB-004-EC25-TP1-DMSO-5</v>
      </c>
      <c r="S363" s="14" t="str">
        <f t="shared" si="30"/>
        <v>D.AB.004.M.A.5</v>
      </c>
      <c r="T363" s="15" t="str">
        <f t="shared" si="31"/>
        <v>DAB004MA5</v>
      </c>
      <c r="U363" s="15"/>
    </row>
    <row r="364" spans="1:21">
      <c r="A364" t="s">
        <v>51</v>
      </c>
      <c r="B364" s="10" t="s">
        <v>50</v>
      </c>
      <c r="C364" s="10" t="s">
        <v>52</v>
      </c>
      <c r="D364" s="23" t="s">
        <v>67</v>
      </c>
      <c r="E364" s="12" t="str">
        <f>VLOOKUP(D364,Codes!$E$3:$G$1002,3,FALSE)</f>
        <v>004</v>
      </c>
      <c r="F364" s="10" t="s">
        <v>46</v>
      </c>
      <c r="G364" s="10">
        <v>4</v>
      </c>
      <c r="H364" s="10" t="str">
        <f>VLOOKUP(F364,Codes!$J$3:$L$8,2,FALSE)</f>
        <v>A</v>
      </c>
      <c r="I364" s="11" t="s">
        <v>44</v>
      </c>
      <c r="J364" s="10" t="str">
        <f>VLOOKUP(I364,Codes!$H$3:$I$262,2,FALSE)</f>
        <v>AB</v>
      </c>
      <c r="K364" s="10">
        <v>6</v>
      </c>
      <c r="L364" t="s">
        <v>83</v>
      </c>
      <c r="M364" t="str">
        <f>VLOOKUP(L364,Codes!$R$3:$S$28,2,FALSE)</f>
        <v>M</v>
      </c>
      <c r="N364" t="s">
        <v>48</v>
      </c>
      <c r="O364" t="s">
        <v>29</v>
      </c>
      <c r="P364" t="s">
        <v>29</v>
      </c>
      <c r="Q364" s="21" t="str">
        <f t="shared" si="28"/>
        <v>D-AB-004-EC25-TP1-DMSO-NA-6-NA</v>
      </c>
      <c r="R364" s="21" t="str">
        <f t="shared" si="29"/>
        <v>D-AB-004-EC25-TP1-DMSO-6</v>
      </c>
      <c r="S364" s="14" t="str">
        <f t="shared" si="30"/>
        <v>D.AB.004.M.A.6</v>
      </c>
      <c r="T364" s="15" t="str">
        <f t="shared" si="31"/>
        <v>DAB004MA6</v>
      </c>
      <c r="U364" s="15"/>
    </row>
    <row r="365" spans="1:21">
      <c r="A365" t="s">
        <v>51</v>
      </c>
      <c r="B365" s="10" t="s">
        <v>50</v>
      </c>
      <c r="C365" s="10" t="s">
        <v>52</v>
      </c>
      <c r="D365" s="23" t="s">
        <v>67</v>
      </c>
      <c r="E365" s="12" t="str">
        <f>VLOOKUP(D365,Codes!$E$3:$G$1002,3,FALSE)</f>
        <v>004</v>
      </c>
      <c r="F365" s="10" t="s">
        <v>57</v>
      </c>
      <c r="G365" s="10">
        <v>8</v>
      </c>
      <c r="H365" s="10" t="str">
        <f>VLOOKUP(F365,Codes!$J$3:$L$8,2,FALSE)</f>
        <v>B</v>
      </c>
      <c r="I365" s="11" t="s">
        <v>44</v>
      </c>
      <c r="J365" s="10" t="str">
        <f>VLOOKUP(I365,Codes!$H$3:$I$262,2,FALSE)</f>
        <v>AB</v>
      </c>
      <c r="K365" s="10">
        <v>1</v>
      </c>
      <c r="L365" t="s">
        <v>83</v>
      </c>
      <c r="M365" t="str">
        <f>VLOOKUP(L365,Codes!$R$3:$S$28,2,FALSE)</f>
        <v>M</v>
      </c>
      <c r="N365" t="s">
        <v>48</v>
      </c>
      <c r="O365" t="s">
        <v>29</v>
      </c>
      <c r="P365" t="s">
        <v>29</v>
      </c>
      <c r="Q365" s="21" t="str">
        <f t="shared" si="28"/>
        <v>D-AB-004-EC25-TP2-DMSO-NA-1-NA</v>
      </c>
      <c r="R365" s="21" t="str">
        <f t="shared" si="29"/>
        <v>D-AB-004-EC25-TP2-DMSO-1</v>
      </c>
      <c r="S365" s="14" t="str">
        <f t="shared" si="30"/>
        <v>D.AB.004.M.B.1</v>
      </c>
      <c r="T365" s="15" t="str">
        <f t="shared" si="31"/>
        <v>DAB004MB1</v>
      </c>
      <c r="U365" s="15"/>
    </row>
    <row r="366" spans="1:21">
      <c r="A366" t="s">
        <v>51</v>
      </c>
      <c r="B366" s="10" t="s">
        <v>50</v>
      </c>
      <c r="C366" s="10" t="s">
        <v>52</v>
      </c>
      <c r="D366" s="23" t="s">
        <v>67</v>
      </c>
      <c r="E366" s="12" t="str">
        <f>VLOOKUP(D366,Codes!$E$3:$G$1002,3,FALSE)</f>
        <v>004</v>
      </c>
      <c r="F366" s="10" t="s">
        <v>57</v>
      </c>
      <c r="G366" s="10">
        <v>8</v>
      </c>
      <c r="H366" s="10" t="str">
        <f>VLOOKUP(F366,Codes!$J$3:$L$8,2,FALSE)</f>
        <v>B</v>
      </c>
      <c r="I366" s="11" t="s">
        <v>44</v>
      </c>
      <c r="J366" s="10" t="str">
        <f>VLOOKUP(I366,Codes!$H$3:$I$262,2,FALSE)</f>
        <v>AB</v>
      </c>
      <c r="K366" s="10">
        <v>2</v>
      </c>
      <c r="L366" t="s">
        <v>83</v>
      </c>
      <c r="M366" t="str">
        <f>VLOOKUP(L366,Codes!$R$3:$S$28,2,FALSE)</f>
        <v>M</v>
      </c>
      <c r="N366" t="s">
        <v>48</v>
      </c>
      <c r="O366" t="s">
        <v>29</v>
      </c>
      <c r="P366" t="s">
        <v>29</v>
      </c>
      <c r="Q366" s="21" t="str">
        <f t="shared" si="28"/>
        <v>D-AB-004-EC25-TP2-DMSO-NA-2-NA</v>
      </c>
      <c r="R366" s="21" t="str">
        <f t="shared" si="29"/>
        <v>D-AB-004-EC25-TP2-DMSO-2</v>
      </c>
      <c r="S366" s="14" t="str">
        <f t="shared" si="30"/>
        <v>D.AB.004.M.B.2</v>
      </c>
      <c r="T366" s="15" t="str">
        <f t="shared" si="31"/>
        <v>DAB004MB2</v>
      </c>
      <c r="U366" s="15"/>
    </row>
    <row r="367" spans="1:21">
      <c r="A367" t="s">
        <v>51</v>
      </c>
      <c r="B367" s="10" t="s">
        <v>50</v>
      </c>
      <c r="C367" s="10" t="s">
        <v>52</v>
      </c>
      <c r="D367" s="23" t="s">
        <v>67</v>
      </c>
      <c r="E367" s="12" t="str">
        <f>VLOOKUP(D367,Codes!$E$3:$G$1002,3,FALSE)</f>
        <v>004</v>
      </c>
      <c r="F367" s="10" t="s">
        <v>57</v>
      </c>
      <c r="G367" s="10">
        <v>8</v>
      </c>
      <c r="H367" s="10" t="str">
        <f>VLOOKUP(F367,Codes!$J$3:$L$8,2,FALSE)</f>
        <v>B</v>
      </c>
      <c r="I367" s="11" t="s">
        <v>44</v>
      </c>
      <c r="J367" s="10" t="str">
        <f>VLOOKUP(I367,Codes!$H$3:$I$262,2,FALSE)</f>
        <v>AB</v>
      </c>
      <c r="K367" s="10">
        <v>3</v>
      </c>
      <c r="L367" t="s">
        <v>83</v>
      </c>
      <c r="M367" t="str">
        <f>VLOOKUP(L367,Codes!$R$3:$S$28,2,FALSE)</f>
        <v>M</v>
      </c>
      <c r="N367" t="s">
        <v>48</v>
      </c>
      <c r="O367" t="s">
        <v>29</v>
      </c>
      <c r="P367" t="s">
        <v>29</v>
      </c>
      <c r="Q367" s="21" t="str">
        <f t="shared" si="28"/>
        <v>D-AB-004-EC25-TP2-DMSO-NA-3-NA</v>
      </c>
      <c r="R367" s="21" t="str">
        <f t="shared" si="29"/>
        <v>D-AB-004-EC25-TP2-DMSO-3</v>
      </c>
      <c r="S367" s="14" t="str">
        <f t="shared" si="30"/>
        <v>D.AB.004.M.B.3</v>
      </c>
      <c r="T367" s="15" t="str">
        <f t="shared" si="31"/>
        <v>DAB004MB3</v>
      </c>
      <c r="U367" s="15"/>
    </row>
    <row r="368" spans="1:21">
      <c r="A368" t="s">
        <v>51</v>
      </c>
      <c r="B368" s="10" t="s">
        <v>50</v>
      </c>
      <c r="C368" s="10" t="s">
        <v>52</v>
      </c>
      <c r="D368" s="23" t="s">
        <v>67</v>
      </c>
      <c r="E368" s="12" t="str">
        <f>VLOOKUP(D368,Codes!$E$3:$G$1002,3,FALSE)</f>
        <v>004</v>
      </c>
      <c r="F368" s="10" t="s">
        <v>57</v>
      </c>
      <c r="G368" s="10">
        <v>8</v>
      </c>
      <c r="H368" s="10" t="str">
        <f>VLOOKUP(F368,Codes!$J$3:$L$8,2,FALSE)</f>
        <v>B</v>
      </c>
      <c r="I368" s="11" t="s">
        <v>44</v>
      </c>
      <c r="J368" s="10" t="str">
        <f>VLOOKUP(I368,Codes!$H$3:$I$262,2,FALSE)</f>
        <v>AB</v>
      </c>
      <c r="K368" s="10">
        <v>4</v>
      </c>
      <c r="L368" t="s">
        <v>83</v>
      </c>
      <c r="M368" t="str">
        <f>VLOOKUP(L368,Codes!$R$3:$S$28,2,FALSE)</f>
        <v>M</v>
      </c>
      <c r="N368" t="s">
        <v>48</v>
      </c>
      <c r="O368" t="s">
        <v>29</v>
      </c>
      <c r="P368" t="s">
        <v>29</v>
      </c>
      <c r="Q368" s="21" t="str">
        <f t="shared" si="28"/>
        <v>D-AB-004-EC25-TP2-DMSO-NA-4-NA</v>
      </c>
      <c r="R368" s="21" t="str">
        <f t="shared" si="29"/>
        <v>D-AB-004-EC25-TP2-DMSO-4</v>
      </c>
      <c r="S368" s="14" t="str">
        <f t="shared" si="30"/>
        <v>D.AB.004.M.B.4</v>
      </c>
      <c r="T368" s="15" t="str">
        <f t="shared" si="31"/>
        <v>DAB004MB4</v>
      </c>
      <c r="U368" s="15"/>
    </row>
    <row r="369" spans="1:21">
      <c r="A369" t="s">
        <v>51</v>
      </c>
      <c r="B369" s="10" t="s">
        <v>50</v>
      </c>
      <c r="C369" s="10" t="s">
        <v>52</v>
      </c>
      <c r="D369" s="23" t="s">
        <v>67</v>
      </c>
      <c r="E369" s="12" t="str">
        <f>VLOOKUP(D369,Codes!$E$3:$G$1002,3,FALSE)</f>
        <v>004</v>
      </c>
      <c r="F369" s="10" t="s">
        <v>57</v>
      </c>
      <c r="G369" s="10">
        <v>8</v>
      </c>
      <c r="H369" s="10" t="str">
        <f>VLOOKUP(F369,Codes!$J$3:$L$8,2,FALSE)</f>
        <v>B</v>
      </c>
      <c r="I369" s="11" t="s">
        <v>44</v>
      </c>
      <c r="J369" s="10" t="str">
        <f>VLOOKUP(I369,Codes!$H$3:$I$262,2,FALSE)</f>
        <v>AB</v>
      </c>
      <c r="K369" s="10">
        <v>5</v>
      </c>
      <c r="L369" t="s">
        <v>83</v>
      </c>
      <c r="M369" t="str">
        <f>VLOOKUP(L369,Codes!$R$3:$S$28,2,FALSE)</f>
        <v>M</v>
      </c>
      <c r="N369" t="s">
        <v>48</v>
      </c>
      <c r="O369" t="s">
        <v>29</v>
      </c>
      <c r="P369" t="s">
        <v>29</v>
      </c>
      <c r="Q369" s="21" t="str">
        <f t="shared" si="28"/>
        <v>D-AB-004-EC25-TP2-DMSO-NA-5-NA</v>
      </c>
      <c r="R369" s="21" t="str">
        <f t="shared" si="29"/>
        <v>D-AB-004-EC25-TP2-DMSO-5</v>
      </c>
      <c r="S369" s="14" t="str">
        <f t="shared" si="30"/>
        <v>D.AB.004.M.B.5</v>
      </c>
      <c r="T369" s="15" t="str">
        <f t="shared" si="31"/>
        <v>DAB004MB5</v>
      </c>
      <c r="U369" s="15"/>
    </row>
    <row r="370" spans="1:21">
      <c r="A370" t="s">
        <v>51</v>
      </c>
      <c r="B370" s="10" t="s">
        <v>50</v>
      </c>
      <c r="C370" s="10" t="s">
        <v>52</v>
      </c>
      <c r="D370" s="23" t="s">
        <v>67</v>
      </c>
      <c r="E370" s="12" t="str">
        <f>VLOOKUP(D370,Codes!$E$3:$G$1002,3,FALSE)</f>
        <v>004</v>
      </c>
      <c r="F370" s="10" t="s">
        <v>57</v>
      </c>
      <c r="G370" s="10">
        <v>8</v>
      </c>
      <c r="H370" s="10" t="str">
        <f>VLOOKUP(F370,Codes!$J$3:$L$8,2,FALSE)</f>
        <v>B</v>
      </c>
      <c r="I370" s="11" t="s">
        <v>44</v>
      </c>
      <c r="J370" s="10" t="str">
        <f>VLOOKUP(I370,Codes!$H$3:$I$262,2,FALSE)</f>
        <v>AB</v>
      </c>
      <c r="K370" s="10">
        <v>6</v>
      </c>
      <c r="L370" t="s">
        <v>83</v>
      </c>
      <c r="M370" t="str">
        <f>VLOOKUP(L370,Codes!$R$3:$S$28,2,FALSE)</f>
        <v>M</v>
      </c>
      <c r="N370" t="s">
        <v>48</v>
      </c>
      <c r="O370" t="s">
        <v>29</v>
      </c>
      <c r="P370" t="s">
        <v>29</v>
      </c>
      <c r="Q370" s="21" t="str">
        <f t="shared" si="28"/>
        <v>D-AB-004-EC25-TP2-DMSO-NA-6-NA</v>
      </c>
      <c r="R370" s="21" t="str">
        <f t="shared" si="29"/>
        <v>D-AB-004-EC25-TP2-DMSO-6</v>
      </c>
      <c r="S370" s="14" t="str">
        <f t="shared" si="30"/>
        <v>D.AB.004.M.B.6</v>
      </c>
      <c r="T370" s="15" t="str">
        <f t="shared" si="31"/>
        <v>DAB004MB6</v>
      </c>
      <c r="U370" s="15"/>
    </row>
    <row r="371" spans="1:21">
      <c r="A371" t="s">
        <v>51</v>
      </c>
      <c r="B371" s="10" t="s">
        <v>50</v>
      </c>
      <c r="C371" s="10" t="s">
        <v>52</v>
      </c>
      <c r="D371" s="23" t="s">
        <v>67</v>
      </c>
      <c r="E371" s="12" t="str">
        <f>VLOOKUP(D371,Codes!$E$3:$G$1002,3,FALSE)</f>
        <v>004</v>
      </c>
      <c r="F371" s="10" t="s">
        <v>64</v>
      </c>
      <c r="G371" s="10">
        <v>24</v>
      </c>
      <c r="H371" s="10" t="str">
        <f>VLOOKUP(F371,Codes!$J$3:$L$8,2,FALSE)</f>
        <v>C</v>
      </c>
      <c r="I371" s="11" t="s">
        <v>44</v>
      </c>
      <c r="J371" s="10" t="str">
        <f>VLOOKUP(I371,Codes!$H$3:$I$262,2,FALSE)</f>
        <v>AB</v>
      </c>
      <c r="K371" s="10">
        <v>1</v>
      </c>
      <c r="L371" t="s">
        <v>83</v>
      </c>
      <c r="M371" t="str">
        <f>VLOOKUP(L371,Codes!$R$3:$S$28,2,FALSE)</f>
        <v>M</v>
      </c>
      <c r="N371" t="s">
        <v>48</v>
      </c>
      <c r="O371" t="s">
        <v>29</v>
      </c>
      <c r="P371" t="s">
        <v>29</v>
      </c>
      <c r="Q371" s="21" t="str">
        <f t="shared" si="28"/>
        <v>D-AB-004-EC25-TP3-DMSO-NA-1-NA</v>
      </c>
      <c r="R371" s="21" t="str">
        <f t="shared" si="29"/>
        <v>D-AB-004-EC25-TP3-DMSO-1</v>
      </c>
      <c r="S371" s="14" t="str">
        <f t="shared" si="30"/>
        <v>D.AB.004.M.C.1</v>
      </c>
      <c r="T371" s="15" t="str">
        <f t="shared" si="31"/>
        <v>DAB004MC1</v>
      </c>
      <c r="U371" s="15"/>
    </row>
    <row r="372" spans="1:21">
      <c r="A372" t="s">
        <v>51</v>
      </c>
      <c r="B372" s="10" t="s">
        <v>50</v>
      </c>
      <c r="C372" s="10" t="s">
        <v>52</v>
      </c>
      <c r="D372" s="23" t="s">
        <v>67</v>
      </c>
      <c r="E372" s="12" t="str">
        <f>VLOOKUP(D372,Codes!$E$3:$G$1002,3,FALSE)</f>
        <v>004</v>
      </c>
      <c r="F372" s="10" t="s">
        <v>64</v>
      </c>
      <c r="G372" s="10">
        <v>24</v>
      </c>
      <c r="H372" s="10" t="str">
        <f>VLOOKUP(F372,Codes!$J$3:$L$8,2,FALSE)</f>
        <v>C</v>
      </c>
      <c r="I372" s="11" t="s">
        <v>44</v>
      </c>
      <c r="J372" s="10" t="str">
        <f>VLOOKUP(I372,Codes!$H$3:$I$262,2,FALSE)</f>
        <v>AB</v>
      </c>
      <c r="K372" s="10">
        <v>2</v>
      </c>
      <c r="L372" t="s">
        <v>83</v>
      </c>
      <c r="M372" t="str">
        <f>VLOOKUP(L372,Codes!$R$3:$S$28,2,FALSE)</f>
        <v>M</v>
      </c>
      <c r="N372" t="s">
        <v>48</v>
      </c>
      <c r="O372" t="s">
        <v>29</v>
      </c>
      <c r="P372" t="s">
        <v>29</v>
      </c>
      <c r="Q372" s="21" t="str">
        <f t="shared" si="28"/>
        <v>D-AB-004-EC25-TP3-DMSO-NA-2-NA</v>
      </c>
      <c r="R372" s="21" t="str">
        <f t="shared" si="29"/>
        <v>D-AB-004-EC25-TP3-DMSO-2</v>
      </c>
      <c r="S372" s="14" t="str">
        <f t="shared" si="30"/>
        <v>D.AB.004.M.C.2</v>
      </c>
      <c r="T372" s="15" t="str">
        <f t="shared" si="31"/>
        <v>DAB004MC2</v>
      </c>
      <c r="U372" s="15"/>
    </row>
    <row r="373" spans="1:21">
      <c r="A373" t="s">
        <v>51</v>
      </c>
      <c r="B373" s="10" t="s">
        <v>50</v>
      </c>
      <c r="C373" s="10" t="s">
        <v>52</v>
      </c>
      <c r="D373" s="23" t="s">
        <v>67</v>
      </c>
      <c r="E373" s="12" t="str">
        <f>VLOOKUP(D373,Codes!$E$3:$G$1002,3,FALSE)</f>
        <v>004</v>
      </c>
      <c r="F373" s="10" t="s">
        <v>64</v>
      </c>
      <c r="G373" s="10">
        <v>24</v>
      </c>
      <c r="H373" s="10" t="str">
        <f>VLOOKUP(F373,Codes!$J$3:$L$8,2,FALSE)</f>
        <v>C</v>
      </c>
      <c r="I373" s="11" t="s">
        <v>44</v>
      </c>
      <c r="J373" s="10" t="str">
        <f>VLOOKUP(I373,Codes!$H$3:$I$262,2,FALSE)</f>
        <v>AB</v>
      </c>
      <c r="K373" s="10">
        <v>3</v>
      </c>
      <c r="L373" t="s">
        <v>83</v>
      </c>
      <c r="M373" t="str">
        <f>VLOOKUP(L373,Codes!$R$3:$S$28,2,FALSE)</f>
        <v>M</v>
      </c>
      <c r="N373" t="s">
        <v>48</v>
      </c>
      <c r="O373" t="s">
        <v>29</v>
      </c>
      <c r="P373" t="s">
        <v>29</v>
      </c>
      <c r="Q373" s="21" t="str">
        <f t="shared" si="28"/>
        <v>D-AB-004-EC25-TP3-DMSO-NA-3-NA</v>
      </c>
      <c r="R373" s="21" t="str">
        <f t="shared" si="29"/>
        <v>D-AB-004-EC25-TP3-DMSO-3</v>
      </c>
      <c r="S373" s="14" t="str">
        <f t="shared" si="30"/>
        <v>D.AB.004.M.C.3</v>
      </c>
      <c r="T373" s="15" t="str">
        <f t="shared" si="31"/>
        <v>DAB004MC3</v>
      </c>
      <c r="U373" s="15"/>
    </row>
    <row r="374" spans="1:21">
      <c r="A374" t="s">
        <v>51</v>
      </c>
      <c r="B374" s="10" t="s">
        <v>50</v>
      </c>
      <c r="C374" s="10" t="s">
        <v>52</v>
      </c>
      <c r="D374" s="23" t="s">
        <v>67</v>
      </c>
      <c r="E374" s="12" t="str">
        <f>VLOOKUP(D374,Codes!$E$3:$G$1002,3,FALSE)</f>
        <v>004</v>
      </c>
      <c r="F374" s="10" t="s">
        <v>64</v>
      </c>
      <c r="G374" s="10">
        <v>24</v>
      </c>
      <c r="H374" s="10" t="str">
        <f>VLOOKUP(F374,Codes!$J$3:$L$8,2,FALSE)</f>
        <v>C</v>
      </c>
      <c r="I374" s="11" t="s">
        <v>44</v>
      </c>
      <c r="J374" s="10" t="str">
        <f>VLOOKUP(I374,Codes!$H$3:$I$262,2,FALSE)</f>
        <v>AB</v>
      </c>
      <c r="K374" s="10">
        <v>4</v>
      </c>
      <c r="L374" t="s">
        <v>83</v>
      </c>
      <c r="M374" t="str">
        <f>VLOOKUP(L374,Codes!$R$3:$S$28,2,FALSE)</f>
        <v>M</v>
      </c>
      <c r="N374" t="s">
        <v>48</v>
      </c>
      <c r="O374" t="s">
        <v>29</v>
      </c>
      <c r="P374" t="s">
        <v>29</v>
      </c>
      <c r="Q374" s="21" t="str">
        <f t="shared" si="28"/>
        <v>D-AB-004-EC25-TP3-DMSO-NA-4-NA</v>
      </c>
      <c r="R374" s="21" t="str">
        <f t="shared" si="29"/>
        <v>D-AB-004-EC25-TP3-DMSO-4</v>
      </c>
      <c r="S374" s="14" t="str">
        <f t="shared" si="30"/>
        <v>D.AB.004.M.C.4</v>
      </c>
      <c r="T374" s="15" t="str">
        <f t="shared" si="31"/>
        <v>DAB004MC4</v>
      </c>
      <c r="U374" s="15"/>
    </row>
    <row r="375" spans="1:21">
      <c r="A375" t="s">
        <v>51</v>
      </c>
      <c r="B375" s="10" t="s">
        <v>50</v>
      </c>
      <c r="C375" s="10" t="s">
        <v>52</v>
      </c>
      <c r="D375" s="23" t="s">
        <v>67</v>
      </c>
      <c r="E375" s="12" t="str">
        <f>VLOOKUP(D375,Codes!$E$3:$G$1002,3,FALSE)</f>
        <v>004</v>
      </c>
      <c r="F375" s="10" t="s">
        <v>64</v>
      </c>
      <c r="G375" s="10">
        <v>24</v>
      </c>
      <c r="H375" s="10" t="str">
        <f>VLOOKUP(F375,Codes!$J$3:$L$8,2,FALSE)</f>
        <v>C</v>
      </c>
      <c r="I375" s="11" t="s">
        <v>44</v>
      </c>
      <c r="J375" s="10" t="str">
        <f>VLOOKUP(I375,Codes!$H$3:$I$262,2,FALSE)</f>
        <v>AB</v>
      </c>
      <c r="K375" s="10">
        <v>5</v>
      </c>
      <c r="L375" t="s">
        <v>83</v>
      </c>
      <c r="M375" t="str">
        <f>VLOOKUP(L375,Codes!$R$3:$S$28,2,FALSE)</f>
        <v>M</v>
      </c>
      <c r="N375" t="s">
        <v>48</v>
      </c>
      <c r="O375" t="s">
        <v>29</v>
      </c>
      <c r="P375" t="s">
        <v>29</v>
      </c>
      <c r="Q375" s="21" t="str">
        <f t="shared" si="28"/>
        <v>D-AB-004-EC25-TP3-DMSO-NA-5-NA</v>
      </c>
      <c r="R375" s="21" t="str">
        <f t="shared" si="29"/>
        <v>D-AB-004-EC25-TP3-DMSO-5</v>
      </c>
      <c r="S375" s="14" t="str">
        <f t="shared" si="30"/>
        <v>D.AB.004.M.C.5</v>
      </c>
      <c r="T375" s="15" t="str">
        <f t="shared" si="31"/>
        <v>DAB004MC5</v>
      </c>
      <c r="U375" s="15"/>
    </row>
    <row r="376" spans="1:21">
      <c r="A376" t="s">
        <v>51</v>
      </c>
      <c r="B376" s="10" t="s">
        <v>50</v>
      </c>
      <c r="C376" s="10" t="s">
        <v>52</v>
      </c>
      <c r="D376" s="23" t="s">
        <v>67</v>
      </c>
      <c r="E376" s="12" t="str">
        <f>VLOOKUP(D376,Codes!$E$3:$G$1002,3,FALSE)</f>
        <v>004</v>
      </c>
      <c r="F376" s="10" t="s">
        <v>64</v>
      </c>
      <c r="G376" s="10">
        <v>24</v>
      </c>
      <c r="H376" s="10" t="str">
        <f>VLOOKUP(F376,Codes!$J$3:$L$8,2,FALSE)</f>
        <v>C</v>
      </c>
      <c r="I376" s="11" t="s">
        <v>44</v>
      </c>
      <c r="J376" s="10" t="str">
        <f>VLOOKUP(I376,Codes!$H$3:$I$262,2,FALSE)</f>
        <v>AB</v>
      </c>
      <c r="K376" s="10">
        <v>6</v>
      </c>
      <c r="L376" t="s">
        <v>83</v>
      </c>
      <c r="M376" t="str">
        <f>VLOOKUP(L376,Codes!$R$3:$S$28,2,FALSE)</f>
        <v>M</v>
      </c>
      <c r="N376" t="s">
        <v>48</v>
      </c>
      <c r="O376" t="s">
        <v>29</v>
      </c>
      <c r="P376" t="s">
        <v>29</v>
      </c>
      <c r="Q376" s="21" t="str">
        <f t="shared" si="28"/>
        <v>D-AB-004-EC25-TP3-DMSO-NA-6-NA</v>
      </c>
      <c r="R376" s="21" t="str">
        <f t="shared" si="29"/>
        <v>D-AB-004-EC25-TP3-DMSO-6</v>
      </c>
      <c r="S376" s="14" t="str">
        <f t="shared" si="30"/>
        <v>D.AB.004.M.C.6</v>
      </c>
      <c r="T376" s="15" t="str">
        <f t="shared" si="31"/>
        <v>DAB004MC6</v>
      </c>
      <c r="U376" s="15"/>
    </row>
    <row r="377" spans="1:21">
      <c r="A377" t="s">
        <v>51</v>
      </c>
      <c r="B377" s="10" t="s">
        <v>50</v>
      </c>
      <c r="C377" s="10" t="s">
        <v>52</v>
      </c>
      <c r="D377" s="23" t="s">
        <v>67</v>
      </c>
      <c r="E377" s="12" t="str">
        <f>VLOOKUP(D377,Codes!$E$3:$G$1002,3,FALSE)</f>
        <v>004</v>
      </c>
      <c r="F377" s="10" t="s">
        <v>70</v>
      </c>
      <c r="G377" s="10">
        <v>30</v>
      </c>
      <c r="H377" s="10" t="str">
        <f>VLOOKUP(F377,Codes!$J$3:$L$8,2,FALSE)</f>
        <v>D</v>
      </c>
      <c r="I377" s="11" t="s">
        <v>44</v>
      </c>
      <c r="J377" s="10" t="str">
        <f>VLOOKUP(I377,Codes!$H$3:$I$262,2,FALSE)</f>
        <v>AB</v>
      </c>
      <c r="K377" s="10">
        <v>1</v>
      </c>
      <c r="L377" t="s">
        <v>83</v>
      </c>
      <c r="M377" t="str">
        <f>VLOOKUP(L377,Codes!$R$3:$S$28,2,FALSE)</f>
        <v>M</v>
      </c>
      <c r="N377" t="s">
        <v>48</v>
      </c>
      <c r="O377" t="s">
        <v>29</v>
      </c>
      <c r="P377" t="s">
        <v>29</v>
      </c>
      <c r="Q377" s="21" t="str">
        <f t="shared" si="28"/>
        <v>D-AB-004-EC25-TP4-DMSO-NA-1-NA</v>
      </c>
      <c r="R377" s="21" t="str">
        <f t="shared" si="29"/>
        <v>D-AB-004-EC25-TP4-DMSO-1</v>
      </c>
      <c r="S377" s="14" t="str">
        <f t="shared" si="30"/>
        <v>D.AB.004.M.D.1</v>
      </c>
      <c r="T377" s="15" t="str">
        <f t="shared" si="31"/>
        <v>DAB004MD1</v>
      </c>
      <c r="U377" s="15"/>
    </row>
    <row r="378" spans="1:21">
      <c r="A378" t="s">
        <v>51</v>
      </c>
      <c r="B378" s="10" t="s">
        <v>50</v>
      </c>
      <c r="C378" s="10" t="s">
        <v>52</v>
      </c>
      <c r="D378" s="23" t="s">
        <v>67</v>
      </c>
      <c r="E378" s="12" t="str">
        <f>VLOOKUP(D378,Codes!$E$3:$G$1002,3,FALSE)</f>
        <v>004</v>
      </c>
      <c r="F378" s="10" t="s">
        <v>70</v>
      </c>
      <c r="G378" s="10">
        <v>30</v>
      </c>
      <c r="H378" s="10" t="str">
        <f>VLOOKUP(F378,Codes!$J$3:$L$8,2,FALSE)</f>
        <v>D</v>
      </c>
      <c r="I378" s="11" t="s">
        <v>44</v>
      </c>
      <c r="J378" s="10" t="str">
        <f>VLOOKUP(I378,Codes!$H$3:$I$262,2,FALSE)</f>
        <v>AB</v>
      </c>
      <c r="K378" s="10">
        <v>2</v>
      </c>
      <c r="L378" t="s">
        <v>83</v>
      </c>
      <c r="M378" t="str">
        <f>VLOOKUP(L378,Codes!$R$3:$S$28,2,FALSE)</f>
        <v>M</v>
      </c>
      <c r="N378" t="s">
        <v>48</v>
      </c>
      <c r="O378" t="s">
        <v>29</v>
      </c>
      <c r="P378" t="s">
        <v>29</v>
      </c>
      <c r="Q378" s="21" t="str">
        <f t="shared" si="28"/>
        <v>D-AB-004-EC25-TP4-DMSO-NA-2-NA</v>
      </c>
      <c r="R378" s="21" t="str">
        <f t="shared" si="29"/>
        <v>D-AB-004-EC25-TP4-DMSO-2</v>
      </c>
      <c r="S378" s="14" t="str">
        <f t="shared" si="30"/>
        <v>D.AB.004.M.D.2</v>
      </c>
      <c r="T378" s="15" t="str">
        <f t="shared" si="31"/>
        <v>DAB004MD2</v>
      </c>
      <c r="U378" s="15"/>
    </row>
    <row r="379" spans="1:21">
      <c r="A379" t="s">
        <v>51</v>
      </c>
      <c r="B379" s="10" t="s">
        <v>50</v>
      </c>
      <c r="C379" s="10" t="s">
        <v>52</v>
      </c>
      <c r="D379" s="23" t="s">
        <v>67</v>
      </c>
      <c r="E379" s="12" t="str">
        <f>VLOOKUP(D379,Codes!$E$3:$G$1002,3,FALSE)</f>
        <v>004</v>
      </c>
      <c r="F379" s="10" t="s">
        <v>70</v>
      </c>
      <c r="G379" s="10">
        <v>30</v>
      </c>
      <c r="H379" s="10" t="str">
        <f>VLOOKUP(F379,Codes!$J$3:$L$8,2,FALSE)</f>
        <v>D</v>
      </c>
      <c r="I379" s="11" t="s">
        <v>44</v>
      </c>
      <c r="J379" s="10" t="str">
        <f>VLOOKUP(I379,Codes!$H$3:$I$262,2,FALSE)</f>
        <v>AB</v>
      </c>
      <c r="K379" s="10">
        <v>3</v>
      </c>
      <c r="L379" t="s">
        <v>83</v>
      </c>
      <c r="M379" t="str">
        <f>VLOOKUP(L379,Codes!$R$3:$S$28,2,FALSE)</f>
        <v>M</v>
      </c>
      <c r="N379" t="s">
        <v>48</v>
      </c>
      <c r="O379" t="s">
        <v>29</v>
      </c>
      <c r="P379" t="s">
        <v>29</v>
      </c>
      <c r="Q379" s="21" t="str">
        <f t="shared" si="28"/>
        <v>D-AB-004-EC25-TP4-DMSO-NA-3-NA</v>
      </c>
      <c r="R379" s="21" t="str">
        <f t="shared" si="29"/>
        <v>D-AB-004-EC25-TP4-DMSO-3</v>
      </c>
      <c r="S379" s="14" t="str">
        <f t="shared" si="30"/>
        <v>D.AB.004.M.D.3</v>
      </c>
      <c r="T379" s="15" t="str">
        <f t="shared" si="31"/>
        <v>DAB004MD3</v>
      </c>
      <c r="U379" s="15"/>
    </row>
    <row r="380" spans="1:21">
      <c r="A380" t="s">
        <v>51</v>
      </c>
      <c r="B380" s="10" t="s">
        <v>50</v>
      </c>
      <c r="C380" s="10" t="s">
        <v>52</v>
      </c>
      <c r="D380" s="23" t="s">
        <v>67</v>
      </c>
      <c r="E380" s="12" t="str">
        <f>VLOOKUP(D380,Codes!$E$3:$G$1002,3,FALSE)</f>
        <v>004</v>
      </c>
      <c r="F380" s="10" t="s">
        <v>70</v>
      </c>
      <c r="G380" s="10">
        <v>30</v>
      </c>
      <c r="H380" s="10" t="str">
        <f>VLOOKUP(F380,Codes!$J$3:$L$8,2,FALSE)</f>
        <v>D</v>
      </c>
      <c r="I380" s="11" t="s">
        <v>44</v>
      </c>
      <c r="J380" s="10" t="str">
        <f>VLOOKUP(I380,Codes!$H$3:$I$262,2,FALSE)</f>
        <v>AB</v>
      </c>
      <c r="K380" s="10">
        <v>4</v>
      </c>
      <c r="L380" t="s">
        <v>83</v>
      </c>
      <c r="M380" t="str">
        <f>VLOOKUP(L380,Codes!$R$3:$S$28,2,FALSE)</f>
        <v>M</v>
      </c>
      <c r="N380" t="s">
        <v>48</v>
      </c>
      <c r="O380" t="s">
        <v>29</v>
      </c>
      <c r="P380" t="s">
        <v>29</v>
      </c>
      <c r="Q380" s="21" t="str">
        <f t="shared" si="28"/>
        <v>D-AB-004-EC25-TP4-DMSO-NA-4-NA</v>
      </c>
      <c r="R380" s="21" t="str">
        <f t="shared" si="29"/>
        <v>D-AB-004-EC25-TP4-DMSO-4</v>
      </c>
      <c r="S380" s="14" t="str">
        <f t="shared" si="30"/>
        <v>D.AB.004.M.D.4</v>
      </c>
      <c r="T380" s="15" t="str">
        <f t="shared" si="31"/>
        <v>DAB004MD4</v>
      </c>
      <c r="U380" s="15"/>
    </row>
    <row r="381" spans="1:21">
      <c r="A381" t="s">
        <v>51</v>
      </c>
      <c r="B381" s="10" t="s">
        <v>50</v>
      </c>
      <c r="C381" s="10" t="s">
        <v>52</v>
      </c>
      <c r="D381" s="23" t="s">
        <v>67</v>
      </c>
      <c r="E381" s="12" t="str">
        <f>VLOOKUP(D381,Codes!$E$3:$G$1002,3,FALSE)</f>
        <v>004</v>
      </c>
      <c r="F381" s="10" t="s">
        <v>70</v>
      </c>
      <c r="G381" s="10">
        <v>30</v>
      </c>
      <c r="H381" s="10" t="str">
        <f>VLOOKUP(F381,Codes!$J$3:$L$8,2,FALSE)</f>
        <v>D</v>
      </c>
      <c r="I381" s="11" t="s">
        <v>44</v>
      </c>
      <c r="J381" s="10" t="str">
        <f>VLOOKUP(I381,Codes!$H$3:$I$262,2,FALSE)</f>
        <v>AB</v>
      </c>
      <c r="K381" s="10">
        <v>5</v>
      </c>
      <c r="L381" t="s">
        <v>83</v>
      </c>
      <c r="M381" t="str">
        <f>VLOOKUP(L381,Codes!$R$3:$S$28,2,FALSE)</f>
        <v>M</v>
      </c>
      <c r="N381" t="s">
        <v>48</v>
      </c>
      <c r="O381" t="s">
        <v>29</v>
      </c>
      <c r="P381" t="s">
        <v>29</v>
      </c>
      <c r="Q381" s="21" t="str">
        <f t="shared" si="28"/>
        <v>D-AB-004-EC25-TP4-DMSO-NA-5-NA</v>
      </c>
      <c r="R381" s="21" t="str">
        <f t="shared" si="29"/>
        <v>D-AB-004-EC25-TP4-DMSO-5</v>
      </c>
      <c r="S381" s="14" t="str">
        <f t="shared" si="30"/>
        <v>D.AB.004.M.D.5</v>
      </c>
      <c r="T381" s="15" t="str">
        <f t="shared" si="31"/>
        <v>DAB004MD5</v>
      </c>
      <c r="U381" s="15"/>
    </row>
    <row r="382" spans="1:21">
      <c r="A382" t="s">
        <v>51</v>
      </c>
      <c r="B382" s="10" t="s">
        <v>50</v>
      </c>
      <c r="C382" s="10" t="s">
        <v>52</v>
      </c>
      <c r="D382" s="23" t="s">
        <v>67</v>
      </c>
      <c r="E382" s="12" t="str">
        <f>VLOOKUP(D382,Codes!$E$3:$G$1002,3,FALSE)</f>
        <v>004</v>
      </c>
      <c r="F382" s="10" t="s">
        <v>70</v>
      </c>
      <c r="G382" s="10">
        <v>30</v>
      </c>
      <c r="H382" s="10" t="str">
        <f>VLOOKUP(F382,Codes!$J$3:$L$8,2,FALSE)</f>
        <v>D</v>
      </c>
      <c r="I382" s="11" t="s">
        <v>44</v>
      </c>
      <c r="J382" s="10" t="str">
        <f>VLOOKUP(I382,Codes!$H$3:$I$262,2,FALSE)</f>
        <v>AB</v>
      </c>
      <c r="K382" s="10">
        <v>6</v>
      </c>
      <c r="L382" t="s">
        <v>83</v>
      </c>
      <c r="M382" t="str">
        <f>VLOOKUP(L382,Codes!$R$3:$S$28,2,FALSE)</f>
        <v>M</v>
      </c>
      <c r="N382" t="s">
        <v>48</v>
      </c>
      <c r="O382" t="s">
        <v>29</v>
      </c>
      <c r="P382" t="s">
        <v>29</v>
      </c>
      <c r="Q382" s="21" t="str">
        <f t="shared" si="28"/>
        <v>D-AB-004-EC25-TP4-DMSO-NA-6-NA</v>
      </c>
      <c r="R382" s="21" t="str">
        <f t="shared" si="29"/>
        <v>D-AB-004-EC25-TP4-DMSO-6</v>
      </c>
      <c r="S382" s="14" t="str">
        <f t="shared" si="30"/>
        <v>D.AB.004.M.D.6</v>
      </c>
      <c r="T382" s="15" t="str">
        <f t="shared" si="31"/>
        <v>DAB004MD6</v>
      </c>
      <c r="U382" s="15"/>
    </row>
    <row r="383" spans="1:21">
      <c r="A383" t="s">
        <v>51</v>
      </c>
      <c r="B383" s="10" t="s">
        <v>50</v>
      </c>
      <c r="C383" s="10" t="s">
        <v>52</v>
      </c>
      <c r="D383" s="23" t="s">
        <v>67</v>
      </c>
      <c r="E383" s="12" t="str">
        <f>VLOOKUP(D383,Codes!$E$3:$G$1002,3,FALSE)</f>
        <v>004</v>
      </c>
      <c r="F383" s="10" t="s">
        <v>76</v>
      </c>
      <c r="G383" s="10">
        <v>48</v>
      </c>
      <c r="H383" s="10" t="str">
        <f>VLOOKUP(F383,Codes!$J$3:$L$8,2,FALSE)</f>
        <v>E</v>
      </c>
      <c r="I383" s="11" t="s">
        <v>44</v>
      </c>
      <c r="J383" s="10" t="str">
        <f>VLOOKUP(I383,Codes!$H$3:$I$262,2,FALSE)</f>
        <v>AB</v>
      </c>
      <c r="K383" s="10">
        <v>1</v>
      </c>
      <c r="L383" t="s">
        <v>83</v>
      </c>
      <c r="M383" t="str">
        <f>VLOOKUP(L383,Codes!$R$3:$S$28,2,FALSE)</f>
        <v>M</v>
      </c>
      <c r="N383" t="s">
        <v>48</v>
      </c>
      <c r="O383" t="s">
        <v>29</v>
      </c>
      <c r="P383" t="s">
        <v>29</v>
      </c>
      <c r="Q383" s="21" t="str">
        <f t="shared" si="28"/>
        <v>D-AB-004-EC25-TP5-DMSO-NA-1-NA</v>
      </c>
      <c r="R383" s="21" t="str">
        <f t="shared" si="29"/>
        <v>D-AB-004-EC25-TP5-DMSO-1</v>
      </c>
      <c r="S383" s="14" t="str">
        <f t="shared" si="30"/>
        <v>D.AB.004.M.E.1</v>
      </c>
      <c r="T383" s="15" t="str">
        <f t="shared" si="31"/>
        <v>DAB004ME1</v>
      </c>
      <c r="U383" s="15"/>
    </row>
    <row r="384" spans="1:21">
      <c r="A384" t="s">
        <v>51</v>
      </c>
      <c r="B384" s="10" t="s">
        <v>50</v>
      </c>
      <c r="C384" s="10" t="s">
        <v>52</v>
      </c>
      <c r="D384" s="23" t="s">
        <v>67</v>
      </c>
      <c r="E384" s="12" t="str">
        <f>VLOOKUP(D384,Codes!$E$3:$G$1002,3,FALSE)</f>
        <v>004</v>
      </c>
      <c r="F384" s="10" t="s">
        <v>76</v>
      </c>
      <c r="G384" s="10">
        <v>48</v>
      </c>
      <c r="H384" s="10" t="str">
        <f>VLOOKUP(F384,Codes!$J$3:$L$8,2,FALSE)</f>
        <v>E</v>
      </c>
      <c r="I384" s="11" t="s">
        <v>44</v>
      </c>
      <c r="J384" s="10" t="str">
        <f>VLOOKUP(I384,Codes!$H$3:$I$262,2,FALSE)</f>
        <v>AB</v>
      </c>
      <c r="K384" s="10">
        <v>2</v>
      </c>
      <c r="L384" t="s">
        <v>83</v>
      </c>
      <c r="M384" t="str">
        <f>VLOOKUP(L384,Codes!$R$3:$S$28,2,FALSE)</f>
        <v>M</v>
      </c>
      <c r="N384" t="s">
        <v>48</v>
      </c>
      <c r="O384" t="s">
        <v>29</v>
      </c>
      <c r="P384" t="s">
        <v>29</v>
      </c>
      <c r="Q384" s="21" t="str">
        <f t="shared" si="28"/>
        <v>D-AB-004-EC25-TP5-DMSO-NA-2-NA</v>
      </c>
      <c r="R384" s="21" t="str">
        <f t="shared" si="29"/>
        <v>D-AB-004-EC25-TP5-DMSO-2</v>
      </c>
      <c r="S384" s="14" t="str">
        <f t="shared" si="30"/>
        <v>D.AB.004.M.E.2</v>
      </c>
      <c r="T384" s="15" t="str">
        <f t="shared" si="31"/>
        <v>DAB004ME2</v>
      </c>
      <c r="U384" s="15"/>
    </row>
    <row r="385" spans="1:21">
      <c r="A385" t="s">
        <v>51</v>
      </c>
      <c r="B385" s="10" t="s">
        <v>50</v>
      </c>
      <c r="C385" s="10" t="s">
        <v>52</v>
      </c>
      <c r="D385" s="23" t="s">
        <v>67</v>
      </c>
      <c r="E385" s="12" t="str">
        <f>VLOOKUP(D385,Codes!$E$3:$G$1002,3,FALSE)</f>
        <v>004</v>
      </c>
      <c r="F385" s="10" t="s">
        <v>76</v>
      </c>
      <c r="G385" s="10">
        <v>48</v>
      </c>
      <c r="H385" s="10" t="str">
        <f>VLOOKUP(F385,Codes!$J$3:$L$8,2,FALSE)</f>
        <v>E</v>
      </c>
      <c r="I385" s="11" t="s">
        <v>44</v>
      </c>
      <c r="J385" s="10" t="str">
        <f>VLOOKUP(I385,Codes!$H$3:$I$262,2,FALSE)</f>
        <v>AB</v>
      </c>
      <c r="K385" s="10">
        <v>3</v>
      </c>
      <c r="L385" t="s">
        <v>83</v>
      </c>
      <c r="M385" t="str">
        <f>VLOOKUP(L385,Codes!$R$3:$S$28,2,FALSE)</f>
        <v>M</v>
      </c>
      <c r="N385" t="s">
        <v>48</v>
      </c>
      <c r="O385" t="s">
        <v>29</v>
      </c>
      <c r="P385" t="s">
        <v>29</v>
      </c>
      <c r="Q385" s="21" t="str">
        <f t="shared" si="28"/>
        <v>D-AB-004-EC25-TP5-DMSO-NA-3-NA</v>
      </c>
      <c r="R385" s="21" t="str">
        <f t="shared" si="29"/>
        <v>D-AB-004-EC25-TP5-DMSO-3</v>
      </c>
      <c r="S385" s="14" t="str">
        <f t="shared" si="30"/>
        <v>D.AB.004.M.E.3</v>
      </c>
      <c r="T385" s="15" t="str">
        <f t="shared" si="31"/>
        <v>DAB004ME3</v>
      </c>
      <c r="U385" s="15"/>
    </row>
    <row r="386" spans="1:21">
      <c r="A386" t="s">
        <v>51</v>
      </c>
      <c r="B386" s="10" t="s">
        <v>50</v>
      </c>
      <c r="C386" s="10" t="s">
        <v>52</v>
      </c>
      <c r="D386" s="23" t="s">
        <v>67</v>
      </c>
      <c r="E386" s="12" t="str">
        <f>VLOOKUP(D386,Codes!$E$3:$G$1002,3,FALSE)</f>
        <v>004</v>
      </c>
      <c r="F386" s="10" t="s">
        <v>76</v>
      </c>
      <c r="G386" s="10">
        <v>48</v>
      </c>
      <c r="H386" s="10" t="str">
        <f>VLOOKUP(F386,Codes!$J$3:$L$8,2,FALSE)</f>
        <v>E</v>
      </c>
      <c r="I386" s="11" t="s">
        <v>44</v>
      </c>
      <c r="J386" s="10" t="str">
        <f>VLOOKUP(I386,Codes!$H$3:$I$262,2,FALSE)</f>
        <v>AB</v>
      </c>
      <c r="K386" s="10">
        <v>4</v>
      </c>
      <c r="L386" t="s">
        <v>83</v>
      </c>
      <c r="M386" t="str">
        <f>VLOOKUP(L386,Codes!$R$3:$S$28,2,FALSE)</f>
        <v>M</v>
      </c>
      <c r="N386" t="s">
        <v>48</v>
      </c>
      <c r="O386" t="s">
        <v>29</v>
      </c>
      <c r="P386" t="s">
        <v>29</v>
      </c>
      <c r="Q386" s="21" t="str">
        <f t="shared" si="28"/>
        <v>D-AB-004-EC25-TP5-DMSO-NA-4-NA</v>
      </c>
      <c r="R386" s="21" t="str">
        <f t="shared" si="29"/>
        <v>D-AB-004-EC25-TP5-DMSO-4</v>
      </c>
      <c r="S386" s="14" t="str">
        <f t="shared" si="30"/>
        <v>D.AB.004.M.E.4</v>
      </c>
      <c r="T386" s="15" t="str">
        <f t="shared" si="31"/>
        <v>DAB004ME4</v>
      </c>
      <c r="U386" s="15"/>
    </row>
    <row r="387" spans="1:21">
      <c r="A387" t="s">
        <v>51</v>
      </c>
      <c r="B387" s="10" t="s">
        <v>50</v>
      </c>
      <c r="C387" s="10" t="s">
        <v>52</v>
      </c>
      <c r="D387" s="23" t="s">
        <v>67</v>
      </c>
      <c r="E387" s="12" t="str">
        <f>VLOOKUP(D387,Codes!$E$3:$G$1002,3,FALSE)</f>
        <v>004</v>
      </c>
      <c r="F387" s="10" t="s">
        <v>76</v>
      </c>
      <c r="G387" s="10">
        <v>48</v>
      </c>
      <c r="H387" s="10" t="str">
        <f>VLOOKUP(F387,Codes!$J$3:$L$8,2,FALSE)</f>
        <v>E</v>
      </c>
      <c r="I387" s="11" t="s">
        <v>44</v>
      </c>
      <c r="J387" s="10" t="str">
        <f>VLOOKUP(I387,Codes!$H$3:$I$262,2,FALSE)</f>
        <v>AB</v>
      </c>
      <c r="K387" s="10">
        <v>5</v>
      </c>
      <c r="L387" t="s">
        <v>83</v>
      </c>
      <c r="M387" t="str">
        <f>VLOOKUP(L387,Codes!$R$3:$S$28,2,FALSE)</f>
        <v>M</v>
      </c>
      <c r="N387" t="s">
        <v>48</v>
      </c>
      <c r="O387" t="s">
        <v>29</v>
      </c>
      <c r="P387" t="s">
        <v>29</v>
      </c>
      <c r="Q387" s="21" t="str">
        <f t="shared" si="28"/>
        <v>D-AB-004-EC25-TP5-DMSO-NA-5-NA</v>
      </c>
      <c r="R387" s="21" t="str">
        <f t="shared" si="29"/>
        <v>D-AB-004-EC25-TP5-DMSO-5</v>
      </c>
      <c r="S387" s="14" t="str">
        <f t="shared" si="30"/>
        <v>D.AB.004.M.E.5</v>
      </c>
      <c r="T387" s="15" t="str">
        <f t="shared" si="31"/>
        <v>DAB004ME5</v>
      </c>
      <c r="U387" s="15"/>
    </row>
    <row r="388" spans="1:21">
      <c r="A388" t="s">
        <v>51</v>
      </c>
      <c r="B388" s="10" t="s">
        <v>50</v>
      </c>
      <c r="C388" s="10" t="s">
        <v>52</v>
      </c>
      <c r="D388" s="23" t="s">
        <v>67</v>
      </c>
      <c r="E388" s="12" t="str">
        <f>VLOOKUP(D388,Codes!$E$3:$G$1002,3,FALSE)</f>
        <v>004</v>
      </c>
      <c r="F388" s="10" t="s">
        <v>76</v>
      </c>
      <c r="G388" s="10">
        <v>48</v>
      </c>
      <c r="H388" s="10" t="str">
        <f>VLOOKUP(F388,Codes!$J$3:$L$8,2,FALSE)</f>
        <v>E</v>
      </c>
      <c r="I388" s="11" t="s">
        <v>44</v>
      </c>
      <c r="J388" s="10" t="str">
        <f>VLOOKUP(I388,Codes!$H$3:$I$262,2,FALSE)</f>
        <v>AB</v>
      </c>
      <c r="K388" s="10">
        <v>6</v>
      </c>
      <c r="L388" t="s">
        <v>83</v>
      </c>
      <c r="M388" t="str">
        <f>VLOOKUP(L388,Codes!$R$3:$S$28,2,FALSE)</f>
        <v>M</v>
      </c>
      <c r="N388" t="s">
        <v>48</v>
      </c>
      <c r="O388" t="s">
        <v>29</v>
      </c>
      <c r="P388" t="s">
        <v>29</v>
      </c>
      <c r="Q388" s="21" t="str">
        <f t="shared" si="28"/>
        <v>D-AB-004-EC25-TP5-DMSO-NA-6-NA</v>
      </c>
      <c r="R388" s="21" t="str">
        <f t="shared" si="29"/>
        <v>D-AB-004-EC25-TP5-DMSO-6</v>
      </c>
      <c r="S388" s="14" t="str">
        <f t="shared" si="30"/>
        <v>D.AB.004.M.E.6</v>
      </c>
      <c r="T388" s="15" t="str">
        <f t="shared" si="31"/>
        <v>DAB004ME6</v>
      </c>
      <c r="U388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7E8F6FB-A305-4441-8043-63621F7EAE70}">
          <x14:formula1>
            <xm:f>Codes!$R$3:$R$28</xm:f>
          </x14:formula1>
          <xm:sqref>L2:L388</xm:sqref>
        </x14:dataValidation>
        <x14:dataValidation type="list" allowBlank="1" showInputMessage="1" showErrorMessage="1" xr:uid="{0D601645-164E-4F19-86D0-0323268F9ED0}">
          <x14:formula1>
            <xm:f>Codes!$W$3:$W$4</xm:f>
          </x14:formula1>
          <xm:sqref>N2:N388</xm:sqref>
        </x14:dataValidation>
        <x14:dataValidation type="list" allowBlank="1" showInputMessage="1" showErrorMessage="1" xr:uid="{0D9E03D5-6738-4DC2-A709-558978CF55F3}">
          <x14:formula1>
            <xm:f>Codes!$H$3:$H$101</xm:f>
          </x14:formula1>
          <xm:sqref>I2:I388</xm:sqref>
        </x14:dataValidation>
        <x14:dataValidation type="list" allowBlank="1" showInputMessage="1" showErrorMessage="1" xr:uid="{C045BD50-08F0-4424-9981-CE847BDADE05}">
          <x14:formula1>
            <xm:f>Codes!$T$3:$T$8</xm:f>
          </x14:formula1>
          <xm:sqref>K2:K388</xm:sqref>
        </x14:dataValidation>
        <x14:dataValidation type="list" allowBlank="1" showInputMessage="1" showErrorMessage="1" xr:uid="{1DCE04A4-B1C8-4084-8E35-5A00713890F6}">
          <x14:formula1>
            <xm:f>Codes!$B$3:$B$11</xm:f>
          </x14:formula1>
          <xm:sqref>A2:A388</xm:sqref>
        </x14:dataValidation>
        <x14:dataValidation type="list" allowBlank="1" showInputMessage="1" showErrorMessage="1" xr:uid="{00BEB72E-3B0D-4640-BDD9-2BC0F774C34F}">
          <x14:formula1>
            <xm:f>Codes!$J$3:$J$8</xm:f>
          </x14:formula1>
          <xm:sqref>F2:F388</xm:sqref>
        </x14:dataValidation>
        <x14:dataValidation type="list" allowBlank="1" showInputMessage="1" showErrorMessage="1" xr:uid="{B3872BBA-65D2-42AF-B8B8-F0545971744E}">
          <x14:formula1>
            <xm:f>Codes!$A$3:$A$11</xm:f>
          </x14:formula1>
          <xm:sqref>B2:B388</xm:sqref>
        </x14:dataValidation>
        <x14:dataValidation type="list" allowBlank="1" showInputMessage="1" showErrorMessage="1" xr:uid="{81295640-8777-4C0E-9F2C-72751BBACE94}">
          <x14:formula1>
            <xm:f>Codes!$E$3:$E$1002</xm:f>
          </x14:formula1>
          <xm:sqref>D2:D388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7B56-751C-406C-A695-AE54AC59C5E3}">
  <dimension ref="A1:V272"/>
  <sheetViews>
    <sheetView zoomScale="80" zoomScaleNormal="130" workbookViewId="0">
      <selection activeCell="I3" sqref="I3"/>
    </sheetView>
  </sheetViews>
  <sheetFormatPr defaultColWidth="11" defaultRowHeight="15.75"/>
  <cols>
    <col min="2" max="2" width="24.5" bestFit="1" customWidth="1"/>
    <col min="3" max="3" width="23" hidden="1" customWidth="1"/>
    <col min="4" max="4" width="23" style="18" customWidth="1"/>
    <col min="5" max="5" width="22.375" customWidth="1"/>
    <col min="6" max="7" width="11" customWidth="1"/>
    <col min="8" max="8" width="12" customWidth="1"/>
    <col min="9" max="9" width="11" customWidth="1"/>
    <col min="10" max="10" width="12" customWidth="1"/>
    <col min="11" max="11" width="11" customWidth="1"/>
    <col min="12" max="12" width="11" style="18" customWidth="1"/>
    <col min="13" max="13" width="11" customWidth="1"/>
    <col min="14" max="14" width="12.625" customWidth="1"/>
    <col min="15" max="15" width="5.5" bestFit="1" customWidth="1"/>
    <col min="16" max="16" width="9"/>
    <col min="17" max="18" width="31.625" customWidth="1"/>
    <col min="19" max="19" width="16" customWidth="1"/>
    <col min="20" max="20" width="17.875" customWidth="1"/>
    <col min="21" max="21" width="22.5" customWidth="1"/>
    <col min="22" max="22" width="13.625" customWidth="1"/>
    <col min="29" max="29" width="11.125" customWidth="1"/>
  </cols>
  <sheetData>
    <row r="1" spans="1:22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13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  <c r="U1" s="9" t="s">
        <v>2647</v>
      </c>
      <c r="V1" s="9" t="s">
        <v>2648</v>
      </c>
    </row>
    <row r="2" spans="1:22" ht="51" customHeight="1">
      <c r="A2" t="s">
        <v>41</v>
      </c>
      <c r="B2" s="10" t="s">
        <v>77</v>
      </c>
      <c r="C2" s="10" t="str">
        <f>VLOOKUP(_xlfn.CONCAT(A2,B2),Codes!$C$3:$D$11,2,FALSE)</f>
        <v>G</v>
      </c>
      <c r="D2" s="23" t="s">
        <v>1352</v>
      </c>
      <c r="E2" s="12" t="str">
        <f>VLOOKUP(D2,Codes!$E$3:$G$1002,3,FALSE)</f>
        <v>999</v>
      </c>
      <c r="F2" s="10" t="s">
        <v>46</v>
      </c>
      <c r="G2" s="10">
        <v>6</v>
      </c>
      <c r="H2" s="10" t="str">
        <f>VLOOKUP(F2,Codes!$J$3:$Q$8,2,FALSE)</f>
        <v>A</v>
      </c>
      <c r="I2" s="11" t="s">
        <v>31</v>
      </c>
      <c r="J2" s="10" t="str">
        <f>VLOOKUP(I2,Codes!$H$3:$I$262,2,FALSE)</f>
        <v>AA</v>
      </c>
      <c r="K2" s="10">
        <v>1</v>
      </c>
      <c r="L2" s="18">
        <v>0</v>
      </c>
      <c r="M2" t="str">
        <f>VLOOKUP(L2,Codes!$R$3:$S$28,2,FALSE)</f>
        <v>Z</v>
      </c>
      <c r="N2" s="26" t="s">
        <v>48</v>
      </c>
      <c r="O2" t="s">
        <v>29</v>
      </c>
      <c r="P2" t="s">
        <v>29</v>
      </c>
      <c r="Q2" s="21" t="str">
        <f t="shared" ref="Q2:Q37" si="0">CONCATENATE(C2,"-",J2,"-",E2,"-", L2,"-",F2,"-",N2,"-",O2,"-",K2,"-",P2)</f>
        <v>G-AA-999-0-TP1-DMSO-NA-1-NA</v>
      </c>
      <c r="R2" s="21" t="str">
        <f t="shared" ref="R2:R37" si="1">CONCATENATE(C2,"-",J2,"-",E2,"-", L2,"-",F2,"-",N2,"-",K2)</f>
        <v>G-AA-999-0-TP1-DMSO-1</v>
      </c>
      <c r="S2" s="14" t="str">
        <f t="shared" ref="S2:S37" si="2">_xlfn.CONCAT(C2,".",J2,".",E2,".",M2,".",H2,".",K2)</f>
        <v>G.AA.999.Z.A.1</v>
      </c>
      <c r="T2" s="15" t="str">
        <f t="shared" ref="T2:T37" si="3">SUBSTITUTE(S2,".","")</f>
        <v>GAA999ZA1</v>
      </c>
      <c r="U2" s="25" t="str">
        <f>_xlfn.CONCAT(R2,CHAR(10),T2)</f>
        <v>G-AA-999-0-TP1-DMSO-1
GAA999ZA1</v>
      </c>
      <c r="V2" s="25" t="str">
        <f>_xlfn.CONCAT(LEFT(T2,3),CHAR(10),RIGHT(LEFT(T2,6),3),CHAR(10),RIGHT(T2,3))</f>
        <v>GAA
999
ZA1</v>
      </c>
    </row>
    <row r="3" spans="1:22" ht="52.5" customHeight="1">
      <c r="A3" t="s">
        <v>41</v>
      </c>
      <c r="B3" s="10" t="s">
        <v>77</v>
      </c>
      <c r="C3" s="10" t="str">
        <f>VLOOKUP(_xlfn.CONCAT(A3,B3),Codes!$C$3:$D$11,2,FALSE)</f>
        <v>G</v>
      </c>
      <c r="D3" s="23" t="s">
        <v>1352</v>
      </c>
      <c r="E3" s="12" t="str">
        <f>VLOOKUP(D3,Codes!$E$3:$G$1002,3,FALSE)</f>
        <v>999</v>
      </c>
      <c r="F3" s="10" t="s">
        <v>46</v>
      </c>
      <c r="G3" s="10">
        <v>6</v>
      </c>
      <c r="H3" s="10" t="str">
        <f>VLOOKUP(F3,Codes!$J$3:$Q$8,2,FALSE)</f>
        <v>A</v>
      </c>
      <c r="I3" s="11" t="s">
        <v>31</v>
      </c>
      <c r="J3" s="10" t="str">
        <f>VLOOKUP(I3,Codes!$H$3:$I$262,2,FALSE)</f>
        <v>AA</v>
      </c>
      <c r="K3" s="10">
        <v>2</v>
      </c>
      <c r="L3" s="18">
        <v>0</v>
      </c>
      <c r="M3" t="str">
        <f>VLOOKUP(L3,Codes!$R$3:$S$28,2,FALSE)</f>
        <v>Z</v>
      </c>
      <c r="N3" s="26" t="s">
        <v>48</v>
      </c>
      <c r="O3" t="s">
        <v>29</v>
      </c>
      <c r="P3" t="s">
        <v>29</v>
      </c>
      <c r="Q3" s="21" t="str">
        <f t="shared" si="0"/>
        <v>G-AA-999-0-TP1-DMSO-NA-2-NA</v>
      </c>
      <c r="R3" s="21" t="str">
        <f t="shared" si="1"/>
        <v>G-AA-999-0-TP1-DMSO-2</v>
      </c>
      <c r="S3" s="14" t="str">
        <f t="shared" si="2"/>
        <v>G.AA.999.Z.A.2</v>
      </c>
      <c r="T3" s="15" t="str">
        <f t="shared" si="3"/>
        <v>GAA999ZA2</v>
      </c>
      <c r="U3" s="25" t="str">
        <f t="shared" ref="U3:U66" si="4">_xlfn.CONCAT(R3,CHAR(10),T3)</f>
        <v>G-AA-999-0-TP1-DMSO-2
GAA999ZA2</v>
      </c>
      <c r="V3" s="25" t="str">
        <f t="shared" ref="V3:V66" si="5">_xlfn.CONCAT(LEFT(T3,3),CHAR(10),RIGHT(LEFT(T3,6),3),CHAR(10),RIGHT(T3,3))</f>
        <v>GAA
999
ZA2</v>
      </c>
    </row>
    <row r="4" spans="1:22" ht="52.5" customHeight="1">
      <c r="A4" t="s">
        <v>41</v>
      </c>
      <c r="B4" s="10" t="s">
        <v>77</v>
      </c>
      <c r="C4" s="10" t="str">
        <f>VLOOKUP(_xlfn.CONCAT(A4,B4),Codes!$C$3:$D$11,2,FALSE)</f>
        <v>G</v>
      </c>
      <c r="D4" s="23" t="s">
        <v>1352</v>
      </c>
      <c r="E4" s="12" t="str">
        <f>VLOOKUP(D4,Codes!$E$3:$G$1002,3,FALSE)</f>
        <v>999</v>
      </c>
      <c r="F4" s="10" t="s">
        <v>46</v>
      </c>
      <c r="G4" s="10">
        <v>6</v>
      </c>
      <c r="H4" s="10" t="str">
        <f>VLOOKUP(F4,Codes!$J$3:$Q$8,2,FALSE)</f>
        <v>A</v>
      </c>
      <c r="I4" s="11" t="s">
        <v>31</v>
      </c>
      <c r="J4" s="10" t="str">
        <f>VLOOKUP(I4,Codes!$H$3:$I$262,2,FALSE)</f>
        <v>AA</v>
      </c>
      <c r="K4" s="10">
        <v>3</v>
      </c>
      <c r="L4" s="18">
        <v>0</v>
      </c>
      <c r="M4" t="str">
        <f>VLOOKUP(L4,Codes!$R$3:$S$28,2,FALSE)</f>
        <v>Z</v>
      </c>
      <c r="N4" s="26" t="s">
        <v>48</v>
      </c>
      <c r="O4" t="s">
        <v>29</v>
      </c>
      <c r="P4" t="s">
        <v>29</v>
      </c>
      <c r="Q4" s="21" t="str">
        <f t="shared" si="0"/>
        <v>G-AA-999-0-TP1-DMSO-NA-3-NA</v>
      </c>
      <c r="R4" s="21" t="str">
        <f t="shared" si="1"/>
        <v>G-AA-999-0-TP1-DMSO-3</v>
      </c>
      <c r="S4" s="14" t="str">
        <f t="shared" si="2"/>
        <v>G.AA.999.Z.A.3</v>
      </c>
      <c r="T4" s="15" t="str">
        <f t="shared" si="3"/>
        <v>GAA999ZA3</v>
      </c>
      <c r="U4" s="25" t="str">
        <f t="shared" si="4"/>
        <v>G-AA-999-0-TP1-DMSO-3
GAA999ZA3</v>
      </c>
      <c r="V4" s="25" t="str">
        <f t="shared" si="5"/>
        <v>GAA
999
ZA3</v>
      </c>
    </row>
    <row r="5" spans="1:22" ht="52.5" customHeight="1">
      <c r="A5" t="s">
        <v>41</v>
      </c>
      <c r="B5" s="10" t="s">
        <v>77</v>
      </c>
      <c r="C5" s="10" t="str">
        <f>VLOOKUP(_xlfn.CONCAT(A5,B5),Codes!$C$3:$D$11,2,FALSE)</f>
        <v>G</v>
      </c>
      <c r="D5" s="23" t="s">
        <v>1352</v>
      </c>
      <c r="E5" s="12" t="str">
        <f>VLOOKUP(D5,Codes!$E$3:$G$1002,3,FALSE)</f>
        <v>999</v>
      </c>
      <c r="F5" s="10" t="s">
        <v>46</v>
      </c>
      <c r="G5" s="10">
        <v>6</v>
      </c>
      <c r="H5" s="10" t="str">
        <f>VLOOKUP(F5,Codes!$J$3:$Q$8,2,FALSE)</f>
        <v>A</v>
      </c>
      <c r="I5" s="11" t="s">
        <v>31</v>
      </c>
      <c r="J5" s="10" t="str">
        <f>VLOOKUP(I5,Codes!$H$3:$I$262,2,FALSE)</f>
        <v>AA</v>
      </c>
      <c r="K5" s="10">
        <v>4</v>
      </c>
      <c r="L5" s="18">
        <v>0</v>
      </c>
      <c r="M5" t="str">
        <f>VLOOKUP(L5,Codes!$R$3:$S$28,2,FALSE)</f>
        <v>Z</v>
      </c>
      <c r="N5" s="26" t="s">
        <v>48</v>
      </c>
      <c r="O5" t="s">
        <v>29</v>
      </c>
      <c r="P5" t="s">
        <v>29</v>
      </c>
      <c r="Q5" s="21" t="str">
        <f t="shared" si="0"/>
        <v>G-AA-999-0-TP1-DMSO-NA-4-NA</v>
      </c>
      <c r="R5" s="21" t="str">
        <f t="shared" si="1"/>
        <v>G-AA-999-0-TP1-DMSO-4</v>
      </c>
      <c r="S5" s="14" t="str">
        <f t="shared" si="2"/>
        <v>G.AA.999.Z.A.4</v>
      </c>
      <c r="T5" s="15" t="str">
        <f t="shared" si="3"/>
        <v>GAA999ZA4</v>
      </c>
      <c r="U5" s="25" t="str">
        <f t="shared" si="4"/>
        <v>G-AA-999-0-TP1-DMSO-4
GAA999ZA4</v>
      </c>
      <c r="V5" s="25" t="str">
        <f t="shared" si="5"/>
        <v>GAA
999
ZA4</v>
      </c>
    </row>
    <row r="6" spans="1:22" ht="52.5" customHeight="1">
      <c r="A6" t="s">
        <v>41</v>
      </c>
      <c r="B6" s="10" t="s">
        <v>77</v>
      </c>
      <c r="C6" s="10" t="str">
        <f>VLOOKUP(_xlfn.CONCAT(A6,B6),Codes!$C$3:$D$11,2,FALSE)</f>
        <v>G</v>
      </c>
      <c r="D6" s="23" t="s">
        <v>1352</v>
      </c>
      <c r="E6" s="12" t="str">
        <f>VLOOKUP(D6,Codes!$E$3:$G$1002,3,FALSE)</f>
        <v>999</v>
      </c>
      <c r="F6" s="10" t="s">
        <v>46</v>
      </c>
      <c r="G6" s="10">
        <v>6</v>
      </c>
      <c r="H6" s="10" t="str">
        <f>VLOOKUP(F6,Codes!$J$3:$Q$8,2,FALSE)</f>
        <v>A</v>
      </c>
      <c r="I6" s="11" t="s">
        <v>31</v>
      </c>
      <c r="J6" s="10" t="str">
        <f>VLOOKUP(I6,Codes!$H$3:$I$262,2,FALSE)</f>
        <v>AA</v>
      </c>
      <c r="K6" s="10">
        <v>5</v>
      </c>
      <c r="L6" s="18">
        <v>0</v>
      </c>
      <c r="M6" t="str">
        <f>VLOOKUP(L6,Codes!$R$3:$S$28,2,FALSE)</f>
        <v>Z</v>
      </c>
      <c r="N6" s="26" t="s">
        <v>48</v>
      </c>
      <c r="O6" t="s">
        <v>29</v>
      </c>
      <c r="P6" t="s">
        <v>29</v>
      </c>
      <c r="Q6" s="21" t="str">
        <f t="shared" si="0"/>
        <v>G-AA-999-0-TP1-DMSO-NA-5-NA</v>
      </c>
      <c r="R6" s="21" t="str">
        <f t="shared" si="1"/>
        <v>G-AA-999-0-TP1-DMSO-5</v>
      </c>
      <c r="S6" s="14" t="str">
        <f t="shared" si="2"/>
        <v>G.AA.999.Z.A.5</v>
      </c>
      <c r="T6" s="15" t="str">
        <f t="shared" si="3"/>
        <v>GAA999ZA5</v>
      </c>
      <c r="U6" s="25" t="str">
        <f t="shared" si="4"/>
        <v>G-AA-999-0-TP1-DMSO-5
GAA999ZA5</v>
      </c>
      <c r="V6" s="25" t="str">
        <f t="shared" si="5"/>
        <v>GAA
999
ZA5</v>
      </c>
    </row>
    <row r="7" spans="1:22" ht="52.5" customHeight="1">
      <c r="A7" t="s">
        <v>41</v>
      </c>
      <c r="B7" s="10" t="s">
        <v>77</v>
      </c>
      <c r="C7" s="10" t="str">
        <f>VLOOKUP(_xlfn.CONCAT(A7,B7),Codes!$C$3:$D$11,2,FALSE)</f>
        <v>G</v>
      </c>
      <c r="D7" s="23" t="s">
        <v>1352</v>
      </c>
      <c r="E7" s="12" t="str">
        <f>VLOOKUP(D7,Codes!$E$3:$G$1002,3,FALSE)</f>
        <v>999</v>
      </c>
      <c r="F7" s="10" t="s">
        <v>46</v>
      </c>
      <c r="G7" s="10">
        <v>6</v>
      </c>
      <c r="H7" s="10" t="str">
        <f>VLOOKUP(F7,Codes!$J$3:$Q$8,2,FALSE)</f>
        <v>A</v>
      </c>
      <c r="I7" s="11" t="s">
        <v>31</v>
      </c>
      <c r="J7" s="10" t="str">
        <f>VLOOKUP(I7,Codes!$H$3:$I$262,2,FALSE)</f>
        <v>AA</v>
      </c>
      <c r="K7" s="10">
        <v>6</v>
      </c>
      <c r="L7" s="18">
        <v>0</v>
      </c>
      <c r="M7" t="str">
        <f>VLOOKUP(L7,Codes!$R$3:$S$28,2,FALSE)</f>
        <v>Z</v>
      </c>
      <c r="N7" s="26" t="s">
        <v>48</v>
      </c>
      <c r="O7" t="s">
        <v>29</v>
      </c>
      <c r="P7" t="s">
        <v>29</v>
      </c>
      <c r="Q7" s="21" t="str">
        <f t="shared" si="0"/>
        <v>G-AA-999-0-TP1-DMSO-NA-6-NA</v>
      </c>
      <c r="R7" s="21" t="str">
        <f t="shared" si="1"/>
        <v>G-AA-999-0-TP1-DMSO-6</v>
      </c>
      <c r="S7" s="14" t="str">
        <f t="shared" si="2"/>
        <v>G.AA.999.Z.A.6</v>
      </c>
      <c r="T7" s="15" t="str">
        <f t="shared" si="3"/>
        <v>GAA999ZA6</v>
      </c>
      <c r="U7" s="25" t="str">
        <f t="shared" si="4"/>
        <v>G-AA-999-0-TP1-DMSO-6
GAA999ZA6</v>
      </c>
      <c r="V7" s="25" t="str">
        <f t="shared" si="5"/>
        <v>GAA
999
ZA6</v>
      </c>
    </row>
    <row r="8" spans="1:22" ht="52.5" customHeight="1">
      <c r="A8" t="s">
        <v>41</v>
      </c>
      <c r="B8" s="10" t="s">
        <v>77</v>
      </c>
      <c r="C8" s="10" t="str">
        <f>VLOOKUP(_xlfn.CONCAT(A8,B8),Codes!$C$3:$D$11,2,FALSE)</f>
        <v>G</v>
      </c>
      <c r="D8" s="23" t="s">
        <v>1352</v>
      </c>
      <c r="E8" s="12" t="str">
        <f>VLOOKUP(D8,Codes!$E$3:$G$1002,3,FALSE)</f>
        <v>999</v>
      </c>
      <c r="F8" s="10" t="s">
        <v>57</v>
      </c>
      <c r="G8" s="10">
        <v>24</v>
      </c>
      <c r="H8" s="10" t="str">
        <f>VLOOKUP(F8,Codes!$J$3:$Q$8,2,FALSE)</f>
        <v>B</v>
      </c>
      <c r="I8" s="11" t="s">
        <v>31</v>
      </c>
      <c r="J8" s="10" t="str">
        <f>VLOOKUP(I8,Codes!$H$3:$I$262,2,FALSE)</f>
        <v>AA</v>
      </c>
      <c r="K8" s="10">
        <v>1</v>
      </c>
      <c r="L8" s="18">
        <v>0</v>
      </c>
      <c r="M8" t="str">
        <f>VLOOKUP(L8,Codes!$R$3:$S$28,2,FALSE)</f>
        <v>Z</v>
      </c>
      <c r="N8" s="26" t="s">
        <v>48</v>
      </c>
      <c r="O8" t="s">
        <v>29</v>
      </c>
      <c r="P8" t="s">
        <v>29</v>
      </c>
      <c r="Q8" s="21" t="str">
        <f t="shared" si="0"/>
        <v>G-AA-999-0-TP2-DMSO-NA-1-NA</v>
      </c>
      <c r="R8" s="21" t="str">
        <f t="shared" si="1"/>
        <v>G-AA-999-0-TP2-DMSO-1</v>
      </c>
      <c r="S8" s="14" t="str">
        <f t="shared" si="2"/>
        <v>G.AA.999.Z.B.1</v>
      </c>
      <c r="T8" s="15" t="str">
        <f t="shared" si="3"/>
        <v>GAA999ZB1</v>
      </c>
      <c r="U8" s="25" t="str">
        <f t="shared" si="4"/>
        <v>G-AA-999-0-TP2-DMSO-1
GAA999ZB1</v>
      </c>
      <c r="V8" s="25" t="str">
        <f t="shared" si="5"/>
        <v>GAA
999
ZB1</v>
      </c>
    </row>
    <row r="9" spans="1:22" ht="52.5" customHeight="1">
      <c r="A9" t="s">
        <v>41</v>
      </c>
      <c r="B9" s="10" t="s">
        <v>77</v>
      </c>
      <c r="C9" s="10" t="str">
        <f>VLOOKUP(_xlfn.CONCAT(A9,B9),Codes!$C$3:$D$11,2,FALSE)</f>
        <v>G</v>
      </c>
      <c r="D9" s="23" t="s">
        <v>1352</v>
      </c>
      <c r="E9" s="12" t="str">
        <f>VLOOKUP(D9,Codes!$E$3:$G$1002,3,FALSE)</f>
        <v>999</v>
      </c>
      <c r="F9" s="10" t="s">
        <v>57</v>
      </c>
      <c r="G9" s="10">
        <v>24</v>
      </c>
      <c r="H9" s="10" t="str">
        <f>VLOOKUP(F9,Codes!$J$3:$Q$8,2,FALSE)</f>
        <v>B</v>
      </c>
      <c r="I9" s="11" t="s">
        <v>31</v>
      </c>
      <c r="J9" s="10" t="str">
        <f>VLOOKUP(I9,Codes!$H$3:$I$262,2,FALSE)</f>
        <v>AA</v>
      </c>
      <c r="K9" s="10">
        <v>2</v>
      </c>
      <c r="L9" s="18">
        <v>0</v>
      </c>
      <c r="M9" t="str">
        <f>VLOOKUP(L9,Codes!$R$3:$S$28,2,FALSE)</f>
        <v>Z</v>
      </c>
      <c r="N9" s="26" t="s">
        <v>48</v>
      </c>
      <c r="O9" t="s">
        <v>29</v>
      </c>
      <c r="P9" t="s">
        <v>29</v>
      </c>
      <c r="Q9" s="21" t="str">
        <f t="shared" si="0"/>
        <v>G-AA-999-0-TP2-DMSO-NA-2-NA</v>
      </c>
      <c r="R9" s="21" t="str">
        <f t="shared" si="1"/>
        <v>G-AA-999-0-TP2-DMSO-2</v>
      </c>
      <c r="S9" s="14" t="str">
        <f t="shared" si="2"/>
        <v>G.AA.999.Z.B.2</v>
      </c>
      <c r="T9" s="15" t="str">
        <f t="shared" si="3"/>
        <v>GAA999ZB2</v>
      </c>
      <c r="U9" s="25" t="str">
        <f t="shared" si="4"/>
        <v>G-AA-999-0-TP2-DMSO-2
GAA999ZB2</v>
      </c>
      <c r="V9" s="25" t="str">
        <f t="shared" si="5"/>
        <v>GAA
999
ZB2</v>
      </c>
    </row>
    <row r="10" spans="1:22" ht="52.5" customHeight="1">
      <c r="A10" t="s">
        <v>41</v>
      </c>
      <c r="B10" s="10" t="s">
        <v>77</v>
      </c>
      <c r="C10" s="10" t="str">
        <f>VLOOKUP(_xlfn.CONCAT(A10,B10),Codes!$C$3:$D$11,2,FALSE)</f>
        <v>G</v>
      </c>
      <c r="D10" s="23" t="s">
        <v>1352</v>
      </c>
      <c r="E10" s="12" t="str">
        <f>VLOOKUP(D10,Codes!$E$3:$G$1002,3,FALSE)</f>
        <v>999</v>
      </c>
      <c r="F10" s="10" t="s">
        <v>57</v>
      </c>
      <c r="G10" s="10">
        <v>24</v>
      </c>
      <c r="H10" s="10" t="str">
        <f>VLOOKUP(F10,Codes!$J$3:$Q$8,2,FALSE)</f>
        <v>B</v>
      </c>
      <c r="I10" s="11" t="s">
        <v>31</v>
      </c>
      <c r="J10" s="10" t="str">
        <f>VLOOKUP(I10,Codes!$H$3:$I$262,2,FALSE)</f>
        <v>AA</v>
      </c>
      <c r="K10" s="10">
        <v>3</v>
      </c>
      <c r="L10" s="18">
        <v>0</v>
      </c>
      <c r="M10" t="str">
        <f>VLOOKUP(L10,Codes!$R$3:$S$28,2,FALSE)</f>
        <v>Z</v>
      </c>
      <c r="N10" s="26" t="s">
        <v>48</v>
      </c>
      <c r="O10" t="s">
        <v>29</v>
      </c>
      <c r="P10" t="s">
        <v>29</v>
      </c>
      <c r="Q10" s="21" t="str">
        <f t="shared" si="0"/>
        <v>G-AA-999-0-TP2-DMSO-NA-3-NA</v>
      </c>
      <c r="R10" s="21" t="str">
        <f t="shared" si="1"/>
        <v>G-AA-999-0-TP2-DMSO-3</v>
      </c>
      <c r="S10" s="14" t="str">
        <f t="shared" si="2"/>
        <v>G.AA.999.Z.B.3</v>
      </c>
      <c r="T10" s="15" t="str">
        <f t="shared" si="3"/>
        <v>GAA999ZB3</v>
      </c>
      <c r="U10" s="25" t="str">
        <f t="shared" si="4"/>
        <v>G-AA-999-0-TP2-DMSO-3
GAA999ZB3</v>
      </c>
      <c r="V10" s="25" t="str">
        <f t="shared" si="5"/>
        <v>GAA
999
ZB3</v>
      </c>
    </row>
    <row r="11" spans="1:22" ht="52.5" customHeight="1">
      <c r="A11" t="s">
        <v>41</v>
      </c>
      <c r="B11" s="10" t="s">
        <v>77</v>
      </c>
      <c r="C11" s="10" t="str">
        <f>VLOOKUP(_xlfn.CONCAT(A11,B11),Codes!$C$3:$D$11,2,FALSE)</f>
        <v>G</v>
      </c>
      <c r="D11" s="23" t="s">
        <v>1352</v>
      </c>
      <c r="E11" s="12" t="str">
        <f>VLOOKUP(D11,Codes!$E$3:$G$1002,3,FALSE)</f>
        <v>999</v>
      </c>
      <c r="F11" s="10" t="s">
        <v>57</v>
      </c>
      <c r="G11" s="10">
        <v>24</v>
      </c>
      <c r="H11" s="10" t="str">
        <f>VLOOKUP(F11,Codes!$J$3:$Q$8,2,FALSE)</f>
        <v>B</v>
      </c>
      <c r="I11" s="11" t="s">
        <v>31</v>
      </c>
      <c r="J11" s="10" t="str">
        <f>VLOOKUP(I11,Codes!$H$3:$I$262,2,FALSE)</f>
        <v>AA</v>
      </c>
      <c r="K11" s="10">
        <v>4</v>
      </c>
      <c r="L11" s="18">
        <v>0</v>
      </c>
      <c r="M11" t="str">
        <f>VLOOKUP(L11,Codes!$R$3:$S$28,2,FALSE)</f>
        <v>Z</v>
      </c>
      <c r="N11" s="26" t="s">
        <v>48</v>
      </c>
      <c r="O11" t="s">
        <v>29</v>
      </c>
      <c r="P11" t="s">
        <v>29</v>
      </c>
      <c r="Q11" s="21" t="str">
        <f t="shared" si="0"/>
        <v>G-AA-999-0-TP2-DMSO-NA-4-NA</v>
      </c>
      <c r="R11" s="21" t="str">
        <f t="shared" si="1"/>
        <v>G-AA-999-0-TP2-DMSO-4</v>
      </c>
      <c r="S11" s="14" t="str">
        <f t="shared" si="2"/>
        <v>G.AA.999.Z.B.4</v>
      </c>
      <c r="T11" s="15" t="str">
        <f t="shared" si="3"/>
        <v>GAA999ZB4</v>
      </c>
      <c r="U11" s="25" t="str">
        <f t="shared" si="4"/>
        <v>G-AA-999-0-TP2-DMSO-4
GAA999ZB4</v>
      </c>
      <c r="V11" s="25" t="str">
        <f t="shared" si="5"/>
        <v>GAA
999
ZB4</v>
      </c>
    </row>
    <row r="12" spans="1:22" ht="52.5" customHeight="1">
      <c r="A12" t="s">
        <v>41</v>
      </c>
      <c r="B12" s="10" t="s">
        <v>77</v>
      </c>
      <c r="C12" s="10" t="str">
        <f>VLOOKUP(_xlfn.CONCAT(A12,B12),Codes!$C$3:$D$11,2,FALSE)</f>
        <v>G</v>
      </c>
      <c r="D12" s="23" t="s">
        <v>1352</v>
      </c>
      <c r="E12" s="12" t="str">
        <f>VLOOKUP(D12,Codes!$E$3:$G$1002,3,FALSE)</f>
        <v>999</v>
      </c>
      <c r="F12" s="10" t="s">
        <v>57</v>
      </c>
      <c r="G12" s="10">
        <v>24</v>
      </c>
      <c r="H12" s="10" t="str">
        <f>VLOOKUP(F12,Codes!$J$3:$Q$8,2,FALSE)</f>
        <v>B</v>
      </c>
      <c r="I12" s="11" t="s">
        <v>31</v>
      </c>
      <c r="J12" s="10" t="str">
        <f>VLOOKUP(I12,Codes!$H$3:$I$262,2,FALSE)</f>
        <v>AA</v>
      </c>
      <c r="K12" s="10">
        <v>5</v>
      </c>
      <c r="L12" s="18">
        <v>0</v>
      </c>
      <c r="M12" t="str">
        <f>VLOOKUP(L12,Codes!$R$3:$S$28,2,FALSE)</f>
        <v>Z</v>
      </c>
      <c r="N12" s="26" t="s">
        <v>48</v>
      </c>
      <c r="O12" t="s">
        <v>29</v>
      </c>
      <c r="P12" t="s">
        <v>29</v>
      </c>
      <c r="Q12" s="21" t="str">
        <f t="shared" si="0"/>
        <v>G-AA-999-0-TP2-DMSO-NA-5-NA</v>
      </c>
      <c r="R12" s="21" t="str">
        <f t="shared" si="1"/>
        <v>G-AA-999-0-TP2-DMSO-5</v>
      </c>
      <c r="S12" s="14" t="str">
        <f t="shared" si="2"/>
        <v>G.AA.999.Z.B.5</v>
      </c>
      <c r="T12" s="15" t="str">
        <f t="shared" si="3"/>
        <v>GAA999ZB5</v>
      </c>
      <c r="U12" s="25" t="str">
        <f t="shared" si="4"/>
        <v>G-AA-999-0-TP2-DMSO-5
GAA999ZB5</v>
      </c>
      <c r="V12" s="25" t="str">
        <f t="shared" si="5"/>
        <v>GAA
999
ZB5</v>
      </c>
    </row>
    <row r="13" spans="1:22" ht="52.5" customHeight="1">
      <c r="A13" t="s">
        <v>41</v>
      </c>
      <c r="B13" s="10" t="s">
        <v>77</v>
      </c>
      <c r="C13" s="10" t="str">
        <f>VLOOKUP(_xlfn.CONCAT(A13,B13),Codes!$C$3:$D$11,2,FALSE)</f>
        <v>G</v>
      </c>
      <c r="D13" s="23" t="s">
        <v>1352</v>
      </c>
      <c r="E13" s="12" t="str">
        <f>VLOOKUP(D13,Codes!$E$3:$G$1002,3,FALSE)</f>
        <v>999</v>
      </c>
      <c r="F13" s="10" t="s">
        <v>57</v>
      </c>
      <c r="G13" s="10">
        <v>24</v>
      </c>
      <c r="H13" s="10" t="str">
        <f>VLOOKUP(F13,Codes!$J$3:$Q$8,2,FALSE)</f>
        <v>B</v>
      </c>
      <c r="I13" s="11" t="s">
        <v>31</v>
      </c>
      <c r="J13" s="10" t="str">
        <f>VLOOKUP(I13,Codes!$H$3:$I$262,2,FALSE)</f>
        <v>AA</v>
      </c>
      <c r="K13" s="10">
        <v>6</v>
      </c>
      <c r="L13" s="18">
        <v>0</v>
      </c>
      <c r="M13" t="str">
        <f>VLOOKUP(L13,Codes!$R$3:$S$28,2,FALSE)</f>
        <v>Z</v>
      </c>
      <c r="N13" s="26" t="s">
        <v>48</v>
      </c>
      <c r="O13" t="s">
        <v>29</v>
      </c>
      <c r="P13" t="s">
        <v>29</v>
      </c>
      <c r="Q13" s="21" t="str">
        <f t="shared" si="0"/>
        <v>G-AA-999-0-TP2-DMSO-NA-6-NA</v>
      </c>
      <c r="R13" s="21" t="str">
        <f t="shared" si="1"/>
        <v>G-AA-999-0-TP2-DMSO-6</v>
      </c>
      <c r="S13" s="14" t="str">
        <f t="shared" si="2"/>
        <v>G.AA.999.Z.B.6</v>
      </c>
      <c r="T13" s="15" t="str">
        <f t="shared" si="3"/>
        <v>GAA999ZB6</v>
      </c>
      <c r="U13" s="25" t="str">
        <f t="shared" si="4"/>
        <v>G-AA-999-0-TP2-DMSO-6
GAA999ZB6</v>
      </c>
      <c r="V13" s="25" t="str">
        <f t="shared" si="5"/>
        <v>GAA
999
ZB6</v>
      </c>
    </row>
    <row r="14" spans="1:22" s="40" customFormat="1" ht="52.5" customHeight="1">
      <c r="A14" s="40" t="s">
        <v>41</v>
      </c>
      <c r="B14" s="41" t="s">
        <v>77</v>
      </c>
      <c r="C14" s="41" t="str">
        <f>VLOOKUP(_xlfn.CONCAT(A14,B14),Codes!$C$3:$D$11,2,FALSE)</f>
        <v>G</v>
      </c>
      <c r="D14" s="42" t="s">
        <v>1352</v>
      </c>
      <c r="E14" s="41" t="str">
        <f>VLOOKUP(D14,Codes!$E$3:$G$1002,3,FALSE)</f>
        <v>999</v>
      </c>
      <c r="F14" s="41" t="s">
        <v>64</v>
      </c>
      <c r="G14" s="41">
        <v>48</v>
      </c>
      <c r="H14" s="41" t="str">
        <f>VLOOKUP(F14,Codes!$J$3:$Q$8,2,FALSE)</f>
        <v>C</v>
      </c>
      <c r="I14" s="43" t="s">
        <v>31</v>
      </c>
      <c r="J14" s="41" t="str">
        <f>VLOOKUP(I14,Codes!$H$3:$I$262,2,FALSE)</f>
        <v>AA</v>
      </c>
      <c r="K14" s="41">
        <v>1</v>
      </c>
      <c r="L14" s="42">
        <v>0</v>
      </c>
      <c r="M14" s="40" t="str">
        <f>VLOOKUP(L14,Codes!$R$3:$S$28,2,FALSE)</f>
        <v>Z</v>
      </c>
      <c r="N14" s="44" t="s">
        <v>48</v>
      </c>
      <c r="O14" s="40" t="s">
        <v>29</v>
      </c>
      <c r="P14" s="40" t="s">
        <v>29</v>
      </c>
      <c r="Q14" s="45" t="str">
        <f t="shared" si="0"/>
        <v>G-AA-999-0-TP3-DMSO-NA-1-NA</v>
      </c>
      <c r="R14" s="45" t="str">
        <f t="shared" si="1"/>
        <v>G-AA-999-0-TP3-DMSO-1</v>
      </c>
      <c r="S14" s="46" t="str">
        <f t="shared" si="2"/>
        <v>G.AA.999.Z.C.1</v>
      </c>
      <c r="T14" s="47" t="str">
        <f t="shared" si="3"/>
        <v>GAA999ZC1</v>
      </c>
      <c r="U14" s="25" t="str">
        <f t="shared" si="4"/>
        <v>G-AA-999-0-TP3-DMSO-1
GAA999ZC1</v>
      </c>
      <c r="V14" s="25" t="str">
        <f t="shared" si="5"/>
        <v>GAA
999
ZC1</v>
      </c>
    </row>
    <row r="15" spans="1:22" s="40" customFormat="1" ht="52.5" customHeight="1">
      <c r="A15" s="40" t="s">
        <v>41</v>
      </c>
      <c r="B15" s="41" t="s">
        <v>77</v>
      </c>
      <c r="C15" s="41" t="str">
        <f>VLOOKUP(_xlfn.CONCAT(A15,B15),Codes!$C$3:$D$11,2,FALSE)</f>
        <v>G</v>
      </c>
      <c r="D15" s="42" t="s">
        <v>1352</v>
      </c>
      <c r="E15" s="41" t="str">
        <f>VLOOKUP(D15,Codes!$E$3:$G$1002,3,FALSE)</f>
        <v>999</v>
      </c>
      <c r="F15" s="41" t="s">
        <v>64</v>
      </c>
      <c r="G15" s="41">
        <v>48</v>
      </c>
      <c r="H15" s="41" t="str">
        <f>VLOOKUP(F15,Codes!$J$3:$Q$8,2,FALSE)</f>
        <v>C</v>
      </c>
      <c r="I15" s="43" t="s">
        <v>31</v>
      </c>
      <c r="J15" s="41" t="str">
        <f>VLOOKUP(I15,Codes!$H$3:$I$262,2,FALSE)</f>
        <v>AA</v>
      </c>
      <c r="K15" s="41">
        <v>2</v>
      </c>
      <c r="L15" s="42">
        <v>0</v>
      </c>
      <c r="M15" s="40" t="str">
        <f>VLOOKUP(L15,Codes!$R$3:$S$28,2,FALSE)</f>
        <v>Z</v>
      </c>
      <c r="N15" s="44" t="s">
        <v>48</v>
      </c>
      <c r="O15" s="40" t="s">
        <v>29</v>
      </c>
      <c r="P15" s="40" t="s">
        <v>29</v>
      </c>
      <c r="Q15" s="45" t="str">
        <f t="shared" si="0"/>
        <v>G-AA-999-0-TP3-DMSO-NA-2-NA</v>
      </c>
      <c r="R15" s="45" t="str">
        <f t="shared" si="1"/>
        <v>G-AA-999-0-TP3-DMSO-2</v>
      </c>
      <c r="S15" s="46" t="str">
        <f t="shared" si="2"/>
        <v>G.AA.999.Z.C.2</v>
      </c>
      <c r="T15" s="47" t="str">
        <f t="shared" si="3"/>
        <v>GAA999ZC2</v>
      </c>
      <c r="U15" s="25" t="str">
        <f t="shared" si="4"/>
        <v>G-AA-999-0-TP3-DMSO-2
GAA999ZC2</v>
      </c>
      <c r="V15" s="25" t="str">
        <f t="shared" si="5"/>
        <v>GAA
999
ZC2</v>
      </c>
    </row>
    <row r="16" spans="1:22" s="40" customFormat="1" ht="52.5" customHeight="1">
      <c r="A16" s="40" t="s">
        <v>41</v>
      </c>
      <c r="B16" s="41" t="s">
        <v>77</v>
      </c>
      <c r="C16" s="41" t="str">
        <f>VLOOKUP(_xlfn.CONCAT(A16,B16),Codes!$C$3:$D$11,2,FALSE)</f>
        <v>G</v>
      </c>
      <c r="D16" s="42" t="s">
        <v>1352</v>
      </c>
      <c r="E16" s="41" t="str">
        <f>VLOOKUP(D16,Codes!$E$3:$G$1002,3,FALSE)</f>
        <v>999</v>
      </c>
      <c r="F16" s="41" t="s">
        <v>64</v>
      </c>
      <c r="G16" s="41">
        <v>48</v>
      </c>
      <c r="H16" s="41" t="str">
        <f>VLOOKUP(F16,Codes!$J$3:$Q$8,2,FALSE)</f>
        <v>C</v>
      </c>
      <c r="I16" s="43" t="s">
        <v>31</v>
      </c>
      <c r="J16" s="41" t="str">
        <f>VLOOKUP(I16,Codes!$H$3:$I$262,2,FALSE)</f>
        <v>AA</v>
      </c>
      <c r="K16" s="41">
        <v>3</v>
      </c>
      <c r="L16" s="42">
        <v>0</v>
      </c>
      <c r="M16" s="40" t="str">
        <f>VLOOKUP(L16,Codes!$R$3:$S$28,2,FALSE)</f>
        <v>Z</v>
      </c>
      <c r="N16" s="44" t="s">
        <v>48</v>
      </c>
      <c r="O16" s="40" t="s">
        <v>29</v>
      </c>
      <c r="P16" s="40" t="s">
        <v>29</v>
      </c>
      <c r="Q16" s="45" t="str">
        <f t="shared" si="0"/>
        <v>G-AA-999-0-TP3-DMSO-NA-3-NA</v>
      </c>
      <c r="R16" s="45" t="str">
        <f t="shared" si="1"/>
        <v>G-AA-999-0-TP3-DMSO-3</v>
      </c>
      <c r="S16" s="46" t="str">
        <f t="shared" si="2"/>
        <v>G.AA.999.Z.C.3</v>
      </c>
      <c r="T16" s="47" t="str">
        <f t="shared" si="3"/>
        <v>GAA999ZC3</v>
      </c>
      <c r="U16" s="25" t="str">
        <f t="shared" si="4"/>
        <v>G-AA-999-0-TP3-DMSO-3
GAA999ZC3</v>
      </c>
      <c r="V16" s="25" t="str">
        <f t="shared" si="5"/>
        <v>GAA
999
ZC3</v>
      </c>
    </row>
    <row r="17" spans="1:22" s="40" customFormat="1" ht="52.5" customHeight="1">
      <c r="A17" s="40" t="s">
        <v>41</v>
      </c>
      <c r="B17" s="41" t="s">
        <v>77</v>
      </c>
      <c r="C17" s="41" t="str">
        <f>VLOOKUP(_xlfn.CONCAT(A17,B17),Codes!$C$3:$D$11,2,FALSE)</f>
        <v>G</v>
      </c>
      <c r="D17" s="42" t="s">
        <v>1352</v>
      </c>
      <c r="E17" s="41" t="str">
        <f>VLOOKUP(D17,Codes!$E$3:$G$1002,3,FALSE)</f>
        <v>999</v>
      </c>
      <c r="F17" s="41" t="s">
        <v>64</v>
      </c>
      <c r="G17" s="41">
        <v>48</v>
      </c>
      <c r="H17" s="41" t="str">
        <f>VLOOKUP(F17,Codes!$J$3:$Q$8,2,FALSE)</f>
        <v>C</v>
      </c>
      <c r="I17" s="43" t="s">
        <v>31</v>
      </c>
      <c r="J17" s="41" t="str">
        <f>VLOOKUP(I17,Codes!$H$3:$I$262,2,FALSE)</f>
        <v>AA</v>
      </c>
      <c r="K17" s="41">
        <v>4</v>
      </c>
      <c r="L17" s="42">
        <v>0</v>
      </c>
      <c r="M17" s="40" t="str">
        <f>VLOOKUP(L17,Codes!$R$3:$S$28,2,FALSE)</f>
        <v>Z</v>
      </c>
      <c r="N17" s="44" t="s">
        <v>48</v>
      </c>
      <c r="O17" s="40" t="s">
        <v>29</v>
      </c>
      <c r="P17" s="40" t="s">
        <v>29</v>
      </c>
      <c r="Q17" s="45" t="str">
        <f t="shared" si="0"/>
        <v>G-AA-999-0-TP3-DMSO-NA-4-NA</v>
      </c>
      <c r="R17" s="45" t="str">
        <f t="shared" si="1"/>
        <v>G-AA-999-0-TP3-DMSO-4</v>
      </c>
      <c r="S17" s="46" t="str">
        <f t="shared" si="2"/>
        <v>G.AA.999.Z.C.4</v>
      </c>
      <c r="T17" s="47" t="str">
        <f t="shared" si="3"/>
        <v>GAA999ZC4</v>
      </c>
      <c r="U17" s="25" t="str">
        <f t="shared" si="4"/>
        <v>G-AA-999-0-TP3-DMSO-4
GAA999ZC4</v>
      </c>
      <c r="V17" s="25" t="str">
        <f t="shared" si="5"/>
        <v>GAA
999
ZC4</v>
      </c>
    </row>
    <row r="18" spans="1:22" s="40" customFormat="1" ht="52.5" customHeight="1">
      <c r="A18" s="40" t="s">
        <v>41</v>
      </c>
      <c r="B18" s="41" t="s">
        <v>77</v>
      </c>
      <c r="C18" s="41" t="str">
        <f>VLOOKUP(_xlfn.CONCAT(A18,B18),Codes!$C$3:$D$11,2,FALSE)</f>
        <v>G</v>
      </c>
      <c r="D18" s="42" t="s">
        <v>1352</v>
      </c>
      <c r="E18" s="41" t="str">
        <f>VLOOKUP(D18,Codes!$E$3:$G$1002,3,FALSE)</f>
        <v>999</v>
      </c>
      <c r="F18" s="41" t="s">
        <v>64</v>
      </c>
      <c r="G18" s="41">
        <v>48</v>
      </c>
      <c r="H18" s="41" t="str">
        <f>VLOOKUP(F18,Codes!$J$3:$Q$8,2,FALSE)</f>
        <v>C</v>
      </c>
      <c r="I18" s="43" t="s">
        <v>31</v>
      </c>
      <c r="J18" s="41" t="str">
        <f>VLOOKUP(I18,Codes!$H$3:$I$262,2,FALSE)</f>
        <v>AA</v>
      </c>
      <c r="K18" s="41">
        <v>5</v>
      </c>
      <c r="L18" s="42">
        <v>0</v>
      </c>
      <c r="M18" s="40" t="str">
        <f>VLOOKUP(L18,Codes!$R$3:$S$28,2,FALSE)</f>
        <v>Z</v>
      </c>
      <c r="N18" s="44" t="s">
        <v>48</v>
      </c>
      <c r="O18" s="40" t="s">
        <v>29</v>
      </c>
      <c r="P18" s="40" t="s">
        <v>29</v>
      </c>
      <c r="Q18" s="45" t="str">
        <f t="shared" si="0"/>
        <v>G-AA-999-0-TP3-DMSO-NA-5-NA</v>
      </c>
      <c r="R18" s="45" t="str">
        <f t="shared" si="1"/>
        <v>G-AA-999-0-TP3-DMSO-5</v>
      </c>
      <c r="S18" s="46" t="str">
        <f t="shared" si="2"/>
        <v>G.AA.999.Z.C.5</v>
      </c>
      <c r="T18" s="47" t="str">
        <f t="shared" si="3"/>
        <v>GAA999ZC5</v>
      </c>
      <c r="U18" s="25" t="str">
        <f t="shared" si="4"/>
        <v>G-AA-999-0-TP3-DMSO-5
GAA999ZC5</v>
      </c>
      <c r="V18" s="25" t="str">
        <f t="shared" si="5"/>
        <v>GAA
999
ZC5</v>
      </c>
    </row>
    <row r="19" spans="1:22" s="40" customFormat="1" ht="52.5" customHeight="1">
      <c r="A19" s="40" t="s">
        <v>41</v>
      </c>
      <c r="B19" s="41" t="s">
        <v>77</v>
      </c>
      <c r="C19" s="41" t="str">
        <f>VLOOKUP(_xlfn.CONCAT(A19,B19),Codes!$C$3:$D$11,2,FALSE)</f>
        <v>G</v>
      </c>
      <c r="D19" s="42" t="s">
        <v>1352</v>
      </c>
      <c r="E19" s="41" t="str">
        <f>VLOOKUP(D19,Codes!$E$3:$G$1002,3,FALSE)</f>
        <v>999</v>
      </c>
      <c r="F19" s="41" t="s">
        <v>64</v>
      </c>
      <c r="G19" s="41">
        <v>48</v>
      </c>
      <c r="H19" s="41" t="str">
        <f>VLOOKUP(F19,Codes!$J$3:$Q$8,2,FALSE)</f>
        <v>C</v>
      </c>
      <c r="I19" s="43" t="s">
        <v>31</v>
      </c>
      <c r="J19" s="41" t="str">
        <f>VLOOKUP(I19,Codes!$H$3:$I$262,2,FALSE)</f>
        <v>AA</v>
      </c>
      <c r="K19" s="41">
        <v>6</v>
      </c>
      <c r="L19" s="42">
        <v>0</v>
      </c>
      <c r="M19" s="40" t="str">
        <f>VLOOKUP(L19,Codes!$R$3:$S$28,2,FALSE)</f>
        <v>Z</v>
      </c>
      <c r="N19" s="44" t="s">
        <v>48</v>
      </c>
      <c r="O19" s="40" t="s">
        <v>29</v>
      </c>
      <c r="P19" s="40" t="s">
        <v>29</v>
      </c>
      <c r="Q19" s="45" t="str">
        <f t="shared" si="0"/>
        <v>G-AA-999-0-TP3-DMSO-NA-6-NA</v>
      </c>
      <c r="R19" s="45" t="str">
        <f t="shared" si="1"/>
        <v>G-AA-999-0-TP3-DMSO-6</v>
      </c>
      <c r="S19" s="46" t="str">
        <f t="shared" si="2"/>
        <v>G.AA.999.Z.C.6</v>
      </c>
      <c r="T19" s="47" t="str">
        <f t="shared" si="3"/>
        <v>GAA999ZC6</v>
      </c>
      <c r="U19" s="25" t="str">
        <f t="shared" si="4"/>
        <v>G-AA-999-0-TP3-DMSO-6
GAA999ZC6</v>
      </c>
      <c r="V19" s="25" t="str">
        <f t="shared" si="5"/>
        <v>GAA
999
ZC6</v>
      </c>
    </row>
    <row r="20" spans="1:22" ht="52.5" customHeight="1">
      <c r="A20" t="s">
        <v>41</v>
      </c>
      <c r="B20" s="10" t="s">
        <v>77</v>
      </c>
      <c r="C20" s="10" t="str">
        <f>VLOOKUP(_xlfn.CONCAT(A20,B20),Codes!$C$3:$D$11,2,FALSE)</f>
        <v>G</v>
      </c>
      <c r="D20" s="23" t="s">
        <v>53</v>
      </c>
      <c r="E20" s="12" t="str">
        <f>VLOOKUP(D20,Codes!$E$3:$G$1002,3,FALSE)</f>
        <v>002</v>
      </c>
      <c r="F20" s="10" t="s">
        <v>46</v>
      </c>
      <c r="G20" s="10">
        <v>6</v>
      </c>
      <c r="H20" s="10" t="str">
        <f>VLOOKUP(F20,Codes!$J$3:$Q$8,2,FALSE)</f>
        <v>A</v>
      </c>
      <c r="I20" s="11" t="s">
        <v>31</v>
      </c>
      <c r="J20" s="10" t="str">
        <f>VLOOKUP(I20,Codes!$H$3:$I$262,2,FALSE)</f>
        <v>AA</v>
      </c>
      <c r="K20" s="10">
        <v>1</v>
      </c>
      <c r="L20" s="18" t="s">
        <v>35</v>
      </c>
      <c r="M20" t="str">
        <f>VLOOKUP(L20,Codes!$R$3:$S$28,2,FALSE)</f>
        <v>L</v>
      </c>
      <c r="N20" t="s">
        <v>48</v>
      </c>
      <c r="O20" t="s">
        <v>29</v>
      </c>
      <c r="P20" t="s">
        <v>29</v>
      </c>
      <c r="Q20" s="21" t="str">
        <f t="shared" si="0"/>
        <v>G-AA-002-EC10-TP1-DMSO-NA-1-NA</v>
      </c>
      <c r="R20" s="21" t="str">
        <f t="shared" si="1"/>
        <v>G-AA-002-EC10-TP1-DMSO-1</v>
      </c>
      <c r="S20" s="14" t="str">
        <f t="shared" si="2"/>
        <v>G.AA.002.L.A.1</v>
      </c>
      <c r="T20" s="15" t="str">
        <f t="shared" si="3"/>
        <v>GAA002LA1</v>
      </c>
      <c r="U20" s="25" t="str">
        <f t="shared" si="4"/>
        <v>G-AA-002-EC10-TP1-DMSO-1
GAA002LA1</v>
      </c>
      <c r="V20" s="25" t="str">
        <f t="shared" si="5"/>
        <v>GAA
002
LA1</v>
      </c>
    </row>
    <row r="21" spans="1:22" ht="52.5" customHeight="1">
      <c r="A21" t="s">
        <v>41</v>
      </c>
      <c r="B21" s="10" t="s">
        <v>77</v>
      </c>
      <c r="C21" s="10" t="str">
        <f>VLOOKUP(_xlfn.CONCAT(A21,B21),Codes!$C$3:$D$11,2,FALSE)</f>
        <v>G</v>
      </c>
      <c r="D21" s="23" t="s">
        <v>53</v>
      </c>
      <c r="E21" s="12" t="str">
        <f>VLOOKUP(D21,Codes!$E$3:$G$1002,3,FALSE)</f>
        <v>002</v>
      </c>
      <c r="F21" s="10" t="s">
        <v>46</v>
      </c>
      <c r="G21" s="10">
        <v>6</v>
      </c>
      <c r="H21" s="10" t="str">
        <f>VLOOKUP(F21,Codes!$J$3:$Q$8,2,FALSE)</f>
        <v>A</v>
      </c>
      <c r="I21" s="11" t="s">
        <v>31</v>
      </c>
      <c r="J21" s="10" t="str">
        <f>VLOOKUP(I21,Codes!$H$3:$I$262,2,FALSE)</f>
        <v>AA</v>
      </c>
      <c r="K21" s="10">
        <v>2</v>
      </c>
      <c r="L21" s="18" t="s">
        <v>35</v>
      </c>
      <c r="M21" t="str">
        <f>VLOOKUP(L21,Codes!$R$3:$S$28,2,FALSE)</f>
        <v>L</v>
      </c>
      <c r="N21" t="s">
        <v>48</v>
      </c>
      <c r="O21" t="s">
        <v>29</v>
      </c>
      <c r="P21" t="s">
        <v>29</v>
      </c>
      <c r="Q21" s="21" t="str">
        <f t="shared" si="0"/>
        <v>G-AA-002-EC10-TP1-DMSO-NA-2-NA</v>
      </c>
      <c r="R21" s="21" t="str">
        <f t="shared" si="1"/>
        <v>G-AA-002-EC10-TP1-DMSO-2</v>
      </c>
      <c r="S21" s="14" t="str">
        <f t="shared" si="2"/>
        <v>G.AA.002.L.A.2</v>
      </c>
      <c r="T21" s="15" t="str">
        <f t="shared" si="3"/>
        <v>GAA002LA2</v>
      </c>
      <c r="U21" s="25" t="str">
        <f t="shared" si="4"/>
        <v>G-AA-002-EC10-TP1-DMSO-2
GAA002LA2</v>
      </c>
      <c r="V21" s="25" t="str">
        <f t="shared" si="5"/>
        <v>GAA
002
LA2</v>
      </c>
    </row>
    <row r="22" spans="1:22" ht="52.5" customHeight="1">
      <c r="A22" t="s">
        <v>41</v>
      </c>
      <c r="B22" s="10" t="s">
        <v>77</v>
      </c>
      <c r="C22" s="10" t="str">
        <f>VLOOKUP(_xlfn.CONCAT(A22,B22),Codes!$C$3:$D$11,2,FALSE)</f>
        <v>G</v>
      </c>
      <c r="D22" s="23" t="s">
        <v>53</v>
      </c>
      <c r="E22" s="12" t="str">
        <f>VLOOKUP(D22,Codes!$E$3:$G$1002,3,FALSE)</f>
        <v>002</v>
      </c>
      <c r="F22" s="10" t="s">
        <v>46</v>
      </c>
      <c r="G22" s="10">
        <v>6</v>
      </c>
      <c r="H22" s="10" t="str">
        <f>VLOOKUP(F22,Codes!$J$3:$Q$8,2,FALSE)</f>
        <v>A</v>
      </c>
      <c r="I22" s="11" t="s">
        <v>31</v>
      </c>
      <c r="J22" s="10" t="str">
        <f>VLOOKUP(I22,Codes!$H$3:$I$262,2,FALSE)</f>
        <v>AA</v>
      </c>
      <c r="K22" s="10">
        <v>3</v>
      </c>
      <c r="L22" s="18" t="s">
        <v>35</v>
      </c>
      <c r="M22" t="str">
        <f>VLOOKUP(L22,Codes!$R$3:$S$28,2,FALSE)</f>
        <v>L</v>
      </c>
      <c r="N22" t="s">
        <v>48</v>
      </c>
      <c r="O22" t="s">
        <v>29</v>
      </c>
      <c r="P22" t="s">
        <v>29</v>
      </c>
      <c r="Q22" s="21" t="str">
        <f t="shared" si="0"/>
        <v>G-AA-002-EC10-TP1-DMSO-NA-3-NA</v>
      </c>
      <c r="R22" s="21" t="str">
        <f t="shared" si="1"/>
        <v>G-AA-002-EC10-TP1-DMSO-3</v>
      </c>
      <c r="S22" s="14" t="str">
        <f t="shared" si="2"/>
        <v>G.AA.002.L.A.3</v>
      </c>
      <c r="T22" s="15" t="str">
        <f t="shared" si="3"/>
        <v>GAA002LA3</v>
      </c>
      <c r="U22" s="25" t="str">
        <f t="shared" si="4"/>
        <v>G-AA-002-EC10-TP1-DMSO-3
GAA002LA3</v>
      </c>
      <c r="V22" s="25" t="str">
        <f t="shared" si="5"/>
        <v>GAA
002
LA3</v>
      </c>
    </row>
    <row r="23" spans="1:22" ht="52.5" customHeight="1">
      <c r="A23" t="s">
        <v>41</v>
      </c>
      <c r="B23" s="10" t="s">
        <v>77</v>
      </c>
      <c r="C23" s="10" t="str">
        <f>VLOOKUP(_xlfn.CONCAT(A23,B23),Codes!$C$3:$D$11,2,FALSE)</f>
        <v>G</v>
      </c>
      <c r="D23" s="23" t="s">
        <v>53</v>
      </c>
      <c r="E23" s="12" t="str">
        <f>VLOOKUP(D23,Codes!$E$3:$G$1002,3,FALSE)</f>
        <v>002</v>
      </c>
      <c r="F23" s="10" t="s">
        <v>46</v>
      </c>
      <c r="G23" s="10">
        <v>6</v>
      </c>
      <c r="H23" s="10" t="str">
        <f>VLOOKUP(F23,Codes!$J$3:$Q$8,2,FALSE)</f>
        <v>A</v>
      </c>
      <c r="I23" s="11" t="s">
        <v>31</v>
      </c>
      <c r="J23" s="10" t="str">
        <f>VLOOKUP(I23,Codes!$H$3:$I$262,2,FALSE)</f>
        <v>AA</v>
      </c>
      <c r="K23" s="10">
        <v>4</v>
      </c>
      <c r="L23" s="18" t="s">
        <v>35</v>
      </c>
      <c r="M23" t="str">
        <f>VLOOKUP(L23,Codes!$R$3:$S$28,2,FALSE)</f>
        <v>L</v>
      </c>
      <c r="N23" t="s">
        <v>48</v>
      </c>
      <c r="O23" t="s">
        <v>29</v>
      </c>
      <c r="P23" t="s">
        <v>29</v>
      </c>
      <c r="Q23" s="21" t="str">
        <f t="shared" si="0"/>
        <v>G-AA-002-EC10-TP1-DMSO-NA-4-NA</v>
      </c>
      <c r="R23" s="21" t="str">
        <f t="shared" si="1"/>
        <v>G-AA-002-EC10-TP1-DMSO-4</v>
      </c>
      <c r="S23" s="14" t="str">
        <f t="shared" si="2"/>
        <v>G.AA.002.L.A.4</v>
      </c>
      <c r="T23" s="15" t="str">
        <f t="shared" si="3"/>
        <v>GAA002LA4</v>
      </c>
      <c r="U23" s="25" t="str">
        <f t="shared" si="4"/>
        <v>G-AA-002-EC10-TP1-DMSO-4
GAA002LA4</v>
      </c>
      <c r="V23" s="25" t="str">
        <f t="shared" si="5"/>
        <v>GAA
002
LA4</v>
      </c>
    </row>
    <row r="24" spans="1:22" ht="52.5" customHeight="1">
      <c r="A24" t="s">
        <v>41</v>
      </c>
      <c r="B24" s="10" t="s">
        <v>77</v>
      </c>
      <c r="C24" s="10" t="str">
        <f>VLOOKUP(_xlfn.CONCAT(A24,B24),Codes!$C$3:$D$11,2,FALSE)</f>
        <v>G</v>
      </c>
      <c r="D24" s="23" t="s">
        <v>53</v>
      </c>
      <c r="E24" s="12" t="str">
        <f>VLOOKUP(D24,Codes!$E$3:$G$1002,3,FALSE)</f>
        <v>002</v>
      </c>
      <c r="F24" s="10" t="s">
        <v>46</v>
      </c>
      <c r="G24" s="10">
        <v>6</v>
      </c>
      <c r="H24" s="10" t="str">
        <f>VLOOKUP(F24,Codes!$J$3:$Q$8,2,FALSE)</f>
        <v>A</v>
      </c>
      <c r="I24" s="11" t="s">
        <v>31</v>
      </c>
      <c r="J24" s="10" t="str">
        <f>VLOOKUP(I24,Codes!$H$3:$I$262,2,FALSE)</f>
        <v>AA</v>
      </c>
      <c r="K24" s="10">
        <v>5</v>
      </c>
      <c r="L24" s="18" t="s">
        <v>35</v>
      </c>
      <c r="M24" t="str">
        <f>VLOOKUP(L24,Codes!$R$3:$S$28,2,FALSE)</f>
        <v>L</v>
      </c>
      <c r="N24" t="s">
        <v>48</v>
      </c>
      <c r="O24" t="s">
        <v>29</v>
      </c>
      <c r="P24" t="s">
        <v>29</v>
      </c>
      <c r="Q24" s="21" t="str">
        <f t="shared" si="0"/>
        <v>G-AA-002-EC10-TP1-DMSO-NA-5-NA</v>
      </c>
      <c r="R24" s="21" t="str">
        <f t="shared" si="1"/>
        <v>G-AA-002-EC10-TP1-DMSO-5</v>
      </c>
      <c r="S24" s="14" t="str">
        <f t="shared" si="2"/>
        <v>G.AA.002.L.A.5</v>
      </c>
      <c r="T24" s="15" t="str">
        <f t="shared" si="3"/>
        <v>GAA002LA5</v>
      </c>
      <c r="U24" s="25" t="str">
        <f t="shared" si="4"/>
        <v>G-AA-002-EC10-TP1-DMSO-5
GAA002LA5</v>
      </c>
      <c r="V24" s="25" t="str">
        <f t="shared" si="5"/>
        <v>GAA
002
LA5</v>
      </c>
    </row>
    <row r="25" spans="1:22" ht="52.5" customHeight="1">
      <c r="A25" t="s">
        <v>41</v>
      </c>
      <c r="B25" s="10" t="s">
        <v>77</v>
      </c>
      <c r="C25" s="10" t="str">
        <f>VLOOKUP(_xlfn.CONCAT(A25,B25),Codes!$C$3:$D$11,2,FALSE)</f>
        <v>G</v>
      </c>
      <c r="D25" s="23" t="s">
        <v>53</v>
      </c>
      <c r="E25" s="12" t="str">
        <f>VLOOKUP(D25,Codes!$E$3:$G$1002,3,FALSE)</f>
        <v>002</v>
      </c>
      <c r="F25" s="10" t="s">
        <v>46</v>
      </c>
      <c r="G25" s="10">
        <v>6</v>
      </c>
      <c r="H25" s="10" t="str">
        <f>VLOOKUP(F25,Codes!$J$3:$Q$8,2,FALSE)</f>
        <v>A</v>
      </c>
      <c r="I25" s="11" t="s">
        <v>31</v>
      </c>
      <c r="J25" s="10" t="str">
        <f>VLOOKUP(I25,Codes!$H$3:$I$262,2,FALSE)</f>
        <v>AA</v>
      </c>
      <c r="K25" s="10">
        <v>6</v>
      </c>
      <c r="L25" s="18" t="s">
        <v>35</v>
      </c>
      <c r="M25" t="str">
        <f>VLOOKUP(L25,Codes!$R$3:$S$28,2,FALSE)</f>
        <v>L</v>
      </c>
      <c r="N25" t="s">
        <v>48</v>
      </c>
      <c r="O25" t="s">
        <v>29</v>
      </c>
      <c r="P25" t="s">
        <v>29</v>
      </c>
      <c r="Q25" s="21" t="str">
        <f t="shared" si="0"/>
        <v>G-AA-002-EC10-TP1-DMSO-NA-6-NA</v>
      </c>
      <c r="R25" s="21" t="str">
        <f t="shared" si="1"/>
        <v>G-AA-002-EC10-TP1-DMSO-6</v>
      </c>
      <c r="S25" s="14" t="str">
        <f t="shared" si="2"/>
        <v>G.AA.002.L.A.6</v>
      </c>
      <c r="T25" s="15" t="str">
        <f t="shared" si="3"/>
        <v>GAA002LA6</v>
      </c>
      <c r="U25" s="25" t="str">
        <f t="shared" si="4"/>
        <v>G-AA-002-EC10-TP1-DMSO-6
GAA002LA6</v>
      </c>
      <c r="V25" s="25" t="str">
        <f t="shared" si="5"/>
        <v>GAA
002
LA6</v>
      </c>
    </row>
    <row r="26" spans="1:22" ht="52.5" customHeight="1">
      <c r="A26" t="s">
        <v>41</v>
      </c>
      <c r="B26" s="10" t="s">
        <v>77</v>
      </c>
      <c r="C26" s="10" t="str">
        <f>VLOOKUP(_xlfn.CONCAT(A26,B26),Codes!$C$3:$D$11,2,FALSE)</f>
        <v>G</v>
      </c>
      <c r="D26" s="23" t="s">
        <v>53</v>
      </c>
      <c r="E26" s="12" t="str">
        <f>VLOOKUP(D26,Codes!$E$3:$G$1002,3,FALSE)</f>
        <v>002</v>
      </c>
      <c r="F26" s="10" t="s">
        <v>57</v>
      </c>
      <c r="G26" s="10">
        <v>24</v>
      </c>
      <c r="H26" s="10" t="str">
        <f>VLOOKUP(F26,Codes!$J$3:$Q$8,2,FALSE)</f>
        <v>B</v>
      </c>
      <c r="I26" s="11" t="s">
        <v>31</v>
      </c>
      <c r="J26" s="10" t="str">
        <f>VLOOKUP(I26,Codes!$H$3:$I$262,2,FALSE)</f>
        <v>AA</v>
      </c>
      <c r="K26" s="10">
        <v>1</v>
      </c>
      <c r="L26" s="18" t="s">
        <v>35</v>
      </c>
      <c r="M26" t="str">
        <f>VLOOKUP(L26,Codes!$R$3:$S$28,2,FALSE)</f>
        <v>L</v>
      </c>
      <c r="N26" t="s">
        <v>48</v>
      </c>
      <c r="O26" t="s">
        <v>29</v>
      </c>
      <c r="P26" t="s">
        <v>29</v>
      </c>
      <c r="Q26" s="21" t="str">
        <f t="shared" si="0"/>
        <v>G-AA-002-EC10-TP2-DMSO-NA-1-NA</v>
      </c>
      <c r="R26" s="21" t="str">
        <f t="shared" si="1"/>
        <v>G-AA-002-EC10-TP2-DMSO-1</v>
      </c>
      <c r="S26" s="14" t="str">
        <f t="shared" si="2"/>
        <v>G.AA.002.L.B.1</v>
      </c>
      <c r="T26" s="15" t="str">
        <f t="shared" si="3"/>
        <v>GAA002LB1</v>
      </c>
      <c r="U26" s="25" t="str">
        <f t="shared" si="4"/>
        <v>G-AA-002-EC10-TP2-DMSO-1
GAA002LB1</v>
      </c>
      <c r="V26" s="25" t="str">
        <f t="shared" si="5"/>
        <v>GAA
002
LB1</v>
      </c>
    </row>
    <row r="27" spans="1:22" ht="52.5" customHeight="1">
      <c r="A27" t="s">
        <v>41</v>
      </c>
      <c r="B27" s="10" t="s">
        <v>77</v>
      </c>
      <c r="C27" s="10" t="str">
        <f>VLOOKUP(_xlfn.CONCAT(A27,B27),Codes!$C$3:$D$11,2,FALSE)</f>
        <v>G</v>
      </c>
      <c r="D27" s="23" t="s">
        <v>53</v>
      </c>
      <c r="E27" s="12" t="str">
        <f>VLOOKUP(D27,Codes!$E$3:$G$1002,3,FALSE)</f>
        <v>002</v>
      </c>
      <c r="F27" s="10" t="s">
        <v>57</v>
      </c>
      <c r="G27" s="10">
        <v>24</v>
      </c>
      <c r="H27" s="10" t="str">
        <f>VLOOKUP(F27,Codes!$J$3:$Q$8,2,FALSE)</f>
        <v>B</v>
      </c>
      <c r="I27" s="11" t="s">
        <v>31</v>
      </c>
      <c r="J27" s="10" t="str">
        <f>VLOOKUP(I27,Codes!$H$3:$I$262,2,FALSE)</f>
        <v>AA</v>
      </c>
      <c r="K27" s="10">
        <v>2</v>
      </c>
      <c r="L27" s="18" t="s">
        <v>35</v>
      </c>
      <c r="M27" t="str">
        <f>VLOOKUP(L27,Codes!$R$3:$S$28,2,FALSE)</f>
        <v>L</v>
      </c>
      <c r="N27" t="s">
        <v>48</v>
      </c>
      <c r="O27" t="s">
        <v>29</v>
      </c>
      <c r="P27" t="s">
        <v>29</v>
      </c>
      <c r="Q27" s="21" t="str">
        <f t="shared" si="0"/>
        <v>G-AA-002-EC10-TP2-DMSO-NA-2-NA</v>
      </c>
      <c r="R27" s="21" t="str">
        <f t="shared" si="1"/>
        <v>G-AA-002-EC10-TP2-DMSO-2</v>
      </c>
      <c r="S27" s="14" t="str">
        <f t="shared" si="2"/>
        <v>G.AA.002.L.B.2</v>
      </c>
      <c r="T27" s="15" t="str">
        <f t="shared" si="3"/>
        <v>GAA002LB2</v>
      </c>
      <c r="U27" s="25" t="str">
        <f t="shared" si="4"/>
        <v>G-AA-002-EC10-TP2-DMSO-2
GAA002LB2</v>
      </c>
      <c r="V27" s="25" t="str">
        <f t="shared" si="5"/>
        <v>GAA
002
LB2</v>
      </c>
    </row>
    <row r="28" spans="1:22" ht="52.5" customHeight="1">
      <c r="A28" t="s">
        <v>41</v>
      </c>
      <c r="B28" s="10" t="s">
        <v>77</v>
      </c>
      <c r="C28" s="10" t="str">
        <f>VLOOKUP(_xlfn.CONCAT(A28,B28),Codes!$C$3:$D$11,2,FALSE)</f>
        <v>G</v>
      </c>
      <c r="D28" s="23" t="s">
        <v>53</v>
      </c>
      <c r="E28" s="12" t="str">
        <f>VLOOKUP(D28,Codes!$E$3:$G$1002,3,FALSE)</f>
        <v>002</v>
      </c>
      <c r="F28" s="10" t="s">
        <v>57</v>
      </c>
      <c r="G28" s="10">
        <v>24</v>
      </c>
      <c r="H28" s="10" t="str">
        <f>VLOOKUP(F28,Codes!$J$3:$Q$8,2,FALSE)</f>
        <v>B</v>
      </c>
      <c r="I28" s="11" t="s">
        <v>31</v>
      </c>
      <c r="J28" s="10" t="str">
        <f>VLOOKUP(I28,Codes!$H$3:$I$262,2,FALSE)</f>
        <v>AA</v>
      </c>
      <c r="K28" s="10">
        <v>3</v>
      </c>
      <c r="L28" s="18" t="s">
        <v>35</v>
      </c>
      <c r="M28" t="str">
        <f>VLOOKUP(L28,Codes!$R$3:$S$28,2,FALSE)</f>
        <v>L</v>
      </c>
      <c r="N28" t="s">
        <v>48</v>
      </c>
      <c r="O28" t="s">
        <v>29</v>
      </c>
      <c r="P28" t="s">
        <v>29</v>
      </c>
      <c r="Q28" s="21" t="str">
        <f t="shared" si="0"/>
        <v>G-AA-002-EC10-TP2-DMSO-NA-3-NA</v>
      </c>
      <c r="R28" s="21" t="str">
        <f t="shared" si="1"/>
        <v>G-AA-002-EC10-TP2-DMSO-3</v>
      </c>
      <c r="S28" s="14" t="str">
        <f t="shared" si="2"/>
        <v>G.AA.002.L.B.3</v>
      </c>
      <c r="T28" s="15" t="str">
        <f t="shared" si="3"/>
        <v>GAA002LB3</v>
      </c>
      <c r="U28" s="25" t="str">
        <f t="shared" si="4"/>
        <v>G-AA-002-EC10-TP2-DMSO-3
GAA002LB3</v>
      </c>
      <c r="V28" s="25" t="str">
        <f t="shared" si="5"/>
        <v>GAA
002
LB3</v>
      </c>
    </row>
    <row r="29" spans="1:22" ht="52.5" customHeight="1">
      <c r="A29" t="s">
        <v>41</v>
      </c>
      <c r="B29" s="10" t="s">
        <v>77</v>
      </c>
      <c r="C29" s="10" t="str">
        <f>VLOOKUP(_xlfn.CONCAT(A29,B29),Codes!$C$3:$D$11,2,FALSE)</f>
        <v>G</v>
      </c>
      <c r="D29" s="23" t="s">
        <v>53</v>
      </c>
      <c r="E29" s="12" t="str">
        <f>VLOOKUP(D29,Codes!$E$3:$G$1002,3,FALSE)</f>
        <v>002</v>
      </c>
      <c r="F29" s="10" t="s">
        <v>57</v>
      </c>
      <c r="G29" s="10">
        <v>24</v>
      </c>
      <c r="H29" s="10" t="str">
        <f>VLOOKUP(F29,Codes!$J$3:$Q$8,2,FALSE)</f>
        <v>B</v>
      </c>
      <c r="I29" s="11" t="s">
        <v>31</v>
      </c>
      <c r="J29" s="10" t="str">
        <f>VLOOKUP(I29,Codes!$H$3:$I$262,2,FALSE)</f>
        <v>AA</v>
      </c>
      <c r="K29" s="10">
        <v>4</v>
      </c>
      <c r="L29" s="18" t="s">
        <v>35</v>
      </c>
      <c r="M29" t="str">
        <f>VLOOKUP(L29,Codes!$R$3:$S$28,2,FALSE)</f>
        <v>L</v>
      </c>
      <c r="N29" t="s">
        <v>48</v>
      </c>
      <c r="O29" t="s">
        <v>29</v>
      </c>
      <c r="P29" t="s">
        <v>29</v>
      </c>
      <c r="Q29" s="21" t="str">
        <f t="shared" si="0"/>
        <v>G-AA-002-EC10-TP2-DMSO-NA-4-NA</v>
      </c>
      <c r="R29" s="21" t="str">
        <f t="shared" si="1"/>
        <v>G-AA-002-EC10-TP2-DMSO-4</v>
      </c>
      <c r="S29" s="14" t="str">
        <f t="shared" si="2"/>
        <v>G.AA.002.L.B.4</v>
      </c>
      <c r="T29" s="15" t="str">
        <f t="shared" si="3"/>
        <v>GAA002LB4</v>
      </c>
      <c r="U29" s="25" t="str">
        <f t="shared" si="4"/>
        <v>G-AA-002-EC10-TP2-DMSO-4
GAA002LB4</v>
      </c>
      <c r="V29" s="25" t="str">
        <f t="shared" si="5"/>
        <v>GAA
002
LB4</v>
      </c>
    </row>
    <row r="30" spans="1:22" ht="52.5" customHeight="1">
      <c r="A30" t="s">
        <v>41</v>
      </c>
      <c r="B30" s="10" t="s">
        <v>77</v>
      </c>
      <c r="C30" s="10" t="str">
        <f>VLOOKUP(_xlfn.CONCAT(A30,B30),Codes!$C$3:$D$11,2,FALSE)</f>
        <v>G</v>
      </c>
      <c r="D30" s="23" t="s">
        <v>53</v>
      </c>
      <c r="E30" s="12" t="str">
        <f>VLOOKUP(D30,Codes!$E$3:$G$1002,3,FALSE)</f>
        <v>002</v>
      </c>
      <c r="F30" s="10" t="s">
        <v>57</v>
      </c>
      <c r="G30" s="10">
        <v>24</v>
      </c>
      <c r="H30" s="10" t="str">
        <f>VLOOKUP(F30,Codes!$J$3:$Q$8,2,FALSE)</f>
        <v>B</v>
      </c>
      <c r="I30" s="11" t="s">
        <v>31</v>
      </c>
      <c r="J30" s="10" t="str">
        <f>VLOOKUP(I30,Codes!$H$3:$I$262,2,FALSE)</f>
        <v>AA</v>
      </c>
      <c r="K30" s="10">
        <v>5</v>
      </c>
      <c r="L30" s="18" t="s">
        <v>35</v>
      </c>
      <c r="M30" t="str">
        <f>VLOOKUP(L30,Codes!$R$3:$S$28,2,FALSE)</f>
        <v>L</v>
      </c>
      <c r="N30" t="s">
        <v>48</v>
      </c>
      <c r="O30" t="s">
        <v>29</v>
      </c>
      <c r="P30" t="s">
        <v>29</v>
      </c>
      <c r="Q30" s="21" t="str">
        <f t="shared" si="0"/>
        <v>G-AA-002-EC10-TP2-DMSO-NA-5-NA</v>
      </c>
      <c r="R30" s="21" t="str">
        <f t="shared" si="1"/>
        <v>G-AA-002-EC10-TP2-DMSO-5</v>
      </c>
      <c r="S30" s="14" t="str">
        <f t="shared" si="2"/>
        <v>G.AA.002.L.B.5</v>
      </c>
      <c r="T30" s="15" t="str">
        <f t="shared" si="3"/>
        <v>GAA002LB5</v>
      </c>
      <c r="U30" s="25" t="str">
        <f t="shared" si="4"/>
        <v>G-AA-002-EC10-TP2-DMSO-5
GAA002LB5</v>
      </c>
      <c r="V30" s="25" t="str">
        <f t="shared" si="5"/>
        <v>GAA
002
LB5</v>
      </c>
    </row>
    <row r="31" spans="1:22" ht="52.5" customHeight="1">
      <c r="A31" t="s">
        <v>41</v>
      </c>
      <c r="B31" s="10" t="s">
        <v>77</v>
      </c>
      <c r="C31" s="10" t="str">
        <f>VLOOKUP(_xlfn.CONCAT(A31,B31),Codes!$C$3:$D$11,2,FALSE)</f>
        <v>G</v>
      </c>
      <c r="D31" s="23" t="s">
        <v>53</v>
      </c>
      <c r="E31" s="12" t="str">
        <f>VLOOKUP(D31,Codes!$E$3:$G$1002,3,FALSE)</f>
        <v>002</v>
      </c>
      <c r="F31" s="10" t="s">
        <v>57</v>
      </c>
      <c r="G31" s="10">
        <v>24</v>
      </c>
      <c r="H31" s="10" t="str">
        <f>VLOOKUP(F31,Codes!$J$3:$Q$8,2,FALSE)</f>
        <v>B</v>
      </c>
      <c r="I31" s="11" t="s">
        <v>31</v>
      </c>
      <c r="J31" s="10" t="str">
        <f>VLOOKUP(I31,Codes!$H$3:$I$262,2,FALSE)</f>
        <v>AA</v>
      </c>
      <c r="K31" s="10">
        <v>6</v>
      </c>
      <c r="L31" s="18" t="s">
        <v>35</v>
      </c>
      <c r="M31" t="str">
        <f>VLOOKUP(L31,Codes!$R$3:$S$28,2,FALSE)</f>
        <v>L</v>
      </c>
      <c r="N31" t="s">
        <v>48</v>
      </c>
      <c r="O31" t="s">
        <v>29</v>
      </c>
      <c r="P31" t="s">
        <v>29</v>
      </c>
      <c r="Q31" s="21" t="str">
        <f t="shared" si="0"/>
        <v>G-AA-002-EC10-TP2-DMSO-NA-6-NA</v>
      </c>
      <c r="R31" s="21" t="str">
        <f t="shared" si="1"/>
        <v>G-AA-002-EC10-TP2-DMSO-6</v>
      </c>
      <c r="S31" s="14" t="str">
        <f t="shared" si="2"/>
        <v>G.AA.002.L.B.6</v>
      </c>
      <c r="T31" s="15" t="str">
        <f t="shared" si="3"/>
        <v>GAA002LB6</v>
      </c>
      <c r="U31" s="25" t="str">
        <f t="shared" si="4"/>
        <v>G-AA-002-EC10-TP2-DMSO-6
GAA002LB6</v>
      </c>
      <c r="V31" s="25" t="str">
        <f t="shared" si="5"/>
        <v>GAA
002
LB6</v>
      </c>
    </row>
    <row r="32" spans="1:22" ht="52.5" customHeight="1">
      <c r="A32" t="s">
        <v>41</v>
      </c>
      <c r="B32" s="10" t="s">
        <v>77</v>
      </c>
      <c r="C32" s="10" t="str">
        <f>VLOOKUP(_xlfn.CONCAT(A32,B32),Codes!$C$3:$D$11,2,FALSE)</f>
        <v>G</v>
      </c>
      <c r="D32" s="23" t="s">
        <v>53</v>
      </c>
      <c r="E32" s="12" t="str">
        <f>VLOOKUP(D32,Codes!$E$3:$G$1002,3,FALSE)</f>
        <v>002</v>
      </c>
      <c r="F32" s="10" t="s">
        <v>64</v>
      </c>
      <c r="G32" s="10">
        <v>48</v>
      </c>
      <c r="H32" s="10" t="str">
        <f>VLOOKUP(F32,Codes!$J$3:$Q$8,2,FALSE)</f>
        <v>C</v>
      </c>
      <c r="I32" s="11" t="s">
        <v>31</v>
      </c>
      <c r="J32" s="10" t="str">
        <f>VLOOKUP(I32,Codes!$H$3:$I$262,2,FALSE)</f>
        <v>AA</v>
      </c>
      <c r="K32" s="10">
        <v>1</v>
      </c>
      <c r="L32" s="18" t="s">
        <v>35</v>
      </c>
      <c r="M32" t="str">
        <f>VLOOKUP(L32,Codes!$R$3:$S$28,2,FALSE)</f>
        <v>L</v>
      </c>
      <c r="N32" t="s">
        <v>48</v>
      </c>
      <c r="O32" t="s">
        <v>29</v>
      </c>
      <c r="P32" t="s">
        <v>29</v>
      </c>
      <c r="Q32" s="21" t="str">
        <f t="shared" si="0"/>
        <v>G-AA-002-EC10-TP3-DMSO-NA-1-NA</v>
      </c>
      <c r="R32" s="21" t="str">
        <f t="shared" si="1"/>
        <v>G-AA-002-EC10-TP3-DMSO-1</v>
      </c>
      <c r="S32" s="14" t="str">
        <f t="shared" si="2"/>
        <v>G.AA.002.L.C.1</v>
      </c>
      <c r="T32" s="15" t="str">
        <f t="shared" si="3"/>
        <v>GAA002LC1</v>
      </c>
      <c r="U32" s="25" t="str">
        <f t="shared" si="4"/>
        <v>G-AA-002-EC10-TP3-DMSO-1
GAA002LC1</v>
      </c>
      <c r="V32" s="25" t="str">
        <f t="shared" si="5"/>
        <v>GAA
002
LC1</v>
      </c>
    </row>
    <row r="33" spans="1:22" ht="52.5" customHeight="1">
      <c r="A33" t="s">
        <v>41</v>
      </c>
      <c r="B33" s="10" t="s">
        <v>77</v>
      </c>
      <c r="C33" s="10" t="str">
        <f>VLOOKUP(_xlfn.CONCAT(A33,B33),Codes!$C$3:$D$11,2,FALSE)</f>
        <v>G</v>
      </c>
      <c r="D33" s="23" t="s">
        <v>53</v>
      </c>
      <c r="E33" s="12" t="str">
        <f>VLOOKUP(D33,Codes!$E$3:$G$1002,3,FALSE)</f>
        <v>002</v>
      </c>
      <c r="F33" s="10" t="s">
        <v>64</v>
      </c>
      <c r="G33" s="10">
        <v>48</v>
      </c>
      <c r="H33" s="10" t="str">
        <f>VLOOKUP(F33,Codes!$J$3:$Q$8,2,FALSE)</f>
        <v>C</v>
      </c>
      <c r="I33" s="11" t="s">
        <v>31</v>
      </c>
      <c r="J33" s="10" t="str">
        <f>VLOOKUP(I33,Codes!$H$3:$I$262,2,FALSE)</f>
        <v>AA</v>
      </c>
      <c r="K33" s="10">
        <v>2</v>
      </c>
      <c r="L33" s="18" t="s">
        <v>35</v>
      </c>
      <c r="M33" t="str">
        <f>VLOOKUP(L33,Codes!$R$3:$S$28,2,FALSE)</f>
        <v>L</v>
      </c>
      <c r="N33" t="s">
        <v>48</v>
      </c>
      <c r="O33" t="s">
        <v>29</v>
      </c>
      <c r="P33" t="s">
        <v>29</v>
      </c>
      <c r="Q33" s="21" t="str">
        <f t="shared" si="0"/>
        <v>G-AA-002-EC10-TP3-DMSO-NA-2-NA</v>
      </c>
      <c r="R33" s="21" t="str">
        <f t="shared" si="1"/>
        <v>G-AA-002-EC10-TP3-DMSO-2</v>
      </c>
      <c r="S33" s="14" t="str">
        <f t="shared" si="2"/>
        <v>G.AA.002.L.C.2</v>
      </c>
      <c r="T33" s="15" t="str">
        <f t="shared" si="3"/>
        <v>GAA002LC2</v>
      </c>
      <c r="U33" s="25" t="str">
        <f t="shared" si="4"/>
        <v>G-AA-002-EC10-TP3-DMSO-2
GAA002LC2</v>
      </c>
      <c r="V33" s="25" t="str">
        <f t="shared" si="5"/>
        <v>GAA
002
LC2</v>
      </c>
    </row>
    <row r="34" spans="1:22" ht="52.5" customHeight="1">
      <c r="A34" t="s">
        <v>41</v>
      </c>
      <c r="B34" s="10" t="s">
        <v>77</v>
      </c>
      <c r="C34" s="10" t="str">
        <f>VLOOKUP(_xlfn.CONCAT(A34,B34),Codes!$C$3:$D$11,2,FALSE)</f>
        <v>G</v>
      </c>
      <c r="D34" s="23" t="s">
        <v>53</v>
      </c>
      <c r="E34" s="12" t="str">
        <f>VLOOKUP(D34,Codes!$E$3:$G$1002,3,FALSE)</f>
        <v>002</v>
      </c>
      <c r="F34" s="10" t="s">
        <v>64</v>
      </c>
      <c r="G34" s="10">
        <v>48</v>
      </c>
      <c r="H34" s="10" t="str">
        <f>VLOOKUP(F34,Codes!$J$3:$Q$8,2,FALSE)</f>
        <v>C</v>
      </c>
      <c r="I34" s="11" t="s">
        <v>31</v>
      </c>
      <c r="J34" s="10" t="str">
        <f>VLOOKUP(I34,Codes!$H$3:$I$262,2,FALSE)</f>
        <v>AA</v>
      </c>
      <c r="K34" s="10">
        <v>3</v>
      </c>
      <c r="L34" s="18" t="s">
        <v>35</v>
      </c>
      <c r="M34" t="str">
        <f>VLOOKUP(L34,Codes!$R$3:$S$28,2,FALSE)</f>
        <v>L</v>
      </c>
      <c r="N34" t="s">
        <v>48</v>
      </c>
      <c r="O34" t="s">
        <v>29</v>
      </c>
      <c r="P34" t="s">
        <v>29</v>
      </c>
      <c r="Q34" s="21" t="str">
        <f t="shared" si="0"/>
        <v>G-AA-002-EC10-TP3-DMSO-NA-3-NA</v>
      </c>
      <c r="R34" s="21" t="str">
        <f t="shared" si="1"/>
        <v>G-AA-002-EC10-TP3-DMSO-3</v>
      </c>
      <c r="S34" s="14" t="str">
        <f t="shared" si="2"/>
        <v>G.AA.002.L.C.3</v>
      </c>
      <c r="T34" s="15" t="str">
        <f t="shared" si="3"/>
        <v>GAA002LC3</v>
      </c>
      <c r="U34" s="25" t="str">
        <f t="shared" si="4"/>
        <v>G-AA-002-EC10-TP3-DMSO-3
GAA002LC3</v>
      </c>
      <c r="V34" s="25" t="str">
        <f t="shared" si="5"/>
        <v>GAA
002
LC3</v>
      </c>
    </row>
    <row r="35" spans="1:22" ht="52.5" customHeight="1">
      <c r="A35" t="s">
        <v>41</v>
      </c>
      <c r="B35" s="10" t="s">
        <v>77</v>
      </c>
      <c r="C35" s="10" t="str">
        <f>VLOOKUP(_xlfn.CONCAT(A35,B35),Codes!$C$3:$D$11,2,FALSE)</f>
        <v>G</v>
      </c>
      <c r="D35" s="23" t="s">
        <v>53</v>
      </c>
      <c r="E35" s="12" t="str">
        <f>VLOOKUP(D35,Codes!$E$3:$G$1002,3,FALSE)</f>
        <v>002</v>
      </c>
      <c r="F35" s="10" t="s">
        <v>64</v>
      </c>
      <c r="G35" s="10">
        <v>48</v>
      </c>
      <c r="H35" s="10" t="str">
        <f>VLOOKUP(F35,Codes!$J$3:$Q$8,2,FALSE)</f>
        <v>C</v>
      </c>
      <c r="I35" s="11" t="s">
        <v>31</v>
      </c>
      <c r="J35" s="10" t="str">
        <f>VLOOKUP(I35,Codes!$H$3:$I$262,2,FALSE)</f>
        <v>AA</v>
      </c>
      <c r="K35" s="10">
        <v>4</v>
      </c>
      <c r="L35" s="18" t="s">
        <v>35</v>
      </c>
      <c r="M35" t="str">
        <f>VLOOKUP(L35,Codes!$R$3:$S$28,2,FALSE)</f>
        <v>L</v>
      </c>
      <c r="N35" t="s">
        <v>48</v>
      </c>
      <c r="O35" t="s">
        <v>29</v>
      </c>
      <c r="P35" t="s">
        <v>29</v>
      </c>
      <c r="Q35" s="21" t="str">
        <f t="shared" si="0"/>
        <v>G-AA-002-EC10-TP3-DMSO-NA-4-NA</v>
      </c>
      <c r="R35" s="21" t="str">
        <f t="shared" si="1"/>
        <v>G-AA-002-EC10-TP3-DMSO-4</v>
      </c>
      <c r="S35" s="14" t="str">
        <f t="shared" si="2"/>
        <v>G.AA.002.L.C.4</v>
      </c>
      <c r="T35" s="15" t="str">
        <f t="shared" si="3"/>
        <v>GAA002LC4</v>
      </c>
      <c r="U35" s="25" t="str">
        <f t="shared" si="4"/>
        <v>G-AA-002-EC10-TP3-DMSO-4
GAA002LC4</v>
      </c>
      <c r="V35" s="25" t="str">
        <f t="shared" si="5"/>
        <v>GAA
002
LC4</v>
      </c>
    </row>
    <row r="36" spans="1:22" ht="52.5" customHeight="1">
      <c r="A36" t="s">
        <v>41</v>
      </c>
      <c r="B36" s="10" t="s">
        <v>77</v>
      </c>
      <c r="C36" s="10" t="str">
        <f>VLOOKUP(_xlfn.CONCAT(A36,B36),Codes!$C$3:$D$11,2,FALSE)</f>
        <v>G</v>
      </c>
      <c r="D36" s="23" t="s">
        <v>53</v>
      </c>
      <c r="E36" s="12" t="str">
        <f>VLOOKUP(D36,Codes!$E$3:$G$1002,3,FALSE)</f>
        <v>002</v>
      </c>
      <c r="F36" s="10" t="s">
        <v>64</v>
      </c>
      <c r="G36" s="10">
        <v>48</v>
      </c>
      <c r="H36" s="10" t="str">
        <f>VLOOKUP(F36,Codes!$J$3:$Q$8,2,FALSE)</f>
        <v>C</v>
      </c>
      <c r="I36" s="11" t="s">
        <v>31</v>
      </c>
      <c r="J36" s="10" t="str">
        <f>VLOOKUP(I36,Codes!$H$3:$I$262,2,FALSE)</f>
        <v>AA</v>
      </c>
      <c r="K36" s="10">
        <v>5</v>
      </c>
      <c r="L36" s="18" t="s">
        <v>35</v>
      </c>
      <c r="M36" t="str">
        <f>VLOOKUP(L36,Codes!$R$3:$S$28,2,FALSE)</f>
        <v>L</v>
      </c>
      <c r="N36" t="s">
        <v>48</v>
      </c>
      <c r="O36" t="s">
        <v>29</v>
      </c>
      <c r="P36" t="s">
        <v>29</v>
      </c>
      <c r="Q36" s="21" t="str">
        <f t="shared" si="0"/>
        <v>G-AA-002-EC10-TP3-DMSO-NA-5-NA</v>
      </c>
      <c r="R36" s="21" t="str">
        <f t="shared" si="1"/>
        <v>G-AA-002-EC10-TP3-DMSO-5</v>
      </c>
      <c r="S36" s="14" t="str">
        <f t="shared" si="2"/>
        <v>G.AA.002.L.C.5</v>
      </c>
      <c r="T36" s="15" t="str">
        <f t="shared" si="3"/>
        <v>GAA002LC5</v>
      </c>
      <c r="U36" s="25" t="str">
        <f t="shared" si="4"/>
        <v>G-AA-002-EC10-TP3-DMSO-5
GAA002LC5</v>
      </c>
      <c r="V36" s="25" t="str">
        <f t="shared" si="5"/>
        <v>GAA
002
LC5</v>
      </c>
    </row>
    <row r="37" spans="1:22" ht="52.5" customHeight="1">
      <c r="A37" t="s">
        <v>41</v>
      </c>
      <c r="B37" s="10" t="s">
        <v>77</v>
      </c>
      <c r="C37" s="10" t="str">
        <f>VLOOKUP(_xlfn.CONCAT(A37,B37),Codes!$C$3:$D$11,2,FALSE)</f>
        <v>G</v>
      </c>
      <c r="D37" s="23" t="s">
        <v>53</v>
      </c>
      <c r="E37" s="12" t="str">
        <f>VLOOKUP(D37,Codes!$E$3:$G$1002,3,FALSE)</f>
        <v>002</v>
      </c>
      <c r="F37" s="10" t="s">
        <v>64</v>
      </c>
      <c r="G37" s="10">
        <v>48</v>
      </c>
      <c r="H37" s="10" t="str">
        <f>VLOOKUP(F37,Codes!$J$3:$Q$8,2,FALSE)</f>
        <v>C</v>
      </c>
      <c r="I37" s="11" t="s">
        <v>31</v>
      </c>
      <c r="J37" s="10" t="str">
        <f>VLOOKUP(I37,Codes!$H$3:$I$262,2,FALSE)</f>
        <v>AA</v>
      </c>
      <c r="K37" s="10">
        <v>6</v>
      </c>
      <c r="L37" s="18" t="s">
        <v>35</v>
      </c>
      <c r="M37" t="str">
        <f>VLOOKUP(L37,Codes!$R$3:$S$28,2,FALSE)</f>
        <v>L</v>
      </c>
      <c r="N37" t="s">
        <v>48</v>
      </c>
      <c r="O37" t="s">
        <v>29</v>
      </c>
      <c r="P37" t="s">
        <v>29</v>
      </c>
      <c r="Q37" s="21" t="str">
        <f t="shared" si="0"/>
        <v>G-AA-002-EC10-TP3-DMSO-NA-6-NA</v>
      </c>
      <c r="R37" s="21" t="str">
        <f t="shared" si="1"/>
        <v>G-AA-002-EC10-TP3-DMSO-6</v>
      </c>
      <c r="S37" s="14" t="str">
        <f t="shared" si="2"/>
        <v>G.AA.002.L.C.6</v>
      </c>
      <c r="T37" s="15" t="str">
        <f t="shared" si="3"/>
        <v>GAA002LC6</v>
      </c>
      <c r="U37" s="25" t="str">
        <f t="shared" si="4"/>
        <v>G-AA-002-EC10-TP3-DMSO-6
GAA002LC6</v>
      </c>
      <c r="V37" s="25" t="str">
        <f t="shared" si="5"/>
        <v>GAA
002
LC6</v>
      </c>
    </row>
    <row r="38" spans="1:22" ht="52.5" customHeight="1">
      <c r="A38" t="s">
        <v>41</v>
      </c>
      <c r="B38" s="10" t="s">
        <v>77</v>
      </c>
      <c r="C38" s="10" t="str">
        <f>VLOOKUP(_xlfn.CONCAT(A38,B38),Codes!$C$3:$D$11,2,FALSE)</f>
        <v>G</v>
      </c>
      <c r="D38" s="23" t="s">
        <v>53</v>
      </c>
      <c r="E38" s="12" t="str">
        <f>VLOOKUP(D38,Codes!$E$3:$G$1002,3,FALSE)</f>
        <v>002</v>
      </c>
      <c r="F38" s="10" t="s">
        <v>46</v>
      </c>
      <c r="G38" s="10">
        <v>6</v>
      </c>
      <c r="H38" s="10" t="str">
        <f>VLOOKUP(F38,Codes!$J$3:$Q$8,2,FALSE)</f>
        <v>A</v>
      </c>
      <c r="I38" s="11" t="s">
        <v>31</v>
      </c>
      <c r="J38" s="10" t="str">
        <f>VLOOKUP(I38,Codes!$H$3:$I$262,2,FALSE)</f>
        <v>AA</v>
      </c>
      <c r="K38" s="10">
        <v>1</v>
      </c>
      <c r="L38" s="18" t="s">
        <v>83</v>
      </c>
      <c r="M38" t="str">
        <f>VLOOKUP(L38,Codes!$R$3:$S$28,2,FALSE)</f>
        <v>M</v>
      </c>
      <c r="N38" t="s">
        <v>48</v>
      </c>
      <c r="O38" t="s">
        <v>29</v>
      </c>
      <c r="P38" t="s">
        <v>29</v>
      </c>
      <c r="Q38" s="21" t="str">
        <f t="shared" ref="Q38:Q91" si="6">CONCATENATE(C38,"-",J38,"-",E38,"-", L38,"-",F38,"-",N38,"-",O38,"-",K38,"-",P38)</f>
        <v>G-AA-002-EC25-TP1-DMSO-NA-1-NA</v>
      </c>
      <c r="R38" s="21" t="str">
        <f t="shared" ref="R38:R91" si="7">CONCATENATE(C38,"-",J38,"-",E38,"-", L38,"-",F38,"-",N38,"-",K38)</f>
        <v>G-AA-002-EC25-TP1-DMSO-1</v>
      </c>
      <c r="S38" s="14" t="str">
        <f t="shared" ref="S38:S90" si="8">_xlfn.CONCAT(C38,".",J38,".",E38,".",M38,".",H38,".",K38)</f>
        <v>G.AA.002.M.A.1</v>
      </c>
      <c r="T38" s="15" t="str">
        <f t="shared" ref="T38:T90" si="9">SUBSTITUTE(S38,".","")</f>
        <v>GAA002MA1</v>
      </c>
      <c r="U38" s="25" t="str">
        <f t="shared" si="4"/>
        <v>G-AA-002-EC25-TP1-DMSO-1
GAA002MA1</v>
      </c>
      <c r="V38" s="25" t="str">
        <f t="shared" si="5"/>
        <v>GAA
002
MA1</v>
      </c>
    </row>
    <row r="39" spans="1:22" ht="52.5" customHeight="1">
      <c r="A39" t="s">
        <v>41</v>
      </c>
      <c r="B39" s="10" t="s">
        <v>77</v>
      </c>
      <c r="C39" s="10" t="str">
        <f>VLOOKUP(_xlfn.CONCAT(A39,B39),Codes!$C$3:$D$11,2,FALSE)</f>
        <v>G</v>
      </c>
      <c r="D39" s="23" t="s">
        <v>53</v>
      </c>
      <c r="E39" s="12" t="str">
        <f>VLOOKUP(D39,Codes!$E$3:$G$1002,3,FALSE)</f>
        <v>002</v>
      </c>
      <c r="F39" s="10" t="s">
        <v>46</v>
      </c>
      <c r="G39" s="10">
        <v>6</v>
      </c>
      <c r="H39" s="10" t="str">
        <f>VLOOKUP(F39,Codes!$J$3:$Q$8,2,FALSE)</f>
        <v>A</v>
      </c>
      <c r="I39" s="11" t="s">
        <v>31</v>
      </c>
      <c r="J39" s="10" t="str">
        <f>VLOOKUP(I39,Codes!$H$3:$I$262,2,FALSE)</f>
        <v>AA</v>
      </c>
      <c r="K39" s="10">
        <v>2</v>
      </c>
      <c r="L39" s="18" t="s">
        <v>83</v>
      </c>
      <c r="M39" t="str">
        <f>VLOOKUP(L39,Codes!$R$3:$S$28,2,FALSE)</f>
        <v>M</v>
      </c>
      <c r="N39" t="s">
        <v>48</v>
      </c>
      <c r="O39" t="s">
        <v>29</v>
      </c>
      <c r="P39" t="s">
        <v>29</v>
      </c>
      <c r="Q39" s="21" t="str">
        <f t="shared" si="6"/>
        <v>G-AA-002-EC25-TP1-DMSO-NA-2-NA</v>
      </c>
      <c r="R39" s="21" t="str">
        <f t="shared" si="7"/>
        <v>G-AA-002-EC25-TP1-DMSO-2</v>
      </c>
      <c r="S39" s="14" t="str">
        <f t="shared" si="8"/>
        <v>G.AA.002.M.A.2</v>
      </c>
      <c r="T39" s="15" t="str">
        <f t="shared" si="9"/>
        <v>GAA002MA2</v>
      </c>
      <c r="U39" s="25" t="str">
        <f t="shared" si="4"/>
        <v>G-AA-002-EC25-TP1-DMSO-2
GAA002MA2</v>
      </c>
      <c r="V39" s="25" t="str">
        <f t="shared" si="5"/>
        <v>GAA
002
MA2</v>
      </c>
    </row>
    <row r="40" spans="1:22" ht="52.5" customHeight="1">
      <c r="A40" t="s">
        <v>41</v>
      </c>
      <c r="B40" s="10" t="s">
        <v>77</v>
      </c>
      <c r="C40" s="10" t="str">
        <f>VLOOKUP(_xlfn.CONCAT(A40,B40),Codes!$C$3:$D$11,2,FALSE)</f>
        <v>G</v>
      </c>
      <c r="D40" s="23" t="s">
        <v>53</v>
      </c>
      <c r="E40" s="12" t="str">
        <f>VLOOKUP(D40,Codes!$E$3:$G$1002,3,FALSE)</f>
        <v>002</v>
      </c>
      <c r="F40" s="10" t="s">
        <v>46</v>
      </c>
      <c r="G40" s="10">
        <v>6</v>
      </c>
      <c r="H40" s="10" t="str">
        <f>VLOOKUP(F40,Codes!$J$3:$Q$8,2,FALSE)</f>
        <v>A</v>
      </c>
      <c r="I40" s="11" t="s">
        <v>31</v>
      </c>
      <c r="J40" s="10" t="str">
        <f>VLOOKUP(I40,Codes!$H$3:$I$262,2,FALSE)</f>
        <v>AA</v>
      </c>
      <c r="K40" s="10">
        <v>3</v>
      </c>
      <c r="L40" s="18" t="s">
        <v>83</v>
      </c>
      <c r="M40" t="str">
        <f>VLOOKUP(L40,Codes!$R$3:$S$28,2,FALSE)</f>
        <v>M</v>
      </c>
      <c r="N40" t="s">
        <v>48</v>
      </c>
      <c r="O40" t="s">
        <v>29</v>
      </c>
      <c r="P40" t="s">
        <v>29</v>
      </c>
      <c r="Q40" s="21" t="str">
        <f t="shared" si="6"/>
        <v>G-AA-002-EC25-TP1-DMSO-NA-3-NA</v>
      </c>
      <c r="R40" s="21" t="str">
        <f t="shared" si="7"/>
        <v>G-AA-002-EC25-TP1-DMSO-3</v>
      </c>
      <c r="S40" s="14" t="str">
        <f t="shared" si="8"/>
        <v>G.AA.002.M.A.3</v>
      </c>
      <c r="T40" s="15" t="str">
        <f t="shared" si="9"/>
        <v>GAA002MA3</v>
      </c>
      <c r="U40" s="25" t="str">
        <f t="shared" si="4"/>
        <v>G-AA-002-EC25-TP1-DMSO-3
GAA002MA3</v>
      </c>
      <c r="V40" s="25" t="str">
        <f t="shared" si="5"/>
        <v>GAA
002
MA3</v>
      </c>
    </row>
    <row r="41" spans="1:22" ht="52.5" customHeight="1">
      <c r="A41" t="s">
        <v>41</v>
      </c>
      <c r="B41" s="10" t="s">
        <v>77</v>
      </c>
      <c r="C41" s="10" t="str">
        <f>VLOOKUP(_xlfn.CONCAT(A41,B41),Codes!$C$3:$D$11,2,FALSE)</f>
        <v>G</v>
      </c>
      <c r="D41" s="23" t="s">
        <v>53</v>
      </c>
      <c r="E41" s="12" t="str">
        <f>VLOOKUP(D41,Codes!$E$3:$G$1002,3,FALSE)</f>
        <v>002</v>
      </c>
      <c r="F41" s="10" t="s">
        <v>46</v>
      </c>
      <c r="G41" s="10">
        <v>6</v>
      </c>
      <c r="H41" s="10" t="str">
        <f>VLOOKUP(F41,Codes!$J$3:$Q$8,2,FALSE)</f>
        <v>A</v>
      </c>
      <c r="I41" s="11" t="s">
        <v>31</v>
      </c>
      <c r="J41" s="10" t="str">
        <f>VLOOKUP(I41,Codes!$H$3:$I$262,2,FALSE)</f>
        <v>AA</v>
      </c>
      <c r="K41" s="10">
        <v>4</v>
      </c>
      <c r="L41" s="18" t="s">
        <v>83</v>
      </c>
      <c r="M41" t="str">
        <f>VLOOKUP(L41,Codes!$R$3:$S$28,2,FALSE)</f>
        <v>M</v>
      </c>
      <c r="N41" t="s">
        <v>48</v>
      </c>
      <c r="O41" t="s">
        <v>29</v>
      </c>
      <c r="P41" t="s">
        <v>29</v>
      </c>
      <c r="Q41" s="21" t="str">
        <f t="shared" si="6"/>
        <v>G-AA-002-EC25-TP1-DMSO-NA-4-NA</v>
      </c>
      <c r="R41" s="21" t="str">
        <f t="shared" si="7"/>
        <v>G-AA-002-EC25-TP1-DMSO-4</v>
      </c>
      <c r="S41" s="14" t="str">
        <f t="shared" si="8"/>
        <v>G.AA.002.M.A.4</v>
      </c>
      <c r="T41" s="15" t="str">
        <f t="shared" si="9"/>
        <v>GAA002MA4</v>
      </c>
      <c r="U41" s="25" t="str">
        <f t="shared" si="4"/>
        <v>G-AA-002-EC25-TP1-DMSO-4
GAA002MA4</v>
      </c>
      <c r="V41" s="25" t="str">
        <f t="shared" si="5"/>
        <v>GAA
002
MA4</v>
      </c>
    </row>
    <row r="42" spans="1:22" ht="52.5" customHeight="1">
      <c r="A42" t="s">
        <v>41</v>
      </c>
      <c r="B42" s="10" t="s">
        <v>77</v>
      </c>
      <c r="C42" s="10" t="str">
        <f>VLOOKUP(_xlfn.CONCAT(A42,B42),Codes!$C$3:$D$11,2,FALSE)</f>
        <v>G</v>
      </c>
      <c r="D42" s="23" t="s">
        <v>53</v>
      </c>
      <c r="E42" s="12" t="str">
        <f>VLOOKUP(D42,Codes!$E$3:$G$1002,3,FALSE)</f>
        <v>002</v>
      </c>
      <c r="F42" s="10" t="s">
        <v>46</v>
      </c>
      <c r="G42" s="10">
        <v>6</v>
      </c>
      <c r="H42" s="10" t="str">
        <f>VLOOKUP(F42,Codes!$J$3:$Q$8,2,FALSE)</f>
        <v>A</v>
      </c>
      <c r="I42" s="11" t="s">
        <v>31</v>
      </c>
      <c r="J42" s="10" t="str">
        <f>VLOOKUP(I42,Codes!$H$3:$I$262,2,FALSE)</f>
        <v>AA</v>
      </c>
      <c r="K42" s="10">
        <v>5</v>
      </c>
      <c r="L42" s="18" t="s">
        <v>83</v>
      </c>
      <c r="M42" t="str">
        <f>VLOOKUP(L42,Codes!$R$3:$S$28,2,FALSE)</f>
        <v>M</v>
      </c>
      <c r="N42" t="s">
        <v>48</v>
      </c>
      <c r="O42" t="s">
        <v>29</v>
      </c>
      <c r="P42" t="s">
        <v>29</v>
      </c>
      <c r="Q42" s="21" t="str">
        <f t="shared" si="6"/>
        <v>G-AA-002-EC25-TP1-DMSO-NA-5-NA</v>
      </c>
      <c r="R42" s="21" t="str">
        <f t="shared" si="7"/>
        <v>G-AA-002-EC25-TP1-DMSO-5</v>
      </c>
      <c r="S42" s="14" t="str">
        <f t="shared" si="8"/>
        <v>G.AA.002.M.A.5</v>
      </c>
      <c r="T42" s="15" t="str">
        <f t="shared" si="9"/>
        <v>GAA002MA5</v>
      </c>
      <c r="U42" s="25" t="str">
        <f t="shared" si="4"/>
        <v>G-AA-002-EC25-TP1-DMSO-5
GAA002MA5</v>
      </c>
      <c r="V42" s="25" t="str">
        <f t="shared" si="5"/>
        <v>GAA
002
MA5</v>
      </c>
    </row>
    <row r="43" spans="1:22" ht="52.5" customHeight="1">
      <c r="A43" t="s">
        <v>41</v>
      </c>
      <c r="B43" s="10" t="s">
        <v>77</v>
      </c>
      <c r="C43" s="10" t="str">
        <f>VLOOKUP(_xlfn.CONCAT(A43,B43),Codes!$C$3:$D$11,2,FALSE)</f>
        <v>G</v>
      </c>
      <c r="D43" s="23" t="s">
        <v>53</v>
      </c>
      <c r="E43" s="12" t="str">
        <f>VLOOKUP(D43,Codes!$E$3:$G$1002,3,FALSE)</f>
        <v>002</v>
      </c>
      <c r="F43" s="10" t="s">
        <v>46</v>
      </c>
      <c r="G43" s="10">
        <v>6</v>
      </c>
      <c r="H43" s="10" t="str">
        <f>VLOOKUP(F43,Codes!$J$3:$Q$8,2,FALSE)</f>
        <v>A</v>
      </c>
      <c r="I43" s="11" t="s">
        <v>31</v>
      </c>
      <c r="J43" s="10" t="str">
        <f>VLOOKUP(I43,Codes!$H$3:$I$262,2,FALSE)</f>
        <v>AA</v>
      </c>
      <c r="K43" s="10">
        <v>6</v>
      </c>
      <c r="L43" s="18" t="s">
        <v>83</v>
      </c>
      <c r="M43" t="str">
        <f>VLOOKUP(L43,Codes!$R$3:$S$28,2,FALSE)</f>
        <v>M</v>
      </c>
      <c r="N43" t="s">
        <v>48</v>
      </c>
      <c r="O43" t="s">
        <v>29</v>
      </c>
      <c r="P43" t="s">
        <v>29</v>
      </c>
      <c r="Q43" s="21" t="str">
        <f t="shared" si="6"/>
        <v>G-AA-002-EC25-TP1-DMSO-NA-6-NA</v>
      </c>
      <c r="R43" s="21" t="str">
        <f t="shared" si="7"/>
        <v>G-AA-002-EC25-TP1-DMSO-6</v>
      </c>
      <c r="S43" s="14" t="str">
        <f t="shared" si="8"/>
        <v>G.AA.002.M.A.6</v>
      </c>
      <c r="T43" s="15" t="str">
        <f t="shared" si="9"/>
        <v>GAA002MA6</v>
      </c>
      <c r="U43" s="25" t="str">
        <f t="shared" si="4"/>
        <v>G-AA-002-EC25-TP1-DMSO-6
GAA002MA6</v>
      </c>
      <c r="V43" s="25" t="str">
        <f t="shared" si="5"/>
        <v>GAA
002
MA6</v>
      </c>
    </row>
    <row r="44" spans="1:22" ht="52.5" customHeight="1">
      <c r="A44" t="s">
        <v>41</v>
      </c>
      <c r="B44" s="10" t="s">
        <v>77</v>
      </c>
      <c r="C44" s="10" t="str">
        <f>VLOOKUP(_xlfn.CONCAT(A44,B44),Codes!$C$3:$D$11,2,FALSE)</f>
        <v>G</v>
      </c>
      <c r="D44" s="23" t="s">
        <v>53</v>
      </c>
      <c r="E44" s="12" t="str">
        <f>VLOOKUP(D44,Codes!$E$3:$G$1002,3,FALSE)</f>
        <v>002</v>
      </c>
      <c r="F44" s="10" t="s">
        <v>57</v>
      </c>
      <c r="G44" s="10">
        <v>24</v>
      </c>
      <c r="H44" s="10" t="str">
        <f>VLOOKUP(F44,Codes!$J$3:$Q$8,2,FALSE)</f>
        <v>B</v>
      </c>
      <c r="I44" s="11" t="s">
        <v>31</v>
      </c>
      <c r="J44" s="10" t="str">
        <f>VLOOKUP(I44,Codes!$H$3:$I$262,2,FALSE)</f>
        <v>AA</v>
      </c>
      <c r="K44" s="10">
        <v>1</v>
      </c>
      <c r="L44" s="18" t="s">
        <v>83</v>
      </c>
      <c r="M44" t="str">
        <f>VLOOKUP(L44,Codes!$R$3:$S$28,2,FALSE)</f>
        <v>M</v>
      </c>
      <c r="N44" t="s">
        <v>48</v>
      </c>
      <c r="O44" t="s">
        <v>29</v>
      </c>
      <c r="P44" t="s">
        <v>29</v>
      </c>
      <c r="Q44" s="21" t="str">
        <f t="shared" si="6"/>
        <v>G-AA-002-EC25-TP2-DMSO-NA-1-NA</v>
      </c>
      <c r="R44" s="21" t="str">
        <f t="shared" si="7"/>
        <v>G-AA-002-EC25-TP2-DMSO-1</v>
      </c>
      <c r="S44" s="14" t="str">
        <f t="shared" si="8"/>
        <v>G.AA.002.M.B.1</v>
      </c>
      <c r="T44" s="15" t="str">
        <f t="shared" si="9"/>
        <v>GAA002MB1</v>
      </c>
      <c r="U44" s="25" t="str">
        <f t="shared" si="4"/>
        <v>G-AA-002-EC25-TP2-DMSO-1
GAA002MB1</v>
      </c>
      <c r="V44" s="25" t="str">
        <f t="shared" si="5"/>
        <v>GAA
002
MB1</v>
      </c>
    </row>
    <row r="45" spans="1:22" ht="52.5" customHeight="1">
      <c r="A45" t="s">
        <v>41</v>
      </c>
      <c r="B45" s="10" t="s">
        <v>77</v>
      </c>
      <c r="C45" s="10" t="str">
        <f>VLOOKUP(_xlfn.CONCAT(A45,B45),Codes!$C$3:$D$11,2,FALSE)</f>
        <v>G</v>
      </c>
      <c r="D45" s="23" t="s">
        <v>53</v>
      </c>
      <c r="E45" s="12" t="str">
        <f>VLOOKUP(D45,Codes!$E$3:$G$1002,3,FALSE)</f>
        <v>002</v>
      </c>
      <c r="F45" s="10" t="s">
        <v>57</v>
      </c>
      <c r="G45" s="10">
        <v>24</v>
      </c>
      <c r="H45" s="10" t="str">
        <f>VLOOKUP(F45,Codes!$J$3:$Q$8,2,FALSE)</f>
        <v>B</v>
      </c>
      <c r="I45" s="11" t="s">
        <v>31</v>
      </c>
      <c r="J45" s="10" t="str">
        <f>VLOOKUP(I45,Codes!$H$3:$I$262,2,FALSE)</f>
        <v>AA</v>
      </c>
      <c r="K45" s="10">
        <v>2</v>
      </c>
      <c r="L45" s="18" t="s">
        <v>83</v>
      </c>
      <c r="M45" t="str">
        <f>VLOOKUP(L45,Codes!$R$3:$S$28,2,FALSE)</f>
        <v>M</v>
      </c>
      <c r="N45" t="s">
        <v>48</v>
      </c>
      <c r="O45" t="s">
        <v>29</v>
      </c>
      <c r="P45" t="s">
        <v>29</v>
      </c>
      <c r="Q45" s="21" t="str">
        <f t="shared" si="6"/>
        <v>G-AA-002-EC25-TP2-DMSO-NA-2-NA</v>
      </c>
      <c r="R45" s="21" t="str">
        <f t="shared" si="7"/>
        <v>G-AA-002-EC25-TP2-DMSO-2</v>
      </c>
      <c r="S45" s="14" t="str">
        <f t="shared" si="8"/>
        <v>G.AA.002.M.B.2</v>
      </c>
      <c r="T45" s="15" t="str">
        <f t="shared" si="9"/>
        <v>GAA002MB2</v>
      </c>
      <c r="U45" s="25" t="str">
        <f t="shared" si="4"/>
        <v>G-AA-002-EC25-TP2-DMSO-2
GAA002MB2</v>
      </c>
      <c r="V45" s="25" t="str">
        <f t="shared" si="5"/>
        <v>GAA
002
MB2</v>
      </c>
    </row>
    <row r="46" spans="1:22" ht="52.5" customHeight="1">
      <c r="A46" t="s">
        <v>41</v>
      </c>
      <c r="B46" s="10" t="s">
        <v>77</v>
      </c>
      <c r="C46" s="10" t="str">
        <f>VLOOKUP(_xlfn.CONCAT(A46,B46),Codes!$C$3:$D$11,2,FALSE)</f>
        <v>G</v>
      </c>
      <c r="D46" s="23" t="s">
        <v>53</v>
      </c>
      <c r="E46" s="12" t="str">
        <f>VLOOKUP(D46,Codes!$E$3:$G$1002,3,FALSE)</f>
        <v>002</v>
      </c>
      <c r="F46" s="10" t="s">
        <v>57</v>
      </c>
      <c r="G46" s="10">
        <v>24</v>
      </c>
      <c r="H46" s="10" t="str">
        <f>VLOOKUP(F46,Codes!$J$3:$Q$8,2,FALSE)</f>
        <v>B</v>
      </c>
      <c r="I46" s="11" t="s">
        <v>31</v>
      </c>
      <c r="J46" s="10" t="str">
        <f>VLOOKUP(I46,Codes!$H$3:$I$262,2,FALSE)</f>
        <v>AA</v>
      </c>
      <c r="K46" s="10">
        <v>3</v>
      </c>
      <c r="L46" s="18" t="s">
        <v>83</v>
      </c>
      <c r="M46" t="str">
        <f>VLOOKUP(L46,Codes!$R$3:$S$28,2,FALSE)</f>
        <v>M</v>
      </c>
      <c r="N46" t="s">
        <v>48</v>
      </c>
      <c r="O46" t="s">
        <v>29</v>
      </c>
      <c r="P46" t="s">
        <v>29</v>
      </c>
      <c r="Q46" s="21" t="str">
        <f t="shared" si="6"/>
        <v>G-AA-002-EC25-TP2-DMSO-NA-3-NA</v>
      </c>
      <c r="R46" s="21" t="str">
        <f t="shared" si="7"/>
        <v>G-AA-002-EC25-TP2-DMSO-3</v>
      </c>
      <c r="S46" s="14" t="str">
        <f t="shared" si="8"/>
        <v>G.AA.002.M.B.3</v>
      </c>
      <c r="T46" s="15" t="str">
        <f t="shared" si="9"/>
        <v>GAA002MB3</v>
      </c>
      <c r="U46" s="25" t="str">
        <f t="shared" si="4"/>
        <v>G-AA-002-EC25-TP2-DMSO-3
GAA002MB3</v>
      </c>
      <c r="V46" s="25" t="str">
        <f t="shared" si="5"/>
        <v>GAA
002
MB3</v>
      </c>
    </row>
    <row r="47" spans="1:22" ht="52.5" customHeight="1">
      <c r="A47" t="s">
        <v>41</v>
      </c>
      <c r="B47" s="10" t="s">
        <v>77</v>
      </c>
      <c r="C47" s="10" t="str">
        <f>VLOOKUP(_xlfn.CONCAT(A47,B47),Codes!$C$3:$D$11,2,FALSE)</f>
        <v>G</v>
      </c>
      <c r="D47" s="23" t="s">
        <v>53</v>
      </c>
      <c r="E47" s="12" t="str">
        <f>VLOOKUP(D47,Codes!$E$3:$G$1002,3,FALSE)</f>
        <v>002</v>
      </c>
      <c r="F47" s="10" t="s">
        <v>57</v>
      </c>
      <c r="G47" s="10">
        <v>24</v>
      </c>
      <c r="H47" s="10" t="str">
        <f>VLOOKUP(F47,Codes!$J$3:$Q$8,2,FALSE)</f>
        <v>B</v>
      </c>
      <c r="I47" s="11" t="s">
        <v>31</v>
      </c>
      <c r="J47" s="10" t="str">
        <f>VLOOKUP(I47,Codes!$H$3:$I$262,2,FALSE)</f>
        <v>AA</v>
      </c>
      <c r="K47" s="10">
        <v>4</v>
      </c>
      <c r="L47" s="18" t="s">
        <v>83</v>
      </c>
      <c r="M47" t="str">
        <f>VLOOKUP(L47,Codes!$R$3:$S$28,2,FALSE)</f>
        <v>M</v>
      </c>
      <c r="N47" t="s">
        <v>48</v>
      </c>
      <c r="O47" t="s">
        <v>29</v>
      </c>
      <c r="P47" t="s">
        <v>29</v>
      </c>
      <c r="Q47" s="21" t="str">
        <f t="shared" si="6"/>
        <v>G-AA-002-EC25-TP2-DMSO-NA-4-NA</v>
      </c>
      <c r="R47" s="21" t="str">
        <f t="shared" si="7"/>
        <v>G-AA-002-EC25-TP2-DMSO-4</v>
      </c>
      <c r="S47" s="14" t="str">
        <f t="shared" si="8"/>
        <v>G.AA.002.M.B.4</v>
      </c>
      <c r="T47" s="15" t="str">
        <f t="shared" si="9"/>
        <v>GAA002MB4</v>
      </c>
      <c r="U47" s="25" t="str">
        <f t="shared" si="4"/>
        <v>G-AA-002-EC25-TP2-DMSO-4
GAA002MB4</v>
      </c>
      <c r="V47" s="25" t="str">
        <f t="shared" si="5"/>
        <v>GAA
002
MB4</v>
      </c>
    </row>
    <row r="48" spans="1:22" ht="52.5" customHeight="1">
      <c r="A48" t="s">
        <v>41</v>
      </c>
      <c r="B48" s="10" t="s">
        <v>77</v>
      </c>
      <c r="C48" s="10" t="str">
        <f>VLOOKUP(_xlfn.CONCAT(A48,B48),Codes!$C$3:$D$11,2,FALSE)</f>
        <v>G</v>
      </c>
      <c r="D48" s="23" t="s">
        <v>53</v>
      </c>
      <c r="E48" s="12" t="str">
        <f>VLOOKUP(D48,Codes!$E$3:$G$1002,3,FALSE)</f>
        <v>002</v>
      </c>
      <c r="F48" s="10" t="s">
        <v>57</v>
      </c>
      <c r="G48" s="10">
        <v>24</v>
      </c>
      <c r="H48" s="10" t="str">
        <f>VLOOKUP(F48,Codes!$J$3:$Q$8,2,FALSE)</f>
        <v>B</v>
      </c>
      <c r="I48" s="11" t="s">
        <v>31</v>
      </c>
      <c r="J48" s="10" t="str">
        <f>VLOOKUP(I48,Codes!$H$3:$I$262,2,FALSE)</f>
        <v>AA</v>
      </c>
      <c r="K48" s="10">
        <v>5</v>
      </c>
      <c r="L48" s="18" t="s">
        <v>83</v>
      </c>
      <c r="M48" t="str">
        <f>VLOOKUP(L48,Codes!$R$3:$S$28,2,FALSE)</f>
        <v>M</v>
      </c>
      <c r="N48" t="s">
        <v>48</v>
      </c>
      <c r="O48" t="s">
        <v>29</v>
      </c>
      <c r="P48" t="s">
        <v>29</v>
      </c>
      <c r="Q48" s="21" t="str">
        <f t="shared" si="6"/>
        <v>G-AA-002-EC25-TP2-DMSO-NA-5-NA</v>
      </c>
      <c r="R48" s="21" t="str">
        <f t="shared" si="7"/>
        <v>G-AA-002-EC25-TP2-DMSO-5</v>
      </c>
      <c r="S48" s="14" t="str">
        <f t="shared" si="8"/>
        <v>G.AA.002.M.B.5</v>
      </c>
      <c r="T48" s="15" t="str">
        <f t="shared" si="9"/>
        <v>GAA002MB5</v>
      </c>
      <c r="U48" s="25" t="str">
        <f t="shared" si="4"/>
        <v>G-AA-002-EC25-TP2-DMSO-5
GAA002MB5</v>
      </c>
      <c r="V48" s="25" t="str">
        <f t="shared" si="5"/>
        <v>GAA
002
MB5</v>
      </c>
    </row>
    <row r="49" spans="1:22" ht="52.5" customHeight="1">
      <c r="A49" t="s">
        <v>41</v>
      </c>
      <c r="B49" s="10" t="s">
        <v>77</v>
      </c>
      <c r="C49" s="10" t="str">
        <f>VLOOKUP(_xlfn.CONCAT(A49,B49),Codes!$C$3:$D$11,2,FALSE)</f>
        <v>G</v>
      </c>
      <c r="D49" s="23" t="s">
        <v>53</v>
      </c>
      <c r="E49" s="12" t="str">
        <f>VLOOKUP(D49,Codes!$E$3:$G$1002,3,FALSE)</f>
        <v>002</v>
      </c>
      <c r="F49" s="10" t="s">
        <v>57</v>
      </c>
      <c r="G49" s="10">
        <v>24</v>
      </c>
      <c r="H49" s="10" t="str">
        <f>VLOOKUP(F49,Codes!$J$3:$Q$8,2,FALSE)</f>
        <v>B</v>
      </c>
      <c r="I49" s="11" t="s">
        <v>31</v>
      </c>
      <c r="J49" s="10" t="str">
        <f>VLOOKUP(I49,Codes!$H$3:$I$262,2,FALSE)</f>
        <v>AA</v>
      </c>
      <c r="K49" s="10">
        <v>6</v>
      </c>
      <c r="L49" s="18" t="s">
        <v>83</v>
      </c>
      <c r="M49" t="str">
        <f>VLOOKUP(L49,Codes!$R$3:$S$28,2,FALSE)</f>
        <v>M</v>
      </c>
      <c r="N49" t="s">
        <v>48</v>
      </c>
      <c r="O49" t="s">
        <v>29</v>
      </c>
      <c r="P49" t="s">
        <v>29</v>
      </c>
      <c r="Q49" s="21" t="str">
        <f t="shared" si="6"/>
        <v>G-AA-002-EC25-TP2-DMSO-NA-6-NA</v>
      </c>
      <c r="R49" s="21" t="str">
        <f t="shared" si="7"/>
        <v>G-AA-002-EC25-TP2-DMSO-6</v>
      </c>
      <c r="S49" s="14" t="str">
        <f t="shared" si="8"/>
        <v>G.AA.002.M.B.6</v>
      </c>
      <c r="T49" s="15" t="str">
        <f t="shared" si="9"/>
        <v>GAA002MB6</v>
      </c>
      <c r="U49" s="25" t="str">
        <f t="shared" si="4"/>
        <v>G-AA-002-EC25-TP2-DMSO-6
GAA002MB6</v>
      </c>
      <c r="V49" s="25" t="str">
        <f t="shared" si="5"/>
        <v>GAA
002
MB6</v>
      </c>
    </row>
    <row r="50" spans="1:22" ht="52.5" customHeight="1">
      <c r="A50" t="s">
        <v>41</v>
      </c>
      <c r="B50" s="10" t="s">
        <v>77</v>
      </c>
      <c r="C50" s="10" t="str">
        <f>VLOOKUP(_xlfn.CONCAT(A50,B50),Codes!$C$3:$D$11,2,FALSE)</f>
        <v>G</v>
      </c>
      <c r="D50" s="23" t="s">
        <v>53</v>
      </c>
      <c r="E50" s="12" t="str">
        <f>VLOOKUP(D50,Codes!$E$3:$G$1002,3,FALSE)</f>
        <v>002</v>
      </c>
      <c r="F50" s="10" t="s">
        <v>64</v>
      </c>
      <c r="G50" s="10">
        <v>48</v>
      </c>
      <c r="H50" s="10" t="str">
        <f>VLOOKUP(F50,Codes!$J$3:$Q$8,2,FALSE)</f>
        <v>C</v>
      </c>
      <c r="I50" s="11" t="s">
        <v>31</v>
      </c>
      <c r="J50" s="10" t="str">
        <f>VLOOKUP(I50,Codes!$H$3:$I$262,2,FALSE)</f>
        <v>AA</v>
      </c>
      <c r="K50" s="10">
        <v>1</v>
      </c>
      <c r="L50" s="18" t="s">
        <v>83</v>
      </c>
      <c r="M50" t="str">
        <f>VLOOKUP(L50,Codes!$R$3:$S$28,2,FALSE)</f>
        <v>M</v>
      </c>
      <c r="N50" t="s">
        <v>48</v>
      </c>
      <c r="O50" t="s">
        <v>29</v>
      </c>
      <c r="P50" t="s">
        <v>29</v>
      </c>
      <c r="Q50" s="21" t="str">
        <f t="shared" si="6"/>
        <v>G-AA-002-EC25-TP3-DMSO-NA-1-NA</v>
      </c>
      <c r="R50" s="21" t="str">
        <f t="shared" si="7"/>
        <v>G-AA-002-EC25-TP3-DMSO-1</v>
      </c>
      <c r="S50" s="14" t="str">
        <f t="shared" si="8"/>
        <v>G.AA.002.M.C.1</v>
      </c>
      <c r="T50" s="15" t="str">
        <f t="shared" si="9"/>
        <v>GAA002MC1</v>
      </c>
      <c r="U50" s="25" t="str">
        <f t="shared" si="4"/>
        <v>G-AA-002-EC25-TP3-DMSO-1
GAA002MC1</v>
      </c>
      <c r="V50" s="25" t="str">
        <f t="shared" si="5"/>
        <v>GAA
002
MC1</v>
      </c>
    </row>
    <row r="51" spans="1:22" ht="52.5" customHeight="1">
      <c r="A51" t="s">
        <v>41</v>
      </c>
      <c r="B51" s="10" t="s">
        <v>77</v>
      </c>
      <c r="C51" s="10" t="str">
        <f>VLOOKUP(_xlfn.CONCAT(A51,B51),Codes!$C$3:$D$11,2,FALSE)</f>
        <v>G</v>
      </c>
      <c r="D51" s="23" t="s">
        <v>53</v>
      </c>
      <c r="E51" s="12" t="str">
        <f>VLOOKUP(D51,Codes!$E$3:$G$1002,3,FALSE)</f>
        <v>002</v>
      </c>
      <c r="F51" s="10" t="s">
        <v>64</v>
      </c>
      <c r="G51" s="10">
        <v>48</v>
      </c>
      <c r="H51" s="10" t="str">
        <f>VLOOKUP(F51,Codes!$J$3:$Q$8,2,FALSE)</f>
        <v>C</v>
      </c>
      <c r="I51" s="11" t="s">
        <v>31</v>
      </c>
      <c r="J51" s="10" t="str">
        <f>VLOOKUP(I51,Codes!$H$3:$I$262,2,FALSE)</f>
        <v>AA</v>
      </c>
      <c r="K51" s="10">
        <v>2</v>
      </c>
      <c r="L51" s="18" t="s">
        <v>83</v>
      </c>
      <c r="M51" t="str">
        <f>VLOOKUP(L51,Codes!$R$3:$S$28,2,FALSE)</f>
        <v>M</v>
      </c>
      <c r="N51" t="s">
        <v>48</v>
      </c>
      <c r="O51" t="s">
        <v>29</v>
      </c>
      <c r="P51" t="s">
        <v>29</v>
      </c>
      <c r="Q51" s="21" t="str">
        <f t="shared" si="6"/>
        <v>G-AA-002-EC25-TP3-DMSO-NA-2-NA</v>
      </c>
      <c r="R51" s="21" t="str">
        <f t="shared" si="7"/>
        <v>G-AA-002-EC25-TP3-DMSO-2</v>
      </c>
      <c r="S51" s="14" t="str">
        <f t="shared" si="8"/>
        <v>G.AA.002.M.C.2</v>
      </c>
      <c r="T51" s="15" t="str">
        <f t="shared" si="9"/>
        <v>GAA002MC2</v>
      </c>
      <c r="U51" s="25" t="str">
        <f t="shared" si="4"/>
        <v>G-AA-002-EC25-TP3-DMSO-2
GAA002MC2</v>
      </c>
      <c r="V51" s="25" t="str">
        <f t="shared" si="5"/>
        <v>GAA
002
MC2</v>
      </c>
    </row>
    <row r="52" spans="1:22" ht="52.5" customHeight="1">
      <c r="A52" t="s">
        <v>41</v>
      </c>
      <c r="B52" s="10" t="s">
        <v>77</v>
      </c>
      <c r="C52" s="10" t="str">
        <f>VLOOKUP(_xlfn.CONCAT(A52,B52),Codes!$C$3:$D$11,2,FALSE)</f>
        <v>G</v>
      </c>
      <c r="D52" s="23" t="s">
        <v>53</v>
      </c>
      <c r="E52" s="12" t="str">
        <f>VLOOKUP(D52,Codes!$E$3:$G$1002,3,FALSE)</f>
        <v>002</v>
      </c>
      <c r="F52" s="10" t="s">
        <v>64</v>
      </c>
      <c r="G52" s="10">
        <v>48</v>
      </c>
      <c r="H52" s="10" t="str">
        <f>VLOOKUP(F52,Codes!$J$3:$Q$8,2,FALSE)</f>
        <v>C</v>
      </c>
      <c r="I52" s="11" t="s">
        <v>31</v>
      </c>
      <c r="J52" s="10" t="str">
        <f>VLOOKUP(I52,Codes!$H$3:$I$262,2,FALSE)</f>
        <v>AA</v>
      </c>
      <c r="K52" s="10">
        <v>3</v>
      </c>
      <c r="L52" s="18" t="s">
        <v>83</v>
      </c>
      <c r="M52" t="str">
        <f>VLOOKUP(L52,Codes!$R$3:$S$28,2,FALSE)</f>
        <v>M</v>
      </c>
      <c r="N52" t="s">
        <v>48</v>
      </c>
      <c r="O52" t="s">
        <v>29</v>
      </c>
      <c r="P52" t="s">
        <v>29</v>
      </c>
      <c r="Q52" s="21" t="str">
        <f t="shared" si="6"/>
        <v>G-AA-002-EC25-TP3-DMSO-NA-3-NA</v>
      </c>
      <c r="R52" s="21" t="str">
        <f t="shared" si="7"/>
        <v>G-AA-002-EC25-TP3-DMSO-3</v>
      </c>
      <c r="S52" s="14" t="str">
        <f t="shared" si="8"/>
        <v>G.AA.002.M.C.3</v>
      </c>
      <c r="T52" s="15" t="str">
        <f t="shared" si="9"/>
        <v>GAA002MC3</v>
      </c>
      <c r="U52" s="25" t="str">
        <f t="shared" si="4"/>
        <v>G-AA-002-EC25-TP3-DMSO-3
GAA002MC3</v>
      </c>
      <c r="V52" s="25" t="str">
        <f t="shared" si="5"/>
        <v>GAA
002
MC3</v>
      </c>
    </row>
    <row r="53" spans="1:22" ht="52.5" customHeight="1">
      <c r="A53" t="s">
        <v>41</v>
      </c>
      <c r="B53" s="10" t="s">
        <v>77</v>
      </c>
      <c r="C53" s="10" t="str">
        <f>VLOOKUP(_xlfn.CONCAT(A53,B53),Codes!$C$3:$D$11,2,FALSE)</f>
        <v>G</v>
      </c>
      <c r="D53" s="23" t="s">
        <v>53</v>
      </c>
      <c r="E53" s="12" t="str">
        <f>VLOOKUP(D53,Codes!$E$3:$G$1002,3,FALSE)</f>
        <v>002</v>
      </c>
      <c r="F53" s="10" t="s">
        <v>64</v>
      </c>
      <c r="G53" s="10">
        <v>48</v>
      </c>
      <c r="H53" s="10" t="str">
        <f>VLOOKUP(F53,Codes!$J$3:$Q$8,2,FALSE)</f>
        <v>C</v>
      </c>
      <c r="I53" s="11" t="s">
        <v>31</v>
      </c>
      <c r="J53" s="10" t="str">
        <f>VLOOKUP(I53,Codes!$H$3:$I$262,2,FALSE)</f>
        <v>AA</v>
      </c>
      <c r="K53" s="10">
        <v>4</v>
      </c>
      <c r="L53" s="18" t="s">
        <v>83</v>
      </c>
      <c r="M53" t="str">
        <f>VLOOKUP(L53,Codes!$R$3:$S$28,2,FALSE)</f>
        <v>M</v>
      </c>
      <c r="N53" t="s">
        <v>48</v>
      </c>
      <c r="O53" t="s">
        <v>29</v>
      </c>
      <c r="P53" t="s">
        <v>29</v>
      </c>
      <c r="Q53" s="21" t="str">
        <f t="shared" si="6"/>
        <v>G-AA-002-EC25-TP3-DMSO-NA-4-NA</v>
      </c>
      <c r="R53" s="21" t="str">
        <f t="shared" si="7"/>
        <v>G-AA-002-EC25-TP3-DMSO-4</v>
      </c>
      <c r="S53" s="14" t="str">
        <f t="shared" si="8"/>
        <v>G.AA.002.M.C.4</v>
      </c>
      <c r="T53" s="15" t="str">
        <f t="shared" si="9"/>
        <v>GAA002MC4</v>
      </c>
      <c r="U53" s="25" t="str">
        <f t="shared" si="4"/>
        <v>G-AA-002-EC25-TP3-DMSO-4
GAA002MC4</v>
      </c>
      <c r="V53" s="25" t="str">
        <f t="shared" si="5"/>
        <v>GAA
002
MC4</v>
      </c>
    </row>
    <row r="54" spans="1:22" ht="52.5" customHeight="1">
      <c r="A54" t="s">
        <v>41</v>
      </c>
      <c r="B54" s="10" t="s">
        <v>77</v>
      </c>
      <c r="C54" s="10" t="str">
        <f>VLOOKUP(_xlfn.CONCAT(A54,B54),Codes!$C$3:$D$11,2,FALSE)</f>
        <v>G</v>
      </c>
      <c r="D54" s="23" t="s">
        <v>53</v>
      </c>
      <c r="E54" s="12" t="str">
        <f>VLOOKUP(D54,Codes!$E$3:$G$1002,3,FALSE)</f>
        <v>002</v>
      </c>
      <c r="F54" s="10" t="s">
        <v>64</v>
      </c>
      <c r="G54" s="10">
        <v>48</v>
      </c>
      <c r="H54" s="10" t="str">
        <f>VLOOKUP(F54,Codes!$J$3:$Q$8,2,FALSE)</f>
        <v>C</v>
      </c>
      <c r="I54" s="11" t="s">
        <v>31</v>
      </c>
      <c r="J54" s="10" t="str">
        <f>VLOOKUP(I54,Codes!$H$3:$I$262,2,FALSE)</f>
        <v>AA</v>
      </c>
      <c r="K54" s="10">
        <v>5</v>
      </c>
      <c r="L54" s="18" t="s">
        <v>83</v>
      </c>
      <c r="M54" t="str">
        <f>VLOOKUP(L54,Codes!$R$3:$S$28,2,FALSE)</f>
        <v>M</v>
      </c>
      <c r="N54" t="s">
        <v>48</v>
      </c>
      <c r="O54" t="s">
        <v>29</v>
      </c>
      <c r="P54" t="s">
        <v>29</v>
      </c>
      <c r="Q54" s="21" t="str">
        <f t="shared" si="6"/>
        <v>G-AA-002-EC25-TP3-DMSO-NA-5-NA</v>
      </c>
      <c r="R54" s="21" t="str">
        <f t="shared" si="7"/>
        <v>G-AA-002-EC25-TP3-DMSO-5</v>
      </c>
      <c r="S54" s="14" t="str">
        <f t="shared" si="8"/>
        <v>G.AA.002.M.C.5</v>
      </c>
      <c r="T54" s="15" t="str">
        <f t="shared" si="9"/>
        <v>GAA002MC5</v>
      </c>
      <c r="U54" s="25" t="str">
        <f t="shared" si="4"/>
        <v>G-AA-002-EC25-TP3-DMSO-5
GAA002MC5</v>
      </c>
      <c r="V54" s="25" t="str">
        <f t="shared" si="5"/>
        <v>GAA
002
MC5</v>
      </c>
    </row>
    <row r="55" spans="1:22" ht="52.5" customHeight="1">
      <c r="A55" t="s">
        <v>41</v>
      </c>
      <c r="B55" s="10" t="s">
        <v>77</v>
      </c>
      <c r="C55" s="10" t="str">
        <f>VLOOKUP(_xlfn.CONCAT(A55,B55),Codes!$C$3:$D$11,2,FALSE)</f>
        <v>G</v>
      </c>
      <c r="D55" s="23" t="s">
        <v>53</v>
      </c>
      <c r="E55" s="12" t="str">
        <f>VLOOKUP(D55,Codes!$E$3:$G$1002,3,FALSE)</f>
        <v>002</v>
      </c>
      <c r="F55" s="10" t="s">
        <v>64</v>
      </c>
      <c r="G55" s="10">
        <v>48</v>
      </c>
      <c r="H55" s="10" t="str">
        <f>VLOOKUP(F55,Codes!$J$3:$Q$8,2,FALSE)</f>
        <v>C</v>
      </c>
      <c r="I55" s="11" t="s">
        <v>31</v>
      </c>
      <c r="J55" s="10" t="str">
        <f>VLOOKUP(I55,Codes!$H$3:$I$262,2,FALSE)</f>
        <v>AA</v>
      </c>
      <c r="K55" s="10">
        <v>6</v>
      </c>
      <c r="L55" s="18" t="s">
        <v>83</v>
      </c>
      <c r="M55" t="str">
        <f>VLOOKUP(L55,Codes!$R$3:$S$28,2,FALSE)</f>
        <v>M</v>
      </c>
      <c r="N55" t="s">
        <v>48</v>
      </c>
      <c r="O55" t="s">
        <v>29</v>
      </c>
      <c r="P55" t="s">
        <v>29</v>
      </c>
      <c r="Q55" s="21" t="str">
        <f t="shared" si="6"/>
        <v>G-AA-002-EC25-TP3-DMSO-NA-6-NA</v>
      </c>
      <c r="R55" s="21" t="str">
        <f t="shared" si="7"/>
        <v>G-AA-002-EC25-TP3-DMSO-6</v>
      </c>
      <c r="S55" s="14" t="str">
        <f t="shared" si="8"/>
        <v>G.AA.002.M.C.6</v>
      </c>
      <c r="T55" s="15" t="str">
        <f t="shared" si="9"/>
        <v>GAA002MC6</v>
      </c>
      <c r="U55" s="25" t="str">
        <f t="shared" si="4"/>
        <v>G-AA-002-EC25-TP3-DMSO-6
GAA002MC6</v>
      </c>
      <c r="V55" s="25" t="str">
        <f t="shared" si="5"/>
        <v>GAA
002
MC6</v>
      </c>
    </row>
    <row r="56" spans="1:22" ht="52.5" customHeight="1">
      <c r="A56" t="s">
        <v>41</v>
      </c>
      <c r="B56" s="10" t="s">
        <v>77</v>
      </c>
      <c r="C56" s="10" t="str">
        <f>VLOOKUP(_xlfn.CONCAT(A56,B56),Codes!$C$3:$D$11,2,FALSE)</f>
        <v>G</v>
      </c>
      <c r="D56" s="23" t="s">
        <v>61</v>
      </c>
      <c r="E56" s="12" t="str">
        <f>VLOOKUP(D56,Codes!$E$3:$G$1002,3,FALSE)</f>
        <v>003</v>
      </c>
      <c r="F56" s="10" t="s">
        <v>46</v>
      </c>
      <c r="G56" s="10">
        <v>6</v>
      </c>
      <c r="H56" s="10" t="str">
        <f>VLOOKUP(F56,Codes!$J$3:$Q$8,2,FALSE)</f>
        <v>A</v>
      </c>
      <c r="I56" s="11" t="s">
        <v>31</v>
      </c>
      <c r="J56" s="10" t="str">
        <f>VLOOKUP(I56,Codes!$H$3:$I$262,2,FALSE)</f>
        <v>AA</v>
      </c>
      <c r="K56" s="10">
        <v>1</v>
      </c>
      <c r="L56" s="18" t="s">
        <v>35</v>
      </c>
      <c r="M56" t="str">
        <f>VLOOKUP(L56,Codes!$R$3:$S$28,2,FALSE)</f>
        <v>L</v>
      </c>
      <c r="N56" t="s">
        <v>48</v>
      </c>
      <c r="O56" t="s">
        <v>29</v>
      </c>
      <c r="P56" t="s">
        <v>29</v>
      </c>
      <c r="Q56" s="21" t="str">
        <f t="shared" si="6"/>
        <v>G-AA-003-EC10-TP1-DMSO-NA-1-NA</v>
      </c>
      <c r="R56" s="21" t="str">
        <f t="shared" si="7"/>
        <v>G-AA-003-EC10-TP1-DMSO-1</v>
      </c>
      <c r="S56" s="14" t="str">
        <f t="shared" si="8"/>
        <v>G.AA.003.L.A.1</v>
      </c>
      <c r="T56" s="15" t="str">
        <f t="shared" si="9"/>
        <v>GAA003LA1</v>
      </c>
      <c r="U56" s="25" t="str">
        <f t="shared" si="4"/>
        <v>G-AA-003-EC10-TP1-DMSO-1
GAA003LA1</v>
      </c>
      <c r="V56" s="25" t="str">
        <f t="shared" si="5"/>
        <v>GAA
003
LA1</v>
      </c>
    </row>
    <row r="57" spans="1:22" ht="52.5" customHeight="1">
      <c r="A57" t="s">
        <v>41</v>
      </c>
      <c r="B57" s="10" t="s">
        <v>77</v>
      </c>
      <c r="C57" s="10" t="str">
        <f>VLOOKUP(_xlfn.CONCAT(A57,B57),Codes!$C$3:$D$11,2,FALSE)</f>
        <v>G</v>
      </c>
      <c r="D57" s="23" t="s">
        <v>61</v>
      </c>
      <c r="E57" s="12" t="str">
        <f>VLOOKUP(D57,Codes!$E$3:$G$1002,3,FALSE)</f>
        <v>003</v>
      </c>
      <c r="F57" s="10" t="s">
        <v>46</v>
      </c>
      <c r="G57" s="10">
        <v>6</v>
      </c>
      <c r="H57" s="10" t="str">
        <f>VLOOKUP(F57,Codes!$J$3:$Q$8,2,FALSE)</f>
        <v>A</v>
      </c>
      <c r="I57" s="11" t="s">
        <v>31</v>
      </c>
      <c r="J57" s="10" t="str">
        <f>VLOOKUP(I57,Codes!$H$3:$I$262,2,FALSE)</f>
        <v>AA</v>
      </c>
      <c r="K57" s="10">
        <v>2</v>
      </c>
      <c r="L57" s="18" t="s">
        <v>35</v>
      </c>
      <c r="M57" t="str">
        <f>VLOOKUP(L57,Codes!$R$3:$S$28,2,FALSE)</f>
        <v>L</v>
      </c>
      <c r="N57" t="s">
        <v>48</v>
      </c>
      <c r="O57" t="s">
        <v>29</v>
      </c>
      <c r="P57" t="s">
        <v>29</v>
      </c>
      <c r="Q57" s="21" t="str">
        <f t="shared" si="6"/>
        <v>G-AA-003-EC10-TP1-DMSO-NA-2-NA</v>
      </c>
      <c r="R57" s="21" t="str">
        <f t="shared" si="7"/>
        <v>G-AA-003-EC10-TP1-DMSO-2</v>
      </c>
      <c r="S57" s="14" t="str">
        <f t="shared" si="8"/>
        <v>G.AA.003.L.A.2</v>
      </c>
      <c r="T57" s="15" t="str">
        <f t="shared" si="9"/>
        <v>GAA003LA2</v>
      </c>
      <c r="U57" s="25" t="str">
        <f t="shared" si="4"/>
        <v>G-AA-003-EC10-TP1-DMSO-2
GAA003LA2</v>
      </c>
      <c r="V57" s="25" t="str">
        <f t="shared" si="5"/>
        <v>GAA
003
LA2</v>
      </c>
    </row>
    <row r="58" spans="1:22" ht="52.5" customHeight="1">
      <c r="A58" t="s">
        <v>41</v>
      </c>
      <c r="B58" s="10" t="s">
        <v>77</v>
      </c>
      <c r="C58" s="10" t="str">
        <f>VLOOKUP(_xlfn.CONCAT(A58,B58),Codes!$C$3:$D$11,2,FALSE)</f>
        <v>G</v>
      </c>
      <c r="D58" s="23" t="s">
        <v>61</v>
      </c>
      <c r="E58" s="12" t="str">
        <f>VLOOKUP(D58,Codes!$E$3:$G$1002,3,FALSE)</f>
        <v>003</v>
      </c>
      <c r="F58" s="10" t="s">
        <v>46</v>
      </c>
      <c r="G58" s="10">
        <v>6</v>
      </c>
      <c r="H58" s="10" t="str">
        <f>VLOOKUP(F58,Codes!$J$3:$Q$8,2,FALSE)</f>
        <v>A</v>
      </c>
      <c r="I58" s="11" t="s">
        <v>31</v>
      </c>
      <c r="J58" s="10" t="str">
        <f>VLOOKUP(I58,Codes!$H$3:$I$262,2,FALSE)</f>
        <v>AA</v>
      </c>
      <c r="K58" s="10">
        <v>3</v>
      </c>
      <c r="L58" s="18" t="s">
        <v>35</v>
      </c>
      <c r="M58" t="str">
        <f>VLOOKUP(L58,Codes!$R$3:$S$28,2,FALSE)</f>
        <v>L</v>
      </c>
      <c r="N58" t="s">
        <v>48</v>
      </c>
      <c r="O58" t="s">
        <v>29</v>
      </c>
      <c r="P58" t="s">
        <v>29</v>
      </c>
      <c r="Q58" s="21" t="str">
        <f t="shared" si="6"/>
        <v>G-AA-003-EC10-TP1-DMSO-NA-3-NA</v>
      </c>
      <c r="R58" s="21" t="str">
        <f t="shared" si="7"/>
        <v>G-AA-003-EC10-TP1-DMSO-3</v>
      </c>
      <c r="S58" s="14" t="str">
        <f t="shared" si="8"/>
        <v>G.AA.003.L.A.3</v>
      </c>
      <c r="T58" s="15" t="str">
        <f t="shared" si="9"/>
        <v>GAA003LA3</v>
      </c>
      <c r="U58" s="25" t="str">
        <f t="shared" si="4"/>
        <v>G-AA-003-EC10-TP1-DMSO-3
GAA003LA3</v>
      </c>
      <c r="V58" s="25" t="str">
        <f t="shared" si="5"/>
        <v>GAA
003
LA3</v>
      </c>
    </row>
    <row r="59" spans="1:22" ht="52.5" customHeight="1">
      <c r="A59" t="s">
        <v>41</v>
      </c>
      <c r="B59" s="10" t="s">
        <v>77</v>
      </c>
      <c r="C59" s="10" t="str">
        <f>VLOOKUP(_xlfn.CONCAT(A59,B59),Codes!$C$3:$D$11,2,FALSE)</f>
        <v>G</v>
      </c>
      <c r="D59" s="23" t="s">
        <v>61</v>
      </c>
      <c r="E59" s="12" t="str">
        <f>VLOOKUP(D59,Codes!$E$3:$G$1002,3,FALSE)</f>
        <v>003</v>
      </c>
      <c r="F59" s="10" t="s">
        <v>57</v>
      </c>
      <c r="G59" s="10">
        <v>24</v>
      </c>
      <c r="H59" s="10" t="str">
        <f>VLOOKUP(F59,Codes!$J$3:$Q$8,2,FALSE)</f>
        <v>B</v>
      </c>
      <c r="I59" s="11" t="s">
        <v>31</v>
      </c>
      <c r="J59" s="10" t="str">
        <f>VLOOKUP(I59,Codes!$H$3:$I$262,2,FALSE)</f>
        <v>AA</v>
      </c>
      <c r="K59" s="10">
        <v>1</v>
      </c>
      <c r="L59" s="18" t="s">
        <v>35</v>
      </c>
      <c r="M59" t="str">
        <f>VLOOKUP(L59,Codes!$R$3:$S$28,2,FALSE)</f>
        <v>L</v>
      </c>
      <c r="N59" t="s">
        <v>48</v>
      </c>
      <c r="O59" t="s">
        <v>29</v>
      </c>
      <c r="P59" t="s">
        <v>29</v>
      </c>
      <c r="Q59" s="21" t="str">
        <f t="shared" si="6"/>
        <v>G-AA-003-EC10-TP2-DMSO-NA-1-NA</v>
      </c>
      <c r="R59" s="21" t="str">
        <f t="shared" si="7"/>
        <v>G-AA-003-EC10-TP2-DMSO-1</v>
      </c>
      <c r="S59" s="14" t="str">
        <f t="shared" si="8"/>
        <v>G.AA.003.L.B.1</v>
      </c>
      <c r="T59" s="15" t="str">
        <f t="shared" si="9"/>
        <v>GAA003LB1</v>
      </c>
      <c r="U59" s="25" t="str">
        <f t="shared" si="4"/>
        <v>G-AA-003-EC10-TP2-DMSO-1
GAA003LB1</v>
      </c>
      <c r="V59" s="25" t="str">
        <f t="shared" si="5"/>
        <v>GAA
003
LB1</v>
      </c>
    </row>
    <row r="60" spans="1:22" ht="52.5" customHeight="1">
      <c r="A60" t="s">
        <v>41</v>
      </c>
      <c r="B60" s="10" t="s">
        <v>77</v>
      </c>
      <c r="C60" s="10" t="str">
        <f>VLOOKUP(_xlfn.CONCAT(A60,B60),Codes!$C$3:$D$11,2,FALSE)</f>
        <v>G</v>
      </c>
      <c r="D60" s="23" t="s">
        <v>61</v>
      </c>
      <c r="E60" s="12" t="str">
        <f>VLOOKUP(D60,Codes!$E$3:$G$1002,3,FALSE)</f>
        <v>003</v>
      </c>
      <c r="F60" s="10" t="s">
        <v>57</v>
      </c>
      <c r="G60" s="10">
        <v>24</v>
      </c>
      <c r="H60" s="10" t="str">
        <f>VLOOKUP(F60,Codes!$J$3:$Q$8,2,FALSE)</f>
        <v>B</v>
      </c>
      <c r="I60" s="11" t="s">
        <v>31</v>
      </c>
      <c r="J60" s="10" t="str">
        <f>VLOOKUP(I60,Codes!$H$3:$I$262,2,FALSE)</f>
        <v>AA</v>
      </c>
      <c r="K60" s="10">
        <v>2</v>
      </c>
      <c r="L60" s="18" t="s">
        <v>35</v>
      </c>
      <c r="M60" t="str">
        <f>VLOOKUP(L60,Codes!$R$3:$S$28,2,FALSE)</f>
        <v>L</v>
      </c>
      <c r="N60" t="s">
        <v>48</v>
      </c>
      <c r="O60" t="s">
        <v>29</v>
      </c>
      <c r="P60" t="s">
        <v>29</v>
      </c>
      <c r="Q60" s="21" t="str">
        <f t="shared" si="6"/>
        <v>G-AA-003-EC10-TP2-DMSO-NA-2-NA</v>
      </c>
      <c r="R60" s="21" t="str">
        <f t="shared" si="7"/>
        <v>G-AA-003-EC10-TP2-DMSO-2</v>
      </c>
      <c r="S60" s="14" t="str">
        <f t="shared" si="8"/>
        <v>G.AA.003.L.B.2</v>
      </c>
      <c r="T60" s="15" t="str">
        <f t="shared" si="9"/>
        <v>GAA003LB2</v>
      </c>
      <c r="U60" s="25" t="str">
        <f t="shared" si="4"/>
        <v>G-AA-003-EC10-TP2-DMSO-2
GAA003LB2</v>
      </c>
      <c r="V60" s="25" t="str">
        <f t="shared" si="5"/>
        <v>GAA
003
LB2</v>
      </c>
    </row>
    <row r="61" spans="1:22" ht="52.5" customHeight="1">
      <c r="A61" t="s">
        <v>41</v>
      </c>
      <c r="B61" s="10" t="s">
        <v>77</v>
      </c>
      <c r="C61" s="10" t="str">
        <f>VLOOKUP(_xlfn.CONCAT(A61,B61),Codes!$C$3:$D$11,2,FALSE)</f>
        <v>G</v>
      </c>
      <c r="D61" s="23" t="s">
        <v>61</v>
      </c>
      <c r="E61" s="12" t="str">
        <f>VLOOKUP(D61,Codes!$E$3:$G$1002,3,FALSE)</f>
        <v>003</v>
      </c>
      <c r="F61" s="10" t="s">
        <v>57</v>
      </c>
      <c r="G61" s="10">
        <v>24</v>
      </c>
      <c r="H61" s="10" t="str">
        <f>VLOOKUP(F61,Codes!$J$3:$Q$8,2,FALSE)</f>
        <v>B</v>
      </c>
      <c r="I61" s="11" t="s">
        <v>31</v>
      </c>
      <c r="J61" s="10" t="str">
        <f>VLOOKUP(I61,Codes!$H$3:$I$262,2,FALSE)</f>
        <v>AA</v>
      </c>
      <c r="K61" s="10">
        <v>3</v>
      </c>
      <c r="L61" s="18" t="s">
        <v>35</v>
      </c>
      <c r="M61" t="str">
        <f>VLOOKUP(L61,Codes!$R$3:$S$28,2,FALSE)</f>
        <v>L</v>
      </c>
      <c r="N61" t="s">
        <v>48</v>
      </c>
      <c r="O61" t="s">
        <v>29</v>
      </c>
      <c r="P61" t="s">
        <v>29</v>
      </c>
      <c r="Q61" s="21" t="str">
        <f t="shared" si="6"/>
        <v>G-AA-003-EC10-TP2-DMSO-NA-3-NA</v>
      </c>
      <c r="R61" s="21" t="str">
        <f t="shared" si="7"/>
        <v>G-AA-003-EC10-TP2-DMSO-3</v>
      </c>
      <c r="S61" s="14" t="str">
        <f t="shared" si="8"/>
        <v>G.AA.003.L.B.3</v>
      </c>
      <c r="T61" s="15" t="str">
        <f t="shared" si="9"/>
        <v>GAA003LB3</v>
      </c>
      <c r="U61" s="25" t="str">
        <f t="shared" si="4"/>
        <v>G-AA-003-EC10-TP2-DMSO-3
GAA003LB3</v>
      </c>
      <c r="V61" s="25" t="str">
        <f t="shared" si="5"/>
        <v>GAA
003
LB3</v>
      </c>
    </row>
    <row r="62" spans="1:22" ht="52.5" customHeight="1">
      <c r="A62" t="s">
        <v>41</v>
      </c>
      <c r="B62" s="10" t="s">
        <v>77</v>
      </c>
      <c r="C62" s="10" t="str">
        <f>VLOOKUP(_xlfn.CONCAT(A62,B62),Codes!$C$3:$D$11,2,FALSE)</f>
        <v>G</v>
      </c>
      <c r="D62" s="23" t="s">
        <v>61</v>
      </c>
      <c r="E62" s="12" t="str">
        <f>VLOOKUP(D62,Codes!$E$3:$G$1002,3,FALSE)</f>
        <v>003</v>
      </c>
      <c r="F62" s="10" t="s">
        <v>64</v>
      </c>
      <c r="G62" s="10">
        <v>48</v>
      </c>
      <c r="H62" s="10" t="str">
        <f>VLOOKUP(F62,Codes!$J$3:$Q$8,2,FALSE)</f>
        <v>C</v>
      </c>
      <c r="I62" s="11" t="s">
        <v>31</v>
      </c>
      <c r="J62" s="10" t="str">
        <f>VLOOKUP(I62,Codes!$H$3:$I$262,2,FALSE)</f>
        <v>AA</v>
      </c>
      <c r="K62" s="10">
        <v>1</v>
      </c>
      <c r="L62" s="18" t="s">
        <v>35</v>
      </c>
      <c r="M62" t="str">
        <f>VLOOKUP(L62,Codes!$R$3:$S$28,2,FALSE)</f>
        <v>L</v>
      </c>
      <c r="N62" t="s">
        <v>48</v>
      </c>
      <c r="O62" t="s">
        <v>29</v>
      </c>
      <c r="P62" t="s">
        <v>29</v>
      </c>
      <c r="Q62" s="21" t="str">
        <f t="shared" si="6"/>
        <v>G-AA-003-EC10-TP3-DMSO-NA-1-NA</v>
      </c>
      <c r="R62" s="21" t="str">
        <f t="shared" si="7"/>
        <v>G-AA-003-EC10-TP3-DMSO-1</v>
      </c>
      <c r="S62" s="14" t="str">
        <f t="shared" si="8"/>
        <v>G.AA.003.L.C.1</v>
      </c>
      <c r="T62" s="15" t="str">
        <f t="shared" si="9"/>
        <v>GAA003LC1</v>
      </c>
      <c r="U62" s="25" t="str">
        <f t="shared" si="4"/>
        <v>G-AA-003-EC10-TP3-DMSO-1
GAA003LC1</v>
      </c>
      <c r="V62" s="25" t="str">
        <f t="shared" si="5"/>
        <v>GAA
003
LC1</v>
      </c>
    </row>
    <row r="63" spans="1:22" ht="52.5" customHeight="1">
      <c r="A63" t="s">
        <v>41</v>
      </c>
      <c r="B63" s="10" t="s">
        <v>77</v>
      </c>
      <c r="C63" s="10" t="str">
        <f>VLOOKUP(_xlfn.CONCAT(A63,B63),Codes!$C$3:$D$11,2,FALSE)</f>
        <v>G</v>
      </c>
      <c r="D63" s="23" t="s">
        <v>61</v>
      </c>
      <c r="E63" s="12" t="str">
        <f>VLOOKUP(D63,Codes!$E$3:$G$1002,3,FALSE)</f>
        <v>003</v>
      </c>
      <c r="F63" s="10" t="s">
        <v>64</v>
      </c>
      <c r="G63" s="10">
        <v>48</v>
      </c>
      <c r="H63" s="10" t="str">
        <f>VLOOKUP(F63,Codes!$J$3:$Q$8,2,FALSE)</f>
        <v>C</v>
      </c>
      <c r="I63" s="11" t="s">
        <v>31</v>
      </c>
      <c r="J63" s="10" t="str">
        <f>VLOOKUP(I63,Codes!$H$3:$I$262,2,FALSE)</f>
        <v>AA</v>
      </c>
      <c r="K63" s="10">
        <v>2</v>
      </c>
      <c r="L63" s="18" t="s">
        <v>35</v>
      </c>
      <c r="M63" t="str">
        <f>VLOOKUP(L63,Codes!$R$3:$S$28,2,FALSE)</f>
        <v>L</v>
      </c>
      <c r="N63" t="s">
        <v>48</v>
      </c>
      <c r="O63" t="s">
        <v>29</v>
      </c>
      <c r="P63" t="s">
        <v>29</v>
      </c>
      <c r="Q63" s="21" t="str">
        <f t="shared" si="6"/>
        <v>G-AA-003-EC10-TP3-DMSO-NA-2-NA</v>
      </c>
      <c r="R63" s="21" t="str">
        <f t="shared" si="7"/>
        <v>G-AA-003-EC10-TP3-DMSO-2</v>
      </c>
      <c r="S63" s="14" t="str">
        <f t="shared" si="8"/>
        <v>G.AA.003.L.C.2</v>
      </c>
      <c r="T63" s="15" t="str">
        <f t="shared" si="9"/>
        <v>GAA003LC2</v>
      </c>
      <c r="U63" s="25" t="str">
        <f t="shared" si="4"/>
        <v>G-AA-003-EC10-TP3-DMSO-2
GAA003LC2</v>
      </c>
      <c r="V63" s="25" t="str">
        <f t="shared" si="5"/>
        <v>GAA
003
LC2</v>
      </c>
    </row>
    <row r="64" spans="1:22" ht="52.5" customHeight="1">
      <c r="A64" t="s">
        <v>41</v>
      </c>
      <c r="B64" s="10" t="s">
        <v>77</v>
      </c>
      <c r="C64" s="10" t="str">
        <f>VLOOKUP(_xlfn.CONCAT(A64,B64),Codes!$C$3:$D$11,2,FALSE)</f>
        <v>G</v>
      </c>
      <c r="D64" s="23" t="s">
        <v>61</v>
      </c>
      <c r="E64" s="12" t="str">
        <f>VLOOKUP(D64,Codes!$E$3:$G$1002,3,FALSE)</f>
        <v>003</v>
      </c>
      <c r="F64" s="10" t="s">
        <v>64</v>
      </c>
      <c r="G64" s="10">
        <v>48</v>
      </c>
      <c r="H64" s="10" t="str">
        <f>VLOOKUP(F64,Codes!$J$3:$Q$8,2,FALSE)</f>
        <v>C</v>
      </c>
      <c r="I64" s="11" t="s">
        <v>31</v>
      </c>
      <c r="J64" s="10" t="str">
        <f>VLOOKUP(I64,Codes!$H$3:$I$262,2,FALSE)</f>
        <v>AA</v>
      </c>
      <c r="K64" s="10">
        <v>3</v>
      </c>
      <c r="L64" s="18" t="s">
        <v>35</v>
      </c>
      <c r="M64" t="str">
        <f>VLOOKUP(L64,Codes!$R$3:$S$28,2,FALSE)</f>
        <v>L</v>
      </c>
      <c r="N64" t="s">
        <v>48</v>
      </c>
      <c r="O64" t="s">
        <v>29</v>
      </c>
      <c r="P64" t="s">
        <v>29</v>
      </c>
      <c r="Q64" s="21" t="str">
        <f t="shared" si="6"/>
        <v>G-AA-003-EC10-TP3-DMSO-NA-3-NA</v>
      </c>
      <c r="R64" s="21" t="str">
        <f t="shared" si="7"/>
        <v>G-AA-003-EC10-TP3-DMSO-3</v>
      </c>
      <c r="S64" s="14" t="str">
        <f t="shared" si="8"/>
        <v>G.AA.003.L.C.3</v>
      </c>
      <c r="T64" s="15" t="str">
        <f t="shared" si="9"/>
        <v>GAA003LC3</v>
      </c>
      <c r="U64" s="25" t="str">
        <f t="shared" si="4"/>
        <v>G-AA-003-EC10-TP3-DMSO-3
GAA003LC3</v>
      </c>
      <c r="V64" s="25" t="str">
        <f t="shared" si="5"/>
        <v>GAA
003
LC3</v>
      </c>
    </row>
    <row r="65" spans="1:22" s="26" customFormat="1" ht="52.5" customHeight="1">
      <c r="A65" s="26" t="s">
        <v>41</v>
      </c>
      <c r="B65" s="27" t="s">
        <v>77</v>
      </c>
      <c r="C65" s="27" t="str">
        <f>VLOOKUP(_xlfn.CONCAT(A65,B65),Codes!$C$3:$D$11,2,FALSE)</f>
        <v>G</v>
      </c>
      <c r="D65" s="28" t="s">
        <v>61</v>
      </c>
      <c r="E65" s="29" t="str">
        <f>VLOOKUP(D65,Codes!$E$3:$G$1002,3,FALSE)</f>
        <v>003</v>
      </c>
      <c r="F65" s="27" t="s">
        <v>46</v>
      </c>
      <c r="G65" s="27">
        <v>6</v>
      </c>
      <c r="H65" s="27" t="str">
        <f>VLOOKUP(F65,Codes!$J$3:$Q$8,2,FALSE)</f>
        <v>A</v>
      </c>
      <c r="I65" s="30" t="s">
        <v>31</v>
      </c>
      <c r="J65" s="27" t="str">
        <f>VLOOKUP(I65,Codes!$H$3:$I$262,2,FALSE)</f>
        <v>AA</v>
      </c>
      <c r="K65" s="27">
        <v>1</v>
      </c>
      <c r="L65" s="31" t="s">
        <v>83</v>
      </c>
      <c r="M65" s="26" t="str">
        <f>VLOOKUP(L65,Codes!$R$3:$S$28,2,FALSE)</f>
        <v>M</v>
      </c>
      <c r="N65" s="26" t="s">
        <v>48</v>
      </c>
      <c r="O65" s="26" t="s">
        <v>29</v>
      </c>
      <c r="P65" s="26" t="s">
        <v>29</v>
      </c>
      <c r="Q65" s="32" t="str">
        <f t="shared" ref="Q65:Q73" si="10">CONCATENATE(C65,"-",J65,"-",E65,"-", L65,"-",F65,"-",N65,"-",O65,"-",K65,"-",P65)</f>
        <v>G-AA-003-EC25-TP1-DMSO-NA-1-NA</v>
      </c>
      <c r="R65" s="32" t="str">
        <f t="shared" ref="R65:R73" si="11">CONCATENATE(C65,"-",J65,"-",E65,"-", L65,"-",F65,"-",N65,"-",K65)</f>
        <v>G-AA-003-EC25-TP1-DMSO-1</v>
      </c>
      <c r="S65" s="33" t="str">
        <f t="shared" ref="S65:S73" si="12">_xlfn.CONCAT(C65,".",J65,".",E65,".",M65,".",H65,".",K65)</f>
        <v>G.AA.003.M.A.1</v>
      </c>
      <c r="T65" s="34" t="str">
        <f t="shared" ref="T65:T73" si="13">SUBSTITUTE(S65,".","")</f>
        <v>GAA003MA1</v>
      </c>
      <c r="U65" s="25" t="str">
        <f t="shared" si="4"/>
        <v>G-AA-003-EC25-TP1-DMSO-1
GAA003MA1</v>
      </c>
      <c r="V65" s="25" t="str">
        <f t="shared" si="5"/>
        <v>GAA
003
MA1</v>
      </c>
    </row>
    <row r="66" spans="1:22" s="26" customFormat="1" ht="52.5" customHeight="1">
      <c r="A66" s="26" t="s">
        <v>41</v>
      </c>
      <c r="B66" s="27" t="s">
        <v>77</v>
      </c>
      <c r="C66" s="27" t="str">
        <f>VLOOKUP(_xlfn.CONCAT(A66,B66),Codes!$C$3:$D$11,2,FALSE)</f>
        <v>G</v>
      </c>
      <c r="D66" s="28" t="s">
        <v>61</v>
      </c>
      <c r="E66" s="29" t="str">
        <f>VLOOKUP(D66,Codes!$E$3:$G$1002,3,FALSE)</f>
        <v>003</v>
      </c>
      <c r="F66" s="27" t="s">
        <v>46</v>
      </c>
      <c r="G66" s="27">
        <v>6</v>
      </c>
      <c r="H66" s="27" t="str">
        <f>VLOOKUP(F66,Codes!$J$3:$Q$8,2,FALSE)</f>
        <v>A</v>
      </c>
      <c r="I66" s="30" t="s">
        <v>31</v>
      </c>
      <c r="J66" s="27" t="str">
        <f>VLOOKUP(I66,Codes!$H$3:$I$262,2,FALSE)</f>
        <v>AA</v>
      </c>
      <c r="K66" s="27">
        <v>2</v>
      </c>
      <c r="L66" s="31" t="s">
        <v>83</v>
      </c>
      <c r="M66" s="26" t="str">
        <f>VLOOKUP(L66,Codes!$R$3:$S$28,2,FALSE)</f>
        <v>M</v>
      </c>
      <c r="N66" s="26" t="s">
        <v>48</v>
      </c>
      <c r="O66" s="26" t="s">
        <v>29</v>
      </c>
      <c r="P66" s="26" t="s">
        <v>29</v>
      </c>
      <c r="Q66" s="32" t="str">
        <f t="shared" si="10"/>
        <v>G-AA-003-EC25-TP1-DMSO-NA-2-NA</v>
      </c>
      <c r="R66" s="32" t="str">
        <f t="shared" si="11"/>
        <v>G-AA-003-EC25-TP1-DMSO-2</v>
      </c>
      <c r="S66" s="33" t="str">
        <f t="shared" si="12"/>
        <v>G.AA.003.M.A.2</v>
      </c>
      <c r="T66" s="34" t="str">
        <f t="shared" si="13"/>
        <v>GAA003MA2</v>
      </c>
      <c r="U66" s="25" t="str">
        <f t="shared" si="4"/>
        <v>G-AA-003-EC25-TP1-DMSO-2
GAA003MA2</v>
      </c>
      <c r="V66" s="25" t="str">
        <f t="shared" si="5"/>
        <v>GAA
003
MA2</v>
      </c>
    </row>
    <row r="67" spans="1:22" s="26" customFormat="1" ht="52.5" customHeight="1">
      <c r="A67" s="26" t="s">
        <v>41</v>
      </c>
      <c r="B67" s="27" t="s">
        <v>77</v>
      </c>
      <c r="C67" s="27" t="str">
        <f>VLOOKUP(_xlfn.CONCAT(A67,B67),Codes!$C$3:$D$11,2,FALSE)</f>
        <v>G</v>
      </c>
      <c r="D67" s="28" t="s">
        <v>61</v>
      </c>
      <c r="E67" s="29" t="str">
        <f>VLOOKUP(D67,Codes!$E$3:$G$1002,3,FALSE)</f>
        <v>003</v>
      </c>
      <c r="F67" s="27" t="s">
        <v>46</v>
      </c>
      <c r="G67" s="27">
        <v>6</v>
      </c>
      <c r="H67" s="27" t="str">
        <f>VLOOKUP(F67,Codes!$J$3:$Q$8,2,FALSE)</f>
        <v>A</v>
      </c>
      <c r="I67" s="30" t="s">
        <v>31</v>
      </c>
      <c r="J67" s="27" t="str">
        <f>VLOOKUP(I67,Codes!$H$3:$I$262,2,FALSE)</f>
        <v>AA</v>
      </c>
      <c r="K67" s="27">
        <v>3</v>
      </c>
      <c r="L67" s="31" t="s">
        <v>83</v>
      </c>
      <c r="M67" s="26" t="str">
        <f>VLOOKUP(L67,Codes!$R$3:$S$28,2,FALSE)</f>
        <v>M</v>
      </c>
      <c r="N67" s="26" t="s">
        <v>48</v>
      </c>
      <c r="O67" s="26" t="s">
        <v>29</v>
      </c>
      <c r="P67" s="26" t="s">
        <v>29</v>
      </c>
      <c r="Q67" s="32" t="str">
        <f t="shared" si="10"/>
        <v>G-AA-003-EC25-TP1-DMSO-NA-3-NA</v>
      </c>
      <c r="R67" s="32" t="str">
        <f t="shared" si="11"/>
        <v>G-AA-003-EC25-TP1-DMSO-3</v>
      </c>
      <c r="S67" s="33" t="str">
        <f t="shared" si="12"/>
        <v>G.AA.003.M.A.3</v>
      </c>
      <c r="T67" s="34" t="str">
        <f t="shared" si="13"/>
        <v>GAA003MA3</v>
      </c>
      <c r="U67" s="25" t="str">
        <f t="shared" ref="U67:U130" si="14">_xlfn.CONCAT(R67,CHAR(10),T67)</f>
        <v>G-AA-003-EC25-TP1-DMSO-3
GAA003MA3</v>
      </c>
      <c r="V67" s="25" t="str">
        <f t="shared" ref="V67:V130" si="15">_xlfn.CONCAT(LEFT(T67,3),CHAR(10),RIGHT(LEFT(T67,6),3),CHAR(10),RIGHT(T67,3))</f>
        <v>GAA
003
MA3</v>
      </c>
    </row>
    <row r="68" spans="1:22" s="26" customFormat="1" ht="52.5" customHeight="1">
      <c r="A68" s="26" t="s">
        <v>41</v>
      </c>
      <c r="B68" s="27" t="s">
        <v>77</v>
      </c>
      <c r="C68" s="27" t="str">
        <f>VLOOKUP(_xlfn.CONCAT(A68,B68),Codes!$C$3:$D$11,2,FALSE)</f>
        <v>G</v>
      </c>
      <c r="D68" s="28" t="s">
        <v>61</v>
      </c>
      <c r="E68" s="29" t="str">
        <f>VLOOKUP(D68,Codes!$E$3:$G$1002,3,FALSE)</f>
        <v>003</v>
      </c>
      <c r="F68" s="27" t="s">
        <v>57</v>
      </c>
      <c r="G68" s="27">
        <v>24</v>
      </c>
      <c r="H68" s="27" t="str">
        <f>VLOOKUP(F68,Codes!$J$3:$Q$8,2,FALSE)</f>
        <v>B</v>
      </c>
      <c r="I68" s="30" t="s">
        <v>31</v>
      </c>
      <c r="J68" s="27" t="str">
        <f>VLOOKUP(I68,Codes!$H$3:$I$262,2,FALSE)</f>
        <v>AA</v>
      </c>
      <c r="K68" s="27">
        <v>1</v>
      </c>
      <c r="L68" s="31" t="s">
        <v>83</v>
      </c>
      <c r="M68" s="26" t="str">
        <f>VLOOKUP(L68,Codes!$R$3:$S$28,2,FALSE)</f>
        <v>M</v>
      </c>
      <c r="N68" s="26" t="s">
        <v>48</v>
      </c>
      <c r="O68" s="26" t="s">
        <v>29</v>
      </c>
      <c r="P68" s="26" t="s">
        <v>29</v>
      </c>
      <c r="Q68" s="32" t="str">
        <f t="shared" si="10"/>
        <v>G-AA-003-EC25-TP2-DMSO-NA-1-NA</v>
      </c>
      <c r="R68" s="32" t="str">
        <f t="shared" si="11"/>
        <v>G-AA-003-EC25-TP2-DMSO-1</v>
      </c>
      <c r="S68" s="33" t="str">
        <f t="shared" si="12"/>
        <v>G.AA.003.M.B.1</v>
      </c>
      <c r="T68" s="34" t="str">
        <f t="shared" si="13"/>
        <v>GAA003MB1</v>
      </c>
      <c r="U68" s="25" t="str">
        <f t="shared" si="14"/>
        <v>G-AA-003-EC25-TP2-DMSO-1
GAA003MB1</v>
      </c>
      <c r="V68" s="25" t="str">
        <f t="shared" si="15"/>
        <v>GAA
003
MB1</v>
      </c>
    </row>
    <row r="69" spans="1:22" s="26" customFormat="1" ht="52.5" customHeight="1">
      <c r="A69" s="26" t="s">
        <v>41</v>
      </c>
      <c r="B69" s="27" t="s">
        <v>77</v>
      </c>
      <c r="C69" s="27" t="str">
        <f>VLOOKUP(_xlfn.CONCAT(A69,B69),Codes!$C$3:$D$11,2,FALSE)</f>
        <v>G</v>
      </c>
      <c r="D69" s="28" t="s">
        <v>61</v>
      </c>
      <c r="E69" s="29" t="str">
        <f>VLOOKUP(D69,Codes!$E$3:$G$1002,3,FALSE)</f>
        <v>003</v>
      </c>
      <c r="F69" s="27" t="s">
        <v>57</v>
      </c>
      <c r="G69" s="27">
        <v>24</v>
      </c>
      <c r="H69" s="27" t="str">
        <f>VLOOKUP(F69,Codes!$J$3:$Q$8,2,FALSE)</f>
        <v>B</v>
      </c>
      <c r="I69" s="30" t="s">
        <v>31</v>
      </c>
      <c r="J69" s="27" t="str">
        <f>VLOOKUP(I69,Codes!$H$3:$I$262,2,FALSE)</f>
        <v>AA</v>
      </c>
      <c r="K69" s="27">
        <v>2</v>
      </c>
      <c r="L69" s="31" t="s">
        <v>83</v>
      </c>
      <c r="M69" s="26" t="str">
        <f>VLOOKUP(L69,Codes!$R$3:$S$28,2,FALSE)</f>
        <v>M</v>
      </c>
      <c r="N69" s="26" t="s">
        <v>48</v>
      </c>
      <c r="O69" s="26" t="s">
        <v>29</v>
      </c>
      <c r="P69" s="26" t="s">
        <v>29</v>
      </c>
      <c r="Q69" s="32" t="str">
        <f t="shared" si="10"/>
        <v>G-AA-003-EC25-TP2-DMSO-NA-2-NA</v>
      </c>
      <c r="R69" s="32" t="str">
        <f t="shared" si="11"/>
        <v>G-AA-003-EC25-TP2-DMSO-2</v>
      </c>
      <c r="S69" s="33" t="str">
        <f t="shared" si="12"/>
        <v>G.AA.003.M.B.2</v>
      </c>
      <c r="T69" s="34" t="str">
        <f t="shared" si="13"/>
        <v>GAA003MB2</v>
      </c>
      <c r="U69" s="25" t="str">
        <f t="shared" si="14"/>
        <v>G-AA-003-EC25-TP2-DMSO-2
GAA003MB2</v>
      </c>
      <c r="V69" s="25" t="str">
        <f t="shared" si="15"/>
        <v>GAA
003
MB2</v>
      </c>
    </row>
    <row r="70" spans="1:22" s="26" customFormat="1" ht="52.5" customHeight="1">
      <c r="A70" s="26" t="s">
        <v>41</v>
      </c>
      <c r="B70" s="27" t="s">
        <v>77</v>
      </c>
      <c r="C70" s="27" t="str">
        <f>VLOOKUP(_xlfn.CONCAT(A70,B70),Codes!$C$3:$D$11,2,FALSE)</f>
        <v>G</v>
      </c>
      <c r="D70" s="28" t="s">
        <v>61</v>
      </c>
      <c r="E70" s="29" t="str">
        <f>VLOOKUP(D70,Codes!$E$3:$G$1002,3,FALSE)</f>
        <v>003</v>
      </c>
      <c r="F70" s="27" t="s">
        <v>57</v>
      </c>
      <c r="G70" s="27">
        <v>24</v>
      </c>
      <c r="H70" s="27" t="str">
        <f>VLOOKUP(F70,Codes!$J$3:$Q$8,2,FALSE)</f>
        <v>B</v>
      </c>
      <c r="I70" s="30" t="s">
        <v>31</v>
      </c>
      <c r="J70" s="27" t="str">
        <f>VLOOKUP(I70,Codes!$H$3:$I$262,2,FALSE)</f>
        <v>AA</v>
      </c>
      <c r="K70" s="27">
        <v>3</v>
      </c>
      <c r="L70" s="31" t="s">
        <v>83</v>
      </c>
      <c r="M70" s="26" t="str">
        <f>VLOOKUP(L70,Codes!$R$3:$S$28,2,FALSE)</f>
        <v>M</v>
      </c>
      <c r="N70" s="26" t="s">
        <v>48</v>
      </c>
      <c r="O70" s="26" t="s">
        <v>29</v>
      </c>
      <c r="P70" s="26" t="s">
        <v>29</v>
      </c>
      <c r="Q70" s="32" t="str">
        <f t="shared" si="10"/>
        <v>G-AA-003-EC25-TP2-DMSO-NA-3-NA</v>
      </c>
      <c r="R70" s="32" t="str">
        <f t="shared" si="11"/>
        <v>G-AA-003-EC25-TP2-DMSO-3</v>
      </c>
      <c r="S70" s="33" t="str">
        <f t="shared" si="12"/>
        <v>G.AA.003.M.B.3</v>
      </c>
      <c r="T70" s="34" t="str">
        <f t="shared" si="13"/>
        <v>GAA003MB3</v>
      </c>
      <c r="U70" s="25" t="str">
        <f t="shared" si="14"/>
        <v>G-AA-003-EC25-TP2-DMSO-3
GAA003MB3</v>
      </c>
      <c r="V70" s="25" t="str">
        <f t="shared" si="15"/>
        <v>GAA
003
MB3</v>
      </c>
    </row>
    <row r="71" spans="1:22" s="26" customFormat="1" ht="52.5" customHeight="1">
      <c r="A71" s="26" t="s">
        <v>41</v>
      </c>
      <c r="B71" s="27" t="s">
        <v>77</v>
      </c>
      <c r="C71" s="27" t="str">
        <f>VLOOKUP(_xlfn.CONCAT(A71,B71),Codes!$C$3:$D$11,2,FALSE)</f>
        <v>G</v>
      </c>
      <c r="D71" s="28" t="s">
        <v>61</v>
      </c>
      <c r="E71" s="29" t="str">
        <f>VLOOKUP(D71,Codes!$E$3:$G$1002,3,FALSE)</f>
        <v>003</v>
      </c>
      <c r="F71" s="27" t="s">
        <v>64</v>
      </c>
      <c r="G71" s="27">
        <v>48</v>
      </c>
      <c r="H71" s="27" t="str">
        <f>VLOOKUP(F71,Codes!$J$3:$Q$8,2,FALSE)</f>
        <v>C</v>
      </c>
      <c r="I71" s="30" t="s">
        <v>31</v>
      </c>
      <c r="J71" s="27" t="str">
        <f>VLOOKUP(I71,Codes!$H$3:$I$262,2,FALSE)</f>
        <v>AA</v>
      </c>
      <c r="K71" s="27">
        <v>1</v>
      </c>
      <c r="L71" s="31" t="s">
        <v>83</v>
      </c>
      <c r="M71" s="26" t="str">
        <f>VLOOKUP(L71,Codes!$R$3:$S$28,2,FALSE)</f>
        <v>M</v>
      </c>
      <c r="N71" s="26" t="s">
        <v>48</v>
      </c>
      <c r="O71" s="26" t="s">
        <v>29</v>
      </c>
      <c r="P71" s="26" t="s">
        <v>29</v>
      </c>
      <c r="Q71" s="32" t="str">
        <f t="shared" si="10"/>
        <v>G-AA-003-EC25-TP3-DMSO-NA-1-NA</v>
      </c>
      <c r="R71" s="32" t="str">
        <f t="shared" si="11"/>
        <v>G-AA-003-EC25-TP3-DMSO-1</v>
      </c>
      <c r="S71" s="33" t="str">
        <f t="shared" si="12"/>
        <v>G.AA.003.M.C.1</v>
      </c>
      <c r="T71" s="34" t="str">
        <f t="shared" si="13"/>
        <v>GAA003MC1</v>
      </c>
      <c r="U71" s="25" t="str">
        <f t="shared" si="14"/>
        <v>G-AA-003-EC25-TP3-DMSO-1
GAA003MC1</v>
      </c>
      <c r="V71" s="25" t="str">
        <f t="shared" si="15"/>
        <v>GAA
003
MC1</v>
      </c>
    </row>
    <row r="72" spans="1:22" s="26" customFormat="1" ht="52.5" customHeight="1">
      <c r="A72" s="26" t="s">
        <v>41</v>
      </c>
      <c r="B72" s="27" t="s">
        <v>77</v>
      </c>
      <c r="C72" s="27" t="str">
        <f>VLOOKUP(_xlfn.CONCAT(A72,B72),Codes!$C$3:$D$11,2,FALSE)</f>
        <v>G</v>
      </c>
      <c r="D72" s="28" t="s">
        <v>61</v>
      </c>
      <c r="E72" s="29" t="str">
        <f>VLOOKUP(D72,Codes!$E$3:$G$1002,3,FALSE)</f>
        <v>003</v>
      </c>
      <c r="F72" s="27" t="s">
        <v>64</v>
      </c>
      <c r="G72" s="27">
        <v>48</v>
      </c>
      <c r="H72" s="27" t="str">
        <f>VLOOKUP(F72,Codes!$J$3:$Q$8,2,FALSE)</f>
        <v>C</v>
      </c>
      <c r="I72" s="30" t="s">
        <v>31</v>
      </c>
      <c r="J72" s="27" t="str">
        <f>VLOOKUP(I72,Codes!$H$3:$I$262,2,FALSE)</f>
        <v>AA</v>
      </c>
      <c r="K72" s="27">
        <v>2</v>
      </c>
      <c r="L72" s="31" t="s">
        <v>83</v>
      </c>
      <c r="M72" s="26" t="str">
        <f>VLOOKUP(L72,Codes!$R$3:$S$28,2,FALSE)</f>
        <v>M</v>
      </c>
      <c r="N72" s="26" t="s">
        <v>48</v>
      </c>
      <c r="O72" s="26" t="s">
        <v>29</v>
      </c>
      <c r="P72" s="26" t="s">
        <v>29</v>
      </c>
      <c r="Q72" s="32" t="str">
        <f t="shared" si="10"/>
        <v>G-AA-003-EC25-TP3-DMSO-NA-2-NA</v>
      </c>
      <c r="R72" s="32" t="str">
        <f t="shared" si="11"/>
        <v>G-AA-003-EC25-TP3-DMSO-2</v>
      </c>
      <c r="S72" s="33" t="str">
        <f t="shared" si="12"/>
        <v>G.AA.003.M.C.2</v>
      </c>
      <c r="T72" s="34" t="str">
        <f t="shared" si="13"/>
        <v>GAA003MC2</v>
      </c>
      <c r="U72" s="25" t="str">
        <f t="shared" si="14"/>
        <v>G-AA-003-EC25-TP3-DMSO-2
GAA003MC2</v>
      </c>
      <c r="V72" s="25" t="str">
        <f t="shared" si="15"/>
        <v>GAA
003
MC2</v>
      </c>
    </row>
    <row r="73" spans="1:22" s="26" customFormat="1" ht="52.5" customHeight="1">
      <c r="A73" s="26" t="s">
        <v>41</v>
      </c>
      <c r="B73" s="27" t="s">
        <v>77</v>
      </c>
      <c r="C73" s="27" t="str">
        <f>VLOOKUP(_xlfn.CONCAT(A73,B73),Codes!$C$3:$D$11,2,FALSE)</f>
        <v>G</v>
      </c>
      <c r="D73" s="28" t="s">
        <v>61</v>
      </c>
      <c r="E73" s="29" t="str">
        <f>VLOOKUP(D73,Codes!$E$3:$G$1002,3,FALSE)</f>
        <v>003</v>
      </c>
      <c r="F73" s="27" t="s">
        <v>64</v>
      </c>
      <c r="G73" s="27">
        <v>48</v>
      </c>
      <c r="H73" s="27" t="str">
        <f>VLOOKUP(F73,Codes!$J$3:$Q$8,2,FALSE)</f>
        <v>C</v>
      </c>
      <c r="I73" s="30" t="s">
        <v>31</v>
      </c>
      <c r="J73" s="27" t="str">
        <f>VLOOKUP(I73,Codes!$H$3:$I$262,2,FALSE)</f>
        <v>AA</v>
      </c>
      <c r="K73" s="27">
        <v>3</v>
      </c>
      <c r="L73" s="31" t="s">
        <v>83</v>
      </c>
      <c r="M73" s="26" t="str">
        <f>VLOOKUP(L73,Codes!$R$3:$S$28,2,FALSE)</f>
        <v>M</v>
      </c>
      <c r="N73" s="26" t="s">
        <v>48</v>
      </c>
      <c r="O73" s="26" t="s">
        <v>29</v>
      </c>
      <c r="P73" s="26" t="s">
        <v>29</v>
      </c>
      <c r="Q73" s="32" t="str">
        <f t="shared" si="10"/>
        <v>G-AA-003-EC25-TP3-DMSO-NA-3-NA</v>
      </c>
      <c r="R73" s="32" t="str">
        <f t="shared" si="11"/>
        <v>G-AA-003-EC25-TP3-DMSO-3</v>
      </c>
      <c r="S73" s="33" t="str">
        <f t="shared" si="12"/>
        <v>G.AA.003.M.C.3</v>
      </c>
      <c r="T73" s="34" t="str">
        <f t="shared" si="13"/>
        <v>GAA003MC3</v>
      </c>
      <c r="U73" s="25" t="str">
        <f t="shared" si="14"/>
        <v>G-AA-003-EC25-TP3-DMSO-3
GAA003MC3</v>
      </c>
      <c r="V73" s="25" t="str">
        <f t="shared" si="15"/>
        <v>GAA
003
MC3</v>
      </c>
    </row>
    <row r="74" spans="1:22" ht="52.5" customHeight="1">
      <c r="A74" t="s">
        <v>41</v>
      </c>
      <c r="B74" s="10" t="s">
        <v>77</v>
      </c>
      <c r="C74" s="10" t="str">
        <f>VLOOKUP(_xlfn.CONCAT(A74,B74),Codes!$C$3:$D$11,2,FALSE)</f>
        <v>G</v>
      </c>
      <c r="D74" s="23" t="s">
        <v>67</v>
      </c>
      <c r="E74" s="12" t="str">
        <f>VLOOKUP(D74,Codes!$E$3:$G$1002,3,FALSE)</f>
        <v>004</v>
      </c>
      <c r="F74" s="10" t="s">
        <v>46</v>
      </c>
      <c r="G74" s="10">
        <v>6</v>
      </c>
      <c r="H74" s="10" t="str">
        <f>VLOOKUP(F74,Codes!$J$3:$Q$8,2,FALSE)</f>
        <v>A</v>
      </c>
      <c r="I74" s="11" t="s">
        <v>31</v>
      </c>
      <c r="J74" s="10" t="str">
        <f>VLOOKUP(I74,Codes!$H$3:$I$262,2,FALSE)</f>
        <v>AA</v>
      </c>
      <c r="K74" s="10">
        <v>1</v>
      </c>
      <c r="L74" s="18" t="s">
        <v>35</v>
      </c>
      <c r="M74" t="str">
        <f>VLOOKUP(L74,Codes!$R$3:$S$28,2,FALSE)</f>
        <v>L</v>
      </c>
      <c r="N74" t="s">
        <v>48</v>
      </c>
      <c r="O74" t="s">
        <v>29</v>
      </c>
      <c r="P74" t="s">
        <v>29</v>
      </c>
      <c r="Q74" s="21" t="str">
        <f t="shared" si="6"/>
        <v>G-AA-004-EC10-TP1-DMSO-NA-1-NA</v>
      </c>
      <c r="R74" s="21" t="str">
        <f t="shared" si="7"/>
        <v>G-AA-004-EC10-TP1-DMSO-1</v>
      </c>
      <c r="S74" s="14" t="str">
        <f t="shared" si="8"/>
        <v>G.AA.004.L.A.1</v>
      </c>
      <c r="T74" s="15" t="str">
        <f t="shared" si="9"/>
        <v>GAA004LA1</v>
      </c>
      <c r="U74" s="25" t="str">
        <f t="shared" si="14"/>
        <v>G-AA-004-EC10-TP1-DMSO-1
GAA004LA1</v>
      </c>
      <c r="V74" s="25" t="str">
        <f t="shared" si="15"/>
        <v>GAA
004
LA1</v>
      </c>
    </row>
    <row r="75" spans="1:22" ht="52.5" customHeight="1">
      <c r="A75" t="s">
        <v>41</v>
      </c>
      <c r="B75" s="10" t="s">
        <v>77</v>
      </c>
      <c r="C75" s="10" t="str">
        <f>VLOOKUP(_xlfn.CONCAT(A75,B75),Codes!$C$3:$D$11,2,FALSE)</f>
        <v>G</v>
      </c>
      <c r="D75" s="23" t="s">
        <v>67</v>
      </c>
      <c r="E75" s="12" t="str">
        <f>VLOOKUP(D75,Codes!$E$3:$G$1002,3,FALSE)</f>
        <v>004</v>
      </c>
      <c r="F75" s="10" t="s">
        <v>46</v>
      </c>
      <c r="G75" s="10">
        <v>6</v>
      </c>
      <c r="H75" s="10" t="str">
        <f>VLOOKUP(F75,Codes!$J$3:$Q$8,2,FALSE)</f>
        <v>A</v>
      </c>
      <c r="I75" s="11" t="s">
        <v>31</v>
      </c>
      <c r="J75" s="10" t="str">
        <f>VLOOKUP(I75,Codes!$H$3:$I$262,2,FALSE)</f>
        <v>AA</v>
      </c>
      <c r="K75" s="10">
        <v>2</v>
      </c>
      <c r="L75" s="18" t="s">
        <v>35</v>
      </c>
      <c r="M75" t="str">
        <f>VLOOKUP(L75,Codes!$R$3:$S$28,2,FALSE)</f>
        <v>L</v>
      </c>
      <c r="N75" t="s">
        <v>48</v>
      </c>
      <c r="O75" t="s">
        <v>29</v>
      </c>
      <c r="P75" t="s">
        <v>29</v>
      </c>
      <c r="Q75" s="21" t="str">
        <f t="shared" si="6"/>
        <v>G-AA-004-EC10-TP1-DMSO-NA-2-NA</v>
      </c>
      <c r="R75" s="21" t="str">
        <f t="shared" si="7"/>
        <v>G-AA-004-EC10-TP1-DMSO-2</v>
      </c>
      <c r="S75" s="14" t="str">
        <f t="shared" si="8"/>
        <v>G.AA.004.L.A.2</v>
      </c>
      <c r="T75" s="15" t="str">
        <f t="shared" si="9"/>
        <v>GAA004LA2</v>
      </c>
      <c r="U75" s="25" t="str">
        <f t="shared" si="14"/>
        <v>G-AA-004-EC10-TP1-DMSO-2
GAA004LA2</v>
      </c>
      <c r="V75" s="25" t="str">
        <f t="shared" si="15"/>
        <v>GAA
004
LA2</v>
      </c>
    </row>
    <row r="76" spans="1:22" ht="52.5" customHeight="1">
      <c r="A76" t="s">
        <v>41</v>
      </c>
      <c r="B76" s="10" t="s">
        <v>77</v>
      </c>
      <c r="C76" s="10" t="str">
        <f>VLOOKUP(_xlfn.CONCAT(A76,B76),Codes!$C$3:$D$11,2,FALSE)</f>
        <v>G</v>
      </c>
      <c r="D76" s="23" t="s">
        <v>67</v>
      </c>
      <c r="E76" s="12" t="str">
        <f>VLOOKUP(D76,Codes!$E$3:$G$1002,3,FALSE)</f>
        <v>004</v>
      </c>
      <c r="F76" s="10" t="s">
        <v>46</v>
      </c>
      <c r="G76" s="10">
        <v>6</v>
      </c>
      <c r="H76" s="10" t="str">
        <f>VLOOKUP(F76,Codes!$J$3:$Q$8,2,FALSE)</f>
        <v>A</v>
      </c>
      <c r="I76" s="11" t="s">
        <v>31</v>
      </c>
      <c r="J76" s="10" t="str">
        <f>VLOOKUP(I76,Codes!$H$3:$I$262,2,FALSE)</f>
        <v>AA</v>
      </c>
      <c r="K76" s="10">
        <v>3</v>
      </c>
      <c r="L76" s="18" t="s">
        <v>35</v>
      </c>
      <c r="M76" t="str">
        <f>VLOOKUP(L76,Codes!$R$3:$S$28,2,FALSE)</f>
        <v>L</v>
      </c>
      <c r="N76" t="s">
        <v>48</v>
      </c>
      <c r="O76" t="s">
        <v>29</v>
      </c>
      <c r="P76" t="s">
        <v>29</v>
      </c>
      <c r="Q76" s="21" t="str">
        <f t="shared" si="6"/>
        <v>G-AA-004-EC10-TP1-DMSO-NA-3-NA</v>
      </c>
      <c r="R76" s="21" t="str">
        <f t="shared" si="7"/>
        <v>G-AA-004-EC10-TP1-DMSO-3</v>
      </c>
      <c r="S76" s="14" t="str">
        <f t="shared" si="8"/>
        <v>G.AA.004.L.A.3</v>
      </c>
      <c r="T76" s="15" t="str">
        <f t="shared" si="9"/>
        <v>GAA004LA3</v>
      </c>
      <c r="U76" s="25" t="str">
        <f t="shared" si="14"/>
        <v>G-AA-004-EC10-TP1-DMSO-3
GAA004LA3</v>
      </c>
      <c r="V76" s="25" t="str">
        <f t="shared" si="15"/>
        <v>GAA
004
LA3</v>
      </c>
    </row>
    <row r="77" spans="1:22" ht="52.5" customHeight="1">
      <c r="A77" t="s">
        <v>41</v>
      </c>
      <c r="B77" s="10" t="s">
        <v>77</v>
      </c>
      <c r="C77" s="10" t="str">
        <f>VLOOKUP(_xlfn.CONCAT(A77,B77),Codes!$C$3:$D$11,2,FALSE)</f>
        <v>G</v>
      </c>
      <c r="D77" s="23" t="s">
        <v>67</v>
      </c>
      <c r="E77" s="12" t="str">
        <f>VLOOKUP(D77,Codes!$E$3:$G$1002,3,FALSE)</f>
        <v>004</v>
      </c>
      <c r="F77" s="10" t="s">
        <v>46</v>
      </c>
      <c r="G77" s="10">
        <v>6</v>
      </c>
      <c r="H77" s="10" t="str">
        <f>VLOOKUP(F77,Codes!$J$3:$Q$8,2,FALSE)</f>
        <v>A</v>
      </c>
      <c r="I77" s="11" t="s">
        <v>31</v>
      </c>
      <c r="J77" s="10" t="str">
        <f>VLOOKUP(I77,Codes!$H$3:$I$262,2,FALSE)</f>
        <v>AA</v>
      </c>
      <c r="K77" s="10">
        <v>4</v>
      </c>
      <c r="L77" s="18" t="s">
        <v>35</v>
      </c>
      <c r="M77" t="str">
        <f>VLOOKUP(L77,Codes!$R$3:$S$28,2,FALSE)</f>
        <v>L</v>
      </c>
      <c r="N77" t="s">
        <v>48</v>
      </c>
      <c r="O77" t="s">
        <v>29</v>
      </c>
      <c r="P77" t="s">
        <v>29</v>
      </c>
      <c r="Q77" s="21" t="str">
        <f t="shared" si="6"/>
        <v>G-AA-004-EC10-TP1-DMSO-NA-4-NA</v>
      </c>
      <c r="R77" s="21" t="str">
        <f t="shared" si="7"/>
        <v>G-AA-004-EC10-TP1-DMSO-4</v>
      </c>
      <c r="S77" s="14" t="str">
        <f t="shared" si="8"/>
        <v>G.AA.004.L.A.4</v>
      </c>
      <c r="T77" s="15" t="str">
        <f t="shared" si="9"/>
        <v>GAA004LA4</v>
      </c>
      <c r="U77" s="25" t="str">
        <f t="shared" si="14"/>
        <v>G-AA-004-EC10-TP1-DMSO-4
GAA004LA4</v>
      </c>
      <c r="V77" s="25" t="str">
        <f t="shared" si="15"/>
        <v>GAA
004
LA4</v>
      </c>
    </row>
    <row r="78" spans="1:22" ht="52.5" customHeight="1">
      <c r="A78" t="s">
        <v>41</v>
      </c>
      <c r="B78" s="10" t="s">
        <v>77</v>
      </c>
      <c r="C78" s="10" t="str">
        <f>VLOOKUP(_xlfn.CONCAT(A78,B78),Codes!$C$3:$D$11,2,FALSE)</f>
        <v>G</v>
      </c>
      <c r="D78" s="23" t="s">
        <v>67</v>
      </c>
      <c r="E78" s="12" t="str">
        <f>VLOOKUP(D78,Codes!$E$3:$G$1002,3,FALSE)</f>
        <v>004</v>
      </c>
      <c r="F78" s="10" t="s">
        <v>46</v>
      </c>
      <c r="G78" s="10">
        <v>6</v>
      </c>
      <c r="H78" s="10" t="str">
        <f>VLOOKUP(F78,Codes!$J$3:$Q$8,2,FALSE)</f>
        <v>A</v>
      </c>
      <c r="I78" s="11" t="s">
        <v>31</v>
      </c>
      <c r="J78" s="10" t="str">
        <f>VLOOKUP(I78,Codes!$H$3:$I$262,2,FALSE)</f>
        <v>AA</v>
      </c>
      <c r="K78" s="10">
        <v>5</v>
      </c>
      <c r="L78" s="18" t="s">
        <v>35</v>
      </c>
      <c r="M78" t="str">
        <f>VLOOKUP(L78,Codes!$R$3:$S$28,2,FALSE)</f>
        <v>L</v>
      </c>
      <c r="N78" t="s">
        <v>48</v>
      </c>
      <c r="O78" t="s">
        <v>29</v>
      </c>
      <c r="P78" t="s">
        <v>29</v>
      </c>
      <c r="Q78" s="21" t="str">
        <f t="shared" si="6"/>
        <v>G-AA-004-EC10-TP1-DMSO-NA-5-NA</v>
      </c>
      <c r="R78" s="21" t="str">
        <f t="shared" si="7"/>
        <v>G-AA-004-EC10-TP1-DMSO-5</v>
      </c>
      <c r="S78" s="14" t="str">
        <f t="shared" si="8"/>
        <v>G.AA.004.L.A.5</v>
      </c>
      <c r="T78" s="15" t="str">
        <f t="shared" si="9"/>
        <v>GAA004LA5</v>
      </c>
      <c r="U78" s="25" t="str">
        <f t="shared" si="14"/>
        <v>G-AA-004-EC10-TP1-DMSO-5
GAA004LA5</v>
      </c>
      <c r="V78" s="25" t="str">
        <f t="shared" si="15"/>
        <v>GAA
004
LA5</v>
      </c>
    </row>
    <row r="79" spans="1:22" ht="52.5" customHeight="1">
      <c r="A79" t="s">
        <v>41</v>
      </c>
      <c r="B79" s="10" t="s">
        <v>77</v>
      </c>
      <c r="C79" s="10" t="str">
        <f>VLOOKUP(_xlfn.CONCAT(A79,B79),Codes!$C$3:$D$11,2,FALSE)</f>
        <v>G</v>
      </c>
      <c r="D79" s="23" t="s">
        <v>67</v>
      </c>
      <c r="E79" s="12" t="str">
        <f>VLOOKUP(D79,Codes!$E$3:$G$1002,3,FALSE)</f>
        <v>004</v>
      </c>
      <c r="F79" s="10" t="s">
        <v>46</v>
      </c>
      <c r="G79" s="10">
        <v>6</v>
      </c>
      <c r="H79" s="10" t="str">
        <f>VLOOKUP(F79,Codes!$J$3:$Q$8,2,FALSE)</f>
        <v>A</v>
      </c>
      <c r="I79" s="11" t="s">
        <v>31</v>
      </c>
      <c r="J79" s="10" t="str">
        <f>VLOOKUP(I79,Codes!$H$3:$I$262,2,FALSE)</f>
        <v>AA</v>
      </c>
      <c r="K79" s="10">
        <v>6</v>
      </c>
      <c r="L79" s="18" t="s">
        <v>35</v>
      </c>
      <c r="M79" t="str">
        <f>VLOOKUP(L79,Codes!$R$3:$S$28,2,FALSE)</f>
        <v>L</v>
      </c>
      <c r="N79" t="s">
        <v>48</v>
      </c>
      <c r="O79" t="s">
        <v>29</v>
      </c>
      <c r="P79" t="s">
        <v>29</v>
      </c>
      <c r="Q79" s="21" t="str">
        <f t="shared" si="6"/>
        <v>G-AA-004-EC10-TP1-DMSO-NA-6-NA</v>
      </c>
      <c r="R79" s="21" t="str">
        <f t="shared" si="7"/>
        <v>G-AA-004-EC10-TP1-DMSO-6</v>
      </c>
      <c r="S79" s="14" t="str">
        <f t="shared" si="8"/>
        <v>G.AA.004.L.A.6</v>
      </c>
      <c r="T79" s="15" t="str">
        <f t="shared" si="9"/>
        <v>GAA004LA6</v>
      </c>
      <c r="U79" s="25" t="str">
        <f t="shared" si="14"/>
        <v>G-AA-004-EC10-TP1-DMSO-6
GAA004LA6</v>
      </c>
      <c r="V79" s="25" t="str">
        <f t="shared" si="15"/>
        <v>GAA
004
LA6</v>
      </c>
    </row>
    <row r="80" spans="1:22" ht="52.5" customHeight="1">
      <c r="A80" t="s">
        <v>41</v>
      </c>
      <c r="B80" s="10" t="s">
        <v>77</v>
      </c>
      <c r="C80" s="10" t="str">
        <f>VLOOKUP(_xlfn.CONCAT(A80,B80),Codes!$C$3:$D$11,2,FALSE)</f>
        <v>G</v>
      </c>
      <c r="D80" s="23" t="s">
        <v>67</v>
      </c>
      <c r="E80" s="12" t="str">
        <f>VLOOKUP(D80,Codes!$E$3:$G$1002,3,FALSE)</f>
        <v>004</v>
      </c>
      <c r="F80" s="10" t="s">
        <v>57</v>
      </c>
      <c r="G80" s="10">
        <v>24</v>
      </c>
      <c r="H80" s="10" t="str">
        <f>VLOOKUP(F80,Codes!$J$3:$Q$8,2,FALSE)</f>
        <v>B</v>
      </c>
      <c r="I80" s="11" t="s">
        <v>31</v>
      </c>
      <c r="J80" s="10" t="str">
        <f>VLOOKUP(I80,Codes!$H$3:$I$262,2,FALSE)</f>
        <v>AA</v>
      </c>
      <c r="K80" s="10">
        <v>1</v>
      </c>
      <c r="L80" s="18" t="s">
        <v>35</v>
      </c>
      <c r="M80" t="str">
        <f>VLOOKUP(L80,Codes!$R$3:$S$28,2,FALSE)</f>
        <v>L</v>
      </c>
      <c r="N80" t="s">
        <v>48</v>
      </c>
      <c r="O80" t="s">
        <v>29</v>
      </c>
      <c r="P80" t="s">
        <v>29</v>
      </c>
      <c r="Q80" s="21" t="str">
        <f t="shared" si="6"/>
        <v>G-AA-004-EC10-TP2-DMSO-NA-1-NA</v>
      </c>
      <c r="R80" s="21" t="str">
        <f t="shared" si="7"/>
        <v>G-AA-004-EC10-TP2-DMSO-1</v>
      </c>
      <c r="S80" s="14" t="str">
        <f t="shared" si="8"/>
        <v>G.AA.004.L.B.1</v>
      </c>
      <c r="T80" s="15" t="str">
        <f t="shared" si="9"/>
        <v>GAA004LB1</v>
      </c>
      <c r="U80" s="25" t="str">
        <f t="shared" si="14"/>
        <v>G-AA-004-EC10-TP2-DMSO-1
GAA004LB1</v>
      </c>
      <c r="V80" s="25" t="str">
        <f t="shared" si="15"/>
        <v>GAA
004
LB1</v>
      </c>
    </row>
    <row r="81" spans="1:22" ht="52.5" customHeight="1">
      <c r="A81" t="s">
        <v>41</v>
      </c>
      <c r="B81" s="10" t="s">
        <v>77</v>
      </c>
      <c r="C81" s="10" t="str">
        <f>VLOOKUP(_xlfn.CONCAT(A81,B81),Codes!$C$3:$D$11,2,FALSE)</f>
        <v>G</v>
      </c>
      <c r="D81" s="23" t="s">
        <v>67</v>
      </c>
      <c r="E81" s="12" t="str">
        <f>VLOOKUP(D81,Codes!$E$3:$G$1002,3,FALSE)</f>
        <v>004</v>
      </c>
      <c r="F81" s="10" t="s">
        <v>57</v>
      </c>
      <c r="G81" s="10">
        <v>24</v>
      </c>
      <c r="H81" s="10" t="str">
        <f>VLOOKUP(F81,Codes!$J$3:$Q$8,2,FALSE)</f>
        <v>B</v>
      </c>
      <c r="I81" s="11" t="s">
        <v>31</v>
      </c>
      <c r="J81" s="10" t="str">
        <f>VLOOKUP(I81,Codes!$H$3:$I$262,2,FALSE)</f>
        <v>AA</v>
      </c>
      <c r="K81" s="10">
        <v>2</v>
      </c>
      <c r="L81" s="18" t="s">
        <v>35</v>
      </c>
      <c r="M81" t="str">
        <f>VLOOKUP(L81,Codes!$R$3:$S$28,2,FALSE)</f>
        <v>L</v>
      </c>
      <c r="N81" t="s">
        <v>48</v>
      </c>
      <c r="O81" t="s">
        <v>29</v>
      </c>
      <c r="P81" t="s">
        <v>29</v>
      </c>
      <c r="Q81" s="21" t="str">
        <f t="shared" si="6"/>
        <v>G-AA-004-EC10-TP2-DMSO-NA-2-NA</v>
      </c>
      <c r="R81" s="21" t="str">
        <f t="shared" si="7"/>
        <v>G-AA-004-EC10-TP2-DMSO-2</v>
      </c>
      <c r="S81" s="14" t="str">
        <f t="shared" si="8"/>
        <v>G.AA.004.L.B.2</v>
      </c>
      <c r="T81" s="15" t="str">
        <f t="shared" si="9"/>
        <v>GAA004LB2</v>
      </c>
      <c r="U81" s="25" t="str">
        <f t="shared" si="14"/>
        <v>G-AA-004-EC10-TP2-DMSO-2
GAA004LB2</v>
      </c>
      <c r="V81" s="25" t="str">
        <f t="shared" si="15"/>
        <v>GAA
004
LB2</v>
      </c>
    </row>
    <row r="82" spans="1:22" ht="52.5" customHeight="1">
      <c r="A82" t="s">
        <v>41</v>
      </c>
      <c r="B82" s="10" t="s">
        <v>77</v>
      </c>
      <c r="C82" s="10" t="str">
        <f>VLOOKUP(_xlfn.CONCAT(A82,B82),Codes!$C$3:$D$11,2,FALSE)</f>
        <v>G</v>
      </c>
      <c r="D82" s="23" t="s">
        <v>67</v>
      </c>
      <c r="E82" s="12" t="str">
        <f>VLOOKUP(D82,Codes!$E$3:$G$1002,3,FALSE)</f>
        <v>004</v>
      </c>
      <c r="F82" s="10" t="s">
        <v>57</v>
      </c>
      <c r="G82" s="10">
        <v>24</v>
      </c>
      <c r="H82" s="10" t="str">
        <f>VLOOKUP(F82,Codes!$J$3:$Q$8,2,FALSE)</f>
        <v>B</v>
      </c>
      <c r="I82" s="11" t="s">
        <v>31</v>
      </c>
      <c r="J82" s="10" t="str">
        <f>VLOOKUP(I82,Codes!$H$3:$I$262,2,FALSE)</f>
        <v>AA</v>
      </c>
      <c r="K82" s="10">
        <v>3</v>
      </c>
      <c r="L82" s="18" t="s">
        <v>35</v>
      </c>
      <c r="M82" t="str">
        <f>VLOOKUP(L82,Codes!$R$3:$S$28,2,FALSE)</f>
        <v>L</v>
      </c>
      <c r="N82" t="s">
        <v>48</v>
      </c>
      <c r="O82" t="s">
        <v>29</v>
      </c>
      <c r="P82" t="s">
        <v>29</v>
      </c>
      <c r="Q82" s="21" t="str">
        <f t="shared" si="6"/>
        <v>G-AA-004-EC10-TP2-DMSO-NA-3-NA</v>
      </c>
      <c r="R82" s="21" t="str">
        <f t="shared" si="7"/>
        <v>G-AA-004-EC10-TP2-DMSO-3</v>
      </c>
      <c r="S82" s="14" t="str">
        <f t="shared" si="8"/>
        <v>G.AA.004.L.B.3</v>
      </c>
      <c r="T82" s="15" t="str">
        <f t="shared" si="9"/>
        <v>GAA004LB3</v>
      </c>
      <c r="U82" s="25" t="str">
        <f t="shared" si="14"/>
        <v>G-AA-004-EC10-TP2-DMSO-3
GAA004LB3</v>
      </c>
      <c r="V82" s="25" t="str">
        <f t="shared" si="15"/>
        <v>GAA
004
LB3</v>
      </c>
    </row>
    <row r="83" spans="1:22" ht="52.5" customHeight="1">
      <c r="A83" t="s">
        <v>41</v>
      </c>
      <c r="B83" s="10" t="s">
        <v>77</v>
      </c>
      <c r="C83" s="10" t="str">
        <f>VLOOKUP(_xlfn.CONCAT(A83,B83),Codes!$C$3:$D$11,2,FALSE)</f>
        <v>G</v>
      </c>
      <c r="D83" s="23" t="s">
        <v>67</v>
      </c>
      <c r="E83" s="12" t="str">
        <f>VLOOKUP(D83,Codes!$E$3:$G$1002,3,FALSE)</f>
        <v>004</v>
      </c>
      <c r="F83" s="10" t="s">
        <v>57</v>
      </c>
      <c r="G83" s="10">
        <v>24</v>
      </c>
      <c r="H83" s="10" t="str">
        <f>VLOOKUP(F83,Codes!$J$3:$Q$8,2,FALSE)</f>
        <v>B</v>
      </c>
      <c r="I83" s="11" t="s">
        <v>31</v>
      </c>
      <c r="J83" s="10" t="str">
        <f>VLOOKUP(I83,Codes!$H$3:$I$262,2,FALSE)</f>
        <v>AA</v>
      </c>
      <c r="K83" s="10">
        <v>4</v>
      </c>
      <c r="L83" s="18" t="s">
        <v>35</v>
      </c>
      <c r="M83" t="str">
        <f>VLOOKUP(L83,Codes!$R$3:$S$28,2,FALSE)</f>
        <v>L</v>
      </c>
      <c r="N83" t="s">
        <v>48</v>
      </c>
      <c r="O83" t="s">
        <v>29</v>
      </c>
      <c r="P83" t="s">
        <v>29</v>
      </c>
      <c r="Q83" s="21" t="str">
        <f t="shared" si="6"/>
        <v>G-AA-004-EC10-TP2-DMSO-NA-4-NA</v>
      </c>
      <c r="R83" s="21" t="str">
        <f t="shared" si="7"/>
        <v>G-AA-004-EC10-TP2-DMSO-4</v>
      </c>
      <c r="S83" s="14" t="str">
        <f t="shared" si="8"/>
        <v>G.AA.004.L.B.4</v>
      </c>
      <c r="T83" s="15" t="str">
        <f t="shared" si="9"/>
        <v>GAA004LB4</v>
      </c>
      <c r="U83" s="25" t="str">
        <f t="shared" si="14"/>
        <v>G-AA-004-EC10-TP2-DMSO-4
GAA004LB4</v>
      </c>
      <c r="V83" s="25" t="str">
        <f t="shared" si="15"/>
        <v>GAA
004
LB4</v>
      </c>
    </row>
    <row r="84" spans="1:22" ht="52.5" customHeight="1">
      <c r="A84" t="s">
        <v>41</v>
      </c>
      <c r="B84" s="10" t="s">
        <v>77</v>
      </c>
      <c r="C84" s="10" t="str">
        <f>VLOOKUP(_xlfn.CONCAT(A84,B84),Codes!$C$3:$D$11,2,FALSE)</f>
        <v>G</v>
      </c>
      <c r="D84" s="23" t="s">
        <v>67</v>
      </c>
      <c r="E84" s="12" t="str">
        <f>VLOOKUP(D84,Codes!$E$3:$G$1002,3,FALSE)</f>
        <v>004</v>
      </c>
      <c r="F84" s="10" t="s">
        <v>57</v>
      </c>
      <c r="G84" s="10">
        <v>24</v>
      </c>
      <c r="H84" s="10" t="str">
        <f>VLOOKUP(F84,Codes!$J$3:$Q$8,2,FALSE)</f>
        <v>B</v>
      </c>
      <c r="I84" s="11" t="s">
        <v>31</v>
      </c>
      <c r="J84" s="10" t="str">
        <f>VLOOKUP(I84,Codes!$H$3:$I$262,2,FALSE)</f>
        <v>AA</v>
      </c>
      <c r="K84" s="10">
        <v>5</v>
      </c>
      <c r="L84" s="18" t="s">
        <v>35</v>
      </c>
      <c r="M84" t="str">
        <f>VLOOKUP(L84,Codes!$R$3:$S$28,2,FALSE)</f>
        <v>L</v>
      </c>
      <c r="N84" t="s">
        <v>48</v>
      </c>
      <c r="O84" t="s">
        <v>29</v>
      </c>
      <c r="P84" t="s">
        <v>29</v>
      </c>
      <c r="Q84" s="21" t="str">
        <f t="shared" si="6"/>
        <v>G-AA-004-EC10-TP2-DMSO-NA-5-NA</v>
      </c>
      <c r="R84" s="21" t="str">
        <f t="shared" si="7"/>
        <v>G-AA-004-EC10-TP2-DMSO-5</v>
      </c>
      <c r="S84" s="14" t="str">
        <f t="shared" si="8"/>
        <v>G.AA.004.L.B.5</v>
      </c>
      <c r="T84" s="15" t="str">
        <f t="shared" si="9"/>
        <v>GAA004LB5</v>
      </c>
      <c r="U84" s="25" t="str">
        <f t="shared" si="14"/>
        <v>G-AA-004-EC10-TP2-DMSO-5
GAA004LB5</v>
      </c>
      <c r="V84" s="25" t="str">
        <f t="shared" si="15"/>
        <v>GAA
004
LB5</v>
      </c>
    </row>
    <row r="85" spans="1:22" ht="52.5" customHeight="1">
      <c r="A85" t="s">
        <v>41</v>
      </c>
      <c r="B85" s="10" t="s">
        <v>77</v>
      </c>
      <c r="C85" s="10" t="str">
        <f>VLOOKUP(_xlfn.CONCAT(A85,B85),Codes!$C$3:$D$11,2,FALSE)</f>
        <v>G</v>
      </c>
      <c r="D85" s="23" t="s">
        <v>67</v>
      </c>
      <c r="E85" s="12" t="str">
        <f>VLOOKUP(D85,Codes!$E$3:$G$1002,3,FALSE)</f>
        <v>004</v>
      </c>
      <c r="F85" s="10" t="s">
        <v>57</v>
      </c>
      <c r="G85" s="10">
        <v>24</v>
      </c>
      <c r="H85" s="10" t="str">
        <f>VLOOKUP(F85,Codes!$J$3:$Q$8,2,FALSE)</f>
        <v>B</v>
      </c>
      <c r="I85" s="11" t="s">
        <v>31</v>
      </c>
      <c r="J85" s="10" t="str">
        <f>VLOOKUP(I85,Codes!$H$3:$I$262,2,FALSE)</f>
        <v>AA</v>
      </c>
      <c r="K85" s="10">
        <v>6</v>
      </c>
      <c r="L85" s="18" t="s">
        <v>35</v>
      </c>
      <c r="M85" t="str">
        <f>VLOOKUP(L85,Codes!$R$3:$S$28,2,FALSE)</f>
        <v>L</v>
      </c>
      <c r="N85" t="s">
        <v>48</v>
      </c>
      <c r="O85" t="s">
        <v>29</v>
      </c>
      <c r="P85" t="s">
        <v>29</v>
      </c>
      <c r="Q85" s="21" t="str">
        <f t="shared" si="6"/>
        <v>G-AA-004-EC10-TP2-DMSO-NA-6-NA</v>
      </c>
      <c r="R85" s="21" t="str">
        <f t="shared" si="7"/>
        <v>G-AA-004-EC10-TP2-DMSO-6</v>
      </c>
      <c r="S85" s="14" t="str">
        <f t="shared" si="8"/>
        <v>G.AA.004.L.B.6</v>
      </c>
      <c r="T85" s="15" t="str">
        <f t="shared" si="9"/>
        <v>GAA004LB6</v>
      </c>
      <c r="U85" s="25" t="str">
        <f t="shared" si="14"/>
        <v>G-AA-004-EC10-TP2-DMSO-6
GAA004LB6</v>
      </c>
      <c r="V85" s="25" t="str">
        <f t="shared" si="15"/>
        <v>GAA
004
LB6</v>
      </c>
    </row>
    <row r="86" spans="1:22" ht="52.5" customHeight="1">
      <c r="A86" t="s">
        <v>41</v>
      </c>
      <c r="B86" s="10" t="s">
        <v>77</v>
      </c>
      <c r="C86" s="10" t="str">
        <f>VLOOKUP(_xlfn.CONCAT(A86,B86),Codes!$C$3:$D$11,2,FALSE)</f>
        <v>G</v>
      </c>
      <c r="D86" s="23" t="s">
        <v>67</v>
      </c>
      <c r="E86" s="12" t="str">
        <f>VLOOKUP(D86,Codes!$E$3:$G$1002,3,FALSE)</f>
        <v>004</v>
      </c>
      <c r="F86" s="10" t="s">
        <v>64</v>
      </c>
      <c r="G86" s="10">
        <v>48</v>
      </c>
      <c r="H86" s="10" t="str">
        <f>VLOOKUP(F86,Codes!$J$3:$Q$8,2,FALSE)</f>
        <v>C</v>
      </c>
      <c r="I86" s="11" t="s">
        <v>31</v>
      </c>
      <c r="J86" s="10" t="str">
        <f>VLOOKUP(I86,Codes!$H$3:$I$262,2,FALSE)</f>
        <v>AA</v>
      </c>
      <c r="K86" s="10">
        <v>1</v>
      </c>
      <c r="L86" s="18" t="s">
        <v>35</v>
      </c>
      <c r="M86" t="str">
        <f>VLOOKUP(L86,Codes!$R$3:$S$28,2,FALSE)</f>
        <v>L</v>
      </c>
      <c r="N86" t="s">
        <v>48</v>
      </c>
      <c r="O86" t="s">
        <v>29</v>
      </c>
      <c r="P86" t="s">
        <v>29</v>
      </c>
      <c r="Q86" s="21" t="str">
        <f t="shared" si="6"/>
        <v>G-AA-004-EC10-TP3-DMSO-NA-1-NA</v>
      </c>
      <c r="R86" s="21" t="str">
        <f t="shared" si="7"/>
        <v>G-AA-004-EC10-TP3-DMSO-1</v>
      </c>
      <c r="S86" s="14" t="str">
        <f t="shared" si="8"/>
        <v>G.AA.004.L.C.1</v>
      </c>
      <c r="T86" s="15" t="str">
        <f t="shared" si="9"/>
        <v>GAA004LC1</v>
      </c>
      <c r="U86" s="25" t="str">
        <f t="shared" si="14"/>
        <v>G-AA-004-EC10-TP3-DMSO-1
GAA004LC1</v>
      </c>
      <c r="V86" s="25" t="str">
        <f t="shared" si="15"/>
        <v>GAA
004
LC1</v>
      </c>
    </row>
    <row r="87" spans="1:22" ht="52.5" customHeight="1">
      <c r="A87" t="s">
        <v>41</v>
      </c>
      <c r="B87" s="10" t="s">
        <v>77</v>
      </c>
      <c r="C87" s="10" t="str">
        <f>VLOOKUP(_xlfn.CONCAT(A87,B87),Codes!$C$3:$D$11,2,FALSE)</f>
        <v>G</v>
      </c>
      <c r="D87" s="23" t="s">
        <v>67</v>
      </c>
      <c r="E87" s="12" t="str">
        <f>VLOOKUP(D87,Codes!$E$3:$G$1002,3,FALSE)</f>
        <v>004</v>
      </c>
      <c r="F87" s="10" t="s">
        <v>64</v>
      </c>
      <c r="G87" s="10">
        <v>48</v>
      </c>
      <c r="H87" s="10" t="str">
        <f>VLOOKUP(F87,Codes!$J$3:$Q$8,2,FALSE)</f>
        <v>C</v>
      </c>
      <c r="I87" s="11" t="s">
        <v>31</v>
      </c>
      <c r="J87" s="10" t="str">
        <f>VLOOKUP(I87,Codes!$H$3:$I$262,2,FALSE)</f>
        <v>AA</v>
      </c>
      <c r="K87" s="10">
        <v>2</v>
      </c>
      <c r="L87" s="18" t="s">
        <v>35</v>
      </c>
      <c r="M87" t="str">
        <f>VLOOKUP(L87,Codes!$R$3:$S$28,2,FALSE)</f>
        <v>L</v>
      </c>
      <c r="N87" t="s">
        <v>48</v>
      </c>
      <c r="O87" t="s">
        <v>29</v>
      </c>
      <c r="P87" t="s">
        <v>29</v>
      </c>
      <c r="Q87" s="21" t="str">
        <f t="shared" si="6"/>
        <v>G-AA-004-EC10-TP3-DMSO-NA-2-NA</v>
      </c>
      <c r="R87" s="21" t="str">
        <f t="shared" si="7"/>
        <v>G-AA-004-EC10-TP3-DMSO-2</v>
      </c>
      <c r="S87" s="14" t="str">
        <f t="shared" si="8"/>
        <v>G.AA.004.L.C.2</v>
      </c>
      <c r="T87" s="15" t="str">
        <f t="shared" si="9"/>
        <v>GAA004LC2</v>
      </c>
      <c r="U87" s="25" t="str">
        <f t="shared" si="14"/>
        <v>G-AA-004-EC10-TP3-DMSO-2
GAA004LC2</v>
      </c>
      <c r="V87" s="25" t="str">
        <f t="shared" si="15"/>
        <v>GAA
004
LC2</v>
      </c>
    </row>
    <row r="88" spans="1:22" ht="52.5" customHeight="1">
      <c r="A88" t="s">
        <v>41</v>
      </c>
      <c r="B88" s="10" t="s">
        <v>77</v>
      </c>
      <c r="C88" s="10" t="str">
        <f>VLOOKUP(_xlfn.CONCAT(A88,B88),Codes!$C$3:$D$11,2,FALSE)</f>
        <v>G</v>
      </c>
      <c r="D88" s="23" t="s">
        <v>67</v>
      </c>
      <c r="E88" s="12" t="str">
        <f>VLOOKUP(D88,Codes!$E$3:$G$1002,3,FALSE)</f>
        <v>004</v>
      </c>
      <c r="F88" s="10" t="s">
        <v>64</v>
      </c>
      <c r="G88" s="10">
        <v>48</v>
      </c>
      <c r="H88" s="10" t="str">
        <f>VLOOKUP(F88,Codes!$J$3:$Q$8,2,FALSE)</f>
        <v>C</v>
      </c>
      <c r="I88" s="11" t="s">
        <v>31</v>
      </c>
      <c r="J88" s="10" t="str">
        <f>VLOOKUP(I88,Codes!$H$3:$I$262,2,FALSE)</f>
        <v>AA</v>
      </c>
      <c r="K88" s="10">
        <v>3</v>
      </c>
      <c r="L88" s="18" t="s">
        <v>35</v>
      </c>
      <c r="M88" t="str">
        <f>VLOOKUP(L88,Codes!$R$3:$S$28,2,FALSE)</f>
        <v>L</v>
      </c>
      <c r="N88" t="s">
        <v>48</v>
      </c>
      <c r="O88" t="s">
        <v>29</v>
      </c>
      <c r="P88" t="s">
        <v>29</v>
      </c>
      <c r="Q88" s="21" t="str">
        <f t="shared" si="6"/>
        <v>G-AA-004-EC10-TP3-DMSO-NA-3-NA</v>
      </c>
      <c r="R88" s="21" t="str">
        <f t="shared" si="7"/>
        <v>G-AA-004-EC10-TP3-DMSO-3</v>
      </c>
      <c r="S88" s="14" t="str">
        <f t="shared" si="8"/>
        <v>G.AA.004.L.C.3</v>
      </c>
      <c r="T88" s="15" t="str">
        <f t="shared" si="9"/>
        <v>GAA004LC3</v>
      </c>
      <c r="U88" s="25" t="str">
        <f t="shared" si="14"/>
        <v>G-AA-004-EC10-TP3-DMSO-3
GAA004LC3</v>
      </c>
      <c r="V88" s="25" t="str">
        <f t="shared" si="15"/>
        <v>GAA
004
LC3</v>
      </c>
    </row>
    <row r="89" spans="1:22" ht="52.5" customHeight="1">
      <c r="A89" t="s">
        <v>41</v>
      </c>
      <c r="B89" s="10" t="s">
        <v>77</v>
      </c>
      <c r="C89" s="10" t="str">
        <f>VLOOKUP(_xlfn.CONCAT(A89,B89),Codes!$C$3:$D$11,2,FALSE)</f>
        <v>G</v>
      </c>
      <c r="D89" s="23" t="s">
        <v>67</v>
      </c>
      <c r="E89" s="12" t="str">
        <f>VLOOKUP(D89,Codes!$E$3:$G$1002,3,FALSE)</f>
        <v>004</v>
      </c>
      <c r="F89" s="10" t="s">
        <v>64</v>
      </c>
      <c r="G89" s="10">
        <v>48</v>
      </c>
      <c r="H89" s="10" t="str">
        <f>VLOOKUP(F89,Codes!$J$3:$Q$8,2,FALSE)</f>
        <v>C</v>
      </c>
      <c r="I89" s="11" t="s">
        <v>31</v>
      </c>
      <c r="J89" s="10" t="str">
        <f>VLOOKUP(I89,Codes!$H$3:$I$262,2,FALSE)</f>
        <v>AA</v>
      </c>
      <c r="K89" s="10">
        <v>4</v>
      </c>
      <c r="L89" s="18" t="s">
        <v>35</v>
      </c>
      <c r="M89" t="str">
        <f>VLOOKUP(L89,Codes!$R$3:$S$28,2,FALSE)</f>
        <v>L</v>
      </c>
      <c r="N89" t="s">
        <v>48</v>
      </c>
      <c r="O89" t="s">
        <v>29</v>
      </c>
      <c r="P89" t="s">
        <v>29</v>
      </c>
      <c r="Q89" s="21" t="str">
        <f t="shared" si="6"/>
        <v>G-AA-004-EC10-TP3-DMSO-NA-4-NA</v>
      </c>
      <c r="R89" s="21" t="str">
        <f t="shared" si="7"/>
        <v>G-AA-004-EC10-TP3-DMSO-4</v>
      </c>
      <c r="S89" s="14" t="str">
        <f t="shared" si="8"/>
        <v>G.AA.004.L.C.4</v>
      </c>
      <c r="T89" s="15" t="str">
        <f t="shared" si="9"/>
        <v>GAA004LC4</v>
      </c>
      <c r="U89" s="25" t="str">
        <f t="shared" si="14"/>
        <v>G-AA-004-EC10-TP3-DMSO-4
GAA004LC4</v>
      </c>
      <c r="V89" s="25" t="str">
        <f t="shared" si="15"/>
        <v>GAA
004
LC4</v>
      </c>
    </row>
    <row r="90" spans="1:22" ht="52.5" customHeight="1">
      <c r="A90" t="s">
        <v>41</v>
      </c>
      <c r="B90" s="10" t="s">
        <v>77</v>
      </c>
      <c r="C90" s="10" t="str">
        <f>VLOOKUP(_xlfn.CONCAT(A90,B90),Codes!$C$3:$D$11,2,FALSE)</f>
        <v>G</v>
      </c>
      <c r="D90" s="23" t="s">
        <v>67</v>
      </c>
      <c r="E90" s="12" t="str">
        <f>VLOOKUP(D90,Codes!$E$3:$G$1002,3,FALSE)</f>
        <v>004</v>
      </c>
      <c r="F90" s="10" t="s">
        <v>64</v>
      </c>
      <c r="G90" s="10">
        <v>48</v>
      </c>
      <c r="H90" s="10" t="str">
        <f>VLOOKUP(F90,Codes!$J$3:$Q$8,2,FALSE)</f>
        <v>C</v>
      </c>
      <c r="I90" s="11" t="s">
        <v>31</v>
      </c>
      <c r="J90" s="10" t="str">
        <f>VLOOKUP(I90,Codes!$H$3:$I$262,2,FALSE)</f>
        <v>AA</v>
      </c>
      <c r="K90" s="10">
        <v>5</v>
      </c>
      <c r="L90" s="18" t="s">
        <v>35</v>
      </c>
      <c r="M90" t="str">
        <f>VLOOKUP(L90,Codes!$R$3:$S$28,2,FALSE)</f>
        <v>L</v>
      </c>
      <c r="N90" t="s">
        <v>48</v>
      </c>
      <c r="O90" t="s">
        <v>29</v>
      </c>
      <c r="P90" t="s">
        <v>29</v>
      </c>
      <c r="Q90" s="21" t="str">
        <f t="shared" si="6"/>
        <v>G-AA-004-EC10-TP3-DMSO-NA-5-NA</v>
      </c>
      <c r="R90" s="21" t="str">
        <f t="shared" si="7"/>
        <v>G-AA-004-EC10-TP3-DMSO-5</v>
      </c>
      <c r="S90" s="14" t="str">
        <f t="shared" si="8"/>
        <v>G.AA.004.L.C.5</v>
      </c>
      <c r="T90" s="15" t="str">
        <f t="shared" si="9"/>
        <v>GAA004LC5</v>
      </c>
      <c r="U90" s="25" t="str">
        <f t="shared" si="14"/>
        <v>G-AA-004-EC10-TP3-DMSO-5
GAA004LC5</v>
      </c>
      <c r="V90" s="25" t="str">
        <f t="shared" si="15"/>
        <v>GAA
004
LC5</v>
      </c>
    </row>
    <row r="91" spans="1:22" ht="52.5" customHeight="1">
      <c r="A91" t="s">
        <v>41</v>
      </c>
      <c r="B91" s="10" t="s">
        <v>77</v>
      </c>
      <c r="C91" s="10" t="str">
        <f>VLOOKUP(_xlfn.CONCAT(A91,B91),Codes!$C$3:$D$11,2,FALSE)</f>
        <v>G</v>
      </c>
      <c r="D91" s="23" t="s">
        <v>67</v>
      </c>
      <c r="E91" s="12" t="str">
        <f>VLOOKUP(D91,Codes!$E$3:$G$1002,3,FALSE)</f>
        <v>004</v>
      </c>
      <c r="F91" s="10" t="s">
        <v>64</v>
      </c>
      <c r="G91" s="10">
        <v>48</v>
      </c>
      <c r="H91" s="10" t="str">
        <f>VLOOKUP(F91,Codes!$J$3:$Q$8,2,FALSE)</f>
        <v>C</v>
      </c>
      <c r="I91" s="11" t="s">
        <v>31</v>
      </c>
      <c r="J91" s="10" t="str">
        <f>VLOOKUP(I91,Codes!$H$3:$I$262,2,FALSE)</f>
        <v>AA</v>
      </c>
      <c r="K91" s="10">
        <v>6</v>
      </c>
      <c r="L91" s="18" t="s">
        <v>35</v>
      </c>
      <c r="M91" t="str">
        <f>VLOOKUP(L91,Codes!$R$3:$S$28,2,FALSE)</f>
        <v>L</v>
      </c>
      <c r="N91" t="s">
        <v>48</v>
      </c>
      <c r="O91" t="s">
        <v>29</v>
      </c>
      <c r="P91" t="s">
        <v>29</v>
      </c>
      <c r="Q91" s="21" t="str">
        <f t="shared" si="6"/>
        <v>G-AA-004-EC10-TP3-DMSO-NA-6-NA</v>
      </c>
      <c r="R91" s="21" t="str">
        <f t="shared" si="7"/>
        <v>G-AA-004-EC10-TP3-DMSO-6</v>
      </c>
      <c r="S91" s="14" t="str">
        <f t="shared" ref="S91:S124" si="16">_xlfn.CONCAT(C91,".",J91,".",E91,".",M91,".",H91,".",K91)</f>
        <v>G.AA.004.L.C.6</v>
      </c>
      <c r="T91" s="15" t="str">
        <f t="shared" ref="T91:T124" si="17">SUBSTITUTE(S91,".","")</f>
        <v>GAA004LC6</v>
      </c>
      <c r="U91" s="25" t="str">
        <f t="shared" si="14"/>
        <v>G-AA-004-EC10-TP3-DMSO-6
GAA004LC6</v>
      </c>
      <c r="V91" s="25" t="str">
        <f t="shared" si="15"/>
        <v>GAA
004
LC6</v>
      </c>
    </row>
    <row r="92" spans="1:22" ht="52.5" customHeight="1">
      <c r="A92" t="s">
        <v>41</v>
      </c>
      <c r="B92" s="10" t="s">
        <v>77</v>
      </c>
      <c r="C92" s="10" t="str">
        <f>VLOOKUP(_xlfn.CONCAT(A92,B92),Codes!$C$3:$D$11,2,FALSE)</f>
        <v>G</v>
      </c>
      <c r="D92" s="23" t="s">
        <v>67</v>
      </c>
      <c r="E92" s="12" t="str">
        <f>VLOOKUP(D92,Codes!$E$3:$G$1002,3,FALSE)</f>
        <v>004</v>
      </c>
      <c r="F92" s="10" t="s">
        <v>46</v>
      </c>
      <c r="G92" s="10">
        <v>6</v>
      </c>
      <c r="H92" s="10" t="str">
        <f>VLOOKUP(F92,Codes!$J$3:$Q$8,2,FALSE)</f>
        <v>A</v>
      </c>
      <c r="I92" s="11" t="s">
        <v>31</v>
      </c>
      <c r="J92" s="10" t="str">
        <f>VLOOKUP(I92,Codes!$H$3:$I$262,2,FALSE)</f>
        <v>AA</v>
      </c>
      <c r="K92" s="10">
        <v>1</v>
      </c>
      <c r="L92" s="18" t="s">
        <v>83</v>
      </c>
      <c r="M92" t="str">
        <f>VLOOKUP(L92,Codes!$R$3:$S$28,2,FALSE)</f>
        <v>M</v>
      </c>
      <c r="N92" t="s">
        <v>48</v>
      </c>
      <c r="O92" t="s">
        <v>29</v>
      </c>
      <c r="P92" t="s">
        <v>29</v>
      </c>
      <c r="Q92" s="21" t="str">
        <f t="shared" ref="Q92:Q140" si="18">CONCATENATE(C92,"-",J92,"-",E92,"-", L92,"-",F92,"-",N92,"-",O92,"-",K92,"-",P92)</f>
        <v>G-AA-004-EC25-TP1-DMSO-NA-1-NA</v>
      </c>
      <c r="R92" s="21" t="str">
        <f t="shared" ref="R92:R125" si="19">CONCATENATE(C92,"-",J92,"-",E92,"-", L92,"-",F92,"-",N92,"-",K92)</f>
        <v>G-AA-004-EC25-TP1-DMSO-1</v>
      </c>
      <c r="S92" s="14" t="str">
        <f t="shared" si="16"/>
        <v>G.AA.004.M.A.1</v>
      </c>
      <c r="T92" s="15" t="str">
        <f t="shared" si="17"/>
        <v>GAA004MA1</v>
      </c>
      <c r="U92" s="25" t="str">
        <f t="shared" si="14"/>
        <v>G-AA-004-EC25-TP1-DMSO-1
GAA004MA1</v>
      </c>
      <c r="V92" s="25" t="str">
        <f t="shared" si="15"/>
        <v>GAA
004
MA1</v>
      </c>
    </row>
    <row r="93" spans="1:22" ht="52.5" customHeight="1">
      <c r="A93" t="s">
        <v>41</v>
      </c>
      <c r="B93" s="10" t="s">
        <v>77</v>
      </c>
      <c r="C93" s="10" t="str">
        <f>VLOOKUP(_xlfn.CONCAT(A93,B93),Codes!$C$3:$D$11,2,FALSE)</f>
        <v>G</v>
      </c>
      <c r="D93" s="23" t="s">
        <v>67</v>
      </c>
      <c r="E93" s="12" t="str">
        <f>VLOOKUP(D93,Codes!$E$3:$G$1002,3,FALSE)</f>
        <v>004</v>
      </c>
      <c r="F93" s="10" t="s">
        <v>46</v>
      </c>
      <c r="G93" s="10">
        <v>6</v>
      </c>
      <c r="H93" s="10" t="str">
        <f>VLOOKUP(F93,Codes!$J$3:$Q$8,2,FALSE)</f>
        <v>A</v>
      </c>
      <c r="I93" s="11" t="s">
        <v>31</v>
      </c>
      <c r="J93" s="10" t="str">
        <f>VLOOKUP(I93,Codes!$H$3:$I$262,2,FALSE)</f>
        <v>AA</v>
      </c>
      <c r="K93" s="10">
        <v>2</v>
      </c>
      <c r="L93" s="18" t="s">
        <v>83</v>
      </c>
      <c r="M93" t="str">
        <f>VLOOKUP(L93,Codes!$R$3:$S$28,2,FALSE)</f>
        <v>M</v>
      </c>
      <c r="N93" t="s">
        <v>48</v>
      </c>
      <c r="O93" t="s">
        <v>29</v>
      </c>
      <c r="P93" t="s">
        <v>29</v>
      </c>
      <c r="Q93" s="21" t="str">
        <f t="shared" si="18"/>
        <v>G-AA-004-EC25-TP1-DMSO-NA-2-NA</v>
      </c>
      <c r="R93" s="21" t="str">
        <f t="shared" si="19"/>
        <v>G-AA-004-EC25-TP1-DMSO-2</v>
      </c>
      <c r="S93" s="14" t="str">
        <f t="shared" si="16"/>
        <v>G.AA.004.M.A.2</v>
      </c>
      <c r="T93" s="15" t="str">
        <f t="shared" si="17"/>
        <v>GAA004MA2</v>
      </c>
      <c r="U93" s="25" t="str">
        <f t="shared" si="14"/>
        <v>G-AA-004-EC25-TP1-DMSO-2
GAA004MA2</v>
      </c>
      <c r="V93" s="25" t="str">
        <f t="shared" si="15"/>
        <v>GAA
004
MA2</v>
      </c>
    </row>
    <row r="94" spans="1:22" ht="52.5" customHeight="1">
      <c r="A94" t="s">
        <v>41</v>
      </c>
      <c r="B94" s="10" t="s">
        <v>77</v>
      </c>
      <c r="C94" s="10" t="str">
        <f>VLOOKUP(_xlfn.CONCAT(A94,B94),Codes!$C$3:$D$11,2,FALSE)</f>
        <v>G</v>
      </c>
      <c r="D94" s="23" t="s">
        <v>67</v>
      </c>
      <c r="E94" s="12" t="str">
        <f>VLOOKUP(D94,Codes!$E$3:$G$1002,3,FALSE)</f>
        <v>004</v>
      </c>
      <c r="F94" s="10" t="s">
        <v>46</v>
      </c>
      <c r="G94" s="10">
        <v>6</v>
      </c>
      <c r="H94" s="10" t="str">
        <f>VLOOKUP(F94,Codes!$J$3:$Q$8,2,FALSE)</f>
        <v>A</v>
      </c>
      <c r="I94" s="11" t="s">
        <v>31</v>
      </c>
      <c r="J94" s="10" t="str">
        <f>VLOOKUP(I94,Codes!$H$3:$I$262,2,FALSE)</f>
        <v>AA</v>
      </c>
      <c r="K94" s="10">
        <v>3</v>
      </c>
      <c r="L94" s="18" t="s">
        <v>83</v>
      </c>
      <c r="M94" t="str">
        <f>VLOOKUP(L94,Codes!$R$3:$S$28,2,FALSE)</f>
        <v>M</v>
      </c>
      <c r="N94" t="s">
        <v>48</v>
      </c>
      <c r="O94" t="s">
        <v>29</v>
      </c>
      <c r="P94" t="s">
        <v>29</v>
      </c>
      <c r="Q94" s="21" t="str">
        <f t="shared" si="18"/>
        <v>G-AA-004-EC25-TP1-DMSO-NA-3-NA</v>
      </c>
      <c r="R94" s="21" t="str">
        <f t="shared" si="19"/>
        <v>G-AA-004-EC25-TP1-DMSO-3</v>
      </c>
      <c r="S94" s="14" t="str">
        <f t="shared" si="16"/>
        <v>G.AA.004.M.A.3</v>
      </c>
      <c r="T94" s="15" t="str">
        <f t="shared" si="17"/>
        <v>GAA004MA3</v>
      </c>
      <c r="U94" s="25" t="str">
        <f t="shared" si="14"/>
        <v>G-AA-004-EC25-TP1-DMSO-3
GAA004MA3</v>
      </c>
      <c r="V94" s="25" t="str">
        <f t="shared" si="15"/>
        <v>GAA
004
MA3</v>
      </c>
    </row>
    <row r="95" spans="1:22" ht="52.5" customHeight="1">
      <c r="A95" t="s">
        <v>41</v>
      </c>
      <c r="B95" s="10" t="s">
        <v>77</v>
      </c>
      <c r="C95" s="10" t="str">
        <f>VLOOKUP(_xlfn.CONCAT(A95,B95),Codes!$C$3:$D$11,2,FALSE)</f>
        <v>G</v>
      </c>
      <c r="D95" s="23" t="s">
        <v>67</v>
      </c>
      <c r="E95" s="12" t="str">
        <f>VLOOKUP(D95,Codes!$E$3:$G$1002,3,FALSE)</f>
        <v>004</v>
      </c>
      <c r="F95" s="10" t="s">
        <v>46</v>
      </c>
      <c r="G95" s="10">
        <v>6</v>
      </c>
      <c r="H95" s="10" t="str">
        <f>VLOOKUP(F95,Codes!$J$3:$Q$8,2,FALSE)</f>
        <v>A</v>
      </c>
      <c r="I95" s="11" t="s">
        <v>31</v>
      </c>
      <c r="J95" s="10" t="str">
        <f>VLOOKUP(I95,Codes!$H$3:$I$262,2,FALSE)</f>
        <v>AA</v>
      </c>
      <c r="K95" s="10">
        <v>4</v>
      </c>
      <c r="L95" s="18" t="s">
        <v>83</v>
      </c>
      <c r="M95" t="str">
        <f>VLOOKUP(L95,Codes!$R$3:$S$28,2,FALSE)</f>
        <v>M</v>
      </c>
      <c r="N95" t="s">
        <v>48</v>
      </c>
      <c r="O95" t="s">
        <v>29</v>
      </c>
      <c r="P95" t="s">
        <v>29</v>
      </c>
      <c r="Q95" s="21" t="str">
        <f t="shared" si="18"/>
        <v>G-AA-004-EC25-TP1-DMSO-NA-4-NA</v>
      </c>
      <c r="R95" s="21" t="str">
        <f t="shared" si="19"/>
        <v>G-AA-004-EC25-TP1-DMSO-4</v>
      </c>
      <c r="S95" s="14" t="str">
        <f t="shared" si="16"/>
        <v>G.AA.004.M.A.4</v>
      </c>
      <c r="T95" s="15" t="str">
        <f t="shared" si="17"/>
        <v>GAA004MA4</v>
      </c>
      <c r="U95" s="25" t="str">
        <f t="shared" si="14"/>
        <v>G-AA-004-EC25-TP1-DMSO-4
GAA004MA4</v>
      </c>
      <c r="V95" s="25" t="str">
        <f t="shared" si="15"/>
        <v>GAA
004
MA4</v>
      </c>
    </row>
    <row r="96" spans="1:22" ht="52.5" customHeight="1">
      <c r="A96" t="s">
        <v>41</v>
      </c>
      <c r="B96" s="10" t="s">
        <v>77</v>
      </c>
      <c r="C96" s="10" t="str">
        <f>VLOOKUP(_xlfn.CONCAT(A96,B96),Codes!$C$3:$D$11,2,FALSE)</f>
        <v>G</v>
      </c>
      <c r="D96" s="23" t="s">
        <v>67</v>
      </c>
      <c r="E96" s="12" t="str">
        <f>VLOOKUP(D96,Codes!$E$3:$G$1002,3,FALSE)</f>
        <v>004</v>
      </c>
      <c r="F96" s="10" t="s">
        <v>46</v>
      </c>
      <c r="G96" s="10">
        <v>6</v>
      </c>
      <c r="H96" s="10" t="str">
        <f>VLOOKUP(F96,Codes!$J$3:$Q$8,2,FALSE)</f>
        <v>A</v>
      </c>
      <c r="I96" s="11" t="s">
        <v>31</v>
      </c>
      <c r="J96" s="10" t="str">
        <f>VLOOKUP(I96,Codes!$H$3:$I$262,2,FALSE)</f>
        <v>AA</v>
      </c>
      <c r="K96" s="10">
        <v>5</v>
      </c>
      <c r="L96" s="18" t="s">
        <v>83</v>
      </c>
      <c r="M96" t="str">
        <f>VLOOKUP(L96,Codes!$R$3:$S$28,2,FALSE)</f>
        <v>M</v>
      </c>
      <c r="N96" t="s">
        <v>48</v>
      </c>
      <c r="O96" t="s">
        <v>29</v>
      </c>
      <c r="P96" t="s">
        <v>29</v>
      </c>
      <c r="Q96" s="21" t="str">
        <f t="shared" si="18"/>
        <v>G-AA-004-EC25-TP1-DMSO-NA-5-NA</v>
      </c>
      <c r="R96" s="21" t="str">
        <f t="shared" si="19"/>
        <v>G-AA-004-EC25-TP1-DMSO-5</v>
      </c>
      <c r="S96" s="14" t="str">
        <f t="shared" si="16"/>
        <v>G.AA.004.M.A.5</v>
      </c>
      <c r="T96" s="15" t="str">
        <f t="shared" si="17"/>
        <v>GAA004MA5</v>
      </c>
      <c r="U96" s="25" t="str">
        <f t="shared" si="14"/>
        <v>G-AA-004-EC25-TP1-DMSO-5
GAA004MA5</v>
      </c>
      <c r="V96" s="25" t="str">
        <f t="shared" si="15"/>
        <v>GAA
004
MA5</v>
      </c>
    </row>
    <row r="97" spans="1:22" ht="52.5" customHeight="1">
      <c r="A97" t="s">
        <v>41</v>
      </c>
      <c r="B97" s="10" t="s">
        <v>77</v>
      </c>
      <c r="C97" s="10" t="str">
        <f>VLOOKUP(_xlfn.CONCAT(A97,B97),Codes!$C$3:$D$11,2,FALSE)</f>
        <v>G</v>
      </c>
      <c r="D97" s="23" t="s">
        <v>67</v>
      </c>
      <c r="E97" s="12" t="str">
        <f>VLOOKUP(D97,Codes!$E$3:$G$1002,3,FALSE)</f>
        <v>004</v>
      </c>
      <c r="F97" s="10" t="s">
        <v>46</v>
      </c>
      <c r="G97" s="10">
        <v>6</v>
      </c>
      <c r="H97" s="10" t="str">
        <f>VLOOKUP(F97,Codes!$J$3:$Q$8,2,FALSE)</f>
        <v>A</v>
      </c>
      <c r="I97" s="11" t="s">
        <v>31</v>
      </c>
      <c r="J97" s="10" t="str">
        <f>VLOOKUP(I97,Codes!$H$3:$I$262,2,FALSE)</f>
        <v>AA</v>
      </c>
      <c r="K97" s="10">
        <v>6</v>
      </c>
      <c r="L97" s="18" t="s">
        <v>83</v>
      </c>
      <c r="M97" t="str">
        <f>VLOOKUP(L97,Codes!$R$3:$S$28,2,FALSE)</f>
        <v>M</v>
      </c>
      <c r="N97" t="s">
        <v>48</v>
      </c>
      <c r="O97" t="s">
        <v>29</v>
      </c>
      <c r="P97" t="s">
        <v>29</v>
      </c>
      <c r="Q97" s="21" t="str">
        <f t="shared" si="18"/>
        <v>G-AA-004-EC25-TP1-DMSO-NA-6-NA</v>
      </c>
      <c r="R97" s="21" t="str">
        <f t="shared" si="19"/>
        <v>G-AA-004-EC25-TP1-DMSO-6</v>
      </c>
      <c r="S97" s="14" t="str">
        <f t="shared" si="16"/>
        <v>G.AA.004.M.A.6</v>
      </c>
      <c r="T97" s="15" t="str">
        <f t="shared" si="17"/>
        <v>GAA004MA6</v>
      </c>
      <c r="U97" s="25" t="str">
        <f t="shared" si="14"/>
        <v>G-AA-004-EC25-TP1-DMSO-6
GAA004MA6</v>
      </c>
      <c r="V97" s="25" t="str">
        <f t="shared" si="15"/>
        <v>GAA
004
MA6</v>
      </c>
    </row>
    <row r="98" spans="1:22" ht="52.5" customHeight="1">
      <c r="A98" t="s">
        <v>41</v>
      </c>
      <c r="B98" s="10" t="s">
        <v>77</v>
      </c>
      <c r="C98" s="10" t="str">
        <f>VLOOKUP(_xlfn.CONCAT(A98,B98),Codes!$C$3:$D$11,2,FALSE)</f>
        <v>G</v>
      </c>
      <c r="D98" s="23" t="s">
        <v>67</v>
      </c>
      <c r="E98" s="12" t="str">
        <f>VLOOKUP(D98,Codes!$E$3:$G$1002,3,FALSE)</f>
        <v>004</v>
      </c>
      <c r="F98" s="10" t="s">
        <v>57</v>
      </c>
      <c r="G98" s="10">
        <v>24</v>
      </c>
      <c r="H98" s="10" t="str">
        <f>VLOOKUP(F98,Codes!$J$3:$Q$8,2,FALSE)</f>
        <v>B</v>
      </c>
      <c r="I98" s="11" t="s">
        <v>31</v>
      </c>
      <c r="J98" s="10" t="str">
        <f>VLOOKUP(I98,Codes!$H$3:$I$262,2,FALSE)</f>
        <v>AA</v>
      </c>
      <c r="K98" s="10">
        <v>1</v>
      </c>
      <c r="L98" s="18" t="s">
        <v>83</v>
      </c>
      <c r="M98" t="str">
        <f>VLOOKUP(L98,Codes!$R$3:$S$28,2,FALSE)</f>
        <v>M</v>
      </c>
      <c r="N98" t="s">
        <v>48</v>
      </c>
      <c r="O98" t="s">
        <v>29</v>
      </c>
      <c r="P98" t="s">
        <v>29</v>
      </c>
      <c r="Q98" s="21" t="str">
        <f t="shared" si="18"/>
        <v>G-AA-004-EC25-TP2-DMSO-NA-1-NA</v>
      </c>
      <c r="R98" s="21" t="str">
        <f t="shared" si="19"/>
        <v>G-AA-004-EC25-TP2-DMSO-1</v>
      </c>
      <c r="S98" s="14" t="str">
        <f t="shared" si="16"/>
        <v>G.AA.004.M.B.1</v>
      </c>
      <c r="T98" s="15" t="str">
        <f t="shared" si="17"/>
        <v>GAA004MB1</v>
      </c>
      <c r="U98" s="25" t="str">
        <f t="shared" si="14"/>
        <v>G-AA-004-EC25-TP2-DMSO-1
GAA004MB1</v>
      </c>
      <c r="V98" s="25" t="str">
        <f t="shared" si="15"/>
        <v>GAA
004
MB1</v>
      </c>
    </row>
    <row r="99" spans="1:22" ht="52.5" customHeight="1">
      <c r="A99" t="s">
        <v>41</v>
      </c>
      <c r="B99" s="10" t="s">
        <v>77</v>
      </c>
      <c r="C99" s="10" t="str">
        <f>VLOOKUP(_xlfn.CONCAT(A99,B99),Codes!$C$3:$D$11,2,FALSE)</f>
        <v>G</v>
      </c>
      <c r="D99" s="23" t="s">
        <v>67</v>
      </c>
      <c r="E99" s="12" t="str">
        <f>VLOOKUP(D99,Codes!$E$3:$G$1002,3,FALSE)</f>
        <v>004</v>
      </c>
      <c r="F99" s="10" t="s">
        <v>57</v>
      </c>
      <c r="G99" s="10">
        <v>24</v>
      </c>
      <c r="H99" s="10" t="str">
        <f>VLOOKUP(F99,Codes!$J$3:$Q$8,2,FALSE)</f>
        <v>B</v>
      </c>
      <c r="I99" s="11" t="s">
        <v>31</v>
      </c>
      <c r="J99" s="10" t="str">
        <f>VLOOKUP(I99,Codes!$H$3:$I$262,2,FALSE)</f>
        <v>AA</v>
      </c>
      <c r="K99" s="10">
        <v>2</v>
      </c>
      <c r="L99" s="18" t="s">
        <v>83</v>
      </c>
      <c r="M99" t="str">
        <f>VLOOKUP(L99,Codes!$R$3:$S$28,2,FALSE)</f>
        <v>M</v>
      </c>
      <c r="N99" t="s">
        <v>48</v>
      </c>
      <c r="O99" t="s">
        <v>29</v>
      </c>
      <c r="P99" t="s">
        <v>29</v>
      </c>
      <c r="Q99" s="21" t="str">
        <f t="shared" si="18"/>
        <v>G-AA-004-EC25-TP2-DMSO-NA-2-NA</v>
      </c>
      <c r="R99" s="21" t="str">
        <f t="shared" si="19"/>
        <v>G-AA-004-EC25-TP2-DMSO-2</v>
      </c>
      <c r="S99" s="14" t="str">
        <f t="shared" si="16"/>
        <v>G.AA.004.M.B.2</v>
      </c>
      <c r="T99" s="15" t="str">
        <f t="shared" si="17"/>
        <v>GAA004MB2</v>
      </c>
      <c r="U99" s="25" t="str">
        <f t="shared" si="14"/>
        <v>G-AA-004-EC25-TP2-DMSO-2
GAA004MB2</v>
      </c>
      <c r="V99" s="25" t="str">
        <f t="shared" si="15"/>
        <v>GAA
004
MB2</v>
      </c>
    </row>
    <row r="100" spans="1:22" ht="52.5" customHeight="1">
      <c r="A100" t="s">
        <v>41</v>
      </c>
      <c r="B100" s="10" t="s">
        <v>77</v>
      </c>
      <c r="C100" s="10" t="str">
        <f>VLOOKUP(_xlfn.CONCAT(A100,B100),Codes!$C$3:$D$11,2,FALSE)</f>
        <v>G</v>
      </c>
      <c r="D100" s="23" t="s">
        <v>67</v>
      </c>
      <c r="E100" s="12" t="str">
        <f>VLOOKUP(D100,Codes!$E$3:$G$1002,3,FALSE)</f>
        <v>004</v>
      </c>
      <c r="F100" s="10" t="s">
        <v>57</v>
      </c>
      <c r="G100" s="10">
        <v>24</v>
      </c>
      <c r="H100" s="10" t="str">
        <f>VLOOKUP(F100,Codes!$J$3:$Q$8,2,FALSE)</f>
        <v>B</v>
      </c>
      <c r="I100" s="11" t="s">
        <v>31</v>
      </c>
      <c r="J100" s="10" t="str">
        <f>VLOOKUP(I100,Codes!$H$3:$I$262,2,FALSE)</f>
        <v>AA</v>
      </c>
      <c r="K100" s="10">
        <v>3</v>
      </c>
      <c r="L100" s="18" t="s">
        <v>83</v>
      </c>
      <c r="M100" t="str">
        <f>VLOOKUP(L100,Codes!$R$3:$S$28,2,FALSE)</f>
        <v>M</v>
      </c>
      <c r="N100" t="s">
        <v>48</v>
      </c>
      <c r="O100" t="s">
        <v>29</v>
      </c>
      <c r="P100" t="s">
        <v>29</v>
      </c>
      <c r="Q100" s="21" t="str">
        <f t="shared" si="18"/>
        <v>G-AA-004-EC25-TP2-DMSO-NA-3-NA</v>
      </c>
      <c r="R100" s="21" t="str">
        <f t="shared" si="19"/>
        <v>G-AA-004-EC25-TP2-DMSO-3</v>
      </c>
      <c r="S100" s="14" t="str">
        <f t="shared" si="16"/>
        <v>G.AA.004.M.B.3</v>
      </c>
      <c r="T100" s="15" t="str">
        <f t="shared" si="17"/>
        <v>GAA004MB3</v>
      </c>
      <c r="U100" s="25" t="str">
        <f t="shared" si="14"/>
        <v>G-AA-004-EC25-TP2-DMSO-3
GAA004MB3</v>
      </c>
      <c r="V100" s="25" t="str">
        <f t="shared" si="15"/>
        <v>GAA
004
MB3</v>
      </c>
    </row>
    <row r="101" spans="1:22" ht="52.5" customHeight="1">
      <c r="A101" t="s">
        <v>41</v>
      </c>
      <c r="B101" s="10" t="s">
        <v>77</v>
      </c>
      <c r="C101" s="10" t="str">
        <f>VLOOKUP(_xlfn.CONCAT(A101,B101),Codes!$C$3:$D$11,2,FALSE)</f>
        <v>G</v>
      </c>
      <c r="D101" s="23" t="s">
        <v>67</v>
      </c>
      <c r="E101" s="12" t="str">
        <f>VLOOKUP(D101,Codes!$E$3:$G$1002,3,FALSE)</f>
        <v>004</v>
      </c>
      <c r="F101" s="10" t="s">
        <v>57</v>
      </c>
      <c r="G101" s="10">
        <v>24</v>
      </c>
      <c r="H101" s="10" t="str">
        <f>VLOOKUP(F101,Codes!$J$3:$Q$8,2,FALSE)</f>
        <v>B</v>
      </c>
      <c r="I101" s="11" t="s">
        <v>31</v>
      </c>
      <c r="J101" s="10" t="str">
        <f>VLOOKUP(I101,Codes!$H$3:$I$262,2,FALSE)</f>
        <v>AA</v>
      </c>
      <c r="K101" s="10">
        <v>4</v>
      </c>
      <c r="L101" s="18" t="s">
        <v>83</v>
      </c>
      <c r="M101" t="str">
        <f>VLOOKUP(L101,Codes!$R$3:$S$28,2,FALSE)</f>
        <v>M</v>
      </c>
      <c r="N101" t="s">
        <v>48</v>
      </c>
      <c r="O101" t="s">
        <v>29</v>
      </c>
      <c r="P101" t="s">
        <v>29</v>
      </c>
      <c r="Q101" s="21" t="str">
        <f t="shared" si="18"/>
        <v>G-AA-004-EC25-TP2-DMSO-NA-4-NA</v>
      </c>
      <c r="R101" s="21" t="str">
        <f t="shared" si="19"/>
        <v>G-AA-004-EC25-TP2-DMSO-4</v>
      </c>
      <c r="S101" s="14" t="str">
        <f t="shared" si="16"/>
        <v>G.AA.004.M.B.4</v>
      </c>
      <c r="T101" s="15" t="str">
        <f t="shared" si="17"/>
        <v>GAA004MB4</v>
      </c>
      <c r="U101" s="25" t="str">
        <f t="shared" si="14"/>
        <v>G-AA-004-EC25-TP2-DMSO-4
GAA004MB4</v>
      </c>
      <c r="V101" s="25" t="str">
        <f t="shared" si="15"/>
        <v>GAA
004
MB4</v>
      </c>
    </row>
    <row r="102" spans="1:22" ht="52.5" customHeight="1">
      <c r="A102" t="s">
        <v>41</v>
      </c>
      <c r="B102" s="10" t="s">
        <v>77</v>
      </c>
      <c r="C102" s="10" t="str">
        <f>VLOOKUP(_xlfn.CONCAT(A102,B102),Codes!$C$3:$D$11,2,FALSE)</f>
        <v>G</v>
      </c>
      <c r="D102" s="23" t="s">
        <v>67</v>
      </c>
      <c r="E102" s="12" t="str">
        <f>VLOOKUP(D102,Codes!$E$3:$G$1002,3,FALSE)</f>
        <v>004</v>
      </c>
      <c r="F102" s="10" t="s">
        <v>57</v>
      </c>
      <c r="G102" s="10">
        <v>24</v>
      </c>
      <c r="H102" s="10" t="str">
        <f>VLOOKUP(F102,Codes!$J$3:$Q$8,2,FALSE)</f>
        <v>B</v>
      </c>
      <c r="I102" s="11" t="s">
        <v>31</v>
      </c>
      <c r="J102" s="10" t="str">
        <f>VLOOKUP(I102,Codes!$H$3:$I$262,2,FALSE)</f>
        <v>AA</v>
      </c>
      <c r="K102" s="10">
        <v>5</v>
      </c>
      <c r="L102" s="18" t="s">
        <v>83</v>
      </c>
      <c r="M102" t="str">
        <f>VLOOKUP(L102,Codes!$R$3:$S$28,2,FALSE)</f>
        <v>M</v>
      </c>
      <c r="N102" t="s">
        <v>48</v>
      </c>
      <c r="O102" t="s">
        <v>29</v>
      </c>
      <c r="P102" t="s">
        <v>29</v>
      </c>
      <c r="Q102" s="21" t="str">
        <f t="shared" si="18"/>
        <v>G-AA-004-EC25-TP2-DMSO-NA-5-NA</v>
      </c>
      <c r="R102" s="21" t="str">
        <f t="shared" si="19"/>
        <v>G-AA-004-EC25-TP2-DMSO-5</v>
      </c>
      <c r="S102" s="14" t="str">
        <f t="shared" si="16"/>
        <v>G.AA.004.M.B.5</v>
      </c>
      <c r="T102" s="15" t="str">
        <f t="shared" si="17"/>
        <v>GAA004MB5</v>
      </c>
      <c r="U102" s="25" t="str">
        <f t="shared" si="14"/>
        <v>G-AA-004-EC25-TP2-DMSO-5
GAA004MB5</v>
      </c>
      <c r="V102" s="25" t="str">
        <f t="shared" si="15"/>
        <v>GAA
004
MB5</v>
      </c>
    </row>
    <row r="103" spans="1:22" ht="52.5" customHeight="1">
      <c r="A103" t="s">
        <v>41</v>
      </c>
      <c r="B103" s="10" t="s">
        <v>77</v>
      </c>
      <c r="C103" s="10" t="str">
        <f>VLOOKUP(_xlfn.CONCAT(A103,B103),Codes!$C$3:$D$11,2,FALSE)</f>
        <v>G</v>
      </c>
      <c r="D103" s="23" t="s">
        <v>67</v>
      </c>
      <c r="E103" s="12" t="str">
        <f>VLOOKUP(D103,Codes!$E$3:$G$1002,3,FALSE)</f>
        <v>004</v>
      </c>
      <c r="F103" s="10" t="s">
        <v>57</v>
      </c>
      <c r="G103" s="10">
        <v>24</v>
      </c>
      <c r="H103" s="10" t="str">
        <f>VLOOKUP(F103,Codes!$J$3:$Q$8,2,FALSE)</f>
        <v>B</v>
      </c>
      <c r="I103" s="11" t="s">
        <v>31</v>
      </c>
      <c r="J103" s="10" t="str">
        <f>VLOOKUP(I103,Codes!$H$3:$I$262,2,FALSE)</f>
        <v>AA</v>
      </c>
      <c r="K103" s="10">
        <v>6</v>
      </c>
      <c r="L103" s="18" t="s">
        <v>83</v>
      </c>
      <c r="M103" t="str">
        <f>VLOOKUP(L103,Codes!$R$3:$S$28,2,FALSE)</f>
        <v>M</v>
      </c>
      <c r="N103" t="s">
        <v>48</v>
      </c>
      <c r="O103" t="s">
        <v>29</v>
      </c>
      <c r="P103" t="s">
        <v>29</v>
      </c>
      <c r="Q103" s="21" t="str">
        <f t="shared" si="18"/>
        <v>G-AA-004-EC25-TP2-DMSO-NA-6-NA</v>
      </c>
      <c r="R103" s="21" t="str">
        <f t="shared" si="19"/>
        <v>G-AA-004-EC25-TP2-DMSO-6</v>
      </c>
      <c r="S103" s="14" t="str">
        <f t="shared" si="16"/>
        <v>G.AA.004.M.B.6</v>
      </c>
      <c r="T103" s="15" t="str">
        <f t="shared" si="17"/>
        <v>GAA004MB6</v>
      </c>
      <c r="U103" s="25" t="str">
        <f t="shared" si="14"/>
        <v>G-AA-004-EC25-TP2-DMSO-6
GAA004MB6</v>
      </c>
      <c r="V103" s="25" t="str">
        <f t="shared" si="15"/>
        <v>GAA
004
MB6</v>
      </c>
    </row>
    <row r="104" spans="1:22" ht="52.5" customHeight="1">
      <c r="A104" t="s">
        <v>41</v>
      </c>
      <c r="B104" s="10" t="s">
        <v>77</v>
      </c>
      <c r="C104" s="10" t="str">
        <f>VLOOKUP(_xlfn.CONCAT(A104,B104),Codes!$C$3:$D$11,2,FALSE)</f>
        <v>G</v>
      </c>
      <c r="D104" s="23" t="s">
        <v>67</v>
      </c>
      <c r="E104" s="12" t="str">
        <f>VLOOKUP(D104,Codes!$E$3:$G$1002,3,FALSE)</f>
        <v>004</v>
      </c>
      <c r="F104" s="10" t="s">
        <v>64</v>
      </c>
      <c r="G104" s="10">
        <v>48</v>
      </c>
      <c r="H104" s="10" t="str">
        <f>VLOOKUP(F104,Codes!$J$3:$Q$8,2,FALSE)</f>
        <v>C</v>
      </c>
      <c r="I104" s="11" t="s">
        <v>31</v>
      </c>
      <c r="J104" s="10" t="str">
        <f>VLOOKUP(I104,Codes!$H$3:$I$262,2,FALSE)</f>
        <v>AA</v>
      </c>
      <c r="K104" s="10">
        <v>1</v>
      </c>
      <c r="L104" s="18" t="s">
        <v>83</v>
      </c>
      <c r="M104" t="str">
        <f>VLOOKUP(L104,Codes!$R$3:$S$28,2,FALSE)</f>
        <v>M</v>
      </c>
      <c r="N104" t="s">
        <v>48</v>
      </c>
      <c r="O104" t="s">
        <v>29</v>
      </c>
      <c r="P104" t="s">
        <v>29</v>
      </c>
      <c r="Q104" s="21" t="str">
        <f t="shared" si="18"/>
        <v>G-AA-004-EC25-TP3-DMSO-NA-1-NA</v>
      </c>
      <c r="R104" s="21" t="str">
        <f t="shared" si="19"/>
        <v>G-AA-004-EC25-TP3-DMSO-1</v>
      </c>
      <c r="S104" s="14" t="str">
        <f t="shared" si="16"/>
        <v>G.AA.004.M.C.1</v>
      </c>
      <c r="T104" s="15" t="str">
        <f t="shared" si="17"/>
        <v>GAA004MC1</v>
      </c>
      <c r="U104" s="25" t="str">
        <f t="shared" si="14"/>
        <v>G-AA-004-EC25-TP3-DMSO-1
GAA004MC1</v>
      </c>
      <c r="V104" s="25" t="str">
        <f t="shared" si="15"/>
        <v>GAA
004
MC1</v>
      </c>
    </row>
    <row r="105" spans="1:22" ht="52.5" customHeight="1">
      <c r="A105" t="s">
        <v>41</v>
      </c>
      <c r="B105" s="10" t="s">
        <v>77</v>
      </c>
      <c r="C105" s="10" t="str">
        <f>VLOOKUP(_xlfn.CONCAT(A105,B105),Codes!$C$3:$D$11,2,FALSE)</f>
        <v>G</v>
      </c>
      <c r="D105" s="23" t="s">
        <v>67</v>
      </c>
      <c r="E105" s="12" t="str">
        <f>VLOOKUP(D105,Codes!$E$3:$G$1002,3,FALSE)</f>
        <v>004</v>
      </c>
      <c r="F105" s="10" t="s">
        <v>64</v>
      </c>
      <c r="G105" s="10">
        <v>48</v>
      </c>
      <c r="H105" s="10" t="str">
        <f>VLOOKUP(F105,Codes!$J$3:$Q$8,2,FALSE)</f>
        <v>C</v>
      </c>
      <c r="I105" s="11" t="s">
        <v>31</v>
      </c>
      <c r="J105" s="10" t="str">
        <f>VLOOKUP(I105,Codes!$H$3:$I$262,2,FALSE)</f>
        <v>AA</v>
      </c>
      <c r="K105" s="10">
        <v>2</v>
      </c>
      <c r="L105" s="18" t="s">
        <v>83</v>
      </c>
      <c r="M105" t="str">
        <f>VLOOKUP(L105,Codes!$R$3:$S$28,2,FALSE)</f>
        <v>M</v>
      </c>
      <c r="N105" t="s">
        <v>48</v>
      </c>
      <c r="O105" t="s">
        <v>29</v>
      </c>
      <c r="P105" t="s">
        <v>29</v>
      </c>
      <c r="Q105" s="21" t="str">
        <f t="shared" si="18"/>
        <v>G-AA-004-EC25-TP3-DMSO-NA-2-NA</v>
      </c>
      <c r="R105" s="21" t="str">
        <f t="shared" si="19"/>
        <v>G-AA-004-EC25-TP3-DMSO-2</v>
      </c>
      <c r="S105" s="14" t="str">
        <f t="shared" si="16"/>
        <v>G.AA.004.M.C.2</v>
      </c>
      <c r="T105" s="15" t="str">
        <f t="shared" si="17"/>
        <v>GAA004MC2</v>
      </c>
      <c r="U105" s="25" t="str">
        <f t="shared" si="14"/>
        <v>G-AA-004-EC25-TP3-DMSO-2
GAA004MC2</v>
      </c>
      <c r="V105" s="25" t="str">
        <f t="shared" si="15"/>
        <v>GAA
004
MC2</v>
      </c>
    </row>
    <row r="106" spans="1:22" ht="52.5" customHeight="1">
      <c r="A106" t="s">
        <v>41</v>
      </c>
      <c r="B106" s="10" t="s">
        <v>77</v>
      </c>
      <c r="C106" s="10" t="str">
        <f>VLOOKUP(_xlfn.CONCAT(A106,B106),Codes!$C$3:$D$11,2,FALSE)</f>
        <v>G</v>
      </c>
      <c r="D106" s="23" t="s">
        <v>67</v>
      </c>
      <c r="E106" s="12" t="str">
        <f>VLOOKUP(D106,Codes!$E$3:$G$1002,3,FALSE)</f>
        <v>004</v>
      </c>
      <c r="F106" s="10" t="s">
        <v>64</v>
      </c>
      <c r="G106" s="10">
        <v>48</v>
      </c>
      <c r="H106" s="10" t="str">
        <f>VLOOKUP(F106,Codes!$J$3:$Q$8,2,FALSE)</f>
        <v>C</v>
      </c>
      <c r="I106" s="11" t="s">
        <v>31</v>
      </c>
      <c r="J106" s="10" t="str">
        <f>VLOOKUP(I106,Codes!$H$3:$I$262,2,FALSE)</f>
        <v>AA</v>
      </c>
      <c r="K106" s="10">
        <v>3</v>
      </c>
      <c r="L106" s="18" t="s">
        <v>83</v>
      </c>
      <c r="M106" t="str">
        <f>VLOOKUP(L106,Codes!$R$3:$S$28,2,FALSE)</f>
        <v>M</v>
      </c>
      <c r="N106" t="s">
        <v>48</v>
      </c>
      <c r="O106" t="s">
        <v>29</v>
      </c>
      <c r="P106" t="s">
        <v>29</v>
      </c>
      <c r="Q106" s="21" t="str">
        <f t="shared" si="18"/>
        <v>G-AA-004-EC25-TP3-DMSO-NA-3-NA</v>
      </c>
      <c r="R106" s="21" t="str">
        <f t="shared" si="19"/>
        <v>G-AA-004-EC25-TP3-DMSO-3</v>
      </c>
      <c r="S106" s="14" t="str">
        <f t="shared" si="16"/>
        <v>G.AA.004.M.C.3</v>
      </c>
      <c r="T106" s="15" t="str">
        <f t="shared" si="17"/>
        <v>GAA004MC3</v>
      </c>
      <c r="U106" s="25" t="str">
        <f t="shared" si="14"/>
        <v>G-AA-004-EC25-TP3-DMSO-3
GAA004MC3</v>
      </c>
      <c r="V106" s="25" t="str">
        <f t="shared" si="15"/>
        <v>GAA
004
MC3</v>
      </c>
    </row>
    <row r="107" spans="1:22" ht="52.5" customHeight="1">
      <c r="A107" t="s">
        <v>41</v>
      </c>
      <c r="B107" s="10" t="s">
        <v>77</v>
      </c>
      <c r="C107" s="10" t="str">
        <f>VLOOKUP(_xlfn.CONCAT(A107,B107),Codes!$C$3:$D$11,2,FALSE)</f>
        <v>G</v>
      </c>
      <c r="D107" s="23" t="s">
        <v>67</v>
      </c>
      <c r="E107" s="12" t="str">
        <f>VLOOKUP(D107,Codes!$E$3:$G$1002,3,FALSE)</f>
        <v>004</v>
      </c>
      <c r="F107" s="10" t="s">
        <v>64</v>
      </c>
      <c r="G107" s="10">
        <v>48</v>
      </c>
      <c r="H107" s="10" t="str">
        <f>VLOOKUP(F107,Codes!$J$3:$Q$8,2,FALSE)</f>
        <v>C</v>
      </c>
      <c r="I107" s="11" t="s">
        <v>31</v>
      </c>
      <c r="J107" s="10" t="str">
        <f>VLOOKUP(I107,Codes!$H$3:$I$262,2,FALSE)</f>
        <v>AA</v>
      </c>
      <c r="K107" s="10">
        <v>4</v>
      </c>
      <c r="L107" s="18" t="s">
        <v>83</v>
      </c>
      <c r="M107" t="str">
        <f>VLOOKUP(L107,Codes!$R$3:$S$28,2,FALSE)</f>
        <v>M</v>
      </c>
      <c r="N107" t="s">
        <v>48</v>
      </c>
      <c r="O107" t="s">
        <v>29</v>
      </c>
      <c r="P107" t="s">
        <v>29</v>
      </c>
      <c r="Q107" s="21" t="str">
        <f t="shared" si="18"/>
        <v>G-AA-004-EC25-TP3-DMSO-NA-4-NA</v>
      </c>
      <c r="R107" s="21" t="str">
        <f t="shared" si="19"/>
        <v>G-AA-004-EC25-TP3-DMSO-4</v>
      </c>
      <c r="S107" s="14" t="str">
        <f t="shared" si="16"/>
        <v>G.AA.004.M.C.4</v>
      </c>
      <c r="T107" s="15" t="str">
        <f t="shared" si="17"/>
        <v>GAA004MC4</v>
      </c>
      <c r="U107" s="25" t="str">
        <f t="shared" si="14"/>
        <v>G-AA-004-EC25-TP3-DMSO-4
GAA004MC4</v>
      </c>
      <c r="V107" s="25" t="str">
        <f t="shared" si="15"/>
        <v>GAA
004
MC4</v>
      </c>
    </row>
    <row r="108" spans="1:22" ht="52.5" customHeight="1">
      <c r="A108" t="s">
        <v>41</v>
      </c>
      <c r="B108" s="10" t="s">
        <v>77</v>
      </c>
      <c r="C108" s="10" t="str">
        <f>VLOOKUP(_xlfn.CONCAT(A108,B108),Codes!$C$3:$D$11,2,FALSE)</f>
        <v>G</v>
      </c>
      <c r="D108" s="23" t="s">
        <v>67</v>
      </c>
      <c r="E108" s="12" t="str">
        <f>VLOOKUP(D108,Codes!$E$3:$G$1002,3,FALSE)</f>
        <v>004</v>
      </c>
      <c r="F108" s="10" t="s">
        <v>64</v>
      </c>
      <c r="G108" s="10">
        <v>48</v>
      </c>
      <c r="H108" s="10" t="str">
        <f>VLOOKUP(F108,Codes!$J$3:$Q$8,2,FALSE)</f>
        <v>C</v>
      </c>
      <c r="I108" s="11" t="s">
        <v>31</v>
      </c>
      <c r="J108" s="10" t="str">
        <f>VLOOKUP(I108,Codes!$H$3:$I$262,2,FALSE)</f>
        <v>AA</v>
      </c>
      <c r="K108" s="10">
        <v>5</v>
      </c>
      <c r="L108" s="18" t="s">
        <v>83</v>
      </c>
      <c r="M108" t="str">
        <f>VLOOKUP(L108,Codes!$R$3:$S$28,2,FALSE)</f>
        <v>M</v>
      </c>
      <c r="N108" t="s">
        <v>48</v>
      </c>
      <c r="O108" t="s">
        <v>29</v>
      </c>
      <c r="P108" t="s">
        <v>29</v>
      </c>
      <c r="Q108" s="21" t="str">
        <f t="shared" si="18"/>
        <v>G-AA-004-EC25-TP3-DMSO-NA-5-NA</v>
      </c>
      <c r="R108" s="21" t="str">
        <f t="shared" si="19"/>
        <v>G-AA-004-EC25-TP3-DMSO-5</v>
      </c>
      <c r="S108" s="14" t="str">
        <f t="shared" si="16"/>
        <v>G.AA.004.M.C.5</v>
      </c>
      <c r="T108" s="15" t="str">
        <f t="shared" si="17"/>
        <v>GAA004MC5</v>
      </c>
      <c r="U108" s="25" t="str">
        <f t="shared" si="14"/>
        <v>G-AA-004-EC25-TP3-DMSO-5
GAA004MC5</v>
      </c>
      <c r="V108" s="25" t="str">
        <f t="shared" si="15"/>
        <v>GAA
004
MC5</v>
      </c>
    </row>
    <row r="109" spans="1:22" ht="52.5" customHeight="1">
      <c r="A109" t="s">
        <v>41</v>
      </c>
      <c r="B109" s="10" t="s">
        <v>77</v>
      </c>
      <c r="C109" s="10" t="str">
        <f>VLOOKUP(_xlfn.CONCAT(A109,B109),Codes!$C$3:$D$11,2,FALSE)</f>
        <v>G</v>
      </c>
      <c r="D109" s="23" t="s">
        <v>67</v>
      </c>
      <c r="E109" s="12" t="str">
        <f>VLOOKUP(D109,Codes!$E$3:$G$1002,3,FALSE)</f>
        <v>004</v>
      </c>
      <c r="F109" s="10" t="s">
        <v>64</v>
      </c>
      <c r="G109" s="10">
        <v>48</v>
      </c>
      <c r="H109" s="10" t="str">
        <f>VLOOKUP(F109,Codes!$J$3:$Q$8,2,FALSE)</f>
        <v>C</v>
      </c>
      <c r="I109" s="11" t="s">
        <v>31</v>
      </c>
      <c r="J109" s="10" t="str">
        <f>VLOOKUP(I109,Codes!$H$3:$I$262,2,FALSE)</f>
        <v>AA</v>
      </c>
      <c r="K109" s="10">
        <v>6</v>
      </c>
      <c r="L109" s="18" t="s">
        <v>83</v>
      </c>
      <c r="M109" t="str">
        <f>VLOOKUP(L109,Codes!$R$3:$S$28,2,FALSE)</f>
        <v>M</v>
      </c>
      <c r="N109" t="s">
        <v>48</v>
      </c>
      <c r="O109" t="s">
        <v>29</v>
      </c>
      <c r="P109" t="s">
        <v>29</v>
      </c>
      <c r="Q109" s="21" t="str">
        <f t="shared" si="18"/>
        <v>G-AA-004-EC25-TP3-DMSO-NA-6-NA</v>
      </c>
      <c r="R109" s="21" t="str">
        <f t="shared" si="19"/>
        <v>G-AA-004-EC25-TP3-DMSO-6</v>
      </c>
      <c r="S109" s="14" t="str">
        <f t="shared" si="16"/>
        <v>G.AA.004.M.C.6</v>
      </c>
      <c r="T109" s="15" t="str">
        <f t="shared" si="17"/>
        <v>GAA004MC6</v>
      </c>
      <c r="U109" s="25" t="str">
        <f t="shared" si="14"/>
        <v>G-AA-004-EC25-TP3-DMSO-6
GAA004MC6</v>
      </c>
      <c r="V109" s="25" t="str">
        <f t="shared" si="15"/>
        <v>GAA
004
MC6</v>
      </c>
    </row>
    <row r="110" spans="1:22" ht="52.5" customHeight="1">
      <c r="A110" t="s">
        <v>41</v>
      </c>
      <c r="B110" s="10" t="s">
        <v>77</v>
      </c>
      <c r="C110" s="10" t="str">
        <f>VLOOKUP(_xlfn.CONCAT(A110,B110),Codes!$C$3:$D$11,2,FALSE)</f>
        <v>G</v>
      </c>
      <c r="D110" s="23" t="s">
        <v>28</v>
      </c>
      <c r="E110" s="12" t="str">
        <f>VLOOKUP(D110,Codes!$E$3:$G$1002,3,FALSE)</f>
        <v>000</v>
      </c>
      <c r="F110" s="10" t="s">
        <v>46</v>
      </c>
      <c r="G110" s="10">
        <v>6</v>
      </c>
      <c r="H110" s="10" t="str">
        <f>VLOOKUP(F110,Codes!$J$3:$Q$8,2,FALSE)</f>
        <v>A</v>
      </c>
      <c r="I110" s="11" t="s">
        <v>31</v>
      </c>
      <c r="J110" s="10" t="str">
        <f>VLOOKUP(I110,Codes!$H$3:$I$262,2,FALSE)</f>
        <v>AA</v>
      </c>
      <c r="K110" s="10">
        <v>1</v>
      </c>
      <c r="L110" s="18">
        <v>0</v>
      </c>
      <c r="M110" t="str">
        <f>VLOOKUP(L110,Codes!$R$3:$S$28,2,FALSE)</f>
        <v>Z</v>
      </c>
      <c r="N110" t="s">
        <v>38</v>
      </c>
      <c r="O110" t="s">
        <v>29</v>
      </c>
      <c r="P110" t="s">
        <v>29</v>
      </c>
      <c r="Q110" s="21" t="str">
        <f t="shared" si="18"/>
        <v>G-AA-000-0-TP1-Water-NA-1-NA</v>
      </c>
      <c r="R110" s="21" t="str">
        <f t="shared" si="19"/>
        <v>G-AA-000-0-TP1-Water-1</v>
      </c>
      <c r="S110" s="14" t="str">
        <f t="shared" si="16"/>
        <v>G.AA.000.Z.A.1</v>
      </c>
      <c r="T110" s="15" t="str">
        <f t="shared" si="17"/>
        <v>GAA000ZA1</v>
      </c>
      <c r="U110" s="25" t="str">
        <f t="shared" si="14"/>
        <v>G-AA-000-0-TP1-Water-1
GAA000ZA1</v>
      </c>
      <c r="V110" s="25" t="str">
        <f t="shared" si="15"/>
        <v>GAA
000
ZA1</v>
      </c>
    </row>
    <row r="111" spans="1:22" ht="52.5" customHeight="1">
      <c r="A111" t="s">
        <v>41</v>
      </c>
      <c r="B111" s="10" t="s">
        <v>77</v>
      </c>
      <c r="C111" s="10" t="str">
        <f>VLOOKUP(_xlfn.CONCAT(A111,B111),Codes!$C$3:$D$11,2,FALSE)</f>
        <v>G</v>
      </c>
      <c r="D111" s="23" t="s">
        <v>28</v>
      </c>
      <c r="E111" s="12" t="str">
        <f>VLOOKUP(D111,Codes!$E$3:$G$1002,3,FALSE)</f>
        <v>000</v>
      </c>
      <c r="F111" s="10" t="s">
        <v>46</v>
      </c>
      <c r="G111" s="10">
        <v>6</v>
      </c>
      <c r="H111" s="10" t="str">
        <f>VLOOKUP(F111,Codes!$J$3:$Q$8,2,FALSE)</f>
        <v>A</v>
      </c>
      <c r="I111" s="11" t="s">
        <v>31</v>
      </c>
      <c r="J111" s="10" t="str">
        <f>VLOOKUP(I111,Codes!$H$3:$I$262,2,FALSE)</f>
        <v>AA</v>
      </c>
      <c r="K111" s="10">
        <v>2</v>
      </c>
      <c r="L111" s="18">
        <v>0</v>
      </c>
      <c r="M111" t="str">
        <f>VLOOKUP(L111,Codes!$R$3:$S$28,2,FALSE)</f>
        <v>Z</v>
      </c>
      <c r="N111" t="s">
        <v>38</v>
      </c>
      <c r="O111" t="s">
        <v>29</v>
      </c>
      <c r="P111" t="s">
        <v>29</v>
      </c>
      <c r="Q111" s="21" t="str">
        <f t="shared" si="18"/>
        <v>G-AA-000-0-TP1-Water-NA-2-NA</v>
      </c>
      <c r="R111" s="21" t="str">
        <f t="shared" si="19"/>
        <v>G-AA-000-0-TP1-Water-2</v>
      </c>
      <c r="S111" s="14" t="str">
        <f t="shared" si="16"/>
        <v>G.AA.000.Z.A.2</v>
      </c>
      <c r="T111" s="15" t="str">
        <f t="shared" si="17"/>
        <v>GAA000ZA2</v>
      </c>
      <c r="U111" s="25" t="str">
        <f t="shared" si="14"/>
        <v>G-AA-000-0-TP1-Water-2
GAA000ZA2</v>
      </c>
      <c r="V111" s="25" t="str">
        <f t="shared" si="15"/>
        <v>GAA
000
ZA2</v>
      </c>
    </row>
    <row r="112" spans="1:22" ht="52.5" customHeight="1">
      <c r="A112" t="s">
        <v>41</v>
      </c>
      <c r="B112" s="10" t="s">
        <v>77</v>
      </c>
      <c r="C112" s="10" t="str">
        <f>VLOOKUP(_xlfn.CONCAT(A112,B112),Codes!$C$3:$D$11,2,FALSE)</f>
        <v>G</v>
      </c>
      <c r="D112" s="23" t="s">
        <v>28</v>
      </c>
      <c r="E112" s="12" t="str">
        <f>VLOOKUP(D112,Codes!$E$3:$G$1002,3,FALSE)</f>
        <v>000</v>
      </c>
      <c r="F112" s="10" t="s">
        <v>46</v>
      </c>
      <c r="G112" s="10">
        <v>6</v>
      </c>
      <c r="H112" s="10" t="str">
        <f>VLOOKUP(F112,Codes!$J$3:$Q$8,2,FALSE)</f>
        <v>A</v>
      </c>
      <c r="I112" s="11" t="s">
        <v>31</v>
      </c>
      <c r="J112" s="10" t="str">
        <f>VLOOKUP(I112,Codes!$H$3:$I$262,2,FALSE)</f>
        <v>AA</v>
      </c>
      <c r="K112" s="10">
        <v>3</v>
      </c>
      <c r="L112" s="18">
        <v>0</v>
      </c>
      <c r="M112" t="str">
        <f>VLOOKUP(L112,Codes!$R$3:$S$28,2,FALSE)</f>
        <v>Z</v>
      </c>
      <c r="N112" t="s">
        <v>38</v>
      </c>
      <c r="O112" t="s">
        <v>29</v>
      </c>
      <c r="P112" t="s">
        <v>29</v>
      </c>
      <c r="Q112" s="21" t="str">
        <f t="shared" si="18"/>
        <v>G-AA-000-0-TP1-Water-NA-3-NA</v>
      </c>
      <c r="R112" s="21" t="str">
        <f t="shared" si="19"/>
        <v>G-AA-000-0-TP1-Water-3</v>
      </c>
      <c r="S112" s="14" t="str">
        <f t="shared" si="16"/>
        <v>G.AA.000.Z.A.3</v>
      </c>
      <c r="T112" s="15" t="str">
        <f t="shared" si="17"/>
        <v>GAA000ZA3</v>
      </c>
      <c r="U112" s="25" t="str">
        <f t="shared" si="14"/>
        <v>G-AA-000-0-TP1-Water-3
GAA000ZA3</v>
      </c>
      <c r="V112" s="25" t="str">
        <f t="shared" si="15"/>
        <v>GAA
000
ZA3</v>
      </c>
    </row>
    <row r="113" spans="1:22" ht="52.5" customHeight="1">
      <c r="A113" t="s">
        <v>41</v>
      </c>
      <c r="B113" s="10" t="s">
        <v>77</v>
      </c>
      <c r="C113" s="10" t="str">
        <f>VLOOKUP(_xlfn.CONCAT(A113,B113),Codes!$C$3:$D$11,2,FALSE)</f>
        <v>G</v>
      </c>
      <c r="D113" s="23" t="s">
        <v>28</v>
      </c>
      <c r="E113" s="12" t="str">
        <f>VLOOKUP(D113,Codes!$E$3:$G$1002,3,FALSE)</f>
        <v>000</v>
      </c>
      <c r="F113" s="10" t="s">
        <v>46</v>
      </c>
      <c r="G113" s="10">
        <v>6</v>
      </c>
      <c r="H113" s="10" t="str">
        <f>VLOOKUP(F113,Codes!$J$3:$Q$8,2,FALSE)</f>
        <v>A</v>
      </c>
      <c r="I113" s="11" t="s">
        <v>31</v>
      </c>
      <c r="J113" s="10" t="str">
        <f>VLOOKUP(I113,Codes!$H$3:$I$262,2,FALSE)</f>
        <v>AA</v>
      </c>
      <c r="K113" s="10">
        <v>4</v>
      </c>
      <c r="L113" s="18">
        <v>0</v>
      </c>
      <c r="M113" t="str">
        <f>VLOOKUP(L113,Codes!$R$3:$S$28,2,FALSE)</f>
        <v>Z</v>
      </c>
      <c r="N113" t="s">
        <v>38</v>
      </c>
      <c r="O113" t="s">
        <v>29</v>
      </c>
      <c r="P113" t="s">
        <v>29</v>
      </c>
      <c r="Q113" s="21" t="str">
        <f t="shared" si="18"/>
        <v>G-AA-000-0-TP1-Water-NA-4-NA</v>
      </c>
      <c r="R113" s="21" t="str">
        <f t="shared" si="19"/>
        <v>G-AA-000-0-TP1-Water-4</v>
      </c>
      <c r="S113" s="14" t="str">
        <f t="shared" si="16"/>
        <v>G.AA.000.Z.A.4</v>
      </c>
      <c r="T113" s="15" t="str">
        <f t="shared" si="17"/>
        <v>GAA000ZA4</v>
      </c>
      <c r="U113" s="25" t="str">
        <f t="shared" si="14"/>
        <v>G-AA-000-0-TP1-Water-4
GAA000ZA4</v>
      </c>
      <c r="V113" s="25" t="str">
        <f t="shared" si="15"/>
        <v>GAA
000
ZA4</v>
      </c>
    </row>
    <row r="114" spans="1:22" ht="52.5" customHeight="1">
      <c r="A114" t="s">
        <v>41</v>
      </c>
      <c r="B114" s="10" t="s">
        <v>77</v>
      </c>
      <c r="C114" s="10" t="str">
        <f>VLOOKUP(_xlfn.CONCAT(A114,B114),Codes!$C$3:$D$11,2,FALSE)</f>
        <v>G</v>
      </c>
      <c r="D114" s="23" t="s">
        <v>28</v>
      </c>
      <c r="E114" s="12" t="str">
        <f>VLOOKUP(D114,Codes!$E$3:$G$1002,3,FALSE)</f>
        <v>000</v>
      </c>
      <c r="F114" s="10" t="s">
        <v>46</v>
      </c>
      <c r="G114" s="10">
        <v>6</v>
      </c>
      <c r="H114" s="10" t="str">
        <f>VLOOKUP(F114,Codes!$J$3:$Q$8,2,FALSE)</f>
        <v>A</v>
      </c>
      <c r="I114" s="11" t="s">
        <v>31</v>
      </c>
      <c r="J114" s="10" t="str">
        <f>VLOOKUP(I114,Codes!$H$3:$I$262,2,FALSE)</f>
        <v>AA</v>
      </c>
      <c r="K114" s="10">
        <v>5</v>
      </c>
      <c r="L114" s="18">
        <v>0</v>
      </c>
      <c r="M114" t="str">
        <f>VLOOKUP(L114,Codes!$R$3:$S$28,2,FALSE)</f>
        <v>Z</v>
      </c>
      <c r="N114" t="s">
        <v>38</v>
      </c>
      <c r="O114" t="s">
        <v>29</v>
      </c>
      <c r="P114" t="s">
        <v>29</v>
      </c>
      <c r="Q114" s="21" t="str">
        <f t="shared" si="18"/>
        <v>G-AA-000-0-TP1-Water-NA-5-NA</v>
      </c>
      <c r="R114" s="21" t="str">
        <f t="shared" si="19"/>
        <v>G-AA-000-0-TP1-Water-5</v>
      </c>
      <c r="S114" s="14" t="str">
        <f t="shared" si="16"/>
        <v>G.AA.000.Z.A.5</v>
      </c>
      <c r="T114" s="15" t="str">
        <f t="shared" si="17"/>
        <v>GAA000ZA5</v>
      </c>
      <c r="U114" s="25" t="str">
        <f t="shared" si="14"/>
        <v>G-AA-000-0-TP1-Water-5
GAA000ZA5</v>
      </c>
      <c r="V114" s="25" t="str">
        <f t="shared" si="15"/>
        <v>GAA
000
ZA5</v>
      </c>
    </row>
    <row r="115" spans="1:22" ht="52.5" customHeight="1">
      <c r="A115" t="s">
        <v>41</v>
      </c>
      <c r="B115" s="10" t="s">
        <v>77</v>
      </c>
      <c r="C115" s="10" t="str">
        <f>VLOOKUP(_xlfn.CONCAT(A115,B115),Codes!$C$3:$D$11,2,FALSE)</f>
        <v>G</v>
      </c>
      <c r="D115" s="23" t="s">
        <v>28</v>
      </c>
      <c r="E115" s="12" t="str">
        <f>VLOOKUP(D115,Codes!$E$3:$G$1002,3,FALSE)</f>
        <v>000</v>
      </c>
      <c r="F115" s="10" t="s">
        <v>46</v>
      </c>
      <c r="G115" s="10">
        <v>6</v>
      </c>
      <c r="H115" s="10" t="str">
        <f>VLOOKUP(F115,Codes!$J$3:$Q$8,2,FALSE)</f>
        <v>A</v>
      </c>
      <c r="I115" s="11" t="s">
        <v>31</v>
      </c>
      <c r="J115" s="10" t="str">
        <f>VLOOKUP(I115,Codes!$H$3:$I$262,2,FALSE)</f>
        <v>AA</v>
      </c>
      <c r="K115" s="10">
        <v>6</v>
      </c>
      <c r="L115" s="18">
        <v>0</v>
      </c>
      <c r="M115" t="str">
        <f>VLOOKUP(L115,Codes!$R$3:$S$28,2,FALSE)</f>
        <v>Z</v>
      </c>
      <c r="N115" t="s">
        <v>38</v>
      </c>
      <c r="O115" t="s">
        <v>29</v>
      </c>
      <c r="P115" t="s">
        <v>29</v>
      </c>
      <c r="Q115" s="21" t="str">
        <f t="shared" si="18"/>
        <v>G-AA-000-0-TP1-Water-NA-6-NA</v>
      </c>
      <c r="R115" s="21" t="str">
        <f t="shared" si="19"/>
        <v>G-AA-000-0-TP1-Water-6</v>
      </c>
      <c r="S115" s="14" t="str">
        <f t="shared" si="16"/>
        <v>G.AA.000.Z.A.6</v>
      </c>
      <c r="T115" s="15" t="str">
        <f t="shared" si="17"/>
        <v>GAA000ZA6</v>
      </c>
      <c r="U115" s="25" t="str">
        <f t="shared" si="14"/>
        <v>G-AA-000-0-TP1-Water-6
GAA000ZA6</v>
      </c>
      <c r="V115" s="25" t="str">
        <f t="shared" si="15"/>
        <v>GAA
000
ZA6</v>
      </c>
    </row>
    <row r="116" spans="1:22" ht="52.5" customHeight="1">
      <c r="A116" t="s">
        <v>41</v>
      </c>
      <c r="B116" s="10" t="s">
        <v>77</v>
      </c>
      <c r="C116" s="10" t="str">
        <f>VLOOKUP(_xlfn.CONCAT(A116,B116),Codes!$C$3:$D$11,2,FALSE)</f>
        <v>G</v>
      </c>
      <c r="D116" s="23" t="s">
        <v>28</v>
      </c>
      <c r="E116" s="12" t="str">
        <f>VLOOKUP(D116,Codes!$E$3:$G$1002,3,FALSE)</f>
        <v>000</v>
      </c>
      <c r="F116" s="10" t="s">
        <v>57</v>
      </c>
      <c r="G116" s="10">
        <v>24</v>
      </c>
      <c r="H116" s="10" t="str">
        <f>VLOOKUP(F116,Codes!$J$3:$Q$8,2,FALSE)</f>
        <v>B</v>
      </c>
      <c r="I116" s="11" t="s">
        <v>31</v>
      </c>
      <c r="J116" s="10" t="str">
        <f>VLOOKUP(I116,Codes!$H$3:$I$262,2,FALSE)</f>
        <v>AA</v>
      </c>
      <c r="K116" s="10">
        <v>1</v>
      </c>
      <c r="L116" s="18">
        <v>0</v>
      </c>
      <c r="M116" t="str">
        <f>VLOOKUP(L116,Codes!$R$3:$S$28,2,FALSE)</f>
        <v>Z</v>
      </c>
      <c r="N116" t="s">
        <v>38</v>
      </c>
      <c r="O116" t="s">
        <v>29</v>
      </c>
      <c r="P116" t="s">
        <v>29</v>
      </c>
      <c r="Q116" s="21" t="str">
        <f t="shared" si="18"/>
        <v>G-AA-000-0-TP2-Water-NA-1-NA</v>
      </c>
      <c r="R116" s="21" t="str">
        <f t="shared" si="19"/>
        <v>G-AA-000-0-TP2-Water-1</v>
      </c>
      <c r="S116" s="14" t="str">
        <f t="shared" si="16"/>
        <v>G.AA.000.Z.B.1</v>
      </c>
      <c r="T116" s="15" t="str">
        <f t="shared" si="17"/>
        <v>GAA000ZB1</v>
      </c>
      <c r="U116" s="25" t="str">
        <f t="shared" si="14"/>
        <v>G-AA-000-0-TP2-Water-1
GAA000ZB1</v>
      </c>
      <c r="V116" s="25" t="str">
        <f t="shared" si="15"/>
        <v>GAA
000
ZB1</v>
      </c>
    </row>
    <row r="117" spans="1:22" ht="52.5" customHeight="1">
      <c r="A117" t="s">
        <v>41</v>
      </c>
      <c r="B117" s="10" t="s">
        <v>77</v>
      </c>
      <c r="C117" s="10" t="str">
        <f>VLOOKUP(_xlfn.CONCAT(A117,B117),Codes!$C$3:$D$11,2,FALSE)</f>
        <v>G</v>
      </c>
      <c r="D117" s="23" t="s">
        <v>28</v>
      </c>
      <c r="E117" s="12" t="str">
        <f>VLOOKUP(D117,Codes!$E$3:$G$1002,3,FALSE)</f>
        <v>000</v>
      </c>
      <c r="F117" s="10" t="s">
        <v>57</v>
      </c>
      <c r="G117" s="10">
        <v>24</v>
      </c>
      <c r="H117" s="10" t="str">
        <f>VLOOKUP(F117,Codes!$J$3:$Q$8,2,FALSE)</f>
        <v>B</v>
      </c>
      <c r="I117" s="11" t="s">
        <v>31</v>
      </c>
      <c r="J117" s="10" t="str">
        <f>VLOOKUP(I117,Codes!$H$3:$I$262,2,FALSE)</f>
        <v>AA</v>
      </c>
      <c r="K117" s="10">
        <v>2</v>
      </c>
      <c r="L117" s="18">
        <v>0</v>
      </c>
      <c r="M117" t="str">
        <f>VLOOKUP(L117,Codes!$R$3:$S$28,2,FALSE)</f>
        <v>Z</v>
      </c>
      <c r="N117" t="s">
        <v>38</v>
      </c>
      <c r="O117" t="s">
        <v>29</v>
      </c>
      <c r="P117" t="s">
        <v>29</v>
      </c>
      <c r="Q117" s="21" t="str">
        <f t="shared" si="18"/>
        <v>G-AA-000-0-TP2-Water-NA-2-NA</v>
      </c>
      <c r="R117" s="21" t="str">
        <f t="shared" si="19"/>
        <v>G-AA-000-0-TP2-Water-2</v>
      </c>
      <c r="S117" s="14" t="str">
        <f t="shared" si="16"/>
        <v>G.AA.000.Z.B.2</v>
      </c>
      <c r="T117" s="15" t="str">
        <f t="shared" si="17"/>
        <v>GAA000ZB2</v>
      </c>
      <c r="U117" s="25" t="str">
        <f t="shared" si="14"/>
        <v>G-AA-000-0-TP2-Water-2
GAA000ZB2</v>
      </c>
      <c r="V117" s="25" t="str">
        <f t="shared" si="15"/>
        <v>GAA
000
ZB2</v>
      </c>
    </row>
    <row r="118" spans="1:22" ht="52.5" customHeight="1">
      <c r="A118" t="s">
        <v>41</v>
      </c>
      <c r="B118" s="10" t="s">
        <v>77</v>
      </c>
      <c r="C118" s="10" t="str">
        <f>VLOOKUP(_xlfn.CONCAT(A118,B118),Codes!$C$3:$D$11,2,FALSE)</f>
        <v>G</v>
      </c>
      <c r="D118" s="23" t="s">
        <v>28</v>
      </c>
      <c r="E118" s="12" t="str">
        <f>VLOOKUP(D118,Codes!$E$3:$G$1002,3,FALSE)</f>
        <v>000</v>
      </c>
      <c r="F118" s="10" t="s">
        <v>57</v>
      </c>
      <c r="G118" s="10">
        <v>24</v>
      </c>
      <c r="H118" s="10" t="str">
        <f>VLOOKUP(F118,Codes!$J$3:$Q$8,2,FALSE)</f>
        <v>B</v>
      </c>
      <c r="I118" s="11" t="s">
        <v>31</v>
      </c>
      <c r="J118" s="10" t="str">
        <f>VLOOKUP(I118,Codes!$H$3:$I$262,2,FALSE)</f>
        <v>AA</v>
      </c>
      <c r="K118" s="10">
        <v>3</v>
      </c>
      <c r="L118" s="18">
        <v>0</v>
      </c>
      <c r="M118" t="str">
        <f>VLOOKUP(L118,Codes!$R$3:$S$28,2,FALSE)</f>
        <v>Z</v>
      </c>
      <c r="N118" t="s">
        <v>38</v>
      </c>
      <c r="O118" t="s">
        <v>29</v>
      </c>
      <c r="P118" t="s">
        <v>29</v>
      </c>
      <c r="Q118" s="21" t="str">
        <f t="shared" si="18"/>
        <v>G-AA-000-0-TP2-Water-NA-3-NA</v>
      </c>
      <c r="R118" s="21" t="str">
        <f t="shared" si="19"/>
        <v>G-AA-000-0-TP2-Water-3</v>
      </c>
      <c r="S118" s="14" t="str">
        <f t="shared" si="16"/>
        <v>G.AA.000.Z.B.3</v>
      </c>
      <c r="T118" s="15" t="str">
        <f t="shared" si="17"/>
        <v>GAA000ZB3</v>
      </c>
      <c r="U118" s="25" t="str">
        <f t="shared" si="14"/>
        <v>G-AA-000-0-TP2-Water-3
GAA000ZB3</v>
      </c>
      <c r="V118" s="25" t="str">
        <f t="shared" si="15"/>
        <v>GAA
000
ZB3</v>
      </c>
    </row>
    <row r="119" spans="1:22" ht="52.5" customHeight="1">
      <c r="A119" t="s">
        <v>41</v>
      </c>
      <c r="B119" s="10" t="s">
        <v>77</v>
      </c>
      <c r="C119" s="10" t="str">
        <f>VLOOKUP(_xlfn.CONCAT(A119,B119),Codes!$C$3:$D$11,2,FALSE)</f>
        <v>G</v>
      </c>
      <c r="D119" s="23" t="s">
        <v>28</v>
      </c>
      <c r="E119" s="12" t="str">
        <f>VLOOKUP(D119,Codes!$E$3:$G$1002,3,FALSE)</f>
        <v>000</v>
      </c>
      <c r="F119" s="10" t="s">
        <v>57</v>
      </c>
      <c r="G119" s="10">
        <v>24</v>
      </c>
      <c r="H119" s="10" t="str">
        <f>VLOOKUP(F119,Codes!$J$3:$Q$8,2,FALSE)</f>
        <v>B</v>
      </c>
      <c r="I119" s="11" t="s">
        <v>31</v>
      </c>
      <c r="J119" s="10" t="str">
        <f>VLOOKUP(I119,Codes!$H$3:$I$262,2,FALSE)</f>
        <v>AA</v>
      </c>
      <c r="K119" s="10">
        <v>4</v>
      </c>
      <c r="L119" s="18">
        <v>0</v>
      </c>
      <c r="M119" t="str">
        <f>VLOOKUP(L119,Codes!$R$3:$S$28,2,FALSE)</f>
        <v>Z</v>
      </c>
      <c r="N119" t="s">
        <v>38</v>
      </c>
      <c r="O119" t="s">
        <v>29</v>
      </c>
      <c r="P119" t="s">
        <v>29</v>
      </c>
      <c r="Q119" s="21" t="str">
        <f t="shared" si="18"/>
        <v>G-AA-000-0-TP2-Water-NA-4-NA</v>
      </c>
      <c r="R119" s="21" t="str">
        <f t="shared" si="19"/>
        <v>G-AA-000-0-TP2-Water-4</v>
      </c>
      <c r="S119" s="14" t="str">
        <f t="shared" si="16"/>
        <v>G.AA.000.Z.B.4</v>
      </c>
      <c r="T119" s="15" t="str">
        <f t="shared" si="17"/>
        <v>GAA000ZB4</v>
      </c>
      <c r="U119" s="25" t="str">
        <f t="shared" si="14"/>
        <v>G-AA-000-0-TP2-Water-4
GAA000ZB4</v>
      </c>
      <c r="V119" s="25" t="str">
        <f t="shared" si="15"/>
        <v>GAA
000
ZB4</v>
      </c>
    </row>
    <row r="120" spans="1:22" ht="52.5" customHeight="1">
      <c r="A120" t="s">
        <v>41</v>
      </c>
      <c r="B120" s="10" t="s">
        <v>77</v>
      </c>
      <c r="C120" s="10" t="str">
        <f>VLOOKUP(_xlfn.CONCAT(A120,B120),Codes!$C$3:$D$11,2,FALSE)</f>
        <v>G</v>
      </c>
      <c r="D120" s="23" t="s">
        <v>28</v>
      </c>
      <c r="E120" s="12" t="str">
        <f>VLOOKUP(D120,Codes!$E$3:$G$1002,3,FALSE)</f>
        <v>000</v>
      </c>
      <c r="F120" s="10" t="s">
        <v>57</v>
      </c>
      <c r="G120" s="10">
        <v>24</v>
      </c>
      <c r="H120" s="10" t="str">
        <f>VLOOKUP(F120,Codes!$J$3:$Q$8,2,FALSE)</f>
        <v>B</v>
      </c>
      <c r="I120" s="11" t="s">
        <v>31</v>
      </c>
      <c r="J120" s="10" t="str">
        <f>VLOOKUP(I120,Codes!$H$3:$I$262,2,FALSE)</f>
        <v>AA</v>
      </c>
      <c r="K120" s="10">
        <v>5</v>
      </c>
      <c r="L120" s="18">
        <v>0</v>
      </c>
      <c r="M120" t="str">
        <f>VLOOKUP(L120,Codes!$R$3:$S$28,2,FALSE)</f>
        <v>Z</v>
      </c>
      <c r="N120" t="s">
        <v>38</v>
      </c>
      <c r="O120" t="s">
        <v>29</v>
      </c>
      <c r="P120" t="s">
        <v>29</v>
      </c>
      <c r="Q120" s="21" t="str">
        <f t="shared" si="18"/>
        <v>G-AA-000-0-TP2-Water-NA-5-NA</v>
      </c>
      <c r="R120" s="21" t="str">
        <f t="shared" si="19"/>
        <v>G-AA-000-0-TP2-Water-5</v>
      </c>
      <c r="S120" s="14" t="str">
        <f t="shared" si="16"/>
        <v>G.AA.000.Z.B.5</v>
      </c>
      <c r="T120" s="15" t="str">
        <f t="shared" si="17"/>
        <v>GAA000ZB5</v>
      </c>
      <c r="U120" s="25" t="str">
        <f t="shared" si="14"/>
        <v>G-AA-000-0-TP2-Water-5
GAA000ZB5</v>
      </c>
      <c r="V120" s="25" t="str">
        <f t="shared" si="15"/>
        <v>GAA
000
ZB5</v>
      </c>
    </row>
    <row r="121" spans="1:22" ht="52.5" customHeight="1">
      <c r="A121" t="s">
        <v>41</v>
      </c>
      <c r="B121" s="10" t="s">
        <v>77</v>
      </c>
      <c r="C121" s="10" t="str">
        <f>VLOOKUP(_xlfn.CONCAT(A121,B121),Codes!$C$3:$D$11,2,FALSE)</f>
        <v>G</v>
      </c>
      <c r="D121" s="23" t="s">
        <v>28</v>
      </c>
      <c r="E121" s="12" t="str">
        <f>VLOOKUP(D121,Codes!$E$3:$G$1002,3,FALSE)</f>
        <v>000</v>
      </c>
      <c r="F121" s="10" t="s">
        <v>57</v>
      </c>
      <c r="G121" s="10">
        <v>24</v>
      </c>
      <c r="H121" s="10" t="str">
        <f>VLOOKUP(F121,Codes!$J$3:$Q$8,2,FALSE)</f>
        <v>B</v>
      </c>
      <c r="I121" s="11" t="s">
        <v>31</v>
      </c>
      <c r="J121" s="10" t="str">
        <f>VLOOKUP(I121,Codes!$H$3:$I$262,2,FALSE)</f>
        <v>AA</v>
      </c>
      <c r="K121" s="10">
        <v>6</v>
      </c>
      <c r="L121" s="18">
        <v>0</v>
      </c>
      <c r="M121" t="str">
        <f>VLOOKUP(L121,Codes!$R$3:$S$28,2,FALSE)</f>
        <v>Z</v>
      </c>
      <c r="N121" t="s">
        <v>38</v>
      </c>
      <c r="O121" t="s">
        <v>29</v>
      </c>
      <c r="P121" t="s">
        <v>29</v>
      </c>
      <c r="Q121" s="21" t="str">
        <f t="shared" si="18"/>
        <v>G-AA-000-0-TP2-Water-NA-6-NA</v>
      </c>
      <c r="R121" s="21" t="str">
        <f t="shared" si="19"/>
        <v>G-AA-000-0-TP2-Water-6</v>
      </c>
      <c r="S121" s="14" t="str">
        <f t="shared" si="16"/>
        <v>G.AA.000.Z.B.6</v>
      </c>
      <c r="T121" s="15" t="str">
        <f t="shared" si="17"/>
        <v>GAA000ZB6</v>
      </c>
      <c r="U121" s="25" t="str">
        <f t="shared" si="14"/>
        <v>G-AA-000-0-TP2-Water-6
GAA000ZB6</v>
      </c>
      <c r="V121" s="25" t="str">
        <f t="shared" si="15"/>
        <v>GAA
000
ZB6</v>
      </c>
    </row>
    <row r="122" spans="1:22" ht="52.5" customHeight="1">
      <c r="A122" t="s">
        <v>41</v>
      </c>
      <c r="B122" s="10" t="s">
        <v>77</v>
      </c>
      <c r="C122" s="10" t="str">
        <f>VLOOKUP(_xlfn.CONCAT(A122,B122),Codes!$C$3:$D$11,2,FALSE)</f>
        <v>G</v>
      </c>
      <c r="D122" s="23" t="s">
        <v>28</v>
      </c>
      <c r="E122" s="12" t="str">
        <f>VLOOKUP(D122,Codes!$E$3:$G$1002,3,FALSE)</f>
        <v>000</v>
      </c>
      <c r="F122" s="10" t="s">
        <v>64</v>
      </c>
      <c r="G122" s="10">
        <v>48</v>
      </c>
      <c r="H122" s="10" t="str">
        <f>VLOOKUP(F122,Codes!$J$3:$Q$8,2,FALSE)</f>
        <v>C</v>
      </c>
      <c r="I122" s="11" t="s">
        <v>31</v>
      </c>
      <c r="J122" s="10" t="str">
        <f>VLOOKUP(I122,Codes!$H$3:$I$262,2,FALSE)</f>
        <v>AA</v>
      </c>
      <c r="K122" s="10">
        <v>1</v>
      </c>
      <c r="L122" s="18">
        <v>0</v>
      </c>
      <c r="M122" t="str">
        <f>VLOOKUP(L122,Codes!$R$3:$S$28,2,FALSE)</f>
        <v>Z</v>
      </c>
      <c r="N122" t="s">
        <v>38</v>
      </c>
      <c r="O122" t="s">
        <v>29</v>
      </c>
      <c r="P122" t="s">
        <v>29</v>
      </c>
      <c r="Q122" s="21" t="str">
        <f t="shared" si="18"/>
        <v>G-AA-000-0-TP3-Water-NA-1-NA</v>
      </c>
      <c r="R122" s="21" t="str">
        <f t="shared" si="19"/>
        <v>G-AA-000-0-TP3-Water-1</v>
      </c>
      <c r="S122" s="14" t="str">
        <f t="shared" si="16"/>
        <v>G.AA.000.Z.C.1</v>
      </c>
      <c r="T122" s="15" t="str">
        <f t="shared" si="17"/>
        <v>GAA000ZC1</v>
      </c>
      <c r="U122" s="25" t="str">
        <f t="shared" si="14"/>
        <v>G-AA-000-0-TP3-Water-1
GAA000ZC1</v>
      </c>
      <c r="V122" s="25" t="str">
        <f t="shared" si="15"/>
        <v>GAA
000
ZC1</v>
      </c>
    </row>
    <row r="123" spans="1:22" ht="52.5" customHeight="1">
      <c r="A123" t="s">
        <v>41</v>
      </c>
      <c r="B123" s="10" t="s">
        <v>77</v>
      </c>
      <c r="C123" s="10" t="str">
        <f>VLOOKUP(_xlfn.CONCAT(A123,B123),Codes!$C$3:$D$11,2,FALSE)</f>
        <v>G</v>
      </c>
      <c r="D123" s="23" t="s">
        <v>28</v>
      </c>
      <c r="E123" s="12" t="str">
        <f>VLOOKUP(D123,Codes!$E$3:$G$1002,3,FALSE)</f>
        <v>000</v>
      </c>
      <c r="F123" s="10" t="s">
        <v>64</v>
      </c>
      <c r="G123" s="10">
        <v>48</v>
      </c>
      <c r="H123" s="10" t="str">
        <f>VLOOKUP(F123,Codes!$J$3:$Q$8,2,FALSE)</f>
        <v>C</v>
      </c>
      <c r="I123" s="11" t="s">
        <v>31</v>
      </c>
      <c r="J123" s="10" t="str">
        <f>VLOOKUP(I123,Codes!$H$3:$I$262,2,FALSE)</f>
        <v>AA</v>
      </c>
      <c r="K123" s="10">
        <v>2</v>
      </c>
      <c r="L123" s="18">
        <v>0</v>
      </c>
      <c r="M123" t="str">
        <f>VLOOKUP(L123,Codes!$R$3:$S$28,2,FALSE)</f>
        <v>Z</v>
      </c>
      <c r="N123" t="s">
        <v>38</v>
      </c>
      <c r="O123" t="s">
        <v>29</v>
      </c>
      <c r="P123" t="s">
        <v>29</v>
      </c>
      <c r="Q123" s="21" t="str">
        <f t="shared" si="18"/>
        <v>G-AA-000-0-TP3-Water-NA-2-NA</v>
      </c>
      <c r="R123" s="21" t="str">
        <f t="shared" si="19"/>
        <v>G-AA-000-0-TP3-Water-2</v>
      </c>
      <c r="S123" s="14" t="str">
        <f t="shared" si="16"/>
        <v>G.AA.000.Z.C.2</v>
      </c>
      <c r="T123" s="15" t="str">
        <f t="shared" si="17"/>
        <v>GAA000ZC2</v>
      </c>
      <c r="U123" s="25" t="str">
        <f t="shared" si="14"/>
        <v>G-AA-000-0-TP3-Water-2
GAA000ZC2</v>
      </c>
      <c r="V123" s="25" t="str">
        <f t="shared" si="15"/>
        <v>GAA
000
ZC2</v>
      </c>
    </row>
    <row r="124" spans="1:22" ht="52.5" customHeight="1">
      <c r="A124" t="s">
        <v>41</v>
      </c>
      <c r="B124" s="10" t="s">
        <v>77</v>
      </c>
      <c r="C124" s="10" t="str">
        <f>VLOOKUP(_xlfn.CONCAT(A124,B124),Codes!$C$3:$D$11,2,FALSE)</f>
        <v>G</v>
      </c>
      <c r="D124" s="23" t="s">
        <v>28</v>
      </c>
      <c r="E124" s="12" t="str">
        <f>VLOOKUP(D124,Codes!$E$3:$G$1002,3,FALSE)</f>
        <v>000</v>
      </c>
      <c r="F124" s="10" t="s">
        <v>64</v>
      </c>
      <c r="G124" s="10">
        <v>48</v>
      </c>
      <c r="H124" s="10" t="str">
        <f>VLOOKUP(F124,Codes!$J$3:$Q$8,2,FALSE)</f>
        <v>C</v>
      </c>
      <c r="I124" s="11" t="s">
        <v>31</v>
      </c>
      <c r="J124" s="10" t="str">
        <f>VLOOKUP(I124,Codes!$H$3:$I$262,2,FALSE)</f>
        <v>AA</v>
      </c>
      <c r="K124" s="10">
        <v>3</v>
      </c>
      <c r="L124" s="18">
        <v>0</v>
      </c>
      <c r="M124" t="str">
        <f>VLOOKUP(L124,Codes!$R$3:$S$28,2,FALSE)</f>
        <v>Z</v>
      </c>
      <c r="N124" t="s">
        <v>38</v>
      </c>
      <c r="O124" t="s">
        <v>29</v>
      </c>
      <c r="P124" t="s">
        <v>29</v>
      </c>
      <c r="Q124" s="21" t="str">
        <f t="shared" si="18"/>
        <v>G-AA-000-0-TP3-Water-NA-3-NA</v>
      </c>
      <c r="R124" s="21" t="str">
        <f t="shared" si="19"/>
        <v>G-AA-000-0-TP3-Water-3</v>
      </c>
      <c r="S124" s="14" t="str">
        <f t="shared" si="16"/>
        <v>G.AA.000.Z.C.3</v>
      </c>
      <c r="T124" s="15" t="str">
        <f t="shared" si="17"/>
        <v>GAA000ZC3</v>
      </c>
      <c r="U124" s="25" t="str">
        <f t="shared" si="14"/>
        <v>G-AA-000-0-TP3-Water-3
GAA000ZC3</v>
      </c>
      <c r="V124" s="25" t="str">
        <f t="shared" si="15"/>
        <v>GAA
000
ZC3</v>
      </c>
    </row>
    <row r="125" spans="1:22" ht="52.5" customHeight="1">
      <c r="A125" t="s">
        <v>41</v>
      </c>
      <c r="B125" s="10" t="s">
        <v>77</v>
      </c>
      <c r="C125" s="10" t="str">
        <f>VLOOKUP(_xlfn.CONCAT(A125,B125),Codes!$C$3:$D$11,2,FALSE)</f>
        <v>G</v>
      </c>
      <c r="D125" s="23" t="s">
        <v>28</v>
      </c>
      <c r="E125" s="12" t="str">
        <f>VLOOKUP(D125,Codes!$E$3:$G$1002,3,FALSE)</f>
        <v>000</v>
      </c>
      <c r="F125" s="10" t="s">
        <v>64</v>
      </c>
      <c r="G125" s="10">
        <v>48</v>
      </c>
      <c r="H125" s="10" t="str">
        <f>VLOOKUP(F125,Codes!$J$3:$Q$8,2,FALSE)</f>
        <v>C</v>
      </c>
      <c r="I125" s="11" t="s">
        <v>31</v>
      </c>
      <c r="J125" s="10" t="str">
        <f>VLOOKUP(I125,Codes!$H$3:$I$262,2,FALSE)</f>
        <v>AA</v>
      </c>
      <c r="K125" s="10">
        <v>4</v>
      </c>
      <c r="L125" s="18">
        <v>0</v>
      </c>
      <c r="M125" t="str">
        <f>VLOOKUP(L125,Codes!$R$3:$S$28,2,FALSE)</f>
        <v>Z</v>
      </c>
      <c r="N125" t="s">
        <v>38</v>
      </c>
      <c r="O125" t="s">
        <v>29</v>
      </c>
      <c r="P125" t="s">
        <v>29</v>
      </c>
      <c r="Q125" s="21" t="str">
        <f t="shared" si="18"/>
        <v>G-AA-000-0-TP3-Water-NA-4-NA</v>
      </c>
      <c r="R125" s="21" t="str">
        <f t="shared" si="19"/>
        <v>G-AA-000-0-TP3-Water-4</v>
      </c>
      <c r="S125" s="14" t="str">
        <f t="shared" ref="S125:S163" si="20">_xlfn.CONCAT(C125,".",J125,".",E125,".",M125,".",H125,".",K125)</f>
        <v>G.AA.000.Z.C.4</v>
      </c>
      <c r="T125" s="15" t="str">
        <f t="shared" ref="T125:T163" si="21">SUBSTITUTE(S125,".","")</f>
        <v>GAA000ZC4</v>
      </c>
      <c r="U125" s="25" t="str">
        <f t="shared" si="14"/>
        <v>G-AA-000-0-TP3-Water-4
GAA000ZC4</v>
      </c>
      <c r="V125" s="25" t="str">
        <f t="shared" si="15"/>
        <v>GAA
000
ZC4</v>
      </c>
    </row>
    <row r="126" spans="1:22" ht="52.5" customHeight="1">
      <c r="A126" t="s">
        <v>41</v>
      </c>
      <c r="B126" s="10" t="s">
        <v>77</v>
      </c>
      <c r="C126" s="10" t="str">
        <f>VLOOKUP(_xlfn.CONCAT(A126,B126),Codes!$C$3:$D$11,2,FALSE)</f>
        <v>G</v>
      </c>
      <c r="D126" s="23" t="s">
        <v>28</v>
      </c>
      <c r="E126" s="12" t="str">
        <f>VLOOKUP(D126,Codes!$E$3:$G$1002,3,FALSE)</f>
        <v>000</v>
      </c>
      <c r="F126" s="10" t="s">
        <v>64</v>
      </c>
      <c r="G126" s="10">
        <v>48</v>
      </c>
      <c r="H126" s="10" t="str">
        <f>VLOOKUP(F126,Codes!$J$3:$Q$8,2,FALSE)</f>
        <v>C</v>
      </c>
      <c r="I126" s="11" t="s">
        <v>31</v>
      </c>
      <c r="J126" s="10" t="str">
        <f>VLOOKUP(I126,Codes!$H$3:$I$262,2,FALSE)</f>
        <v>AA</v>
      </c>
      <c r="K126" s="10">
        <v>5</v>
      </c>
      <c r="L126" s="18">
        <v>0</v>
      </c>
      <c r="M126" t="str">
        <f>VLOOKUP(L126,Codes!$R$3:$S$28,2,FALSE)</f>
        <v>Z</v>
      </c>
      <c r="N126" t="s">
        <v>38</v>
      </c>
      <c r="O126" t="s">
        <v>29</v>
      </c>
      <c r="P126" t="s">
        <v>29</v>
      </c>
      <c r="Q126" s="21" t="str">
        <f t="shared" si="18"/>
        <v>G-AA-000-0-TP3-Water-NA-5-NA</v>
      </c>
      <c r="R126" s="21" t="str">
        <f t="shared" ref="R126:R163" si="22">CONCATENATE(C126,"-",J126,"-",E126,"-", L126,"-",F126,"-",N126,"-",K126)</f>
        <v>G-AA-000-0-TP3-Water-5</v>
      </c>
      <c r="S126" s="14" t="str">
        <f t="shared" si="20"/>
        <v>G.AA.000.Z.C.5</v>
      </c>
      <c r="T126" s="15" t="str">
        <f t="shared" si="21"/>
        <v>GAA000ZC5</v>
      </c>
      <c r="U126" s="25" t="str">
        <f t="shared" si="14"/>
        <v>G-AA-000-0-TP3-Water-5
GAA000ZC5</v>
      </c>
      <c r="V126" s="25" t="str">
        <f t="shared" si="15"/>
        <v>GAA
000
ZC5</v>
      </c>
    </row>
    <row r="127" spans="1:22" ht="52.5" customHeight="1">
      <c r="A127" t="s">
        <v>41</v>
      </c>
      <c r="B127" s="10" t="s">
        <v>77</v>
      </c>
      <c r="C127" s="10" t="str">
        <f>VLOOKUP(_xlfn.CONCAT(A127,B127),Codes!$C$3:$D$11,2,FALSE)</f>
        <v>G</v>
      </c>
      <c r="D127" s="23" t="s">
        <v>28</v>
      </c>
      <c r="E127" s="12" t="str">
        <f>VLOOKUP(D127,Codes!$E$3:$G$1002,3,FALSE)</f>
        <v>000</v>
      </c>
      <c r="F127" s="10" t="s">
        <v>64</v>
      </c>
      <c r="G127" s="10">
        <v>48</v>
      </c>
      <c r="H127" s="10" t="str">
        <f>VLOOKUP(F127,Codes!$J$3:$Q$8,2,FALSE)</f>
        <v>C</v>
      </c>
      <c r="I127" s="11" t="s">
        <v>31</v>
      </c>
      <c r="J127" s="10" t="str">
        <f>VLOOKUP(I127,Codes!$H$3:$I$262,2,FALSE)</f>
        <v>AA</v>
      </c>
      <c r="K127" s="10">
        <v>6</v>
      </c>
      <c r="L127" s="18">
        <v>0</v>
      </c>
      <c r="M127" t="str">
        <f>VLOOKUP(L127,Codes!$R$3:$S$28,2,FALSE)</f>
        <v>Z</v>
      </c>
      <c r="N127" t="s">
        <v>38</v>
      </c>
      <c r="O127" t="s">
        <v>29</v>
      </c>
      <c r="P127" t="s">
        <v>29</v>
      </c>
      <c r="Q127" s="21" t="str">
        <f t="shared" si="18"/>
        <v>G-AA-000-0-TP3-Water-NA-6-NA</v>
      </c>
      <c r="R127" s="21" t="str">
        <f t="shared" si="22"/>
        <v>G-AA-000-0-TP3-Water-6</v>
      </c>
      <c r="S127" s="14" t="str">
        <f t="shared" si="20"/>
        <v>G.AA.000.Z.C.6</v>
      </c>
      <c r="T127" s="15" t="str">
        <f t="shared" si="21"/>
        <v>GAA000ZC6</v>
      </c>
      <c r="U127" s="25" t="str">
        <f t="shared" si="14"/>
        <v>G-AA-000-0-TP3-Water-6
GAA000ZC6</v>
      </c>
      <c r="V127" s="25" t="str">
        <f t="shared" si="15"/>
        <v>GAA
000
ZC6</v>
      </c>
    </row>
    <row r="128" spans="1:22" ht="52.5" customHeight="1">
      <c r="A128" t="s">
        <v>41</v>
      </c>
      <c r="B128" s="10" t="s">
        <v>77</v>
      </c>
      <c r="C128" s="10" t="str">
        <f>VLOOKUP(_xlfn.CONCAT(A128,B128),Codes!$C$3:$D$11,2,FALSE)</f>
        <v>G</v>
      </c>
      <c r="D128" s="23" t="s">
        <v>43</v>
      </c>
      <c r="E128" s="12" t="str">
        <f>VLOOKUP(D128,Codes!$E$3:$G$1002,3,FALSE)</f>
        <v>001</v>
      </c>
      <c r="F128" s="10" t="s">
        <v>46</v>
      </c>
      <c r="G128" s="10">
        <v>6</v>
      </c>
      <c r="H128" s="10" t="str">
        <f>VLOOKUP(F128,Codes!$J$3:$Q$8,2,FALSE)</f>
        <v>A</v>
      </c>
      <c r="I128" s="11" t="s">
        <v>31</v>
      </c>
      <c r="J128" s="10" t="str">
        <f>VLOOKUP(I128,Codes!$H$3:$I$262,2,FALSE)</f>
        <v>AA</v>
      </c>
      <c r="K128" s="10">
        <v>1</v>
      </c>
      <c r="L128" s="18" t="s">
        <v>35</v>
      </c>
      <c r="M128" t="str">
        <f>VLOOKUP(L128,Codes!$R$3:$S$28,2,FALSE)</f>
        <v>L</v>
      </c>
      <c r="N128" t="s">
        <v>38</v>
      </c>
      <c r="O128" t="s">
        <v>29</v>
      </c>
      <c r="P128" t="s">
        <v>29</v>
      </c>
      <c r="Q128" s="21" t="str">
        <f t="shared" si="18"/>
        <v>G-AA-001-EC10-TP1-Water-NA-1-NA</v>
      </c>
      <c r="R128" s="21" t="str">
        <f t="shared" si="22"/>
        <v>G-AA-001-EC10-TP1-Water-1</v>
      </c>
      <c r="S128" s="14" t="str">
        <f t="shared" si="20"/>
        <v>G.AA.001.L.A.1</v>
      </c>
      <c r="T128" s="15" t="str">
        <f t="shared" si="21"/>
        <v>GAA001LA1</v>
      </c>
      <c r="U128" s="25" t="str">
        <f t="shared" si="14"/>
        <v>G-AA-001-EC10-TP1-Water-1
GAA001LA1</v>
      </c>
      <c r="V128" s="25" t="str">
        <f t="shared" si="15"/>
        <v>GAA
001
LA1</v>
      </c>
    </row>
    <row r="129" spans="1:22" ht="52.5" customHeight="1">
      <c r="A129" t="s">
        <v>41</v>
      </c>
      <c r="B129" s="10" t="s">
        <v>77</v>
      </c>
      <c r="C129" s="10" t="str">
        <f>VLOOKUP(_xlfn.CONCAT(A129,B129),Codes!$C$3:$D$11,2,FALSE)</f>
        <v>G</v>
      </c>
      <c r="D129" s="23" t="s">
        <v>43</v>
      </c>
      <c r="E129" s="12" t="str">
        <f>VLOOKUP(D129,Codes!$E$3:$G$1002,3,FALSE)</f>
        <v>001</v>
      </c>
      <c r="F129" s="10" t="s">
        <v>46</v>
      </c>
      <c r="G129" s="10">
        <v>6</v>
      </c>
      <c r="H129" s="10" t="str">
        <f>VLOOKUP(F129,Codes!$J$3:$Q$8,2,FALSE)</f>
        <v>A</v>
      </c>
      <c r="I129" s="11" t="s">
        <v>31</v>
      </c>
      <c r="J129" s="10" t="str">
        <f>VLOOKUP(I129,Codes!$H$3:$I$262,2,FALSE)</f>
        <v>AA</v>
      </c>
      <c r="K129" s="10">
        <v>2</v>
      </c>
      <c r="L129" s="18" t="s">
        <v>35</v>
      </c>
      <c r="M129" t="str">
        <f>VLOOKUP(L129,Codes!$R$3:$S$28,2,FALSE)</f>
        <v>L</v>
      </c>
      <c r="N129" t="s">
        <v>38</v>
      </c>
      <c r="O129" t="s">
        <v>29</v>
      </c>
      <c r="P129" t="s">
        <v>29</v>
      </c>
      <c r="Q129" s="21" t="str">
        <f t="shared" si="18"/>
        <v>G-AA-001-EC10-TP1-Water-NA-2-NA</v>
      </c>
      <c r="R129" s="21" t="str">
        <f t="shared" si="22"/>
        <v>G-AA-001-EC10-TP1-Water-2</v>
      </c>
      <c r="S129" s="14" t="str">
        <f t="shared" si="20"/>
        <v>G.AA.001.L.A.2</v>
      </c>
      <c r="T129" s="15" t="str">
        <f t="shared" si="21"/>
        <v>GAA001LA2</v>
      </c>
      <c r="U129" s="25" t="str">
        <f t="shared" si="14"/>
        <v>G-AA-001-EC10-TP1-Water-2
GAA001LA2</v>
      </c>
      <c r="V129" s="25" t="str">
        <f t="shared" si="15"/>
        <v>GAA
001
LA2</v>
      </c>
    </row>
    <row r="130" spans="1:22" ht="52.5" customHeight="1">
      <c r="A130" t="s">
        <v>41</v>
      </c>
      <c r="B130" s="10" t="s">
        <v>77</v>
      </c>
      <c r="C130" s="10" t="str">
        <f>VLOOKUP(_xlfn.CONCAT(A130,B130),Codes!$C$3:$D$11,2,FALSE)</f>
        <v>G</v>
      </c>
      <c r="D130" s="23" t="s">
        <v>43</v>
      </c>
      <c r="E130" s="12" t="str">
        <f>VLOOKUP(D130,Codes!$E$3:$G$1002,3,FALSE)</f>
        <v>001</v>
      </c>
      <c r="F130" s="10" t="s">
        <v>46</v>
      </c>
      <c r="G130" s="10">
        <v>6</v>
      </c>
      <c r="H130" s="10" t="str">
        <f>VLOOKUP(F130,Codes!$J$3:$Q$8,2,FALSE)</f>
        <v>A</v>
      </c>
      <c r="I130" s="11" t="s">
        <v>31</v>
      </c>
      <c r="J130" s="10" t="str">
        <f>VLOOKUP(I130,Codes!$H$3:$I$262,2,FALSE)</f>
        <v>AA</v>
      </c>
      <c r="K130" s="10">
        <v>3</v>
      </c>
      <c r="L130" s="18" t="s">
        <v>35</v>
      </c>
      <c r="M130" t="str">
        <f>VLOOKUP(L130,Codes!$R$3:$S$28,2,FALSE)</f>
        <v>L</v>
      </c>
      <c r="N130" t="s">
        <v>38</v>
      </c>
      <c r="O130" t="s">
        <v>29</v>
      </c>
      <c r="P130" t="s">
        <v>29</v>
      </c>
      <c r="Q130" s="21" t="str">
        <f t="shared" si="18"/>
        <v>G-AA-001-EC10-TP1-Water-NA-3-NA</v>
      </c>
      <c r="R130" s="21" t="str">
        <f t="shared" si="22"/>
        <v>G-AA-001-EC10-TP1-Water-3</v>
      </c>
      <c r="S130" s="14" t="str">
        <f t="shared" si="20"/>
        <v>G.AA.001.L.A.3</v>
      </c>
      <c r="T130" s="15" t="str">
        <f t="shared" si="21"/>
        <v>GAA001LA3</v>
      </c>
      <c r="U130" s="25" t="str">
        <f t="shared" si="14"/>
        <v>G-AA-001-EC10-TP1-Water-3
GAA001LA3</v>
      </c>
      <c r="V130" s="25" t="str">
        <f t="shared" si="15"/>
        <v>GAA
001
LA3</v>
      </c>
    </row>
    <row r="131" spans="1:22" ht="52.5" customHeight="1">
      <c r="A131" t="s">
        <v>41</v>
      </c>
      <c r="B131" s="10" t="s">
        <v>77</v>
      </c>
      <c r="C131" s="10" t="str">
        <f>VLOOKUP(_xlfn.CONCAT(A131,B131),Codes!$C$3:$D$11,2,FALSE)</f>
        <v>G</v>
      </c>
      <c r="D131" s="23" t="s">
        <v>43</v>
      </c>
      <c r="E131" s="12" t="str">
        <f>VLOOKUP(D131,Codes!$E$3:$G$1002,3,FALSE)</f>
        <v>001</v>
      </c>
      <c r="F131" s="10" t="s">
        <v>46</v>
      </c>
      <c r="G131" s="10">
        <v>6</v>
      </c>
      <c r="H131" s="10" t="str">
        <f>VLOOKUP(F131,Codes!$J$3:$Q$8,2,FALSE)</f>
        <v>A</v>
      </c>
      <c r="I131" s="11" t="s">
        <v>31</v>
      </c>
      <c r="J131" s="10" t="str">
        <f>VLOOKUP(I131,Codes!$H$3:$I$262,2,FALSE)</f>
        <v>AA</v>
      </c>
      <c r="K131" s="10">
        <v>4</v>
      </c>
      <c r="L131" s="18" t="s">
        <v>35</v>
      </c>
      <c r="M131" t="str">
        <f>VLOOKUP(L131,Codes!$R$3:$S$28,2,FALSE)</f>
        <v>L</v>
      </c>
      <c r="N131" t="s">
        <v>38</v>
      </c>
      <c r="O131" t="s">
        <v>29</v>
      </c>
      <c r="P131" t="s">
        <v>29</v>
      </c>
      <c r="Q131" s="21" t="str">
        <f t="shared" si="18"/>
        <v>G-AA-001-EC10-TP1-Water-NA-4-NA</v>
      </c>
      <c r="R131" s="21" t="str">
        <f t="shared" si="22"/>
        <v>G-AA-001-EC10-TP1-Water-4</v>
      </c>
      <c r="S131" s="14" t="str">
        <f t="shared" si="20"/>
        <v>G.AA.001.L.A.4</v>
      </c>
      <c r="T131" s="15" t="str">
        <f t="shared" si="21"/>
        <v>GAA001LA4</v>
      </c>
      <c r="U131" s="25" t="str">
        <f t="shared" ref="U131:U194" si="23">_xlfn.CONCAT(R131,CHAR(10),T131)</f>
        <v>G-AA-001-EC10-TP1-Water-4
GAA001LA4</v>
      </c>
      <c r="V131" s="25" t="str">
        <f t="shared" ref="V131:V194" si="24">_xlfn.CONCAT(LEFT(T131,3),CHAR(10),RIGHT(LEFT(T131,6),3),CHAR(10),RIGHT(T131,3))</f>
        <v>GAA
001
LA4</v>
      </c>
    </row>
    <row r="132" spans="1:22" ht="52.5" customHeight="1">
      <c r="A132" t="s">
        <v>41</v>
      </c>
      <c r="B132" s="10" t="s">
        <v>77</v>
      </c>
      <c r="C132" s="10" t="str">
        <f>VLOOKUP(_xlfn.CONCAT(A132,B132),Codes!$C$3:$D$11,2,FALSE)</f>
        <v>G</v>
      </c>
      <c r="D132" s="23" t="s">
        <v>43</v>
      </c>
      <c r="E132" s="12" t="str">
        <f>VLOOKUP(D132,Codes!$E$3:$G$1002,3,FALSE)</f>
        <v>001</v>
      </c>
      <c r="F132" s="10" t="s">
        <v>46</v>
      </c>
      <c r="G132" s="10">
        <v>6</v>
      </c>
      <c r="H132" s="10" t="str">
        <f>VLOOKUP(F132,Codes!$J$3:$Q$8,2,FALSE)</f>
        <v>A</v>
      </c>
      <c r="I132" s="11" t="s">
        <v>31</v>
      </c>
      <c r="J132" s="10" t="str">
        <f>VLOOKUP(I132,Codes!$H$3:$I$262,2,FALSE)</f>
        <v>AA</v>
      </c>
      <c r="K132" s="10">
        <v>5</v>
      </c>
      <c r="L132" s="18" t="s">
        <v>35</v>
      </c>
      <c r="M132" t="str">
        <f>VLOOKUP(L132,Codes!$R$3:$S$28,2,FALSE)</f>
        <v>L</v>
      </c>
      <c r="N132" t="s">
        <v>38</v>
      </c>
      <c r="O132" t="s">
        <v>29</v>
      </c>
      <c r="P132" t="s">
        <v>29</v>
      </c>
      <c r="Q132" s="21" t="str">
        <f t="shared" si="18"/>
        <v>G-AA-001-EC10-TP1-Water-NA-5-NA</v>
      </c>
      <c r="R132" s="21" t="str">
        <f t="shared" si="22"/>
        <v>G-AA-001-EC10-TP1-Water-5</v>
      </c>
      <c r="S132" s="14" t="str">
        <f t="shared" si="20"/>
        <v>G.AA.001.L.A.5</v>
      </c>
      <c r="T132" s="15" t="str">
        <f t="shared" si="21"/>
        <v>GAA001LA5</v>
      </c>
      <c r="U132" s="25" t="str">
        <f t="shared" si="23"/>
        <v>G-AA-001-EC10-TP1-Water-5
GAA001LA5</v>
      </c>
      <c r="V132" s="25" t="str">
        <f t="shared" si="24"/>
        <v>GAA
001
LA5</v>
      </c>
    </row>
    <row r="133" spans="1:22" ht="52.5" customHeight="1">
      <c r="A133" t="s">
        <v>41</v>
      </c>
      <c r="B133" s="10" t="s">
        <v>77</v>
      </c>
      <c r="C133" s="10" t="str">
        <f>VLOOKUP(_xlfn.CONCAT(A133,B133),Codes!$C$3:$D$11,2,FALSE)</f>
        <v>G</v>
      </c>
      <c r="D133" s="23" t="s">
        <v>43</v>
      </c>
      <c r="E133" s="12" t="str">
        <f>VLOOKUP(D133,Codes!$E$3:$G$1002,3,FALSE)</f>
        <v>001</v>
      </c>
      <c r="F133" s="10" t="s">
        <v>46</v>
      </c>
      <c r="G133" s="10">
        <v>6</v>
      </c>
      <c r="H133" s="10" t="str">
        <f>VLOOKUP(F133,Codes!$J$3:$Q$8,2,FALSE)</f>
        <v>A</v>
      </c>
      <c r="I133" s="11" t="s">
        <v>31</v>
      </c>
      <c r="J133" s="10" t="str">
        <f>VLOOKUP(I133,Codes!$H$3:$I$262,2,FALSE)</f>
        <v>AA</v>
      </c>
      <c r="K133" s="10">
        <v>6</v>
      </c>
      <c r="L133" s="18" t="s">
        <v>35</v>
      </c>
      <c r="M133" t="str">
        <f>VLOOKUP(L133,Codes!$R$3:$S$28,2,FALSE)</f>
        <v>L</v>
      </c>
      <c r="N133" t="s">
        <v>38</v>
      </c>
      <c r="O133" t="s">
        <v>29</v>
      </c>
      <c r="P133" t="s">
        <v>29</v>
      </c>
      <c r="Q133" s="21" t="str">
        <f t="shared" si="18"/>
        <v>G-AA-001-EC10-TP1-Water-NA-6-NA</v>
      </c>
      <c r="R133" s="21" t="str">
        <f t="shared" si="22"/>
        <v>G-AA-001-EC10-TP1-Water-6</v>
      </c>
      <c r="S133" s="14" t="str">
        <f t="shared" si="20"/>
        <v>G.AA.001.L.A.6</v>
      </c>
      <c r="T133" s="15" t="str">
        <f t="shared" si="21"/>
        <v>GAA001LA6</v>
      </c>
      <c r="U133" s="25" t="str">
        <f t="shared" si="23"/>
        <v>G-AA-001-EC10-TP1-Water-6
GAA001LA6</v>
      </c>
      <c r="V133" s="25" t="str">
        <f t="shared" si="24"/>
        <v>GAA
001
LA6</v>
      </c>
    </row>
    <row r="134" spans="1:22" ht="52.5" customHeight="1">
      <c r="A134" t="s">
        <v>41</v>
      </c>
      <c r="B134" s="10" t="s">
        <v>77</v>
      </c>
      <c r="C134" s="10" t="str">
        <f>VLOOKUP(_xlfn.CONCAT(A134,B134),Codes!$C$3:$D$11,2,FALSE)</f>
        <v>G</v>
      </c>
      <c r="D134" s="23" t="s">
        <v>43</v>
      </c>
      <c r="E134" s="12" t="str">
        <f>VLOOKUP(D134,Codes!$E$3:$G$1002,3,FALSE)</f>
        <v>001</v>
      </c>
      <c r="F134" s="10" t="s">
        <v>57</v>
      </c>
      <c r="G134" s="10">
        <v>24</v>
      </c>
      <c r="H134" s="10" t="str">
        <f>VLOOKUP(F134,Codes!$J$3:$Q$8,2,FALSE)</f>
        <v>B</v>
      </c>
      <c r="I134" s="11" t="s">
        <v>31</v>
      </c>
      <c r="J134" s="10" t="str">
        <f>VLOOKUP(I134,Codes!$H$3:$I$262,2,FALSE)</f>
        <v>AA</v>
      </c>
      <c r="K134" s="10">
        <v>1</v>
      </c>
      <c r="L134" s="18" t="s">
        <v>35</v>
      </c>
      <c r="M134" t="str">
        <f>VLOOKUP(L134,Codes!$R$3:$S$28,2,FALSE)</f>
        <v>L</v>
      </c>
      <c r="N134" t="s">
        <v>38</v>
      </c>
      <c r="O134" t="s">
        <v>29</v>
      </c>
      <c r="P134" t="s">
        <v>29</v>
      </c>
      <c r="Q134" s="21" t="str">
        <f t="shared" si="18"/>
        <v>G-AA-001-EC10-TP2-Water-NA-1-NA</v>
      </c>
      <c r="R134" s="21" t="str">
        <f t="shared" si="22"/>
        <v>G-AA-001-EC10-TP2-Water-1</v>
      </c>
      <c r="S134" s="14" t="str">
        <f t="shared" si="20"/>
        <v>G.AA.001.L.B.1</v>
      </c>
      <c r="T134" s="15" t="str">
        <f t="shared" si="21"/>
        <v>GAA001LB1</v>
      </c>
      <c r="U134" s="25" t="str">
        <f t="shared" si="23"/>
        <v>G-AA-001-EC10-TP2-Water-1
GAA001LB1</v>
      </c>
      <c r="V134" s="25" t="str">
        <f t="shared" si="24"/>
        <v>GAA
001
LB1</v>
      </c>
    </row>
    <row r="135" spans="1:22" ht="52.5" customHeight="1">
      <c r="A135" t="s">
        <v>41</v>
      </c>
      <c r="B135" s="10" t="s">
        <v>77</v>
      </c>
      <c r="C135" s="10" t="str">
        <f>VLOOKUP(_xlfn.CONCAT(A135,B135),Codes!$C$3:$D$11,2,FALSE)</f>
        <v>G</v>
      </c>
      <c r="D135" s="23" t="s">
        <v>43</v>
      </c>
      <c r="E135" s="12" t="str">
        <f>VLOOKUP(D135,Codes!$E$3:$G$1002,3,FALSE)</f>
        <v>001</v>
      </c>
      <c r="F135" s="10" t="s">
        <v>57</v>
      </c>
      <c r="G135" s="10">
        <v>24</v>
      </c>
      <c r="H135" s="10" t="str">
        <f>VLOOKUP(F135,Codes!$J$3:$Q$8,2,FALSE)</f>
        <v>B</v>
      </c>
      <c r="I135" s="11" t="s">
        <v>31</v>
      </c>
      <c r="J135" s="10" t="str">
        <f>VLOOKUP(I135,Codes!$H$3:$I$262,2,FALSE)</f>
        <v>AA</v>
      </c>
      <c r="K135" s="10">
        <v>2</v>
      </c>
      <c r="L135" s="18" t="s">
        <v>35</v>
      </c>
      <c r="M135" t="str">
        <f>VLOOKUP(L135,Codes!$R$3:$S$28,2,FALSE)</f>
        <v>L</v>
      </c>
      <c r="N135" t="s">
        <v>38</v>
      </c>
      <c r="O135" t="s">
        <v>29</v>
      </c>
      <c r="P135" t="s">
        <v>29</v>
      </c>
      <c r="Q135" s="21" t="str">
        <f t="shared" si="18"/>
        <v>G-AA-001-EC10-TP2-Water-NA-2-NA</v>
      </c>
      <c r="R135" s="21" t="str">
        <f t="shared" si="22"/>
        <v>G-AA-001-EC10-TP2-Water-2</v>
      </c>
      <c r="S135" s="14" t="str">
        <f t="shared" si="20"/>
        <v>G.AA.001.L.B.2</v>
      </c>
      <c r="T135" s="15" t="str">
        <f t="shared" si="21"/>
        <v>GAA001LB2</v>
      </c>
      <c r="U135" s="25" t="str">
        <f t="shared" si="23"/>
        <v>G-AA-001-EC10-TP2-Water-2
GAA001LB2</v>
      </c>
      <c r="V135" s="25" t="str">
        <f t="shared" si="24"/>
        <v>GAA
001
LB2</v>
      </c>
    </row>
    <row r="136" spans="1:22" ht="52.5" customHeight="1">
      <c r="A136" t="s">
        <v>41</v>
      </c>
      <c r="B136" s="10" t="s">
        <v>77</v>
      </c>
      <c r="C136" s="10" t="str">
        <f>VLOOKUP(_xlfn.CONCAT(A136,B136),Codes!$C$3:$D$11,2,FALSE)</f>
        <v>G</v>
      </c>
      <c r="D136" s="23" t="s">
        <v>43</v>
      </c>
      <c r="E136" s="12" t="str">
        <f>VLOOKUP(D136,Codes!$E$3:$G$1002,3,FALSE)</f>
        <v>001</v>
      </c>
      <c r="F136" s="10" t="s">
        <v>57</v>
      </c>
      <c r="G136" s="10">
        <v>24</v>
      </c>
      <c r="H136" s="10" t="str">
        <f>VLOOKUP(F136,Codes!$J$3:$Q$8,2,FALSE)</f>
        <v>B</v>
      </c>
      <c r="I136" s="11" t="s">
        <v>31</v>
      </c>
      <c r="J136" s="10" t="str">
        <f>VLOOKUP(I136,Codes!$H$3:$I$262,2,FALSE)</f>
        <v>AA</v>
      </c>
      <c r="K136" s="10">
        <v>3</v>
      </c>
      <c r="L136" s="18" t="s">
        <v>35</v>
      </c>
      <c r="M136" t="str">
        <f>VLOOKUP(L136,Codes!$R$3:$S$28,2,FALSE)</f>
        <v>L</v>
      </c>
      <c r="N136" t="s">
        <v>38</v>
      </c>
      <c r="O136" t="s">
        <v>29</v>
      </c>
      <c r="P136" t="s">
        <v>29</v>
      </c>
      <c r="Q136" s="21" t="str">
        <f t="shared" si="18"/>
        <v>G-AA-001-EC10-TP2-Water-NA-3-NA</v>
      </c>
      <c r="R136" s="21" t="str">
        <f t="shared" si="22"/>
        <v>G-AA-001-EC10-TP2-Water-3</v>
      </c>
      <c r="S136" s="14" t="str">
        <f t="shared" si="20"/>
        <v>G.AA.001.L.B.3</v>
      </c>
      <c r="T136" s="15" t="str">
        <f t="shared" si="21"/>
        <v>GAA001LB3</v>
      </c>
      <c r="U136" s="25" t="str">
        <f t="shared" si="23"/>
        <v>G-AA-001-EC10-TP2-Water-3
GAA001LB3</v>
      </c>
      <c r="V136" s="25" t="str">
        <f t="shared" si="24"/>
        <v>GAA
001
LB3</v>
      </c>
    </row>
    <row r="137" spans="1:22" ht="52.5" customHeight="1">
      <c r="A137" t="s">
        <v>41</v>
      </c>
      <c r="B137" s="10" t="s">
        <v>77</v>
      </c>
      <c r="C137" s="10" t="str">
        <f>VLOOKUP(_xlfn.CONCAT(A137,B137),Codes!$C$3:$D$11,2,FALSE)</f>
        <v>G</v>
      </c>
      <c r="D137" s="23" t="s">
        <v>43</v>
      </c>
      <c r="E137" s="12" t="str">
        <f>VLOOKUP(D137,Codes!$E$3:$G$1002,3,FALSE)</f>
        <v>001</v>
      </c>
      <c r="F137" s="10" t="s">
        <v>57</v>
      </c>
      <c r="G137" s="10">
        <v>24</v>
      </c>
      <c r="H137" s="10" t="str">
        <f>VLOOKUP(F137,Codes!$J$3:$Q$8,2,FALSE)</f>
        <v>B</v>
      </c>
      <c r="I137" s="11" t="s">
        <v>31</v>
      </c>
      <c r="J137" s="10" t="str">
        <f>VLOOKUP(I137,Codes!$H$3:$I$262,2,FALSE)</f>
        <v>AA</v>
      </c>
      <c r="K137" s="10">
        <v>4</v>
      </c>
      <c r="L137" s="18" t="s">
        <v>35</v>
      </c>
      <c r="M137" t="str">
        <f>VLOOKUP(L137,Codes!$R$3:$S$28,2,FALSE)</f>
        <v>L</v>
      </c>
      <c r="N137" t="s">
        <v>38</v>
      </c>
      <c r="O137" t="s">
        <v>29</v>
      </c>
      <c r="P137" t="s">
        <v>29</v>
      </c>
      <c r="Q137" s="21" t="str">
        <f t="shared" si="18"/>
        <v>G-AA-001-EC10-TP2-Water-NA-4-NA</v>
      </c>
      <c r="R137" s="21" t="str">
        <f t="shared" si="22"/>
        <v>G-AA-001-EC10-TP2-Water-4</v>
      </c>
      <c r="S137" s="14" t="str">
        <f t="shared" si="20"/>
        <v>G.AA.001.L.B.4</v>
      </c>
      <c r="T137" s="15" t="str">
        <f t="shared" si="21"/>
        <v>GAA001LB4</v>
      </c>
      <c r="U137" s="25" t="str">
        <f t="shared" si="23"/>
        <v>G-AA-001-EC10-TP2-Water-4
GAA001LB4</v>
      </c>
      <c r="V137" s="25" t="str">
        <f t="shared" si="24"/>
        <v>GAA
001
LB4</v>
      </c>
    </row>
    <row r="138" spans="1:22" ht="52.5" customHeight="1">
      <c r="A138" t="s">
        <v>41</v>
      </c>
      <c r="B138" s="10" t="s">
        <v>77</v>
      </c>
      <c r="C138" s="10" t="str">
        <f>VLOOKUP(_xlfn.CONCAT(A138,B138),Codes!$C$3:$D$11,2,FALSE)</f>
        <v>G</v>
      </c>
      <c r="D138" s="23" t="s">
        <v>43</v>
      </c>
      <c r="E138" s="12" t="str">
        <f>VLOOKUP(D138,Codes!$E$3:$G$1002,3,FALSE)</f>
        <v>001</v>
      </c>
      <c r="F138" s="10" t="s">
        <v>57</v>
      </c>
      <c r="G138" s="10">
        <v>24</v>
      </c>
      <c r="H138" s="10" t="str">
        <f>VLOOKUP(F138,Codes!$J$3:$Q$8,2,FALSE)</f>
        <v>B</v>
      </c>
      <c r="I138" s="11" t="s">
        <v>31</v>
      </c>
      <c r="J138" s="10" t="str">
        <f>VLOOKUP(I138,Codes!$H$3:$I$262,2,FALSE)</f>
        <v>AA</v>
      </c>
      <c r="K138" s="10">
        <v>5</v>
      </c>
      <c r="L138" s="18" t="s">
        <v>35</v>
      </c>
      <c r="M138" t="str">
        <f>VLOOKUP(L138,Codes!$R$3:$S$28,2,FALSE)</f>
        <v>L</v>
      </c>
      <c r="N138" t="s">
        <v>38</v>
      </c>
      <c r="O138" t="s">
        <v>29</v>
      </c>
      <c r="P138" t="s">
        <v>29</v>
      </c>
      <c r="Q138" s="21" t="str">
        <f t="shared" si="18"/>
        <v>G-AA-001-EC10-TP2-Water-NA-5-NA</v>
      </c>
      <c r="R138" s="21" t="str">
        <f t="shared" si="22"/>
        <v>G-AA-001-EC10-TP2-Water-5</v>
      </c>
      <c r="S138" s="14" t="str">
        <f t="shared" si="20"/>
        <v>G.AA.001.L.B.5</v>
      </c>
      <c r="T138" s="15" t="str">
        <f t="shared" si="21"/>
        <v>GAA001LB5</v>
      </c>
      <c r="U138" s="25" t="str">
        <f t="shared" si="23"/>
        <v>G-AA-001-EC10-TP2-Water-5
GAA001LB5</v>
      </c>
      <c r="V138" s="25" t="str">
        <f t="shared" si="24"/>
        <v>GAA
001
LB5</v>
      </c>
    </row>
    <row r="139" spans="1:22" ht="52.5" customHeight="1">
      <c r="A139" t="s">
        <v>41</v>
      </c>
      <c r="B139" s="10" t="s">
        <v>77</v>
      </c>
      <c r="C139" s="10" t="str">
        <f>VLOOKUP(_xlfn.CONCAT(A139,B139),Codes!$C$3:$D$11,2,FALSE)</f>
        <v>G</v>
      </c>
      <c r="D139" s="23" t="s">
        <v>43</v>
      </c>
      <c r="E139" s="12" t="str">
        <f>VLOOKUP(D139,Codes!$E$3:$G$1002,3,FALSE)</f>
        <v>001</v>
      </c>
      <c r="F139" s="10" t="s">
        <v>57</v>
      </c>
      <c r="G139" s="10">
        <v>24</v>
      </c>
      <c r="H139" s="10" t="str">
        <f>VLOOKUP(F139,Codes!$J$3:$Q$8,2,FALSE)</f>
        <v>B</v>
      </c>
      <c r="I139" s="11" t="s">
        <v>31</v>
      </c>
      <c r="J139" s="10" t="str">
        <f>VLOOKUP(I139,Codes!$H$3:$I$262,2,FALSE)</f>
        <v>AA</v>
      </c>
      <c r="K139" s="10">
        <v>6</v>
      </c>
      <c r="L139" s="18" t="s">
        <v>35</v>
      </c>
      <c r="M139" t="str">
        <f>VLOOKUP(L139,Codes!$R$3:$S$28,2,FALSE)</f>
        <v>L</v>
      </c>
      <c r="N139" t="s">
        <v>38</v>
      </c>
      <c r="O139" t="s">
        <v>29</v>
      </c>
      <c r="P139" t="s">
        <v>29</v>
      </c>
      <c r="Q139" s="21" t="str">
        <f t="shared" si="18"/>
        <v>G-AA-001-EC10-TP2-Water-NA-6-NA</v>
      </c>
      <c r="R139" s="21" t="str">
        <f t="shared" si="22"/>
        <v>G-AA-001-EC10-TP2-Water-6</v>
      </c>
      <c r="S139" s="14" t="str">
        <f t="shared" si="20"/>
        <v>G.AA.001.L.B.6</v>
      </c>
      <c r="T139" s="15" t="str">
        <f t="shared" si="21"/>
        <v>GAA001LB6</v>
      </c>
      <c r="U139" s="25" t="str">
        <f t="shared" si="23"/>
        <v>G-AA-001-EC10-TP2-Water-6
GAA001LB6</v>
      </c>
      <c r="V139" s="25" t="str">
        <f t="shared" si="24"/>
        <v>GAA
001
LB6</v>
      </c>
    </row>
    <row r="140" spans="1:22" ht="52.5" customHeight="1">
      <c r="A140" t="s">
        <v>41</v>
      </c>
      <c r="B140" s="10" t="s">
        <v>77</v>
      </c>
      <c r="C140" s="10" t="str">
        <f>VLOOKUP(_xlfn.CONCAT(A140,B140),Codes!$C$3:$D$11,2,FALSE)</f>
        <v>G</v>
      </c>
      <c r="D140" s="23" t="s">
        <v>43</v>
      </c>
      <c r="E140" s="12" t="str">
        <f>VLOOKUP(D140,Codes!$E$3:$G$1002,3,FALSE)</f>
        <v>001</v>
      </c>
      <c r="F140" s="10" t="s">
        <v>64</v>
      </c>
      <c r="G140" s="10">
        <v>48</v>
      </c>
      <c r="H140" s="10" t="str">
        <f>VLOOKUP(F140,Codes!$J$3:$Q$8,2,FALSE)</f>
        <v>C</v>
      </c>
      <c r="I140" s="11" t="s">
        <v>31</v>
      </c>
      <c r="J140" s="10" t="str">
        <f>VLOOKUP(I140,Codes!$H$3:$I$262,2,FALSE)</f>
        <v>AA</v>
      </c>
      <c r="K140" s="10">
        <v>1</v>
      </c>
      <c r="L140" s="18" t="s">
        <v>35</v>
      </c>
      <c r="M140" t="str">
        <f>VLOOKUP(L140,Codes!$R$3:$S$28,2,FALSE)</f>
        <v>L</v>
      </c>
      <c r="N140" t="s">
        <v>38</v>
      </c>
      <c r="O140" t="s">
        <v>29</v>
      </c>
      <c r="P140" t="s">
        <v>29</v>
      </c>
      <c r="Q140" s="21" t="str">
        <f t="shared" si="18"/>
        <v>G-AA-001-EC10-TP3-Water-NA-1-NA</v>
      </c>
      <c r="R140" s="21" t="str">
        <f t="shared" si="22"/>
        <v>G-AA-001-EC10-TP3-Water-1</v>
      </c>
      <c r="S140" s="14" t="str">
        <f t="shared" si="20"/>
        <v>G.AA.001.L.C.1</v>
      </c>
      <c r="T140" s="15" t="str">
        <f t="shared" si="21"/>
        <v>GAA001LC1</v>
      </c>
      <c r="U140" s="25" t="str">
        <f t="shared" si="23"/>
        <v>G-AA-001-EC10-TP3-Water-1
GAA001LC1</v>
      </c>
      <c r="V140" s="25" t="str">
        <f t="shared" si="24"/>
        <v>GAA
001
LC1</v>
      </c>
    </row>
    <row r="141" spans="1:22" ht="52.5" customHeight="1">
      <c r="A141" t="s">
        <v>41</v>
      </c>
      <c r="B141" s="10" t="s">
        <v>77</v>
      </c>
      <c r="C141" s="10" t="str">
        <f>VLOOKUP(_xlfn.CONCAT(A141,B141),Codes!$C$3:$D$11,2,FALSE)</f>
        <v>G</v>
      </c>
      <c r="D141" s="23" t="s">
        <v>43</v>
      </c>
      <c r="E141" s="12" t="str">
        <f>VLOOKUP(D141,Codes!$E$3:$G$1002,3,FALSE)</f>
        <v>001</v>
      </c>
      <c r="F141" s="10" t="s">
        <v>64</v>
      </c>
      <c r="G141" s="10">
        <v>48</v>
      </c>
      <c r="H141" s="10" t="str">
        <f>VLOOKUP(F141,Codes!$J$3:$Q$8,2,FALSE)</f>
        <v>C</v>
      </c>
      <c r="I141" s="11" t="s">
        <v>31</v>
      </c>
      <c r="J141" s="10" t="str">
        <f>VLOOKUP(I141,Codes!$H$3:$I$262,2,FALSE)</f>
        <v>AA</v>
      </c>
      <c r="K141" s="10">
        <v>2</v>
      </c>
      <c r="L141" s="18" t="s">
        <v>35</v>
      </c>
      <c r="M141" t="str">
        <f>VLOOKUP(L141,Codes!$R$3:$S$28,2,FALSE)</f>
        <v>L</v>
      </c>
      <c r="N141" t="s">
        <v>38</v>
      </c>
      <c r="O141" t="s">
        <v>29</v>
      </c>
      <c r="P141" t="s">
        <v>29</v>
      </c>
      <c r="Q141" s="21" t="str">
        <f t="shared" ref="Q141:Q187" si="25">CONCATENATE(C141,"-",J141,"-",E141,"-", L141,"-",F141,"-",N141,"-",O141,"-",K141,"-",P141)</f>
        <v>G-AA-001-EC10-TP3-Water-NA-2-NA</v>
      </c>
      <c r="R141" s="21" t="str">
        <f t="shared" si="22"/>
        <v>G-AA-001-EC10-TP3-Water-2</v>
      </c>
      <c r="S141" s="14" t="str">
        <f t="shared" si="20"/>
        <v>G.AA.001.L.C.2</v>
      </c>
      <c r="T141" s="15" t="str">
        <f t="shared" si="21"/>
        <v>GAA001LC2</v>
      </c>
      <c r="U141" s="25" t="str">
        <f t="shared" si="23"/>
        <v>G-AA-001-EC10-TP3-Water-2
GAA001LC2</v>
      </c>
      <c r="V141" s="25" t="str">
        <f t="shared" si="24"/>
        <v>GAA
001
LC2</v>
      </c>
    </row>
    <row r="142" spans="1:22" ht="52.5" customHeight="1">
      <c r="A142" t="s">
        <v>41</v>
      </c>
      <c r="B142" s="10" t="s">
        <v>77</v>
      </c>
      <c r="C142" s="10" t="str">
        <f>VLOOKUP(_xlfn.CONCAT(A142,B142),Codes!$C$3:$D$11,2,FALSE)</f>
        <v>G</v>
      </c>
      <c r="D142" s="23" t="s">
        <v>43</v>
      </c>
      <c r="E142" s="12" t="str">
        <f>VLOOKUP(D142,Codes!$E$3:$G$1002,3,FALSE)</f>
        <v>001</v>
      </c>
      <c r="F142" s="10" t="s">
        <v>64</v>
      </c>
      <c r="G142" s="10">
        <v>48</v>
      </c>
      <c r="H142" s="10" t="str">
        <f>VLOOKUP(F142,Codes!$J$3:$Q$8,2,FALSE)</f>
        <v>C</v>
      </c>
      <c r="I142" s="11" t="s">
        <v>31</v>
      </c>
      <c r="J142" s="10" t="str">
        <f>VLOOKUP(I142,Codes!$H$3:$I$262,2,FALSE)</f>
        <v>AA</v>
      </c>
      <c r="K142" s="10">
        <v>3</v>
      </c>
      <c r="L142" s="18" t="s">
        <v>35</v>
      </c>
      <c r="M142" t="str">
        <f>VLOOKUP(L142,Codes!$R$3:$S$28,2,FALSE)</f>
        <v>L</v>
      </c>
      <c r="N142" t="s">
        <v>38</v>
      </c>
      <c r="O142" t="s">
        <v>29</v>
      </c>
      <c r="P142" t="s">
        <v>29</v>
      </c>
      <c r="Q142" s="21" t="str">
        <f t="shared" si="25"/>
        <v>G-AA-001-EC10-TP3-Water-NA-3-NA</v>
      </c>
      <c r="R142" s="21" t="str">
        <f t="shared" si="22"/>
        <v>G-AA-001-EC10-TP3-Water-3</v>
      </c>
      <c r="S142" s="14" t="str">
        <f t="shared" si="20"/>
        <v>G.AA.001.L.C.3</v>
      </c>
      <c r="T142" s="15" t="str">
        <f t="shared" si="21"/>
        <v>GAA001LC3</v>
      </c>
      <c r="U142" s="25" t="str">
        <f t="shared" si="23"/>
        <v>G-AA-001-EC10-TP3-Water-3
GAA001LC3</v>
      </c>
      <c r="V142" s="25" t="str">
        <f t="shared" si="24"/>
        <v>GAA
001
LC3</v>
      </c>
    </row>
    <row r="143" spans="1:22" ht="52.5" customHeight="1">
      <c r="A143" t="s">
        <v>41</v>
      </c>
      <c r="B143" s="10" t="s">
        <v>77</v>
      </c>
      <c r="C143" s="10" t="str">
        <f>VLOOKUP(_xlfn.CONCAT(A143,B143),Codes!$C$3:$D$11,2,FALSE)</f>
        <v>G</v>
      </c>
      <c r="D143" s="23" t="s">
        <v>43</v>
      </c>
      <c r="E143" s="12" t="str">
        <f>VLOOKUP(D143,Codes!$E$3:$G$1002,3,FALSE)</f>
        <v>001</v>
      </c>
      <c r="F143" s="10" t="s">
        <v>64</v>
      </c>
      <c r="G143" s="10">
        <v>48</v>
      </c>
      <c r="H143" s="10" t="str">
        <f>VLOOKUP(F143,Codes!$J$3:$Q$8,2,FALSE)</f>
        <v>C</v>
      </c>
      <c r="I143" s="11" t="s">
        <v>31</v>
      </c>
      <c r="J143" s="10" t="str">
        <f>VLOOKUP(I143,Codes!$H$3:$I$262,2,FALSE)</f>
        <v>AA</v>
      </c>
      <c r="K143" s="10">
        <v>4</v>
      </c>
      <c r="L143" s="18" t="s">
        <v>35</v>
      </c>
      <c r="M143" t="str">
        <f>VLOOKUP(L143,Codes!$R$3:$S$28,2,FALSE)</f>
        <v>L</v>
      </c>
      <c r="N143" t="s">
        <v>38</v>
      </c>
      <c r="O143" t="s">
        <v>29</v>
      </c>
      <c r="P143" t="s">
        <v>29</v>
      </c>
      <c r="Q143" s="21" t="str">
        <f t="shared" si="25"/>
        <v>G-AA-001-EC10-TP3-Water-NA-4-NA</v>
      </c>
      <c r="R143" s="21" t="str">
        <f t="shared" si="22"/>
        <v>G-AA-001-EC10-TP3-Water-4</v>
      </c>
      <c r="S143" s="14" t="str">
        <f t="shared" si="20"/>
        <v>G.AA.001.L.C.4</v>
      </c>
      <c r="T143" s="15" t="str">
        <f t="shared" si="21"/>
        <v>GAA001LC4</v>
      </c>
      <c r="U143" s="25" t="str">
        <f t="shared" si="23"/>
        <v>G-AA-001-EC10-TP3-Water-4
GAA001LC4</v>
      </c>
      <c r="V143" s="25" t="str">
        <f t="shared" si="24"/>
        <v>GAA
001
LC4</v>
      </c>
    </row>
    <row r="144" spans="1:22" ht="52.5" customHeight="1">
      <c r="A144" t="s">
        <v>41</v>
      </c>
      <c r="B144" s="10" t="s">
        <v>77</v>
      </c>
      <c r="C144" s="10" t="str">
        <f>VLOOKUP(_xlfn.CONCAT(A144,B144),Codes!$C$3:$D$11,2,FALSE)</f>
        <v>G</v>
      </c>
      <c r="D144" s="23" t="s">
        <v>43</v>
      </c>
      <c r="E144" s="12" t="str">
        <f>VLOOKUP(D144,Codes!$E$3:$G$1002,3,FALSE)</f>
        <v>001</v>
      </c>
      <c r="F144" s="10" t="s">
        <v>64</v>
      </c>
      <c r="G144" s="10">
        <v>48</v>
      </c>
      <c r="H144" s="10" t="str">
        <f>VLOOKUP(F144,Codes!$J$3:$Q$8,2,FALSE)</f>
        <v>C</v>
      </c>
      <c r="I144" s="11" t="s">
        <v>31</v>
      </c>
      <c r="J144" s="10" t="str">
        <f>VLOOKUP(I144,Codes!$H$3:$I$262,2,FALSE)</f>
        <v>AA</v>
      </c>
      <c r="K144" s="10">
        <v>5</v>
      </c>
      <c r="L144" s="18" t="s">
        <v>35</v>
      </c>
      <c r="M144" t="str">
        <f>VLOOKUP(L144,Codes!$R$3:$S$28,2,FALSE)</f>
        <v>L</v>
      </c>
      <c r="N144" t="s">
        <v>38</v>
      </c>
      <c r="O144" t="s">
        <v>29</v>
      </c>
      <c r="P144" t="s">
        <v>29</v>
      </c>
      <c r="Q144" s="21" t="str">
        <f t="shared" si="25"/>
        <v>G-AA-001-EC10-TP3-Water-NA-5-NA</v>
      </c>
      <c r="R144" s="21" t="str">
        <f t="shared" si="22"/>
        <v>G-AA-001-EC10-TP3-Water-5</v>
      </c>
      <c r="S144" s="14" t="str">
        <f t="shared" si="20"/>
        <v>G.AA.001.L.C.5</v>
      </c>
      <c r="T144" s="15" t="str">
        <f t="shared" si="21"/>
        <v>GAA001LC5</v>
      </c>
      <c r="U144" s="25" t="str">
        <f t="shared" si="23"/>
        <v>G-AA-001-EC10-TP3-Water-5
GAA001LC5</v>
      </c>
      <c r="V144" s="25" t="str">
        <f t="shared" si="24"/>
        <v>GAA
001
LC5</v>
      </c>
    </row>
    <row r="145" spans="1:22" ht="52.5" customHeight="1">
      <c r="A145" t="s">
        <v>41</v>
      </c>
      <c r="B145" s="10" t="s">
        <v>77</v>
      </c>
      <c r="C145" s="10" t="str">
        <f>VLOOKUP(_xlfn.CONCAT(A145,B145),Codes!$C$3:$D$11,2,FALSE)</f>
        <v>G</v>
      </c>
      <c r="D145" s="23" t="s">
        <v>43</v>
      </c>
      <c r="E145" s="12" t="str">
        <f>VLOOKUP(D145,Codes!$E$3:$G$1002,3,FALSE)</f>
        <v>001</v>
      </c>
      <c r="F145" s="10" t="s">
        <v>64</v>
      </c>
      <c r="G145" s="10">
        <v>48</v>
      </c>
      <c r="H145" s="10" t="str">
        <f>VLOOKUP(F145,Codes!$J$3:$Q$8,2,FALSE)</f>
        <v>C</v>
      </c>
      <c r="I145" s="11" t="s">
        <v>31</v>
      </c>
      <c r="J145" s="10" t="str">
        <f>VLOOKUP(I145,Codes!$H$3:$I$262,2,FALSE)</f>
        <v>AA</v>
      </c>
      <c r="K145" s="10">
        <v>6</v>
      </c>
      <c r="L145" s="18" t="s">
        <v>35</v>
      </c>
      <c r="M145" t="str">
        <f>VLOOKUP(L145,Codes!$R$3:$S$28,2,FALSE)</f>
        <v>L</v>
      </c>
      <c r="N145" t="s">
        <v>38</v>
      </c>
      <c r="O145" t="s">
        <v>29</v>
      </c>
      <c r="P145" t="s">
        <v>29</v>
      </c>
      <c r="Q145" s="21" t="str">
        <f t="shared" si="25"/>
        <v>G-AA-001-EC10-TP3-Water-NA-6-NA</v>
      </c>
      <c r="R145" s="21" t="str">
        <f t="shared" si="22"/>
        <v>G-AA-001-EC10-TP3-Water-6</v>
      </c>
      <c r="S145" s="14" t="str">
        <f t="shared" si="20"/>
        <v>G.AA.001.L.C.6</v>
      </c>
      <c r="T145" s="15" t="str">
        <f t="shared" si="21"/>
        <v>GAA001LC6</v>
      </c>
      <c r="U145" s="25" t="str">
        <f t="shared" si="23"/>
        <v>G-AA-001-EC10-TP3-Water-6
GAA001LC6</v>
      </c>
      <c r="V145" s="25" t="str">
        <f t="shared" si="24"/>
        <v>GAA
001
LC6</v>
      </c>
    </row>
    <row r="146" spans="1:22" ht="52.5" customHeight="1">
      <c r="A146" t="s">
        <v>41</v>
      </c>
      <c r="B146" s="10" t="s">
        <v>77</v>
      </c>
      <c r="C146" s="10" t="str">
        <f>VLOOKUP(_xlfn.CONCAT(A146,B146),Codes!$C$3:$D$11,2,FALSE)</f>
        <v>G</v>
      </c>
      <c r="D146" s="23" t="s">
        <v>43</v>
      </c>
      <c r="E146" s="12" t="str">
        <f>VLOOKUP(D146,Codes!$E$3:$G$1002,3,FALSE)</f>
        <v>001</v>
      </c>
      <c r="F146" s="10" t="s">
        <v>46</v>
      </c>
      <c r="G146" s="10">
        <v>6</v>
      </c>
      <c r="H146" s="10" t="str">
        <f>VLOOKUP(F146,Codes!$J$3:$Q$8,2,FALSE)</f>
        <v>A</v>
      </c>
      <c r="I146" s="11" t="s">
        <v>31</v>
      </c>
      <c r="J146" s="10" t="str">
        <f>VLOOKUP(I146,Codes!$H$3:$I$262,2,FALSE)</f>
        <v>AA</v>
      </c>
      <c r="K146" s="10">
        <v>1</v>
      </c>
      <c r="L146" s="18" t="s">
        <v>83</v>
      </c>
      <c r="M146" t="str">
        <f>VLOOKUP(L146,Codes!$R$3:$S$28,2,FALSE)</f>
        <v>M</v>
      </c>
      <c r="N146" t="s">
        <v>38</v>
      </c>
      <c r="O146" t="s">
        <v>29</v>
      </c>
      <c r="P146" t="s">
        <v>29</v>
      </c>
      <c r="Q146" s="21" t="str">
        <f t="shared" si="25"/>
        <v>G-AA-001-EC25-TP1-Water-NA-1-NA</v>
      </c>
      <c r="R146" s="21" t="str">
        <f t="shared" si="22"/>
        <v>G-AA-001-EC25-TP1-Water-1</v>
      </c>
      <c r="S146" s="14" t="str">
        <f t="shared" si="20"/>
        <v>G.AA.001.M.A.1</v>
      </c>
      <c r="T146" s="15" t="str">
        <f t="shared" si="21"/>
        <v>GAA001MA1</v>
      </c>
      <c r="U146" s="25" t="str">
        <f t="shared" si="23"/>
        <v>G-AA-001-EC25-TP1-Water-1
GAA001MA1</v>
      </c>
      <c r="V146" s="25" t="str">
        <f t="shared" si="24"/>
        <v>GAA
001
MA1</v>
      </c>
    </row>
    <row r="147" spans="1:22" ht="52.5" customHeight="1">
      <c r="A147" t="s">
        <v>41</v>
      </c>
      <c r="B147" s="10" t="s">
        <v>77</v>
      </c>
      <c r="C147" s="10" t="str">
        <f>VLOOKUP(_xlfn.CONCAT(A147,B147),Codes!$C$3:$D$11,2,FALSE)</f>
        <v>G</v>
      </c>
      <c r="D147" s="23" t="s">
        <v>43</v>
      </c>
      <c r="E147" s="12" t="str">
        <f>VLOOKUP(D147,Codes!$E$3:$G$1002,3,FALSE)</f>
        <v>001</v>
      </c>
      <c r="F147" s="10" t="s">
        <v>46</v>
      </c>
      <c r="G147" s="10">
        <v>6</v>
      </c>
      <c r="H147" s="10" t="str">
        <f>VLOOKUP(F147,Codes!$J$3:$Q$8,2,FALSE)</f>
        <v>A</v>
      </c>
      <c r="I147" s="11" t="s">
        <v>31</v>
      </c>
      <c r="J147" s="10" t="str">
        <f>VLOOKUP(I147,Codes!$H$3:$I$262,2,FALSE)</f>
        <v>AA</v>
      </c>
      <c r="K147" s="10">
        <v>2</v>
      </c>
      <c r="L147" s="18" t="s">
        <v>83</v>
      </c>
      <c r="M147" t="str">
        <f>VLOOKUP(L147,Codes!$R$3:$S$28,2,FALSE)</f>
        <v>M</v>
      </c>
      <c r="N147" t="s">
        <v>38</v>
      </c>
      <c r="O147" t="s">
        <v>29</v>
      </c>
      <c r="P147" t="s">
        <v>29</v>
      </c>
      <c r="Q147" s="21" t="str">
        <f t="shared" si="25"/>
        <v>G-AA-001-EC25-TP1-Water-NA-2-NA</v>
      </c>
      <c r="R147" s="21" t="str">
        <f t="shared" si="22"/>
        <v>G-AA-001-EC25-TP1-Water-2</v>
      </c>
      <c r="S147" s="14" t="str">
        <f t="shared" si="20"/>
        <v>G.AA.001.M.A.2</v>
      </c>
      <c r="T147" s="15" t="str">
        <f t="shared" si="21"/>
        <v>GAA001MA2</v>
      </c>
      <c r="U147" s="25" t="str">
        <f t="shared" si="23"/>
        <v>G-AA-001-EC25-TP1-Water-2
GAA001MA2</v>
      </c>
      <c r="V147" s="25" t="str">
        <f t="shared" si="24"/>
        <v>GAA
001
MA2</v>
      </c>
    </row>
    <row r="148" spans="1:22" ht="52.5" customHeight="1">
      <c r="A148" t="s">
        <v>41</v>
      </c>
      <c r="B148" s="10" t="s">
        <v>77</v>
      </c>
      <c r="C148" s="10" t="str">
        <f>VLOOKUP(_xlfn.CONCAT(A148,B148),Codes!$C$3:$D$11,2,FALSE)</f>
        <v>G</v>
      </c>
      <c r="D148" s="23" t="s">
        <v>43</v>
      </c>
      <c r="E148" s="12" t="str">
        <f>VLOOKUP(D148,Codes!$E$3:$G$1002,3,FALSE)</f>
        <v>001</v>
      </c>
      <c r="F148" s="10" t="s">
        <v>46</v>
      </c>
      <c r="G148" s="10">
        <v>6</v>
      </c>
      <c r="H148" s="10" t="str">
        <f>VLOOKUP(F148,Codes!$J$3:$Q$8,2,FALSE)</f>
        <v>A</v>
      </c>
      <c r="I148" s="11" t="s">
        <v>31</v>
      </c>
      <c r="J148" s="10" t="str">
        <f>VLOOKUP(I148,Codes!$H$3:$I$262,2,FALSE)</f>
        <v>AA</v>
      </c>
      <c r="K148" s="10">
        <v>3</v>
      </c>
      <c r="L148" s="18" t="s">
        <v>83</v>
      </c>
      <c r="M148" t="str">
        <f>VLOOKUP(L148,Codes!$R$3:$S$28,2,FALSE)</f>
        <v>M</v>
      </c>
      <c r="N148" t="s">
        <v>38</v>
      </c>
      <c r="O148" t="s">
        <v>29</v>
      </c>
      <c r="P148" t="s">
        <v>29</v>
      </c>
      <c r="Q148" s="21" t="str">
        <f t="shared" si="25"/>
        <v>G-AA-001-EC25-TP1-Water-NA-3-NA</v>
      </c>
      <c r="R148" s="21" t="str">
        <f t="shared" si="22"/>
        <v>G-AA-001-EC25-TP1-Water-3</v>
      </c>
      <c r="S148" s="14" t="str">
        <f t="shared" si="20"/>
        <v>G.AA.001.M.A.3</v>
      </c>
      <c r="T148" s="15" t="str">
        <f t="shared" si="21"/>
        <v>GAA001MA3</v>
      </c>
      <c r="U148" s="25" t="str">
        <f t="shared" si="23"/>
        <v>G-AA-001-EC25-TP1-Water-3
GAA001MA3</v>
      </c>
      <c r="V148" s="25" t="str">
        <f t="shared" si="24"/>
        <v>GAA
001
MA3</v>
      </c>
    </row>
    <row r="149" spans="1:22" ht="52.5" customHeight="1">
      <c r="A149" t="s">
        <v>41</v>
      </c>
      <c r="B149" s="10" t="s">
        <v>77</v>
      </c>
      <c r="C149" s="10" t="str">
        <f>VLOOKUP(_xlfn.CONCAT(A149,B149),Codes!$C$3:$D$11,2,FALSE)</f>
        <v>G</v>
      </c>
      <c r="D149" s="23" t="s">
        <v>43</v>
      </c>
      <c r="E149" s="12" t="str">
        <f>VLOOKUP(D149,Codes!$E$3:$G$1002,3,FALSE)</f>
        <v>001</v>
      </c>
      <c r="F149" s="10" t="s">
        <v>46</v>
      </c>
      <c r="G149" s="10">
        <v>6</v>
      </c>
      <c r="H149" s="10" t="str">
        <f>VLOOKUP(F149,Codes!$J$3:$Q$8,2,FALSE)</f>
        <v>A</v>
      </c>
      <c r="I149" s="11" t="s">
        <v>31</v>
      </c>
      <c r="J149" s="10" t="str">
        <f>VLOOKUP(I149,Codes!$H$3:$I$262,2,FALSE)</f>
        <v>AA</v>
      </c>
      <c r="K149" s="10">
        <v>4</v>
      </c>
      <c r="L149" s="18" t="s">
        <v>83</v>
      </c>
      <c r="M149" t="str">
        <f>VLOOKUP(L149,Codes!$R$3:$S$28,2,FALSE)</f>
        <v>M</v>
      </c>
      <c r="N149" t="s">
        <v>38</v>
      </c>
      <c r="O149" t="s">
        <v>29</v>
      </c>
      <c r="P149" t="s">
        <v>29</v>
      </c>
      <c r="Q149" s="21" t="str">
        <f t="shared" si="25"/>
        <v>G-AA-001-EC25-TP1-Water-NA-4-NA</v>
      </c>
      <c r="R149" s="21" t="str">
        <f t="shared" si="22"/>
        <v>G-AA-001-EC25-TP1-Water-4</v>
      </c>
      <c r="S149" s="14" t="str">
        <f t="shared" si="20"/>
        <v>G.AA.001.M.A.4</v>
      </c>
      <c r="T149" s="15" t="str">
        <f t="shared" si="21"/>
        <v>GAA001MA4</v>
      </c>
      <c r="U149" s="25" t="str">
        <f t="shared" si="23"/>
        <v>G-AA-001-EC25-TP1-Water-4
GAA001MA4</v>
      </c>
      <c r="V149" s="25" t="str">
        <f t="shared" si="24"/>
        <v>GAA
001
MA4</v>
      </c>
    </row>
    <row r="150" spans="1:22" ht="52.5" customHeight="1">
      <c r="A150" t="s">
        <v>41</v>
      </c>
      <c r="B150" s="10" t="s">
        <v>77</v>
      </c>
      <c r="C150" s="10" t="str">
        <f>VLOOKUP(_xlfn.CONCAT(A150,B150),Codes!$C$3:$D$11,2,FALSE)</f>
        <v>G</v>
      </c>
      <c r="D150" s="23" t="s">
        <v>43</v>
      </c>
      <c r="E150" s="12" t="str">
        <f>VLOOKUP(D150,Codes!$E$3:$G$1002,3,FALSE)</f>
        <v>001</v>
      </c>
      <c r="F150" s="10" t="s">
        <v>46</v>
      </c>
      <c r="G150" s="10">
        <v>6</v>
      </c>
      <c r="H150" s="10" t="str">
        <f>VLOOKUP(F150,Codes!$J$3:$Q$8,2,FALSE)</f>
        <v>A</v>
      </c>
      <c r="I150" s="11" t="s">
        <v>31</v>
      </c>
      <c r="J150" s="10" t="str">
        <f>VLOOKUP(I150,Codes!$H$3:$I$262,2,FALSE)</f>
        <v>AA</v>
      </c>
      <c r="K150" s="10">
        <v>5</v>
      </c>
      <c r="L150" s="18" t="s">
        <v>83</v>
      </c>
      <c r="M150" t="str">
        <f>VLOOKUP(L150,Codes!$R$3:$S$28,2,FALSE)</f>
        <v>M</v>
      </c>
      <c r="N150" t="s">
        <v>38</v>
      </c>
      <c r="O150" t="s">
        <v>29</v>
      </c>
      <c r="P150" t="s">
        <v>29</v>
      </c>
      <c r="Q150" s="21" t="str">
        <f t="shared" si="25"/>
        <v>G-AA-001-EC25-TP1-Water-NA-5-NA</v>
      </c>
      <c r="R150" s="21" t="str">
        <f t="shared" si="22"/>
        <v>G-AA-001-EC25-TP1-Water-5</v>
      </c>
      <c r="S150" s="14" t="str">
        <f t="shared" si="20"/>
        <v>G.AA.001.M.A.5</v>
      </c>
      <c r="T150" s="15" t="str">
        <f t="shared" si="21"/>
        <v>GAA001MA5</v>
      </c>
      <c r="U150" s="25" t="str">
        <f t="shared" si="23"/>
        <v>G-AA-001-EC25-TP1-Water-5
GAA001MA5</v>
      </c>
      <c r="V150" s="25" t="str">
        <f t="shared" si="24"/>
        <v>GAA
001
MA5</v>
      </c>
    </row>
    <row r="151" spans="1:22" ht="52.5" customHeight="1">
      <c r="A151" t="s">
        <v>41</v>
      </c>
      <c r="B151" s="10" t="s">
        <v>77</v>
      </c>
      <c r="C151" s="10" t="str">
        <f>VLOOKUP(_xlfn.CONCAT(A151,B151),Codes!$C$3:$D$11,2,FALSE)</f>
        <v>G</v>
      </c>
      <c r="D151" s="23" t="s">
        <v>43</v>
      </c>
      <c r="E151" s="12" t="str">
        <f>VLOOKUP(D151,Codes!$E$3:$G$1002,3,FALSE)</f>
        <v>001</v>
      </c>
      <c r="F151" s="10" t="s">
        <v>46</v>
      </c>
      <c r="G151" s="10">
        <v>6</v>
      </c>
      <c r="H151" s="10" t="str">
        <f>VLOOKUP(F151,Codes!$J$3:$Q$8,2,FALSE)</f>
        <v>A</v>
      </c>
      <c r="I151" s="11" t="s">
        <v>31</v>
      </c>
      <c r="J151" s="10" t="str">
        <f>VLOOKUP(I151,Codes!$H$3:$I$262,2,FALSE)</f>
        <v>AA</v>
      </c>
      <c r="K151" s="10">
        <v>6</v>
      </c>
      <c r="L151" s="18" t="s">
        <v>83</v>
      </c>
      <c r="M151" t="str">
        <f>VLOOKUP(L151,Codes!$R$3:$S$28,2,FALSE)</f>
        <v>M</v>
      </c>
      <c r="N151" t="s">
        <v>38</v>
      </c>
      <c r="O151" t="s">
        <v>29</v>
      </c>
      <c r="P151" t="s">
        <v>29</v>
      </c>
      <c r="Q151" s="21" t="str">
        <f t="shared" si="25"/>
        <v>G-AA-001-EC25-TP1-Water-NA-6-NA</v>
      </c>
      <c r="R151" s="21" t="str">
        <f t="shared" si="22"/>
        <v>G-AA-001-EC25-TP1-Water-6</v>
      </c>
      <c r="S151" s="14" t="str">
        <f t="shared" si="20"/>
        <v>G.AA.001.M.A.6</v>
      </c>
      <c r="T151" s="15" t="str">
        <f t="shared" si="21"/>
        <v>GAA001MA6</v>
      </c>
      <c r="U151" s="25" t="str">
        <f t="shared" si="23"/>
        <v>G-AA-001-EC25-TP1-Water-6
GAA001MA6</v>
      </c>
      <c r="V151" s="25" t="str">
        <f t="shared" si="24"/>
        <v>GAA
001
MA6</v>
      </c>
    </row>
    <row r="152" spans="1:22" ht="52.5" customHeight="1">
      <c r="A152" t="s">
        <v>41</v>
      </c>
      <c r="B152" s="10" t="s">
        <v>77</v>
      </c>
      <c r="C152" s="10" t="str">
        <f>VLOOKUP(_xlfn.CONCAT(A152,B152),Codes!$C$3:$D$11,2,FALSE)</f>
        <v>G</v>
      </c>
      <c r="D152" s="23" t="s">
        <v>43</v>
      </c>
      <c r="E152" s="12" t="str">
        <f>VLOOKUP(D152,Codes!$E$3:$G$1002,3,FALSE)</f>
        <v>001</v>
      </c>
      <c r="F152" s="10" t="s">
        <v>57</v>
      </c>
      <c r="G152" s="10">
        <v>24</v>
      </c>
      <c r="H152" s="10" t="str">
        <f>VLOOKUP(F152,Codes!$J$3:$Q$8,2,FALSE)</f>
        <v>B</v>
      </c>
      <c r="I152" s="11" t="s">
        <v>31</v>
      </c>
      <c r="J152" s="10" t="str">
        <f>VLOOKUP(I152,Codes!$H$3:$I$262,2,FALSE)</f>
        <v>AA</v>
      </c>
      <c r="K152" s="10">
        <v>1</v>
      </c>
      <c r="L152" s="18" t="s">
        <v>83</v>
      </c>
      <c r="M152" t="str">
        <f>VLOOKUP(L152,Codes!$R$3:$S$28,2,FALSE)</f>
        <v>M</v>
      </c>
      <c r="N152" t="s">
        <v>38</v>
      </c>
      <c r="O152" t="s">
        <v>29</v>
      </c>
      <c r="P152" t="s">
        <v>29</v>
      </c>
      <c r="Q152" s="21" t="str">
        <f t="shared" si="25"/>
        <v>G-AA-001-EC25-TP2-Water-NA-1-NA</v>
      </c>
      <c r="R152" s="21" t="str">
        <f t="shared" si="22"/>
        <v>G-AA-001-EC25-TP2-Water-1</v>
      </c>
      <c r="S152" s="14" t="str">
        <f t="shared" si="20"/>
        <v>G.AA.001.M.B.1</v>
      </c>
      <c r="T152" s="15" t="str">
        <f t="shared" si="21"/>
        <v>GAA001MB1</v>
      </c>
      <c r="U152" s="25" t="str">
        <f t="shared" si="23"/>
        <v>G-AA-001-EC25-TP2-Water-1
GAA001MB1</v>
      </c>
      <c r="V152" s="25" t="str">
        <f t="shared" si="24"/>
        <v>GAA
001
MB1</v>
      </c>
    </row>
    <row r="153" spans="1:22" ht="52.5" customHeight="1">
      <c r="A153" t="s">
        <v>41</v>
      </c>
      <c r="B153" s="10" t="s">
        <v>77</v>
      </c>
      <c r="C153" s="10" t="str">
        <f>VLOOKUP(_xlfn.CONCAT(A153,B153),Codes!$C$3:$D$11,2,FALSE)</f>
        <v>G</v>
      </c>
      <c r="D153" s="23" t="s">
        <v>43</v>
      </c>
      <c r="E153" s="12" t="str">
        <f>VLOOKUP(D153,Codes!$E$3:$G$1002,3,FALSE)</f>
        <v>001</v>
      </c>
      <c r="F153" s="10" t="s">
        <v>57</v>
      </c>
      <c r="G153" s="10">
        <v>24</v>
      </c>
      <c r="H153" s="10" t="str">
        <f>VLOOKUP(F153,Codes!$J$3:$Q$8,2,FALSE)</f>
        <v>B</v>
      </c>
      <c r="I153" s="11" t="s">
        <v>31</v>
      </c>
      <c r="J153" s="10" t="str">
        <f>VLOOKUP(I153,Codes!$H$3:$I$262,2,FALSE)</f>
        <v>AA</v>
      </c>
      <c r="K153" s="10">
        <v>2</v>
      </c>
      <c r="L153" s="18" t="s">
        <v>83</v>
      </c>
      <c r="M153" t="str">
        <f>VLOOKUP(L153,Codes!$R$3:$S$28,2,FALSE)</f>
        <v>M</v>
      </c>
      <c r="N153" t="s">
        <v>38</v>
      </c>
      <c r="O153" t="s">
        <v>29</v>
      </c>
      <c r="P153" t="s">
        <v>29</v>
      </c>
      <c r="Q153" s="21" t="str">
        <f t="shared" si="25"/>
        <v>G-AA-001-EC25-TP2-Water-NA-2-NA</v>
      </c>
      <c r="R153" s="21" t="str">
        <f t="shared" si="22"/>
        <v>G-AA-001-EC25-TP2-Water-2</v>
      </c>
      <c r="S153" s="14" t="str">
        <f t="shared" si="20"/>
        <v>G.AA.001.M.B.2</v>
      </c>
      <c r="T153" s="15" t="str">
        <f t="shared" si="21"/>
        <v>GAA001MB2</v>
      </c>
      <c r="U153" s="25" t="str">
        <f t="shared" si="23"/>
        <v>G-AA-001-EC25-TP2-Water-2
GAA001MB2</v>
      </c>
      <c r="V153" s="25" t="str">
        <f t="shared" si="24"/>
        <v>GAA
001
MB2</v>
      </c>
    </row>
    <row r="154" spans="1:22" ht="52.5" customHeight="1">
      <c r="A154" t="s">
        <v>41</v>
      </c>
      <c r="B154" s="10" t="s">
        <v>77</v>
      </c>
      <c r="C154" s="10" t="str">
        <f>VLOOKUP(_xlfn.CONCAT(A154,B154),Codes!$C$3:$D$11,2,FALSE)</f>
        <v>G</v>
      </c>
      <c r="D154" s="23" t="s">
        <v>43</v>
      </c>
      <c r="E154" s="12" t="str">
        <f>VLOOKUP(D154,Codes!$E$3:$G$1002,3,FALSE)</f>
        <v>001</v>
      </c>
      <c r="F154" s="10" t="s">
        <v>57</v>
      </c>
      <c r="G154" s="10">
        <v>24</v>
      </c>
      <c r="H154" s="10" t="str">
        <f>VLOOKUP(F154,Codes!$J$3:$Q$8,2,FALSE)</f>
        <v>B</v>
      </c>
      <c r="I154" s="11" t="s">
        <v>31</v>
      </c>
      <c r="J154" s="10" t="str">
        <f>VLOOKUP(I154,Codes!$H$3:$I$262,2,FALSE)</f>
        <v>AA</v>
      </c>
      <c r="K154" s="10">
        <v>3</v>
      </c>
      <c r="L154" s="18" t="s">
        <v>83</v>
      </c>
      <c r="M154" t="str">
        <f>VLOOKUP(L154,Codes!$R$3:$S$28,2,FALSE)</f>
        <v>M</v>
      </c>
      <c r="N154" t="s">
        <v>38</v>
      </c>
      <c r="O154" t="s">
        <v>29</v>
      </c>
      <c r="P154" t="s">
        <v>29</v>
      </c>
      <c r="Q154" s="21" t="str">
        <f t="shared" si="25"/>
        <v>G-AA-001-EC25-TP2-Water-NA-3-NA</v>
      </c>
      <c r="R154" s="21" t="str">
        <f t="shared" si="22"/>
        <v>G-AA-001-EC25-TP2-Water-3</v>
      </c>
      <c r="S154" s="14" t="str">
        <f t="shared" si="20"/>
        <v>G.AA.001.M.B.3</v>
      </c>
      <c r="T154" s="15" t="str">
        <f t="shared" si="21"/>
        <v>GAA001MB3</v>
      </c>
      <c r="U154" s="25" t="str">
        <f t="shared" si="23"/>
        <v>G-AA-001-EC25-TP2-Water-3
GAA001MB3</v>
      </c>
      <c r="V154" s="25" t="str">
        <f t="shared" si="24"/>
        <v>GAA
001
MB3</v>
      </c>
    </row>
    <row r="155" spans="1:22" ht="52.5" customHeight="1">
      <c r="A155" t="s">
        <v>41</v>
      </c>
      <c r="B155" s="10" t="s">
        <v>77</v>
      </c>
      <c r="C155" s="10" t="str">
        <f>VLOOKUP(_xlfn.CONCAT(A155,B155),Codes!$C$3:$D$11,2,FALSE)</f>
        <v>G</v>
      </c>
      <c r="D155" s="23" t="s">
        <v>43</v>
      </c>
      <c r="E155" s="12" t="str">
        <f>VLOOKUP(D155,Codes!$E$3:$G$1002,3,FALSE)</f>
        <v>001</v>
      </c>
      <c r="F155" s="10" t="s">
        <v>57</v>
      </c>
      <c r="G155" s="10">
        <v>24</v>
      </c>
      <c r="H155" s="10" t="str">
        <f>VLOOKUP(F155,Codes!$J$3:$Q$8,2,FALSE)</f>
        <v>B</v>
      </c>
      <c r="I155" s="11" t="s">
        <v>31</v>
      </c>
      <c r="J155" s="10" t="str">
        <f>VLOOKUP(I155,Codes!$H$3:$I$262,2,FALSE)</f>
        <v>AA</v>
      </c>
      <c r="K155" s="10">
        <v>4</v>
      </c>
      <c r="L155" s="18" t="s">
        <v>83</v>
      </c>
      <c r="M155" t="str">
        <f>VLOOKUP(L155,Codes!$R$3:$S$28,2,FALSE)</f>
        <v>M</v>
      </c>
      <c r="N155" t="s">
        <v>38</v>
      </c>
      <c r="O155" t="s">
        <v>29</v>
      </c>
      <c r="P155" t="s">
        <v>29</v>
      </c>
      <c r="Q155" s="21" t="str">
        <f t="shared" si="25"/>
        <v>G-AA-001-EC25-TP2-Water-NA-4-NA</v>
      </c>
      <c r="R155" s="21" t="str">
        <f t="shared" si="22"/>
        <v>G-AA-001-EC25-TP2-Water-4</v>
      </c>
      <c r="S155" s="14" t="str">
        <f t="shared" si="20"/>
        <v>G.AA.001.M.B.4</v>
      </c>
      <c r="T155" s="15" t="str">
        <f t="shared" si="21"/>
        <v>GAA001MB4</v>
      </c>
      <c r="U155" s="25" t="str">
        <f t="shared" si="23"/>
        <v>G-AA-001-EC25-TP2-Water-4
GAA001MB4</v>
      </c>
      <c r="V155" s="25" t="str">
        <f t="shared" si="24"/>
        <v>GAA
001
MB4</v>
      </c>
    </row>
    <row r="156" spans="1:22" ht="52.5" customHeight="1">
      <c r="A156" t="s">
        <v>41</v>
      </c>
      <c r="B156" s="10" t="s">
        <v>77</v>
      </c>
      <c r="C156" s="10" t="str">
        <f>VLOOKUP(_xlfn.CONCAT(A156,B156),Codes!$C$3:$D$11,2,FALSE)</f>
        <v>G</v>
      </c>
      <c r="D156" s="23" t="s">
        <v>43</v>
      </c>
      <c r="E156" s="12" t="str">
        <f>VLOOKUP(D156,Codes!$E$3:$G$1002,3,FALSE)</f>
        <v>001</v>
      </c>
      <c r="F156" s="10" t="s">
        <v>57</v>
      </c>
      <c r="G156" s="10">
        <v>24</v>
      </c>
      <c r="H156" s="10" t="str">
        <f>VLOOKUP(F156,Codes!$J$3:$Q$8,2,FALSE)</f>
        <v>B</v>
      </c>
      <c r="I156" s="11" t="s">
        <v>31</v>
      </c>
      <c r="J156" s="10" t="str">
        <f>VLOOKUP(I156,Codes!$H$3:$I$262,2,FALSE)</f>
        <v>AA</v>
      </c>
      <c r="K156" s="10">
        <v>5</v>
      </c>
      <c r="L156" s="18" t="s">
        <v>83</v>
      </c>
      <c r="M156" t="str">
        <f>VLOOKUP(L156,Codes!$R$3:$S$28,2,FALSE)</f>
        <v>M</v>
      </c>
      <c r="N156" t="s">
        <v>38</v>
      </c>
      <c r="O156" t="s">
        <v>29</v>
      </c>
      <c r="P156" t="s">
        <v>29</v>
      </c>
      <c r="Q156" s="21" t="str">
        <f t="shared" si="25"/>
        <v>G-AA-001-EC25-TP2-Water-NA-5-NA</v>
      </c>
      <c r="R156" s="21" t="str">
        <f t="shared" si="22"/>
        <v>G-AA-001-EC25-TP2-Water-5</v>
      </c>
      <c r="S156" s="14" t="str">
        <f t="shared" si="20"/>
        <v>G.AA.001.M.B.5</v>
      </c>
      <c r="T156" s="15" t="str">
        <f t="shared" si="21"/>
        <v>GAA001MB5</v>
      </c>
      <c r="U156" s="25" t="str">
        <f t="shared" si="23"/>
        <v>G-AA-001-EC25-TP2-Water-5
GAA001MB5</v>
      </c>
      <c r="V156" s="25" t="str">
        <f t="shared" si="24"/>
        <v>GAA
001
MB5</v>
      </c>
    </row>
    <row r="157" spans="1:22" ht="52.5" customHeight="1">
      <c r="A157" t="s">
        <v>41</v>
      </c>
      <c r="B157" s="10" t="s">
        <v>77</v>
      </c>
      <c r="C157" s="10" t="str">
        <f>VLOOKUP(_xlfn.CONCAT(A157,B157),Codes!$C$3:$D$11,2,FALSE)</f>
        <v>G</v>
      </c>
      <c r="D157" s="23" t="s">
        <v>43</v>
      </c>
      <c r="E157" s="12" t="str">
        <f>VLOOKUP(D157,Codes!$E$3:$G$1002,3,FALSE)</f>
        <v>001</v>
      </c>
      <c r="F157" s="10" t="s">
        <v>57</v>
      </c>
      <c r="G157" s="10">
        <v>24</v>
      </c>
      <c r="H157" s="10" t="str">
        <f>VLOOKUP(F157,Codes!$J$3:$Q$8,2,FALSE)</f>
        <v>B</v>
      </c>
      <c r="I157" s="11" t="s">
        <v>31</v>
      </c>
      <c r="J157" s="10" t="str">
        <f>VLOOKUP(I157,Codes!$H$3:$I$262,2,FALSE)</f>
        <v>AA</v>
      </c>
      <c r="K157" s="10">
        <v>6</v>
      </c>
      <c r="L157" s="18" t="s">
        <v>83</v>
      </c>
      <c r="M157" t="str">
        <f>VLOOKUP(L157,Codes!$R$3:$S$28,2,FALSE)</f>
        <v>M</v>
      </c>
      <c r="N157" t="s">
        <v>38</v>
      </c>
      <c r="O157" t="s">
        <v>29</v>
      </c>
      <c r="P157" t="s">
        <v>29</v>
      </c>
      <c r="Q157" s="21" t="str">
        <f t="shared" si="25"/>
        <v>G-AA-001-EC25-TP2-Water-NA-6-NA</v>
      </c>
      <c r="R157" s="21" t="str">
        <f t="shared" si="22"/>
        <v>G-AA-001-EC25-TP2-Water-6</v>
      </c>
      <c r="S157" s="14" t="str">
        <f t="shared" si="20"/>
        <v>G.AA.001.M.B.6</v>
      </c>
      <c r="T157" s="15" t="str">
        <f t="shared" si="21"/>
        <v>GAA001MB6</v>
      </c>
      <c r="U157" s="25" t="str">
        <f t="shared" si="23"/>
        <v>G-AA-001-EC25-TP2-Water-6
GAA001MB6</v>
      </c>
      <c r="V157" s="25" t="str">
        <f t="shared" si="24"/>
        <v>GAA
001
MB6</v>
      </c>
    </row>
    <row r="158" spans="1:22" ht="52.5" customHeight="1">
      <c r="A158" t="s">
        <v>41</v>
      </c>
      <c r="B158" s="10" t="s">
        <v>77</v>
      </c>
      <c r="C158" s="10" t="str">
        <f>VLOOKUP(_xlfn.CONCAT(A158,B158),Codes!$C$3:$D$11,2,FALSE)</f>
        <v>G</v>
      </c>
      <c r="D158" s="23" t="s">
        <v>43</v>
      </c>
      <c r="E158" s="12" t="str">
        <f>VLOOKUP(D158,Codes!$E$3:$G$1002,3,FALSE)</f>
        <v>001</v>
      </c>
      <c r="F158" s="10" t="s">
        <v>64</v>
      </c>
      <c r="G158" s="10">
        <v>48</v>
      </c>
      <c r="H158" s="10" t="str">
        <f>VLOOKUP(F158,Codes!$J$3:$Q$8,2,FALSE)</f>
        <v>C</v>
      </c>
      <c r="I158" s="11" t="s">
        <v>31</v>
      </c>
      <c r="J158" s="10" t="str">
        <f>VLOOKUP(I158,Codes!$H$3:$I$262,2,FALSE)</f>
        <v>AA</v>
      </c>
      <c r="K158" s="10">
        <v>1</v>
      </c>
      <c r="L158" s="18" t="s">
        <v>83</v>
      </c>
      <c r="M158" t="str">
        <f>VLOOKUP(L158,Codes!$R$3:$S$28,2,FALSE)</f>
        <v>M</v>
      </c>
      <c r="N158" t="s">
        <v>38</v>
      </c>
      <c r="O158" t="s">
        <v>29</v>
      </c>
      <c r="P158" t="s">
        <v>29</v>
      </c>
      <c r="Q158" s="21" t="str">
        <f t="shared" si="25"/>
        <v>G-AA-001-EC25-TP3-Water-NA-1-NA</v>
      </c>
      <c r="R158" s="21" t="str">
        <f t="shared" si="22"/>
        <v>G-AA-001-EC25-TP3-Water-1</v>
      </c>
      <c r="S158" s="14" t="str">
        <f t="shared" si="20"/>
        <v>G.AA.001.M.C.1</v>
      </c>
      <c r="T158" s="15" t="str">
        <f t="shared" si="21"/>
        <v>GAA001MC1</v>
      </c>
      <c r="U158" s="25" t="str">
        <f t="shared" si="23"/>
        <v>G-AA-001-EC25-TP3-Water-1
GAA001MC1</v>
      </c>
      <c r="V158" s="25" t="str">
        <f t="shared" si="24"/>
        <v>GAA
001
MC1</v>
      </c>
    </row>
    <row r="159" spans="1:22" ht="52.5" customHeight="1">
      <c r="A159" t="s">
        <v>41</v>
      </c>
      <c r="B159" s="10" t="s">
        <v>77</v>
      </c>
      <c r="C159" s="10" t="str">
        <f>VLOOKUP(_xlfn.CONCAT(A159,B159),Codes!$C$3:$D$11,2,FALSE)</f>
        <v>G</v>
      </c>
      <c r="D159" s="23" t="s">
        <v>43</v>
      </c>
      <c r="E159" s="12" t="str">
        <f>VLOOKUP(D159,Codes!$E$3:$G$1002,3,FALSE)</f>
        <v>001</v>
      </c>
      <c r="F159" s="10" t="s">
        <v>64</v>
      </c>
      <c r="G159" s="10">
        <v>48</v>
      </c>
      <c r="H159" s="10" t="str">
        <f>VLOOKUP(F159,Codes!$J$3:$Q$8,2,FALSE)</f>
        <v>C</v>
      </c>
      <c r="I159" s="11" t="s">
        <v>31</v>
      </c>
      <c r="J159" s="10" t="str">
        <f>VLOOKUP(I159,Codes!$H$3:$I$262,2,FALSE)</f>
        <v>AA</v>
      </c>
      <c r="K159" s="10">
        <v>2</v>
      </c>
      <c r="L159" s="18" t="s">
        <v>83</v>
      </c>
      <c r="M159" t="str">
        <f>VLOOKUP(L159,Codes!$R$3:$S$28,2,FALSE)</f>
        <v>M</v>
      </c>
      <c r="N159" t="s">
        <v>38</v>
      </c>
      <c r="O159" t="s">
        <v>29</v>
      </c>
      <c r="P159" t="s">
        <v>29</v>
      </c>
      <c r="Q159" s="21" t="str">
        <f t="shared" si="25"/>
        <v>G-AA-001-EC25-TP3-Water-NA-2-NA</v>
      </c>
      <c r="R159" s="21" t="str">
        <f t="shared" si="22"/>
        <v>G-AA-001-EC25-TP3-Water-2</v>
      </c>
      <c r="S159" s="14" t="str">
        <f t="shared" si="20"/>
        <v>G.AA.001.M.C.2</v>
      </c>
      <c r="T159" s="15" t="str">
        <f t="shared" si="21"/>
        <v>GAA001MC2</v>
      </c>
      <c r="U159" s="25" t="str">
        <f t="shared" si="23"/>
        <v>G-AA-001-EC25-TP3-Water-2
GAA001MC2</v>
      </c>
      <c r="V159" s="25" t="str">
        <f t="shared" si="24"/>
        <v>GAA
001
MC2</v>
      </c>
    </row>
    <row r="160" spans="1:22" ht="52.5" customHeight="1">
      <c r="A160" t="s">
        <v>41</v>
      </c>
      <c r="B160" s="10" t="s">
        <v>77</v>
      </c>
      <c r="C160" s="10" t="str">
        <f>VLOOKUP(_xlfn.CONCAT(A160,B160),Codes!$C$3:$D$11,2,FALSE)</f>
        <v>G</v>
      </c>
      <c r="D160" s="23" t="s">
        <v>43</v>
      </c>
      <c r="E160" s="12" t="str">
        <f>VLOOKUP(D160,Codes!$E$3:$G$1002,3,FALSE)</f>
        <v>001</v>
      </c>
      <c r="F160" s="10" t="s">
        <v>64</v>
      </c>
      <c r="G160" s="10">
        <v>48</v>
      </c>
      <c r="H160" s="10" t="str">
        <f>VLOOKUP(F160,Codes!$J$3:$Q$8,2,FALSE)</f>
        <v>C</v>
      </c>
      <c r="I160" s="11" t="s">
        <v>31</v>
      </c>
      <c r="J160" s="10" t="str">
        <f>VLOOKUP(I160,Codes!$H$3:$I$262,2,FALSE)</f>
        <v>AA</v>
      </c>
      <c r="K160" s="10">
        <v>3</v>
      </c>
      <c r="L160" s="18" t="s">
        <v>83</v>
      </c>
      <c r="M160" t="str">
        <f>VLOOKUP(L160,Codes!$R$3:$S$28,2,FALSE)</f>
        <v>M</v>
      </c>
      <c r="N160" t="s">
        <v>38</v>
      </c>
      <c r="O160" t="s">
        <v>29</v>
      </c>
      <c r="P160" t="s">
        <v>29</v>
      </c>
      <c r="Q160" s="21" t="str">
        <f t="shared" si="25"/>
        <v>G-AA-001-EC25-TP3-Water-NA-3-NA</v>
      </c>
      <c r="R160" s="21" t="str">
        <f t="shared" si="22"/>
        <v>G-AA-001-EC25-TP3-Water-3</v>
      </c>
      <c r="S160" s="14" t="str">
        <f t="shared" si="20"/>
        <v>G.AA.001.M.C.3</v>
      </c>
      <c r="T160" s="15" t="str">
        <f t="shared" si="21"/>
        <v>GAA001MC3</v>
      </c>
      <c r="U160" s="25" t="str">
        <f t="shared" si="23"/>
        <v>G-AA-001-EC25-TP3-Water-3
GAA001MC3</v>
      </c>
      <c r="V160" s="25" t="str">
        <f t="shared" si="24"/>
        <v>GAA
001
MC3</v>
      </c>
    </row>
    <row r="161" spans="1:22" ht="52.5" customHeight="1">
      <c r="A161" t="s">
        <v>41</v>
      </c>
      <c r="B161" s="10" t="s">
        <v>77</v>
      </c>
      <c r="C161" s="10" t="str">
        <f>VLOOKUP(_xlfn.CONCAT(A161,B161),Codes!$C$3:$D$11,2,FALSE)</f>
        <v>G</v>
      </c>
      <c r="D161" s="23" t="s">
        <v>43</v>
      </c>
      <c r="E161" s="12" t="str">
        <f>VLOOKUP(D161,Codes!$E$3:$G$1002,3,FALSE)</f>
        <v>001</v>
      </c>
      <c r="F161" s="10" t="s">
        <v>64</v>
      </c>
      <c r="G161" s="10">
        <v>48</v>
      </c>
      <c r="H161" s="10" t="str">
        <f>VLOOKUP(F161,Codes!$J$3:$Q$8,2,FALSE)</f>
        <v>C</v>
      </c>
      <c r="I161" s="11" t="s">
        <v>31</v>
      </c>
      <c r="J161" s="10" t="str">
        <f>VLOOKUP(I161,Codes!$H$3:$I$262,2,FALSE)</f>
        <v>AA</v>
      </c>
      <c r="K161" s="10">
        <v>4</v>
      </c>
      <c r="L161" s="18" t="s">
        <v>83</v>
      </c>
      <c r="M161" t="str">
        <f>VLOOKUP(L161,Codes!$R$3:$S$28,2,FALSE)</f>
        <v>M</v>
      </c>
      <c r="N161" t="s">
        <v>38</v>
      </c>
      <c r="O161" t="s">
        <v>29</v>
      </c>
      <c r="P161" t="s">
        <v>29</v>
      </c>
      <c r="Q161" s="21" t="str">
        <f t="shared" si="25"/>
        <v>G-AA-001-EC25-TP3-Water-NA-4-NA</v>
      </c>
      <c r="R161" s="21" t="str">
        <f t="shared" si="22"/>
        <v>G-AA-001-EC25-TP3-Water-4</v>
      </c>
      <c r="S161" s="14" t="str">
        <f t="shared" si="20"/>
        <v>G.AA.001.M.C.4</v>
      </c>
      <c r="T161" s="15" t="str">
        <f t="shared" si="21"/>
        <v>GAA001MC4</v>
      </c>
      <c r="U161" s="25" t="str">
        <f t="shared" si="23"/>
        <v>G-AA-001-EC25-TP3-Water-4
GAA001MC4</v>
      </c>
      <c r="V161" s="25" t="str">
        <f t="shared" si="24"/>
        <v>GAA
001
MC4</v>
      </c>
    </row>
    <row r="162" spans="1:22" ht="52.5" customHeight="1">
      <c r="A162" t="s">
        <v>41</v>
      </c>
      <c r="B162" s="10" t="s">
        <v>77</v>
      </c>
      <c r="C162" s="10" t="str">
        <f>VLOOKUP(_xlfn.CONCAT(A162,B162),Codes!$C$3:$D$11,2,FALSE)</f>
        <v>G</v>
      </c>
      <c r="D162" s="23" t="s">
        <v>43</v>
      </c>
      <c r="E162" s="12" t="str">
        <f>VLOOKUP(D162,Codes!$E$3:$G$1002,3,FALSE)</f>
        <v>001</v>
      </c>
      <c r="F162" s="10" t="s">
        <v>64</v>
      </c>
      <c r="G162" s="10">
        <v>48</v>
      </c>
      <c r="H162" s="10" t="str">
        <f>VLOOKUP(F162,Codes!$J$3:$Q$8,2,FALSE)</f>
        <v>C</v>
      </c>
      <c r="I162" s="11" t="s">
        <v>31</v>
      </c>
      <c r="J162" s="10" t="str">
        <f>VLOOKUP(I162,Codes!$H$3:$I$262,2,FALSE)</f>
        <v>AA</v>
      </c>
      <c r="K162" s="10">
        <v>5</v>
      </c>
      <c r="L162" s="18" t="s">
        <v>83</v>
      </c>
      <c r="M162" t="str">
        <f>VLOOKUP(L162,Codes!$R$3:$S$28,2,FALSE)</f>
        <v>M</v>
      </c>
      <c r="N162" t="s">
        <v>38</v>
      </c>
      <c r="O162" t="s">
        <v>29</v>
      </c>
      <c r="P162" t="s">
        <v>29</v>
      </c>
      <c r="Q162" s="21" t="str">
        <f t="shared" si="25"/>
        <v>G-AA-001-EC25-TP3-Water-NA-5-NA</v>
      </c>
      <c r="R162" s="21" t="str">
        <f t="shared" si="22"/>
        <v>G-AA-001-EC25-TP3-Water-5</v>
      </c>
      <c r="S162" s="14" t="str">
        <f t="shared" si="20"/>
        <v>G.AA.001.M.C.5</v>
      </c>
      <c r="T162" s="15" t="str">
        <f t="shared" si="21"/>
        <v>GAA001MC5</v>
      </c>
      <c r="U162" s="25" t="str">
        <f t="shared" si="23"/>
        <v>G-AA-001-EC25-TP3-Water-5
GAA001MC5</v>
      </c>
      <c r="V162" s="25" t="str">
        <f t="shared" si="24"/>
        <v>GAA
001
MC5</v>
      </c>
    </row>
    <row r="163" spans="1:22" ht="52.5" customHeight="1">
      <c r="A163" t="s">
        <v>41</v>
      </c>
      <c r="B163" s="10" t="s">
        <v>77</v>
      </c>
      <c r="C163" s="10" t="str">
        <f>VLOOKUP(_xlfn.CONCAT(A163,B163),Codes!$C$3:$D$11,2,FALSE)</f>
        <v>G</v>
      </c>
      <c r="D163" s="23" t="s">
        <v>43</v>
      </c>
      <c r="E163" s="12" t="str">
        <f>VLOOKUP(D163,Codes!$E$3:$G$1002,3,FALSE)</f>
        <v>001</v>
      </c>
      <c r="F163" s="10" t="s">
        <v>64</v>
      </c>
      <c r="G163" s="10">
        <v>48</v>
      </c>
      <c r="H163" s="10" t="str">
        <f>VLOOKUP(F163,Codes!$J$3:$Q$8,2,FALSE)</f>
        <v>C</v>
      </c>
      <c r="I163" s="11" t="s">
        <v>31</v>
      </c>
      <c r="J163" s="10" t="str">
        <f>VLOOKUP(I163,Codes!$H$3:$I$262,2,FALSE)</f>
        <v>AA</v>
      </c>
      <c r="K163" s="10">
        <v>6</v>
      </c>
      <c r="L163" s="18" t="s">
        <v>83</v>
      </c>
      <c r="M163" t="str">
        <f>VLOOKUP(L163,Codes!$R$3:$S$28,2,FALSE)</f>
        <v>M</v>
      </c>
      <c r="N163" t="s">
        <v>38</v>
      </c>
      <c r="O163" t="s">
        <v>29</v>
      </c>
      <c r="P163" t="s">
        <v>29</v>
      </c>
      <c r="Q163" s="21" t="str">
        <f t="shared" si="25"/>
        <v>G-AA-001-EC25-TP3-Water-NA-6-NA</v>
      </c>
      <c r="R163" s="21" t="str">
        <f t="shared" si="22"/>
        <v>G-AA-001-EC25-TP3-Water-6</v>
      </c>
      <c r="S163" s="14" t="str">
        <f t="shared" si="20"/>
        <v>G.AA.001.M.C.6</v>
      </c>
      <c r="T163" s="15" t="str">
        <f t="shared" si="21"/>
        <v>GAA001MC6</v>
      </c>
      <c r="U163" s="25" t="str">
        <f t="shared" si="23"/>
        <v>G-AA-001-EC25-TP3-Water-6
GAA001MC6</v>
      </c>
      <c r="V163" s="25" t="str">
        <f t="shared" si="24"/>
        <v>GAA
001
MC6</v>
      </c>
    </row>
    <row r="164" spans="1:22" ht="52.5" customHeight="1">
      <c r="A164" t="s">
        <v>41</v>
      </c>
      <c r="B164" s="10" t="s">
        <v>77</v>
      </c>
      <c r="C164" s="10" t="str">
        <f>VLOOKUP(_xlfn.CONCAT(A164,B164),Codes!$C$3:$D$11,2,FALSE)</f>
        <v>G</v>
      </c>
      <c r="D164" s="23" t="s">
        <v>79</v>
      </c>
      <c r="E164" s="12" t="str">
        <f>VLOOKUP(D164,Codes!$E$3:$G$1002,3,FALSE)</f>
        <v>006</v>
      </c>
      <c r="F164" s="10" t="s">
        <v>46</v>
      </c>
      <c r="G164" s="10">
        <v>6</v>
      </c>
      <c r="H164" s="10" t="str">
        <f>VLOOKUP(F164,Codes!$J$3:$Q$8,2,FALSE)</f>
        <v>A</v>
      </c>
      <c r="I164" s="11" t="s">
        <v>31</v>
      </c>
      <c r="J164" s="10" t="str">
        <f>VLOOKUP(I164,Codes!$H$3:$I$262,2,FALSE)</f>
        <v>AA</v>
      </c>
      <c r="K164" s="10">
        <v>1</v>
      </c>
      <c r="L164" s="18" t="s">
        <v>35</v>
      </c>
      <c r="M164" t="str">
        <f>VLOOKUP(L164,Codes!$R$3:$S$28,2,FALSE)</f>
        <v>L</v>
      </c>
      <c r="N164" t="s">
        <v>38</v>
      </c>
      <c r="O164" t="s">
        <v>29</v>
      </c>
      <c r="P164" t="s">
        <v>29</v>
      </c>
      <c r="Q164" s="21" t="str">
        <f t="shared" si="25"/>
        <v>G-AA-006-EC10-TP1-Water-NA-1-NA</v>
      </c>
      <c r="R164" s="21" t="str">
        <f t="shared" ref="R164:R199" si="26">CONCATENATE(C164,"-",J164,"-",E164,"-", L164,"-",F164,"-",N164,"-",K164)</f>
        <v>G-AA-006-EC10-TP1-Water-1</v>
      </c>
      <c r="S164" s="14" t="str">
        <f t="shared" ref="S164:S199" si="27">_xlfn.CONCAT(C164,".",J164,".",E164,".",M164,".",H164,".",K164)</f>
        <v>G.AA.006.L.A.1</v>
      </c>
      <c r="T164" s="15" t="str">
        <f t="shared" ref="T164:T199" si="28">SUBSTITUTE(S164,".","")</f>
        <v>GAA006LA1</v>
      </c>
      <c r="U164" s="25" t="str">
        <f t="shared" si="23"/>
        <v>G-AA-006-EC10-TP1-Water-1
GAA006LA1</v>
      </c>
      <c r="V164" s="25" t="str">
        <f t="shared" si="24"/>
        <v>GAA
006
LA1</v>
      </c>
    </row>
    <row r="165" spans="1:22" ht="52.5" customHeight="1">
      <c r="A165" t="s">
        <v>41</v>
      </c>
      <c r="B165" s="10" t="s">
        <v>77</v>
      </c>
      <c r="C165" s="10" t="str">
        <f>VLOOKUP(_xlfn.CONCAT(A165,B165),Codes!$C$3:$D$11,2,FALSE)</f>
        <v>G</v>
      </c>
      <c r="D165" s="23" t="s">
        <v>79</v>
      </c>
      <c r="E165" s="12" t="str">
        <f>VLOOKUP(D165,Codes!$E$3:$G$1002,3,FALSE)</f>
        <v>006</v>
      </c>
      <c r="F165" s="10" t="s">
        <v>46</v>
      </c>
      <c r="G165" s="10">
        <v>6</v>
      </c>
      <c r="H165" s="10" t="str">
        <f>VLOOKUP(F165,Codes!$J$3:$Q$8,2,FALSE)</f>
        <v>A</v>
      </c>
      <c r="I165" s="11" t="s">
        <v>31</v>
      </c>
      <c r="J165" s="10" t="str">
        <f>VLOOKUP(I165,Codes!$H$3:$I$262,2,FALSE)</f>
        <v>AA</v>
      </c>
      <c r="K165" s="10">
        <v>2</v>
      </c>
      <c r="L165" s="18" t="s">
        <v>35</v>
      </c>
      <c r="M165" t="str">
        <f>VLOOKUP(L165,Codes!$R$3:$S$28,2,FALSE)</f>
        <v>L</v>
      </c>
      <c r="N165" t="s">
        <v>38</v>
      </c>
      <c r="O165" t="s">
        <v>29</v>
      </c>
      <c r="P165" t="s">
        <v>29</v>
      </c>
      <c r="Q165" s="21" t="str">
        <f t="shared" si="25"/>
        <v>G-AA-006-EC10-TP1-Water-NA-2-NA</v>
      </c>
      <c r="R165" s="21" t="str">
        <f t="shared" si="26"/>
        <v>G-AA-006-EC10-TP1-Water-2</v>
      </c>
      <c r="S165" s="14" t="str">
        <f t="shared" si="27"/>
        <v>G.AA.006.L.A.2</v>
      </c>
      <c r="T165" s="15" t="str">
        <f t="shared" si="28"/>
        <v>GAA006LA2</v>
      </c>
      <c r="U165" s="25" t="str">
        <f t="shared" si="23"/>
        <v>G-AA-006-EC10-TP1-Water-2
GAA006LA2</v>
      </c>
      <c r="V165" s="25" t="str">
        <f t="shared" si="24"/>
        <v>GAA
006
LA2</v>
      </c>
    </row>
    <row r="166" spans="1:22" ht="52.5" customHeight="1">
      <c r="A166" t="s">
        <v>41</v>
      </c>
      <c r="B166" s="10" t="s">
        <v>77</v>
      </c>
      <c r="C166" s="10" t="str">
        <f>VLOOKUP(_xlfn.CONCAT(A166,B166),Codes!$C$3:$D$11,2,FALSE)</f>
        <v>G</v>
      </c>
      <c r="D166" s="23" t="s">
        <v>79</v>
      </c>
      <c r="E166" s="12" t="str">
        <f>VLOOKUP(D166,Codes!$E$3:$G$1002,3,FALSE)</f>
        <v>006</v>
      </c>
      <c r="F166" s="10" t="s">
        <v>46</v>
      </c>
      <c r="G166" s="10">
        <v>6</v>
      </c>
      <c r="H166" s="10" t="str">
        <f>VLOOKUP(F166,Codes!$J$3:$Q$8,2,FALSE)</f>
        <v>A</v>
      </c>
      <c r="I166" s="11" t="s">
        <v>31</v>
      </c>
      <c r="J166" s="10" t="str">
        <f>VLOOKUP(I166,Codes!$H$3:$I$262,2,FALSE)</f>
        <v>AA</v>
      </c>
      <c r="K166" s="10">
        <v>3</v>
      </c>
      <c r="L166" s="18" t="s">
        <v>35</v>
      </c>
      <c r="M166" t="str">
        <f>VLOOKUP(L166,Codes!$R$3:$S$28,2,FALSE)</f>
        <v>L</v>
      </c>
      <c r="N166" t="s">
        <v>38</v>
      </c>
      <c r="O166" t="s">
        <v>29</v>
      </c>
      <c r="P166" t="s">
        <v>29</v>
      </c>
      <c r="Q166" s="21" t="str">
        <f t="shared" si="25"/>
        <v>G-AA-006-EC10-TP1-Water-NA-3-NA</v>
      </c>
      <c r="R166" s="21" t="str">
        <f t="shared" si="26"/>
        <v>G-AA-006-EC10-TP1-Water-3</v>
      </c>
      <c r="S166" s="14" t="str">
        <f t="shared" si="27"/>
        <v>G.AA.006.L.A.3</v>
      </c>
      <c r="T166" s="15" t="str">
        <f t="shared" si="28"/>
        <v>GAA006LA3</v>
      </c>
      <c r="U166" s="25" t="str">
        <f t="shared" si="23"/>
        <v>G-AA-006-EC10-TP1-Water-3
GAA006LA3</v>
      </c>
      <c r="V166" s="25" t="str">
        <f t="shared" si="24"/>
        <v>GAA
006
LA3</v>
      </c>
    </row>
    <row r="167" spans="1:22" ht="52.5" customHeight="1">
      <c r="A167" t="s">
        <v>41</v>
      </c>
      <c r="B167" s="10" t="s">
        <v>77</v>
      </c>
      <c r="C167" s="10" t="str">
        <f>VLOOKUP(_xlfn.CONCAT(A167,B167),Codes!$C$3:$D$11,2,FALSE)</f>
        <v>G</v>
      </c>
      <c r="D167" s="23" t="s">
        <v>79</v>
      </c>
      <c r="E167" s="12" t="str">
        <f>VLOOKUP(D167,Codes!$E$3:$G$1002,3,FALSE)</f>
        <v>006</v>
      </c>
      <c r="F167" s="10" t="s">
        <v>46</v>
      </c>
      <c r="G167" s="10">
        <v>6</v>
      </c>
      <c r="H167" s="10" t="str">
        <f>VLOOKUP(F167,Codes!$J$3:$Q$8,2,FALSE)</f>
        <v>A</v>
      </c>
      <c r="I167" s="11" t="s">
        <v>31</v>
      </c>
      <c r="J167" s="10" t="str">
        <f>VLOOKUP(I167,Codes!$H$3:$I$262,2,FALSE)</f>
        <v>AA</v>
      </c>
      <c r="K167" s="10">
        <v>4</v>
      </c>
      <c r="L167" s="18" t="s">
        <v>35</v>
      </c>
      <c r="M167" t="str">
        <f>VLOOKUP(L167,Codes!$R$3:$S$28,2,FALSE)</f>
        <v>L</v>
      </c>
      <c r="N167" t="s">
        <v>38</v>
      </c>
      <c r="O167" t="s">
        <v>29</v>
      </c>
      <c r="P167" t="s">
        <v>29</v>
      </c>
      <c r="Q167" s="21" t="str">
        <f t="shared" si="25"/>
        <v>G-AA-006-EC10-TP1-Water-NA-4-NA</v>
      </c>
      <c r="R167" s="21" t="str">
        <f t="shared" si="26"/>
        <v>G-AA-006-EC10-TP1-Water-4</v>
      </c>
      <c r="S167" s="14" t="str">
        <f t="shared" si="27"/>
        <v>G.AA.006.L.A.4</v>
      </c>
      <c r="T167" s="15" t="str">
        <f t="shared" si="28"/>
        <v>GAA006LA4</v>
      </c>
      <c r="U167" s="25" t="str">
        <f t="shared" si="23"/>
        <v>G-AA-006-EC10-TP1-Water-4
GAA006LA4</v>
      </c>
      <c r="V167" s="25" t="str">
        <f t="shared" si="24"/>
        <v>GAA
006
LA4</v>
      </c>
    </row>
    <row r="168" spans="1:22" ht="52.5" customHeight="1">
      <c r="A168" t="s">
        <v>41</v>
      </c>
      <c r="B168" s="10" t="s">
        <v>77</v>
      </c>
      <c r="C168" s="10" t="str">
        <f>VLOOKUP(_xlfn.CONCAT(A168,B168),Codes!$C$3:$D$11,2,FALSE)</f>
        <v>G</v>
      </c>
      <c r="D168" s="23" t="s">
        <v>79</v>
      </c>
      <c r="E168" s="12" t="str">
        <f>VLOOKUP(D168,Codes!$E$3:$G$1002,3,FALSE)</f>
        <v>006</v>
      </c>
      <c r="F168" s="10" t="s">
        <v>46</v>
      </c>
      <c r="G168" s="10">
        <v>6</v>
      </c>
      <c r="H168" s="10" t="str">
        <f>VLOOKUP(F168,Codes!$J$3:$Q$8,2,FALSE)</f>
        <v>A</v>
      </c>
      <c r="I168" s="11" t="s">
        <v>31</v>
      </c>
      <c r="J168" s="10" t="str">
        <f>VLOOKUP(I168,Codes!$H$3:$I$262,2,FALSE)</f>
        <v>AA</v>
      </c>
      <c r="K168" s="10">
        <v>5</v>
      </c>
      <c r="L168" s="18" t="s">
        <v>35</v>
      </c>
      <c r="M168" t="str">
        <f>VLOOKUP(L168,Codes!$R$3:$S$28,2,FALSE)</f>
        <v>L</v>
      </c>
      <c r="N168" t="s">
        <v>38</v>
      </c>
      <c r="O168" t="s">
        <v>29</v>
      </c>
      <c r="P168" t="s">
        <v>29</v>
      </c>
      <c r="Q168" s="21" t="str">
        <f t="shared" si="25"/>
        <v>G-AA-006-EC10-TP1-Water-NA-5-NA</v>
      </c>
      <c r="R168" s="21" t="str">
        <f t="shared" si="26"/>
        <v>G-AA-006-EC10-TP1-Water-5</v>
      </c>
      <c r="S168" s="14" t="str">
        <f t="shared" si="27"/>
        <v>G.AA.006.L.A.5</v>
      </c>
      <c r="T168" s="15" t="str">
        <f t="shared" si="28"/>
        <v>GAA006LA5</v>
      </c>
      <c r="U168" s="25" t="str">
        <f t="shared" si="23"/>
        <v>G-AA-006-EC10-TP1-Water-5
GAA006LA5</v>
      </c>
      <c r="V168" s="25" t="str">
        <f t="shared" si="24"/>
        <v>GAA
006
LA5</v>
      </c>
    </row>
    <row r="169" spans="1:22" ht="52.5" customHeight="1">
      <c r="A169" t="s">
        <v>41</v>
      </c>
      <c r="B169" s="10" t="s">
        <v>77</v>
      </c>
      <c r="C169" s="10" t="str">
        <f>VLOOKUP(_xlfn.CONCAT(A169,B169),Codes!$C$3:$D$11,2,FALSE)</f>
        <v>G</v>
      </c>
      <c r="D169" s="23" t="s">
        <v>79</v>
      </c>
      <c r="E169" s="12" t="str">
        <f>VLOOKUP(D169,Codes!$E$3:$G$1002,3,FALSE)</f>
        <v>006</v>
      </c>
      <c r="F169" s="10" t="s">
        <v>46</v>
      </c>
      <c r="G169" s="10">
        <v>6</v>
      </c>
      <c r="H169" s="10" t="str">
        <f>VLOOKUP(F169,Codes!$J$3:$Q$8,2,FALSE)</f>
        <v>A</v>
      </c>
      <c r="I169" s="11" t="s">
        <v>31</v>
      </c>
      <c r="J169" s="10" t="str">
        <f>VLOOKUP(I169,Codes!$H$3:$I$262,2,FALSE)</f>
        <v>AA</v>
      </c>
      <c r="K169" s="10">
        <v>6</v>
      </c>
      <c r="L169" s="18" t="s">
        <v>35</v>
      </c>
      <c r="M169" t="str">
        <f>VLOOKUP(L169,Codes!$R$3:$S$28,2,FALSE)</f>
        <v>L</v>
      </c>
      <c r="N169" t="s">
        <v>38</v>
      </c>
      <c r="O169" t="s">
        <v>29</v>
      </c>
      <c r="P169" t="s">
        <v>29</v>
      </c>
      <c r="Q169" s="21" t="str">
        <f t="shared" si="25"/>
        <v>G-AA-006-EC10-TP1-Water-NA-6-NA</v>
      </c>
      <c r="R169" s="21" t="str">
        <f t="shared" si="26"/>
        <v>G-AA-006-EC10-TP1-Water-6</v>
      </c>
      <c r="S169" s="14" t="str">
        <f t="shared" si="27"/>
        <v>G.AA.006.L.A.6</v>
      </c>
      <c r="T169" s="15" t="str">
        <f t="shared" si="28"/>
        <v>GAA006LA6</v>
      </c>
      <c r="U169" s="25" t="str">
        <f t="shared" si="23"/>
        <v>G-AA-006-EC10-TP1-Water-6
GAA006LA6</v>
      </c>
      <c r="V169" s="25" t="str">
        <f t="shared" si="24"/>
        <v>GAA
006
LA6</v>
      </c>
    </row>
    <row r="170" spans="1:22" ht="52.5" customHeight="1">
      <c r="A170" t="s">
        <v>41</v>
      </c>
      <c r="B170" s="10" t="s">
        <v>77</v>
      </c>
      <c r="C170" s="10" t="str">
        <f>VLOOKUP(_xlfn.CONCAT(A170,B170),Codes!$C$3:$D$11,2,FALSE)</f>
        <v>G</v>
      </c>
      <c r="D170" s="23" t="s">
        <v>79</v>
      </c>
      <c r="E170" s="12" t="str">
        <f>VLOOKUP(D170,Codes!$E$3:$G$1002,3,FALSE)</f>
        <v>006</v>
      </c>
      <c r="F170" s="10" t="s">
        <v>57</v>
      </c>
      <c r="G170" s="10">
        <v>24</v>
      </c>
      <c r="H170" s="10" t="str">
        <f>VLOOKUP(F170,Codes!$J$3:$Q$8,2,FALSE)</f>
        <v>B</v>
      </c>
      <c r="I170" s="11" t="s">
        <v>31</v>
      </c>
      <c r="J170" s="10" t="str">
        <f>VLOOKUP(I170,Codes!$H$3:$I$262,2,FALSE)</f>
        <v>AA</v>
      </c>
      <c r="K170" s="10">
        <v>1</v>
      </c>
      <c r="L170" s="18" t="s">
        <v>35</v>
      </c>
      <c r="M170" t="str">
        <f>VLOOKUP(L170,Codes!$R$3:$S$28,2,FALSE)</f>
        <v>L</v>
      </c>
      <c r="N170" t="s">
        <v>38</v>
      </c>
      <c r="O170" t="s">
        <v>29</v>
      </c>
      <c r="P170" t="s">
        <v>29</v>
      </c>
      <c r="Q170" s="21" t="str">
        <f t="shared" si="25"/>
        <v>G-AA-006-EC10-TP2-Water-NA-1-NA</v>
      </c>
      <c r="R170" s="21" t="str">
        <f t="shared" si="26"/>
        <v>G-AA-006-EC10-TP2-Water-1</v>
      </c>
      <c r="S170" s="14" t="str">
        <f t="shared" si="27"/>
        <v>G.AA.006.L.B.1</v>
      </c>
      <c r="T170" s="15" t="str">
        <f t="shared" si="28"/>
        <v>GAA006LB1</v>
      </c>
      <c r="U170" s="25" t="str">
        <f t="shared" si="23"/>
        <v>G-AA-006-EC10-TP2-Water-1
GAA006LB1</v>
      </c>
      <c r="V170" s="25" t="str">
        <f t="shared" si="24"/>
        <v>GAA
006
LB1</v>
      </c>
    </row>
    <row r="171" spans="1:22" ht="52.5" customHeight="1">
      <c r="A171" t="s">
        <v>41</v>
      </c>
      <c r="B171" s="10" t="s">
        <v>77</v>
      </c>
      <c r="C171" s="10" t="str">
        <f>VLOOKUP(_xlfn.CONCAT(A171,B171),Codes!$C$3:$D$11,2,FALSE)</f>
        <v>G</v>
      </c>
      <c r="D171" s="23" t="s">
        <v>79</v>
      </c>
      <c r="E171" s="12" t="str">
        <f>VLOOKUP(D171,Codes!$E$3:$G$1002,3,FALSE)</f>
        <v>006</v>
      </c>
      <c r="F171" s="10" t="s">
        <v>57</v>
      </c>
      <c r="G171" s="10">
        <v>24</v>
      </c>
      <c r="H171" s="10" t="str">
        <f>VLOOKUP(F171,Codes!$J$3:$Q$8,2,FALSE)</f>
        <v>B</v>
      </c>
      <c r="I171" s="11" t="s">
        <v>31</v>
      </c>
      <c r="J171" s="10" t="str">
        <f>VLOOKUP(I171,Codes!$H$3:$I$262,2,FALSE)</f>
        <v>AA</v>
      </c>
      <c r="K171" s="10">
        <v>2</v>
      </c>
      <c r="L171" s="18" t="s">
        <v>35</v>
      </c>
      <c r="M171" t="str">
        <f>VLOOKUP(L171,Codes!$R$3:$S$28,2,FALSE)</f>
        <v>L</v>
      </c>
      <c r="N171" t="s">
        <v>38</v>
      </c>
      <c r="O171" t="s">
        <v>29</v>
      </c>
      <c r="P171" t="s">
        <v>29</v>
      </c>
      <c r="Q171" s="21" t="str">
        <f t="shared" si="25"/>
        <v>G-AA-006-EC10-TP2-Water-NA-2-NA</v>
      </c>
      <c r="R171" s="21" t="str">
        <f t="shared" si="26"/>
        <v>G-AA-006-EC10-TP2-Water-2</v>
      </c>
      <c r="S171" s="14" t="str">
        <f t="shared" si="27"/>
        <v>G.AA.006.L.B.2</v>
      </c>
      <c r="T171" s="15" t="str">
        <f t="shared" si="28"/>
        <v>GAA006LB2</v>
      </c>
      <c r="U171" s="25" t="str">
        <f t="shared" si="23"/>
        <v>G-AA-006-EC10-TP2-Water-2
GAA006LB2</v>
      </c>
      <c r="V171" s="25" t="str">
        <f t="shared" si="24"/>
        <v>GAA
006
LB2</v>
      </c>
    </row>
    <row r="172" spans="1:22" ht="52.5" customHeight="1">
      <c r="A172" t="s">
        <v>41</v>
      </c>
      <c r="B172" s="10" t="s">
        <v>77</v>
      </c>
      <c r="C172" s="10" t="str">
        <f>VLOOKUP(_xlfn.CONCAT(A172,B172),Codes!$C$3:$D$11,2,FALSE)</f>
        <v>G</v>
      </c>
      <c r="D172" s="23" t="s">
        <v>79</v>
      </c>
      <c r="E172" s="12" t="str">
        <f>VLOOKUP(D172,Codes!$E$3:$G$1002,3,FALSE)</f>
        <v>006</v>
      </c>
      <c r="F172" s="10" t="s">
        <v>57</v>
      </c>
      <c r="G172" s="10">
        <v>24</v>
      </c>
      <c r="H172" s="10" t="str">
        <f>VLOOKUP(F172,Codes!$J$3:$Q$8,2,FALSE)</f>
        <v>B</v>
      </c>
      <c r="I172" s="11" t="s">
        <v>31</v>
      </c>
      <c r="J172" s="10" t="str">
        <f>VLOOKUP(I172,Codes!$H$3:$I$262,2,FALSE)</f>
        <v>AA</v>
      </c>
      <c r="K172" s="10">
        <v>3</v>
      </c>
      <c r="L172" s="18" t="s">
        <v>35</v>
      </c>
      <c r="M172" t="str">
        <f>VLOOKUP(L172,Codes!$R$3:$S$28,2,FALSE)</f>
        <v>L</v>
      </c>
      <c r="N172" t="s">
        <v>38</v>
      </c>
      <c r="O172" t="s">
        <v>29</v>
      </c>
      <c r="P172" t="s">
        <v>29</v>
      </c>
      <c r="Q172" s="21" t="str">
        <f t="shared" si="25"/>
        <v>G-AA-006-EC10-TP2-Water-NA-3-NA</v>
      </c>
      <c r="R172" s="21" t="str">
        <f t="shared" si="26"/>
        <v>G-AA-006-EC10-TP2-Water-3</v>
      </c>
      <c r="S172" s="14" t="str">
        <f t="shared" si="27"/>
        <v>G.AA.006.L.B.3</v>
      </c>
      <c r="T172" s="15" t="str">
        <f t="shared" si="28"/>
        <v>GAA006LB3</v>
      </c>
      <c r="U172" s="25" t="str">
        <f t="shared" si="23"/>
        <v>G-AA-006-EC10-TP2-Water-3
GAA006LB3</v>
      </c>
      <c r="V172" s="25" t="str">
        <f t="shared" si="24"/>
        <v>GAA
006
LB3</v>
      </c>
    </row>
    <row r="173" spans="1:22" ht="52.5" customHeight="1">
      <c r="A173" t="s">
        <v>41</v>
      </c>
      <c r="B173" s="10" t="s">
        <v>77</v>
      </c>
      <c r="C173" s="10" t="str">
        <f>VLOOKUP(_xlfn.CONCAT(A173,B173),Codes!$C$3:$D$11,2,FALSE)</f>
        <v>G</v>
      </c>
      <c r="D173" s="23" t="s">
        <v>79</v>
      </c>
      <c r="E173" s="12" t="str">
        <f>VLOOKUP(D173,Codes!$E$3:$G$1002,3,FALSE)</f>
        <v>006</v>
      </c>
      <c r="F173" s="10" t="s">
        <v>57</v>
      </c>
      <c r="G173" s="10">
        <v>24</v>
      </c>
      <c r="H173" s="10" t="str">
        <f>VLOOKUP(F173,Codes!$J$3:$Q$8,2,FALSE)</f>
        <v>B</v>
      </c>
      <c r="I173" s="11" t="s">
        <v>31</v>
      </c>
      <c r="J173" s="10" t="str">
        <f>VLOOKUP(I173,Codes!$H$3:$I$262,2,FALSE)</f>
        <v>AA</v>
      </c>
      <c r="K173" s="10">
        <v>4</v>
      </c>
      <c r="L173" s="18" t="s">
        <v>35</v>
      </c>
      <c r="M173" t="str">
        <f>VLOOKUP(L173,Codes!$R$3:$S$28,2,FALSE)</f>
        <v>L</v>
      </c>
      <c r="N173" t="s">
        <v>38</v>
      </c>
      <c r="O173" t="s">
        <v>29</v>
      </c>
      <c r="P173" t="s">
        <v>29</v>
      </c>
      <c r="Q173" s="21" t="str">
        <f t="shared" si="25"/>
        <v>G-AA-006-EC10-TP2-Water-NA-4-NA</v>
      </c>
      <c r="R173" s="21" t="str">
        <f t="shared" si="26"/>
        <v>G-AA-006-EC10-TP2-Water-4</v>
      </c>
      <c r="S173" s="14" t="str">
        <f t="shared" si="27"/>
        <v>G.AA.006.L.B.4</v>
      </c>
      <c r="T173" s="15" t="str">
        <f t="shared" si="28"/>
        <v>GAA006LB4</v>
      </c>
      <c r="U173" s="25" t="str">
        <f t="shared" si="23"/>
        <v>G-AA-006-EC10-TP2-Water-4
GAA006LB4</v>
      </c>
      <c r="V173" s="25" t="str">
        <f t="shared" si="24"/>
        <v>GAA
006
LB4</v>
      </c>
    </row>
    <row r="174" spans="1:22" ht="52.5" customHeight="1">
      <c r="A174" t="s">
        <v>41</v>
      </c>
      <c r="B174" s="10" t="s">
        <v>77</v>
      </c>
      <c r="C174" s="10" t="str">
        <f>VLOOKUP(_xlfn.CONCAT(A174,B174),Codes!$C$3:$D$11,2,FALSE)</f>
        <v>G</v>
      </c>
      <c r="D174" s="23" t="s">
        <v>79</v>
      </c>
      <c r="E174" s="12" t="str">
        <f>VLOOKUP(D174,Codes!$E$3:$G$1002,3,FALSE)</f>
        <v>006</v>
      </c>
      <c r="F174" s="10" t="s">
        <v>57</v>
      </c>
      <c r="G174" s="10">
        <v>24</v>
      </c>
      <c r="H174" s="10" t="str">
        <f>VLOOKUP(F174,Codes!$J$3:$Q$8,2,FALSE)</f>
        <v>B</v>
      </c>
      <c r="I174" s="11" t="s">
        <v>31</v>
      </c>
      <c r="J174" s="10" t="str">
        <f>VLOOKUP(I174,Codes!$H$3:$I$262,2,FALSE)</f>
        <v>AA</v>
      </c>
      <c r="K174" s="10">
        <v>5</v>
      </c>
      <c r="L174" s="18" t="s">
        <v>35</v>
      </c>
      <c r="M174" t="str">
        <f>VLOOKUP(L174,Codes!$R$3:$S$28,2,FALSE)</f>
        <v>L</v>
      </c>
      <c r="N174" t="s">
        <v>38</v>
      </c>
      <c r="O174" t="s">
        <v>29</v>
      </c>
      <c r="P174" t="s">
        <v>29</v>
      </c>
      <c r="Q174" s="21" t="str">
        <f t="shared" si="25"/>
        <v>G-AA-006-EC10-TP2-Water-NA-5-NA</v>
      </c>
      <c r="R174" s="21" t="str">
        <f t="shared" si="26"/>
        <v>G-AA-006-EC10-TP2-Water-5</v>
      </c>
      <c r="S174" s="14" t="str">
        <f t="shared" si="27"/>
        <v>G.AA.006.L.B.5</v>
      </c>
      <c r="T174" s="15" t="str">
        <f t="shared" si="28"/>
        <v>GAA006LB5</v>
      </c>
      <c r="U174" s="25" t="str">
        <f t="shared" si="23"/>
        <v>G-AA-006-EC10-TP2-Water-5
GAA006LB5</v>
      </c>
      <c r="V174" s="25" t="str">
        <f t="shared" si="24"/>
        <v>GAA
006
LB5</v>
      </c>
    </row>
    <row r="175" spans="1:22" ht="52.5" customHeight="1">
      <c r="A175" t="s">
        <v>41</v>
      </c>
      <c r="B175" s="10" t="s">
        <v>77</v>
      </c>
      <c r="C175" s="10" t="str">
        <f>VLOOKUP(_xlfn.CONCAT(A175,B175),Codes!$C$3:$D$11,2,FALSE)</f>
        <v>G</v>
      </c>
      <c r="D175" s="23" t="s">
        <v>79</v>
      </c>
      <c r="E175" s="12" t="str">
        <f>VLOOKUP(D175,Codes!$E$3:$G$1002,3,FALSE)</f>
        <v>006</v>
      </c>
      <c r="F175" s="10" t="s">
        <v>57</v>
      </c>
      <c r="G175" s="10">
        <v>24</v>
      </c>
      <c r="H175" s="10" t="str">
        <f>VLOOKUP(F175,Codes!$J$3:$Q$8,2,FALSE)</f>
        <v>B</v>
      </c>
      <c r="I175" s="11" t="s">
        <v>31</v>
      </c>
      <c r="J175" s="10" t="str">
        <f>VLOOKUP(I175,Codes!$H$3:$I$262,2,FALSE)</f>
        <v>AA</v>
      </c>
      <c r="K175" s="10">
        <v>6</v>
      </c>
      <c r="L175" s="18" t="s">
        <v>35</v>
      </c>
      <c r="M175" t="str">
        <f>VLOOKUP(L175,Codes!$R$3:$S$28,2,FALSE)</f>
        <v>L</v>
      </c>
      <c r="N175" t="s">
        <v>38</v>
      </c>
      <c r="O175" t="s">
        <v>29</v>
      </c>
      <c r="P175" t="s">
        <v>29</v>
      </c>
      <c r="Q175" s="21" t="str">
        <f t="shared" si="25"/>
        <v>G-AA-006-EC10-TP2-Water-NA-6-NA</v>
      </c>
      <c r="R175" s="21" t="str">
        <f t="shared" si="26"/>
        <v>G-AA-006-EC10-TP2-Water-6</v>
      </c>
      <c r="S175" s="14" t="str">
        <f t="shared" si="27"/>
        <v>G.AA.006.L.B.6</v>
      </c>
      <c r="T175" s="15" t="str">
        <f t="shared" si="28"/>
        <v>GAA006LB6</v>
      </c>
      <c r="U175" s="25" t="str">
        <f t="shared" si="23"/>
        <v>G-AA-006-EC10-TP2-Water-6
GAA006LB6</v>
      </c>
      <c r="V175" s="25" t="str">
        <f t="shared" si="24"/>
        <v>GAA
006
LB6</v>
      </c>
    </row>
    <row r="176" spans="1:22" s="40" customFormat="1" ht="52.5" customHeight="1">
      <c r="A176" s="40" t="s">
        <v>41</v>
      </c>
      <c r="B176" s="41" t="s">
        <v>77</v>
      </c>
      <c r="C176" s="41" t="str">
        <f>VLOOKUP(_xlfn.CONCAT(A176,B176),Codes!$C$3:$D$11,2,FALSE)</f>
        <v>G</v>
      </c>
      <c r="D176" s="42" t="s">
        <v>79</v>
      </c>
      <c r="E176" s="41" t="str">
        <f>VLOOKUP(D176,Codes!$E$3:$G$1002,3,FALSE)</f>
        <v>006</v>
      </c>
      <c r="F176" s="41" t="s">
        <v>64</v>
      </c>
      <c r="G176" s="41">
        <v>48</v>
      </c>
      <c r="H176" s="41" t="str">
        <f>VLOOKUP(F176,Codes!$J$3:$Q$8,2,FALSE)</f>
        <v>C</v>
      </c>
      <c r="I176" s="43" t="s">
        <v>31</v>
      </c>
      <c r="J176" s="41" t="str">
        <f>VLOOKUP(I176,Codes!$H$3:$I$262,2,FALSE)</f>
        <v>AA</v>
      </c>
      <c r="K176" s="41">
        <v>1</v>
      </c>
      <c r="L176" s="42" t="s">
        <v>35</v>
      </c>
      <c r="M176" s="40" t="str">
        <f>VLOOKUP(L176,Codes!$R$3:$S$28,2,FALSE)</f>
        <v>L</v>
      </c>
      <c r="N176" s="40" t="s">
        <v>38</v>
      </c>
      <c r="O176" s="40" t="s">
        <v>29</v>
      </c>
      <c r="P176" s="40" t="s">
        <v>29</v>
      </c>
      <c r="Q176" s="45" t="str">
        <f t="shared" si="25"/>
        <v>G-AA-006-EC10-TP3-Water-NA-1-NA</v>
      </c>
      <c r="R176" s="45" t="str">
        <f t="shared" si="26"/>
        <v>G-AA-006-EC10-TP3-Water-1</v>
      </c>
      <c r="S176" s="46" t="str">
        <f t="shared" si="27"/>
        <v>G.AA.006.L.C.1</v>
      </c>
      <c r="T176" s="47" t="str">
        <f t="shared" si="28"/>
        <v>GAA006LC1</v>
      </c>
      <c r="U176" s="25" t="str">
        <f t="shared" si="23"/>
        <v>G-AA-006-EC10-TP3-Water-1
GAA006LC1</v>
      </c>
      <c r="V176" s="25" t="str">
        <f t="shared" si="24"/>
        <v>GAA
006
LC1</v>
      </c>
    </row>
    <row r="177" spans="1:22" s="40" customFormat="1" ht="52.5" customHeight="1">
      <c r="A177" s="40" t="s">
        <v>41</v>
      </c>
      <c r="B177" s="41" t="s">
        <v>77</v>
      </c>
      <c r="C177" s="41" t="str">
        <f>VLOOKUP(_xlfn.CONCAT(A177,B177),Codes!$C$3:$D$11,2,FALSE)</f>
        <v>G</v>
      </c>
      <c r="D177" s="42" t="s">
        <v>79</v>
      </c>
      <c r="E177" s="41" t="str">
        <f>VLOOKUP(D177,Codes!$E$3:$G$1002,3,FALSE)</f>
        <v>006</v>
      </c>
      <c r="F177" s="41" t="s">
        <v>64</v>
      </c>
      <c r="G177" s="41">
        <v>48</v>
      </c>
      <c r="H177" s="41" t="str">
        <f>VLOOKUP(F177,Codes!$J$3:$Q$8,2,FALSE)</f>
        <v>C</v>
      </c>
      <c r="I177" s="43" t="s">
        <v>31</v>
      </c>
      <c r="J177" s="41" t="str">
        <f>VLOOKUP(I177,Codes!$H$3:$I$262,2,FALSE)</f>
        <v>AA</v>
      </c>
      <c r="K177" s="41">
        <v>2</v>
      </c>
      <c r="L177" s="42" t="s">
        <v>35</v>
      </c>
      <c r="M177" s="40" t="str">
        <f>VLOOKUP(L177,Codes!$R$3:$S$28,2,FALSE)</f>
        <v>L</v>
      </c>
      <c r="N177" s="40" t="s">
        <v>38</v>
      </c>
      <c r="O177" s="40" t="s">
        <v>29</v>
      </c>
      <c r="P177" s="40" t="s">
        <v>29</v>
      </c>
      <c r="Q177" s="45" t="str">
        <f t="shared" si="25"/>
        <v>G-AA-006-EC10-TP3-Water-NA-2-NA</v>
      </c>
      <c r="R177" s="45" t="str">
        <f t="shared" si="26"/>
        <v>G-AA-006-EC10-TP3-Water-2</v>
      </c>
      <c r="S177" s="46" t="str">
        <f t="shared" si="27"/>
        <v>G.AA.006.L.C.2</v>
      </c>
      <c r="T177" s="47" t="str">
        <f t="shared" si="28"/>
        <v>GAA006LC2</v>
      </c>
      <c r="U177" s="25" t="str">
        <f t="shared" si="23"/>
        <v>G-AA-006-EC10-TP3-Water-2
GAA006LC2</v>
      </c>
      <c r="V177" s="25" t="str">
        <f t="shared" si="24"/>
        <v>GAA
006
LC2</v>
      </c>
    </row>
    <row r="178" spans="1:22" s="40" customFormat="1" ht="52.5" customHeight="1">
      <c r="A178" s="40" t="s">
        <v>41</v>
      </c>
      <c r="B178" s="41" t="s">
        <v>77</v>
      </c>
      <c r="C178" s="41" t="str">
        <f>VLOOKUP(_xlfn.CONCAT(A178,B178),Codes!$C$3:$D$11,2,FALSE)</f>
        <v>G</v>
      </c>
      <c r="D178" s="42" t="s">
        <v>79</v>
      </c>
      <c r="E178" s="41" t="str">
        <f>VLOOKUP(D178,Codes!$E$3:$G$1002,3,FALSE)</f>
        <v>006</v>
      </c>
      <c r="F178" s="41" t="s">
        <v>64</v>
      </c>
      <c r="G178" s="41">
        <v>48</v>
      </c>
      <c r="H178" s="41" t="str">
        <f>VLOOKUP(F178,Codes!$J$3:$Q$8,2,FALSE)</f>
        <v>C</v>
      </c>
      <c r="I178" s="43" t="s">
        <v>31</v>
      </c>
      <c r="J178" s="41" t="str">
        <f>VLOOKUP(I178,Codes!$H$3:$I$262,2,FALSE)</f>
        <v>AA</v>
      </c>
      <c r="K178" s="41">
        <v>3</v>
      </c>
      <c r="L178" s="42" t="s">
        <v>35</v>
      </c>
      <c r="M178" s="40" t="str">
        <f>VLOOKUP(L178,Codes!$R$3:$S$28,2,FALSE)</f>
        <v>L</v>
      </c>
      <c r="N178" s="40" t="s">
        <v>38</v>
      </c>
      <c r="O178" s="40" t="s">
        <v>29</v>
      </c>
      <c r="P178" s="40" t="s">
        <v>29</v>
      </c>
      <c r="Q178" s="45" t="str">
        <f t="shared" si="25"/>
        <v>G-AA-006-EC10-TP3-Water-NA-3-NA</v>
      </c>
      <c r="R178" s="45" t="str">
        <f t="shared" si="26"/>
        <v>G-AA-006-EC10-TP3-Water-3</v>
      </c>
      <c r="S178" s="46" t="str">
        <f t="shared" si="27"/>
        <v>G.AA.006.L.C.3</v>
      </c>
      <c r="T178" s="47" t="str">
        <f t="shared" si="28"/>
        <v>GAA006LC3</v>
      </c>
      <c r="U178" s="25" t="str">
        <f t="shared" si="23"/>
        <v>G-AA-006-EC10-TP3-Water-3
GAA006LC3</v>
      </c>
      <c r="V178" s="25" t="str">
        <f t="shared" si="24"/>
        <v>GAA
006
LC3</v>
      </c>
    </row>
    <row r="179" spans="1:22" s="40" customFormat="1" ht="52.5" customHeight="1">
      <c r="A179" s="40" t="s">
        <v>41</v>
      </c>
      <c r="B179" s="41" t="s">
        <v>77</v>
      </c>
      <c r="C179" s="41" t="str">
        <f>VLOOKUP(_xlfn.CONCAT(A179,B179),Codes!$C$3:$D$11,2,FALSE)</f>
        <v>G</v>
      </c>
      <c r="D179" s="42" t="s">
        <v>79</v>
      </c>
      <c r="E179" s="41" t="str">
        <f>VLOOKUP(D179,Codes!$E$3:$G$1002,3,FALSE)</f>
        <v>006</v>
      </c>
      <c r="F179" s="41" t="s">
        <v>64</v>
      </c>
      <c r="G179" s="41">
        <v>48</v>
      </c>
      <c r="H179" s="41" t="str">
        <f>VLOOKUP(F179,Codes!$J$3:$Q$8,2,FALSE)</f>
        <v>C</v>
      </c>
      <c r="I179" s="43" t="s">
        <v>31</v>
      </c>
      <c r="J179" s="41" t="str">
        <f>VLOOKUP(I179,Codes!$H$3:$I$262,2,FALSE)</f>
        <v>AA</v>
      </c>
      <c r="K179" s="41">
        <v>4</v>
      </c>
      <c r="L179" s="42" t="s">
        <v>35</v>
      </c>
      <c r="M179" s="40" t="str">
        <f>VLOOKUP(L179,Codes!$R$3:$S$28,2,FALSE)</f>
        <v>L</v>
      </c>
      <c r="N179" s="40" t="s">
        <v>38</v>
      </c>
      <c r="O179" s="40" t="s">
        <v>29</v>
      </c>
      <c r="P179" s="40" t="s">
        <v>29</v>
      </c>
      <c r="Q179" s="45" t="str">
        <f t="shared" si="25"/>
        <v>G-AA-006-EC10-TP3-Water-NA-4-NA</v>
      </c>
      <c r="R179" s="45" t="str">
        <f t="shared" si="26"/>
        <v>G-AA-006-EC10-TP3-Water-4</v>
      </c>
      <c r="S179" s="46" t="str">
        <f t="shared" si="27"/>
        <v>G.AA.006.L.C.4</v>
      </c>
      <c r="T179" s="47" t="str">
        <f t="shared" si="28"/>
        <v>GAA006LC4</v>
      </c>
      <c r="U179" s="25" t="str">
        <f t="shared" si="23"/>
        <v>G-AA-006-EC10-TP3-Water-4
GAA006LC4</v>
      </c>
      <c r="V179" s="25" t="str">
        <f t="shared" si="24"/>
        <v>GAA
006
LC4</v>
      </c>
    </row>
    <row r="180" spans="1:22" s="40" customFormat="1" ht="52.5" customHeight="1">
      <c r="A180" s="40" t="s">
        <v>41</v>
      </c>
      <c r="B180" s="41" t="s">
        <v>77</v>
      </c>
      <c r="C180" s="41" t="str">
        <f>VLOOKUP(_xlfn.CONCAT(A180,B180),Codes!$C$3:$D$11,2,FALSE)</f>
        <v>G</v>
      </c>
      <c r="D180" s="42" t="s">
        <v>79</v>
      </c>
      <c r="E180" s="41" t="str">
        <f>VLOOKUP(D180,Codes!$E$3:$G$1002,3,FALSE)</f>
        <v>006</v>
      </c>
      <c r="F180" s="41" t="s">
        <v>64</v>
      </c>
      <c r="G180" s="41">
        <v>48</v>
      </c>
      <c r="H180" s="41" t="str">
        <f>VLOOKUP(F180,Codes!$J$3:$Q$8,2,FALSE)</f>
        <v>C</v>
      </c>
      <c r="I180" s="43" t="s">
        <v>31</v>
      </c>
      <c r="J180" s="41" t="str">
        <f>VLOOKUP(I180,Codes!$H$3:$I$262,2,FALSE)</f>
        <v>AA</v>
      </c>
      <c r="K180" s="41">
        <v>5</v>
      </c>
      <c r="L180" s="42" t="s">
        <v>35</v>
      </c>
      <c r="M180" s="40" t="str">
        <f>VLOOKUP(L180,Codes!$R$3:$S$28,2,FALSE)</f>
        <v>L</v>
      </c>
      <c r="N180" s="40" t="s">
        <v>38</v>
      </c>
      <c r="O180" s="40" t="s">
        <v>29</v>
      </c>
      <c r="P180" s="40" t="s">
        <v>29</v>
      </c>
      <c r="Q180" s="45" t="str">
        <f t="shared" si="25"/>
        <v>G-AA-006-EC10-TP3-Water-NA-5-NA</v>
      </c>
      <c r="R180" s="45" t="str">
        <f t="shared" si="26"/>
        <v>G-AA-006-EC10-TP3-Water-5</v>
      </c>
      <c r="S180" s="46" t="str">
        <f t="shared" si="27"/>
        <v>G.AA.006.L.C.5</v>
      </c>
      <c r="T180" s="47" t="str">
        <f t="shared" si="28"/>
        <v>GAA006LC5</v>
      </c>
      <c r="U180" s="25" t="str">
        <f t="shared" si="23"/>
        <v>G-AA-006-EC10-TP3-Water-5
GAA006LC5</v>
      </c>
      <c r="V180" s="25" t="str">
        <f t="shared" si="24"/>
        <v>GAA
006
LC5</v>
      </c>
    </row>
    <row r="181" spans="1:22" s="40" customFormat="1" ht="52.5" customHeight="1">
      <c r="A181" s="40" t="s">
        <v>41</v>
      </c>
      <c r="B181" s="41" t="s">
        <v>77</v>
      </c>
      <c r="C181" s="41" t="str">
        <f>VLOOKUP(_xlfn.CONCAT(A181,B181),Codes!$C$3:$D$11,2,FALSE)</f>
        <v>G</v>
      </c>
      <c r="D181" s="42" t="s">
        <v>79</v>
      </c>
      <c r="E181" s="41" t="str">
        <f>VLOOKUP(D181,Codes!$E$3:$G$1002,3,FALSE)</f>
        <v>006</v>
      </c>
      <c r="F181" s="41" t="s">
        <v>64</v>
      </c>
      <c r="G181" s="41">
        <v>48</v>
      </c>
      <c r="H181" s="41" t="str">
        <f>VLOOKUP(F181,Codes!$J$3:$Q$8,2,FALSE)</f>
        <v>C</v>
      </c>
      <c r="I181" s="43" t="s">
        <v>31</v>
      </c>
      <c r="J181" s="41" t="str">
        <f>VLOOKUP(I181,Codes!$H$3:$I$262,2,FALSE)</f>
        <v>AA</v>
      </c>
      <c r="K181" s="41">
        <v>6</v>
      </c>
      <c r="L181" s="42" t="s">
        <v>35</v>
      </c>
      <c r="M181" s="40" t="str">
        <f>VLOOKUP(L181,Codes!$R$3:$S$28,2,FALSE)</f>
        <v>L</v>
      </c>
      <c r="N181" s="40" t="s">
        <v>38</v>
      </c>
      <c r="O181" s="40" t="s">
        <v>29</v>
      </c>
      <c r="P181" s="40" t="s">
        <v>29</v>
      </c>
      <c r="Q181" s="45" t="str">
        <f t="shared" si="25"/>
        <v>G-AA-006-EC10-TP3-Water-NA-6-NA</v>
      </c>
      <c r="R181" s="45" t="str">
        <f t="shared" si="26"/>
        <v>G-AA-006-EC10-TP3-Water-6</v>
      </c>
      <c r="S181" s="46" t="str">
        <f t="shared" si="27"/>
        <v>G.AA.006.L.C.6</v>
      </c>
      <c r="T181" s="47" t="str">
        <f t="shared" si="28"/>
        <v>GAA006LC6</v>
      </c>
      <c r="U181" s="25" t="str">
        <f t="shared" si="23"/>
        <v>G-AA-006-EC10-TP3-Water-6
GAA006LC6</v>
      </c>
      <c r="V181" s="25" t="str">
        <f t="shared" si="24"/>
        <v>GAA
006
LC6</v>
      </c>
    </row>
    <row r="182" spans="1:22" ht="52.5" customHeight="1">
      <c r="A182" t="s">
        <v>41</v>
      </c>
      <c r="B182" s="10" t="s">
        <v>77</v>
      </c>
      <c r="C182" s="10" t="str">
        <f>VLOOKUP(_xlfn.CONCAT(A182,B182),Codes!$C$3:$D$11,2,FALSE)</f>
        <v>G</v>
      </c>
      <c r="D182" s="23" t="s">
        <v>79</v>
      </c>
      <c r="E182" s="12" t="str">
        <f>VLOOKUP(D182,Codes!$E$3:$G$1002,3,FALSE)</f>
        <v>006</v>
      </c>
      <c r="F182" s="10" t="s">
        <v>46</v>
      </c>
      <c r="G182" s="10">
        <v>6</v>
      </c>
      <c r="H182" s="10" t="str">
        <f>VLOOKUP(F182,Codes!$J$3:$Q$8,2,FALSE)</f>
        <v>A</v>
      </c>
      <c r="I182" s="11" t="s">
        <v>31</v>
      </c>
      <c r="J182" s="10" t="str">
        <f>VLOOKUP(I182,Codes!$H$3:$I$262,2,FALSE)</f>
        <v>AA</v>
      </c>
      <c r="K182" s="10">
        <v>1</v>
      </c>
      <c r="L182" s="18" t="s">
        <v>83</v>
      </c>
      <c r="M182" t="str">
        <f>VLOOKUP(L182,Codes!$R$3:$S$28,2,FALSE)</f>
        <v>M</v>
      </c>
      <c r="N182" t="s">
        <v>38</v>
      </c>
      <c r="O182" t="s">
        <v>29</v>
      </c>
      <c r="P182" t="s">
        <v>29</v>
      </c>
      <c r="Q182" s="21" t="str">
        <f t="shared" si="25"/>
        <v>G-AA-006-EC25-TP1-Water-NA-1-NA</v>
      </c>
      <c r="R182" s="21" t="str">
        <f t="shared" si="26"/>
        <v>G-AA-006-EC25-TP1-Water-1</v>
      </c>
      <c r="S182" s="14" t="str">
        <f t="shared" si="27"/>
        <v>G.AA.006.M.A.1</v>
      </c>
      <c r="T182" s="15" t="str">
        <f t="shared" si="28"/>
        <v>GAA006MA1</v>
      </c>
      <c r="U182" s="25" t="str">
        <f t="shared" si="23"/>
        <v>G-AA-006-EC25-TP1-Water-1
GAA006MA1</v>
      </c>
      <c r="V182" s="25" t="str">
        <f t="shared" si="24"/>
        <v>GAA
006
MA1</v>
      </c>
    </row>
    <row r="183" spans="1:22" ht="52.5" customHeight="1">
      <c r="A183" t="s">
        <v>41</v>
      </c>
      <c r="B183" s="10" t="s">
        <v>77</v>
      </c>
      <c r="C183" s="10" t="str">
        <f>VLOOKUP(_xlfn.CONCAT(A183,B183),Codes!$C$3:$D$11,2,FALSE)</f>
        <v>G</v>
      </c>
      <c r="D183" s="23" t="s">
        <v>79</v>
      </c>
      <c r="E183" s="12" t="str">
        <f>VLOOKUP(D183,Codes!$E$3:$G$1002,3,FALSE)</f>
        <v>006</v>
      </c>
      <c r="F183" s="10" t="s">
        <v>46</v>
      </c>
      <c r="G183" s="10">
        <v>6</v>
      </c>
      <c r="H183" s="10" t="str">
        <f>VLOOKUP(F183,Codes!$J$3:$Q$8,2,FALSE)</f>
        <v>A</v>
      </c>
      <c r="I183" s="11" t="s">
        <v>31</v>
      </c>
      <c r="J183" s="10" t="str">
        <f>VLOOKUP(I183,Codes!$H$3:$I$262,2,FALSE)</f>
        <v>AA</v>
      </c>
      <c r="K183" s="10">
        <v>2</v>
      </c>
      <c r="L183" s="18" t="s">
        <v>83</v>
      </c>
      <c r="M183" t="str">
        <f>VLOOKUP(L183,Codes!$R$3:$S$28,2,FALSE)</f>
        <v>M</v>
      </c>
      <c r="N183" t="s">
        <v>38</v>
      </c>
      <c r="O183" t="s">
        <v>29</v>
      </c>
      <c r="P183" t="s">
        <v>29</v>
      </c>
      <c r="Q183" s="21" t="str">
        <f t="shared" si="25"/>
        <v>G-AA-006-EC25-TP1-Water-NA-2-NA</v>
      </c>
      <c r="R183" s="21" t="str">
        <f t="shared" si="26"/>
        <v>G-AA-006-EC25-TP1-Water-2</v>
      </c>
      <c r="S183" s="14" t="str">
        <f t="shared" si="27"/>
        <v>G.AA.006.M.A.2</v>
      </c>
      <c r="T183" s="15" t="str">
        <f t="shared" si="28"/>
        <v>GAA006MA2</v>
      </c>
      <c r="U183" s="25" t="str">
        <f t="shared" si="23"/>
        <v>G-AA-006-EC25-TP1-Water-2
GAA006MA2</v>
      </c>
      <c r="V183" s="25" t="str">
        <f t="shared" si="24"/>
        <v>GAA
006
MA2</v>
      </c>
    </row>
    <row r="184" spans="1:22" ht="52.5" customHeight="1">
      <c r="A184" t="s">
        <v>41</v>
      </c>
      <c r="B184" s="10" t="s">
        <v>77</v>
      </c>
      <c r="C184" s="10" t="str">
        <f>VLOOKUP(_xlfn.CONCAT(A184,B184),Codes!$C$3:$D$11,2,FALSE)</f>
        <v>G</v>
      </c>
      <c r="D184" s="23" t="s">
        <v>79</v>
      </c>
      <c r="E184" s="12" t="str">
        <f>VLOOKUP(D184,Codes!$E$3:$G$1002,3,FALSE)</f>
        <v>006</v>
      </c>
      <c r="F184" s="10" t="s">
        <v>46</v>
      </c>
      <c r="G184" s="10">
        <v>6</v>
      </c>
      <c r="H184" s="10" t="str">
        <f>VLOOKUP(F184,Codes!$J$3:$Q$8,2,FALSE)</f>
        <v>A</v>
      </c>
      <c r="I184" s="11" t="s">
        <v>31</v>
      </c>
      <c r="J184" s="10" t="str">
        <f>VLOOKUP(I184,Codes!$H$3:$I$262,2,FALSE)</f>
        <v>AA</v>
      </c>
      <c r="K184" s="10">
        <v>3</v>
      </c>
      <c r="L184" s="18" t="s">
        <v>83</v>
      </c>
      <c r="M184" t="str">
        <f>VLOOKUP(L184,Codes!$R$3:$S$28,2,FALSE)</f>
        <v>M</v>
      </c>
      <c r="N184" t="s">
        <v>38</v>
      </c>
      <c r="O184" t="s">
        <v>29</v>
      </c>
      <c r="P184" t="s">
        <v>29</v>
      </c>
      <c r="Q184" s="21" t="str">
        <f t="shared" si="25"/>
        <v>G-AA-006-EC25-TP1-Water-NA-3-NA</v>
      </c>
      <c r="R184" s="21" t="str">
        <f t="shared" si="26"/>
        <v>G-AA-006-EC25-TP1-Water-3</v>
      </c>
      <c r="S184" s="14" t="str">
        <f t="shared" si="27"/>
        <v>G.AA.006.M.A.3</v>
      </c>
      <c r="T184" s="15" t="str">
        <f t="shared" si="28"/>
        <v>GAA006MA3</v>
      </c>
      <c r="U184" s="25" t="str">
        <f t="shared" si="23"/>
        <v>G-AA-006-EC25-TP1-Water-3
GAA006MA3</v>
      </c>
      <c r="V184" s="25" t="str">
        <f t="shared" si="24"/>
        <v>GAA
006
MA3</v>
      </c>
    </row>
    <row r="185" spans="1:22" ht="52.5" customHeight="1">
      <c r="A185" t="s">
        <v>41</v>
      </c>
      <c r="B185" s="10" t="s">
        <v>77</v>
      </c>
      <c r="C185" s="10" t="str">
        <f>VLOOKUP(_xlfn.CONCAT(A185,B185),Codes!$C$3:$D$11,2,FALSE)</f>
        <v>G</v>
      </c>
      <c r="D185" s="23" t="s">
        <v>79</v>
      </c>
      <c r="E185" s="12" t="str">
        <f>VLOOKUP(D185,Codes!$E$3:$G$1002,3,FALSE)</f>
        <v>006</v>
      </c>
      <c r="F185" s="10" t="s">
        <v>46</v>
      </c>
      <c r="G185" s="10">
        <v>6</v>
      </c>
      <c r="H185" s="10" t="str">
        <f>VLOOKUP(F185,Codes!$J$3:$Q$8,2,FALSE)</f>
        <v>A</v>
      </c>
      <c r="I185" s="11" t="s">
        <v>31</v>
      </c>
      <c r="J185" s="10" t="str">
        <f>VLOOKUP(I185,Codes!$H$3:$I$262,2,FALSE)</f>
        <v>AA</v>
      </c>
      <c r="K185" s="10">
        <v>4</v>
      </c>
      <c r="L185" s="18" t="s">
        <v>83</v>
      </c>
      <c r="M185" t="str">
        <f>VLOOKUP(L185,Codes!$R$3:$S$28,2,FALSE)</f>
        <v>M</v>
      </c>
      <c r="N185" t="s">
        <v>38</v>
      </c>
      <c r="O185" t="s">
        <v>29</v>
      </c>
      <c r="P185" t="s">
        <v>29</v>
      </c>
      <c r="Q185" s="21" t="str">
        <f t="shared" si="25"/>
        <v>G-AA-006-EC25-TP1-Water-NA-4-NA</v>
      </c>
      <c r="R185" s="21" t="str">
        <f t="shared" si="26"/>
        <v>G-AA-006-EC25-TP1-Water-4</v>
      </c>
      <c r="S185" s="14" t="str">
        <f t="shared" si="27"/>
        <v>G.AA.006.M.A.4</v>
      </c>
      <c r="T185" s="15" t="str">
        <f t="shared" si="28"/>
        <v>GAA006MA4</v>
      </c>
      <c r="U185" s="25" t="str">
        <f t="shared" si="23"/>
        <v>G-AA-006-EC25-TP1-Water-4
GAA006MA4</v>
      </c>
      <c r="V185" s="25" t="str">
        <f t="shared" si="24"/>
        <v>GAA
006
MA4</v>
      </c>
    </row>
    <row r="186" spans="1:22" ht="52.5" customHeight="1">
      <c r="A186" t="s">
        <v>41</v>
      </c>
      <c r="B186" s="10" t="s">
        <v>77</v>
      </c>
      <c r="C186" s="10" t="str">
        <f>VLOOKUP(_xlfn.CONCAT(A186,B186),Codes!$C$3:$D$11,2,FALSE)</f>
        <v>G</v>
      </c>
      <c r="D186" s="23" t="s">
        <v>79</v>
      </c>
      <c r="E186" s="12" t="str">
        <f>VLOOKUP(D186,Codes!$E$3:$G$1002,3,FALSE)</f>
        <v>006</v>
      </c>
      <c r="F186" s="10" t="s">
        <v>46</v>
      </c>
      <c r="G186" s="10">
        <v>6</v>
      </c>
      <c r="H186" s="10" t="str">
        <f>VLOOKUP(F186,Codes!$J$3:$Q$8,2,FALSE)</f>
        <v>A</v>
      </c>
      <c r="I186" s="11" t="s">
        <v>31</v>
      </c>
      <c r="J186" s="10" t="str">
        <f>VLOOKUP(I186,Codes!$H$3:$I$262,2,FALSE)</f>
        <v>AA</v>
      </c>
      <c r="K186" s="10">
        <v>5</v>
      </c>
      <c r="L186" s="18" t="s">
        <v>83</v>
      </c>
      <c r="M186" t="str">
        <f>VLOOKUP(L186,Codes!$R$3:$S$28,2,FALSE)</f>
        <v>M</v>
      </c>
      <c r="N186" t="s">
        <v>38</v>
      </c>
      <c r="O186" t="s">
        <v>29</v>
      </c>
      <c r="P186" t="s">
        <v>29</v>
      </c>
      <c r="Q186" s="21" t="str">
        <f t="shared" si="25"/>
        <v>G-AA-006-EC25-TP1-Water-NA-5-NA</v>
      </c>
      <c r="R186" s="21" t="str">
        <f t="shared" si="26"/>
        <v>G-AA-006-EC25-TP1-Water-5</v>
      </c>
      <c r="S186" s="14" t="str">
        <f t="shared" si="27"/>
        <v>G.AA.006.M.A.5</v>
      </c>
      <c r="T186" s="15" t="str">
        <f t="shared" si="28"/>
        <v>GAA006MA5</v>
      </c>
      <c r="U186" s="25" t="str">
        <f t="shared" si="23"/>
        <v>G-AA-006-EC25-TP1-Water-5
GAA006MA5</v>
      </c>
      <c r="V186" s="25" t="str">
        <f t="shared" si="24"/>
        <v>GAA
006
MA5</v>
      </c>
    </row>
    <row r="187" spans="1:22" ht="52.5" customHeight="1">
      <c r="A187" t="s">
        <v>41</v>
      </c>
      <c r="B187" s="10" t="s">
        <v>77</v>
      </c>
      <c r="C187" s="10" t="str">
        <f>VLOOKUP(_xlfn.CONCAT(A187,B187),Codes!$C$3:$D$11,2,FALSE)</f>
        <v>G</v>
      </c>
      <c r="D187" s="23" t="s">
        <v>79</v>
      </c>
      <c r="E187" s="12" t="str">
        <f>VLOOKUP(D187,Codes!$E$3:$G$1002,3,FALSE)</f>
        <v>006</v>
      </c>
      <c r="F187" s="10" t="s">
        <v>46</v>
      </c>
      <c r="G187" s="10">
        <v>6</v>
      </c>
      <c r="H187" s="10" t="str">
        <f>VLOOKUP(F187,Codes!$J$3:$Q$8,2,FALSE)</f>
        <v>A</v>
      </c>
      <c r="I187" s="11" t="s">
        <v>31</v>
      </c>
      <c r="J187" s="10" t="str">
        <f>VLOOKUP(I187,Codes!$H$3:$I$262,2,FALSE)</f>
        <v>AA</v>
      </c>
      <c r="K187" s="10">
        <v>6</v>
      </c>
      <c r="L187" s="18" t="s">
        <v>83</v>
      </c>
      <c r="M187" t="str">
        <f>VLOOKUP(L187,Codes!$R$3:$S$28,2,FALSE)</f>
        <v>M</v>
      </c>
      <c r="N187" t="s">
        <v>38</v>
      </c>
      <c r="O187" t="s">
        <v>29</v>
      </c>
      <c r="P187" t="s">
        <v>29</v>
      </c>
      <c r="Q187" s="21" t="str">
        <f t="shared" si="25"/>
        <v>G-AA-006-EC25-TP1-Water-NA-6-NA</v>
      </c>
      <c r="R187" s="21" t="str">
        <f t="shared" si="26"/>
        <v>G-AA-006-EC25-TP1-Water-6</v>
      </c>
      <c r="S187" s="14" t="str">
        <f t="shared" si="27"/>
        <v>G.AA.006.M.A.6</v>
      </c>
      <c r="T187" s="15" t="str">
        <f t="shared" si="28"/>
        <v>GAA006MA6</v>
      </c>
      <c r="U187" s="25" t="str">
        <f t="shared" si="23"/>
        <v>G-AA-006-EC25-TP1-Water-6
GAA006MA6</v>
      </c>
      <c r="V187" s="25" t="str">
        <f t="shared" si="24"/>
        <v>GAA
006
MA6</v>
      </c>
    </row>
    <row r="188" spans="1:22" ht="52.5" customHeight="1">
      <c r="A188" t="s">
        <v>41</v>
      </c>
      <c r="B188" s="10" t="s">
        <v>77</v>
      </c>
      <c r="C188" s="10" t="str">
        <f>VLOOKUP(_xlfn.CONCAT(A188,B188),Codes!$C$3:$D$11,2,FALSE)</f>
        <v>G</v>
      </c>
      <c r="D188" s="23" t="s">
        <v>79</v>
      </c>
      <c r="E188" s="12" t="str">
        <f>VLOOKUP(D188,Codes!$E$3:$G$1002,3,FALSE)</f>
        <v>006</v>
      </c>
      <c r="F188" s="10" t="s">
        <v>57</v>
      </c>
      <c r="G188" s="10">
        <v>24</v>
      </c>
      <c r="H188" s="10" t="str">
        <f>VLOOKUP(F188,Codes!$J$3:$Q$8,2,FALSE)</f>
        <v>B</v>
      </c>
      <c r="I188" s="11" t="s">
        <v>31</v>
      </c>
      <c r="J188" s="10" t="str">
        <f>VLOOKUP(I188,Codes!$H$3:$I$262,2,FALSE)</f>
        <v>AA</v>
      </c>
      <c r="K188" s="10">
        <v>1</v>
      </c>
      <c r="L188" s="18" t="s">
        <v>83</v>
      </c>
      <c r="M188" t="str">
        <f>VLOOKUP(L188,Codes!$R$3:$S$28,2,FALSE)</f>
        <v>M</v>
      </c>
      <c r="N188" t="s">
        <v>38</v>
      </c>
      <c r="O188" t="s">
        <v>29</v>
      </c>
      <c r="P188" t="s">
        <v>29</v>
      </c>
      <c r="Q188" s="21" t="str">
        <f t="shared" ref="Q188:Q199" si="29">CONCATENATE(C188,"-",J188,"-",E188,"-", L188,"-",F188,"-",N188,"-",O188,"-",K188,"-",P188)</f>
        <v>G-AA-006-EC25-TP2-Water-NA-1-NA</v>
      </c>
      <c r="R188" s="21" t="str">
        <f t="shared" si="26"/>
        <v>G-AA-006-EC25-TP2-Water-1</v>
      </c>
      <c r="S188" s="14" t="str">
        <f t="shared" si="27"/>
        <v>G.AA.006.M.B.1</v>
      </c>
      <c r="T188" s="15" t="str">
        <f t="shared" si="28"/>
        <v>GAA006MB1</v>
      </c>
      <c r="U188" s="25" t="str">
        <f t="shared" si="23"/>
        <v>G-AA-006-EC25-TP2-Water-1
GAA006MB1</v>
      </c>
      <c r="V188" s="25" t="str">
        <f t="shared" si="24"/>
        <v>GAA
006
MB1</v>
      </c>
    </row>
    <row r="189" spans="1:22" ht="52.5" customHeight="1">
      <c r="A189" t="s">
        <v>41</v>
      </c>
      <c r="B189" s="10" t="s">
        <v>77</v>
      </c>
      <c r="C189" s="10" t="str">
        <f>VLOOKUP(_xlfn.CONCAT(A189,B189),Codes!$C$3:$D$11,2,FALSE)</f>
        <v>G</v>
      </c>
      <c r="D189" s="23" t="s">
        <v>79</v>
      </c>
      <c r="E189" s="12" t="str">
        <f>VLOOKUP(D189,Codes!$E$3:$G$1002,3,FALSE)</f>
        <v>006</v>
      </c>
      <c r="F189" s="10" t="s">
        <v>57</v>
      </c>
      <c r="G189" s="10">
        <v>24</v>
      </c>
      <c r="H189" s="10" t="str">
        <f>VLOOKUP(F189,Codes!$J$3:$Q$8,2,FALSE)</f>
        <v>B</v>
      </c>
      <c r="I189" s="11" t="s">
        <v>31</v>
      </c>
      <c r="J189" s="10" t="str">
        <f>VLOOKUP(I189,Codes!$H$3:$I$262,2,FALSE)</f>
        <v>AA</v>
      </c>
      <c r="K189" s="10">
        <v>2</v>
      </c>
      <c r="L189" s="18" t="s">
        <v>83</v>
      </c>
      <c r="M189" t="str">
        <f>VLOOKUP(L189,Codes!$R$3:$S$28,2,FALSE)</f>
        <v>M</v>
      </c>
      <c r="N189" t="s">
        <v>38</v>
      </c>
      <c r="O189" t="s">
        <v>29</v>
      </c>
      <c r="P189" t="s">
        <v>29</v>
      </c>
      <c r="Q189" s="21" t="str">
        <f t="shared" si="29"/>
        <v>G-AA-006-EC25-TP2-Water-NA-2-NA</v>
      </c>
      <c r="R189" s="21" t="str">
        <f t="shared" si="26"/>
        <v>G-AA-006-EC25-TP2-Water-2</v>
      </c>
      <c r="S189" s="14" t="str">
        <f t="shared" si="27"/>
        <v>G.AA.006.M.B.2</v>
      </c>
      <c r="T189" s="15" t="str">
        <f t="shared" si="28"/>
        <v>GAA006MB2</v>
      </c>
      <c r="U189" s="25" t="str">
        <f t="shared" si="23"/>
        <v>G-AA-006-EC25-TP2-Water-2
GAA006MB2</v>
      </c>
      <c r="V189" s="25" t="str">
        <f t="shared" si="24"/>
        <v>GAA
006
MB2</v>
      </c>
    </row>
    <row r="190" spans="1:22" ht="52.5" customHeight="1">
      <c r="A190" t="s">
        <v>41</v>
      </c>
      <c r="B190" s="10" t="s">
        <v>77</v>
      </c>
      <c r="C190" s="10" t="str">
        <f>VLOOKUP(_xlfn.CONCAT(A190,B190),Codes!$C$3:$D$11,2,FALSE)</f>
        <v>G</v>
      </c>
      <c r="D190" s="23" t="s">
        <v>79</v>
      </c>
      <c r="E190" s="12" t="str">
        <f>VLOOKUP(D190,Codes!$E$3:$G$1002,3,FALSE)</f>
        <v>006</v>
      </c>
      <c r="F190" s="10" t="s">
        <v>57</v>
      </c>
      <c r="G190" s="10">
        <v>24</v>
      </c>
      <c r="H190" s="10" t="str">
        <f>VLOOKUP(F190,Codes!$J$3:$Q$8,2,FALSE)</f>
        <v>B</v>
      </c>
      <c r="I190" s="11" t="s">
        <v>31</v>
      </c>
      <c r="J190" s="10" t="str">
        <f>VLOOKUP(I190,Codes!$H$3:$I$262,2,FALSE)</f>
        <v>AA</v>
      </c>
      <c r="K190" s="10">
        <v>3</v>
      </c>
      <c r="L190" s="18" t="s">
        <v>83</v>
      </c>
      <c r="M190" t="str">
        <f>VLOOKUP(L190,Codes!$R$3:$S$28,2,FALSE)</f>
        <v>M</v>
      </c>
      <c r="N190" t="s">
        <v>38</v>
      </c>
      <c r="O190" t="s">
        <v>29</v>
      </c>
      <c r="P190" t="s">
        <v>29</v>
      </c>
      <c r="Q190" s="21" t="str">
        <f t="shared" si="29"/>
        <v>G-AA-006-EC25-TP2-Water-NA-3-NA</v>
      </c>
      <c r="R190" s="21" t="str">
        <f t="shared" si="26"/>
        <v>G-AA-006-EC25-TP2-Water-3</v>
      </c>
      <c r="S190" s="14" t="str">
        <f t="shared" si="27"/>
        <v>G.AA.006.M.B.3</v>
      </c>
      <c r="T190" s="15" t="str">
        <f t="shared" si="28"/>
        <v>GAA006MB3</v>
      </c>
      <c r="U190" s="25" t="str">
        <f t="shared" si="23"/>
        <v>G-AA-006-EC25-TP2-Water-3
GAA006MB3</v>
      </c>
      <c r="V190" s="25" t="str">
        <f t="shared" si="24"/>
        <v>GAA
006
MB3</v>
      </c>
    </row>
    <row r="191" spans="1:22" ht="52.5" customHeight="1">
      <c r="A191" t="s">
        <v>41</v>
      </c>
      <c r="B191" s="10" t="s">
        <v>77</v>
      </c>
      <c r="C191" s="10" t="str">
        <f>VLOOKUP(_xlfn.CONCAT(A191,B191),Codes!$C$3:$D$11,2,FALSE)</f>
        <v>G</v>
      </c>
      <c r="D191" s="23" t="s">
        <v>79</v>
      </c>
      <c r="E191" s="12" t="str">
        <f>VLOOKUP(D191,Codes!$E$3:$G$1002,3,FALSE)</f>
        <v>006</v>
      </c>
      <c r="F191" s="10" t="s">
        <v>57</v>
      </c>
      <c r="G191" s="10">
        <v>24</v>
      </c>
      <c r="H191" s="10" t="str">
        <f>VLOOKUP(F191,Codes!$J$3:$Q$8,2,FALSE)</f>
        <v>B</v>
      </c>
      <c r="I191" s="11" t="s">
        <v>31</v>
      </c>
      <c r="J191" s="10" t="str">
        <f>VLOOKUP(I191,Codes!$H$3:$I$262,2,FALSE)</f>
        <v>AA</v>
      </c>
      <c r="K191" s="10">
        <v>4</v>
      </c>
      <c r="L191" s="18" t="s">
        <v>83</v>
      </c>
      <c r="M191" t="str">
        <f>VLOOKUP(L191,Codes!$R$3:$S$28,2,FALSE)</f>
        <v>M</v>
      </c>
      <c r="N191" t="s">
        <v>38</v>
      </c>
      <c r="O191" t="s">
        <v>29</v>
      </c>
      <c r="P191" t="s">
        <v>29</v>
      </c>
      <c r="Q191" s="21" t="str">
        <f t="shared" si="29"/>
        <v>G-AA-006-EC25-TP2-Water-NA-4-NA</v>
      </c>
      <c r="R191" s="21" t="str">
        <f t="shared" si="26"/>
        <v>G-AA-006-EC25-TP2-Water-4</v>
      </c>
      <c r="S191" s="14" t="str">
        <f t="shared" si="27"/>
        <v>G.AA.006.M.B.4</v>
      </c>
      <c r="T191" s="15" t="str">
        <f t="shared" si="28"/>
        <v>GAA006MB4</v>
      </c>
      <c r="U191" s="25" t="str">
        <f t="shared" si="23"/>
        <v>G-AA-006-EC25-TP2-Water-4
GAA006MB4</v>
      </c>
      <c r="V191" s="25" t="str">
        <f t="shared" si="24"/>
        <v>GAA
006
MB4</v>
      </c>
    </row>
    <row r="192" spans="1:22" ht="52.5" customHeight="1">
      <c r="A192" t="s">
        <v>41</v>
      </c>
      <c r="B192" s="10" t="s">
        <v>77</v>
      </c>
      <c r="C192" s="10" t="str">
        <f>VLOOKUP(_xlfn.CONCAT(A192,B192),Codes!$C$3:$D$11,2,FALSE)</f>
        <v>G</v>
      </c>
      <c r="D192" s="23" t="s">
        <v>79</v>
      </c>
      <c r="E192" s="12" t="str">
        <f>VLOOKUP(D192,Codes!$E$3:$G$1002,3,FALSE)</f>
        <v>006</v>
      </c>
      <c r="F192" s="10" t="s">
        <v>57</v>
      </c>
      <c r="G192" s="10">
        <v>24</v>
      </c>
      <c r="H192" s="10" t="str">
        <f>VLOOKUP(F192,Codes!$J$3:$Q$8,2,FALSE)</f>
        <v>B</v>
      </c>
      <c r="I192" s="11" t="s">
        <v>31</v>
      </c>
      <c r="J192" s="10" t="str">
        <f>VLOOKUP(I192,Codes!$H$3:$I$262,2,FALSE)</f>
        <v>AA</v>
      </c>
      <c r="K192" s="10">
        <v>5</v>
      </c>
      <c r="L192" s="18" t="s">
        <v>83</v>
      </c>
      <c r="M192" t="str">
        <f>VLOOKUP(L192,Codes!$R$3:$S$28,2,FALSE)</f>
        <v>M</v>
      </c>
      <c r="N192" t="s">
        <v>38</v>
      </c>
      <c r="O192" t="s">
        <v>29</v>
      </c>
      <c r="P192" t="s">
        <v>29</v>
      </c>
      <c r="Q192" s="21" t="str">
        <f t="shared" si="29"/>
        <v>G-AA-006-EC25-TP2-Water-NA-5-NA</v>
      </c>
      <c r="R192" s="21" t="str">
        <f t="shared" si="26"/>
        <v>G-AA-006-EC25-TP2-Water-5</v>
      </c>
      <c r="S192" s="14" t="str">
        <f t="shared" si="27"/>
        <v>G.AA.006.M.B.5</v>
      </c>
      <c r="T192" s="15" t="str">
        <f t="shared" si="28"/>
        <v>GAA006MB5</v>
      </c>
      <c r="U192" s="25" t="str">
        <f t="shared" si="23"/>
        <v>G-AA-006-EC25-TP2-Water-5
GAA006MB5</v>
      </c>
      <c r="V192" s="25" t="str">
        <f t="shared" si="24"/>
        <v>GAA
006
MB5</v>
      </c>
    </row>
    <row r="193" spans="1:22" ht="52.5" customHeight="1">
      <c r="A193" t="s">
        <v>41</v>
      </c>
      <c r="B193" s="10" t="s">
        <v>77</v>
      </c>
      <c r="C193" s="10" t="str">
        <f>VLOOKUP(_xlfn.CONCAT(A193,B193),Codes!$C$3:$D$11,2,FALSE)</f>
        <v>G</v>
      </c>
      <c r="D193" s="23" t="s">
        <v>79</v>
      </c>
      <c r="E193" s="12" t="str">
        <f>VLOOKUP(D193,Codes!$E$3:$G$1002,3,FALSE)</f>
        <v>006</v>
      </c>
      <c r="F193" s="10" t="s">
        <v>57</v>
      </c>
      <c r="G193" s="10">
        <v>24</v>
      </c>
      <c r="H193" s="10" t="str">
        <f>VLOOKUP(F193,Codes!$J$3:$Q$8,2,FALSE)</f>
        <v>B</v>
      </c>
      <c r="I193" s="11" t="s">
        <v>31</v>
      </c>
      <c r="J193" s="10" t="str">
        <f>VLOOKUP(I193,Codes!$H$3:$I$262,2,FALSE)</f>
        <v>AA</v>
      </c>
      <c r="K193" s="10">
        <v>6</v>
      </c>
      <c r="L193" s="18" t="s">
        <v>83</v>
      </c>
      <c r="M193" t="str">
        <f>VLOOKUP(L193,Codes!$R$3:$S$28,2,FALSE)</f>
        <v>M</v>
      </c>
      <c r="N193" t="s">
        <v>38</v>
      </c>
      <c r="O193" t="s">
        <v>29</v>
      </c>
      <c r="P193" t="s">
        <v>29</v>
      </c>
      <c r="Q193" s="21" t="str">
        <f t="shared" si="29"/>
        <v>G-AA-006-EC25-TP2-Water-NA-6-NA</v>
      </c>
      <c r="R193" s="21" t="str">
        <f t="shared" si="26"/>
        <v>G-AA-006-EC25-TP2-Water-6</v>
      </c>
      <c r="S193" s="14" t="str">
        <f t="shared" si="27"/>
        <v>G.AA.006.M.B.6</v>
      </c>
      <c r="T193" s="15" t="str">
        <f t="shared" si="28"/>
        <v>GAA006MB6</v>
      </c>
      <c r="U193" s="25" t="str">
        <f t="shared" si="23"/>
        <v>G-AA-006-EC25-TP2-Water-6
GAA006MB6</v>
      </c>
      <c r="V193" s="25" t="str">
        <f t="shared" si="24"/>
        <v>GAA
006
MB6</v>
      </c>
    </row>
    <row r="194" spans="1:22" ht="52.5" customHeight="1">
      <c r="A194" t="s">
        <v>41</v>
      </c>
      <c r="B194" s="10" t="s">
        <v>77</v>
      </c>
      <c r="C194" s="10" t="str">
        <f>VLOOKUP(_xlfn.CONCAT(A194,B194),Codes!$C$3:$D$11,2,FALSE)</f>
        <v>G</v>
      </c>
      <c r="D194" s="23" t="s">
        <v>79</v>
      </c>
      <c r="E194" s="12" t="str">
        <f>VLOOKUP(D194,Codes!$E$3:$G$1002,3,FALSE)</f>
        <v>006</v>
      </c>
      <c r="F194" s="10" t="s">
        <v>64</v>
      </c>
      <c r="G194" s="10">
        <v>48</v>
      </c>
      <c r="H194" s="10" t="str">
        <f>VLOOKUP(F194,Codes!$J$3:$Q$8,2,FALSE)</f>
        <v>C</v>
      </c>
      <c r="I194" s="11" t="s">
        <v>31</v>
      </c>
      <c r="J194" s="10" t="str">
        <f>VLOOKUP(I194,Codes!$H$3:$I$262,2,FALSE)</f>
        <v>AA</v>
      </c>
      <c r="K194" s="10">
        <v>1</v>
      </c>
      <c r="L194" s="18" t="s">
        <v>83</v>
      </c>
      <c r="M194" t="str">
        <f>VLOOKUP(L194,Codes!$R$3:$S$28,2,FALSE)</f>
        <v>M</v>
      </c>
      <c r="N194" t="s">
        <v>38</v>
      </c>
      <c r="O194" t="s">
        <v>29</v>
      </c>
      <c r="P194" t="s">
        <v>29</v>
      </c>
      <c r="Q194" s="21" t="str">
        <f t="shared" si="29"/>
        <v>G-AA-006-EC25-TP3-Water-NA-1-NA</v>
      </c>
      <c r="R194" s="21" t="str">
        <f t="shared" si="26"/>
        <v>G-AA-006-EC25-TP3-Water-1</v>
      </c>
      <c r="S194" s="14" t="str">
        <f t="shared" si="27"/>
        <v>G.AA.006.M.C.1</v>
      </c>
      <c r="T194" s="15" t="str">
        <f t="shared" si="28"/>
        <v>GAA006MC1</v>
      </c>
      <c r="U194" s="25" t="str">
        <f t="shared" si="23"/>
        <v>G-AA-006-EC25-TP3-Water-1
GAA006MC1</v>
      </c>
      <c r="V194" s="25" t="str">
        <f t="shared" si="24"/>
        <v>GAA
006
MC1</v>
      </c>
    </row>
    <row r="195" spans="1:22" ht="52.5" customHeight="1">
      <c r="A195" t="s">
        <v>41</v>
      </c>
      <c r="B195" s="10" t="s">
        <v>77</v>
      </c>
      <c r="C195" s="10" t="str">
        <f>VLOOKUP(_xlfn.CONCAT(A195,B195),Codes!$C$3:$D$11,2,FALSE)</f>
        <v>G</v>
      </c>
      <c r="D195" s="23" t="s">
        <v>79</v>
      </c>
      <c r="E195" s="12" t="str">
        <f>VLOOKUP(D195,Codes!$E$3:$G$1002,3,FALSE)</f>
        <v>006</v>
      </c>
      <c r="F195" s="10" t="s">
        <v>64</v>
      </c>
      <c r="G195" s="10">
        <v>48</v>
      </c>
      <c r="H195" s="10" t="str">
        <f>VLOOKUP(F195,Codes!$J$3:$Q$8,2,FALSE)</f>
        <v>C</v>
      </c>
      <c r="I195" s="11" t="s">
        <v>31</v>
      </c>
      <c r="J195" s="10" t="str">
        <f>VLOOKUP(I195,Codes!$H$3:$I$262,2,FALSE)</f>
        <v>AA</v>
      </c>
      <c r="K195" s="10">
        <v>2</v>
      </c>
      <c r="L195" s="18" t="s">
        <v>83</v>
      </c>
      <c r="M195" t="str">
        <f>VLOOKUP(L195,Codes!$R$3:$S$28,2,FALSE)</f>
        <v>M</v>
      </c>
      <c r="N195" t="s">
        <v>38</v>
      </c>
      <c r="O195" t="s">
        <v>29</v>
      </c>
      <c r="P195" t="s">
        <v>29</v>
      </c>
      <c r="Q195" s="21" t="str">
        <f t="shared" si="29"/>
        <v>G-AA-006-EC25-TP3-Water-NA-2-NA</v>
      </c>
      <c r="R195" s="21" t="str">
        <f t="shared" si="26"/>
        <v>G-AA-006-EC25-TP3-Water-2</v>
      </c>
      <c r="S195" s="14" t="str">
        <f t="shared" si="27"/>
        <v>G.AA.006.M.C.2</v>
      </c>
      <c r="T195" s="15" t="str">
        <f t="shared" si="28"/>
        <v>GAA006MC2</v>
      </c>
      <c r="U195" s="25" t="str">
        <f t="shared" ref="U195:U199" si="30">_xlfn.CONCAT(R195,CHAR(10),T195)</f>
        <v>G-AA-006-EC25-TP3-Water-2
GAA006MC2</v>
      </c>
      <c r="V195" s="25" t="str">
        <f t="shared" ref="V195:V199" si="31">_xlfn.CONCAT(LEFT(T195,3),CHAR(10),RIGHT(LEFT(T195,6),3),CHAR(10),RIGHT(T195,3))</f>
        <v>GAA
006
MC2</v>
      </c>
    </row>
    <row r="196" spans="1:22" ht="52.5" customHeight="1">
      <c r="A196" t="s">
        <v>41</v>
      </c>
      <c r="B196" s="10" t="s">
        <v>77</v>
      </c>
      <c r="C196" s="10" t="str">
        <f>VLOOKUP(_xlfn.CONCAT(A196,B196),Codes!$C$3:$D$11,2,FALSE)</f>
        <v>G</v>
      </c>
      <c r="D196" s="23" t="s">
        <v>79</v>
      </c>
      <c r="E196" s="12" t="str">
        <f>VLOOKUP(D196,Codes!$E$3:$G$1002,3,FALSE)</f>
        <v>006</v>
      </c>
      <c r="F196" s="10" t="s">
        <v>64</v>
      </c>
      <c r="G196" s="10">
        <v>48</v>
      </c>
      <c r="H196" s="10" t="str">
        <f>VLOOKUP(F196,Codes!$J$3:$Q$8,2,FALSE)</f>
        <v>C</v>
      </c>
      <c r="I196" s="11" t="s">
        <v>31</v>
      </c>
      <c r="J196" s="10" t="str">
        <f>VLOOKUP(I196,Codes!$H$3:$I$262,2,FALSE)</f>
        <v>AA</v>
      </c>
      <c r="K196" s="10">
        <v>3</v>
      </c>
      <c r="L196" s="18" t="s">
        <v>83</v>
      </c>
      <c r="M196" t="str">
        <f>VLOOKUP(L196,Codes!$R$3:$S$28,2,FALSE)</f>
        <v>M</v>
      </c>
      <c r="N196" t="s">
        <v>38</v>
      </c>
      <c r="O196" t="s">
        <v>29</v>
      </c>
      <c r="P196" t="s">
        <v>29</v>
      </c>
      <c r="Q196" s="21" t="str">
        <f t="shared" si="29"/>
        <v>G-AA-006-EC25-TP3-Water-NA-3-NA</v>
      </c>
      <c r="R196" s="21" t="str">
        <f t="shared" si="26"/>
        <v>G-AA-006-EC25-TP3-Water-3</v>
      </c>
      <c r="S196" s="14" t="str">
        <f t="shared" si="27"/>
        <v>G.AA.006.M.C.3</v>
      </c>
      <c r="T196" s="15" t="str">
        <f t="shared" si="28"/>
        <v>GAA006MC3</v>
      </c>
      <c r="U196" s="25" t="str">
        <f t="shared" si="30"/>
        <v>G-AA-006-EC25-TP3-Water-3
GAA006MC3</v>
      </c>
      <c r="V196" s="25" t="str">
        <f t="shared" si="31"/>
        <v>GAA
006
MC3</v>
      </c>
    </row>
    <row r="197" spans="1:22" ht="52.5" customHeight="1">
      <c r="A197" t="s">
        <v>41</v>
      </c>
      <c r="B197" s="10" t="s">
        <v>77</v>
      </c>
      <c r="C197" s="10" t="str">
        <f>VLOOKUP(_xlfn.CONCAT(A197,B197),Codes!$C$3:$D$11,2,FALSE)</f>
        <v>G</v>
      </c>
      <c r="D197" s="23" t="s">
        <v>79</v>
      </c>
      <c r="E197" s="12" t="str">
        <f>VLOOKUP(D197,Codes!$E$3:$G$1002,3,FALSE)</f>
        <v>006</v>
      </c>
      <c r="F197" s="10" t="s">
        <v>64</v>
      </c>
      <c r="G197" s="10">
        <v>48</v>
      </c>
      <c r="H197" s="10" t="str">
        <f>VLOOKUP(F197,Codes!$J$3:$Q$8,2,FALSE)</f>
        <v>C</v>
      </c>
      <c r="I197" s="11" t="s">
        <v>31</v>
      </c>
      <c r="J197" s="10" t="str">
        <f>VLOOKUP(I197,Codes!$H$3:$I$262,2,FALSE)</f>
        <v>AA</v>
      </c>
      <c r="K197" s="10">
        <v>4</v>
      </c>
      <c r="L197" s="18" t="s">
        <v>83</v>
      </c>
      <c r="M197" t="str">
        <f>VLOOKUP(L197,Codes!$R$3:$S$28,2,FALSE)</f>
        <v>M</v>
      </c>
      <c r="N197" t="s">
        <v>38</v>
      </c>
      <c r="O197" t="s">
        <v>29</v>
      </c>
      <c r="P197" t="s">
        <v>29</v>
      </c>
      <c r="Q197" s="21" t="str">
        <f t="shared" si="29"/>
        <v>G-AA-006-EC25-TP3-Water-NA-4-NA</v>
      </c>
      <c r="R197" s="21" t="str">
        <f t="shared" si="26"/>
        <v>G-AA-006-EC25-TP3-Water-4</v>
      </c>
      <c r="S197" s="14" t="str">
        <f t="shared" si="27"/>
        <v>G.AA.006.M.C.4</v>
      </c>
      <c r="T197" s="15" t="str">
        <f t="shared" si="28"/>
        <v>GAA006MC4</v>
      </c>
      <c r="U197" s="25" t="str">
        <f t="shared" si="30"/>
        <v>G-AA-006-EC25-TP3-Water-4
GAA006MC4</v>
      </c>
      <c r="V197" s="25" t="str">
        <f t="shared" si="31"/>
        <v>GAA
006
MC4</v>
      </c>
    </row>
    <row r="198" spans="1:22" ht="52.5" customHeight="1">
      <c r="A198" t="s">
        <v>41</v>
      </c>
      <c r="B198" s="10" t="s">
        <v>77</v>
      </c>
      <c r="C198" s="10" t="str">
        <f>VLOOKUP(_xlfn.CONCAT(A198,B198),Codes!$C$3:$D$11,2,FALSE)</f>
        <v>G</v>
      </c>
      <c r="D198" s="23" t="s">
        <v>79</v>
      </c>
      <c r="E198" s="12" t="str">
        <f>VLOOKUP(D198,Codes!$E$3:$G$1002,3,FALSE)</f>
        <v>006</v>
      </c>
      <c r="F198" s="10" t="s">
        <v>64</v>
      </c>
      <c r="G198" s="10">
        <v>48</v>
      </c>
      <c r="H198" s="10" t="str">
        <f>VLOOKUP(F198,Codes!$J$3:$Q$8,2,FALSE)</f>
        <v>C</v>
      </c>
      <c r="I198" s="11" t="s">
        <v>31</v>
      </c>
      <c r="J198" s="10" t="str">
        <f>VLOOKUP(I198,Codes!$H$3:$I$262,2,FALSE)</f>
        <v>AA</v>
      </c>
      <c r="K198" s="10">
        <v>5</v>
      </c>
      <c r="L198" s="18" t="s">
        <v>83</v>
      </c>
      <c r="M198" t="str">
        <f>VLOOKUP(L198,Codes!$R$3:$S$28,2,FALSE)</f>
        <v>M</v>
      </c>
      <c r="N198" t="s">
        <v>38</v>
      </c>
      <c r="O198" t="s">
        <v>29</v>
      </c>
      <c r="P198" t="s">
        <v>29</v>
      </c>
      <c r="Q198" s="21" t="str">
        <f t="shared" si="29"/>
        <v>G-AA-006-EC25-TP3-Water-NA-5-NA</v>
      </c>
      <c r="R198" s="21" t="str">
        <f t="shared" si="26"/>
        <v>G-AA-006-EC25-TP3-Water-5</v>
      </c>
      <c r="S198" s="14" t="str">
        <f t="shared" si="27"/>
        <v>G.AA.006.M.C.5</v>
      </c>
      <c r="T198" s="15" t="str">
        <f t="shared" si="28"/>
        <v>GAA006MC5</v>
      </c>
      <c r="U198" s="25" t="str">
        <f t="shared" si="30"/>
        <v>G-AA-006-EC25-TP3-Water-5
GAA006MC5</v>
      </c>
      <c r="V198" s="25" t="str">
        <f t="shared" si="31"/>
        <v>GAA
006
MC5</v>
      </c>
    </row>
    <row r="199" spans="1:22" ht="52.5" customHeight="1">
      <c r="A199" t="s">
        <v>41</v>
      </c>
      <c r="B199" s="10" t="s">
        <v>77</v>
      </c>
      <c r="C199" s="10" t="str">
        <f>VLOOKUP(_xlfn.CONCAT(A199,B199),Codes!$C$3:$D$11,2,FALSE)</f>
        <v>G</v>
      </c>
      <c r="D199" s="23" t="s">
        <v>79</v>
      </c>
      <c r="E199" s="12" t="str">
        <f>VLOOKUP(D199,Codes!$E$3:$G$1002,3,FALSE)</f>
        <v>006</v>
      </c>
      <c r="F199" s="10" t="s">
        <v>64</v>
      </c>
      <c r="G199" s="10">
        <v>48</v>
      </c>
      <c r="H199" s="10" t="str">
        <f>VLOOKUP(F199,Codes!$J$3:$Q$8,2,FALSE)</f>
        <v>C</v>
      </c>
      <c r="I199" s="11" t="s">
        <v>31</v>
      </c>
      <c r="J199" s="10" t="str">
        <f>VLOOKUP(I199,Codes!$H$3:$I$262,2,FALSE)</f>
        <v>AA</v>
      </c>
      <c r="K199" s="10">
        <v>6</v>
      </c>
      <c r="L199" s="18" t="s">
        <v>83</v>
      </c>
      <c r="M199" t="str">
        <f>VLOOKUP(L199,Codes!$R$3:$S$28,2,FALSE)</f>
        <v>M</v>
      </c>
      <c r="N199" t="s">
        <v>38</v>
      </c>
      <c r="O199" t="s">
        <v>29</v>
      </c>
      <c r="P199" t="s">
        <v>29</v>
      </c>
      <c r="Q199" s="21" t="str">
        <f t="shared" si="29"/>
        <v>G-AA-006-EC25-TP3-Water-NA-6-NA</v>
      </c>
      <c r="R199" s="21" t="str">
        <f t="shared" si="26"/>
        <v>G-AA-006-EC25-TP3-Water-6</v>
      </c>
      <c r="S199" s="14" t="str">
        <f t="shared" si="27"/>
        <v>G.AA.006.M.C.6</v>
      </c>
      <c r="T199" s="15" t="str">
        <f t="shared" si="28"/>
        <v>GAA006MC6</v>
      </c>
      <c r="U199" s="25" t="str">
        <f t="shared" si="30"/>
        <v>G-AA-006-EC25-TP3-Water-6
GAA006MC6</v>
      </c>
      <c r="V199" s="25" t="str">
        <f t="shared" si="31"/>
        <v>GAA
006
MC6</v>
      </c>
    </row>
    <row r="200" spans="1:22" ht="47.25">
      <c r="A200" s="4"/>
      <c r="B200" s="6"/>
      <c r="C200" s="6"/>
      <c r="D200" s="36"/>
      <c r="E200" s="6"/>
      <c r="F200" s="6"/>
      <c r="G200" s="6"/>
      <c r="H200" s="6"/>
      <c r="I200" s="37"/>
      <c r="J200" s="6"/>
      <c r="K200" s="6"/>
      <c r="L200" s="36"/>
      <c r="M200" s="4"/>
      <c r="N200" s="4"/>
      <c r="O200" s="4"/>
      <c r="P200" s="4"/>
      <c r="Q200" s="38"/>
      <c r="R200" s="38"/>
      <c r="S200" s="39"/>
      <c r="T200" s="8"/>
      <c r="U200" s="25" t="str">
        <f t="shared" ref="U200:U263" si="32">_xlfn.CONCAT(R200,CHAR(10),T200)</f>
        <v xml:space="preserve">
</v>
      </c>
      <c r="V200" s="25" t="str">
        <f t="shared" ref="V200:V263" si="33">_xlfn.CONCAT(LEFT(T200,3),CHAR(10),RIGHT(LEFT(T200,6),3),CHAR(10),RIGHT(T200,3))</f>
        <v xml:space="preserve">
</v>
      </c>
    </row>
    <row r="201" spans="1:22" ht="52.5" customHeight="1">
      <c r="A201" t="s">
        <v>41</v>
      </c>
      <c r="B201" s="10" t="s">
        <v>77</v>
      </c>
      <c r="C201" s="10" t="str">
        <f>VLOOKUP(_xlfn.CONCAT(A201,B201),Codes!$C$3:$D$11,2,FALSE)</f>
        <v>G</v>
      </c>
      <c r="D201" s="23" t="s">
        <v>28</v>
      </c>
      <c r="E201" s="12" t="str">
        <f>VLOOKUP(D201,Codes!$E$3:$G$1002,3,FALSE)</f>
        <v>000</v>
      </c>
      <c r="F201" s="10" t="s">
        <v>46</v>
      </c>
      <c r="G201" s="10">
        <v>6</v>
      </c>
      <c r="H201" s="10" t="str">
        <f>VLOOKUP(F201,Codes!$J$3:$Q$8,2,FALSE)</f>
        <v>A</v>
      </c>
      <c r="I201" s="11" t="s">
        <v>44</v>
      </c>
      <c r="J201" s="10" t="s">
        <v>45</v>
      </c>
      <c r="K201" s="10">
        <v>1</v>
      </c>
      <c r="L201" s="18">
        <v>0</v>
      </c>
      <c r="M201" t="str">
        <f>VLOOKUP(L201,Codes!$R$3:$S$28,2,FALSE)</f>
        <v>Z</v>
      </c>
      <c r="N201" t="s">
        <v>38</v>
      </c>
      <c r="O201" t="s">
        <v>29</v>
      </c>
      <c r="P201" t="s">
        <v>29</v>
      </c>
      <c r="Q201" s="21" t="str">
        <f t="shared" ref="Q201:Q264" si="34">CONCATENATE(C201,"-",J201,"-",E201,"-", L201,"-",F201,"-",N201,"-",O201,"-",K201,"-",P201)</f>
        <v>G-AB-000-0-TP1-Water-NA-1-NA</v>
      </c>
      <c r="R201" s="21" t="str">
        <f t="shared" ref="R201:R264" si="35">CONCATENATE(C201,"-",J201,"-",E201,"-", L201,"-",F201,"-",N201,"-",K201)</f>
        <v>G-AB-000-0-TP1-Water-1</v>
      </c>
      <c r="S201" s="14" t="str">
        <f t="shared" ref="S201:S264" si="36">_xlfn.CONCAT(C201,".",J201,".",E201,".",M201,".",H201,".",K201)</f>
        <v>G.AB.000.Z.A.1</v>
      </c>
      <c r="T201" s="15" t="str">
        <f t="shared" ref="T201:T264" si="37">SUBSTITUTE(S201,".","")</f>
        <v>GAB000ZA1</v>
      </c>
      <c r="U201" s="25" t="str">
        <f t="shared" si="32"/>
        <v>G-AB-000-0-TP1-Water-1
GAB000ZA1</v>
      </c>
      <c r="V201" s="25" t="str">
        <f t="shared" si="33"/>
        <v>GAB
000
ZA1</v>
      </c>
    </row>
    <row r="202" spans="1:22" ht="52.5" customHeight="1">
      <c r="A202" t="s">
        <v>41</v>
      </c>
      <c r="B202" s="10" t="s">
        <v>77</v>
      </c>
      <c r="C202" s="10" t="str">
        <f>VLOOKUP(_xlfn.CONCAT(A202,B202),Codes!$C$3:$D$11,2,FALSE)</f>
        <v>G</v>
      </c>
      <c r="D202" s="23" t="s">
        <v>28</v>
      </c>
      <c r="E202" s="12" t="str">
        <f>VLOOKUP(D202,Codes!$E$3:$G$1002,3,FALSE)</f>
        <v>000</v>
      </c>
      <c r="F202" s="10" t="s">
        <v>46</v>
      </c>
      <c r="G202" s="10">
        <v>6</v>
      </c>
      <c r="H202" s="10" t="str">
        <f>VLOOKUP(F202,Codes!$J$3:$Q$8,2,FALSE)</f>
        <v>A</v>
      </c>
      <c r="I202" s="11" t="s">
        <v>44</v>
      </c>
      <c r="J202" s="10" t="s">
        <v>45</v>
      </c>
      <c r="K202" s="10">
        <v>2</v>
      </c>
      <c r="L202" s="18">
        <v>0</v>
      </c>
      <c r="M202" t="str">
        <f>VLOOKUP(L202,Codes!$R$3:$S$28,2,FALSE)</f>
        <v>Z</v>
      </c>
      <c r="N202" t="s">
        <v>38</v>
      </c>
      <c r="O202" t="s">
        <v>29</v>
      </c>
      <c r="P202" t="s">
        <v>29</v>
      </c>
      <c r="Q202" s="21" t="str">
        <f t="shared" si="34"/>
        <v>G-AB-000-0-TP1-Water-NA-2-NA</v>
      </c>
      <c r="R202" s="21" t="str">
        <f t="shared" si="35"/>
        <v>G-AB-000-0-TP1-Water-2</v>
      </c>
      <c r="S202" s="14" t="str">
        <f t="shared" si="36"/>
        <v>G.AB.000.Z.A.2</v>
      </c>
      <c r="T202" s="15" t="str">
        <f t="shared" si="37"/>
        <v>GAB000ZA2</v>
      </c>
      <c r="U202" s="25" t="str">
        <f t="shared" si="32"/>
        <v>G-AB-000-0-TP1-Water-2
GAB000ZA2</v>
      </c>
      <c r="V202" s="25" t="str">
        <f t="shared" si="33"/>
        <v>GAB
000
ZA2</v>
      </c>
    </row>
    <row r="203" spans="1:22" ht="52.5" customHeight="1">
      <c r="A203" t="s">
        <v>41</v>
      </c>
      <c r="B203" s="10" t="s">
        <v>77</v>
      </c>
      <c r="C203" s="10" t="str">
        <f>VLOOKUP(_xlfn.CONCAT(A203,B203),Codes!$C$3:$D$11,2,FALSE)</f>
        <v>G</v>
      </c>
      <c r="D203" s="23" t="s">
        <v>28</v>
      </c>
      <c r="E203" s="12" t="str">
        <f>VLOOKUP(D203,Codes!$E$3:$G$1002,3,FALSE)</f>
        <v>000</v>
      </c>
      <c r="F203" s="10" t="s">
        <v>46</v>
      </c>
      <c r="G203" s="10">
        <v>6</v>
      </c>
      <c r="H203" s="10" t="str">
        <f>VLOOKUP(F203,Codes!$J$3:$Q$8,2,FALSE)</f>
        <v>A</v>
      </c>
      <c r="I203" s="11" t="s">
        <v>44</v>
      </c>
      <c r="J203" s="10" t="s">
        <v>45</v>
      </c>
      <c r="K203" s="10">
        <v>3</v>
      </c>
      <c r="L203" s="18">
        <v>0</v>
      </c>
      <c r="M203" t="str">
        <f>VLOOKUP(L203,Codes!$R$3:$S$28,2,FALSE)</f>
        <v>Z</v>
      </c>
      <c r="N203" t="s">
        <v>38</v>
      </c>
      <c r="O203" t="s">
        <v>29</v>
      </c>
      <c r="P203" t="s">
        <v>29</v>
      </c>
      <c r="Q203" s="21" t="str">
        <f t="shared" si="34"/>
        <v>G-AB-000-0-TP1-Water-NA-3-NA</v>
      </c>
      <c r="R203" s="21" t="str">
        <f t="shared" si="35"/>
        <v>G-AB-000-0-TP1-Water-3</v>
      </c>
      <c r="S203" s="14" t="str">
        <f t="shared" si="36"/>
        <v>G.AB.000.Z.A.3</v>
      </c>
      <c r="T203" s="15" t="str">
        <f t="shared" si="37"/>
        <v>GAB000ZA3</v>
      </c>
      <c r="U203" s="25" t="str">
        <f t="shared" si="32"/>
        <v>G-AB-000-0-TP1-Water-3
GAB000ZA3</v>
      </c>
      <c r="V203" s="25" t="str">
        <f t="shared" si="33"/>
        <v>GAB
000
ZA3</v>
      </c>
    </row>
    <row r="204" spans="1:22" ht="52.5" customHeight="1">
      <c r="A204" t="s">
        <v>41</v>
      </c>
      <c r="B204" s="10" t="s">
        <v>77</v>
      </c>
      <c r="C204" s="10" t="str">
        <f>VLOOKUP(_xlfn.CONCAT(A204,B204),Codes!$C$3:$D$11,2,FALSE)</f>
        <v>G</v>
      </c>
      <c r="D204" s="23" t="s">
        <v>28</v>
      </c>
      <c r="E204" s="12" t="str">
        <f>VLOOKUP(D204,Codes!$E$3:$G$1002,3,FALSE)</f>
        <v>000</v>
      </c>
      <c r="F204" s="10" t="s">
        <v>46</v>
      </c>
      <c r="G204" s="10">
        <v>6</v>
      </c>
      <c r="H204" s="10" t="str">
        <f>VLOOKUP(F204,Codes!$J$3:$Q$8,2,FALSE)</f>
        <v>A</v>
      </c>
      <c r="I204" s="11" t="s">
        <v>44</v>
      </c>
      <c r="J204" s="10" t="s">
        <v>45</v>
      </c>
      <c r="K204" s="10">
        <v>4</v>
      </c>
      <c r="L204" s="18">
        <v>0</v>
      </c>
      <c r="M204" t="str">
        <f>VLOOKUP(L204,Codes!$R$3:$S$28,2,FALSE)</f>
        <v>Z</v>
      </c>
      <c r="N204" t="s">
        <v>38</v>
      </c>
      <c r="O204" t="s">
        <v>29</v>
      </c>
      <c r="P204" t="s">
        <v>29</v>
      </c>
      <c r="Q204" s="21" t="str">
        <f t="shared" si="34"/>
        <v>G-AB-000-0-TP1-Water-NA-4-NA</v>
      </c>
      <c r="R204" s="21" t="str">
        <f t="shared" si="35"/>
        <v>G-AB-000-0-TP1-Water-4</v>
      </c>
      <c r="S204" s="14" t="str">
        <f t="shared" si="36"/>
        <v>G.AB.000.Z.A.4</v>
      </c>
      <c r="T204" s="15" t="str">
        <f t="shared" si="37"/>
        <v>GAB000ZA4</v>
      </c>
      <c r="U204" s="25" t="str">
        <f t="shared" si="32"/>
        <v>G-AB-000-0-TP1-Water-4
GAB000ZA4</v>
      </c>
      <c r="V204" s="25" t="str">
        <f t="shared" si="33"/>
        <v>GAB
000
ZA4</v>
      </c>
    </row>
    <row r="205" spans="1:22" ht="52.5" customHeight="1">
      <c r="A205" t="s">
        <v>41</v>
      </c>
      <c r="B205" s="10" t="s">
        <v>77</v>
      </c>
      <c r="C205" s="10" t="str">
        <f>VLOOKUP(_xlfn.CONCAT(A205,B205),Codes!$C$3:$D$11,2,FALSE)</f>
        <v>G</v>
      </c>
      <c r="D205" s="23" t="s">
        <v>28</v>
      </c>
      <c r="E205" s="12" t="str">
        <f>VLOOKUP(D205,Codes!$E$3:$G$1002,3,FALSE)</f>
        <v>000</v>
      </c>
      <c r="F205" s="10" t="s">
        <v>46</v>
      </c>
      <c r="G205" s="10">
        <v>6</v>
      </c>
      <c r="H205" s="10" t="str">
        <f>VLOOKUP(F205,Codes!$J$3:$Q$8,2,FALSE)</f>
        <v>A</v>
      </c>
      <c r="I205" s="11" t="s">
        <v>44</v>
      </c>
      <c r="J205" s="10" t="s">
        <v>45</v>
      </c>
      <c r="K205" s="10">
        <v>5</v>
      </c>
      <c r="L205" s="18">
        <v>0</v>
      </c>
      <c r="M205" t="str">
        <f>VLOOKUP(L205,Codes!$R$3:$S$28,2,FALSE)</f>
        <v>Z</v>
      </c>
      <c r="N205" t="s">
        <v>38</v>
      </c>
      <c r="O205" t="s">
        <v>29</v>
      </c>
      <c r="P205" t="s">
        <v>29</v>
      </c>
      <c r="Q205" s="21" t="str">
        <f t="shared" si="34"/>
        <v>G-AB-000-0-TP1-Water-NA-5-NA</v>
      </c>
      <c r="R205" s="21" t="str">
        <f t="shared" si="35"/>
        <v>G-AB-000-0-TP1-Water-5</v>
      </c>
      <c r="S205" s="14" t="str">
        <f t="shared" si="36"/>
        <v>G.AB.000.Z.A.5</v>
      </c>
      <c r="T205" s="15" t="str">
        <f t="shared" si="37"/>
        <v>GAB000ZA5</v>
      </c>
      <c r="U205" s="25" t="str">
        <f t="shared" si="32"/>
        <v>G-AB-000-0-TP1-Water-5
GAB000ZA5</v>
      </c>
      <c r="V205" s="25" t="str">
        <f t="shared" si="33"/>
        <v>GAB
000
ZA5</v>
      </c>
    </row>
    <row r="206" spans="1:22" ht="52.5" customHeight="1">
      <c r="A206" t="s">
        <v>41</v>
      </c>
      <c r="B206" s="10" t="s">
        <v>77</v>
      </c>
      <c r="C206" s="10" t="str">
        <f>VLOOKUP(_xlfn.CONCAT(A206,B206),Codes!$C$3:$D$11,2,FALSE)</f>
        <v>G</v>
      </c>
      <c r="D206" s="23" t="s">
        <v>28</v>
      </c>
      <c r="E206" s="12" t="str">
        <f>VLOOKUP(D206,Codes!$E$3:$G$1002,3,FALSE)</f>
        <v>000</v>
      </c>
      <c r="F206" s="10" t="s">
        <v>46</v>
      </c>
      <c r="G206" s="10">
        <v>6</v>
      </c>
      <c r="H206" s="10" t="str">
        <f>VLOOKUP(F206,Codes!$J$3:$Q$8,2,FALSE)</f>
        <v>A</v>
      </c>
      <c r="I206" s="11" t="s">
        <v>44</v>
      </c>
      <c r="J206" s="10" t="s">
        <v>45</v>
      </c>
      <c r="K206" s="10">
        <v>6</v>
      </c>
      <c r="L206" s="18">
        <v>0</v>
      </c>
      <c r="M206" t="str">
        <f>VLOOKUP(L206,Codes!$R$3:$S$28,2,FALSE)</f>
        <v>Z</v>
      </c>
      <c r="N206" t="s">
        <v>38</v>
      </c>
      <c r="O206" t="s">
        <v>29</v>
      </c>
      <c r="P206" t="s">
        <v>29</v>
      </c>
      <c r="Q206" s="21" t="str">
        <f t="shared" si="34"/>
        <v>G-AB-000-0-TP1-Water-NA-6-NA</v>
      </c>
      <c r="R206" s="21" t="str">
        <f t="shared" si="35"/>
        <v>G-AB-000-0-TP1-Water-6</v>
      </c>
      <c r="S206" s="14" t="str">
        <f t="shared" si="36"/>
        <v>G.AB.000.Z.A.6</v>
      </c>
      <c r="T206" s="15" t="str">
        <f t="shared" si="37"/>
        <v>GAB000ZA6</v>
      </c>
      <c r="U206" s="25" t="str">
        <f t="shared" si="32"/>
        <v>G-AB-000-0-TP1-Water-6
GAB000ZA6</v>
      </c>
      <c r="V206" s="25" t="str">
        <f t="shared" si="33"/>
        <v>GAB
000
ZA6</v>
      </c>
    </row>
    <row r="207" spans="1:22" ht="52.5" customHeight="1">
      <c r="A207" t="s">
        <v>41</v>
      </c>
      <c r="B207" s="10" t="s">
        <v>77</v>
      </c>
      <c r="C207" s="10" t="str">
        <f>VLOOKUP(_xlfn.CONCAT(A207,B207),Codes!$C$3:$D$11,2,FALSE)</f>
        <v>G</v>
      </c>
      <c r="D207" s="23" t="s">
        <v>28</v>
      </c>
      <c r="E207" s="12" t="str">
        <f>VLOOKUP(D207,Codes!$E$3:$G$1002,3,FALSE)</f>
        <v>000</v>
      </c>
      <c r="F207" s="10" t="s">
        <v>57</v>
      </c>
      <c r="G207" s="10">
        <v>24</v>
      </c>
      <c r="H207" s="10" t="str">
        <f>VLOOKUP(F207,Codes!$J$3:$Q$8,2,FALSE)</f>
        <v>B</v>
      </c>
      <c r="I207" s="11" t="s">
        <v>44</v>
      </c>
      <c r="J207" s="10" t="s">
        <v>45</v>
      </c>
      <c r="K207" s="10">
        <v>1</v>
      </c>
      <c r="L207" s="18">
        <v>0</v>
      </c>
      <c r="M207" t="str">
        <f>VLOOKUP(L207,Codes!$R$3:$S$28,2,FALSE)</f>
        <v>Z</v>
      </c>
      <c r="N207" t="s">
        <v>38</v>
      </c>
      <c r="O207" t="s">
        <v>29</v>
      </c>
      <c r="P207" t="s">
        <v>29</v>
      </c>
      <c r="Q207" s="21" t="str">
        <f t="shared" si="34"/>
        <v>G-AB-000-0-TP2-Water-NA-1-NA</v>
      </c>
      <c r="R207" s="21" t="str">
        <f t="shared" si="35"/>
        <v>G-AB-000-0-TP2-Water-1</v>
      </c>
      <c r="S207" s="14" t="str">
        <f t="shared" si="36"/>
        <v>G.AB.000.Z.B.1</v>
      </c>
      <c r="T207" s="15" t="str">
        <f t="shared" si="37"/>
        <v>GAB000ZB1</v>
      </c>
      <c r="U207" s="25" t="str">
        <f t="shared" si="32"/>
        <v>G-AB-000-0-TP2-Water-1
GAB000ZB1</v>
      </c>
      <c r="V207" s="25" t="str">
        <f t="shared" si="33"/>
        <v>GAB
000
ZB1</v>
      </c>
    </row>
    <row r="208" spans="1:22" ht="52.5" customHeight="1">
      <c r="A208" t="s">
        <v>41</v>
      </c>
      <c r="B208" s="10" t="s">
        <v>77</v>
      </c>
      <c r="C208" s="10" t="str">
        <f>VLOOKUP(_xlfn.CONCAT(A208,B208),Codes!$C$3:$D$11,2,FALSE)</f>
        <v>G</v>
      </c>
      <c r="D208" s="23" t="s">
        <v>28</v>
      </c>
      <c r="E208" s="12" t="str">
        <f>VLOOKUP(D208,Codes!$E$3:$G$1002,3,FALSE)</f>
        <v>000</v>
      </c>
      <c r="F208" s="10" t="s">
        <v>57</v>
      </c>
      <c r="G208" s="10">
        <v>24</v>
      </c>
      <c r="H208" s="10" t="str">
        <f>VLOOKUP(F208,Codes!$J$3:$Q$8,2,FALSE)</f>
        <v>B</v>
      </c>
      <c r="I208" s="11" t="s">
        <v>44</v>
      </c>
      <c r="J208" s="10" t="s">
        <v>45</v>
      </c>
      <c r="K208" s="10">
        <v>2</v>
      </c>
      <c r="L208" s="18">
        <v>0</v>
      </c>
      <c r="M208" t="str">
        <f>VLOOKUP(L208,Codes!$R$3:$S$28,2,FALSE)</f>
        <v>Z</v>
      </c>
      <c r="N208" t="s">
        <v>38</v>
      </c>
      <c r="O208" t="s">
        <v>29</v>
      </c>
      <c r="P208" t="s">
        <v>29</v>
      </c>
      <c r="Q208" s="21" t="str">
        <f t="shared" si="34"/>
        <v>G-AB-000-0-TP2-Water-NA-2-NA</v>
      </c>
      <c r="R208" s="21" t="str">
        <f t="shared" si="35"/>
        <v>G-AB-000-0-TP2-Water-2</v>
      </c>
      <c r="S208" s="14" t="str">
        <f t="shared" si="36"/>
        <v>G.AB.000.Z.B.2</v>
      </c>
      <c r="T208" s="15" t="str">
        <f t="shared" si="37"/>
        <v>GAB000ZB2</v>
      </c>
      <c r="U208" s="25" t="str">
        <f t="shared" si="32"/>
        <v>G-AB-000-0-TP2-Water-2
GAB000ZB2</v>
      </c>
      <c r="V208" s="25" t="str">
        <f t="shared" si="33"/>
        <v>GAB
000
ZB2</v>
      </c>
    </row>
    <row r="209" spans="1:22" ht="52.5" customHeight="1">
      <c r="A209" t="s">
        <v>41</v>
      </c>
      <c r="B209" s="10" t="s">
        <v>77</v>
      </c>
      <c r="C209" s="10" t="str">
        <f>VLOOKUP(_xlfn.CONCAT(A209,B209),Codes!$C$3:$D$11,2,FALSE)</f>
        <v>G</v>
      </c>
      <c r="D209" s="23" t="s">
        <v>28</v>
      </c>
      <c r="E209" s="12" t="str">
        <f>VLOOKUP(D209,Codes!$E$3:$G$1002,3,FALSE)</f>
        <v>000</v>
      </c>
      <c r="F209" s="10" t="s">
        <v>57</v>
      </c>
      <c r="G209" s="10">
        <v>24</v>
      </c>
      <c r="H209" s="10" t="str">
        <f>VLOOKUP(F209,Codes!$J$3:$Q$8,2,FALSE)</f>
        <v>B</v>
      </c>
      <c r="I209" s="11" t="s">
        <v>44</v>
      </c>
      <c r="J209" s="10" t="s">
        <v>45</v>
      </c>
      <c r="K209" s="10">
        <v>3</v>
      </c>
      <c r="L209" s="18">
        <v>0</v>
      </c>
      <c r="M209" t="str">
        <f>VLOOKUP(L209,Codes!$R$3:$S$28,2,FALSE)</f>
        <v>Z</v>
      </c>
      <c r="N209" t="s">
        <v>38</v>
      </c>
      <c r="O209" t="s">
        <v>29</v>
      </c>
      <c r="P209" t="s">
        <v>29</v>
      </c>
      <c r="Q209" s="21" t="str">
        <f t="shared" si="34"/>
        <v>G-AB-000-0-TP2-Water-NA-3-NA</v>
      </c>
      <c r="R209" s="21" t="str">
        <f t="shared" si="35"/>
        <v>G-AB-000-0-TP2-Water-3</v>
      </c>
      <c r="S209" s="14" t="str">
        <f t="shared" si="36"/>
        <v>G.AB.000.Z.B.3</v>
      </c>
      <c r="T209" s="15" t="str">
        <f t="shared" si="37"/>
        <v>GAB000ZB3</v>
      </c>
      <c r="U209" s="25" t="str">
        <f t="shared" si="32"/>
        <v>G-AB-000-0-TP2-Water-3
GAB000ZB3</v>
      </c>
      <c r="V209" s="25" t="str">
        <f t="shared" si="33"/>
        <v>GAB
000
ZB3</v>
      </c>
    </row>
    <row r="210" spans="1:22" ht="52.5" customHeight="1">
      <c r="A210" t="s">
        <v>41</v>
      </c>
      <c r="B210" s="10" t="s">
        <v>77</v>
      </c>
      <c r="C210" s="10" t="str">
        <f>VLOOKUP(_xlfn.CONCAT(A210,B210),Codes!$C$3:$D$11,2,FALSE)</f>
        <v>G</v>
      </c>
      <c r="D210" s="23" t="s">
        <v>28</v>
      </c>
      <c r="E210" s="12" t="str">
        <f>VLOOKUP(D210,Codes!$E$3:$G$1002,3,FALSE)</f>
        <v>000</v>
      </c>
      <c r="F210" s="10" t="s">
        <v>57</v>
      </c>
      <c r="G210" s="10">
        <v>24</v>
      </c>
      <c r="H210" s="10" t="str">
        <f>VLOOKUP(F210,Codes!$J$3:$Q$8,2,FALSE)</f>
        <v>B</v>
      </c>
      <c r="I210" s="11" t="s">
        <v>44</v>
      </c>
      <c r="J210" s="10" t="s">
        <v>45</v>
      </c>
      <c r="K210" s="10">
        <v>4</v>
      </c>
      <c r="L210" s="18">
        <v>0</v>
      </c>
      <c r="M210" t="str">
        <f>VLOOKUP(L210,Codes!$R$3:$S$28,2,FALSE)</f>
        <v>Z</v>
      </c>
      <c r="N210" t="s">
        <v>38</v>
      </c>
      <c r="O210" t="s">
        <v>29</v>
      </c>
      <c r="P210" t="s">
        <v>29</v>
      </c>
      <c r="Q210" s="21" t="str">
        <f t="shared" si="34"/>
        <v>G-AB-000-0-TP2-Water-NA-4-NA</v>
      </c>
      <c r="R210" s="21" t="str">
        <f t="shared" si="35"/>
        <v>G-AB-000-0-TP2-Water-4</v>
      </c>
      <c r="S210" s="14" t="str">
        <f t="shared" si="36"/>
        <v>G.AB.000.Z.B.4</v>
      </c>
      <c r="T210" s="15" t="str">
        <f t="shared" si="37"/>
        <v>GAB000ZB4</v>
      </c>
      <c r="U210" s="25" t="str">
        <f t="shared" si="32"/>
        <v>G-AB-000-0-TP2-Water-4
GAB000ZB4</v>
      </c>
      <c r="V210" s="25" t="str">
        <f t="shared" si="33"/>
        <v>GAB
000
ZB4</v>
      </c>
    </row>
    <row r="211" spans="1:22" ht="52.5" customHeight="1">
      <c r="A211" t="s">
        <v>41</v>
      </c>
      <c r="B211" s="10" t="s">
        <v>77</v>
      </c>
      <c r="C211" s="10" t="str">
        <f>VLOOKUP(_xlfn.CONCAT(A211,B211),Codes!$C$3:$D$11,2,FALSE)</f>
        <v>G</v>
      </c>
      <c r="D211" s="23" t="s">
        <v>28</v>
      </c>
      <c r="E211" s="12" t="str">
        <f>VLOOKUP(D211,Codes!$E$3:$G$1002,3,FALSE)</f>
        <v>000</v>
      </c>
      <c r="F211" s="10" t="s">
        <v>57</v>
      </c>
      <c r="G211" s="10">
        <v>24</v>
      </c>
      <c r="H211" s="10" t="str">
        <f>VLOOKUP(F211,Codes!$J$3:$Q$8,2,FALSE)</f>
        <v>B</v>
      </c>
      <c r="I211" s="11" t="s">
        <v>44</v>
      </c>
      <c r="J211" s="10" t="s">
        <v>45</v>
      </c>
      <c r="K211" s="10">
        <v>5</v>
      </c>
      <c r="L211" s="18">
        <v>0</v>
      </c>
      <c r="M211" t="str">
        <f>VLOOKUP(L211,Codes!$R$3:$S$28,2,FALSE)</f>
        <v>Z</v>
      </c>
      <c r="N211" t="s">
        <v>38</v>
      </c>
      <c r="O211" t="s">
        <v>29</v>
      </c>
      <c r="P211" t="s">
        <v>29</v>
      </c>
      <c r="Q211" s="21" t="str">
        <f t="shared" si="34"/>
        <v>G-AB-000-0-TP2-Water-NA-5-NA</v>
      </c>
      <c r="R211" s="21" t="str">
        <f t="shared" si="35"/>
        <v>G-AB-000-0-TP2-Water-5</v>
      </c>
      <c r="S211" s="14" t="str">
        <f t="shared" si="36"/>
        <v>G.AB.000.Z.B.5</v>
      </c>
      <c r="T211" s="15" t="str">
        <f t="shared" si="37"/>
        <v>GAB000ZB5</v>
      </c>
      <c r="U211" s="25" t="str">
        <f t="shared" si="32"/>
        <v>G-AB-000-0-TP2-Water-5
GAB000ZB5</v>
      </c>
      <c r="V211" s="25" t="str">
        <f t="shared" si="33"/>
        <v>GAB
000
ZB5</v>
      </c>
    </row>
    <row r="212" spans="1:22" ht="52.5" customHeight="1">
      <c r="A212" t="s">
        <v>41</v>
      </c>
      <c r="B212" s="10" t="s">
        <v>77</v>
      </c>
      <c r="C212" s="10" t="str">
        <f>VLOOKUP(_xlfn.CONCAT(A212,B212),Codes!$C$3:$D$11,2,FALSE)</f>
        <v>G</v>
      </c>
      <c r="D212" s="23" t="s">
        <v>28</v>
      </c>
      <c r="E212" s="12" t="str">
        <f>VLOOKUP(D212,Codes!$E$3:$G$1002,3,FALSE)</f>
        <v>000</v>
      </c>
      <c r="F212" s="10" t="s">
        <v>57</v>
      </c>
      <c r="G212" s="10">
        <v>24</v>
      </c>
      <c r="H212" s="10" t="str">
        <f>VLOOKUP(F212,Codes!$J$3:$Q$8,2,FALSE)</f>
        <v>B</v>
      </c>
      <c r="I212" s="11" t="s">
        <v>44</v>
      </c>
      <c r="J212" s="10" t="s">
        <v>45</v>
      </c>
      <c r="K212" s="10">
        <v>6</v>
      </c>
      <c r="L212" s="18">
        <v>0</v>
      </c>
      <c r="M212" t="str">
        <f>VLOOKUP(L212,Codes!$R$3:$S$28,2,FALSE)</f>
        <v>Z</v>
      </c>
      <c r="N212" t="s">
        <v>38</v>
      </c>
      <c r="O212" t="s">
        <v>29</v>
      </c>
      <c r="P212" t="s">
        <v>29</v>
      </c>
      <c r="Q212" s="21" t="str">
        <f t="shared" si="34"/>
        <v>G-AB-000-0-TP2-Water-NA-6-NA</v>
      </c>
      <c r="R212" s="21" t="str">
        <f t="shared" si="35"/>
        <v>G-AB-000-0-TP2-Water-6</v>
      </c>
      <c r="S212" s="14" t="str">
        <f t="shared" si="36"/>
        <v>G.AB.000.Z.B.6</v>
      </c>
      <c r="T212" s="15" t="str">
        <f t="shared" si="37"/>
        <v>GAB000ZB6</v>
      </c>
      <c r="U212" s="25" t="str">
        <f t="shared" si="32"/>
        <v>G-AB-000-0-TP2-Water-6
GAB000ZB6</v>
      </c>
      <c r="V212" s="25" t="str">
        <f t="shared" si="33"/>
        <v>GAB
000
ZB6</v>
      </c>
    </row>
    <row r="213" spans="1:22" ht="52.5" customHeight="1">
      <c r="A213" t="s">
        <v>41</v>
      </c>
      <c r="B213" s="10" t="s">
        <v>77</v>
      </c>
      <c r="C213" s="10" t="str">
        <f>VLOOKUP(_xlfn.CONCAT(A213,B213),Codes!$C$3:$D$11,2,FALSE)</f>
        <v>G</v>
      </c>
      <c r="D213" s="23" t="s">
        <v>28</v>
      </c>
      <c r="E213" s="12" t="str">
        <f>VLOOKUP(D213,Codes!$E$3:$G$1002,3,FALSE)</f>
        <v>000</v>
      </c>
      <c r="F213" s="10" t="s">
        <v>64</v>
      </c>
      <c r="G213" s="10">
        <v>48</v>
      </c>
      <c r="H213" s="10" t="str">
        <f>VLOOKUP(F213,Codes!$J$3:$Q$8,2,FALSE)</f>
        <v>C</v>
      </c>
      <c r="I213" s="11" t="s">
        <v>44</v>
      </c>
      <c r="J213" s="10" t="s">
        <v>45</v>
      </c>
      <c r="K213" s="10">
        <v>1</v>
      </c>
      <c r="L213" s="18">
        <v>0</v>
      </c>
      <c r="M213" t="str">
        <f>VLOOKUP(L213,Codes!$R$3:$S$28,2,FALSE)</f>
        <v>Z</v>
      </c>
      <c r="N213" t="s">
        <v>38</v>
      </c>
      <c r="O213" t="s">
        <v>29</v>
      </c>
      <c r="P213" t="s">
        <v>29</v>
      </c>
      <c r="Q213" s="21" t="str">
        <f t="shared" si="34"/>
        <v>G-AB-000-0-TP3-Water-NA-1-NA</v>
      </c>
      <c r="R213" s="21" t="str">
        <f t="shared" si="35"/>
        <v>G-AB-000-0-TP3-Water-1</v>
      </c>
      <c r="S213" s="14" t="str">
        <f t="shared" si="36"/>
        <v>G.AB.000.Z.C.1</v>
      </c>
      <c r="T213" s="15" t="str">
        <f t="shared" si="37"/>
        <v>GAB000ZC1</v>
      </c>
      <c r="U213" s="25" t="str">
        <f t="shared" si="32"/>
        <v>G-AB-000-0-TP3-Water-1
GAB000ZC1</v>
      </c>
      <c r="V213" s="25" t="str">
        <f t="shared" si="33"/>
        <v>GAB
000
ZC1</v>
      </c>
    </row>
    <row r="214" spans="1:22" ht="52.5" customHeight="1">
      <c r="A214" t="s">
        <v>41</v>
      </c>
      <c r="B214" s="10" t="s">
        <v>77</v>
      </c>
      <c r="C214" s="10" t="str">
        <f>VLOOKUP(_xlfn.CONCAT(A214,B214),Codes!$C$3:$D$11,2,FALSE)</f>
        <v>G</v>
      </c>
      <c r="D214" s="23" t="s">
        <v>28</v>
      </c>
      <c r="E214" s="12" t="str">
        <f>VLOOKUP(D214,Codes!$E$3:$G$1002,3,FALSE)</f>
        <v>000</v>
      </c>
      <c r="F214" s="10" t="s">
        <v>64</v>
      </c>
      <c r="G214" s="10">
        <v>48</v>
      </c>
      <c r="H214" s="10" t="str">
        <f>VLOOKUP(F214,Codes!$J$3:$Q$8,2,FALSE)</f>
        <v>C</v>
      </c>
      <c r="I214" s="11" t="s">
        <v>44</v>
      </c>
      <c r="J214" s="10" t="s">
        <v>45</v>
      </c>
      <c r="K214" s="10">
        <v>2</v>
      </c>
      <c r="L214" s="18">
        <v>0</v>
      </c>
      <c r="M214" t="str">
        <f>VLOOKUP(L214,Codes!$R$3:$S$28,2,FALSE)</f>
        <v>Z</v>
      </c>
      <c r="N214" t="s">
        <v>38</v>
      </c>
      <c r="O214" t="s">
        <v>29</v>
      </c>
      <c r="P214" t="s">
        <v>29</v>
      </c>
      <c r="Q214" s="21" t="str">
        <f t="shared" si="34"/>
        <v>G-AB-000-0-TP3-Water-NA-2-NA</v>
      </c>
      <c r="R214" s="21" t="str">
        <f t="shared" si="35"/>
        <v>G-AB-000-0-TP3-Water-2</v>
      </c>
      <c r="S214" s="14" t="str">
        <f t="shared" si="36"/>
        <v>G.AB.000.Z.C.2</v>
      </c>
      <c r="T214" s="15" t="str">
        <f t="shared" si="37"/>
        <v>GAB000ZC2</v>
      </c>
      <c r="U214" s="25" t="str">
        <f t="shared" si="32"/>
        <v>G-AB-000-0-TP3-Water-2
GAB000ZC2</v>
      </c>
      <c r="V214" s="25" t="str">
        <f t="shared" si="33"/>
        <v>GAB
000
ZC2</v>
      </c>
    </row>
    <row r="215" spans="1:22" ht="52.5" customHeight="1">
      <c r="A215" t="s">
        <v>41</v>
      </c>
      <c r="B215" s="10" t="s">
        <v>77</v>
      </c>
      <c r="C215" s="10" t="str">
        <f>VLOOKUP(_xlfn.CONCAT(A215,B215),Codes!$C$3:$D$11,2,FALSE)</f>
        <v>G</v>
      </c>
      <c r="D215" s="23" t="s">
        <v>28</v>
      </c>
      <c r="E215" s="12" t="str">
        <f>VLOOKUP(D215,Codes!$E$3:$G$1002,3,FALSE)</f>
        <v>000</v>
      </c>
      <c r="F215" s="10" t="s">
        <v>64</v>
      </c>
      <c r="G215" s="10">
        <v>48</v>
      </c>
      <c r="H215" s="10" t="str">
        <f>VLOOKUP(F215,Codes!$J$3:$Q$8,2,FALSE)</f>
        <v>C</v>
      </c>
      <c r="I215" s="11" t="s">
        <v>44</v>
      </c>
      <c r="J215" s="10" t="s">
        <v>45</v>
      </c>
      <c r="K215" s="10">
        <v>3</v>
      </c>
      <c r="L215" s="18">
        <v>0</v>
      </c>
      <c r="M215" t="str">
        <f>VLOOKUP(L215,Codes!$R$3:$S$28,2,FALSE)</f>
        <v>Z</v>
      </c>
      <c r="N215" t="s">
        <v>38</v>
      </c>
      <c r="O215" t="s">
        <v>29</v>
      </c>
      <c r="P215" t="s">
        <v>29</v>
      </c>
      <c r="Q215" s="21" t="str">
        <f t="shared" si="34"/>
        <v>G-AB-000-0-TP3-Water-NA-3-NA</v>
      </c>
      <c r="R215" s="21" t="str">
        <f t="shared" si="35"/>
        <v>G-AB-000-0-TP3-Water-3</v>
      </c>
      <c r="S215" s="14" t="str">
        <f t="shared" si="36"/>
        <v>G.AB.000.Z.C.3</v>
      </c>
      <c r="T215" s="15" t="str">
        <f t="shared" si="37"/>
        <v>GAB000ZC3</v>
      </c>
      <c r="U215" s="25" t="str">
        <f t="shared" si="32"/>
        <v>G-AB-000-0-TP3-Water-3
GAB000ZC3</v>
      </c>
      <c r="V215" s="25" t="str">
        <f t="shared" si="33"/>
        <v>GAB
000
ZC3</v>
      </c>
    </row>
    <row r="216" spans="1:22" ht="52.5" customHeight="1">
      <c r="A216" t="s">
        <v>41</v>
      </c>
      <c r="B216" s="10" t="s">
        <v>77</v>
      </c>
      <c r="C216" s="10" t="str">
        <f>VLOOKUP(_xlfn.CONCAT(A216,B216),Codes!$C$3:$D$11,2,FALSE)</f>
        <v>G</v>
      </c>
      <c r="D216" s="23" t="s">
        <v>28</v>
      </c>
      <c r="E216" s="12" t="str">
        <f>VLOOKUP(D216,Codes!$E$3:$G$1002,3,FALSE)</f>
        <v>000</v>
      </c>
      <c r="F216" s="10" t="s">
        <v>64</v>
      </c>
      <c r="G216" s="10">
        <v>48</v>
      </c>
      <c r="H216" s="10" t="str">
        <f>VLOOKUP(F216,Codes!$J$3:$Q$8,2,FALSE)</f>
        <v>C</v>
      </c>
      <c r="I216" s="11" t="s">
        <v>44</v>
      </c>
      <c r="J216" s="10" t="s">
        <v>45</v>
      </c>
      <c r="K216" s="10">
        <v>4</v>
      </c>
      <c r="L216" s="18">
        <v>0</v>
      </c>
      <c r="M216" t="str">
        <f>VLOOKUP(L216,Codes!$R$3:$S$28,2,FALSE)</f>
        <v>Z</v>
      </c>
      <c r="N216" t="s">
        <v>38</v>
      </c>
      <c r="O216" t="s">
        <v>29</v>
      </c>
      <c r="P216" t="s">
        <v>29</v>
      </c>
      <c r="Q216" s="21" t="str">
        <f t="shared" si="34"/>
        <v>G-AB-000-0-TP3-Water-NA-4-NA</v>
      </c>
      <c r="R216" s="21" t="str">
        <f t="shared" si="35"/>
        <v>G-AB-000-0-TP3-Water-4</v>
      </c>
      <c r="S216" s="14" t="str">
        <f t="shared" si="36"/>
        <v>G.AB.000.Z.C.4</v>
      </c>
      <c r="T216" s="15" t="str">
        <f t="shared" si="37"/>
        <v>GAB000ZC4</v>
      </c>
      <c r="U216" s="25" t="str">
        <f t="shared" si="32"/>
        <v>G-AB-000-0-TP3-Water-4
GAB000ZC4</v>
      </c>
      <c r="V216" s="25" t="str">
        <f t="shared" si="33"/>
        <v>GAB
000
ZC4</v>
      </c>
    </row>
    <row r="217" spans="1:22" ht="52.5" customHeight="1">
      <c r="A217" t="s">
        <v>41</v>
      </c>
      <c r="B217" s="10" t="s">
        <v>77</v>
      </c>
      <c r="C217" s="10" t="str">
        <f>VLOOKUP(_xlfn.CONCAT(A217,B217),Codes!$C$3:$D$11,2,FALSE)</f>
        <v>G</v>
      </c>
      <c r="D217" s="23" t="s">
        <v>28</v>
      </c>
      <c r="E217" s="12" t="str">
        <f>VLOOKUP(D217,Codes!$E$3:$G$1002,3,FALSE)</f>
        <v>000</v>
      </c>
      <c r="F217" s="10" t="s">
        <v>64</v>
      </c>
      <c r="G217" s="10">
        <v>48</v>
      </c>
      <c r="H217" s="10" t="str">
        <f>VLOOKUP(F217,Codes!$J$3:$Q$8,2,FALSE)</f>
        <v>C</v>
      </c>
      <c r="I217" s="11" t="s">
        <v>44</v>
      </c>
      <c r="J217" s="10" t="s">
        <v>45</v>
      </c>
      <c r="K217" s="10">
        <v>5</v>
      </c>
      <c r="L217" s="18">
        <v>0</v>
      </c>
      <c r="M217" t="str">
        <f>VLOOKUP(L217,Codes!$R$3:$S$28,2,FALSE)</f>
        <v>Z</v>
      </c>
      <c r="N217" t="s">
        <v>38</v>
      </c>
      <c r="O217" t="s">
        <v>29</v>
      </c>
      <c r="P217" t="s">
        <v>29</v>
      </c>
      <c r="Q217" s="21" t="str">
        <f t="shared" si="34"/>
        <v>G-AB-000-0-TP3-Water-NA-5-NA</v>
      </c>
      <c r="R217" s="21" t="str">
        <f t="shared" si="35"/>
        <v>G-AB-000-0-TP3-Water-5</v>
      </c>
      <c r="S217" s="14" t="str">
        <f t="shared" si="36"/>
        <v>G.AB.000.Z.C.5</v>
      </c>
      <c r="T217" s="15" t="str">
        <f t="shared" si="37"/>
        <v>GAB000ZC5</v>
      </c>
      <c r="U217" s="25" t="str">
        <f t="shared" si="32"/>
        <v>G-AB-000-0-TP3-Water-5
GAB000ZC5</v>
      </c>
      <c r="V217" s="25" t="str">
        <f t="shared" si="33"/>
        <v>GAB
000
ZC5</v>
      </c>
    </row>
    <row r="218" spans="1:22" ht="52.5" customHeight="1">
      <c r="A218" t="s">
        <v>41</v>
      </c>
      <c r="B218" s="10" t="s">
        <v>77</v>
      </c>
      <c r="C218" s="10" t="str">
        <f>VLOOKUP(_xlfn.CONCAT(A218,B218),Codes!$C$3:$D$11,2,FALSE)</f>
        <v>G</v>
      </c>
      <c r="D218" s="23" t="s">
        <v>28</v>
      </c>
      <c r="E218" s="12" t="str">
        <f>VLOOKUP(D218,Codes!$E$3:$G$1002,3,FALSE)</f>
        <v>000</v>
      </c>
      <c r="F218" s="10" t="s">
        <v>64</v>
      </c>
      <c r="G218" s="10">
        <v>48</v>
      </c>
      <c r="H218" s="10" t="str">
        <f>VLOOKUP(F218,Codes!$J$3:$Q$8,2,FALSE)</f>
        <v>C</v>
      </c>
      <c r="I218" s="11" t="s">
        <v>44</v>
      </c>
      <c r="J218" s="10" t="s">
        <v>45</v>
      </c>
      <c r="K218" s="10">
        <v>6</v>
      </c>
      <c r="L218" s="18">
        <v>0</v>
      </c>
      <c r="M218" t="str">
        <f>VLOOKUP(L218,Codes!$R$3:$S$28,2,FALSE)</f>
        <v>Z</v>
      </c>
      <c r="N218" t="s">
        <v>38</v>
      </c>
      <c r="O218" t="s">
        <v>29</v>
      </c>
      <c r="P218" t="s">
        <v>29</v>
      </c>
      <c r="Q218" s="21" t="str">
        <f t="shared" si="34"/>
        <v>G-AB-000-0-TP3-Water-NA-6-NA</v>
      </c>
      <c r="R218" s="21" t="str">
        <f t="shared" si="35"/>
        <v>G-AB-000-0-TP3-Water-6</v>
      </c>
      <c r="S218" s="14" t="str">
        <f t="shared" si="36"/>
        <v>G.AB.000.Z.C.6</v>
      </c>
      <c r="T218" s="15" t="str">
        <f t="shared" si="37"/>
        <v>GAB000ZC6</v>
      </c>
      <c r="U218" s="25" t="str">
        <f t="shared" si="32"/>
        <v>G-AB-000-0-TP3-Water-6
GAB000ZC6</v>
      </c>
      <c r="V218" s="25" t="str">
        <f t="shared" si="33"/>
        <v>GAB
000
ZC6</v>
      </c>
    </row>
    <row r="219" spans="1:22" ht="52.5" customHeight="1">
      <c r="A219" t="s">
        <v>41</v>
      </c>
      <c r="B219" s="10" t="s">
        <v>77</v>
      </c>
      <c r="C219" s="10" t="str">
        <f>VLOOKUP(_xlfn.CONCAT(A219,B219),Codes!$C$3:$D$11,2,FALSE)</f>
        <v>G</v>
      </c>
      <c r="D219" s="23" t="s">
        <v>1352</v>
      </c>
      <c r="E219" s="12" t="str">
        <f>VLOOKUP(D219,Codes!$E$3:$G$1002,3,FALSE)</f>
        <v>999</v>
      </c>
      <c r="F219" s="10" t="s">
        <v>46</v>
      </c>
      <c r="G219" s="10">
        <v>6</v>
      </c>
      <c r="H219" s="10" t="str">
        <f>VLOOKUP(F219,Codes!$J$3:$Q$8,2,FALSE)</f>
        <v>A</v>
      </c>
      <c r="I219" s="11" t="s">
        <v>44</v>
      </c>
      <c r="J219" s="10" t="s">
        <v>45</v>
      </c>
      <c r="K219" s="10">
        <v>1</v>
      </c>
      <c r="L219" s="18">
        <v>0</v>
      </c>
      <c r="M219" t="str">
        <f>VLOOKUP(L219,Codes!$R$3:$S$28,2,FALSE)</f>
        <v>Z</v>
      </c>
      <c r="N219" s="26" t="s">
        <v>48</v>
      </c>
      <c r="O219" t="s">
        <v>29</v>
      </c>
      <c r="P219" t="s">
        <v>29</v>
      </c>
      <c r="Q219" s="21" t="str">
        <f t="shared" si="34"/>
        <v>G-AB-999-0-TP1-DMSO-NA-1-NA</v>
      </c>
      <c r="R219" s="21" t="str">
        <f t="shared" si="35"/>
        <v>G-AB-999-0-TP1-DMSO-1</v>
      </c>
      <c r="S219" s="14" t="str">
        <f t="shared" si="36"/>
        <v>G.AB.999.Z.A.1</v>
      </c>
      <c r="T219" s="15" t="str">
        <f t="shared" si="37"/>
        <v>GAB999ZA1</v>
      </c>
      <c r="U219" s="25" t="str">
        <f t="shared" si="32"/>
        <v>G-AB-999-0-TP1-DMSO-1
GAB999ZA1</v>
      </c>
      <c r="V219" s="25" t="str">
        <f t="shared" si="33"/>
        <v>GAB
999
ZA1</v>
      </c>
    </row>
    <row r="220" spans="1:22" ht="52.5" customHeight="1">
      <c r="A220" t="s">
        <v>41</v>
      </c>
      <c r="B220" s="10" t="s">
        <v>77</v>
      </c>
      <c r="C220" s="10" t="str">
        <f>VLOOKUP(_xlfn.CONCAT(A220,B220),Codes!$C$3:$D$11,2,FALSE)</f>
        <v>G</v>
      </c>
      <c r="D220" s="23" t="s">
        <v>1352</v>
      </c>
      <c r="E220" s="12" t="str">
        <f>VLOOKUP(D220,Codes!$E$3:$G$1002,3,FALSE)</f>
        <v>999</v>
      </c>
      <c r="F220" s="10" t="s">
        <v>46</v>
      </c>
      <c r="G220" s="10">
        <v>6</v>
      </c>
      <c r="H220" s="10" t="str">
        <f>VLOOKUP(F220,Codes!$J$3:$Q$8,2,FALSE)</f>
        <v>A</v>
      </c>
      <c r="I220" s="11" t="s">
        <v>44</v>
      </c>
      <c r="J220" s="10" t="s">
        <v>45</v>
      </c>
      <c r="K220" s="10">
        <v>2</v>
      </c>
      <c r="L220" s="18">
        <v>0</v>
      </c>
      <c r="M220" t="str">
        <f>VLOOKUP(L220,Codes!$R$3:$S$28,2,FALSE)</f>
        <v>Z</v>
      </c>
      <c r="N220" s="26" t="s">
        <v>48</v>
      </c>
      <c r="O220" t="s">
        <v>29</v>
      </c>
      <c r="P220" t="s">
        <v>29</v>
      </c>
      <c r="Q220" s="21" t="str">
        <f t="shared" si="34"/>
        <v>G-AB-999-0-TP1-DMSO-NA-2-NA</v>
      </c>
      <c r="R220" s="21" t="str">
        <f t="shared" si="35"/>
        <v>G-AB-999-0-TP1-DMSO-2</v>
      </c>
      <c r="S220" s="14" t="str">
        <f t="shared" si="36"/>
        <v>G.AB.999.Z.A.2</v>
      </c>
      <c r="T220" s="15" t="str">
        <f t="shared" si="37"/>
        <v>GAB999ZA2</v>
      </c>
      <c r="U220" s="25" t="str">
        <f t="shared" si="32"/>
        <v>G-AB-999-0-TP1-DMSO-2
GAB999ZA2</v>
      </c>
      <c r="V220" s="25" t="str">
        <f t="shared" si="33"/>
        <v>GAB
999
ZA2</v>
      </c>
    </row>
    <row r="221" spans="1:22" ht="52.5" customHeight="1">
      <c r="A221" t="s">
        <v>41</v>
      </c>
      <c r="B221" s="10" t="s">
        <v>77</v>
      </c>
      <c r="C221" s="10" t="str">
        <f>VLOOKUP(_xlfn.CONCAT(A221,B221),Codes!$C$3:$D$11,2,FALSE)</f>
        <v>G</v>
      </c>
      <c r="D221" s="23" t="s">
        <v>1352</v>
      </c>
      <c r="E221" s="12" t="str">
        <f>VLOOKUP(D221,Codes!$E$3:$G$1002,3,FALSE)</f>
        <v>999</v>
      </c>
      <c r="F221" s="10" t="s">
        <v>46</v>
      </c>
      <c r="G221" s="10">
        <v>6</v>
      </c>
      <c r="H221" s="10" t="str">
        <f>VLOOKUP(F221,Codes!$J$3:$Q$8,2,FALSE)</f>
        <v>A</v>
      </c>
      <c r="I221" s="11" t="s">
        <v>44</v>
      </c>
      <c r="J221" s="10" t="s">
        <v>45</v>
      </c>
      <c r="K221" s="10">
        <v>3</v>
      </c>
      <c r="L221" s="18">
        <v>0</v>
      </c>
      <c r="M221" t="str">
        <f>VLOOKUP(L221,Codes!$R$3:$S$28,2,FALSE)</f>
        <v>Z</v>
      </c>
      <c r="N221" s="26" t="s">
        <v>48</v>
      </c>
      <c r="O221" t="s">
        <v>29</v>
      </c>
      <c r="P221" t="s">
        <v>29</v>
      </c>
      <c r="Q221" s="21" t="str">
        <f t="shared" si="34"/>
        <v>G-AB-999-0-TP1-DMSO-NA-3-NA</v>
      </c>
      <c r="R221" s="21" t="str">
        <f t="shared" si="35"/>
        <v>G-AB-999-0-TP1-DMSO-3</v>
      </c>
      <c r="S221" s="14" t="str">
        <f t="shared" si="36"/>
        <v>G.AB.999.Z.A.3</v>
      </c>
      <c r="T221" s="15" t="str">
        <f t="shared" si="37"/>
        <v>GAB999ZA3</v>
      </c>
      <c r="U221" s="25" t="str">
        <f t="shared" si="32"/>
        <v>G-AB-999-0-TP1-DMSO-3
GAB999ZA3</v>
      </c>
      <c r="V221" s="25" t="str">
        <f t="shared" si="33"/>
        <v>GAB
999
ZA3</v>
      </c>
    </row>
    <row r="222" spans="1:22" ht="52.5" customHeight="1">
      <c r="A222" t="s">
        <v>41</v>
      </c>
      <c r="B222" s="10" t="s">
        <v>77</v>
      </c>
      <c r="C222" s="10" t="str">
        <f>VLOOKUP(_xlfn.CONCAT(A222,B222),Codes!$C$3:$D$11,2,FALSE)</f>
        <v>G</v>
      </c>
      <c r="D222" s="23" t="s">
        <v>1352</v>
      </c>
      <c r="E222" s="12" t="str">
        <f>VLOOKUP(D222,Codes!$E$3:$G$1002,3,FALSE)</f>
        <v>999</v>
      </c>
      <c r="F222" s="10" t="s">
        <v>46</v>
      </c>
      <c r="G222" s="10">
        <v>6</v>
      </c>
      <c r="H222" s="10" t="str">
        <f>VLOOKUP(F222,Codes!$J$3:$Q$8,2,FALSE)</f>
        <v>A</v>
      </c>
      <c r="I222" s="11" t="s">
        <v>44</v>
      </c>
      <c r="J222" s="10" t="s">
        <v>45</v>
      </c>
      <c r="K222" s="10">
        <v>4</v>
      </c>
      <c r="L222" s="18">
        <v>0</v>
      </c>
      <c r="M222" t="str">
        <f>VLOOKUP(L222,Codes!$R$3:$S$28,2,FALSE)</f>
        <v>Z</v>
      </c>
      <c r="N222" s="26" t="s">
        <v>48</v>
      </c>
      <c r="O222" t="s">
        <v>29</v>
      </c>
      <c r="P222" t="s">
        <v>29</v>
      </c>
      <c r="Q222" s="21" t="str">
        <f t="shared" si="34"/>
        <v>G-AB-999-0-TP1-DMSO-NA-4-NA</v>
      </c>
      <c r="R222" s="21" t="str">
        <f t="shared" si="35"/>
        <v>G-AB-999-0-TP1-DMSO-4</v>
      </c>
      <c r="S222" s="14" t="str">
        <f t="shared" si="36"/>
        <v>G.AB.999.Z.A.4</v>
      </c>
      <c r="T222" s="15" t="str">
        <f t="shared" si="37"/>
        <v>GAB999ZA4</v>
      </c>
      <c r="U222" s="25" t="str">
        <f t="shared" si="32"/>
        <v>G-AB-999-0-TP1-DMSO-4
GAB999ZA4</v>
      </c>
      <c r="V222" s="25" t="str">
        <f t="shared" si="33"/>
        <v>GAB
999
ZA4</v>
      </c>
    </row>
    <row r="223" spans="1:22" ht="52.5" customHeight="1">
      <c r="A223" t="s">
        <v>41</v>
      </c>
      <c r="B223" s="10" t="s">
        <v>77</v>
      </c>
      <c r="C223" s="10" t="str">
        <f>VLOOKUP(_xlfn.CONCAT(A223,B223),Codes!$C$3:$D$11,2,FALSE)</f>
        <v>G</v>
      </c>
      <c r="D223" s="23" t="s">
        <v>1352</v>
      </c>
      <c r="E223" s="12" t="str">
        <f>VLOOKUP(D223,Codes!$E$3:$G$1002,3,FALSE)</f>
        <v>999</v>
      </c>
      <c r="F223" s="10" t="s">
        <v>46</v>
      </c>
      <c r="G223" s="10">
        <v>6</v>
      </c>
      <c r="H223" s="10" t="str">
        <f>VLOOKUP(F223,Codes!$J$3:$Q$8,2,FALSE)</f>
        <v>A</v>
      </c>
      <c r="I223" s="11" t="s">
        <v>44</v>
      </c>
      <c r="J223" s="10" t="s">
        <v>45</v>
      </c>
      <c r="K223" s="10">
        <v>5</v>
      </c>
      <c r="L223" s="18">
        <v>0</v>
      </c>
      <c r="M223" t="str">
        <f>VLOOKUP(L223,Codes!$R$3:$S$28,2,FALSE)</f>
        <v>Z</v>
      </c>
      <c r="N223" s="26" t="s">
        <v>48</v>
      </c>
      <c r="O223" t="s">
        <v>29</v>
      </c>
      <c r="P223" t="s">
        <v>29</v>
      </c>
      <c r="Q223" s="21" t="str">
        <f t="shared" si="34"/>
        <v>G-AB-999-0-TP1-DMSO-NA-5-NA</v>
      </c>
      <c r="R223" s="21" t="str">
        <f t="shared" si="35"/>
        <v>G-AB-999-0-TP1-DMSO-5</v>
      </c>
      <c r="S223" s="14" t="str">
        <f t="shared" si="36"/>
        <v>G.AB.999.Z.A.5</v>
      </c>
      <c r="T223" s="15" t="str">
        <f t="shared" si="37"/>
        <v>GAB999ZA5</v>
      </c>
      <c r="U223" s="25" t="str">
        <f t="shared" si="32"/>
        <v>G-AB-999-0-TP1-DMSO-5
GAB999ZA5</v>
      </c>
      <c r="V223" s="25" t="str">
        <f t="shared" si="33"/>
        <v>GAB
999
ZA5</v>
      </c>
    </row>
    <row r="224" spans="1:22" ht="52.5" customHeight="1">
      <c r="A224" t="s">
        <v>41</v>
      </c>
      <c r="B224" s="10" t="s">
        <v>77</v>
      </c>
      <c r="C224" s="10" t="str">
        <f>VLOOKUP(_xlfn.CONCAT(A224,B224),Codes!$C$3:$D$11,2,FALSE)</f>
        <v>G</v>
      </c>
      <c r="D224" s="23" t="s">
        <v>1352</v>
      </c>
      <c r="E224" s="12" t="str">
        <f>VLOOKUP(D224,Codes!$E$3:$G$1002,3,FALSE)</f>
        <v>999</v>
      </c>
      <c r="F224" s="10" t="s">
        <v>46</v>
      </c>
      <c r="G224" s="10">
        <v>6</v>
      </c>
      <c r="H224" s="10" t="str">
        <f>VLOOKUP(F224,Codes!$J$3:$Q$8,2,FALSE)</f>
        <v>A</v>
      </c>
      <c r="I224" s="11" t="s">
        <v>44</v>
      </c>
      <c r="J224" s="10" t="s">
        <v>45</v>
      </c>
      <c r="K224" s="10">
        <v>6</v>
      </c>
      <c r="L224" s="18">
        <v>0</v>
      </c>
      <c r="M224" t="str">
        <f>VLOOKUP(L224,Codes!$R$3:$S$28,2,FALSE)</f>
        <v>Z</v>
      </c>
      <c r="N224" s="26" t="s">
        <v>48</v>
      </c>
      <c r="O224" t="s">
        <v>29</v>
      </c>
      <c r="P224" t="s">
        <v>29</v>
      </c>
      <c r="Q224" s="21" t="str">
        <f t="shared" si="34"/>
        <v>G-AB-999-0-TP1-DMSO-NA-6-NA</v>
      </c>
      <c r="R224" s="21" t="str">
        <f t="shared" si="35"/>
        <v>G-AB-999-0-TP1-DMSO-6</v>
      </c>
      <c r="S224" s="14" t="str">
        <f t="shared" si="36"/>
        <v>G.AB.999.Z.A.6</v>
      </c>
      <c r="T224" s="15" t="str">
        <f t="shared" si="37"/>
        <v>GAB999ZA6</v>
      </c>
      <c r="U224" s="25" t="str">
        <f t="shared" si="32"/>
        <v>G-AB-999-0-TP1-DMSO-6
GAB999ZA6</v>
      </c>
      <c r="V224" s="25" t="str">
        <f t="shared" si="33"/>
        <v>GAB
999
ZA6</v>
      </c>
    </row>
    <row r="225" spans="1:22" ht="52.5" customHeight="1">
      <c r="A225" t="s">
        <v>41</v>
      </c>
      <c r="B225" s="10" t="s">
        <v>77</v>
      </c>
      <c r="C225" s="10" t="str">
        <f>VLOOKUP(_xlfn.CONCAT(A225,B225),Codes!$C$3:$D$11,2,FALSE)</f>
        <v>G</v>
      </c>
      <c r="D225" s="23" t="s">
        <v>1352</v>
      </c>
      <c r="E225" s="12" t="str">
        <f>VLOOKUP(D225,Codes!$E$3:$G$1002,3,FALSE)</f>
        <v>999</v>
      </c>
      <c r="F225" s="10" t="s">
        <v>57</v>
      </c>
      <c r="G225" s="10">
        <v>24</v>
      </c>
      <c r="H225" s="10" t="str">
        <f>VLOOKUP(F225,Codes!$J$3:$Q$8,2,FALSE)</f>
        <v>B</v>
      </c>
      <c r="I225" s="11" t="s">
        <v>44</v>
      </c>
      <c r="J225" s="10" t="s">
        <v>45</v>
      </c>
      <c r="K225" s="10">
        <v>1</v>
      </c>
      <c r="L225" s="18">
        <v>0</v>
      </c>
      <c r="M225" t="str">
        <f>VLOOKUP(L225,Codes!$R$3:$S$28,2,FALSE)</f>
        <v>Z</v>
      </c>
      <c r="N225" s="26" t="s">
        <v>48</v>
      </c>
      <c r="O225" t="s">
        <v>29</v>
      </c>
      <c r="P225" t="s">
        <v>29</v>
      </c>
      <c r="Q225" s="21" t="str">
        <f t="shared" si="34"/>
        <v>G-AB-999-0-TP2-DMSO-NA-1-NA</v>
      </c>
      <c r="R225" s="21" t="str">
        <f t="shared" si="35"/>
        <v>G-AB-999-0-TP2-DMSO-1</v>
      </c>
      <c r="S225" s="14" t="str">
        <f t="shared" si="36"/>
        <v>G.AB.999.Z.B.1</v>
      </c>
      <c r="T225" s="15" t="str">
        <f t="shared" si="37"/>
        <v>GAB999ZB1</v>
      </c>
      <c r="U225" s="25" t="str">
        <f t="shared" si="32"/>
        <v>G-AB-999-0-TP2-DMSO-1
GAB999ZB1</v>
      </c>
      <c r="V225" s="25" t="str">
        <f t="shared" si="33"/>
        <v>GAB
999
ZB1</v>
      </c>
    </row>
    <row r="226" spans="1:22" ht="52.5" customHeight="1">
      <c r="A226" t="s">
        <v>41</v>
      </c>
      <c r="B226" s="10" t="s">
        <v>77</v>
      </c>
      <c r="C226" s="10" t="str">
        <f>VLOOKUP(_xlfn.CONCAT(A226,B226),Codes!$C$3:$D$11,2,FALSE)</f>
        <v>G</v>
      </c>
      <c r="D226" s="23" t="s">
        <v>1352</v>
      </c>
      <c r="E226" s="12" t="str">
        <f>VLOOKUP(D226,Codes!$E$3:$G$1002,3,FALSE)</f>
        <v>999</v>
      </c>
      <c r="F226" s="10" t="s">
        <v>57</v>
      </c>
      <c r="G226" s="10">
        <v>24</v>
      </c>
      <c r="H226" s="10" t="str">
        <f>VLOOKUP(F226,Codes!$J$3:$Q$8,2,FALSE)</f>
        <v>B</v>
      </c>
      <c r="I226" s="11" t="s">
        <v>44</v>
      </c>
      <c r="J226" s="10" t="s">
        <v>45</v>
      </c>
      <c r="K226" s="10">
        <v>2</v>
      </c>
      <c r="L226" s="18">
        <v>0</v>
      </c>
      <c r="M226" t="str">
        <f>VLOOKUP(L226,Codes!$R$3:$S$28,2,FALSE)</f>
        <v>Z</v>
      </c>
      <c r="N226" s="26" t="s">
        <v>48</v>
      </c>
      <c r="O226" t="s">
        <v>29</v>
      </c>
      <c r="P226" t="s">
        <v>29</v>
      </c>
      <c r="Q226" s="21" t="str">
        <f t="shared" si="34"/>
        <v>G-AB-999-0-TP2-DMSO-NA-2-NA</v>
      </c>
      <c r="R226" s="21" t="str">
        <f t="shared" si="35"/>
        <v>G-AB-999-0-TP2-DMSO-2</v>
      </c>
      <c r="S226" s="14" t="str">
        <f t="shared" si="36"/>
        <v>G.AB.999.Z.B.2</v>
      </c>
      <c r="T226" s="15" t="str">
        <f t="shared" si="37"/>
        <v>GAB999ZB2</v>
      </c>
      <c r="U226" s="25" t="str">
        <f t="shared" si="32"/>
        <v>G-AB-999-0-TP2-DMSO-2
GAB999ZB2</v>
      </c>
      <c r="V226" s="25" t="str">
        <f t="shared" si="33"/>
        <v>GAB
999
ZB2</v>
      </c>
    </row>
    <row r="227" spans="1:22" ht="52.5" customHeight="1">
      <c r="A227" t="s">
        <v>41</v>
      </c>
      <c r="B227" s="10" t="s">
        <v>77</v>
      </c>
      <c r="C227" s="10" t="str">
        <f>VLOOKUP(_xlfn.CONCAT(A227,B227),Codes!$C$3:$D$11,2,FALSE)</f>
        <v>G</v>
      </c>
      <c r="D227" s="23" t="s">
        <v>1352</v>
      </c>
      <c r="E227" s="12" t="str">
        <f>VLOOKUP(D227,Codes!$E$3:$G$1002,3,FALSE)</f>
        <v>999</v>
      </c>
      <c r="F227" s="10" t="s">
        <v>57</v>
      </c>
      <c r="G227" s="10">
        <v>24</v>
      </c>
      <c r="H227" s="10" t="str">
        <f>VLOOKUP(F227,Codes!$J$3:$Q$8,2,FALSE)</f>
        <v>B</v>
      </c>
      <c r="I227" s="11" t="s">
        <v>44</v>
      </c>
      <c r="J227" s="10" t="s">
        <v>45</v>
      </c>
      <c r="K227" s="10">
        <v>3</v>
      </c>
      <c r="L227" s="18">
        <v>0</v>
      </c>
      <c r="M227" t="str">
        <f>VLOOKUP(L227,Codes!$R$3:$S$28,2,FALSE)</f>
        <v>Z</v>
      </c>
      <c r="N227" s="26" t="s">
        <v>48</v>
      </c>
      <c r="O227" t="s">
        <v>29</v>
      </c>
      <c r="P227" t="s">
        <v>29</v>
      </c>
      <c r="Q227" s="21" t="str">
        <f t="shared" si="34"/>
        <v>G-AB-999-0-TP2-DMSO-NA-3-NA</v>
      </c>
      <c r="R227" s="21" t="str">
        <f t="shared" si="35"/>
        <v>G-AB-999-0-TP2-DMSO-3</v>
      </c>
      <c r="S227" s="14" t="str">
        <f t="shared" si="36"/>
        <v>G.AB.999.Z.B.3</v>
      </c>
      <c r="T227" s="15" t="str">
        <f t="shared" si="37"/>
        <v>GAB999ZB3</v>
      </c>
      <c r="U227" s="25" t="str">
        <f t="shared" si="32"/>
        <v>G-AB-999-0-TP2-DMSO-3
GAB999ZB3</v>
      </c>
      <c r="V227" s="25" t="str">
        <f t="shared" si="33"/>
        <v>GAB
999
ZB3</v>
      </c>
    </row>
    <row r="228" spans="1:22" ht="52.5" customHeight="1">
      <c r="A228" t="s">
        <v>41</v>
      </c>
      <c r="B228" s="10" t="s">
        <v>77</v>
      </c>
      <c r="C228" s="10" t="str">
        <f>VLOOKUP(_xlfn.CONCAT(A228,B228),Codes!$C$3:$D$11,2,FALSE)</f>
        <v>G</v>
      </c>
      <c r="D228" s="23" t="s">
        <v>1352</v>
      </c>
      <c r="E228" s="12" t="str">
        <f>VLOOKUP(D228,Codes!$E$3:$G$1002,3,FALSE)</f>
        <v>999</v>
      </c>
      <c r="F228" s="10" t="s">
        <v>57</v>
      </c>
      <c r="G228" s="10">
        <v>24</v>
      </c>
      <c r="H228" s="10" t="str">
        <f>VLOOKUP(F228,Codes!$J$3:$Q$8,2,FALSE)</f>
        <v>B</v>
      </c>
      <c r="I228" s="11" t="s">
        <v>44</v>
      </c>
      <c r="J228" s="10" t="s">
        <v>45</v>
      </c>
      <c r="K228" s="10">
        <v>4</v>
      </c>
      <c r="L228" s="18">
        <v>0</v>
      </c>
      <c r="M228" t="str">
        <f>VLOOKUP(L228,Codes!$R$3:$S$28,2,FALSE)</f>
        <v>Z</v>
      </c>
      <c r="N228" s="26" t="s">
        <v>48</v>
      </c>
      <c r="O228" t="s">
        <v>29</v>
      </c>
      <c r="P228" t="s">
        <v>29</v>
      </c>
      <c r="Q228" s="21" t="str">
        <f t="shared" si="34"/>
        <v>G-AB-999-0-TP2-DMSO-NA-4-NA</v>
      </c>
      <c r="R228" s="21" t="str">
        <f t="shared" si="35"/>
        <v>G-AB-999-0-TP2-DMSO-4</v>
      </c>
      <c r="S228" s="14" t="str">
        <f t="shared" si="36"/>
        <v>G.AB.999.Z.B.4</v>
      </c>
      <c r="T228" s="15" t="str">
        <f t="shared" si="37"/>
        <v>GAB999ZB4</v>
      </c>
      <c r="U228" s="25" t="str">
        <f t="shared" si="32"/>
        <v>G-AB-999-0-TP2-DMSO-4
GAB999ZB4</v>
      </c>
      <c r="V228" s="25" t="str">
        <f t="shared" si="33"/>
        <v>GAB
999
ZB4</v>
      </c>
    </row>
    <row r="229" spans="1:22" ht="52.5" customHeight="1">
      <c r="A229" t="s">
        <v>41</v>
      </c>
      <c r="B229" s="10" t="s">
        <v>77</v>
      </c>
      <c r="C229" s="10" t="str">
        <f>VLOOKUP(_xlfn.CONCAT(A229,B229),Codes!$C$3:$D$11,2,FALSE)</f>
        <v>G</v>
      </c>
      <c r="D229" s="23" t="s">
        <v>1352</v>
      </c>
      <c r="E229" s="12" t="str">
        <f>VLOOKUP(D229,Codes!$E$3:$G$1002,3,FALSE)</f>
        <v>999</v>
      </c>
      <c r="F229" s="10" t="s">
        <v>57</v>
      </c>
      <c r="G229" s="10">
        <v>24</v>
      </c>
      <c r="H229" s="10" t="str">
        <f>VLOOKUP(F229,Codes!$J$3:$Q$8,2,FALSE)</f>
        <v>B</v>
      </c>
      <c r="I229" s="11" t="s">
        <v>44</v>
      </c>
      <c r="J229" s="10" t="s">
        <v>45</v>
      </c>
      <c r="K229" s="10">
        <v>5</v>
      </c>
      <c r="L229" s="18">
        <v>0</v>
      </c>
      <c r="M229" t="str">
        <f>VLOOKUP(L229,Codes!$R$3:$S$28,2,FALSE)</f>
        <v>Z</v>
      </c>
      <c r="N229" s="26" t="s">
        <v>48</v>
      </c>
      <c r="O229" t="s">
        <v>29</v>
      </c>
      <c r="P229" t="s">
        <v>29</v>
      </c>
      <c r="Q229" s="21" t="str">
        <f t="shared" si="34"/>
        <v>G-AB-999-0-TP2-DMSO-NA-5-NA</v>
      </c>
      <c r="R229" s="21" t="str">
        <f t="shared" si="35"/>
        <v>G-AB-999-0-TP2-DMSO-5</v>
      </c>
      <c r="S229" s="14" t="str">
        <f t="shared" si="36"/>
        <v>G.AB.999.Z.B.5</v>
      </c>
      <c r="T229" s="15" t="str">
        <f t="shared" si="37"/>
        <v>GAB999ZB5</v>
      </c>
      <c r="U229" s="25" t="str">
        <f t="shared" si="32"/>
        <v>G-AB-999-0-TP2-DMSO-5
GAB999ZB5</v>
      </c>
      <c r="V229" s="25" t="str">
        <f t="shared" si="33"/>
        <v>GAB
999
ZB5</v>
      </c>
    </row>
    <row r="230" spans="1:22" ht="52.5" customHeight="1">
      <c r="A230" t="s">
        <v>41</v>
      </c>
      <c r="B230" s="10" t="s">
        <v>77</v>
      </c>
      <c r="C230" s="10" t="str">
        <f>VLOOKUP(_xlfn.CONCAT(A230,B230),Codes!$C$3:$D$11,2,FALSE)</f>
        <v>G</v>
      </c>
      <c r="D230" s="23" t="s">
        <v>1352</v>
      </c>
      <c r="E230" s="12" t="str">
        <f>VLOOKUP(D230,Codes!$E$3:$G$1002,3,FALSE)</f>
        <v>999</v>
      </c>
      <c r="F230" s="10" t="s">
        <v>57</v>
      </c>
      <c r="G230" s="10">
        <v>24</v>
      </c>
      <c r="H230" s="10" t="str">
        <f>VLOOKUP(F230,Codes!$J$3:$Q$8,2,FALSE)</f>
        <v>B</v>
      </c>
      <c r="I230" s="11" t="s">
        <v>44</v>
      </c>
      <c r="J230" s="10" t="s">
        <v>45</v>
      </c>
      <c r="K230" s="10">
        <v>6</v>
      </c>
      <c r="L230" s="18">
        <v>0</v>
      </c>
      <c r="M230" t="str">
        <f>VLOOKUP(L230,Codes!$R$3:$S$28,2,FALSE)</f>
        <v>Z</v>
      </c>
      <c r="N230" s="26" t="s">
        <v>48</v>
      </c>
      <c r="O230" t="s">
        <v>29</v>
      </c>
      <c r="P230" t="s">
        <v>29</v>
      </c>
      <c r="Q230" s="21" t="str">
        <f t="shared" si="34"/>
        <v>G-AB-999-0-TP2-DMSO-NA-6-NA</v>
      </c>
      <c r="R230" s="21" t="str">
        <f t="shared" si="35"/>
        <v>G-AB-999-0-TP2-DMSO-6</v>
      </c>
      <c r="S230" s="14" t="str">
        <f t="shared" si="36"/>
        <v>G.AB.999.Z.B.6</v>
      </c>
      <c r="T230" s="15" t="str">
        <f t="shared" si="37"/>
        <v>GAB999ZB6</v>
      </c>
      <c r="U230" s="25" t="str">
        <f t="shared" si="32"/>
        <v>G-AB-999-0-TP2-DMSO-6
GAB999ZB6</v>
      </c>
      <c r="V230" s="25" t="str">
        <f t="shared" si="33"/>
        <v>GAB
999
ZB6</v>
      </c>
    </row>
    <row r="231" spans="1:22" ht="52.5" customHeight="1">
      <c r="A231" t="s">
        <v>41</v>
      </c>
      <c r="B231" s="10" t="s">
        <v>77</v>
      </c>
      <c r="C231" s="10" t="str">
        <f>VLOOKUP(_xlfn.CONCAT(A231,B231),Codes!$C$3:$D$11,2,FALSE)</f>
        <v>G</v>
      </c>
      <c r="D231" s="23" t="s">
        <v>1352</v>
      </c>
      <c r="E231" s="12" t="str">
        <f>VLOOKUP(D231,Codes!$E$3:$G$1002,3,FALSE)</f>
        <v>999</v>
      </c>
      <c r="F231" s="10" t="s">
        <v>64</v>
      </c>
      <c r="G231" s="10">
        <v>48</v>
      </c>
      <c r="H231" s="10" t="str">
        <f>VLOOKUP(F231,Codes!$J$3:$Q$8,2,FALSE)</f>
        <v>C</v>
      </c>
      <c r="I231" s="11" t="s">
        <v>44</v>
      </c>
      <c r="J231" s="10" t="s">
        <v>45</v>
      </c>
      <c r="K231" s="10">
        <v>1</v>
      </c>
      <c r="L231" s="18">
        <v>0</v>
      </c>
      <c r="M231" t="str">
        <f>VLOOKUP(L231,Codes!$R$3:$S$28,2,FALSE)</f>
        <v>Z</v>
      </c>
      <c r="N231" s="26" t="s">
        <v>48</v>
      </c>
      <c r="O231" t="s">
        <v>29</v>
      </c>
      <c r="P231" t="s">
        <v>29</v>
      </c>
      <c r="Q231" s="21" t="str">
        <f t="shared" si="34"/>
        <v>G-AB-999-0-TP3-DMSO-NA-1-NA</v>
      </c>
      <c r="R231" s="21" t="str">
        <f t="shared" si="35"/>
        <v>G-AB-999-0-TP3-DMSO-1</v>
      </c>
      <c r="S231" s="14" t="str">
        <f t="shared" si="36"/>
        <v>G.AB.999.Z.C.1</v>
      </c>
      <c r="T231" s="15" t="str">
        <f t="shared" si="37"/>
        <v>GAB999ZC1</v>
      </c>
      <c r="U231" s="25" t="str">
        <f t="shared" si="32"/>
        <v>G-AB-999-0-TP3-DMSO-1
GAB999ZC1</v>
      </c>
      <c r="V231" s="25" t="str">
        <f t="shared" si="33"/>
        <v>GAB
999
ZC1</v>
      </c>
    </row>
    <row r="232" spans="1:22" ht="52.5" customHeight="1">
      <c r="A232" t="s">
        <v>41</v>
      </c>
      <c r="B232" s="10" t="s">
        <v>77</v>
      </c>
      <c r="C232" s="10" t="str">
        <f>VLOOKUP(_xlfn.CONCAT(A232,B232),Codes!$C$3:$D$11,2,FALSE)</f>
        <v>G</v>
      </c>
      <c r="D232" s="23" t="s">
        <v>1352</v>
      </c>
      <c r="E232" s="12" t="str">
        <f>VLOOKUP(D232,Codes!$E$3:$G$1002,3,FALSE)</f>
        <v>999</v>
      </c>
      <c r="F232" s="10" t="s">
        <v>64</v>
      </c>
      <c r="G232" s="10">
        <v>48</v>
      </c>
      <c r="H232" s="10" t="str">
        <f>VLOOKUP(F232,Codes!$J$3:$Q$8,2,FALSE)</f>
        <v>C</v>
      </c>
      <c r="I232" s="11" t="s">
        <v>44</v>
      </c>
      <c r="J232" s="10" t="s">
        <v>45</v>
      </c>
      <c r="K232" s="10">
        <v>2</v>
      </c>
      <c r="L232" s="18">
        <v>0</v>
      </c>
      <c r="M232" t="str">
        <f>VLOOKUP(L232,Codes!$R$3:$S$28,2,FALSE)</f>
        <v>Z</v>
      </c>
      <c r="N232" s="26" t="s">
        <v>48</v>
      </c>
      <c r="O232" t="s">
        <v>29</v>
      </c>
      <c r="P232" t="s">
        <v>29</v>
      </c>
      <c r="Q232" s="21" t="str">
        <f t="shared" si="34"/>
        <v>G-AB-999-0-TP3-DMSO-NA-2-NA</v>
      </c>
      <c r="R232" s="21" t="str">
        <f t="shared" si="35"/>
        <v>G-AB-999-0-TP3-DMSO-2</v>
      </c>
      <c r="S232" s="14" t="str">
        <f t="shared" si="36"/>
        <v>G.AB.999.Z.C.2</v>
      </c>
      <c r="T232" s="15" t="str">
        <f t="shared" si="37"/>
        <v>GAB999ZC2</v>
      </c>
      <c r="U232" s="25" t="str">
        <f t="shared" si="32"/>
        <v>G-AB-999-0-TP3-DMSO-2
GAB999ZC2</v>
      </c>
      <c r="V232" s="25" t="str">
        <f t="shared" si="33"/>
        <v>GAB
999
ZC2</v>
      </c>
    </row>
    <row r="233" spans="1:22" ht="52.5" customHeight="1">
      <c r="A233" t="s">
        <v>41</v>
      </c>
      <c r="B233" s="10" t="s">
        <v>77</v>
      </c>
      <c r="C233" s="10" t="str">
        <f>VLOOKUP(_xlfn.CONCAT(A233,B233),Codes!$C$3:$D$11,2,FALSE)</f>
        <v>G</v>
      </c>
      <c r="D233" s="23" t="s">
        <v>1352</v>
      </c>
      <c r="E233" s="12" t="str">
        <f>VLOOKUP(D233,Codes!$E$3:$G$1002,3,FALSE)</f>
        <v>999</v>
      </c>
      <c r="F233" s="10" t="s">
        <v>64</v>
      </c>
      <c r="G233" s="10">
        <v>48</v>
      </c>
      <c r="H233" s="10" t="str">
        <f>VLOOKUP(F233,Codes!$J$3:$Q$8,2,FALSE)</f>
        <v>C</v>
      </c>
      <c r="I233" s="11" t="s">
        <v>44</v>
      </c>
      <c r="J233" s="10" t="s">
        <v>45</v>
      </c>
      <c r="K233" s="10">
        <v>3</v>
      </c>
      <c r="L233" s="18">
        <v>0</v>
      </c>
      <c r="M233" t="str">
        <f>VLOOKUP(L233,Codes!$R$3:$S$28,2,FALSE)</f>
        <v>Z</v>
      </c>
      <c r="N233" s="26" t="s">
        <v>48</v>
      </c>
      <c r="O233" t="s">
        <v>29</v>
      </c>
      <c r="P233" t="s">
        <v>29</v>
      </c>
      <c r="Q233" s="21" t="str">
        <f t="shared" si="34"/>
        <v>G-AB-999-0-TP3-DMSO-NA-3-NA</v>
      </c>
      <c r="R233" s="21" t="str">
        <f t="shared" si="35"/>
        <v>G-AB-999-0-TP3-DMSO-3</v>
      </c>
      <c r="S233" s="14" t="str">
        <f t="shared" si="36"/>
        <v>G.AB.999.Z.C.3</v>
      </c>
      <c r="T233" s="15" t="str">
        <f t="shared" si="37"/>
        <v>GAB999ZC3</v>
      </c>
      <c r="U233" s="25" t="str">
        <f t="shared" si="32"/>
        <v>G-AB-999-0-TP3-DMSO-3
GAB999ZC3</v>
      </c>
      <c r="V233" s="25" t="str">
        <f t="shared" si="33"/>
        <v>GAB
999
ZC3</v>
      </c>
    </row>
    <row r="234" spans="1:22" ht="52.5" customHeight="1">
      <c r="A234" t="s">
        <v>41</v>
      </c>
      <c r="B234" s="10" t="s">
        <v>77</v>
      </c>
      <c r="C234" s="10" t="str">
        <f>VLOOKUP(_xlfn.CONCAT(A234,B234),Codes!$C$3:$D$11,2,FALSE)</f>
        <v>G</v>
      </c>
      <c r="D234" s="23" t="s">
        <v>1352</v>
      </c>
      <c r="E234" s="12" t="str">
        <f>VLOOKUP(D234,Codes!$E$3:$G$1002,3,FALSE)</f>
        <v>999</v>
      </c>
      <c r="F234" s="10" t="s">
        <v>64</v>
      </c>
      <c r="G234" s="10">
        <v>48</v>
      </c>
      <c r="H234" s="10" t="str">
        <f>VLOOKUP(F234,Codes!$J$3:$Q$8,2,FALSE)</f>
        <v>C</v>
      </c>
      <c r="I234" s="11" t="s">
        <v>44</v>
      </c>
      <c r="J234" s="10" t="s">
        <v>45</v>
      </c>
      <c r="K234" s="10">
        <v>4</v>
      </c>
      <c r="L234" s="18">
        <v>0</v>
      </c>
      <c r="M234" t="str">
        <f>VLOOKUP(L234,Codes!$R$3:$S$28,2,FALSE)</f>
        <v>Z</v>
      </c>
      <c r="N234" s="26" t="s">
        <v>48</v>
      </c>
      <c r="O234" t="s">
        <v>29</v>
      </c>
      <c r="P234" t="s">
        <v>29</v>
      </c>
      <c r="Q234" s="21" t="str">
        <f t="shared" si="34"/>
        <v>G-AB-999-0-TP3-DMSO-NA-4-NA</v>
      </c>
      <c r="R234" s="21" t="str">
        <f t="shared" si="35"/>
        <v>G-AB-999-0-TP3-DMSO-4</v>
      </c>
      <c r="S234" s="14" t="str">
        <f t="shared" si="36"/>
        <v>G.AB.999.Z.C.4</v>
      </c>
      <c r="T234" s="15" t="str">
        <f t="shared" si="37"/>
        <v>GAB999ZC4</v>
      </c>
      <c r="U234" s="25" t="str">
        <f t="shared" si="32"/>
        <v>G-AB-999-0-TP3-DMSO-4
GAB999ZC4</v>
      </c>
      <c r="V234" s="25" t="str">
        <f t="shared" si="33"/>
        <v>GAB
999
ZC4</v>
      </c>
    </row>
    <row r="235" spans="1:22" ht="52.5" customHeight="1">
      <c r="A235" t="s">
        <v>41</v>
      </c>
      <c r="B235" s="10" t="s">
        <v>77</v>
      </c>
      <c r="C235" s="10" t="str">
        <f>VLOOKUP(_xlfn.CONCAT(A235,B235),Codes!$C$3:$D$11,2,FALSE)</f>
        <v>G</v>
      </c>
      <c r="D235" s="23" t="s">
        <v>1352</v>
      </c>
      <c r="E235" s="12" t="str">
        <f>VLOOKUP(D235,Codes!$E$3:$G$1002,3,FALSE)</f>
        <v>999</v>
      </c>
      <c r="F235" s="10" t="s">
        <v>64</v>
      </c>
      <c r="G235" s="10">
        <v>48</v>
      </c>
      <c r="H235" s="10" t="str">
        <f>VLOOKUP(F235,Codes!$J$3:$Q$8,2,FALSE)</f>
        <v>C</v>
      </c>
      <c r="I235" s="11" t="s">
        <v>44</v>
      </c>
      <c r="J235" s="10" t="s">
        <v>45</v>
      </c>
      <c r="K235" s="10">
        <v>5</v>
      </c>
      <c r="L235" s="18">
        <v>0</v>
      </c>
      <c r="M235" t="str">
        <f>VLOOKUP(L235,Codes!$R$3:$S$28,2,FALSE)</f>
        <v>Z</v>
      </c>
      <c r="N235" s="26" t="s">
        <v>48</v>
      </c>
      <c r="O235" t="s">
        <v>29</v>
      </c>
      <c r="P235" t="s">
        <v>29</v>
      </c>
      <c r="Q235" s="21" t="str">
        <f t="shared" si="34"/>
        <v>G-AB-999-0-TP3-DMSO-NA-5-NA</v>
      </c>
      <c r="R235" s="21" t="str">
        <f t="shared" si="35"/>
        <v>G-AB-999-0-TP3-DMSO-5</v>
      </c>
      <c r="S235" s="14" t="str">
        <f t="shared" si="36"/>
        <v>G.AB.999.Z.C.5</v>
      </c>
      <c r="T235" s="15" t="str">
        <f t="shared" si="37"/>
        <v>GAB999ZC5</v>
      </c>
      <c r="U235" s="25" t="str">
        <f t="shared" si="32"/>
        <v>G-AB-999-0-TP3-DMSO-5
GAB999ZC5</v>
      </c>
      <c r="V235" s="25" t="str">
        <f t="shared" si="33"/>
        <v>GAB
999
ZC5</v>
      </c>
    </row>
    <row r="236" spans="1:22" ht="52.5" customHeight="1">
      <c r="A236" t="s">
        <v>41</v>
      </c>
      <c r="B236" s="10" t="s">
        <v>77</v>
      </c>
      <c r="C236" s="10" t="str">
        <f>VLOOKUP(_xlfn.CONCAT(A236,B236),Codes!$C$3:$D$11,2,FALSE)</f>
        <v>G</v>
      </c>
      <c r="D236" s="23" t="s">
        <v>1352</v>
      </c>
      <c r="E236" s="12" t="str">
        <f>VLOOKUP(D236,Codes!$E$3:$G$1002,3,FALSE)</f>
        <v>999</v>
      </c>
      <c r="F236" s="10" t="s">
        <v>64</v>
      </c>
      <c r="G236" s="10">
        <v>48</v>
      </c>
      <c r="H236" s="10" t="str">
        <f>VLOOKUP(F236,Codes!$J$3:$Q$8,2,FALSE)</f>
        <v>C</v>
      </c>
      <c r="I236" s="11" t="s">
        <v>44</v>
      </c>
      <c r="J236" s="10" t="s">
        <v>45</v>
      </c>
      <c r="K236" s="10">
        <v>6</v>
      </c>
      <c r="L236" s="18">
        <v>0</v>
      </c>
      <c r="M236" t="str">
        <f>VLOOKUP(L236,Codes!$R$3:$S$28,2,FALSE)</f>
        <v>Z</v>
      </c>
      <c r="N236" s="26" t="s">
        <v>48</v>
      </c>
      <c r="O236" t="s">
        <v>29</v>
      </c>
      <c r="P236" t="s">
        <v>29</v>
      </c>
      <c r="Q236" s="21" t="str">
        <f t="shared" si="34"/>
        <v>G-AB-999-0-TP3-DMSO-NA-6-NA</v>
      </c>
      <c r="R236" s="21" t="str">
        <f t="shared" si="35"/>
        <v>G-AB-999-0-TP3-DMSO-6</v>
      </c>
      <c r="S236" s="14" t="str">
        <f t="shared" si="36"/>
        <v>G.AB.999.Z.C.6</v>
      </c>
      <c r="T236" s="15" t="str">
        <f t="shared" si="37"/>
        <v>GAB999ZC6</v>
      </c>
      <c r="U236" s="25" t="str">
        <f t="shared" si="32"/>
        <v>G-AB-999-0-TP3-DMSO-6
GAB999ZC6</v>
      </c>
      <c r="V236" s="25" t="str">
        <f t="shared" si="33"/>
        <v>GAB
999
ZC6</v>
      </c>
    </row>
    <row r="237" spans="1:22" ht="52.5" customHeight="1">
      <c r="A237" t="s">
        <v>41</v>
      </c>
      <c r="B237" s="10" t="s">
        <v>77</v>
      </c>
      <c r="C237" s="10" t="str">
        <f>VLOOKUP(_xlfn.CONCAT(A237,B237),Codes!$C$3:$D$11,2,FALSE)</f>
        <v>G</v>
      </c>
      <c r="D237" s="23" t="s">
        <v>79</v>
      </c>
      <c r="E237" s="12" t="str">
        <f>VLOOKUP(D237,Codes!$E$3:$G$1002,3,FALSE)</f>
        <v>006</v>
      </c>
      <c r="F237" s="10" t="s">
        <v>46</v>
      </c>
      <c r="G237" s="10">
        <v>6</v>
      </c>
      <c r="H237" s="10" t="str">
        <f>VLOOKUP(F237,Codes!$J$3:$Q$8,2,FALSE)</f>
        <v>A</v>
      </c>
      <c r="I237" s="11" t="s">
        <v>44</v>
      </c>
      <c r="J237" s="10" t="s">
        <v>45</v>
      </c>
      <c r="K237" s="10">
        <v>1</v>
      </c>
      <c r="L237" s="18" t="s">
        <v>35</v>
      </c>
      <c r="M237" t="str">
        <f>VLOOKUP(L237,Codes!$R$3:$S$28,2,FALSE)</f>
        <v>L</v>
      </c>
      <c r="N237" t="s">
        <v>38</v>
      </c>
      <c r="O237" t="s">
        <v>29</v>
      </c>
      <c r="P237" t="s">
        <v>29</v>
      </c>
      <c r="Q237" s="21" t="str">
        <f t="shared" si="34"/>
        <v>G-AB-006-EC10-TP1-Water-NA-1-NA</v>
      </c>
      <c r="R237" s="21" t="str">
        <f t="shared" si="35"/>
        <v>G-AB-006-EC10-TP1-Water-1</v>
      </c>
      <c r="S237" s="14" t="str">
        <f t="shared" si="36"/>
        <v>G.AB.006.L.A.1</v>
      </c>
      <c r="T237" s="15" t="str">
        <f t="shared" si="37"/>
        <v>GAB006LA1</v>
      </c>
      <c r="U237" s="25" t="str">
        <f t="shared" si="32"/>
        <v>G-AB-006-EC10-TP1-Water-1
GAB006LA1</v>
      </c>
      <c r="V237" s="25" t="str">
        <f t="shared" si="33"/>
        <v>GAB
006
LA1</v>
      </c>
    </row>
    <row r="238" spans="1:22" ht="52.5" customHeight="1">
      <c r="A238" t="s">
        <v>41</v>
      </c>
      <c r="B238" s="10" t="s">
        <v>77</v>
      </c>
      <c r="C238" s="10" t="str">
        <f>VLOOKUP(_xlfn.CONCAT(A238,B238),Codes!$C$3:$D$11,2,FALSE)</f>
        <v>G</v>
      </c>
      <c r="D238" s="23" t="s">
        <v>79</v>
      </c>
      <c r="E238" s="12" t="str">
        <f>VLOOKUP(D238,Codes!$E$3:$G$1002,3,FALSE)</f>
        <v>006</v>
      </c>
      <c r="F238" s="10" t="s">
        <v>46</v>
      </c>
      <c r="G238" s="10">
        <v>6</v>
      </c>
      <c r="H238" s="10" t="str">
        <f>VLOOKUP(F238,Codes!$J$3:$Q$8,2,FALSE)</f>
        <v>A</v>
      </c>
      <c r="I238" s="11" t="s">
        <v>44</v>
      </c>
      <c r="J238" s="10" t="s">
        <v>45</v>
      </c>
      <c r="K238" s="10">
        <v>2</v>
      </c>
      <c r="L238" s="18" t="s">
        <v>35</v>
      </c>
      <c r="M238" t="str">
        <f>VLOOKUP(L238,Codes!$R$3:$S$28,2,FALSE)</f>
        <v>L</v>
      </c>
      <c r="N238" t="s">
        <v>38</v>
      </c>
      <c r="O238" t="s">
        <v>29</v>
      </c>
      <c r="P238" t="s">
        <v>29</v>
      </c>
      <c r="Q238" s="21" t="str">
        <f t="shared" si="34"/>
        <v>G-AB-006-EC10-TP1-Water-NA-2-NA</v>
      </c>
      <c r="R238" s="21" t="str">
        <f t="shared" si="35"/>
        <v>G-AB-006-EC10-TP1-Water-2</v>
      </c>
      <c r="S238" s="14" t="str">
        <f t="shared" si="36"/>
        <v>G.AB.006.L.A.2</v>
      </c>
      <c r="T238" s="15" t="str">
        <f t="shared" si="37"/>
        <v>GAB006LA2</v>
      </c>
      <c r="U238" s="25" t="str">
        <f t="shared" si="32"/>
        <v>G-AB-006-EC10-TP1-Water-2
GAB006LA2</v>
      </c>
      <c r="V238" s="25" t="str">
        <f t="shared" si="33"/>
        <v>GAB
006
LA2</v>
      </c>
    </row>
    <row r="239" spans="1:22" ht="52.5" customHeight="1">
      <c r="A239" t="s">
        <v>41</v>
      </c>
      <c r="B239" s="10" t="s">
        <v>77</v>
      </c>
      <c r="C239" s="10" t="str">
        <f>VLOOKUP(_xlfn.CONCAT(A239,B239),Codes!$C$3:$D$11,2,FALSE)</f>
        <v>G</v>
      </c>
      <c r="D239" s="23" t="s">
        <v>79</v>
      </c>
      <c r="E239" s="12" t="str">
        <f>VLOOKUP(D239,Codes!$E$3:$G$1002,3,FALSE)</f>
        <v>006</v>
      </c>
      <c r="F239" s="10" t="s">
        <v>46</v>
      </c>
      <c r="G239" s="10">
        <v>6</v>
      </c>
      <c r="H239" s="10" t="str">
        <f>VLOOKUP(F239,Codes!$J$3:$Q$8,2,FALSE)</f>
        <v>A</v>
      </c>
      <c r="I239" s="11" t="s">
        <v>44</v>
      </c>
      <c r="J239" s="10" t="s">
        <v>45</v>
      </c>
      <c r="K239" s="10">
        <v>3</v>
      </c>
      <c r="L239" s="18" t="s">
        <v>35</v>
      </c>
      <c r="M239" t="str">
        <f>VLOOKUP(L239,Codes!$R$3:$S$28,2,FALSE)</f>
        <v>L</v>
      </c>
      <c r="N239" t="s">
        <v>38</v>
      </c>
      <c r="O239" t="s">
        <v>29</v>
      </c>
      <c r="P239" t="s">
        <v>29</v>
      </c>
      <c r="Q239" s="21" t="str">
        <f t="shared" si="34"/>
        <v>G-AB-006-EC10-TP1-Water-NA-3-NA</v>
      </c>
      <c r="R239" s="21" t="str">
        <f t="shared" si="35"/>
        <v>G-AB-006-EC10-TP1-Water-3</v>
      </c>
      <c r="S239" s="14" t="str">
        <f t="shared" si="36"/>
        <v>G.AB.006.L.A.3</v>
      </c>
      <c r="T239" s="15" t="str">
        <f t="shared" si="37"/>
        <v>GAB006LA3</v>
      </c>
      <c r="U239" s="25" t="str">
        <f t="shared" si="32"/>
        <v>G-AB-006-EC10-TP1-Water-3
GAB006LA3</v>
      </c>
      <c r="V239" s="25" t="str">
        <f t="shared" si="33"/>
        <v>GAB
006
LA3</v>
      </c>
    </row>
    <row r="240" spans="1:22" ht="52.5" customHeight="1">
      <c r="A240" t="s">
        <v>41</v>
      </c>
      <c r="B240" s="10" t="s">
        <v>77</v>
      </c>
      <c r="C240" s="10" t="str">
        <f>VLOOKUP(_xlfn.CONCAT(A240,B240),Codes!$C$3:$D$11,2,FALSE)</f>
        <v>G</v>
      </c>
      <c r="D240" s="23" t="s">
        <v>79</v>
      </c>
      <c r="E240" s="12" t="str">
        <f>VLOOKUP(D240,Codes!$E$3:$G$1002,3,FALSE)</f>
        <v>006</v>
      </c>
      <c r="F240" s="10" t="s">
        <v>46</v>
      </c>
      <c r="G240" s="10">
        <v>6</v>
      </c>
      <c r="H240" s="10" t="str">
        <f>VLOOKUP(F240,Codes!$J$3:$Q$8,2,FALSE)</f>
        <v>A</v>
      </c>
      <c r="I240" s="11" t="s">
        <v>44</v>
      </c>
      <c r="J240" s="10" t="s">
        <v>45</v>
      </c>
      <c r="K240" s="10">
        <v>4</v>
      </c>
      <c r="L240" s="18" t="s">
        <v>35</v>
      </c>
      <c r="M240" t="str">
        <f>VLOOKUP(L240,Codes!$R$3:$S$28,2,FALSE)</f>
        <v>L</v>
      </c>
      <c r="N240" t="s">
        <v>38</v>
      </c>
      <c r="O240" t="s">
        <v>29</v>
      </c>
      <c r="P240" t="s">
        <v>29</v>
      </c>
      <c r="Q240" s="21" t="str">
        <f t="shared" si="34"/>
        <v>G-AB-006-EC10-TP1-Water-NA-4-NA</v>
      </c>
      <c r="R240" s="21" t="str">
        <f t="shared" si="35"/>
        <v>G-AB-006-EC10-TP1-Water-4</v>
      </c>
      <c r="S240" s="14" t="str">
        <f t="shared" si="36"/>
        <v>G.AB.006.L.A.4</v>
      </c>
      <c r="T240" s="15" t="str">
        <f t="shared" si="37"/>
        <v>GAB006LA4</v>
      </c>
      <c r="U240" s="25" t="str">
        <f t="shared" si="32"/>
        <v>G-AB-006-EC10-TP1-Water-4
GAB006LA4</v>
      </c>
      <c r="V240" s="25" t="str">
        <f t="shared" si="33"/>
        <v>GAB
006
LA4</v>
      </c>
    </row>
    <row r="241" spans="1:22" ht="52.5" customHeight="1">
      <c r="A241" t="s">
        <v>41</v>
      </c>
      <c r="B241" s="10" t="s">
        <v>77</v>
      </c>
      <c r="C241" s="10" t="str">
        <f>VLOOKUP(_xlfn.CONCAT(A241,B241),Codes!$C$3:$D$11,2,FALSE)</f>
        <v>G</v>
      </c>
      <c r="D241" s="23" t="s">
        <v>79</v>
      </c>
      <c r="E241" s="12" t="str">
        <f>VLOOKUP(D241,Codes!$E$3:$G$1002,3,FALSE)</f>
        <v>006</v>
      </c>
      <c r="F241" s="10" t="s">
        <v>46</v>
      </c>
      <c r="G241" s="10">
        <v>6</v>
      </c>
      <c r="H241" s="10" t="str">
        <f>VLOOKUP(F241,Codes!$J$3:$Q$8,2,FALSE)</f>
        <v>A</v>
      </c>
      <c r="I241" s="11" t="s">
        <v>44</v>
      </c>
      <c r="J241" s="10" t="s">
        <v>45</v>
      </c>
      <c r="K241" s="10">
        <v>5</v>
      </c>
      <c r="L241" s="18" t="s">
        <v>35</v>
      </c>
      <c r="M241" t="str">
        <f>VLOOKUP(L241,Codes!$R$3:$S$28,2,FALSE)</f>
        <v>L</v>
      </c>
      <c r="N241" t="s">
        <v>38</v>
      </c>
      <c r="O241" t="s">
        <v>29</v>
      </c>
      <c r="P241" t="s">
        <v>29</v>
      </c>
      <c r="Q241" s="21" t="str">
        <f t="shared" si="34"/>
        <v>G-AB-006-EC10-TP1-Water-NA-5-NA</v>
      </c>
      <c r="R241" s="21" t="str">
        <f t="shared" si="35"/>
        <v>G-AB-006-EC10-TP1-Water-5</v>
      </c>
      <c r="S241" s="14" t="str">
        <f t="shared" si="36"/>
        <v>G.AB.006.L.A.5</v>
      </c>
      <c r="T241" s="15" t="str">
        <f t="shared" si="37"/>
        <v>GAB006LA5</v>
      </c>
      <c r="U241" s="25" t="str">
        <f t="shared" si="32"/>
        <v>G-AB-006-EC10-TP1-Water-5
GAB006LA5</v>
      </c>
      <c r="V241" s="25" t="str">
        <f t="shared" si="33"/>
        <v>GAB
006
LA5</v>
      </c>
    </row>
    <row r="242" spans="1:22" ht="52.5" customHeight="1">
      <c r="A242" t="s">
        <v>41</v>
      </c>
      <c r="B242" s="10" t="s">
        <v>77</v>
      </c>
      <c r="C242" s="10" t="str">
        <f>VLOOKUP(_xlfn.CONCAT(A242,B242),Codes!$C$3:$D$11,2,FALSE)</f>
        <v>G</v>
      </c>
      <c r="D242" s="23" t="s">
        <v>79</v>
      </c>
      <c r="E242" s="12" t="str">
        <f>VLOOKUP(D242,Codes!$E$3:$G$1002,3,FALSE)</f>
        <v>006</v>
      </c>
      <c r="F242" s="10" t="s">
        <v>46</v>
      </c>
      <c r="G242" s="10">
        <v>6</v>
      </c>
      <c r="H242" s="10" t="str">
        <f>VLOOKUP(F242,Codes!$J$3:$Q$8,2,FALSE)</f>
        <v>A</v>
      </c>
      <c r="I242" s="11" t="s">
        <v>44</v>
      </c>
      <c r="J242" s="10" t="s">
        <v>45</v>
      </c>
      <c r="K242" s="10">
        <v>6</v>
      </c>
      <c r="L242" s="18" t="s">
        <v>35</v>
      </c>
      <c r="M242" t="str">
        <f>VLOOKUP(L242,Codes!$R$3:$S$28,2,FALSE)</f>
        <v>L</v>
      </c>
      <c r="N242" t="s">
        <v>38</v>
      </c>
      <c r="O242" t="s">
        <v>29</v>
      </c>
      <c r="P242" t="s">
        <v>29</v>
      </c>
      <c r="Q242" s="21" t="str">
        <f t="shared" si="34"/>
        <v>G-AB-006-EC10-TP1-Water-NA-6-NA</v>
      </c>
      <c r="R242" s="21" t="str">
        <f t="shared" si="35"/>
        <v>G-AB-006-EC10-TP1-Water-6</v>
      </c>
      <c r="S242" s="14" t="str">
        <f t="shared" si="36"/>
        <v>G.AB.006.L.A.6</v>
      </c>
      <c r="T242" s="15" t="str">
        <f t="shared" si="37"/>
        <v>GAB006LA6</v>
      </c>
      <c r="U242" s="25" t="str">
        <f t="shared" si="32"/>
        <v>G-AB-006-EC10-TP1-Water-6
GAB006LA6</v>
      </c>
      <c r="V242" s="25" t="str">
        <f t="shared" si="33"/>
        <v>GAB
006
LA6</v>
      </c>
    </row>
    <row r="243" spans="1:22" ht="52.5" customHeight="1">
      <c r="A243" t="s">
        <v>41</v>
      </c>
      <c r="B243" s="10" t="s">
        <v>77</v>
      </c>
      <c r="C243" s="10" t="str">
        <f>VLOOKUP(_xlfn.CONCAT(A243,B243),Codes!$C$3:$D$11,2,FALSE)</f>
        <v>G</v>
      </c>
      <c r="D243" s="23" t="s">
        <v>79</v>
      </c>
      <c r="E243" s="12" t="str">
        <f>VLOOKUP(D243,Codes!$E$3:$G$1002,3,FALSE)</f>
        <v>006</v>
      </c>
      <c r="F243" s="10" t="s">
        <v>57</v>
      </c>
      <c r="G243" s="10">
        <v>24</v>
      </c>
      <c r="H243" s="10" t="str">
        <f>VLOOKUP(F243,Codes!$J$3:$Q$8,2,FALSE)</f>
        <v>B</v>
      </c>
      <c r="I243" s="11" t="s">
        <v>44</v>
      </c>
      <c r="J243" s="10" t="s">
        <v>45</v>
      </c>
      <c r="K243" s="10">
        <v>1</v>
      </c>
      <c r="L243" s="18" t="s">
        <v>35</v>
      </c>
      <c r="M243" t="str">
        <f>VLOOKUP(L243,Codes!$R$3:$S$28,2,FALSE)</f>
        <v>L</v>
      </c>
      <c r="N243" t="s">
        <v>38</v>
      </c>
      <c r="O243" t="s">
        <v>29</v>
      </c>
      <c r="P243" t="s">
        <v>29</v>
      </c>
      <c r="Q243" s="21" t="str">
        <f t="shared" si="34"/>
        <v>G-AB-006-EC10-TP2-Water-NA-1-NA</v>
      </c>
      <c r="R243" s="21" t="str">
        <f t="shared" si="35"/>
        <v>G-AB-006-EC10-TP2-Water-1</v>
      </c>
      <c r="S243" s="14" t="str">
        <f t="shared" si="36"/>
        <v>G.AB.006.L.B.1</v>
      </c>
      <c r="T243" s="15" t="str">
        <f t="shared" si="37"/>
        <v>GAB006LB1</v>
      </c>
      <c r="U243" s="25" t="str">
        <f t="shared" si="32"/>
        <v>G-AB-006-EC10-TP2-Water-1
GAB006LB1</v>
      </c>
      <c r="V243" s="25" t="str">
        <f t="shared" si="33"/>
        <v>GAB
006
LB1</v>
      </c>
    </row>
    <row r="244" spans="1:22" ht="52.5" customHeight="1">
      <c r="A244" t="s">
        <v>41</v>
      </c>
      <c r="B244" s="10" t="s">
        <v>77</v>
      </c>
      <c r="C244" s="10" t="str">
        <f>VLOOKUP(_xlfn.CONCAT(A244,B244),Codes!$C$3:$D$11,2,FALSE)</f>
        <v>G</v>
      </c>
      <c r="D244" s="23" t="s">
        <v>79</v>
      </c>
      <c r="E244" s="12" t="str">
        <f>VLOOKUP(D244,Codes!$E$3:$G$1002,3,FALSE)</f>
        <v>006</v>
      </c>
      <c r="F244" s="10" t="s">
        <v>57</v>
      </c>
      <c r="G244" s="10">
        <v>24</v>
      </c>
      <c r="H244" s="10" t="str">
        <f>VLOOKUP(F244,Codes!$J$3:$Q$8,2,FALSE)</f>
        <v>B</v>
      </c>
      <c r="I244" s="11" t="s">
        <v>44</v>
      </c>
      <c r="J244" s="10" t="s">
        <v>45</v>
      </c>
      <c r="K244" s="10">
        <v>2</v>
      </c>
      <c r="L244" s="18" t="s">
        <v>35</v>
      </c>
      <c r="M244" t="str">
        <f>VLOOKUP(L244,Codes!$R$3:$S$28,2,FALSE)</f>
        <v>L</v>
      </c>
      <c r="N244" t="s">
        <v>38</v>
      </c>
      <c r="O244" t="s">
        <v>29</v>
      </c>
      <c r="P244" t="s">
        <v>29</v>
      </c>
      <c r="Q244" s="21" t="str">
        <f t="shared" si="34"/>
        <v>G-AB-006-EC10-TP2-Water-NA-2-NA</v>
      </c>
      <c r="R244" s="21" t="str">
        <f t="shared" si="35"/>
        <v>G-AB-006-EC10-TP2-Water-2</v>
      </c>
      <c r="S244" s="14" t="str">
        <f t="shared" si="36"/>
        <v>G.AB.006.L.B.2</v>
      </c>
      <c r="T244" s="15" t="str">
        <f t="shared" si="37"/>
        <v>GAB006LB2</v>
      </c>
      <c r="U244" s="25" t="str">
        <f t="shared" si="32"/>
        <v>G-AB-006-EC10-TP2-Water-2
GAB006LB2</v>
      </c>
      <c r="V244" s="25" t="str">
        <f t="shared" si="33"/>
        <v>GAB
006
LB2</v>
      </c>
    </row>
    <row r="245" spans="1:22" ht="52.5" customHeight="1">
      <c r="A245" t="s">
        <v>41</v>
      </c>
      <c r="B245" s="10" t="s">
        <v>77</v>
      </c>
      <c r="C245" s="10" t="str">
        <f>VLOOKUP(_xlfn.CONCAT(A245,B245),Codes!$C$3:$D$11,2,FALSE)</f>
        <v>G</v>
      </c>
      <c r="D245" s="23" t="s">
        <v>79</v>
      </c>
      <c r="E245" s="12" t="str">
        <f>VLOOKUP(D245,Codes!$E$3:$G$1002,3,FALSE)</f>
        <v>006</v>
      </c>
      <c r="F245" s="10" t="s">
        <v>57</v>
      </c>
      <c r="G245" s="10">
        <v>24</v>
      </c>
      <c r="H245" s="10" t="str">
        <f>VLOOKUP(F245,Codes!$J$3:$Q$8,2,FALSE)</f>
        <v>B</v>
      </c>
      <c r="I245" s="11" t="s">
        <v>44</v>
      </c>
      <c r="J245" s="10" t="s">
        <v>45</v>
      </c>
      <c r="K245" s="10">
        <v>3</v>
      </c>
      <c r="L245" s="18" t="s">
        <v>35</v>
      </c>
      <c r="M245" t="str">
        <f>VLOOKUP(L245,Codes!$R$3:$S$28,2,FALSE)</f>
        <v>L</v>
      </c>
      <c r="N245" t="s">
        <v>38</v>
      </c>
      <c r="O245" t="s">
        <v>29</v>
      </c>
      <c r="P245" t="s">
        <v>29</v>
      </c>
      <c r="Q245" s="21" t="str">
        <f t="shared" si="34"/>
        <v>G-AB-006-EC10-TP2-Water-NA-3-NA</v>
      </c>
      <c r="R245" s="21" t="str">
        <f t="shared" si="35"/>
        <v>G-AB-006-EC10-TP2-Water-3</v>
      </c>
      <c r="S245" s="14" t="str">
        <f t="shared" si="36"/>
        <v>G.AB.006.L.B.3</v>
      </c>
      <c r="T245" s="15" t="str">
        <f t="shared" si="37"/>
        <v>GAB006LB3</v>
      </c>
      <c r="U245" s="25" t="str">
        <f t="shared" si="32"/>
        <v>G-AB-006-EC10-TP2-Water-3
GAB006LB3</v>
      </c>
      <c r="V245" s="25" t="str">
        <f t="shared" si="33"/>
        <v>GAB
006
LB3</v>
      </c>
    </row>
    <row r="246" spans="1:22" ht="52.5" customHeight="1">
      <c r="A246" t="s">
        <v>41</v>
      </c>
      <c r="B246" s="10" t="s">
        <v>77</v>
      </c>
      <c r="C246" s="10" t="str">
        <f>VLOOKUP(_xlfn.CONCAT(A246,B246),Codes!$C$3:$D$11,2,FALSE)</f>
        <v>G</v>
      </c>
      <c r="D246" s="23" t="s">
        <v>79</v>
      </c>
      <c r="E246" s="12" t="str">
        <f>VLOOKUP(D246,Codes!$E$3:$G$1002,3,FALSE)</f>
        <v>006</v>
      </c>
      <c r="F246" s="10" t="s">
        <v>57</v>
      </c>
      <c r="G246" s="10">
        <v>24</v>
      </c>
      <c r="H246" s="10" t="str">
        <f>VLOOKUP(F246,Codes!$J$3:$Q$8,2,FALSE)</f>
        <v>B</v>
      </c>
      <c r="I246" s="11" t="s">
        <v>44</v>
      </c>
      <c r="J246" s="10" t="s">
        <v>45</v>
      </c>
      <c r="K246" s="10">
        <v>4</v>
      </c>
      <c r="L246" s="18" t="s">
        <v>35</v>
      </c>
      <c r="M246" t="str">
        <f>VLOOKUP(L246,Codes!$R$3:$S$28,2,FALSE)</f>
        <v>L</v>
      </c>
      <c r="N246" t="s">
        <v>38</v>
      </c>
      <c r="O246" t="s">
        <v>29</v>
      </c>
      <c r="P246" t="s">
        <v>29</v>
      </c>
      <c r="Q246" s="21" t="str">
        <f t="shared" si="34"/>
        <v>G-AB-006-EC10-TP2-Water-NA-4-NA</v>
      </c>
      <c r="R246" s="21" t="str">
        <f t="shared" si="35"/>
        <v>G-AB-006-EC10-TP2-Water-4</v>
      </c>
      <c r="S246" s="14" t="str">
        <f t="shared" si="36"/>
        <v>G.AB.006.L.B.4</v>
      </c>
      <c r="T246" s="15" t="str">
        <f t="shared" si="37"/>
        <v>GAB006LB4</v>
      </c>
      <c r="U246" s="25" t="str">
        <f t="shared" si="32"/>
        <v>G-AB-006-EC10-TP2-Water-4
GAB006LB4</v>
      </c>
      <c r="V246" s="25" t="str">
        <f t="shared" si="33"/>
        <v>GAB
006
LB4</v>
      </c>
    </row>
    <row r="247" spans="1:22" ht="52.5" customHeight="1">
      <c r="A247" t="s">
        <v>41</v>
      </c>
      <c r="B247" s="10" t="s">
        <v>77</v>
      </c>
      <c r="C247" s="10" t="str">
        <f>VLOOKUP(_xlfn.CONCAT(A247,B247),Codes!$C$3:$D$11,2,FALSE)</f>
        <v>G</v>
      </c>
      <c r="D247" s="23" t="s">
        <v>79</v>
      </c>
      <c r="E247" s="12" t="str">
        <f>VLOOKUP(D247,Codes!$E$3:$G$1002,3,FALSE)</f>
        <v>006</v>
      </c>
      <c r="F247" s="10" t="s">
        <v>57</v>
      </c>
      <c r="G247" s="10">
        <v>24</v>
      </c>
      <c r="H247" s="10" t="str">
        <f>VLOOKUP(F247,Codes!$J$3:$Q$8,2,FALSE)</f>
        <v>B</v>
      </c>
      <c r="I247" s="11" t="s">
        <v>44</v>
      </c>
      <c r="J247" s="10" t="s">
        <v>45</v>
      </c>
      <c r="K247" s="10">
        <v>5</v>
      </c>
      <c r="L247" s="18" t="s">
        <v>35</v>
      </c>
      <c r="M247" t="str">
        <f>VLOOKUP(L247,Codes!$R$3:$S$28,2,FALSE)</f>
        <v>L</v>
      </c>
      <c r="N247" t="s">
        <v>38</v>
      </c>
      <c r="O247" t="s">
        <v>29</v>
      </c>
      <c r="P247" t="s">
        <v>29</v>
      </c>
      <c r="Q247" s="21" t="str">
        <f t="shared" si="34"/>
        <v>G-AB-006-EC10-TP2-Water-NA-5-NA</v>
      </c>
      <c r="R247" s="21" t="str">
        <f t="shared" si="35"/>
        <v>G-AB-006-EC10-TP2-Water-5</v>
      </c>
      <c r="S247" s="14" t="str">
        <f t="shared" si="36"/>
        <v>G.AB.006.L.B.5</v>
      </c>
      <c r="T247" s="15" t="str">
        <f t="shared" si="37"/>
        <v>GAB006LB5</v>
      </c>
      <c r="U247" s="25" t="str">
        <f t="shared" si="32"/>
        <v>G-AB-006-EC10-TP2-Water-5
GAB006LB5</v>
      </c>
      <c r="V247" s="25" t="str">
        <f t="shared" si="33"/>
        <v>GAB
006
LB5</v>
      </c>
    </row>
    <row r="248" spans="1:22" ht="52.5" customHeight="1">
      <c r="A248" t="s">
        <v>41</v>
      </c>
      <c r="B248" s="10" t="s">
        <v>77</v>
      </c>
      <c r="C248" s="10" t="str">
        <f>VLOOKUP(_xlfn.CONCAT(A248,B248),Codes!$C$3:$D$11,2,FALSE)</f>
        <v>G</v>
      </c>
      <c r="D248" s="23" t="s">
        <v>79</v>
      </c>
      <c r="E248" s="12" t="str">
        <f>VLOOKUP(D248,Codes!$E$3:$G$1002,3,FALSE)</f>
        <v>006</v>
      </c>
      <c r="F248" s="10" t="s">
        <v>57</v>
      </c>
      <c r="G248" s="10">
        <v>24</v>
      </c>
      <c r="H248" s="10" t="str">
        <f>VLOOKUP(F248,Codes!$J$3:$Q$8,2,FALSE)</f>
        <v>B</v>
      </c>
      <c r="I248" s="11" t="s">
        <v>44</v>
      </c>
      <c r="J248" s="10" t="s">
        <v>45</v>
      </c>
      <c r="K248" s="10">
        <v>6</v>
      </c>
      <c r="L248" s="18" t="s">
        <v>35</v>
      </c>
      <c r="M248" t="str">
        <f>VLOOKUP(L248,Codes!$R$3:$S$28,2,FALSE)</f>
        <v>L</v>
      </c>
      <c r="N248" t="s">
        <v>38</v>
      </c>
      <c r="O248" t="s">
        <v>29</v>
      </c>
      <c r="P248" t="s">
        <v>29</v>
      </c>
      <c r="Q248" s="21" t="str">
        <f t="shared" si="34"/>
        <v>G-AB-006-EC10-TP2-Water-NA-6-NA</v>
      </c>
      <c r="R248" s="21" t="str">
        <f t="shared" si="35"/>
        <v>G-AB-006-EC10-TP2-Water-6</v>
      </c>
      <c r="S248" s="14" t="str">
        <f t="shared" si="36"/>
        <v>G.AB.006.L.B.6</v>
      </c>
      <c r="T248" s="15" t="str">
        <f t="shared" si="37"/>
        <v>GAB006LB6</v>
      </c>
      <c r="U248" s="25" t="str">
        <f t="shared" si="32"/>
        <v>G-AB-006-EC10-TP2-Water-6
GAB006LB6</v>
      </c>
      <c r="V248" s="25" t="str">
        <f t="shared" si="33"/>
        <v>GAB
006
LB6</v>
      </c>
    </row>
    <row r="249" spans="1:22" ht="52.5" customHeight="1">
      <c r="A249" t="s">
        <v>41</v>
      </c>
      <c r="B249" s="10" t="s">
        <v>77</v>
      </c>
      <c r="C249" s="10" t="str">
        <f>VLOOKUP(_xlfn.CONCAT(A249,B249),Codes!$C$3:$D$11,2,FALSE)</f>
        <v>G</v>
      </c>
      <c r="D249" s="23" t="s">
        <v>79</v>
      </c>
      <c r="E249" s="12" t="str">
        <f>VLOOKUP(D249,Codes!$E$3:$G$1002,3,FALSE)</f>
        <v>006</v>
      </c>
      <c r="F249" s="10" t="s">
        <v>64</v>
      </c>
      <c r="G249" s="10">
        <v>48</v>
      </c>
      <c r="H249" s="10" t="str">
        <f>VLOOKUP(F249,Codes!$J$3:$Q$8,2,FALSE)</f>
        <v>C</v>
      </c>
      <c r="I249" s="11" t="s">
        <v>44</v>
      </c>
      <c r="J249" s="10" t="s">
        <v>45</v>
      </c>
      <c r="K249" s="10">
        <v>1</v>
      </c>
      <c r="L249" s="18" t="s">
        <v>35</v>
      </c>
      <c r="M249" t="str">
        <f>VLOOKUP(L249,Codes!$R$3:$S$28,2,FALSE)</f>
        <v>L</v>
      </c>
      <c r="N249" t="s">
        <v>38</v>
      </c>
      <c r="O249" t="s">
        <v>29</v>
      </c>
      <c r="P249" t="s">
        <v>29</v>
      </c>
      <c r="Q249" s="21" t="str">
        <f t="shared" si="34"/>
        <v>G-AB-006-EC10-TP3-Water-NA-1-NA</v>
      </c>
      <c r="R249" s="21" t="str">
        <f t="shared" si="35"/>
        <v>G-AB-006-EC10-TP3-Water-1</v>
      </c>
      <c r="S249" s="14" t="str">
        <f t="shared" si="36"/>
        <v>G.AB.006.L.C.1</v>
      </c>
      <c r="T249" s="15" t="str">
        <f t="shared" si="37"/>
        <v>GAB006LC1</v>
      </c>
      <c r="U249" s="25" t="str">
        <f t="shared" si="32"/>
        <v>G-AB-006-EC10-TP3-Water-1
GAB006LC1</v>
      </c>
      <c r="V249" s="25" t="str">
        <f t="shared" si="33"/>
        <v>GAB
006
LC1</v>
      </c>
    </row>
    <row r="250" spans="1:22" ht="52.5" customHeight="1">
      <c r="A250" t="s">
        <v>41</v>
      </c>
      <c r="B250" s="10" t="s">
        <v>77</v>
      </c>
      <c r="C250" s="10" t="str">
        <f>VLOOKUP(_xlfn.CONCAT(A250,B250),Codes!$C$3:$D$11,2,FALSE)</f>
        <v>G</v>
      </c>
      <c r="D250" s="23" t="s">
        <v>79</v>
      </c>
      <c r="E250" s="12" t="str">
        <f>VLOOKUP(D250,Codes!$E$3:$G$1002,3,FALSE)</f>
        <v>006</v>
      </c>
      <c r="F250" s="10" t="s">
        <v>64</v>
      </c>
      <c r="G250" s="10">
        <v>48</v>
      </c>
      <c r="H250" s="10" t="str">
        <f>VLOOKUP(F250,Codes!$J$3:$Q$8,2,FALSE)</f>
        <v>C</v>
      </c>
      <c r="I250" s="11" t="s">
        <v>44</v>
      </c>
      <c r="J250" s="10" t="s">
        <v>45</v>
      </c>
      <c r="K250" s="10">
        <v>2</v>
      </c>
      <c r="L250" s="18" t="s">
        <v>35</v>
      </c>
      <c r="M250" t="str">
        <f>VLOOKUP(L250,Codes!$R$3:$S$28,2,FALSE)</f>
        <v>L</v>
      </c>
      <c r="N250" t="s">
        <v>38</v>
      </c>
      <c r="O250" t="s">
        <v>29</v>
      </c>
      <c r="P250" t="s">
        <v>29</v>
      </c>
      <c r="Q250" s="21" t="str">
        <f t="shared" si="34"/>
        <v>G-AB-006-EC10-TP3-Water-NA-2-NA</v>
      </c>
      <c r="R250" s="21" t="str">
        <f t="shared" si="35"/>
        <v>G-AB-006-EC10-TP3-Water-2</v>
      </c>
      <c r="S250" s="14" t="str">
        <f t="shared" si="36"/>
        <v>G.AB.006.L.C.2</v>
      </c>
      <c r="T250" s="15" t="str">
        <f t="shared" si="37"/>
        <v>GAB006LC2</v>
      </c>
      <c r="U250" s="25" t="str">
        <f t="shared" si="32"/>
        <v>G-AB-006-EC10-TP3-Water-2
GAB006LC2</v>
      </c>
      <c r="V250" s="25" t="str">
        <f t="shared" si="33"/>
        <v>GAB
006
LC2</v>
      </c>
    </row>
    <row r="251" spans="1:22" ht="52.5" customHeight="1">
      <c r="A251" t="s">
        <v>41</v>
      </c>
      <c r="B251" s="10" t="s">
        <v>77</v>
      </c>
      <c r="C251" s="10" t="str">
        <f>VLOOKUP(_xlfn.CONCAT(A251,B251),Codes!$C$3:$D$11,2,FALSE)</f>
        <v>G</v>
      </c>
      <c r="D251" s="23" t="s">
        <v>79</v>
      </c>
      <c r="E251" s="12" t="str">
        <f>VLOOKUP(D251,Codes!$E$3:$G$1002,3,FALSE)</f>
        <v>006</v>
      </c>
      <c r="F251" s="10" t="s">
        <v>64</v>
      </c>
      <c r="G251" s="10">
        <v>48</v>
      </c>
      <c r="H251" s="10" t="str">
        <f>VLOOKUP(F251,Codes!$J$3:$Q$8,2,FALSE)</f>
        <v>C</v>
      </c>
      <c r="I251" s="11" t="s">
        <v>44</v>
      </c>
      <c r="J251" s="10" t="s">
        <v>45</v>
      </c>
      <c r="K251" s="10">
        <v>3</v>
      </c>
      <c r="L251" s="18" t="s">
        <v>35</v>
      </c>
      <c r="M251" t="str">
        <f>VLOOKUP(L251,Codes!$R$3:$S$28,2,FALSE)</f>
        <v>L</v>
      </c>
      <c r="N251" t="s">
        <v>38</v>
      </c>
      <c r="O251" t="s">
        <v>29</v>
      </c>
      <c r="P251" t="s">
        <v>29</v>
      </c>
      <c r="Q251" s="21" t="str">
        <f t="shared" si="34"/>
        <v>G-AB-006-EC10-TP3-Water-NA-3-NA</v>
      </c>
      <c r="R251" s="21" t="str">
        <f t="shared" si="35"/>
        <v>G-AB-006-EC10-TP3-Water-3</v>
      </c>
      <c r="S251" s="14" t="str">
        <f t="shared" si="36"/>
        <v>G.AB.006.L.C.3</v>
      </c>
      <c r="T251" s="15" t="str">
        <f t="shared" si="37"/>
        <v>GAB006LC3</v>
      </c>
      <c r="U251" s="25" t="str">
        <f t="shared" si="32"/>
        <v>G-AB-006-EC10-TP3-Water-3
GAB006LC3</v>
      </c>
      <c r="V251" s="25" t="str">
        <f t="shared" si="33"/>
        <v>GAB
006
LC3</v>
      </c>
    </row>
    <row r="252" spans="1:22" ht="52.5" customHeight="1">
      <c r="A252" t="s">
        <v>41</v>
      </c>
      <c r="B252" s="10" t="s">
        <v>77</v>
      </c>
      <c r="C252" s="10" t="str">
        <f>VLOOKUP(_xlfn.CONCAT(A252,B252),Codes!$C$3:$D$11,2,FALSE)</f>
        <v>G</v>
      </c>
      <c r="D252" s="23" t="s">
        <v>79</v>
      </c>
      <c r="E252" s="12" t="str">
        <f>VLOOKUP(D252,Codes!$E$3:$G$1002,3,FALSE)</f>
        <v>006</v>
      </c>
      <c r="F252" s="10" t="s">
        <v>64</v>
      </c>
      <c r="G252" s="10">
        <v>48</v>
      </c>
      <c r="H252" s="10" t="str">
        <f>VLOOKUP(F252,Codes!$J$3:$Q$8,2,FALSE)</f>
        <v>C</v>
      </c>
      <c r="I252" s="11" t="s">
        <v>44</v>
      </c>
      <c r="J252" s="10" t="s">
        <v>45</v>
      </c>
      <c r="K252" s="10">
        <v>4</v>
      </c>
      <c r="L252" s="18" t="s">
        <v>35</v>
      </c>
      <c r="M252" t="str">
        <f>VLOOKUP(L252,Codes!$R$3:$S$28,2,FALSE)</f>
        <v>L</v>
      </c>
      <c r="N252" t="s">
        <v>38</v>
      </c>
      <c r="O252" t="s">
        <v>29</v>
      </c>
      <c r="P252" t="s">
        <v>29</v>
      </c>
      <c r="Q252" s="21" t="str">
        <f t="shared" si="34"/>
        <v>G-AB-006-EC10-TP3-Water-NA-4-NA</v>
      </c>
      <c r="R252" s="21" t="str">
        <f t="shared" si="35"/>
        <v>G-AB-006-EC10-TP3-Water-4</v>
      </c>
      <c r="S252" s="14" t="str">
        <f t="shared" si="36"/>
        <v>G.AB.006.L.C.4</v>
      </c>
      <c r="T252" s="15" t="str">
        <f t="shared" si="37"/>
        <v>GAB006LC4</v>
      </c>
      <c r="U252" s="25" t="str">
        <f t="shared" si="32"/>
        <v>G-AB-006-EC10-TP3-Water-4
GAB006LC4</v>
      </c>
      <c r="V252" s="25" t="str">
        <f t="shared" si="33"/>
        <v>GAB
006
LC4</v>
      </c>
    </row>
    <row r="253" spans="1:22" ht="52.5" customHeight="1">
      <c r="A253" t="s">
        <v>41</v>
      </c>
      <c r="B253" s="10" t="s">
        <v>77</v>
      </c>
      <c r="C253" s="10" t="str">
        <f>VLOOKUP(_xlfn.CONCAT(A253,B253),Codes!$C$3:$D$11,2,FALSE)</f>
        <v>G</v>
      </c>
      <c r="D253" s="23" t="s">
        <v>79</v>
      </c>
      <c r="E253" s="12" t="str">
        <f>VLOOKUP(D253,Codes!$E$3:$G$1002,3,FALSE)</f>
        <v>006</v>
      </c>
      <c r="F253" s="10" t="s">
        <v>64</v>
      </c>
      <c r="G253" s="10">
        <v>48</v>
      </c>
      <c r="H253" s="10" t="str">
        <f>VLOOKUP(F253,Codes!$J$3:$Q$8,2,FALSE)</f>
        <v>C</v>
      </c>
      <c r="I253" s="11" t="s">
        <v>44</v>
      </c>
      <c r="J253" s="10" t="s">
        <v>45</v>
      </c>
      <c r="K253" s="10">
        <v>5</v>
      </c>
      <c r="L253" s="18" t="s">
        <v>35</v>
      </c>
      <c r="M253" t="str">
        <f>VLOOKUP(L253,Codes!$R$3:$S$28,2,FALSE)</f>
        <v>L</v>
      </c>
      <c r="N253" t="s">
        <v>38</v>
      </c>
      <c r="O253" t="s">
        <v>29</v>
      </c>
      <c r="P253" t="s">
        <v>29</v>
      </c>
      <c r="Q253" s="21" t="str">
        <f t="shared" si="34"/>
        <v>G-AB-006-EC10-TP3-Water-NA-5-NA</v>
      </c>
      <c r="R253" s="21" t="str">
        <f t="shared" si="35"/>
        <v>G-AB-006-EC10-TP3-Water-5</v>
      </c>
      <c r="S253" s="14" t="str">
        <f t="shared" si="36"/>
        <v>G.AB.006.L.C.5</v>
      </c>
      <c r="T253" s="15" t="str">
        <f t="shared" si="37"/>
        <v>GAB006LC5</v>
      </c>
      <c r="U253" s="25" t="str">
        <f t="shared" si="32"/>
        <v>G-AB-006-EC10-TP3-Water-5
GAB006LC5</v>
      </c>
      <c r="V253" s="25" t="str">
        <f t="shared" si="33"/>
        <v>GAB
006
LC5</v>
      </c>
    </row>
    <row r="254" spans="1:22" ht="52.5" customHeight="1">
      <c r="A254" t="s">
        <v>41</v>
      </c>
      <c r="B254" s="10" t="s">
        <v>77</v>
      </c>
      <c r="C254" s="10" t="str">
        <f>VLOOKUP(_xlfn.CONCAT(A254,B254),Codes!$C$3:$D$11,2,FALSE)</f>
        <v>G</v>
      </c>
      <c r="D254" s="23" t="s">
        <v>79</v>
      </c>
      <c r="E254" s="12" t="str">
        <f>VLOOKUP(D254,Codes!$E$3:$G$1002,3,FALSE)</f>
        <v>006</v>
      </c>
      <c r="F254" s="10" t="s">
        <v>64</v>
      </c>
      <c r="G254" s="10">
        <v>48</v>
      </c>
      <c r="H254" s="10" t="str">
        <f>VLOOKUP(F254,Codes!$J$3:$Q$8,2,FALSE)</f>
        <v>C</v>
      </c>
      <c r="I254" s="11" t="s">
        <v>44</v>
      </c>
      <c r="J254" s="10" t="s">
        <v>45</v>
      </c>
      <c r="K254" s="10">
        <v>6</v>
      </c>
      <c r="L254" s="18" t="s">
        <v>35</v>
      </c>
      <c r="M254" t="str">
        <f>VLOOKUP(L254,Codes!$R$3:$S$28,2,FALSE)</f>
        <v>L</v>
      </c>
      <c r="N254" t="s">
        <v>38</v>
      </c>
      <c r="O254" t="s">
        <v>29</v>
      </c>
      <c r="P254" t="s">
        <v>29</v>
      </c>
      <c r="Q254" s="21" t="str">
        <f t="shared" si="34"/>
        <v>G-AB-006-EC10-TP3-Water-NA-6-NA</v>
      </c>
      <c r="R254" s="21" t="str">
        <f t="shared" si="35"/>
        <v>G-AB-006-EC10-TP3-Water-6</v>
      </c>
      <c r="S254" s="14" t="str">
        <f t="shared" si="36"/>
        <v>G.AB.006.L.C.6</v>
      </c>
      <c r="T254" s="15" t="str">
        <f t="shared" si="37"/>
        <v>GAB006LC6</v>
      </c>
      <c r="U254" s="25" t="str">
        <f t="shared" si="32"/>
        <v>G-AB-006-EC10-TP3-Water-6
GAB006LC6</v>
      </c>
      <c r="V254" s="25" t="str">
        <f t="shared" si="33"/>
        <v>GAB
006
LC6</v>
      </c>
    </row>
    <row r="255" spans="1:22" ht="52.5" customHeight="1">
      <c r="A255" t="s">
        <v>41</v>
      </c>
      <c r="B255" s="10" t="s">
        <v>77</v>
      </c>
      <c r="C255" s="10" t="str">
        <f>VLOOKUP(_xlfn.CONCAT(A255,B255),Codes!$C$3:$D$11,2,FALSE)</f>
        <v>G</v>
      </c>
      <c r="D255" s="23" t="s">
        <v>79</v>
      </c>
      <c r="E255" s="12" t="str">
        <f>VLOOKUP(D255,Codes!$E$3:$G$1002,3,FALSE)</f>
        <v>006</v>
      </c>
      <c r="F255" s="10" t="s">
        <v>46</v>
      </c>
      <c r="G255" s="10">
        <v>6</v>
      </c>
      <c r="H255" s="10" t="str">
        <f>VLOOKUP(F255,Codes!$J$3:$Q$8,2,FALSE)</f>
        <v>A</v>
      </c>
      <c r="I255" s="11" t="s">
        <v>44</v>
      </c>
      <c r="J255" s="10" t="s">
        <v>45</v>
      </c>
      <c r="K255" s="10">
        <v>1</v>
      </c>
      <c r="L255" s="18" t="s">
        <v>83</v>
      </c>
      <c r="M255" t="str">
        <f>VLOOKUP(L255,Codes!$R$3:$S$28,2,FALSE)</f>
        <v>M</v>
      </c>
      <c r="N255" t="s">
        <v>38</v>
      </c>
      <c r="O255" t="s">
        <v>29</v>
      </c>
      <c r="P255" t="s">
        <v>29</v>
      </c>
      <c r="Q255" s="21" t="str">
        <f t="shared" si="34"/>
        <v>G-AB-006-EC25-TP1-Water-NA-1-NA</v>
      </c>
      <c r="R255" s="21" t="str">
        <f t="shared" si="35"/>
        <v>G-AB-006-EC25-TP1-Water-1</v>
      </c>
      <c r="S255" s="14" t="str">
        <f t="shared" si="36"/>
        <v>G.AB.006.M.A.1</v>
      </c>
      <c r="T255" s="15" t="str">
        <f t="shared" si="37"/>
        <v>GAB006MA1</v>
      </c>
      <c r="U255" s="25" t="str">
        <f t="shared" si="32"/>
        <v>G-AB-006-EC25-TP1-Water-1
GAB006MA1</v>
      </c>
      <c r="V255" s="25" t="str">
        <f t="shared" si="33"/>
        <v>GAB
006
MA1</v>
      </c>
    </row>
    <row r="256" spans="1:22" ht="52.5" customHeight="1">
      <c r="A256" t="s">
        <v>41</v>
      </c>
      <c r="B256" s="10" t="s">
        <v>77</v>
      </c>
      <c r="C256" s="10" t="str">
        <f>VLOOKUP(_xlfn.CONCAT(A256,B256),Codes!$C$3:$D$11,2,FALSE)</f>
        <v>G</v>
      </c>
      <c r="D256" s="23" t="s">
        <v>79</v>
      </c>
      <c r="E256" s="12" t="str">
        <f>VLOOKUP(D256,Codes!$E$3:$G$1002,3,FALSE)</f>
        <v>006</v>
      </c>
      <c r="F256" s="10" t="s">
        <v>46</v>
      </c>
      <c r="G256" s="10">
        <v>6</v>
      </c>
      <c r="H256" s="10" t="str">
        <f>VLOOKUP(F256,Codes!$J$3:$Q$8,2,FALSE)</f>
        <v>A</v>
      </c>
      <c r="I256" s="11" t="s">
        <v>44</v>
      </c>
      <c r="J256" s="10" t="s">
        <v>45</v>
      </c>
      <c r="K256" s="10">
        <v>2</v>
      </c>
      <c r="L256" s="18" t="s">
        <v>83</v>
      </c>
      <c r="M256" t="str">
        <f>VLOOKUP(L256,Codes!$R$3:$S$28,2,FALSE)</f>
        <v>M</v>
      </c>
      <c r="N256" t="s">
        <v>38</v>
      </c>
      <c r="O256" t="s">
        <v>29</v>
      </c>
      <c r="P256" t="s">
        <v>29</v>
      </c>
      <c r="Q256" s="21" t="str">
        <f t="shared" si="34"/>
        <v>G-AB-006-EC25-TP1-Water-NA-2-NA</v>
      </c>
      <c r="R256" s="21" t="str">
        <f t="shared" si="35"/>
        <v>G-AB-006-EC25-TP1-Water-2</v>
      </c>
      <c r="S256" s="14" t="str">
        <f t="shared" si="36"/>
        <v>G.AB.006.M.A.2</v>
      </c>
      <c r="T256" s="15" t="str">
        <f t="shared" si="37"/>
        <v>GAB006MA2</v>
      </c>
      <c r="U256" s="25" t="str">
        <f t="shared" si="32"/>
        <v>G-AB-006-EC25-TP1-Water-2
GAB006MA2</v>
      </c>
      <c r="V256" s="25" t="str">
        <f t="shared" si="33"/>
        <v>GAB
006
MA2</v>
      </c>
    </row>
    <row r="257" spans="1:22" ht="52.5" customHeight="1">
      <c r="A257" t="s">
        <v>41</v>
      </c>
      <c r="B257" s="10" t="s">
        <v>77</v>
      </c>
      <c r="C257" s="10" t="str">
        <f>VLOOKUP(_xlfn.CONCAT(A257,B257),Codes!$C$3:$D$11,2,FALSE)</f>
        <v>G</v>
      </c>
      <c r="D257" s="23" t="s">
        <v>79</v>
      </c>
      <c r="E257" s="12" t="str">
        <f>VLOOKUP(D257,Codes!$E$3:$G$1002,3,FALSE)</f>
        <v>006</v>
      </c>
      <c r="F257" s="10" t="s">
        <v>46</v>
      </c>
      <c r="G257" s="10">
        <v>6</v>
      </c>
      <c r="H257" s="10" t="str">
        <f>VLOOKUP(F257,Codes!$J$3:$Q$8,2,FALSE)</f>
        <v>A</v>
      </c>
      <c r="I257" s="11" t="s">
        <v>44</v>
      </c>
      <c r="J257" s="10" t="s">
        <v>45</v>
      </c>
      <c r="K257" s="10">
        <v>3</v>
      </c>
      <c r="L257" s="18" t="s">
        <v>83</v>
      </c>
      <c r="M257" t="str">
        <f>VLOOKUP(L257,Codes!$R$3:$S$28,2,FALSE)</f>
        <v>M</v>
      </c>
      <c r="N257" t="s">
        <v>38</v>
      </c>
      <c r="O257" t="s">
        <v>29</v>
      </c>
      <c r="P257" t="s">
        <v>29</v>
      </c>
      <c r="Q257" s="21" t="str">
        <f t="shared" si="34"/>
        <v>G-AB-006-EC25-TP1-Water-NA-3-NA</v>
      </c>
      <c r="R257" s="21" t="str">
        <f t="shared" si="35"/>
        <v>G-AB-006-EC25-TP1-Water-3</v>
      </c>
      <c r="S257" s="14" t="str">
        <f t="shared" si="36"/>
        <v>G.AB.006.M.A.3</v>
      </c>
      <c r="T257" s="15" t="str">
        <f t="shared" si="37"/>
        <v>GAB006MA3</v>
      </c>
      <c r="U257" s="25" t="str">
        <f t="shared" si="32"/>
        <v>G-AB-006-EC25-TP1-Water-3
GAB006MA3</v>
      </c>
      <c r="V257" s="25" t="str">
        <f t="shared" si="33"/>
        <v>GAB
006
MA3</v>
      </c>
    </row>
    <row r="258" spans="1:22" ht="52.5" customHeight="1">
      <c r="A258" t="s">
        <v>41</v>
      </c>
      <c r="B258" s="10" t="s">
        <v>77</v>
      </c>
      <c r="C258" s="10" t="str">
        <f>VLOOKUP(_xlfn.CONCAT(A258,B258),Codes!$C$3:$D$11,2,FALSE)</f>
        <v>G</v>
      </c>
      <c r="D258" s="23" t="s">
        <v>79</v>
      </c>
      <c r="E258" s="12" t="str">
        <f>VLOOKUP(D258,Codes!$E$3:$G$1002,3,FALSE)</f>
        <v>006</v>
      </c>
      <c r="F258" s="10" t="s">
        <v>46</v>
      </c>
      <c r="G258" s="10">
        <v>6</v>
      </c>
      <c r="H258" s="10" t="str">
        <f>VLOOKUP(F258,Codes!$J$3:$Q$8,2,FALSE)</f>
        <v>A</v>
      </c>
      <c r="I258" s="11" t="s">
        <v>44</v>
      </c>
      <c r="J258" s="10" t="s">
        <v>45</v>
      </c>
      <c r="K258" s="10">
        <v>4</v>
      </c>
      <c r="L258" s="18" t="s">
        <v>83</v>
      </c>
      <c r="M258" t="str">
        <f>VLOOKUP(L258,Codes!$R$3:$S$28,2,FALSE)</f>
        <v>M</v>
      </c>
      <c r="N258" t="s">
        <v>38</v>
      </c>
      <c r="O258" t="s">
        <v>29</v>
      </c>
      <c r="P258" t="s">
        <v>29</v>
      </c>
      <c r="Q258" s="21" t="str">
        <f t="shared" si="34"/>
        <v>G-AB-006-EC25-TP1-Water-NA-4-NA</v>
      </c>
      <c r="R258" s="21" t="str">
        <f t="shared" si="35"/>
        <v>G-AB-006-EC25-TP1-Water-4</v>
      </c>
      <c r="S258" s="14" t="str">
        <f t="shared" si="36"/>
        <v>G.AB.006.M.A.4</v>
      </c>
      <c r="T258" s="15" t="str">
        <f t="shared" si="37"/>
        <v>GAB006MA4</v>
      </c>
      <c r="U258" s="25" t="str">
        <f t="shared" si="32"/>
        <v>G-AB-006-EC25-TP1-Water-4
GAB006MA4</v>
      </c>
      <c r="V258" s="25" t="str">
        <f t="shared" si="33"/>
        <v>GAB
006
MA4</v>
      </c>
    </row>
    <row r="259" spans="1:22" ht="52.5" customHeight="1">
      <c r="A259" t="s">
        <v>41</v>
      </c>
      <c r="B259" s="10" t="s">
        <v>77</v>
      </c>
      <c r="C259" s="10" t="str">
        <f>VLOOKUP(_xlfn.CONCAT(A259,B259),Codes!$C$3:$D$11,2,FALSE)</f>
        <v>G</v>
      </c>
      <c r="D259" s="23" t="s">
        <v>79</v>
      </c>
      <c r="E259" s="12" t="str">
        <f>VLOOKUP(D259,Codes!$E$3:$G$1002,3,FALSE)</f>
        <v>006</v>
      </c>
      <c r="F259" s="10" t="s">
        <v>46</v>
      </c>
      <c r="G259" s="10">
        <v>6</v>
      </c>
      <c r="H259" s="10" t="str">
        <f>VLOOKUP(F259,Codes!$J$3:$Q$8,2,FALSE)</f>
        <v>A</v>
      </c>
      <c r="I259" s="11" t="s">
        <v>44</v>
      </c>
      <c r="J259" s="10" t="s">
        <v>45</v>
      </c>
      <c r="K259" s="10">
        <v>5</v>
      </c>
      <c r="L259" s="18" t="s">
        <v>83</v>
      </c>
      <c r="M259" t="str">
        <f>VLOOKUP(L259,Codes!$R$3:$S$28,2,FALSE)</f>
        <v>M</v>
      </c>
      <c r="N259" t="s">
        <v>38</v>
      </c>
      <c r="O259" t="s">
        <v>29</v>
      </c>
      <c r="P259" t="s">
        <v>29</v>
      </c>
      <c r="Q259" s="21" t="str">
        <f t="shared" si="34"/>
        <v>G-AB-006-EC25-TP1-Water-NA-5-NA</v>
      </c>
      <c r="R259" s="21" t="str">
        <f t="shared" si="35"/>
        <v>G-AB-006-EC25-TP1-Water-5</v>
      </c>
      <c r="S259" s="14" t="str">
        <f t="shared" si="36"/>
        <v>G.AB.006.M.A.5</v>
      </c>
      <c r="T259" s="15" t="str">
        <f t="shared" si="37"/>
        <v>GAB006MA5</v>
      </c>
      <c r="U259" s="25" t="str">
        <f t="shared" si="32"/>
        <v>G-AB-006-EC25-TP1-Water-5
GAB006MA5</v>
      </c>
      <c r="V259" s="25" t="str">
        <f t="shared" si="33"/>
        <v>GAB
006
MA5</v>
      </c>
    </row>
    <row r="260" spans="1:22" ht="52.5" customHeight="1">
      <c r="A260" t="s">
        <v>41</v>
      </c>
      <c r="B260" s="10" t="s">
        <v>77</v>
      </c>
      <c r="C260" s="10" t="str">
        <f>VLOOKUP(_xlfn.CONCAT(A260,B260),Codes!$C$3:$D$11,2,FALSE)</f>
        <v>G</v>
      </c>
      <c r="D260" s="23" t="s">
        <v>79</v>
      </c>
      <c r="E260" s="12" t="str">
        <f>VLOOKUP(D260,Codes!$E$3:$G$1002,3,FALSE)</f>
        <v>006</v>
      </c>
      <c r="F260" s="10" t="s">
        <v>46</v>
      </c>
      <c r="G260" s="10">
        <v>6</v>
      </c>
      <c r="H260" s="10" t="str">
        <f>VLOOKUP(F260,Codes!$J$3:$Q$8,2,FALSE)</f>
        <v>A</v>
      </c>
      <c r="I260" s="11" t="s">
        <v>44</v>
      </c>
      <c r="J260" s="10" t="s">
        <v>45</v>
      </c>
      <c r="K260" s="10">
        <v>6</v>
      </c>
      <c r="L260" s="18" t="s">
        <v>83</v>
      </c>
      <c r="M260" t="str">
        <f>VLOOKUP(L260,Codes!$R$3:$S$28,2,FALSE)</f>
        <v>M</v>
      </c>
      <c r="N260" t="s">
        <v>38</v>
      </c>
      <c r="O260" t="s">
        <v>29</v>
      </c>
      <c r="P260" t="s">
        <v>29</v>
      </c>
      <c r="Q260" s="21" t="str">
        <f t="shared" si="34"/>
        <v>G-AB-006-EC25-TP1-Water-NA-6-NA</v>
      </c>
      <c r="R260" s="21" t="str">
        <f t="shared" si="35"/>
        <v>G-AB-006-EC25-TP1-Water-6</v>
      </c>
      <c r="S260" s="14" t="str">
        <f t="shared" si="36"/>
        <v>G.AB.006.M.A.6</v>
      </c>
      <c r="T260" s="15" t="str">
        <f t="shared" si="37"/>
        <v>GAB006MA6</v>
      </c>
      <c r="U260" s="25" t="str">
        <f t="shared" si="32"/>
        <v>G-AB-006-EC25-TP1-Water-6
GAB006MA6</v>
      </c>
      <c r="V260" s="25" t="str">
        <f t="shared" si="33"/>
        <v>GAB
006
MA6</v>
      </c>
    </row>
    <row r="261" spans="1:22" ht="52.5" customHeight="1">
      <c r="A261" t="s">
        <v>41</v>
      </c>
      <c r="B261" s="10" t="s">
        <v>77</v>
      </c>
      <c r="C261" s="10" t="str">
        <f>VLOOKUP(_xlfn.CONCAT(A261,B261),Codes!$C$3:$D$11,2,FALSE)</f>
        <v>G</v>
      </c>
      <c r="D261" s="23" t="s">
        <v>79</v>
      </c>
      <c r="E261" s="12" t="str">
        <f>VLOOKUP(D261,Codes!$E$3:$G$1002,3,FALSE)</f>
        <v>006</v>
      </c>
      <c r="F261" s="10" t="s">
        <v>57</v>
      </c>
      <c r="G261" s="10">
        <v>24</v>
      </c>
      <c r="H261" s="10" t="str">
        <f>VLOOKUP(F261,Codes!$J$3:$Q$8,2,FALSE)</f>
        <v>B</v>
      </c>
      <c r="I261" s="11" t="s">
        <v>44</v>
      </c>
      <c r="J261" s="10" t="s">
        <v>45</v>
      </c>
      <c r="K261" s="10">
        <v>1</v>
      </c>
      <c r="L261" s="18" t="s">
        <v>83</v>
      </c>
      <c r="M261" t="str">
        <f>VLOOKUP(L261,Codes!$R$3:$S$28,2,FALSE)</f>
        <v>M</v>
      </c>
      <c r="N261" t="s">
        <v>38</v>
      </c>
      <c r="O261" t="s">
        <v>29</v>
      </c>
      <c r="P261" t="s">
        <v>29</v>
      </c>
      <c r="Q261" s="21" t="str">
        <f t="shared" si="34"/>
        <v>G-AB-006-EC25-TP2-Water-NA-1-NA</v>
      </c>
      <c r="R261" s="21" t="str">
        <f t="shared" si="35"/>
        <v>G-AB-006-EC25-TP2-Water-1</v>
      </c>
      <c r="S261" s="14" t="str">
        <f t="shared" si="36"/>
        <v>G.AB.006.M.B.1</v>
      </c>
      <c r="T261" s="15" t="str">
        <f t="shared" si="37"/>
        <v>GAB006MB1</v>
      </c>
      <c r="U261" s="25" t="str">
        <f t="shared" si="32"/>
        <v>G-AB-006-EC25-TP2-Water-1
GAB006MB1</v>
      </c>
      <c r="V261" s="25" t="str">
        <f t="shared" si="33"/>
        <v>GAB
006
MB1</v>
      </c>
    </row>
    <row r="262" spans="1:22" ht="52.5" customHeight="1">
      <c r="A262" t="s">
        <v>41</v>
      </c>
      <c r="B262" s="10" t="s">
        <v>77</v>
      </c>
      <c r="C262" s="10" t="str">
        <f>VLOOKUP(_xlfn.CONCAT(A262,B262),Codes!$C$3:$D$11,2,FALSE)</f>
        <v>G</v>
      </c>
      <c r="D262" s="23" t="s">
        <v>79</v>
      </c>
      <c r="E262" s="12" t="str">
        <f>VLOOKUP(D262,Codes!$E$3:$G$1002,3,FALSE)</f>
        <v>006</v>
      </c>
      <c r="F262" s="10" t="s">
        <v>57</v>
      </c>
      <c r="G262" s="10">
        <v>24</v>
      </c>
      <c r="H262" s="10" t="str">
        <f>VLOOKUP(F262,Codes!$J$3:$Q$8,2,FALSE)</f>
        <v>B</v>
      </c>
      <c r="I262" s="11" t="s">
        <v>44</v>
      </c>
      <c r="J262" s="10" t="s">
        <v>45</v>
      </c>
      <c r="K262" s="10">
        <v>2</v>
      </c>
      <c r="L262" s="18" t="s">
        <v>83</v>
      </c>
      <c r="M262" t="str">
        <f>VLOOKUP(L262,Codes!$R$3:$S$28,2,FALSE)</f>
        <v>M</v>
      </c>
      <c r="N262" t="s">
        <v>38</v>
      </c>
      <c r="O262" t="s">
        <v>29</v>
      </c>
      <c r="P262" t="s">
        <v>29</v>
      </c>
      <c r="Q262" s="21" t="str">
        <f t="shared" si="34"/>
        <v>G-AB-006-EC25-TP2-Water-NA-2-NA</v>
      </c>
      <c r="R262" s="21" t="str">
        <f t="shared" si="35"/>
        <v>G-AB-006-EC25-TP2-Water-2</v>
      </c>
      <c r="S262" s="14" t="str">
        <f t="shared" si="36"/>
        <v>G.AB.006.M.B.2</v>
      </c>
      <c r="T262" s="15" t="str">
        <f t="shared" si="37"/>
        <v>GAB006MB2</v>
      </c>
      <c r="U262" s="25" t="str">
        <f t="shared" si="32"/>
        <v>G-AB-006-EC25-TP2-Water-2
GAB006MB2</v>
      </c>
      <c r="V262" s="25" t="str">
        <f t="shared" si="33"/>
        <v>GAB
006
MB2</v>
      </c>
    </row>
    <row r="263" spans="1:22" ht="52.5" customHeight="1">
      <c r="A263" t="s">
        <v>41</v>
      </c>
      <c r="B263" s="10" t="s">
        <v>77</v>
      </c>
      <c r="C263" s="10" t="str">
        <f>VLOOKUP(_xlfn.CONCAT(A263,B263),Codes!$C$3:$D$11,2,FALSE)</f>
        <v>G</v>
      </c>
      <c r="D263" s="23" t="s">
        <v>79</v>
      </c>
      <c r="E263" s="12" t="str">
        <f>VLOOKUP(D263,Codes!$E$3:$G$1002,3,FALSE)</f>
        <v>006</v>
      </c>
      <c r="F263" s="10" t="s">
        <v>57</v>
      </c>
      <c r="G263" s="10">
        <v>24</v>
      </c>
      <c r="H263" s="10" t="str">
        <f>VLOOKUP(F263,Codes!$J$3:$Q$8,2,FALSE)</f>
        <v>B</v>
      </c>
      <c r="I263" s="11" t="s">
        <v>44</v>
      </c>
      <c r="J263" s="10" t="s">
        <v>45</v>
      </c>
      <c r="K263" s="10">
        <v>3</v>
      </c>
      <c r="L263" s="18" t="s">
        <v>83</v>
      </c>
      <c r="M263" t="str">
        <f>VLOOKUP(L263,Codes!$R$3:$S$28,2,FALSE)</f>
        <v>M</v>
      </c>
      <c r="N263" t="s">
        <v>38</v>
      </c>
      <c r="O263" t="s">
        <v>29</v>
      </c>
      <c r="P263" t="s">
        <v>29</v>
      </c>
      <c r="Q263" s="21" t="str">
        <f t="shared" si="34"/>
        <v>G-AB-006-EC25-TP2-Water-NA-3-NA</v>
      </c>
      <c r="R263" s="21" t="str">
        <f t="shared" si="35"/>
        <v>G-AB-006-EC25-TP2-Water-3</v>
      </c>
      <c r="S263" s="14" t="str">
        <f t="shared" si="36"/>
        <v>G.AB.006.M.B.3</v>
      </c>
      <c r="T263" s="15" t="str">
        <f t="shared" si="37"/>
        <v>GAB006MB3</v>
      </c>
      <c r="U263" s="25" t="str">
        <f t="shared" si="32"/>
        <v>G-AB-006-EC25-TP2-Water-3
GAB006MB3</v>
      </c>
      <c r="V263" s="25" t="str">
        <f t="shared" si="33"/>
        <v>GAB
006
MB3</v>
      </c>
    </row>
    <row r="264" spans="1:22" ht="52.5" customHeight="1">
      <c r="A264" t="s">
        <v>41</v>
      </c>
      <c r="B264" s="10" t="s">
        <v>77</v>
      </c>
      <c r="C264" s="10" t="str">
        <f>VLOOKUP(_xlfn.CONCAT(A264,B264),Codes!$C$3:$D$11,2,FALSE)</f>
        <v>G</v>
      </c>
      <c r="D264" s="23" t="s">
        <v>79</v>
      </c>
      <c r="E264" s="12" t="str">
        <f>VLOOKUP(D264,Codes!$E$3:$G$1002,3,FALSE)</f>
        <v>006</v>
      </c>
      <c r="F264" s="10" t="s">
        <v>57</v>
      </c>
      <c r="G264" s="10">
        <v>24</v>
      </c>
      <c r="H264" s="10" t="str">
        <f>VLOOKUP(F264,Codes!$J$3:$Q$8,2,FALSE)</f>
        <v>B</v>
      </c>
      <c r="I264" s="11" t="s">
        <v>44</v>
      </c>
      <c r="J264" s="10" t="s">
        <v>45</v>
      </c>
      <c r="K264" s="10">
        <v>4</v>
      </c>
      <c r="L264" s="18" t="s">
        <v>83</v>
      </c>
      <c r="M264" t="str">
        <f>VLOOKUP(L264,Codes!$R$3:$S$28,2,FALSE)</f>
        <v>M</v>
      </c>
      <c r="N264" t="s">
        <v>38</v>
      </c>
      <c r="O264" t="s">
        <v>29</v>
      </c>
      <c r="P264" t="s">
        <v>29</v>
      </c>
      <c r="Q264" s="21" t="str">
        <f t="shared" si="34"/>
        <v>G-AB-006-EC25-TP2-Water-NA-4-NA</v>
      </c>
      <c r="R264" s="21" t="str">
        <f t="shared" si="35"/>
        <v>G-AB-006-EC25-TP2-Water-4</v>
      </c>
      <c r="S264" s="14" t="str">
        <f t="shared" si="36"/>
        <v>G.AB.006.M.B.4</v>
      </c>
      <c r="T264" s="15" t="str">
        <f t="shared" si="37"/>
        <v>GAB006MB4</v>
      </c>
      <c r="U264" s="25" t="str">
        <f t="shared" ref="U264:U272" si="38">_xlfn.CONCAT(R264,CHAR(10),T264)</f>
        <v>G-AB-006-EC25-TP2-Water-4
GAB006MB4</v>
      </c>
      <c r="V264" s="25" t="str">
        <f t="shared" ref="V264:V272" si="39">_xlfn.CONCAT(LEFT(T264,3),CHAR(10),RIGHT(LEFT(T264,6),3),CHAR(10),RIGHT(T264,3))</f>
        <v>GAB
006
MB4</v>
      </c>
    </row>
    <row r="265" spans="1:22" ht="52.5" customHeight="1">
      <c r="A265" t="s">
        <v>41</v>
      </c>
      <c r="B265" s="10" t="s">
        <v>77</v>
      </c>
      <c r="C265" s="10" t="str">
        <f>VLOOKUP(_xlfn.CONCAT(A265,B265),Codes!$C$3:$D$11,2,FALSE)</f>
        <v>G</v>
      </c>
      <c r="D265" s="23" t="s">
        <v>79</v>
      </c>
      <c r="E265" s="12" t="str">
        <f>VLOOKUP(D265,Codes!$E$3:$G$1002,3,FALSE)</f>
        <v>006</v>
      </c>
      <c r="F265" s="10" t="s">
        <v>57</v>
      </c>
      <c r="G265" s="10">
        <v>24</v>
      </c>
      <c r="H265" s="10" t="str">
        <f>VLOOKUP(F265,Codes!$J$3:$Q$8,2,FALSE)</f>
        <v>B</v>
      </c>
      <c r="I265" s="11" t="s">
        <v>44</v>
      </c>
      <c r="J265" s="10" t="s">
        <v>45</v>
      </c>
      <c r="K265" s="10">
        <v>5</v>
      </c>
      <c r="L265" s="18" t="s">
        <v>83</v>
      </c>
      <c r="M265" t="str">
        <f>VLOOKUP(L265,Codes!$R$3:$S$28,2,FALSE)</f>
        <v>M</v>
      </c>
      <c r="N265" t="s">
        <v>38</v>
      </c>
      <c r="O265" t="s">
        <v>29</v>
      </c>
      <c r="P265" t="s">
        <v>29</v>
      </c>
      <c r="Q265" s="21" t="str">
        <f t="shared" ref="Q265:Q272" si="40">CONCATENATE(C265,"-",J265,"-",E265,"-", L265,"-",F265,"-",N265,"-",O265,"-",K265,"-",P265)</f>
        <v>G-AB-006-EC25-TP2-Water-NA-5-NA</v>
      </c>
      <c r="R265" s="21" t="str">
        <f t="shared" ref="R265:R272" si="41">CONCATENATE(C265,"-",J265,"-",E265,"-", L265,"-",F265,"-",N265,"-",K265)</f>
        <v>G-AB-006-EC25-TP2-Water-5</v>
      </c>
      <c r="S265" s="14" t="str">
        <f t="shared" ref="S265:S272" si="42">_xlfn.CONCAT(C265,".",J265,".",E265,".",M265,".",H265,".",K265)</f>
        <v>G.AB.006.M.B.5</v>
      </c>
      <c r="T265" s="15" t="str">
        <f t="shared" ref="T265:T272" si="43">SUBSTITUTE(S265,".","")</f>
        <v>GAB006MB5</v>
      </c>
      <c r="U265" s="25" t="str">
        <f t="shared" si="38"/>
        <v>G-AB-006-EC25-TP2-Water-5
GAB006MB5</v>
      </c>
      <c r="V265" s="25" t="str">
        <f t="shared" si="39"/>
        <v>GAB
006
MB5</v>
      </c>
    </row>
    <row r="266" spans="1:22" ht="52.5" customHeight="1">
      <c r="A266" t="s">
        <v>41</v>
      </c>
      <c r="B266" s="10" t="s">
        <v>77</v>
      </c>
      <c r="C266" s="10" t="str">
        <f>VLOOKUP(_xlfn.CONCAT(A266,B266),Codes!$C$3:$D$11,2,FALSE)</f>
        <v>G</v>
      </c>
      <c r="D266" s="23" t="s">
        <v>79</v>
      </c>
      <c r="E266" s="12" t="str">
        <f>VLOOKUP(D266,Codes!$E$3:$G$1002,3,FALSE)</f>
        <v>006</v>
      </c>
      <c r="F266" s="10" t="s">
        <v>57</v>
      </c>
      <c r="G266" s="10">
        <v>24</v>
      </c>
      <c r="H266" s="10" t="str">
        <f>VLOOKUP(F266,Codes!$J$3:$Q$8,2,FALSE)</f>
        <v>B</v>
      </c>
      <c r="I266" s="11" t="s">
        <v>44</v>
      </c>
      <c r="J266" s="10" t="s">
        <v>45</v>
      </c>
      <c r="K266" s="10">
        <v>6</v>
      </c>
      <c r="L266" s="18" t="s">
        <v>83</v>
      </c>
      <c r="M266" t="str">
        <f>VLOOKUP(L266,Codes!$R$3:$S$28,2,FALSE)</f>
        <v>M</v>
      </c>
      <c r="N266" t="s">
        <v>38</v>
      </c>
      <c r="O266" t="s">
        <v>29</v>
      </c>
      <c r="P266" t="s">
        <v>29</v>
      </c>
      <c r="Q266" s="21" t="str">
        <f t="shared" si="40"/>
        <v>G-AB-006-EC25-TP2-Water-NA-6-NA</v>
      </c>
      <c r="R266" s="21" t="str">
        <f t="shared" si="41"/>
        <v>G-AB-006-EC25-TP2-Water-6</v>
      </c>
      <c r="S266" s="14" t="str">
        <f t="shared" si="42"/>
        <v>G.AB.006.M.B.6</v>
      </c>
      <c r="T266" s="15" t="str">
        <f t="shared" si="43"/>
        <v>GAB006MB6</v>
      </c>
      <c r="U266" s="25" t="str">
        <f t="shared" si="38"/>
        <v>G-AB-006-EC25-TP2-Water-6
GAB006MB6</v>
      </c>
      <c r="V266" s="25" t="str">
        <f t="shared" si="39"/>
        <v>GAB
006
MB6</v>
      </c>
    </row>
    <row r="267" spans="1:22" ht="52.5" customHeight="1">
      <c r="A267" t="s">
        <v>41</v>
      </c>
      <c r="B267" s="10" t="s">
        <v>77</v>
      </c>
      <c r="C267" s="10" t="str">
        <f>VLOOKUP(_xlfn.CONCAT(A267,B267),Codes!$C$3:$D$11,2,FALSE)</f>
        <v>G</v>
      </c>
      <c r="D267" s="23" t="s">
        <v>79</v>
      </c>
      <c r="E267" s="12" t="str">
        <f>VLOOKUP(D267,Codes!$E$3:$G$1002,3,FALSE)</f>
        <v>006</v>
      </c>
      <c r="F267" s="10" t="s">
        <v>64</v>
      </c>
      <c r="G267" s="10">
        <v>48</v>
      </c>
      <c r="H267" s="10" t="str">
        <f>VLOOKUP(F267,Codes!$J$3:$Q$8,2,FALSE)</f>
        <v>C</v>
      </c>
      <c r="I267" s="11" t="s">
        <v>44</v>
      </c>
      <c r="J267" s="10" t="s">
        <v>45</v>
      </c>
      <c r="K267" s="10">
        <v>1</v>
      </c>
      <c r="L267" s="18" t="s">
        <v>83</v>
      </c>
      <c r="M267" t="str">
        <f>VLOOKUP(L267,Codes!$R$3:$S$28,2,FALSE)</f>
        <v>M</v>
      </c>
      <c r="N267" t="s">
        <v>38</v>
      </c>
      <c r="O267" t="s">
        <v>29</v>
      </c>
      <c r="P267" t="s">
        <v>29</v>
      </c>
      <c r="Q267" s="21" t="str">
        <f t="shared" si="40"/>
        <v>G-AB-006-EC25-TP3-Water-NA-1-NA</v>
      </c>
      <c r="R267" s="21" t="str">
        <f t="shared" si="41"/>
        <v>G-AB-006-EC25-TP3-Water-1</v>
      </c>
      <c r="S267" s="14" t="str">
        <f t="shared" si="42"/>
        <v>G.AB.006.M.C.1</v>
      </c>
      <c r="T267" s="15" t="str">
        <f t="shared" si="43"/>
        <v>GAB006MC1</v>
      </c>
      <c r="U267" s="25" t="str">
        <f t="shared" si="38"/>
        <v>G-AB-006-EC25-TP3-Water-1
GAB006MC1</v>
      </c>
      <c r="V267" s="25" t="str">
        <f t="shared" si="39"/>
        <v>GAB
006
MC1</v>
      </c>
    </row>
    <row r="268" spans="1:22" ht="52.5" customHeight="1">
      <c r="A268" t="s">
        <v>41</v>
      </c>
      <c r="B268" s="10" t="s">
        <v>77</v>
      </c>
      <c r="C268" s="10" t="str">
        <f>VLOOKUP(_xlfn.CONCAT(A268,B268),Codes!$C$3:$D$11,2,FALSE)</f>
        <v>G</v>
      </c>
      <c r="D268" s="23" t="s">
        <v>79</v>
      </c>
      <c r="E268" s="12" t="str">
        <f>VLOOKUP(D268,Codes!$E$3:$G$1002,3,FALSE)</f>
        <v>006</v>
      </c>
      <c r="F268" s="10" t="s">
        <v>64</v>
      </c>
      <c r="G268" s="10">
        <v>48</v>
      </c>
      <c r="H268" s="10" t="str">
        <f>VLOOKUP(F268,Codes!$J$3:$Q$8,2,FALSE)</f>
        <v>C</v>
      </c>
      <c r="I268" s="11" t="s">
        <v>44</v>
      </c>
      <c r="J268" s="10" t="s">
        <v>45</v>
      </c>
      <c r="K268" s="10">
        <v>2</v>
      </c>
      <c r="L268" s="18" t="s">
        <v>83</v>
      </c>
      <c r="M268" t="str">
        <f>VLOOKUP(L268,Codes!$R$3:$S$28,2,FALSE)</f>
        <v>M</v>
      </c>
      <c r="N268" t="s">
        <v>38</v>
      </c>
      <c r="O268" t="s">
        <v>29</v>
      </c>
      <c r="P268" t="s">
        <v>29</v>
      </c>
      <c r="Q268" s="21" t="str">
        <f t="shared" si="40"/>
        <v>G-AB-006-EC25-TP3-Water-NA-2-NA</v>
      </c>
      <c r="R268" s="21" t="str">
        <f t="shared" si="41"/>
        <v>G-AB-006-EC25-TP3-Water-2</v>
      </c>
      <c r="S268" s="14" t="str">
        <f t="shared" si="42"/>
        <v>G.AB.006.M.C.2</v>
      </c>
      <c r="T268" s="15" t="str">
        <f t="shared" si="43"/>
        <v>GAB006MC2</v>
      </c>
      <c r="U268" s="25" t="str">
        <f t="shared" si="38"/>
        <v>G-AB-006-EC25-TP3-Water-2
GAB006MC2</v>
      </c>
      <c r="V268" s="25" t="str">
        <f t="shared" si="39"/>
        <v>GAB
006
MC2</v>
      </c>
    </row>
    <row r="269" spans="1:22" ht="52.5" customHeight="1">
      <c r="A269" t="s">
        <v>41</v>
      </c>
      <c r="B269" s="10" t="s">
        <v>77</v>
      </c>
      <c r="C269" s="10" t="str">
        <f>VLOOKUP(_xlfn.CONCAT(A269,B269),Codes!$C$3:$D$11,2,FALSE)</f>
        <v>G</v>
      </c>
      <c r="D269" s="23" t="s">
        <v>79</v>
      </c>
      <c r="E269" s="12" t="str">
        <f>VLOOKUP(D269,Codes!$E$3:$G$1002,3,FALSE)</f>
        <v>006</v>
      </c>
      <c r="F269" s="10" t="s">
        <v>64</v>
      </c>
      <c r="G269" s="10">
        <v>48</v>
      </c>
      <c r="H269" s="10" t="str">
        <f>VLOOKUP(F269,Codes!$J$3:$Q$8,2,FALSE)</f>
        <v>C</v>
      </c>
      <c r="I269" s="11" t="s">
        <v>44</v>
      </c>
      <c r="J269" s="10" t="s">
        <v>45</v>
      </c>
      <c r="K269" s="10">
        <v>3</v>
      </c>
      <c r="L269" s="18" t="s">
        <v>83</v>
      </c>
      <c r="M269" t="str">
        <f>VLOOKUP(L269,Codes!$R$3:$S$28,2,FALSE)</f>
        <v>M</v>
      </c>
      <c r="N269" t="s">
        <v>38</v>
      </c>
      <c r="O269" t="s">
        <v>29</v>
      </c>
      <c r="P269" t="s">
        <v>29</v>
      </c>
      <c r="Q269" s="21" t="str">
        <f t="shared" si="40"/>
        <v>G-AB-006-EC25-TP3-Water-NA-3-NA</v>
      </c>
      <c r="R269" s="21" t="str">
        <f t="shared" si="41"/>
        <v>G-AB-006-EC25-TP3-Water-3</v>
      </c>
      <c r="S269" s="14" t="str">
        <f t="shared" si="42"/>
        <v>G.AB.006.M.C.3</v>
      </c>
      <c r="T269" s="15" t="str">
        <f t="shared" si="43"/>
        <v>GAB006MC3</v>
      </c>
      <c r="U269" s="25" t="str">
        <f t="shared" si="38"/>
        <v>G-AB-006-EC25-TP3-Water-3
GAB006MC3</v>
      </c>
      <c r="V269" s="25" t="str">
        <f t="shared" si="39"/>
        <v>GAB
006
MC3</v>
      </c>
    </row>
    <row r="270" spans="1:22" ht="52.5" customHeight="1">
      <c r="A270" t="s">
        <v>41</v>
      </c>
      <c r="B270" s="10" t="s">
        <v>77</v>
      </c>
      <c r="C270" s="10" t="str">
        <f>VLOOKUP(_xlfn.CONCAT(A270,B270),Codes!$C$3:$D$11,2,FALSE)</f>
        <v>G</v>
      </c>
      <c r="D270" s="23" t="s">
        <v>79</v>
      </c>
      <c r="E270" s="12" t="str">
        <f>VLOOKUP(D270,Codes!$E$3:$G$1002,3,FALSE)</f>
        <v>006</v>
      </c>
      <c r="F270" s="10" t="s">
        <v>64</v>
      </c>
      <c r="G270" s="10">
        <v>48</v>
      </c>
      <c r="H270" s="10" t="str">
        <f>VLOOKUP(F270,Codes!$J$3:$Q$8,2,FALSE)</f>
        <v>C</v>
      </c>
      <c r="I270" s="11" t="s">
        <v>44</v>
      </c>
      <c r="J270" s="10" t="s">
        <v>45</v>
      </c>
      <c r="K270" s="10">
        <v>4</v>
      </c>
      <c r="L270" s="18" t="s">
        <v>83</v>
      </c>
      <c r="M270" t="str">
        <f>VLOOKUP(L270,Codes!$R$3:$S$28,2,FALSE)</f>
        <v>M</v>
      </c>
      <c r="N270" t="s">
        <v>38</v>
      </c>
      <c r="O270" t="s">
        <v>29</v>
      </c>
      <c r="P270" t="s">
        <v>29</v>
      </c>
      <c r="Q270" s="21" t="str">
        <f t="shared" si="40"/>
        <v>G-AB-006-EC25-TP3-Water-NA-4-NA</v>
      </c>
      <c r="R270" s="21" t="str">
        <f t="shared" si="41"/>
        <v>G-AB-006-EC25-TP3-Water-4</v>
      </c>
      <c r="S270" s="14" t="str">
        <f t="shared" si="42"/>
        <v>G.AB.006.M.C.4</v>
      </c>
      <c r="T270" s="15" t="str">
        <f t="shared" si="43"/>
        <v>GAB006MC4</v>
      </c>
      <c r="U270" s="25" t="str">
        <f t="shared" si="38"/>
        <v>G-AB-006-EC25-TP3-Water-4
GAB006MC4</v>
      </c>
      <c r="V270" s="25" t="str">
        <f t="shared" si="39"/>
        <v>GAB
006
MC4</v>
      </c>
    </row>
    <row r="271" spans="1:22" ht="52.5" customHeight="1">
      <c r="A271" t="s">
        <v>41</v>
      </c>
      <c r="B271" s="10" t="s">
        <v>77</v>
      </c>
      <c r="C271" s="10" t="str">
        <f>VLOOKUP(_xlfn.CONCAT(A271,B271),Codes!$C$3:$D$11,2,FALSE)</f>
        <v>G</v>
      </c>
      <c r="D271" s="23" t="s">
        <v>79</v>
      </c>
      <c r="E271" s="12" t="str">
        <f>VLOOKUP(D271,Codes!$E$3:$G$1002,3,FALSE)</f>
        <v>006</v>
      </c>
      <c r="F271" s="10" t="s">
        <v>64</v>
      </c>
      <c r="G271" s="10">
        <v>48</v>
      </c>
      <c r="H271" s="10" t="str">
        <f>VLOOKUP(F271,Codes!$J$3:$Q$8,2,FALSE)</f>
        <v>C</v>
      </c>
      <c r="I271" s="11" t="s">
        <v>44</v>
      </c>
      <c r="J271" s="10" t="s">
        <v>45</v>
      </c>
      <c r="K271" s="10">
        <v>5</v>
      </c>
      <c r="L271" s="18" t="s">
        <v>83</v>
      </c>
      <c r="M271" t="str">
        <f>VLOOKUP(L271,Codes!$R$3:$S$28,2,FALSE)</f>
        <v>M</v>
      </c>
      <c r="N271" t="s">
        <v>38</v>
      </c>
      <c r="O271" t="s">
        <v>29</v>
      </c>
      <c r="P271" t="s">
        <v>29</v>
      </c>
      <c r="Q271" s="21" t="str">
        <f t="shared" si="40"/>
        <v>G-AB-006-EC25-TP3-Water-NA-5-NA</v>
      </c>
      <c r="R271" s="21" t="str">
        <f t="shared" si="41"/>
        <v>G-AB-006-EC25-TP3-Water-5</v>
      </c>
      <c r="S271" s="14" t="str">
        <f t="shared" si="42"/>
        <v>G.AB.006.M.C.5</v>
      </c>
      <c r="T271" s="15" t="str">
        <f t="shared" si="43"/>
        <v>GAB006MC5</v>
      </c>
      <c r="U271" s="25" t="str">
        <f t="shared" si="38"/>
        <v>G-AB-006-EC25-TP3-Water-5
GAB006MC5</v>
      </c>
      <c r="V271" s="25" t="str">
        <f t="shared" si="39"/>
        <v>GAB
006
MC5</v>
      </c>
    </row>
    <row r="272" spans="1:22" ht="52.5" customHeight="1">
      <c r="A272" t="s">
        <v>41</v>
      </c>
      <c r="B272" s="10" t="s">
        <v>77</v>
      </c>
      <c r="C272" s="10" t="str">
        <f>VLOOKUP(_xlfn.CONCAT(A272,B272),Codes!$C$3:$D$11,2,FALSE)</f>
        <v>G</v>
      </c>
      <c r="D272" s="23" t="s">
        <v>79</v>
      </c>
      <c r="E272" s="12" t="str">
        <f>VLOOKUP(D272,Codes!$E$3:$G$1002,3,FALSE)</f>
        <v>006</v>
      </c>
      <c r="F272" s="10" t="s">
        <v>64</v>
      </c>
      <c r="G272" s="10">
        <v>48</v>
      </c>
      <c r="H272" s="10" t="str">
        <f>VLOOKUP(F272,Codes!$J$3:$Q$8,2,FALSE)</f>
        <v>C</v>
      </c>
      <c r="I272" s="11" t="s">
        <v>44</v>
      </c>
      <c r="J272" s="10" t="s">
        <v>45</v>
      </c>
      <c r="K272" s="10">
        <v>6</v>
      </c>
      <c r="L272" s="18" t="s">
        <v>83</v>
      </c>
      <c r="M272" t="str">
        <f>VLOOKUP(L272,Codes!$R$3:$S$28,2,FALSE)</f>
        <v>M</v>
      </c>
      <c r="N272" t="s">
        <v>38</v>
      </c>
      <c r="O272" t="s">
        <v>29</v>
      </c>
      <c r="P272" t="s">
        <v>29</v>
      </c>
      <c r="Q272" s="21" t="str">
        <f t="shared" si="40"/>
        <v>G-AB-006-EC25-TP3-Water-NA-6-NA</v>
      </c>
      <c r="R272" s="21" t="str">
        <f t="shared" si="41"/>
        <v>G-AB-006-EC25-TP3-Water-6</v>
      </c>
      <c r="S272" s="14" t="str">
        <f t="shared" si="42"/>
        <v>G.AB.006.M.C.6</v>
      </c>
      <c r="T272" s="15" t="str">
        <f t="shared" si="43"/>
        <v>GAB006MC6</v>
      </c>
      <c r="U272" s="25" t="str">
        <f t="shared" si="38"/>
        <v>G-AB-006-EC25-TP3-Water-6
GAB006MC6</v>
      </c>
      <c r="V272" s="25" t="str">
        <f t="shared" si="39"/>
        <v>GAB
006
MC6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EDB462BC-1C8C-4DEE-8AA6-5A2B61E7DF7B}">
          <x14:formula1>
            <xm:f>Codes!$A$3:$A$11</xm:f>
          </x14:formula1>
          <xm:sqref>B2:B272</xm:sqref>
        </x14:dataValidation>
        <x14:dataValidation type="list" allowBlank="1" showInputMessage="1" showErrorMessage="1" xr:uid="{EAE71595-0472-4D5B-BB62-E60A5831F082}">
          <x14:formula1>
            <xm:f>Codes!$J$3:$J$8</xm:f>
          </x14:formula1>
          <xm:sqref>F2:F272</xm:sqref>
        </x14:dataValidation>
        <x14:dataValidation type="list" allowBlank="1" showInputMessage="1" showErrorMessage="1" xr:uid="{2D933925-861B-44DD-910A-AAEABF6A3CB3}">
          <x14:formula1>
            <xm:f>Codes!$B$3:$B$11</xm:f>
          </x14:formula1>
          <xm:sqref>A2:A272</xm:sqref>
        </x14:dataValidation>
        <x14:dataValidation type="list" allowBlank="1" showInputMessage="1" showErrorMessage="1" xr:uid="{022D7651-C629-44A2-BB39-B483473B3396}">
          <x14:formula1>
            <xm:f>Codes!$T$3:$T$8</xm:f>
          </x14:formula1>
          <xm:sqref>K2:K272</xm:sqref>
        </x14:dataValidation>
        <x14:dataValidation type="list" allowBlank="1" showInputMessage="1" showErrorMessage="1" xr:uid="{15525E07-06AC-4BFA-B5F0-A6B6F9A7C156}">
          <x14:formula1>
            <xm:f>Codes!$H$3:$H$101</xm:f>
          </x14:formula1>
          <xm:sqref>I2:I272</xm:sqref>
        </x14:dataValidation>
        <x14:dataValidation type="list" allowBlank="1" showInputMessage="1" showErrorMessage="1" xr:uid="{1F47FB36-277D-4E57-BA01-62CDEDAB9891}">
          <x14:formula1>
            <xm:f>Codes!$W$3:$W$4</xm:f>
          </x14:formula1>
          <xm:sqref>N2:N272</xm:sqref>
        </x14:dataValidation>
        <x14:dataValidation type="list" allowBlank="1" showInputMessage="1" showErrorMessage="1" xr:uid="{6A15173B-C2EB-4BC8-A42E-62376A2EA82D}">
          <x14:formula1>
            <xm:f>Codes!$R$3:$R$28</xm:f>
          </x14:formula1>
          <xm:sqref>L2:L272</xm:sqref>
        </x14:dataValidation>
        <x14:dataValidation type="list" allowBlank="1" showInputMessage="1" showErrorMessage="1" xr:uid="{F0F6D703-C181-4E6D-97B1-F467BC6F5BB2}">
          <x14:formula1>
            <xm:f>Codes!$E$3:$E$253</xm:f>
          </x14:formula1>
          <xm:sqref>D3:D218 D220:D272</xm:sqref>
        </x14:dataValidation>
        <x14:dataValidation type="list" allowBlank="1" showInputMessage="1" showErrorMessage="1" xr:uid="{C018B200-2120-45F8-A943-256A314B746D}">
          <x14:formula1>
            <xm:f>Codes!$E$3:$E$1002</xm:f>
          </x14:formula1>
          <xm:sqref>D2 D219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F559-AF8B-4BA5-AAE7-EFBF031101E7}">
  <sheetPr filterMode="1"/>
  <dimension ref="A1:V409"/>
  <sheetViews>
    <sheetView zoomScale="80" zoomScaleNormal="130" workbookViewId="0">
      <pane ySplit="1" topLeftCell="A230" activePane="bottomLeft" state="frozen"/>
      <selection pane="bottomLeft" activeCell="K235" sqref="K235"/>
    </sheetView>
  </sheetViews>
  <sheetFormatPr defaultColWidth="11" defaultRowHeight="15.75"/>
  <cols>
    <col min="2" max="2" width="15.25" customWidth="1"/>
    <col min="3" max="3" width="15.25" hidden="1" customWidth="1"/>
    <col min="4" max="4" width="23" style="18" customWidth="1"/>
    <col min="5" max="5" width="22.375" customWidth="1"/>
    <col min="6" max="7" width="11" customWidth="1"/>
    <col min="8" max="8" width="12" customWidth="1"/>
    <col min="9" max="9" width="11" customWidth="1"/>
    <col min="10" max="10" width="12" customWidth="1"/>
    <col min="11" max="13" width="11" customWidth="1"/>
    <col min="14" max="14" width="12.625" customWidth="1"/>
    <col min="15" max="15" width="5.5" bestFit="1" customWidth="1"/>
    <col min="16" max="16" width="9"/>
    <col min="17" max="18" width="31.625" customWidth="1"/>
    <col min="19" max="19" width="16" customWidth="1"/>
    <col min="20" max="20" width="17.875" customWidth="1"/>
    <col min="21" max="21" width="24.5" customWidth="1"/>
    <col min="22" max="22" width="12.75" customWidth="1"/>
  </cols>
  <sheetData>
    <row r="1" spans="1:22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13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  <c r="U1" s="9" t="s">
        <v>2647</v>
      </c>
      <c r="V1" s="9" t="s">
        <v>2648</v>
      </c>
    </row>
    <row r="2" spans="1:22" ht="52.5" hidden="1" customHeight="1">
      <c r="A2" t="s">
        <v>41</v>
      </c>
      <c r="B2" s="10" t="s">
        <v>40</v>
      </c>
      <c r="C2" s="10" t="str">
        <f>VLOOKUP(_xlfn.CONCAT(A2,B2),Codes!$C$3:$D$11,2,FALSE)</f>
        <v>R</v>
      </c>
      <c r="D2" s="23" t="s">
        <v>1352</v>
      </c>
      <c r="E2" s="12" t="str">
        <f>VLOOKUP(D2,Codes!$E$3:$G$1002,3,FALSE)</f>
        <v>999</v>
      </c>
      <c r="F2" s="10" t="s">
        <v>33</v>
      </c>
      <c r="G2" s="10">
        <v>0</v>
      </c>
      <c r="H2" s="10" t="str">
        <f>VLOOKUP(F2,Codes!$J$3:$M$8,2,FALSE)</f>
        <v>S</v>
      </c>
      <c r="I2" s="11" t="s">
        <v>31</v>
      </c>
      <c r="J2" s="10" t="str">
        <f>VLOOKUP(I2,Codes!$H$3:$I$262,2,FALSE)</f>
        <v>AA</v>
      </c>
      <c r="K2" s="10">
        <v>1</v>
      </c>
      <c r="L2">
        <v>0</v>
      </c>
      <c r="M2" t="str">
        <f>VLOOKUP(L2,Codes!$R$3:$S$28,2,FALSE)</f>
        <v>Z</v>
      </c>
      <c r="N2" t="s">
        <v>48</v>
      </c>
      <c r="O2" t="s">
        <v>29</v>
      </c>
      <c r="P2" t="s">
        <v>29</v>
      </c>
      <c r="Q2" s="21" t="str">
        <f>CONCATENATE(C2,"-",J2,"-",E2,"-", L2,"-",F2,"-",N2,"-",O2,"-",K2,"-",P2)</f>
        <v>R-AA-999-0-TP0-DMSO-NA-1-NA</v>
      </c>
      <c r="R2" s="21" t="str">
        <f>CONCATENATE(C2,"-",J2,"-",E2,"-", L2,"-",F2,"-",N2,"-",K2)</f>
        <v>R-AA-999-0-TP0-DMSO-1</v>
      </c>
      <c r="S2" s="14" t="str">
        <f t="shared" ref="S2:S65" si="0">_xlfn.CONCAT(C2,".",J2,".",E2,".",M2,".",H2,".",K2)</f>
        <v>R.AA.999.Z.S.1</v>
      </c>
      <c r="T2" s="15" t="str">
        <f t="shared" ref="T2:T65" si="1">SUBSTITUTE(S2,".","")</f>
        <v>RAA999ZS1</v>
      </c>
      <c r="U2" s="25" t="str">
        <f>_xlfn.CONCAT(R2,CHAR(10),T2)</f>
        <v>R-AA-999-0-TP0-DMSO-1
RAA999ZS1</v>
      </c>
      <c r="V2" s="25" t="str">
        <f>_xlfn.CONCAT(LEFT(T2,3),CHAR(10),RIGHT(LEFT(T2,6),3),CHAR(10),RIGHT(T2,3))</f>
        <v>RAA
999
ZS1</v>
      </c>
    </row>
    <row r="3" spans="1:22" ht="52.5" hidden="1" customHeight="1">
      <c r="A3" t="s">
        <v>41</v>
      </c>
      <c r="B3" s="10" t="s">
        <v>40</v>
      </c>
      <c r="C3" s="10" t="str">
        <f>VLOOKUP(_xlfn.CONCAT(A3,B3),Codes!$C$3:$D$11,2,FALSE)</f>
        <v>R</v>
      </c>
      <c r="D3" s="23" t="s">
        <v>1352</v>
      </c>
      <c r="E3" s="12" t="str">
        <f>VLOOKUP(D3,Codes!$E$3:$G$1002,3,FALSE)</f>
        <v>999</v>
      </c>
      <c r="F3" s="10" t="s">
        <v>33</v>
      </c>
      <c r="G3" s="10">
        <v>0</v>
      </c>
      <c r="H3" s="10" t="str">
        <f>VLOOKUP(F3,Codes!$J$3:$M$8,2,FALSE)</f>
        <v>S</v>
      </c>
      <c r="I3" s="11" t="s">
        <v>31</v>
      </c>
      <c r="J3" s="10" t="str">
        <f>VLOOKUP(I3,Codes!$H$3:$I$262,2,FALSE)</f>
        <v>AA</v>
      </c>
      <c r="K3" s="10">
        <v>2</v>
      </c>
      <c r="L3">
        <v>0</v>
      </c>
      <c r="M3" t="str">
        <f>VLOOKUP(L3,Codes!$R$3:$S$28,2,FALSE)</f>
        <v>Z</v>
      </c>
      <c r="N3" t="s">
        <v>48</v>
      </c>
      <c r="O3" t="s">
        <v>29</v>
      </c>
      <c r="P3" t="s">
        <v>29</v>
      </c>
      <c r="Q3" s="21" t="str">
        <f t="shared" ref="Q3:Q66" si="2">CONCATENATE(C3,"-",J3,"-",E3,"-", L3,"-",F3,"-",N3,"-",O3,"-",K3,"-",P3)</f>
        <v>R-AA-999-0-TP0-DMSO-NA-2-NA</v>
      </c>
      <c r="R3" s="21" t="str">
        <f t="shared" ref="R3:R66" si="3">CONCATENATE(C3,"-",J3,"-",E3,"-", L3,"-",F3,"-",N3,"-",K3)</f>
        <v>R-AA-999-0-TP0-DMSO-2</v>
      </c>
      <c r="S3" s="14" t="str">
        <f t="shared" si="0"/>
        <v>R.AA.999.Z.S.2</v>
      </c>
      <c r="T3" s="15" t="str">
        <f t="shared" si="1"/>
        <v>RAA999ZS2</v>
      </c>
      <c r="U3" s="25" t="str">
        <f t="shared" ref="U3:U66" si="4">_xlfn.CONCAT(R3,CHAR(10),T3)</f>
        <v>R-AA-999-0-TP0-DMSO-2
RAA999ZS2</v>
      </c>
      <c r="V3" s="25" t="str">
        <f t="shared" ref="V3:V66" si="5">_xlfn.CONCAT(LEFT(T3,3),CHAR(10),RIGHT(LEFT(T3,6),3),CHAR(10),RIGHT(T3,3))</f>
        <v>RAA
999
ZS2</v>
      </c>
    </row>
    <row r="4" spans="1:22" ht="52.5" hidden="1" customHeight="1">
      <c r="A4" t="s">
        <v>41</v>
      </c>
      <c r="B4" s="10" t="s">
        <v>40</v>
      </c>
      <c r="C4" s="10" t="str">
        <f>VLOOKUP(_xlfn.CONCAT(A4,B4),Codes!$C$3:$D$11,2,FALSE)</f>
        <v>R</v>
      </c>
      <c r="D4" s="23" t="s">
        <v>1352</v>
      </c>
      <c r="E4" s="12" t="str">
        <f>VLOOKUP(D4,Codes!$E$3:$G$1002,3,FALSE)</f>
        <v>999</v>
      </c>
      <c r="F4" s="10" t="s">
        <v>33</v>
      </c>
      <c r="G4" s="10">
        <v>0</v>
      </c>
      <c r="H4" s="10" t="str">
        <f>VLOOKUP(F4,Codes!$J$3:$M$8,2,FALSE)</f>
        <v>S</v>
      </c>
      <c r="I4" s="11" t="s">
        <v>31</v>
      </c>
      <c r="J4" s="10" t="str">
        <f>VLOOKUP(I4,Codes!$H$3:$I$262,2,FALSE)</f>
        <v>AA</v>
      </c>
      <c r="K4" s="10">
        <v>3</v>
      </c>
      <c r="L4">
        <v>0</v>
      </c>
      <c r="M4" t="str">
        <f>VLOOKUP(L4,Codes!$R$3:$S$28,2,FALSE)</f>
        <v>Z</v>
      </c>
      <c r="N4" t="s">
        <v>48</v>
      </c>
      <c r="O4" t="s">
        <v>29</v>
      </c>
      <c r="P4" t="s">
        <v>29</v>
      </c>
      <c r="Q4" s="21" t="str">
        <f t="shared" si="2"/>
        <v>R-AA-999-0-TP0-DMSO-NA-3-NA</v>
      </c>
      <c r="R4" s="21" t="str">
        <f t="shared" si="3"/>
        <v>R-AA-999-0-TP0-DMSO-3</v>
      </c>
      <c r="S4" s="14" t="str">
        <f t="shared" si="0"/>
        <v>R.AA.999.Z.S.3</v>
      </c>
      <c r="T4" s="15" t="str">
        <f t="shared" si="1"/>
        <v>RAA999ZS3</v>
      </c>
      <c r="U4" s="25" t="str">
        <f t="shared" si="4"/>
        <v>R-AA-999-0-TP0-DMSO-3
RAA999ZS3</v>
      </c>
      <c r="V4" s="25" t="str">
        <f t="shared" si="5"/>
        <v>RAA
999
ZS3</v>
      </c>
    </row>
    <row r="5" spans="1:22" ht="52.5" hidden="1" customHeight="1">
      <c r="A5" t="s">
        <v>41</v>
      </c>
      <c r="B5" s="10" t="s">
        <v>40</v>
      </c>
      <c r="C5" s="10" t="str">
        <f>VLOOKUP(_xlfn.CONCAT(A5,B5),Codes!$C$3:$D$11,2,FALSE)</f>
        <v>R</v>
      </c>
      <c r="D5" s="23" t="s">
        <v>1352</v>
      </c>
      <c r="E5" s="12" t="str">
        <f>VLOOKUP(D5,Codes!$E$3:$G$1002,3,FALSE)</f>
        <v>999</v>
      </c>
      <c r="F5" s="10" t="s">
        <v>33</v>
      </c>
      <c r="G5" s="10">
        <v>0</v>
      </c>
      <c r="H5" s="10" t="str">
        <f>VLOOKUP(F5,Codes!$J$3:$M$8,2,FALSE)</f>
        <v>S</v>
      </c>
      <c r="I5" s="11" t="s">
        <v>31</v>
      </c>
      <c r="J5" s="10" t="str">
        <f>VLOOKUP(I5,Codes!$H$3:$I$262,2,FALSE)</f>
        <v>AA</v>
      </c>
      <c r="K5" s="10">
        <v>4</v>
      </c>
      <c r="L5">
        <v>0</v>
      </c>
      <c r="M5" t="str">
        <f>VLOOKUP(L5,Codes!$R$3:$S$28,2,FALSE)</f>
        <v>Z</v>
      </c>
      <c r="N5" t="s">
        <v>48</v>
      </c>
      <c r="O5" t="s">
        <v>29</v>
      </c>
      <c r="P5" t="s">
        <v>29</v>
      </c>
      <c r="Q5" s="21" t="str">
        <f t="shared" si="2"/>
        <v>R-AA-999-0-TP0-DMSO-NA-4-NA</v>
      </c>
      <c r="R5" s="21" t="str">
        <f t="shared" si="3"/>
        <v>R-AA-999-0-TP0-DMSO-4</v>
      </c>
      <c r="S5" s="14" t="str">
        <f t="shared" si="0"/>
        <v>R.AA.999.Z.S.4</v>
      </c>
      <c r="T5" s="15" t="str">
        <f t="shared" si="1"/>
        <v>RAA999ZS4</v>
      </c>
      <c r="U5" s="25" t="str">
        <f t="shared" si="4"/>
        <v>R-AA-999-0-TP0-DMSO-4
RAA999ZS4</v>
      </c>
      <c r="V5" s="25" t="str">
        <f t="shared" si="5"/>
        <v>RAA
999
ZS4</v>
      </c>
    </row>
    <row r="6" spans="1:22" ht="52.5" hidden="1" customHeight="1">
      <c r="A6" t="s">
        <v>41</v>
      </c>
      <c r="B6" s="10" t="s">
        <v>40</v>
      </c>
      <c r="C6" s="10" t="str">
        <f>VLOOKUP(_xlfn.CONCAT(A6,B6),Codes!$C$3:$D$11,2,FALSE)</f>
        <v>R</v>
      </c>
      <c r="D6" s="23" t="s">
        <v>1352</v>
      </c>
      <c r="E6" s="12" t="str">
        <f>VLOOKUP(D6,Codes!$E$3:$G$1002,3,FALSE)</f>
        <v>999</v>
      </c>
      <c r="F6" s="10" t="s">
        <v>33</v>
      </c>
      <c r="G6" s="10">
        <v>0</v>
      </c>
      <c r="H6" s="10" t="str">
        <f>VLOOKUP(F6,Codes!$J$3:$M$8,2,FALSE)</f>
        <v>S</v>
      </c>
      <c r="I6" s="11" t="s">
        <v>31</v>
      </c>
      <c r="J6" s="10" t="str">
        <f>VLOOKUP(I6,Codes!$H$3:$I$262,2,FALSE)</f>
        <v>AA</v>
      </c>
      <c r="K6" s="10">
        <v>5</v>
      </c>
      <c r="L6">
        <v>0</v>
      </c>
      <c r="M6" t="str">
        <f>VLOOKUP(L6,Codes!$R$3:$S$28,2,FALSE)</f>
        <v>Z</v>
      </c>
      <c r="N6" t="s">
        <v>48</v>
      </c>
      <c r="O6" t="s">
        <v>29</v>
      </c>
      <c r="P6" t="s">
        <v>29</v>
      </c>
      <c r="Q6" s="21" t="str">
        <f t="shared" si="2"/>
        <v>R-AA-999-0-TP0-DMSO-NA-5-NA</v>
      </c>
      <c r="R6" s="21" t="str">
        <f t="shared" si="3"/>
        <v>R-AA-999-0-TP0-DMSO-5</v>
      </c>
      <c r="S6" s="14" t="str">
        <f t="shared" si="0"/>
        <v>R.AA.999.Z.S.5</v>
      </c>
      <c r="T6" s="15" t="str">
        <f t="shared" si="1"/>
        <v>RAA999ZS5</v>
      </c>
      <c r="U6" s="25" t="str">
        <f t="shared" si="4"/>
        <v>R-AA-999-0-TP0-DMSO-5
RAA999ZS5</v>
      </c>
      <c r="V6" s="25" t="str">
        <f t="shared" si="5"/>
        <v>RAA
999
ZS5</v>
      </c>
    </row>
    <row r="7" spans="1:22" ht="52.5" hidden="1" customHeight="1">
      <c r="A7" t="s">
        <v>41</v>
      </c>
      <c r="B7" s="10" t="s">
        <v>40</v>
      </c>
      <c r="C7" s="10" t="str">
        <f>VLOOKUP(_xlfn.CONCAT(A7,B7),Codes!$C$3:$D$11,2,FALSE)</f>
        <v>R</v>
      </c>
      <c r="D7" s="23" t="s">
        <v>1352</v>
      </c>
      <c r="E7" s="12" t="str">
        <f>VLOOKUP(D7,Codes!$E$3:$G$1002,3,FALSE)</f>
        <v>999</v>
      </c>
      <c r="F7" s="10" t="s">
        <v>33</v>
      </c>
      <c r="G7" s="10">
        <v>0</v>
      </c>
      <c r="H7" s="10" t="str">
        <f>VLOOKUP(F7,Codes!$J$3:$M$8,2,FALSE)</f>
        <v>S</v>
      </c>
      <c r="I7" s="11" t="s">
        <v>31</v>
      </c>
      <c r="J7" s="10" t="str">
        <f>VLOOKUP(I7,Codes!$H$3:$I$262,2,FALSE)</f>
        <v>AA</v>
      </c>
      <c r="K7" s="10">
        <v>6</v>
      </c>
      <c r="L7">
        <v>0</v>
      </c>
      <c r="M7" t="str">
        <f>VLOOKUP(L7,Codes!$R$3:$S$28,2,FALSE)</f>
        <v>Z</v>
      </c>
      <c r="N7" t="s">
        <v>48</v>
      </c>
      <c r="O7" t="s">
        <v>29</v>
      </c>
      <c r="P7" t="s">
        <v>29</v>
      </c>
      <c r="Q7" s="21" t="str">
        <f t="shared" si="2"/>
        <v>R-AA-999-0-TP0-DMSO-NA-6-NA</v>
      </c>
      <c r="R7" s="21" t="str">
        <f t="shared" si="3"/>
        <v>R-AA-999-0-TP0-DMSO-6</v>
      </c>
      <c r="S7" s="14" t="str">
        <f t="shared" si="0"/>
        <v>R.AA.999.Z.S.6</v>
      </c>
      <c r="T7" s="15" t="str">
        <f t="shared" si="1"/>
        <v>RAA999ZS6</v>
      </c>
      <c r="U7" s="25" t="str">
        <f t="shared" si="4"/>
        <v>R-AA-999-0-TP0-DMSO-6
RAA999ZS6</v>
      </c>
      <c r="V7" s="25" t="str">
        <f t="shared" si="5"/>
        <v>RAA
999
ZS6</v>
      </c>
    </row>
    <row r="8" spans="1:22" ht="52.5" hidden="1" customHeight="1">
      <c r="A8" t="s">
        <v>41</v>
      </c>
      <c r="B8" s="10" t="s">
        <v>40</v>
      </c>
      <c r="C8" s="10" t="str">
        <f>VLOOKUP(_xlfn.CONCAT(A8,B8),Codes!$C$3:$D$11,2,FALSE)</f>
        <v>R</v>
      </c>
      <c r="D8" s="23" t="s">
        <v>1352</v>
      </c>
      <c r="E8" s="12" t="str">
        <f>VLOOKUP(D8,Codes!$E$3:$G$1002,3,FALSE)</f>
        <v>999</v>
      </c>
      <c r="F8" s="10" t="s">
        <v>46</v>
      </c>
      <c r="G8" s="10">
        <v>4</v>
      </c>
      <c r="H8" s="10" t="str">
        <f>VLOOKUP(F8,Codes!$J$3:$M$8,2,FALSE)</f>
        <v>A</v>
      </c>
      <c r="I8" s="11" t="s">
        <v>31</v>
      </c>
      <c r="J8" s="10" t="str">
        <f>VLOOKUP(I8,Codes!$H$3:$I$262,2,FALSE)</f>
        <v>AA</v>
      </c>
      <c r="K8" s="10">
        <v>1</v>
      </c>
      <c r="L8">
        <v>0</v>
      </c>
      <c r="M8" t="str">
        <f>VLOOKUP(L8,Codes!$R$3:$S$28,2,FALSE)</f>
        <v>Z</v>
      </c>
      <c r="N8" t="s">
        <v>48</v>
      </c>
      <c r="O8" t="s">
        <v>29</v>
      </c>
      <c r="P8" t="s">
        <v>29</v>
      </c>
      <c r="Q8" s="21" t="str">
        <f t="shared" si="2"/>
        <v>R-AA-999-0-TP1-DMSO-NA-1-NA</v>
      </c>
      <c r="R8" s="21" t="str">
        <f t="shared" si="3"/>
        <v>R-AA-999-0-TP1-DMSO-1</v>
      </c>
      <c r="S8" s="14" t="str">
        <f t="shared" si="0"/>
        <v>R.AA.999.Z.A.1</v>
      </c>
      <c r="T8" s="15" t="str">
        <f t="shared" si="1"/>
        <v>RAA999ZA1</v>
      </c>
      <c r="U8" s="25" t="str">
        <f t="shared" si="4"/>
        <v>R-AA-999-0-TP1-DMSO-1
RAA999ZA1</v>
      </c>
      <c r="V8" s="25" t="str">
        <f t="shared" si="5"/>
        <v>RAA
999
ZA1</v>
      </c>
    </row>
    <row r="9" spans="1:22" ht="52.5" hidden="1" customHeight="1">
      <c r="A9" t="s">
        <v>41</v>
      </c>
      <c r="B9" s="10" t="s">
        <v>40</v>
      </c>
      <c r="C9" s="10" t="str">
        <f>VLOOKUP(_xlfn.CONCAT(A9,B9),Codes!$C$3:$D$11,2,FALSE)</f>
        <v>R</v>
      </c>
      <c r="D9" s="23" t="s">
        <v>1352</v>
      </c>
      <c r="E9" s="12" t="str">
        <f>VLOOKUP(D9,Codes!$E$3:$G$1002,3,FALSE)</f>
        <v>999</v>
      </c>
      <c r="F9" s="10" t="s">
        <v>46</v>
      </c>
      <c r="G9" s="10">
        <v>4</v>
      </c>
      <c r="H9" s="10" t="str">
        <f>VLOOKUP(F9,Codes!$J$3:$M$8,2,FALSE)</f>
        <v>A</v>
      </c>
      <c r="I9" s="11" t="s">
        <v>31</v>
      </c>
      <c r="J9" s="10" t="str">
        <f>VLOOKUP(I9,Codes!$H$3:$I$262,2,FALSE)</f>
        <v>AA</v>
      </c>
      <c r="K9" s="10">
        <v>2</v>
      </c>
      <c r="L9">
        <v>0</v>
      </c>
      <c r="M9" t="str">
        <f>VLOOKUP(L9,Codes!$R$3:$S$28,2,FALSE)</f>
        <v>Z</v>
      </c>
      <c r="N9" t="s">
        <v>48</v>
      </c>
      <c r="O9" t="s">
        <v>29</v>
      </c>
      <c r="P9" t="s">
        <v>29</v>
      </c>
      <c r="Q9" s="21" t="str">
        <f t="shared" si="2"/>
        <v>R-AA-999-0-TP1-DMSO-NA-2-NA</v>
      </c>
      <c r="R9" s="21" t="str">
        <f t="shared" si="3"/>
        <v>R-AA-999-0-TP1-DMSO-2</v>
      </c>
      <c r="S9" s="14" t="str">
        <f t="shared" si="0"/>
        <v>R.AA.999.Z.A.2</v>
      </c>
      <c r="T9" s="15" t="str">
        <f t="shared" si="1"/>
        <v>RAA999ZA2</v>
      </c>
      <c r="U9" s="25" t="str">
        <f t="shared" si="4"/>
        <v>R-AA-999-0-TP1-DMSO-2
RAA999ZA2</v>
      </c>
      <c r="V9" s="25" t="str">
        <f t="shared" si="5"/>
        <v>RAA
999
ZA2</v>
      </c>
    </row>
    <row r="10" spans="1:22" ht="52.5" hidden="1" customHeight="1">
      <c r="A10" t="s">
        <v>41</v>
      </c>
      <c r="B10" s="10" t="s">
        <v>40</v>
      </c>
      <c r="C10" s="10" t="str">
        <f>VLOOKUP(_xlfn.CONCAT(A10,B10),Codes!$C$3:$D$11,2,FALSE)</f>
        <v>R</v>
      </c>
      <c r="D10" s="23" t="s">
        <v>1352</v>
      </c>
      <c r="E10" s="12" t="str">
        <f>VLOOKUP(D10,Codes!$E$3:$G$1002,3,FALSE)</f>
        <v>999</v>
      </c>
      <c r="F10" s="10" t="s">
        <v>46</v>
      </c>
      <c r="G10" s="10">
        <v>4</v>
      </c>
      <c r="H10" s="10" t="str">
        <f>VLOOKUP(F10,Codes!$J$3:$M$8,2,FALSE)</f>
        <v>A</v>
      </c>
      <c r="I10" s="11" t="s">
        <v>31</v>
      </c>
      <c r="J10" s="10" t="str">
        <f>VLOOKUP(I10,Codes!$H$3:$I$262,2,FALSE)</f>
        <v>AA</v>
      </c>
      <c r="K10" s="10">
        <v>3</v>
      </c>
      <c r="L10">
        <v>0</v>
      </c>
      <c r="M10" t="str">
        <f>VLOOKUP(L10,Codes!$R$3:$S$28,2,FALSE)</f>
        <v>Z</v>
      </c>
      <c r="N10" t="s">
        <v>48</v>
      </c>
      <c r="O10" t="s">
        <v>29</v>
      </c>
      <c r="P10" t="s">
        <v>29</v>
      </c>
      <c r="Q10" s="21" t="str">
        <f t="shared" si="2"/>
        <v>R-AA-999-0-TP1-DMSO-NA-3-NA</v>
      </c>
      <c r="R10" s="21" t="str">
        <f t="shared" si="3"/>
        <v>R-AA-999-0-TP1-DMSO-3</v>
      </c>
      <c r="S10" s="14" t="str">
        <f t="shared" si="0"/>
        <v>R.AA.999.Z.A.3</v>
      </c>
      <c r="T10" s="15" t="str">
        <f t="shared" si="1"/>
        <v>RAA999ZA3</v>
      </c>
      <c r="U10" s="25" t="str">
        <f t="shared" si="4"/>
        <v>R-AA-999-0-TP1-DMSO-3
RAA999ZA3</v>
      </c>
      <c r="V10" s="25" t="str">
        <f t="shared" si="5"/>
        <v>RAA
999
ZA3</v>
      </c>
    </row>
    <row r="11" spans="1:22" ht="52.5" hidden="1" customHeight="1">
      <c r="A11" t="s">
        <v>41</v>
      </c>
      <c r="B11" s="10" t="s">
        <v>40</v>
      </c>
      <c r="C11" s="10" t="str">
        <f>VLOOKUP(_xlfn.CONCAT(A11,B11),Codes!$C$3:$D$11,2,FALSE)</f>
        <v>R</v>
      </c>
      <c r="D11" s="23" t="s">
        <v>1352</v>
      </c>
      <c r="E11" s="12" t="str">
        <f>VLOOKUP(D11,Codes!$E$3:$G$1002,3,FALSE)</f>
        <v>999</v>
      </c>
      <c r="F11" s="10" t="s">
        <v>46</v>
      </c>
      <c r="G11" s="10">
        <v>4</v>
      </c>
      <c r="H11" s="10" t="str">
        <f>VLOOKUP(F11,Codes!$J$3:$M$8,2,FALSE)</f>
        <v>A</v>
      </c>
      <c r="I11" s="11" t="s">
        <v>31</v>
      </c>
      <c r="J11" s="10" t="str">
        <f>VLOOKUP(I11,Codes!$H$3:$I$262,2,FALSE)</f>
        <v>AA</v>
      </c>
      <c r="K11" s="10">
        <v>4</v>
      </c>
      <c r="L11">
        <v>0</v>
      </c>
      <c r="M11" t="str">
        <f>VLOOKUP(L11,Codes!$R$3:$S$28,2,FALSE)</f>
        <v>Z</v>
      </c>
      <c r="N11" t="s">
        <v>48</v>
      </c>
      <c r="O11" t="s">
        <v>29</v>
      </c>
      <c r="P11" t="s">
        <v>29</v>
      </c>
      <c r="Q11" s="21" t="str">
        <f t="shared" si="2"/>
        <v>R-AA-999-0-TP1-DMSO-NA-4-NA</v>
      </c>
      <c r="R11" s="21" t="str">
        <f t="shared" si="3"/>
        <v>R-AA-999-0-TP1-DMSO-4</v>
      </c>
      <c r="S11" s="14" t="str">
        <f t="shared" si="0"/>
        <v>R.AA.999.Z.A.4</v>
      </c>
      <c r="T11" s="15" t="str">
        <f t="shared" si="1"/>
        <v>RAA999ZA4</v>
      </c>
      <c r="U11" s="25" t="str">
        <f t="shared" si="4"/>
        <v>R-AA-999-0-TP1-DMSO-4
RAA999ZA4</v>
      </c>
      <c r="V11" s="25" t="str">
        <f t="shared" si="5"/>
        <v>RAA
999
ZA4</v>
      </c>
    </row>
    <row r="12" spans="1:22" ht="52.5" hidden="1" customHeight="1">
      <c r="A12" t="s">
        <v>41</v>
      </c>
      <c r="B12" s="10" t="s">
        <v>40</v>
      </c>
      <c r="C12" s="10" t="str">
        <f>VLOOKUP(_xlfn.CONCAT(A12,B12),Codes!$C$3:$D$11,2,FALSE)</f>
        <v>R</v>
      </c>
      <c r="D12" s="23" t="s">
        <v>1352</v>
      </c>
      <c r="E12" s="12" t="str">
        <f>VLOOKUP(D12,Codes!$E$3:$G$1002,3,FALSE)</f>
        <v>999</v>
      </c>
      <c r="F12" s="10" t="s">
        <v>46</v>
      </c>
      <c r="G12" s="10">
        <v>4</v>
      </c>
      <c r="H12" s="10" t="str">
        <f>VLOOKUP(F12,Codes!$J$3:$M$8,2,FALSE)</f>
        <v>A</v>
      </c>
      <c r="I12" s="11" t="s">
        <v>31</v>
      </c>
      <c r="J12" s="10" t="str">
        <f>VLOOKUP(I12,Codes!$H$3:$I$262,2,FALSE)</f>
        <v>AA</v>
      </c>
      <c r="K12" s="10">
        <v>5</v>
      </c>
      <c r="L12">
        <v>0</v>
      </c>
      <c r="M12" t="str">
        <f>VLOOKUP(L12,Codes!$R$3:$S$28,2,FALSE)</f>
        <v>Z</v>
      </c>
      <c r="N12" t="s">
        <v>48</v>
      </c>
      <c r="O12" t="s">
        <v>29</v>
      </c>
      <c r="P12" t="s">
        <v>29</v>
      </c>
      <c r="Q12" s="21" t="str">
        <f t="shared" si="2"/>
        <v>R-AA-999-0-TP1-DMSO-NA-5-NA</v>
      </c>
      <c r="R12" s="21" t="str">
        <f t="shared" si="3"/>
        <v>R-AA-999-0-TP1-DMSO-5</v>
      </c>
      <c r="S12" s="14" t="str">
        <f t="shared" si="0"/>
        <v>R.AA.999.Z.A.5</v>
      </c>
      <c r="T12" s="15" t="str">
        <f t="shared" si="1"/>
        <v>RAA999ZA5</v>
      </c>
      <c r="U12" s="25" t="str">
        <f t="shared" si="4"/>
        <v>R-AA-999-0-TP1-DMSO-5
RAA999ZA5</v>
      </c>
      <c r="V12" s="25" t="str">
        <f t="shared" si="5"/>
        <v>RAA
999
ZA5</v>
      </c>
    </row>
    <row r="13" spans="1:22" ht="52.5" hidden="1" customHeight="1">
      <c r="A13" t="s">
        <v>41</v>
      </c>
      <c r="B13" s="10" t="s">
        <v>40</v>
      </c>
      <c r="C13" s="10" t="str">
        <f>VLOOKUP(_xlfn.CONCAT(A13,B13),Codes!$C$3:$D$11,2,FALSE)</f>
        <v>R</v>
      </c>
      <c r="D13" s="23" t="s">
        <v>1352</v>
      </c>
      <c r="E13" s="12" t="str">
        <f>VLOOKUP(D13,Codes!$E$3:$G$1002,3,FALSE)</f>
        <v>999</v>
      </c>
      <c r="F13" s="10" t="s">
        <v>46</v>
      </c>
      <c r="G13" s="10">
        <v>4</v>
      </c>
      <c r="H13" s="10" t="str">
        <f>VLOOKUP(F13,Codes!$J$3:$M$8,2,FALSE)</f>
        <v>A</v>
      </c>
      <c r="I13" s="11" t="s">
        <v>31</v>
      </c>
      <c r="J13" s="10" t="str">
        <f>VLOOKUP(I13,Codes!$H$3:$I$262,2,FALSE)</f>
        <v>AA</v>
      </c>
      <c r="K13" s="10">
        <v>6</v>
      </c>
      <c r="L13">
        <v>0</v>
      </c>
      <c r="M13" t="str">
        <f>VLOOKUP(L13,Codes!$R$3:$S$28,2,FALSE)</f>
        <v>Z</v>
      </c>
      <c r="N13" t="s">
        <v>48</v>
      </c>
      <c r="O13" t="s">
        <v>29</v>
      </c>
      <c r="P13" t="s">
        <v>29</v>
      </c>
      <c r="Q13" s="21" t="str">
        <f t="shared" si="2"/>
        <v>R-AA-999-0-TP1-DMSO-NA-6-NA</v>
      </c>
      <c r="R13" s="21" t="str">
        <f t="shared" si="3"/>
        <v>R-AA-999-0-TP1-DMSO-6</v>
      </c>
      <c r="S13" s="14" t="str">
        <f t="shared" si="0"/>
        <v>R.AA.999.Z.A.6</v>
      </c>
      <c r="T13" s="15" t="str">
        <f t="shared" si="1"/>
        <v>RAA999ZA6</v>
      </c>
      <c r="U13" s="25" t="str">
        <f t="shared" si="4"/>
        <v>R-AA-999-0-TP1-DMSO-6
RAA999ZA6</v>
      </c>
      <c r="V13" s="25" t="str">
        <f t="shared" si="5"/>
        <v>RAA
999
ZA6</v>
      </c>
    </row>
    <row r="14" spans="1:22" ht="52.5" hidden="1" customHeight="1">
      <c r="A14" t="s">
        <v>41</v>
      </c>
      <c r="B14" s="10" t="s">
        <v>40</v>
      </c>
      <c r="C14" s="10" t="str">
        <f>VLOOKUP(_xlfn.CONCAT(A14,B14),Codes!$C$3:$D$11,2,FALSE)</f>
        <v>R</v>
      </c>
      <c r="D14" s="23" t="s">
        <v>1352</v>
      </c>
      <c r="E14" s="12" t="str">
        <f>VLOOKUP(D14,Codes!$E$3:$G$1002,3,FALSE)</f>
        <v>999</v>
      </c>
      <c r="F14" s="10" t="s">
        <v>57</v>
      </c>
      <c r="G14" s="10">
        <v>8</v>
      </c>
      <c r="H14" s="10" t="str">
        <f>VLOOKUP(F14,Codes!$J$3:$M$8,2,FALSE)</f>
        <v>B</v>
      </c>
      <c r="I14" s="11" t="s">
        <v>31</v>
      </c>
      <c r="J14" s="10" t="str">
        <f>VLOOKUP(I14,Codes!$H$3:$I$262,2,FALSE)</f>
        <v>AA</v>
      </c>
      <c r="K14" s="10">
        <v>1</v>
      </c>
      <c r="L14">
        <v>0</v>
      </c>
      <c r="M14" t="str">
        <f>VLOOKUP(L14,Codes!$R$3:$S$28,2,FALSE)</f>
        <v>Z</v>
      </c>
      <c r="N14" t="s">
        <v>48</v>
      </c>
      <c r="O14" t="s">
        <v>29</v>
      </c>
      <c r="P14" t="s">
        <v>29</v>
      </c>
      <c r="Q14" s="21" t="str">
        <f t="shared" si="2"/>
        <v>R-AA-999-0-TP2-DMSO-NA-1-NA</v>
      </c>
      <c r="R14" s="21" t="str">
        <f t="shared" si="3"/>
        <v>R-AA-999-0-TP2-DMSO-1</v>
      </c>
      <c r="S14" s="14" t="str">
        <f t="shared" si="0"/>
        <v>R.AA.999.Z.B.1</v>
      </c>
      <c r="T14" s="15" t="str">
        <f t="shared" si="1"/>
        <v>RAA999ZB1</v>
      </c>
      <c r="U14" s="25" t="str">
        <f t="shared" si="4"/>
        <v>R-AA-999-0-TP2-DMSO-1
RAA999ZB1</v>
      </c>
      <c r="V14" s="25" t="str">
        <f t="shared" si="5"/>
        <v>RAA
999
ZB1</v>
      </c>
    </row>
    <row r="15" spans="1:22" ht="52.5" hidden="1" customHeight="1">
      <c r="A15" t="s">
        <v>41</v>
      </c>
      <c r="B15" s="10" t="s">
        <v>40</v>
      </c>
      <c r="C15" s="10" t="str">
        <f>VLOOKUP(_xlfn.CONCAT(A15,B15),Codes!$C$3:$D$11,2,FALSE)</f>
        <v>R</v>
      </c>
      <c r="D15" s="23" t="s">
        <v>1352</v>
      </c>
      <c r="E15" s="12" t="str">
        <f>VLOOKUP(D15,Codes!$E$3:$G$1002,3,FALSE)</f>
        <v>999</v>
      </c>
      <c r="F15" s="10" t="s">
        <v>57</v>
      </c>
      <c r="G15" s="10">
        <v>8</v>
      </c>
      <c r="H15" s="10" t="str">
        <f>VLOOKUP(F15,Codes!$J$3:$M$8,2,FALSE)</f>
        <v>B</v>
      </c>
      <c r="I15" s="11" t="s">
        <v>31</v>
      </c>
      <c r="J15" s="10" t="str">
        <f>VLOOKUP(I15,Codes!$H$3:$I$262,2,FALSE)</f>
        <v>AA</v>
      </c>
      <c r="K15" s="10">
        <v>2</v>
      </c>
      <c r="L15">
        <v>0</v>
      </c>
      <c r="M15" t="str">
        <f>VLOOKUP(L15,Codes!$R$3:$S$28,2,FALSE)</f>
        <v>Z</v>
      </c>
      <c r="N15" t="s">
        <v>48</v>
      </c>
      <c r="O15" t="s">
        <v>29</v>
      </c>
      <c r="P15" t="s">
        <v>29</v>
      </c>
      <c r="Q15" s="21" t="str">
        <f t="shared" si="2"/>
        <v>R-AA-999-0-TP2-DMSO-NA-2-NA</v>
      </c>
      <c r="R15" s="21" t="str">
        <f t="shared" si="3"/>
        <v>R-AA-999-0-TP2-DMSO-2</v>
      </c>
      <c r="S15" s="14" t="str">
        <f t="shared" si="0"/>
        <v>R.AA.999.Z.B.2</v>
      </c>
      <c r="T15" s="15" t="str">
        <f t="shared" si="1"/>
        <v>RAA999ZB2</v>
      </c>
      <c r="U15" s="25" t="str">
        <f t="shared" si="4"/>
        <v>R-AA-999-0-TP2-DMSO-2
RAA999ZB2</v>
      </c>
      <c r="V15" s="25" t="str">
        <f t="shared" si="5"/>
        <v>RAA
999
ZB2</v>
      </c>
    </row>
    <row r="16" spans="1:22" ht="52.5" hidden="1" customHeight="1">
      <c r="A16" t="s">
        <v>41</v>
      </c>
      <c r="B16" s="10" t="s">
        <v>40</v>
      </c>
      <c r="C16" s="10" t="str">
        <f>VLOOKUP(_xlfn.CONCAT(A16,B16),Codes!$C$3:$D$11,2,FALSE)</f>
        <v>R</v>
      </c>
      <c r="D16" s="23" t="s">
        <v>1352</v>
      </c>
      <c r="E16" s="12" t="str">
        <f>VLOOKUP(D16,Codes!$E$3:$G$1002,3,FALSE)</f>
        <v>999</v>
      </c>
      <c r="F16" s="10" t="s">
        <v>57</v>
      </c>
      <c r="G16" s="10">
        <v>8</v>
      </c>
      <c r="H16" s="10" t="str">
        <f>VLOOKUP(F16,Codes!$J$3:$M$8,2,FALSE)</f>
        <v>B</v>
      </c>
      <c r="I16" s="11" t="s">
        <v>31</v>
      </c>
      <c r="J16" s="10" t="str">
        <f>VLOOKUP(I16,Codes!$H$3:$I$262,2,FALSE)</f>
        <v>AA</v>
      </c>
      <c r="K16" s="10">
        <v>3</v>
      </c>
      <c r="L16">
        <v>0</v>
      </c>
      <c r="M16" t="str">
        <f>VLOOKUP(L16,Codes!$R$3:$S$28,2,FALSE)</f>
        <v>Z</v>
      </c>
      <c r="N16" t="s">
        <v>48</v>
      </c>
      <c r="O16" t="s">
        <v>29</v>
      </c>
      <c r="P16" t="s">
        <v>29</v>
      </c>
      <c r="Q16" s="21" t="str">
        <f t="shared" si="2"/>
        <v>R-AA-999-0-TP2-DMSO-NA-3-NA</v>
      </c>
      <c r="R16" s="21" t="str">
        <f t="shared" si="3"/>
        <v>R-AA-999-0-TP2-DMSO-3</v>
      </c>
      <c r="S16" s="14" t="str">
        <f t="shared" si="0"/>
        <v>R.AA.999.Z.B.3</v>
      </c>
      <c r="T16" s="15" t="str">
        <f t="shared" si="1"/>
        <v>RAA999ZB3</v>
      </c>
      <c r="U16" s="25" t="str">
        <f t="shared" si="4"/>
        <v>R-AA-999-0-TP2-DMSO-3
RAA999ZB3</v>
      </c>
      <c r="V16" s="25" t="str">
        <f t="shared" si="5"/>
        <v>RAA
999
ZB3</v>
      </c>
    </row>
    <row r="17" spans="1:22" ht="52.5" hidden="1" customHeight="1">
      <c r="A17" t="s">
        <v>41</v>
      </c>
      <c r="B17" s="10" t="s">
        <v>40</v>
      </c>
      <c r="C17" s="10" t="str">
        <f>VLOOKUP(_xlfn.CONCAT(A17,B17),Codes!$C$3:$D$11,2,FALSE)</f>
        <v>R</v>
      </c>
      <c r="D17" s="23" t="s">
        <v>1352</v>
      </c>
      <c r="E17" s="12" t="str">
        <f>VLOOKUP(D17,Codes!$E$3:$G$1002,3,FALSE)</f>
        <v>999</v>
      </c>
      <c r="F17" s="10" t="s">
        <v>57</v>
      </c>
      <c r="G17" s="10">
        <v>8</v>
      </c>
      <c r="H17" s="10" t="str">
        <f>VLOOKUP(F17,Codes!$J$3:$M$8,2,FALSE)</f>
        <v>B</v>
      </c>
      <c r="I17" s="11" t="s">
        <v>31</v>
      </c>
      <c r="J17" s="10" t="str">
        <f>VLOOKUP(I17,Codes!$H$3:$I$262,2,FALSE)</f>
        <v>AA</v>
      </c>
      <c r="K17" s="10">
        <v>4</v>
      </c>
      <c r="L17">
        <v>0</v>
      </c>
      <c r="M17" t="str">
        <f>VLOOKUP(L17,Codes!$R$3:$S$28,2,FALSE)</f>
        <v>Z</v>
      </c>
      <c r="N17" t="s">
        <v>48</v>
      </c>
      <c r="O17" t="s">
        <v>29</v>
      </c>
      <c r="P17" t="s">
        <v>29</v>
      </c>
      <c r="Q17" s="21" t="str">
        <f t="shared" si="2"/>
        <v>R-AA-999-0-TP2-DMSO-NA-4-NA</v>
      </c>
      <c r="R17" s="21" t="str">
        <f t="shared" si="3"/>
        <v>R-AA-999-0-TP2-DMSO-4</v>
      </c>
      <c r="S17" s="14" t="str">
        <f t="shared" si="0"/>
        <v>R.AA.999.Z.B.4</v>
      </c>
      <c r="T17" s="15" t="str">
        <f t="shared" si="1"/>
        <v>RAA999ZB4</v>
      </c>
      <c r="U17" s="25" t="str">
        <f t="shared" si="4"/>
        <v>R-AA-999-0-TP2-DMSO-4
RAA999ZB4</v>
      </c>
      <c r="V17" s="25" t="str">
        <f t="shared" si="5"/>
        <v>RAA
999
ZB4</v>
      </c>
    </row>
    <row r="18" spans="1:22" ht="52.5" hidden="1" customHeight="1">
      <c r="A18" t="s">
        <v>41</v>
      </c>
      <c r="B18" s="10" t="s">
        <v>40</v>
      </c>
      <c r="C18" s="10" t="str">
        <f>VLOOKUP(_xlfn.CONCAT(A18,B18),Codes!$C$3:$D$11,2,FALSE)</f>
        <v>R</v>
      </c>
      <c r="D18" s="23" t="s">
        <v>1352</v>
      </c>
      <c r="E18" s="12" t="str">
        <f>VLOOKUP(D18,Codes!$E$3:$G$1002,3,FALSE)</f>
        <v>999</v>
      </c>
      <c r="F18" s="10" t="s">
        <v>57</v>
      </c>
      <c r="G18" s="10">
        <v>8</v>
      </c>
      <c r="H18" s="10" t="str">
        <f>VLOOKUP(F18,Codes!$J$3:$M$8,2,FALSE)</f>
        <v>B</v>
      </c>
      <c r="I18" s="11" t="s">
        <v>31</v>
      </c>
      <c r="J18" s="10" t="str">
        <f>VLOOKUP(I18,Codes!$H$3:$I$262,2,FALSE)</f>
        <v>AA</v>
      </c>
      <c r="K18" s="10">
        <v>5</v>
      </c>
      <c r="L18">
        <v>0</v>
      </c>
      <c r="M18" t="str">
        <f>VLOOKUP(L18,Codes!$R$3:$S$28,2,FALSE)</f>
        <v>Z</v>
      </c>
      <c r="N18" t="s">
        <v>48</v>
      </c>
      <c r="O18" t="s">
        <v>29</v>
      </c>
      <c r="P18" t="s">
        <v>29</v>
      </c>
      <c r="Q18" s="21" t="str">
        <f t="shared" si="2"/>
        <v>R-AA-999-0-TP2-DMSO-NA-5-NA</v>
      </c>
      <c r="R18" s="21" t="str">
        <f t="shared" si="3"/>
        <v>R-AA-999-0-TP2-DMSO-5</v>
      </c>
      <c r="S18" s="14" t="str">
        <f t="shared" si="0"/>
        <v>R.AA.999.Z.B.5</v>
      </c>
      <c r="T18" s="15" t="str">
        <f t="shared" si="1"/>
        <v>RAA999ZB5</v>
      </c>
      <c r="U18" s="25" t="str">
        <f t="shared" si="4"/>
        <v>R-AA-999-0-TP2-DMSO-5
RAA999ZB5</v>
      </c>
      <c r="V18" s="25" t="str">
        <f t="shared" si="5"/>
        <v>RAA
999
ZB5</v>
      </c>
    </row>
    <row r="19" spans="1:22" ht="52.5" hidden="1" customHeight="1">
      <c r="A19" t="s">
        <v>41</v>
      </c>
      <c r="B19" s="10" t="s">
        <v>40</v>
      </c>
      <c r="C19" s="10" t="str">
        <f>VLOOKUP(_xlfn.CONCAT(A19,B19),Codes!$C$3:$D$11,2,FALSE)</f>
        <v>R</v>
      </c>
      <c r="D19" s="23" t="s">
        <v>1352</v>
      </c>
      <c r="E19" s="12" t="str">
        <f>VLOOKUP(D19,Codes!$E$3:$G$1002,3,FALSE)</f>
        <v>999</v>
      </c>
      <c r="F19" s="10" t="s">
        <v>57</v>
      </c>
      <c r="G19" s="10">
        <v>8</v>
      </c>
      <c r="H19" s="10" t="str">
        <f>VLOOKUP(F19,Codes!$J$3:$M$8,2,FALSE)</f>
        <v>B</v>
      </c>
      <c r="I19" s="11" t="s">
        <v>31</v>
      </c>
      <c r="J19" s="10" t="str">
        <f>VLOOKUP(I19,Codes!$H$3:$I$262,2,FALSE)</f>
        <v>AA</v>
      </c>
      <c r="K19" s="10">
        <v>6</v>
      </c>
      <c r="L19">
        <v>0</v>
      </c>
      <c r="M19" t="str">
        <f>VLOOKUP(L19,Codes!$R$3:$S$28,2,FALSE)</f>
        <v>Z</v>
      </c>
      <c r="N19" t="s">
        <v>48</v>
      </c>
      <c r="O19" t="s">
        <v>29</v>
      </c>
      <c r="P19" t="s">
        <v>29</v>
      </c>
      <c r="Q19" s="21" t="str">
        <f t="shared" si="2"/>
        <v>R-AA-999-0-TP2-DMSO-NA-6-NA</v>
      </c>
      <c r="R19" s="21" t="str">
        <f t="shared" si="3"/>
        <v>R-AA-999-0-TP2-DMSO-6</v>
      </c>
      <c r="S19" s="14" t="str">
        <f t="shared" si="0"/>
        <v>R.AA.999.Z.B.6</v>
      </c>
      <c r="T19" s="15" t="str">
        <f t="shared" si="1"/>
        <v>RAA999ZB6</v>
      </c>
      <c r="U19" s="25" t="str">
        <f t="shared" si="4"/>
        <v>R-AA-999-0-TP2-DMSO-6
RAA999ZB6</v>
      </c>
      <c r="V19" s="25" t="str">
        <f t="shared" si="5"/>
        <v>RAA
999
ZB6</v>
      </c>
    </row>
    <row r="20" spans="1:22" ht="52.5" hidden="1" customHeight="1">
      <c r="A20" t="s">
        <v>41</v>
      </c>
      <c r="B20" s="10" t="s">
        <v>40</v>
      </c>
      <c r="C20" s="10" t="str">
        <f>VLOOKUP(_xlfn.CONCAT(A20,B20),Codes!$C$3:$D$11,2,FALSE)</f>
        <v>R</v>
      </c>
      <c r="D20" s="23" t="s">
        <v>1352</v>
      </c>
      <c r="E20" s="12" t="str">
        <f>VLOOKUP(D20,Codes!$E$3:$G$1002,3,FALSE)</f>
        <v>999</v>
      </c>
      <c r="F20" s="10" t="s">
        <v>64</v>
      </c>
      <c r="G20" s="10">
        <v>24</v>
      </c>
      <c r="H20" s="10" t="str">
        <f>VLOOKUP(F20,Codes!$J$3:$M$8,2,FALSE)</f>
        <v>C</v>
      </c>
      <c r="I20" s="11" t="s">
        <v>31</v>
      </c>
      <c r="J20" s="10" t="str">
        <f>VLOOKUP(I20,Codes!$H$3:$I$262,2,FALSE)</f>
        <v>AA</v>
      </c>
      <c r="K20" s="10">
        <v>1</v>
      </c>
      <c r="L20">
        <v>0</v>
      </c>
      <c r="M20" t="str">
        <f>VLOOKUP(L20,Codes!$R$3:$S$28,2,FALSE)</f>
        <v>Z</v>
      </c>
      <c r="N20" t="s">
        <v>48</v>
      </c>
      <c r="O20" t="s">
        <v>29</v>
      </c>
      <c r="P20" t="s">
        <v>29</v>
      </c>
      <c r="Q20" s="21" t="str">
        <f t="shared" si="2"/>
        <v>R-AA-999-0-TP3-DMSO-NA-1-NA</v>
      </c>
      <c r="R20" s="21" t="str">
        <f t="shared" si="3"/>
        <v>R-AA-999-0-TP3-DMSO-1</v>
      </c>
      <c r="S20" s="14" t="str">
        <f t="shared" si="0"/>
        <v>R.AA.999.Z.C.1</v>
      </c>
      <c r="T20" s="15" t="str">
        <f t="shared" si="1"/>
        <v>RAA999ZC1</v>
      </c>
      <c r="U20" s="25" t="str">
        <f t="shared" si="4"/>
        <v>R-AA-999-0-TP3-DMSO-1
RAA999ZC1</v>
      </c>
      <c r="V20" s="25" t="str">
        <f t="shared" si="5"/>
        <v>RAA
999
ZC1</v>
      </c>
    </row>
    <row r="21" spans="1:22" ht="52.5" hidden="1" customHeight="1">
      <c r="A21" t="s">
        <v>41</v>
      </c>
      <c r="B21" s="10" t="s">
        <v>40</v>
      </c>
      <c r="C21" s="10" t="str">
        <f>VLOOKUP(_xlfn.CONCAT(A21,B21),Codes!$C$3:$D$11,2,FALSE)</f>
        <v>R</v>
      </c>
      <c r="D21" s="23" t="s">
        <v>1352</v>
      </c>
      <c r="E21" s="12" t="str">
        <f>VLOOKUP(D21,Codes!$E$3:$G$1002,3,FALSE)</f>
        <v>999</v>
      </c>
      <c r="F21" s="10" t="s">
        <v>64</v>
      </c>
      <c r="G21" s="10">
        <v>24</v>
      </c>
      <c r="H21" s="10" t="str">
        <f>VLOOKUP(F21,Codes!$J$3:$M$8,2,FALSE)</f>
        <v>C</v>
      </c>
      <c r="I21" s="11" t="s">
        <v>31</v>
      </c>
      <c r="J21" s="10" t="str">
        <f>VLOOKUP(I21,Codes!$H$3:$I$262,2,FALSE)</f>
        <v>AA</v>
      </c>
      <c r="K21" s="10">
        <v>2</v>
      </c>
      <c r="L21">
        <v>0</v>
      </c>
      <c r="M21" t="str">
        <f>VLOOKUP(L21,Codes!$R$3:$S$28,2,FALSE)</f>
        <v>Z</v>
      </c>
      <c r="N21" t="s">
        <v>48</v>
      </c>
      <c r="O21" t="s">
        <v>29</v>
      </c>
      <c r="P21" t="s">
        <v>29</v>
      </c>
      <c r="Q21" s="21" t="str">
        <f t="shared" si="2"/>
        <v>R-AA-999-0-TP3-DMSO-NA-2-NA</v>
      </c>
      <c r="R21" s="21" t="str">
        <f t="shared" si="3"/>
        <v>R-AA-999-0-TP3-DMSO-2</v>
      </c>
      <c r="S21" s="14" t="str">
        <f t="shared" si="0"/>
        <v>R.AA.999.Z.C.2</v>
      </c>
      <c r="T21" s="15" t="str">
        <f t="shared" si="1"/>
        <v>RAA999ZC2</v>
      </c>
      <c r="U21" s="25" t="str">
        <f t="shared" si="4"/>
        <v>R-AA-999-0-TP3-DMSO-2
RAA999ZC2</v>
      </c>
      <c r="V21" s="25" t="str">
        <f t="shared" si="5"/>
        <v>RAA
999
ZC2</v>
      </c>
    </row>
    <row r="22" spans="1:22" ht="52.5" hidden="1" customHeight="1">
      <c r="A22" t="s">
        <v>41</v>
      </c>
      <c r="B22" s="10" t="s">
        <v>40</v>
      </c>
      <c r="C22" s="10" t="str">
        <f>VLOOKUP(_xlfn.CONCAT(A22,B22),Codes!$C$3:$D$11,2,FALSE)</f>
        <v>R</v>
      </c>
      <c r="D22" s="23" t="s">
        <v>1352</v>
      </c>
      <c r="E22" s="12" t="str">
        <f>VLOOKUP(D22,Codes!$E$3:$G$1002,3,FALSE)</f>
        <v>999</v>
      </c>
      <c r="F22" s="10" t="s">
        <v>64</v>
      </c>
      <c r="G22" s="10">
        <v>24</v>
      </c>
      <c r="H22" s="10" t="str">
        <f>VLOOKUP(F22,Codes!$J$3:$M$8,2,FALSE)</f>
        <v>C</v>
      </c>
      <c r="I22" s="11" t="s">
        <v>31</v>
      </c>
      <c r="J22" s="10" t="str">
        <f>VLOOKUP(I22,Codes!$H$3:$I$262,2,FALSE)</f>
        <v>AA</v>
      </c>
      <c r="K22" s="10">
        <v>3</v>
      </c>
      <c r="L22">
        <v>0</v>
      </c>
      <c r="M22" t="str">
        <f>VLOOKUP(L22,Codes!$R$3:$S$28,2,FALSE)</f>
        <v>Z</v>
      </c>
      <c r="N22" t="s">
        <v>48</v>
      </c>
      <c r="O22" t="s">
        <v>29</v>
      </c>
      <c r="P22" t="s">
        <v>29</v>
      </c>
      <c r="Q22" s="21" t="str">
        <f t="shared" si="2"/>
        <v>R-AA-999-0-TP3-DMSO-NA-3-NA</v>
      </c>
      <c r="R22" s="21" t="str">
        <f t="shared" si="3"/>
        <v>R-AA-999-0-TP3-DMSO-3</v>
      </c>
      <c r="S22" s="14" t="str">
        <f t="shared" si="0"/>
        <v>R.AA.999.Z.C.3</v>
      </c>
      <c r="T22" s="15" t="str">
        <f t="shared" si="1"/>
        <v>RAA999ZC3</v>
      </c>
      <c r="U22" s="25" t="str">
        <f t="shared" si="4"/>
        <v>R-AA-999-0-TP3-DMSO-3
RAA999ZC3</v>
      </c>
      <c r="V22" s="25" t="str">
        <f t="shared" si="5"/>
        <v>RAA
999
ZC3</v>
      </c>
    </row>
    <row r="23" spans="1:22" ht="52.5" hidden="1" customHeight="1">
      <c r="A23" t="s">
        <v>41</v>
      </c>
      <c r="B23" s="10" t="s">
        <v>40</v>
      </c>
      <c r="C23" s="10" t="str">
        <f>VLOOKUP(_xlfn.CONCAT(A23,B23),Codes!$C$3:$D$11,2,FALSE)</f>
        <v>R</v>
      </c>
      <c r="D23" s="23" t="s">
        <v>1352</v>
      </c>
      <c r="E23" s="12" t="str">
        <f>VLOOKUP(D23,Codes!$E$3:$G$1002,3,FALSE)</f>
        <v>999</v>
      </c>
      <c r="F23" s="10" t="s">
        <v>64</v>
      </c>
      <c r="G23" s="10">
        <v>24</v>
      </c>
      <c r="H23" s="10" t="str">
        <f>VLOOKUP(F23,Codes!$J$3:$M$8,2,FALSE)</f>
        <v>C</v>
      </c>
      <c r="I23" s="11" t="s">
        <v>31</v>
      </c>
      <c r="J23" s="10" t="str">
        <f>VLOOKUP(I23,Codes!$H$3:$I$262,2,FALSE)</f>
        <v>AA</v>
      </c>
      <c r="K23" s="10">
        <v>4</v>
      </c>
      <c r="L23">
        <v>0</v>
      </c>
      <c r="M23" t="str">
        <f>VLOOKUP(L23,Codes!$R$3:$S$28,2,FALSE)</f>
        <v>Z</v>
      </c>
      <c r="N23" t="s">
        <v>48</v>
      </c>
      <c r="O23" t="s">
        <v>29</v>
      </c>
      <c r="P23" t="s">
        <v>29</v>
      </c>
      <c r="Q23" s="21" t="str">
        <f t="shared" si="2"/>
        <v>R-AA-999-0-TP3-DMSO-NA-4-NA</v>
      </c>
      <c r="R23" s="21" t="str">
        <f t="shared" si="3"/>
        <v>R-AA-999-0-TP3-DMSO-4</v>
      </c>
      <c r="S23" s="14" t="str">
        <f t="shared" si="0"/>
        <v>R.AA.999.Z.C.4</v>
      </c>
      <c r="T23" s="15" t="str">
        <f t="shared" si="1"/>
        <v>RAA999ZC4</v>
      </c>
      <c r="U23" s="25" t="str">
        <f t="shared" si="4"/>
        <v>R-AA-999-0-TP3-DMSO-4
RAA999ZC4</v>
      </c>
      <c r="V23" s="25" t="str">
        <f t="shared" si="5"/>
        <v>RAA
999
ZC4</v>
      </c>
    </row>
    <row r="24" spans="1:22" ht="52.5" hidden="1" customHeight="1">
      <c r="A24" t="s">
        <v>41</v>
      </c>
      <c r="B24" s="10" t="s">
        <v>40</v>
      </c>
      <c r="C24" s="10" t="str">
        <f>VLOOKUP(_xlfn.CONCAT(A24,B24),Codes!$C$3:$D$11,2,FALSE)</f>
        <v>R</v>
      </c>
      <c r="D24" s="23" t="s">
        <v>1352</v>
      </c>
      <c r="E24" s="12" t="str">
        <f>VLOOKUP(D24,Codes!$E$3:$G$1002,3,FALSE)</f>
        <v>999</v>
      </c>
      <c r="F24" s="10" t="s">
        <v>64</v>
      </c>
      <c r="G24" s="10">
        <v>24</v>
      </c>
      <c r="H24" s="10" t="str">
        <f>VLOOKUP(F24,Codes!$J$3:$M$8,2,FALSE)</f>
        <v>C</v>
      </c>
      <c r="I24" s="11" t="s">
        <v>31</v>
      </c>
      <c r="J24" s="10" t="str">
        <f>VLOOKUP(I24,Codes!$H$3:$I$262,2,FALSE)</f>
        <v>AA</v>
      </c>
      <c r="K24" s="10">
        <v>5</v>
      </c>
      <c r="L24">
        <v>0</v>
      </c>
      <c r="M24" t="str">
        <f>VLOOKUP(L24,Codes!$R$3:$S$28,2,FALSE)</f>
        <v>Z</v>
      </c>
      <c r="N24" t="s">
        <v>48</v>
      </c>
      <c r="O24" t="s">
        <v>29</v>
      </c>
      <c r="P24" t="s">
        <v>29</v>
      </c>
      <c r="Q24" s="21" t="str">
        <f t="shared" si="2"/>
        <v>R-AA-999-0-TP3-DMSO-NA-5-NA</v>
      </c>
      <c r="R24" s="21" t="str">
        <f t="shared" si="3"/>
        <v>R-AA-999-0-TP3-DMSO-5</v>
      </c>
      <c r="S24" s="14" t="str">
        <f t="shared" si="0"/>
        <v>R.AA.999.Z.C.5</v>
      </c>
      <c r="T24" s="15" t="str">
        <f t="shared" si="1"/>
        <v>RAA999ZC5</v>
      </c>
      <c r="U24" s="25" t="str">
        <f t="shared" si="4"/>
        <v>R-AA-999-0-TP3-DMSO-5
RAA999ZC5</v>
      </c>
      <c r="V24" s="25" t="str">
        <f t="shared" si="5"/>
        <v>RAA
999
ZC5</v>
      </c>
    </row>
    <row r="25" spans="1:22" ht="52.5" hidden="1" customHeight="1">
      <c r="A25" t="s">
        <v>41</v>
      </c>
      <c r="B25" s="10" t="s">
        <v>40</v>
      </c>
      <c r="C25" s="10" t="str">
        <f>VLOOKUP(_xlfn.CONCAT(A25,B25),Codes!$C$3:$D$11,2,FALSE)</f>
        <v>R</v>
      </c>
      <c r="D25" s="23" t="s">
        <v>1352</v>
      </c>
      <c r="E25" s="12" t="str">
        <f>VLOOKUP(D25,Codes!$E$3:$G$1002,3,FALSE)</f>
        <v>999</v>
      </c>
      <c r="F25" s="10" t="s">
        <v>64</v>
      </c>
      <c r="G25" s="10">
        <v>24</v>
      </c>
      <c r="H25" s="10" t="str">
        <f>VLOOKUP(F25,Codes!$J$3:$M$8,2,FALSE)</f>
        <v>C</v>
      </c>
      <c r="I25" s="11" t="s">
        <v>31</v>
      </c>
      <c r="J25" s="10" t="str">
        <f>VLOOKUP(I25,Codes!$H$3:$I$262,2,FALSE)</f>
        <v>AA</v>
      </c>
      <c r="K25" s="10">
        <v>6</v>
      </c>
      <c r="L25">
        <v>0</v>
      </c>
      <c r="M25" t="str">
        <f>VLOOKUP(L25,Codes!$R$3:$S$28,2,FALSE)</f>
        <v>Z</v>
      </c>
      <c r="N25" t="s">
        <v>48</v>
      </c>
      <c r="O25" t="s">
        <v>29</v>
      </c>
      <c r="P25" t="s">
        <v>29</v>
      </c>
      <c r="Q25" s="21" t="str">
        <f t="shared" si="2"/>
        <v>R-AA-999-0-TP3-DMSO-NA-6-NA</v>
      </c>
      <c r="R25" s="21" t="str">
        <f t="shared" si="3"/>
        <v>R-AA-999-0-TP3-DMSO-6</v>
      </c>
      <c r="S25" s="14" t="str">
        <f t="shared" si="0"/>
        <v>R.AA.999.Z.C.6</v>
      </c>
      <c r="T25" s="15" t="str">
        <f t="shared" si="1"/>
        <v>RAA999ZC6</v>
      </c>
      <c r="U25" s="25" t="str">
        <f t="shared" si="4"/>
        <v>R-AA-999-0-TP3-DMSO-6
RAA999ZC6</v>
      </c>
      <c r="V25" s="25" t="str">
        <f t="shared" si="5"/>
        <v>RAA
999
ZC6</v>
      </c>
    </row>
    <row r="26" spans="1:22" ht="52.5" hidden="1" customHeight="1">
      <c r="A26" t="s">
        <v>41</v>
      </c>
      <c r="B26" s="10" t="s">
        <v>40</v>
      </c>
      <c r="C26" s="10" t="str">
        <f>VLOOKUP(_xlfn.CONCAT(A26,B26),Codes!$C$3:$D$11,2,FALSE)</f>
        <v>R</v>
      </c>
      <c r="D26" s="23" t="s">
        <v>1352</v>
      </c>
      <c r="E26" s="12" t="str">
        <f>VLOOKUP(D26,Codes!$E$3:$G$1002,3,FALSE)</f>
        <v>999</v>
      </c>
      <c r="F26" s="10" t="s">
        <v>70</v>
      </c>
      <c r="G26" s="10">
        <v>48</v>
      </c>
      <c r="H26" s="10" t="str">
        <f>VLOOKUP(F26,Codes!$J$3:$M$8,2,FALSE)</f>
        <v>D</v>
      </c>
      <c r="I26" s="11" t="s">
        <v>31</v>
      </c>
      <c r="J26" s="10" t="str">
        <f>VLOOKUP(I26,Codes!$H$3:$I$262,2,FALSE)</f>
        <v>AA</v>
      </c>
      <c r="K26" s="10">
        <v>1</v>
      </c>
      <c r="L26">
        <v>0</v>
      </c>
      <c r="M26" t="str">
        <f>VLOOKUP(L26,Codes!$R$3:$S$28,2,FALSE)</f>
        <v>Z</v>
      </c>
      <c r="N26" t="s">
        <v>48</v>
      </c>
      <c r="O26" t="s">
        <v>29</v>
      </c>
      <c r="P26" t="s">
        <v>29</v>
      </c>
      <c r="Q26" s="21" t="str">
        <f t="shared" si="2"/>
        <v>R-AA-999-0-TP4-DMSO-NA-1-NA</v>
      </c>
      <c r="R26" s="21" t="str">
        <f t="shared" si="3"/>
        <v>R-AA-999-0-TP4-DMSO-1</v>
      </c>
      <c r="S26" s="14" t="str">
        <f t="shared" si="0"/>
        <v>R.AA.999.Z.D.1</v>
      </c>
      <c r="T26" s="15" t="str">
        <f t="shared" si="1"/>
        <v>RAA999ZD1</v>
      </c>
      <c r="U26" s="25" t="str">
        <f t="shared" si="4"/>
        <v>R-AA-999-0-TP4-DMSO-1
RAA999ZD1</v>
      </c>
      <c r="V26" s="25" t="str">
        <f t="shared" si="5"/>
        <v>RAA
999
ZD1</v>
      </c>
    </row>
    <row r="27" spans="1:22" ht="52.5" hidden="1" customHeight="1">
      <c r="A27" t="s">
        <v>41</v>
      </c>
      <c r="B27" s="10" t="s">
        <v>40</v>
      </c>
      <c r="C27" s="10" t="str">
        <f>VLOOKUP(_xlfn.CONCAT(A27,B27),Codes!$C$3:$D$11,2,FALSE)</f>
        <v>R</v>
      </c>
      <c r="D27" s="23" t="s">
        <v>1352</v>
      </c>
      <c r="E27" s="12" t="str">
        <f>VLOOKUP(D27,Codes!$E$3:$G$1002,3,FALSE)</f>
        <v>999</v>
      </c>
      <c r="F27" s="10" t="s">
        <v>70</v>
      </c>
      <c r="G27" s="10">
        <v>48</v>
      </c>
      <c r="H27" s="10" t="str">
        <f>VLOOKUP(F27,Codes!$J$3:$M$8,2,FALSE)</f>
        <v>D</v>
      </c>
      <c r="I27" s="11" t="s">
        <v>31</v>
      </c>
      <c r="J27" s="10" t="str">
        <f>VLOOKUP(I27,Codes!$H$3:$I$262,2,FALSE)</f>
        <v>AA</v>
      </c>
      <c r="K27" s="10">
        <v>2</v>
      </c>
      <c r="L27">
        <v>0</v>
      </c>
      <c r="M27" t="str">
        <f>VLOOKUP(L27,Codes!$R$3:$S$28,2,FALSE)</f>
        <v>Z</v>
      </c>
      <c r="N27" t="s">
        <v>48</v>
      </c>
      <c r="O27" t="s">
        <v>29</v>
      </c>
      <c r="P27" t="s">
        <v>29</v>
      </c>
      <c r="Q27" s="21" t="str">
        <f t="shared" si="2"/>
        <v>R-AA-999-0-TP4-DMSO-NA-2-NA</v>
      </c>
      <c r="R27" s="21" t="str">
        <f t="shared" si="3"/>
        <v>R-AA-999-0-TP4-DMSO-2</v>
      </c>
      <c r="S27" s="14" t="str">
        <f t="shared" si="0"/>
        <v>R.AA.999.Z.D.2</v>
      </c>
      <c r="T27" s="15" t="str">
        <f t="shared" si="1"/>
        <v>RAA999ZD2</v>
      </c>
      <c r="U27" s="25" t="str">
        <f t="shared" si="4"/>
        <v>R-AA-999-0-TP4-DMSO-2
RAA999ZD2</v>
      </c>
      <c r="V27" s="25" t="str">
        <f t="shared" si="5"/>
        <v>RAA
999
ZD2</v>
      </c>
    </row>
    <row r="28" spans="1:22" ht="52.5" hidden="1" customHeight="1">
      <c r="A28" t="s">
        <v>41</v>
      </c>
      <c r="B28" s="10" t="s">
        <v>40</v>
      </c>
      <c r="C28" s="10" t="str">
        <f>VLOOKUP(_xlfn.CONCAT(A28,B28),Codes!$C$3:$D$11,2,FALSE)</f>
        <v>R</v>
      </c>
      <c r="D28" s="23" t="s">
        <v>1352</v>
      </c>
      <c r="E28" s="12" t="str">
        <f>VLOOKUP(D28,Codes!$E$3:$G$1002,3,FALSE)</f>
        <v>999</v>
      </c>
      <c r="F28" s="10" t="s">
        <v>70</v>
      </c>
      <c r="G28" s="10">
        <v>48</v>
      </c>
      <c r="H28" s="10" t="str">
        <f>VLOOKUP(F28,Codes!$J$3:$M$8,2,FALSE)</f>
        <v>D</v>
      </c>
      <c r="I28" s="11" t="s">
        <v>31</v>
      </c>
      <c r="J28" s="10" t="str">
        <f>VLOOKUP(I28,Codes!$H$3:$I$262,2,FALSE)</f>
        <v>AA</v>
      </c>
      <c r="K28" s="10">
        <v>3</v>
      </c>
      <c r="L28">
        <v>0</v>
      </c>
      <c r="M28" t="str">
        <f>VLOOKUP(L28,Codes!$R$3:$S$28,2,FALSE)</f>
        <v>Z</v>
      </c>
      <c r="N28" t="s">
        <v>48</v>
      </c>
      <c r="O28" t="s">
        <v>29</v>
      </c>
      <c r="P28" t="s">
        <v>29</v>
      </c>
      <c r="Q28" s="21" t="str">
        <f t="shared" si="2"/>
        <v>R-AA-999-0-TP4-DMSO-NA-3-NA</v>
      </c>
      <c r="R28" s="21" t="str">
        <f t="shared" si="3"/>
        <v>R-AA-999-0-TP4-DMSO-3</v>
      </c>
      <c r="S28" s="14" t="str">
        <f t="shared" si="0"/>
        <v>R.AA.999.Z.D.3</v>
      </c>
      <c r="T28" s="15" t="str">
        <f t="shared" si="1"/>
        <v>RAA999ZD3</v>
      </c>
      <c r="U28" s="25" t="str">
        <f t="shared" si="4"/>
        <v>R-AA-999-0-TP4-DMSO-3
RAA999ZD3</v>
      </c>
      <c r="V28" s="25" t="str">
        <f t="shared" si="5"/>
        <v>RAA
999
ZD3</v>
      </c>
    </row>
    <row r="29" spans="1:22" ht="52.5" hidden="1" customHeight="1">
      <c r="A29" t="s">
        <v>41</v>
      </c>
      <c r="B29" s="10" t="s">
        <v>40</v>
      </c>
      <c r="C29" s="10" t="str">
        <f>VLOOKUP(_xlfn.CONCAT(A29,B29),Codes!$C$3:$D$11,2,FALSE)</f>
        <v>R</v>
      </c>
      <c r="D29" s="23" t="s">
        <v>1352</v>
      </c>
      <c r="E29" s="12" t="str">
        <f>VLOOKUP(D29,Codes!$E$3:$G$1002,3,FALSE)</f>
        <v>999</v>
      </c>
      <c r="F29" s="10" t="s">
        <v>70</v>
      </c>
      <c r="G29" s="10">
        <v>48</v>
      </c>
      <c r="H29" s="10" t="str">
        <f>VLOOKUP(F29,Codes!$J$3:$M$8,2,FALSE)</f>
        <v>D</v>
      </c>
      <c r="I29" s="11" t="s">
        <v>31</v>
      </c>
      <c r="J29" s="10" t="str">
        <f>VLOOKUP(I29,Codes!$H$3:$I$262,2,FALSE)</f>
        <v>AA</v>
      </c>
      <c r="K29" s="10">
        <v>4</v>
      </c>
      <c r="L29">
        <v>0</v>
      </c>
      <c r="M29" t="str">
        <f>VLOOKUP(L29,Codes!$R$3:$S$28,2,FALSE)</f>
        <v>Z</v>
      </c>
      <c r="N29" t="s">
        <v>48</v>
      </c>
      <c r="O29" t="s">
        <v>29</v>
      </c>
      <c r="P29" t="s">
        <v>29</v>
      </c>
      <c r="Q29" s="21" t="str">
        <f t="shared" si="2"/>
        <v>R-AA-999-0-TP4-DMSO-NA-4-NA</v>
      </c>
      <c r="R29" s="21" t="str">
        <f t="shared" si="3"/>
        <v>R-AA-999-0-TP4-DMSO-4</v>
      </c>
      <c r="S29" s="14" t="str">
        <f t="shared" si="0"/>
        <v>R.AA.999.Z.D.4</v>
      </c>
      <c r="T29" s="15" t="str">
        <f t="shared" si="1"/>
        <v>RAA999ZD4</v>
      </c>
      <c r="U29" s="25" t="str">
        <f t="shared" si="4"/>
        <v>R-AA-999-0-TP4-DMSO-4
RAA999ZD4</v>
      </c>
      <c r="V29" s="25" t="str">
        <f t="shared" si="5"/>
        <v>RAA
999
ZD4</v>
      </c>
    </row>
    <row r="30" spans="1:22" ht="52.5" hidden="1" customHeight="1">
      <c r="A30" t="s">
        <v>41</v>
      </c>
      <c r="B30" s="10" t="s">
        <v>40</v>
      </c>
      <c r="C30" s="10" t="str">
        <f>VLOOKUP(_xlfn.CONCAT(A30,B30),Codes!$C$3:$D$11,2,FALSE)</f>
        <v>R</v>
      </c>
      <c r="D30" s="23" t="s">
        <v>1352</v>
      </c>
      <c r="E30" s="12" t="str">
        <f>VLOOKUP(D30,Codes!$E$3:$G$1002,3,FALSE)</f>
        <v>999</v>
      </c>
      <c r="F30" s="10" t="s">
        <v>70</v>
      </c>
      <c r="G30" s="10">
        <v>48</v>
      </c>
      <c r="H30" s="10" t="str">
        <f>VLOOKUP(F30,Codes!$J$3:$M$8,2,FALSE)</f>
        <v>D</v>
      </c>
      <c r="I30" s="11" t="s">
        <v>31</v>
      </c>
      <c r="J30" s="10" t="str">
        <f>VLOOKUP(I30,Codes!$H$3:$I$262,2,FALSE)</f>
        <v>AA</v>
      </c>
      <c r="K30" s="10">
        <v>5</v>
      </c>
      <c r="L30">
        <v>0</v>
      </c>
      <c r="M30" t="str">
        <f>VLOOKUP(L30,Codes!$R$3:$S$28,2,FALSE)</f>
        <v>Z</v>
      </c>
      <c r="N30" t="s">
        <v>48</v>
      </c>
      <c r="O30" t="s">
        <v>29</v>
      </c>
      <c r="P30" t="s">
        <v>29</v>
      </c>
      <c r="Q30" s="21" t="str">
        <f t="shared" si="2"/>
        <v>R-AA-999-0-TP4-DMSO-NA-5-NA</v>
      </c>
      <c r="R30" s="21" t="str">
        <f t="shared" si="3"/>
        <v>R-AA-999-0-TP4-DMSO-5</v>
      </c>
      <c r="S30" s="14" t="str">
        <f t="shared" si="0"/>
        <v>R.AA.999.Z.D.5</v>
      </c>
      <c r="T30" s="15" t="str">
        <f t="shared" si="1"/>
        <v>RAA999ZD5</v>
      </c>
      <c r="U30" s="25" t="str">
        <f t="shared" si="4"/>
        <v>R-AA-999-0-TP4-DMSO-5
RAA999ZD5</v>
      </c>
      <c r="V30" s="25" t="str">
        <f t="shared" si="5"/>
        <v>RAA
999
ZD5</v>
      </c>
    </row>
    <row r="31" spans="1:22" ht="52.5" hidden="1" customHeight="1">
      <c r="A31" t="s">
        <v>41</v>
      </c>
      <c r="B31" s="10" t="s">
        <v>40</v>
      </c>
      <c r="C31" s="10" t="str">
        <f>VLOOKUP(_xlfn.CONCAT(A31,B31),Codes!$C$3:$D$11,2,FALSE)</f>
        <v>R</v>
      </c>
      <c r="D31" s="23" t="s">
        <v>1352</v>
      </c>
      <c r="E31" s="12" t="str">
        <f>VLOOKUP(D31,Codes!$E$3:$G$1002,3,FALSE)</f>
        <v>999</v>
      </c>
      <c r="F31" s="10" t="s">
        <v>70</v>
      </c>
      <c r="G31" s="10">
        <v>48</v>
      </c>
      <c r="H31" s="10" t="str">
        <f>VLOOKUP(F31,Codes!$J$3:$M$8,2,FALSE)</f>
        <v>D</v>
      </c>
      <c r="I31" s="11" t="s">
        <v>31</v>
      </c>
      <c r="J31" s="10" t="str">
        <f>VLOOKUP(I31,Codes!$H$3:$I$262,2,FALSE)</f>
        <v>AA</v>
      </c>
      <c r="K31" s="10">
        <v>6</v>
      </c>
      <c r="L31">
        <v>0</v>
      </c>
      <c r="M31" t="str">
        <f>VLOOKUP(L31,Codes!$R$3:$S$28,2,FALSE)</f>
        <v>Z</v>
      </c>
      <c r="N31" t="s">
        <v>48</v>
      </c>
      <c r="O31" t="s">
        <v>29</v>
      </c>
      <c r="P31" t="s">
        <v>29</v>
      </c>
      <c r="Q31" s="21" t="str">
        <f t="shared" si="2"/>
        <v>R-AA-999-0-TP4-DMSO-NA-6-NA</v>
      </c>
      <c r="R31" s="21" t="str">
        <f t="shared" si="3"/>
        <v>R-AA-999-0-TP4-DMSO-6</v>
      </c>
      <c r="S31" s="14" t="str">
        <f t="shared" si="0"/>
        <v>R.AA.999.Z.D.6</v>
      </c>
      <c r="T31" s="15" t="str">
        <f t="shared" si="1"/>
        <v>RAA999ZD6</v>
      </c>
      <c r="U31" s="25" t="str">
        <f t="shared" si="4"/>
        <v>R-AA-999-0-TP4-DMSO-6
RAA999ZD6</v>
      </c>
      <c r="V31" s="25" t="str">
        <f t="shared" si="5"/>
        <v>RAA
999
ZD6</v>
      </c>
    </row>
    <row r="32" spans="1:22" ht="52.5" hidden="1" customHeight="1">
      <c r="A32" t="s">
        <v>41</v>
      </c>
      <c r="B32" s="10" t="s">
        <v>40</v>
      </c>
      <c r="C32" s="10" t="str">
        <f>VLOOKUP(_xlfn.CONCAT(A32,B32),Codes!$C$3:$D$11,2,FALSE)</f>
        <v>R</v>
      </c>
      <c r="D32" s="23" t="s">
        <v>53</v>
      </c>
      <c r="E32" s="12" t="str">
        <f>VLOOKUP(D32,Codes!$E$3:$G$1002,3,FALSE)</f>
        <v>002</v>
      </c>
      <c r="F32" s="10" t="s">
        <v>33</v>
      </c>
      <c r="G32" s="10">
        <v>0</v>
      </c>
      <c r="H32" s="10" t="str">
        <f>VLOOKUP(F32,Codes!$J$3:$M$8,2,FALSE)</f>
        <v>S</v>
      </c>
      <c r="I32" s="11" t="s">
        <v>31</v>
      </c>
      <c r="J32" s="10" t="str">
        <f>VLOOKUP(I32,Codes!$H$3:$I$262,2,FALSE)</f>
        <v>AA</v>
      </c>
      <c r="K32" s="10">
        <v>1</v>
      </c>
      <c r="L32" t="s">
        <v>35</v>
      </c>
      <c r="M32" t="str">
        <f>VLOOKUP(L32,Codes!$R$3:$S$28,2,FALSE)</f>
        <v>L</v>
      </c>
      <c r="N32" t="s">
        <v>48</v>
      </c>
      <c r="O32" t="s">
        <v>29</v>
      </c>
      <c r="P32" t="s">
        <v>29</v>
      </c>
      <c r="Q32" s="21" t="str">
        <f t="shared" ref="Q32:Q37" si="6">CONCATENATE(C32,"-",J32,"-",E32,"-", L32,"-",F32,"-",N32,"-",O32,"-",K32,"-",P32)</f>
        <v>R-AA-002-EC10-TP0-DMSO-NA-1-NA</v>
      </c>
      <c r="R32" s="21" t="str">
        <f t="shared" ref="R32:R37" si="7">CONCATENATE(C32,"-",J32,"-",E32,"-", L32,"-",F32,"-",N32,"-",K32)</f>
        <v>R-AA-002-EC10-TP0-DMSO-1</v>
      </c>
      <c r="S32" s="14" t="str">
        <f t="shared" ref="S32:S37" si="8">_xlfn.CONCAT(C32,".",J32,".",E32,".",M32,".",H32,".",K32)</f>
        <v>R.AA.002.L.S.1</v>
      </c>
      <c r="T32" s="15" t="str">
        <f t="shared" ref="T32:T37" si="9">SUBSTITUTE(S32,".","")</f>
        <v>RAA002LS1</v>
      </c>
      <c r="U32" s="25" t="str">
        <f t="shared" si="4"/>
        <v>R-AA-002-EC10-TP0-DMSO-1
RAA002LS1</v>
      </c>
      <c r="V32" s="25" t="str">
        <f t="shared" si="5"/>
        <v>RAA
002
LS1</v>
      </c>
    </row>
    <row r="33" spans="1:22" ht="52.5" hidden="1" customHeight="1">
      <c r="A33" t="s">
        <v>41</v>
      </c>
      <c r="B33" s="10" t="s">
        <v>40</v>
      </c>
      <c r="C33" s="10" t="str">
        <f>VLOOKUP(_xlfn.CONCAT(A33,B33),Codes!$C$3:$D$11,2,FALSE)</f>
        <v>R</v>
      </c>
      <c r="D33" s="23" t="s">
        <v>53</v>
      </c>
      <c r="E33" s="12" t="str">
        <f>VLOOKUP(D33,Codes!$E$3:$G$1002,3,FALSE)</f>
        <v>002</v>
      </c>
      <c r="F33" s="10" t="s">
        <v>33</v>
      </c>
      <c r="G33" s="10">
        <v>0</v>
      </c>
      <c r="H33" s="10" t="str">
        <f>VLOOKUP(F33,Codes!$J$3:$M$8,2,FALSE)</f>
        <v>S</v>
      </c>
      <c r="I33" s="11" t="s">
        <v>31</v>
      </c>
      <c r="J33" s="10" t="str">
        <f>VLOOKUP(I33,Codes!$H$3:$I$262,2,FALSE)</f>
        <v>AA</v>
      </c>
      <c r="K33" s="10">
        <v>2</v>
      </c>
      <c r="L33" t="s">
        <v>35</v>
      </c>
      <c r="M33" t="str">
        <f>VLOOKUP(L33,Codes!$R$3:$S$28,2,FALSE)</f>
        <v>L</v>
      </c>
      <c r="N33" t="s">
        <v>48</v>
      </c>
      <c r="O33" t="s">
        <v>29</v>
      </c>
      <c r="P33" t="s">
        <v>29</v>
      </c>
      <c r="Q33" s="21" t="str">
        <f t="shared" si="6"/>
        <v>R-AA-002-EC10-TP0-DMSO-NA-2-NA</v>
      </c>
      <c r="R33" s="21" t="str">
        <f t="shared" si="7"/>
        <v>R-AA-002-EC10-TP0-DMSO-2</v>
      </c>
      <c r="S33" s="14" t="str">
        <f t="shared" si="8"/>
        <v>R.AA.002.L.S.2</v>
      </c>
      <c r="T33" s="15" t="str">
        <f t="shared" si="9"/>
        <v>RAA002LS2</v>
      </c>
      <c r="U33" s="25" t="str">
        <f t="shared" si="4"/>
        <v>R-AA-002-EC10-TP0-DMSO-2
RAA002LS2</v>
      </c>
      <c r="V33" s="25" t="str">
        <f t="shared" si="5"/>
        <v>RAA
002
LS2</v>
      </c>
    </row>
    <row r="34" spans="1:22" ht="52.5" hidden="1" customHeight="1">
      <c r="A34" t="s">
        <v>41</v>
      </c>
      <c r="B34" s="10" t="s">
        <v>40</v>
      </c>
      <c r="C34" s="10" t="str">
        <f>VLOOKUP(_xlfn.CONCAT(A34,B34),Codes!$C$3:$D$11,2,FALSE)</f>
        <v>R</v>
      </c>
      <c r="D34" s="23" t="s">
        <v>53</v>
      </c>
      <c r="E34" s="12" t="str">
        <f>VLOOKUP(D34,Codes!$E$3:$G$1002,3,FALSE)</f>
        <v>002</v>
      </c>
      <c r="F34" s="10" t="s">
        <v>33</v>
      </c>
      <c r="G34" s="10">
        <v>0</v>
      </c>
      <c r="H34" s="10" t="str">
        <f>VLOOKUP(F34,Codes!$J$3:$M$8,2,FALSE)</f>
        <v>S</v>
      </c>
      <c r="I34" s="11" t="s">
        <v>31</v>
      </c>
      <c r="J34" s="10" t="str">
        <f>VLOOKUP(I34,Codes!$H$3:$I$262,2,FALSE)</f>
        <v>AA</v>
      </c>
      <c r="K34" s="10">
        <v>3</v>
      </c>
      <c r="L34" t="s">
        <v>35</v>
      </c>
      <c r="M34" t="str">
        <f>VLOOKUP(L34,Codes!$R$3:$S$28,2,FALSE)</f>
        <v>L</v>
      </c>
      <c r="N34" t="s">
        <v>48</v>
      </c>
      <c r="O34" t="s">
        <v>29</v>
      </c>
      <c r="P34" t="s">
        <v>29</v>
      </c>
      <c r="Q34" s="21" t="str">
        <f t="shared" si="6"/>
        <v>R-AA-002-EC10-TP0-DMSO-NA-3-NA</v>
      </c>
      <c r="R34" s="21" t="str">
        <f t="shared" si="7"/>
        <v>R-AA-002-EC10-TP0-DMSO-3</v>
      </c>
      <c r="S34" s="14" t="str">
        <f t="shared" si="8"/>
        <v>R.AA.002.L.S.3</v>
      </c>
      <c r="T34" s="15" t="str">
        <f t="shared" si="9"/>
        <v>RAA002LS3</v>
      </c>
      <c r="U34" s="25" t="str">
        <f t="shared" si="4"/>
        <v>R-AA-002-EC10-TP0-DMSO-3
RAA002LS3</v>
      </c>
      <c r="V34" s="25" t="str">
        <f t="shared" si="5"/>
        <v>RAA
002
LS3</v>
      </c>
    </row>
    <row r="35" spans="1:22" ht="52.5" hidden="1" customHeight="1">
      <c r="A35" t="s">
        <v>41</v>
      </c>
      <c r="B35" s="10" t="s">
        <v>40</v>
      </c>
      <c r="C35" s="10" t="str">
        <f>VLOOKUP(_xlfn.CONCAT(A35,B35),Codes!$C$3:$D$11,2,FALSE)</f>
        <v>R</v>
      </c>
      <c r="D35" s="23" t="s">
        <v>53</v>
      </c>
      <c r="E35" s="12" t="str">
        <f>VLOOKUP(D35,Codes!$E$3:$G$1002,3,FALSE)</f>
        <v>002</v>
      </c>
      <c r="F35" s="10" t="s">
        <v>33</v>
      </c>
      <c r="G35" s="10">
        <v>0</v>
      </c>
      <c r="H35" s="10" t="str">
        <f>VLOOKUP(F35,Codes!$J$3:$M$8,2,FALSE)</f>
        <v>S</v>
      </c>
      <c r="I35" s="11" t="s">
        <v>31</v>
      </c>
      <c r="J35" s="10" t="str">
        <f>VLOOKUP(I35,Codes!$H$3:$I$262,2,FALSE)</f>
        <v>AA</v>
      </c>
      <c r="K35" s="10">
        <v>4</v>
      </c>
      <c r="L35" t="s">
        <v>35</v>
      </c>
      <c r="M35" t="str">
        <f>VLOOKUP(L35,Codes!$R$3:$S$28,2,FALSE)</f>
        <v>L</v>
      </c>
      <c r="N35" t="s">
        <v>48</v>
      </c>
      <c r="O35" t="s">
        <v>29</v>
      </c>
      <c r="P35" t="s">
        <v>29</v>
      </c>
      <c r="Q35" s="21" t="str">
        <f t="shared" si="6"/>
        <v>R-AA-002-EC10-TP0-DMSO-NA-4-NA</v>
      </c>
      <c r="R35" s="21" t="str">
        <f t="shared" si="7"/>
        <v>R-AA-002-EC10-TP0-DMSO-4</v>
      </c>
      <c r="S35" s="14" t="str">
        <f t="shared" si="8"/>
        <v>R.AA.002.L.S.4</v>
      </c>
      <c r="T35" s="15" t="str">
        <f t="shared" si="9"/>
        <v>RAA002LS4</v>
      </c>
      <c r="U35" s="25" t="str">
        <f t="shared" si="4"/>
        <v>R-AA-002-EC10-TP0-DMSO-4
RAA002LS4</v>
      </c>
      <c r="V35" s="25" t="str">
        <f t="shared" si="5"/>
        <v>RAA
002
LS4</v>
      </c>
    </row>
    <row r="36" spans="1:22" ht="52.5" hidden="1" customHeight="1">
      <c r="A36" t="s">
        <v>41</v>
      </c>
      <c r="B36" s="10" t="s">
        <v>40</v>
      </c>
      <c r="C36" s="10" t="str">
        <f>VLOOKUP(_xlfn.CONCAT(A36,B36),Codes!$C$3:$D$11,2,FALSE)</f>
        <v>R</v>
      </c>
      <c r="D36" s="23" t="s">
        <v>53</v>
      </c>
      <c r="E36" s="12" t="str">
        <f>VLOOKUP(D36,Codes!$E$3:$G$1002,3,FALSE)</f>
        <v>002</v>
      </c>
      <c r="F36" s="10" t="s">
        <v>33</v>
      </c>
      <c r="G36" s="10">
        <v>0</v>
      </c>
      <c r="H36" s="10" t="str">
        <f>VLOOKUP(F36,Codes!$J$3:$M$8,2,FALSE)</f>
        <v>S</v>
      </c>
      <c r="I36" s="11" t="s">
        <v>31</v>
      </c>
      <c r="J36" s="10" t="str">
        <f>VLOOKUP(I36,Codes!$H$3:$I$262,2,FALSE)</f>
        <v>AA</v>
      </c>
      <c r="K36" s="10">
        <v>5</v>
      </c>
      <c r="L36" t="s">
        <v>35</v>
      </c>
      <c r="M36" t="str">
        <f>VLOOKUP(L36,Codes!$R$3:$S$28,2,FALSE)</f>
        <v>L</v>
      </c>
      <c r="N36" t="s">
        <v>48</v>
      </c>
      <c r="O36" t="s">
        <v>29</v>
      </c>
      <c r="P36" t="s">
        <v>29</v>
      </c>
      <c r="Q36" s="21" t="str">
        <f t="shared" si="6"/>
        <v>R-AA-002-EC10-TP0-DMSO-NA-5-NA</v>
      </c>
      <c r="R36" s="21" t="str">
        <f t="shared" si="7"/>
        <v>R-AA-002-EC10-TP0-DMSO-5</v>
      </c>
      <c r="S36" s="14" t="str">
        <f t="shared" si="8"/>
        <v>R.AA.002.L.S.5</v>
      </c>
      <c r="T36" s="15" t="str">
        <f t="shared" si="9"/>
        <v>RAA002LS5</v>
      </c>
      <c r="U36" s="25" t="str">
        <f t="shared" si="4"/>
        <v>R-AA-002-EC10-TP0-DMSO-5
RAA002LS5</v>
      </c>
      <c r="V36" s="25" t="str">
        <f t="shared" si="5"/>
        <v>RAA
002
LS5</v>
      </c>
    </row>
    <row r="37" spans="1:22" ht="52.5" hidden="1" customHeight="1">
      <c r="A37" t="s">
        <v>41</v>
      </c>
      <c r="B37" s="10" t="s">
        <v>40</v>
      </c>
      <c r="C37" s="10" t="str">
        <f>VLOOKUP(_xlfn.CONCAT(A37,B37),Codes!$C$3:$D$11,2,FALSE)</f>
        <v>R</v>
      </c>
      <c r="D37" s="23" t="s">
        <v>53</v>
      </c>
      <c r="E37" s="12" t="str">
        <f>VLOOKUP(D37,Codes!$E$3:$G$1002,3,FALSE)</f>
        <v>002</v>
      </c>
      <c r="F37" s="10" t="s">
        <v>33</v>
      </c>
      <c r="G37" s="10">
        <v>0</v>
      </c>
      <c r="H37" s="10" t="str">
        <f>VLOOKUP(F37,Codes!$J$3:$M$8,2,FALSE)</f>
        <v>S</v>
      </c>
      <c r="I37" s="11" t="s">
        <v>31</v>
      </c>
      <c r="J37" s="10" t="str">
        <f>VLOOKUP(I37,Codes!$H$3:$I$262,2,FALSE)</f>
        <v>AA</v>
      </c>
      <c r="K37" s="10">
        <v>6</v>
      </c>
      <c r="L37" t="s">
        <v>35</v>
      </c>
      <c r="M37" t="str">
        <f>VLOOKUP(L37,Codes!$R$3:$S$28,2,FALSE)</f>
        <v>L</v>
      </c>
      <c r="N37" t="s">
        <v>48</v>
      </c>
      <c r="O37" t="s">
        <v>29</v>
      </c>
      <c r="P37" t="s">
        <v>29</v>
      </c>
      <c r="Q37" s="21" t="str">
        <f t="shared" si="6"/>
        <v>R-AA-002-EC10-TP0-DMSO-NA-6-NA</v>
      </c>
      <c r="R37" s="21" t="str">
        <f t="shared" si="7"/>
        <v>R-AA-002-EC10-TP0-DMSO-6</v>
      </c>
      <c r="S37" s="14" t="str">
        <f t="shared" si="8"/>
        <v>R.AA.002.L.S.6</v>
      </c>
      <c r="T37" s="15" t="str">
        <f t="shared" si="9"/>
        <v>RAA002LS6</v>
      </c>
      <c r="U37" s="25" t="str">
        <f t="shared" si="4"/>
        <v>R-AA-002-EC10-TP0-DMSO-6
RAA002LS6</v>
      </c>
      <c r="V37" s="25" t="str">
        <f t="shared" si="5"/>
        <v>RAA
002
LS6</v>
      </c>
    </row>
    <row r="38" spans="1:22" ht="52.5" hidden="1" customHeight="1">
      <c r="A38" t="s">
        <v>41</v>
      </c>
      <c r="B38" s="10" t="s">
        <v>40</v>
      </c>
      <c r="C38" s="10" t="str">
        <f>VLOOKUP(_xlfn.CONCAT(A38,B38),Codes!$C$3:$D$11,2,FALSE)</f>
        <v>R</v>
      </c>
      <c r="D38" s="23" t="s">
        <v>53</v>
      </c>
      <c r="E38" s="12" t="str">
        <f>VLOOKUP(D38,Codes!$E$3:$G$1002,3,FALSE)</f>
        <v>002</v>
      </c>
      <c r="F38" s="10" t="s">
        <v>46</v>
      </c>
      <c r="G38" s="10">
        <v>4</v>
      </c>
      <c r="H38" s="10" t="str">
        <f>VLOOKUP(F38,Codes!$J$3:$M$8,2,FALSE)</f>
        <v>A</v>
      </c>
      <c r="I38" s="11" t="s">
        <v>31</v>
      </c>
      <c r="J38" s="10" t="str">
        <f>VLOOKUP(I38,Codes!$H$3:$I$262,2,FALSE)</f>
        <v>AA</v>
      </c>
      <c r="K38" s="10">
        <v>1</v>
      </c>
      <c r="L38" t="s">
        <v>35</v>
      </c>
      <c r="M38" t="str">
        <f>VLOOKUP(L38,Codes!$R$3:$S$28,2,FALSE)</f>
        <v>L</v>
      </c>
      <c r="N38" t="s">
        <v>48</v>
      </c>
      <c r="O38" t="s">
        <v>29</v>
      </c>
      <c r="P38" t="s">
        <v>29</v>
      </c>
      <c r="Q38" s="21" t="str">
        <f t="shared" si="2"/>
        <v>R-AA-002-EC10-TP1-DMSO-NA-1-NA</v>
      </c>
      <c r="R38" s="21" t="str">
        <f t="shared" si="3"/>
        <v>R-AA-002-EC10-TP1-DMSO-1</v>
      </c>
      <c r="S38" s="14" t="str">
        <f t="shared" si="0"/>
        <v>R.AA.002.L.A.1</v>
      </c>
      <c r="T38" s="15" t="str">
        <f t="shared" si="1"/>
        <v>RAA002LA1</v>
      </c>
      <c r="U38" s="25" t="str">
        <f t="shared" si="4"/>
        <v>R-AA-002-EC10-TP1-DMSO-1
RAA002LA1</v>
      </c>
      <c r="V38" s="25" t="str">
        <f t="shared" si="5"/>
        <v>RAA
002
LA1</v>
      </c>
    </row>
    <row r="39" spans="1:22" ht="52.5" hidden="1" customHeight="1">
      <c r="A39" t="s">
        <v>41</v>
      </c>
      <c r="B39" s="10" t="s">
        <v>40</v>
      </c>
      <c r="C39" s="10" t="str">
        <f>VLOOKUP(_xlfn.CONCAT(A39,B39),Codes!$C$3:$D$11,2,FALSE)</f>
        <v>R</v>
      </c>
      <c r="D39" s="23" t="s">
        <v>53</v>
      </c>
      <c r="E39" s="12" t="str">
        <f>VLOOKUP(D39,Codes!$E$3:$G$1002,3,FALSE)</f>
        <v>002</v>
      </c>
      <c r="F39" s="10" t="s">
        <v>46</v>
      </c>
      <c r="G39" s="10">
        <v>4</v>
      </c>
      <c r="H39" s="10" t="str">
        <f>VLOOKUP(F39,Codes!$J$3:$M$8,2,FALSE)</f>
        <v>A</v>
      </c>
      <c r="I39" s="11" t="s">
        <v>31</v>
      </c>
      <c r="J39" s="10" t="str">
        <f>VLOOKUP(I39,Codes!$H$3:$I$262,2,FALSE)</f>
        <v>AA</v>
      </c>
      <c r="K39" s="10">
        <v>2</v>
      </c>
      <c r="L39" t="s">
        <v>35</v>
      </c>
      <c r="M39" t="str">
        <f>VLOOKUP(L39,Codes!$R$3:$S$28,2,FALSE)</f>
        <v>L</v>
      </c>
      <c r="N39" t="s">
        <v>48</v>
      </c>
      <c r="O39" t="s">
        <v>29</v>
      </c>
      <c r="P39" t="s">
        <v>29</v>
      </c>
      <c r="Q39" s="21" t="str">
        <f t="shared" si="2"/>
        <v>R-AA-002-EC10-TP1-DMSO-NA-2-NA</v>
      </c>
      <c r="R39" s="21" t="str">
        <f t="shared" si="3"/>
        <v>R-AA-002-EC10-TP1-DMSO-2</v>
      </c>
      <c r="S39" s="14" t="str">
        <f t="shared" si="0"/>
        <v>R.AA.002.L.A.2</v>
      </c>
      <c r="T39" s="15" t="str">
        <f t="shared" si="1"/>
        <v>RAA002LA2</v>
      </c>
      <c r="U39" s="25" t="str">
        <f t="shared" si="4"/>
        <v>R-AA-002-EC10-TP1-DMSO-2
RAA002LA2</v>
      </c>
      <c r="V39" s="25" t="str">
        <f t="shared" si="5"/>
        <v>RAA
002
LA2</v>
      </c>
    </row>
    <row r="40" spans="1:22" ht="52.5" hidden="1" customHeight="1">
      <c r="A40" t="s">
        <v>41</v>
      </c>
      <c r="B40" s="10" t="s">
        <v>40</v>
      </c>
      <c r="C40" s="10" t="str">
        <f>VLOOKUP(_xlfn.CONCAT(A40,B40),Codes!$C$3:$D$11,2,FALSE)</f>
        <v>R</v>
      </c>
      <c r="D40" s="23" t="s">
        <v>53</v>
      </c>
      <c r="E40" s="12" t="str">
        <f>VLOOKUP(D40,Codes!$E$3:$G$1002,3,FALSE)</f>
        <v>002</v>
      </c>
      <c r="F40" s="10" t="s">
        <v>46</v>
      </c>
      <c r="G40" s="10">
        <v>4</v>
      </c>
      <c r="H40" s="10" t="str">
        <f>VLOOKUP(F40,Codes!$J$3:$M$8,2,FALSE)</f>
        <v>A</v>
      </c>
      <c r="I40" s="11" t="s">
        <v>31</v>
      </c>
      <c r="J40" s="10" t="str">
        <f>VLOOKUP(I40,Codes!$H$3:$I$262,2,FALSE)</f>
        <v>AA</v>
      </c>
      <c r="K40" s="10">
        <v>3</v>
      </c>
      <c r="L40" t="s">
        <v>35</v>
      </c>
      <c r="M40" t="str">
        <f>VLOOKUP(L40,Codes!$R$3:$S$28,2,FALSE)</f>
        <v>L</v>
      </c>
      <c r="N40" t="s">
        <v>48</v>
      </c>
      <c r="O40" t="s">
        <v>29</v>
      </c>
      <c r="P40" t="s">
        <v>29</v>
      </c>
      <c r="Q40" s="21" t="str">
        <f t="shared" si="2"/>
        <v>R-AA-002-EC10-TP1-DMSO-NA-3-NA</v>
      </c>
      <c r="R40" s="21" t="str">
        <f t="shared" si="3"/>
        <v>R-AA-002-EC10-TP1-DMSO-3</v>
      </c>
      <c r="S40" s="14" t="str">
        <f t="shared" si="0"/>
        <v>R.AA.002.L.A.3</v>
      </c>
      <c r="T40" s="15" t="str">
        <f t="shared" si="1"/>
        <v>RAA002LA3</v>
      </c>
      <c r="U40" s="25" t="str">
        <f t="shared" si="4"/>
        <v>R-AA-002-EC10-TP1-DMSO-3
RAA002LA3</v>
      </c>
      <c r="V40" s="25" t="str">
        <f t="shared" si="5"/>
        <v>RAA
002
LA3</v>
      </c>
    </row>
    <row r="41" spans="1:22" ht="52.5" hidden="1" customHeight="1">
      <c r="A41" t="s">
        <v>41</v>
      </c>
      <c r="B41" s="10" t="s">
        <v>40</v>
      </c>
      <c r="C41" s="10" t="str">
        <f>VLOOKUP(_xlfn.CONCAT(A41,B41),Codes!$C$3:$D$11,2,FALSE)</f>
        <v>R</v>
      </c>
      <c r="D41" s="23" t="s">
        <v>53</v>
      </c>
      <c r="E41" s="12" t="str">
        <f>VLOOKUP(D41,Codes!$E$3:$G$1002,3,FALSE)</f>
        <v>002</v>
      </c>
      <c r="F41" s="10" t="s">
        <v>46</v>
      </c>
      <c r="G41" s="10">
        <v>4</v>
      </c>
      <c r="H41" s="10" t="str">
        <f>VLOOKUP(F41,Codes!$J$3:$M$8,2,FALSE)</f>
        <v>A</v>
      </c>
      <c r="I41" s="11" t="s">
        <v>31</v>
      </c>
      <c r="J41" s="10" t="str">
        <f>VLOOKUP(I41,Codes!$H$3:$I$262,2,FALSE)</f>
        <v>AA</v>
      </c>
      <c r="K41" s="10">
        <v>4</v>
      </c>
      <c r="L41" t="s">
        <v>35</v>
      </c>
      <c r="M41" t="str">
        <f>VLOOKUP(L41,Codes!$R$3:$S$28,2,FALSE)</f>
        <v>L</v>
      </c>
      <c r="N41" t="s">
        <v>48</v>
      </c>
      <c r="O41" t="s">
        <v>29</v>
      </c>
      <c r="P41" t="s">
        <v>29</v>
      </c>
      <c r="Q41" s="21" t="str">
        <f t="shared" si="2"/>
        <v>R-AA-002-EC10-TP1-DMSO-NA-4-NA</v>
      </c>
      <c r="R41" s="21" t="str">
        <f t="shared" si="3"/>
        <v>R-AA-002-EC10-TP1-DMSO-4</v>
      </c>
      <c r="S41" s="14" t="str">
        <f t="shared" si="0"/>
        <v>R.AA.002.L.A.4</v>
      </c>
      <c r="T41" s="15" t="str">
        <f t="shared" si="1"/>
        <v>RAA002LA4</v>
      </c>
      <c r="U41" s="25" t="str">
        <f t="shared" si="4"/>
        <v>R-AA-002-EC10-TP1-DMSO-4
RAA002LA4</v>
      </c>
      <c r="V41" s="25" t="str">
        <f t="shared" si="5"/>
        <v>RAA
002
LA4</v>
      </c>
    </row>
    <row r="42" spans="1:22" ht="52.5" hidden="1" customHeight="1">
      <c r="A42" t="s">
        <v>41</v>
      </c>
      <c r="B42" s="10" t="s">
        <v>40</v>
      </c>
      <c r="C42" s="10" t="str">
        <f>VLOOKUP(_xlfn.CONCAT(A42,B42),Codes!$C$3:$D$11,2,FALSE)</f>
        <v>R</v>
      </c>
      <c r="D42" s="23" t="s">
        <v>53</v>
      </c>
      <c r="E42" s="12" t="str">
        <f>VLOOKUP(D42,Codes!$E$3:$G$1002,3,FALSE)</f>
        <v>002</v>
      </c>
      <c r="F42" s="10" t="s">
        <v>46</v>
      </c>
      <c r="G42" s="10">
        <v>4</v>
      </c>
      <c r="H42" s="10" t="str">
        <f>VLOOKUP(F42,Codes!$J$3:$M$8,2,FALSE)</f>
        <v>A</v>
      </c>
      <c r="I42" s="11" t="s">
        <v>31</v>
      </c>
      <c r="J42" s="10" t="str">
        <f>VLOOKUP(I42,Codes!$H$3:$I$262,2,FALSE)</f>
        <v>AA</v>
      </c>
      <c r="K42" s="10">
        <v>5</v>
      </c>
      <c r="L42" t="s">
        <v>35</v>
      </c>
      <c r="M42" t="str">
        <f>VLOOKUP(L42,Codes!$R$3:$S$28,2,FALSE)</f>
        <v>L</v>
      </c>
      <c r="N42" t="s">
        <v>48</v>
      </c>
      <c r="O42" t="s">
        <v>29</v>
      </c>
      <c r="P42" t="s">
        <v>29</v>
      </c>
      <c r="Q42" s="21" t="str">
        <f t="shared" si="2"/>
        <v>R-AA-002-EC10-TP1-DMSO-NA-5-NA</v>
      </c>
      <c r="R42" s="21" t="str">
        <f t="shared" si="3"/>
        <v>R-AA-002-EC10-TP1-DMSO-5</v>
      </c>
      <c r="S42" s="14" t="str">
        <f t="shared" si="0"/>
        <v>R.AA.002.L.A.5</v>
      </c>
      <c r="T42" s="15" t="str">
        <f t="shared" si="1"/>
        <v>RAA002LA5</v>
      </c>
      <c r="U42" s="25" t="str">
        <f t="shared" si="4"/>
        <v>R-AA-002-EC10-TP1-DMSO-5
RAA002LA5</v>
      </c>
      <c r="V42" s="25" t="str">
        <f t="shared" si="5"/>
        <v>RAA
002
LA5</v>
      </c>
    </row>
    <row r="43" spans="1:22" ht="52.5" hidden="1" customHeight="1">
      <c r="A43" t="s">
        <v>41</v>
      </c>
      <c r="B43" s="10" t="s">
        <v>40</v>
      </c>
      <c r="C43" s="10" t="str">
        <f>VLOOKUP(_xlfn.CONCAT(A43,B43),Codes!$C$3:$D$11,2,FALSE)</f>
        <v>R</v>
      </c>
      <c r="D43" s="23" t="s">
        <v>53</v>
      </c>
      <c r="E43" s="12" t="str">
        <f>VLOOKUP(D43,Codes!$E$3:$G$1002,3,FALSE)</f>
        <v>002</v>
      </c>
      <c r="F43" s="10" t="s">
        <v>46</v>
      </c>
      <c r="G43" s="10">
        <v>4</v>
      </c>
      <c r="H43" s="10" t="str">
        <f>VLOOKUP(F43,Codes!$J$3:$M$8,2,FALSE)</f>
        <v>A</v>
      </c>
      <c r="I43" s="11" t="s">
        <v>31</v>
      </c>
      <c r="J43" s="10" t="str">
        <f>VLOOKUP(I43,Codes!$H$3:$I$262,2,FALSE)</f>
        <v>AA</v>
      </c>
      <c r="K43" s="10">
        <v>6</v>
      </c>
      <c r="L43" t="s">
        <v>35</v>
      </c>
      <c r="M43" t="str">
        <f>VLOOKUP(L43,Codes!$R$3:$S$28,2,FALSE)</f>
        <v>L</v>
      </c>
      <c r="N43" t="s">
        <v>48</v>
      </c>
      <c r="O43" t="s">
        <v>29</v>
      </c>
      <c r="P43" t="s">
        <v>29</v>
      </c>
      <c r="Q43" s="21" t="str">
        <f t="shared" si="2"/>
        <v>R-AA-002-EC10-TP1-DMSO-NA-6-NA</v>
      </c>
      <c r="R43" s="21" t="str">
        <f t="shared" si="3"/>
        <v>R-AA-002-EC10-TP1-DMSO-6</v>
      </c>
      <c r="S43" s="14" t="str">
        <f t="shared" si="0"/>
        <v>R.AA.002.L.A.6</v>
      </c>
      <c r="T43" s="15" t="str">
        <f t="shared" si="1"/>
        <v>RAA002LA6</v>
      </c>
      <c r="U43" s="25" t="str">
        <f t="shared" si="4"/>
        <v>R-AA-002-EC10-TP1-DMSO-6
RAA002LA6</v>
      </c>
      <c r="V43" s="25" t="str">
        <f t="shared" si="5"/>
        <v>RAA
002
LA6</v>
      </c>
    </row>
    <row r="44" spans="1:22" ht="52.5" hidden="1" customHeight="1">
      <c r="A44" t="s">
        <v>41</v>
      </c>
      <c r="B44" s="10" t="s">
        <v>40</v>
      </c>
      <c r="C44" s="10" t="str">
        <f>VLOOKUP(_xlfn.CONCAT(A44,B44),Codes!$C$3:$D$11,2,FALSE)</f>
        <v>R</v>
      </c>
      <c r="D44" s="23" t="s">
        <v>53</v>
      </c>
      <c r="E44" s="12" t="str">
        <f>VLOOKUP(D44,Codes!$E$3:$G$1002,3,FALSE)</f>
        <v>002</v>
      </c>
      <c r="F44" s="10" t="s">
        <v>57</v>
      </c>
      <c r="G44" s="10">
        <v>8</v>
      </c>
      <c r="H44" s="10" t="str">
        <f>VLOOKUP(F44,Codes!$J$3:$M$8,2,FALSE)</f>
        <v>B</v>
      </c>
      <c r="I44" s="11" t="s">
        <v>31</v>
      </c>
      <c r="J44" s="10" t="str">
        <f>VLOOKUP(I44,Codes!$H$3:$I$262,2,FALSE)</f>
        <v>AA</v>
      </c>
      <c r="K44" s="10">
        <v>1</v>
      </c>
      <c r="L44" t="s">
        <v>35</v>
      </c>
      <c r="M44" t="str">
        <f>VLOOKUP(L44,Codes!$R$3:$S$28,2,FALSE)</f>
        <v>L</v>
      </c>
      <c r="N44" t="s">
        <v>48</v>
      </c>
      <c r="O44" t="s">
        <v>29</v>
      </c>
      <c r="P44" t="s">
        <v>29</v>
      </c>
      <c r="Q44" s="21" t="str">
        <f t="shared" si="2"/>
        <v>R-AA-002-EC10-TP2-DMSO-NA-1-NA</v>
      </c>
      <c r="R44" s="21" t="str">
        <f t="shared" si="3"/>
        <v>R-AA-002-EC10-TP2-DMSO-1</v>
      </c>
      <c r="S44" s="14" t="str">
        <f t="shared" si="0"/>
        <v>R.AA.002.L.B.1</v>
      </c>
      <c r="T44" s="15" t="str">
        <f t="shared" si="1"/>
        <v>RAA002LB1</v>
      </c>
      <c r="U44" s="25" t="str">
        <f t="shared" si="4"/>
        <v>R-AA-002-EC10-TP2-DMSO-1
RAA002LB1</v>
      </c>
      <c r="V44" s="25" t="str">
        <f t="shared" si="5"/>
        <v>RAA
002
LB1</v>
      </c>
    </row>
    <row r="45" spans="1:22" ht="52.5" hidden="1" customHeight="1">
      <c r="A45" t="s">
        <v>41</v>
      </c>
      <c r="B45" s="10" t="s">
        <v>40</v>
      </c>
      <c r="C45" s="10" t="str">
        <f>VLOOKUP(_xlfn.CONCAT(A45,B45),Codes!$C$3:$D$11,2,FALSE)</f>
        <v>R</v>
      </c>
      <c r="D45" s="23" t="s">
        <v>53</v>
      </c>
      <c r="E45" s="12" t="str">
        <f>VLOOKUP(D45,Codes!$E$3:$G$1002,3,FALSE)</f>
        <v>002</v>
      </c>
      <c r="F45" s="10" t="s">
        <v>57</v>
      </c>
      <c r="G45" s="10">
        <v>8</v>
      </c>
      <c r="H45" s="10" t="str">
        <f>VLOOKUP(F45,Codes!$J$3:$M$8,2,FALSE)</f>
        <v>B</v>
      </c>
      <c r="I45" s="11" t="s">
        <v>31</v>
      </c>
      <c r="J45" s="10" t="str">
        <f>VLOOKUP(I45,Codes!$H$3:$I$262,2,FALSE)</f>
        <v>AA</v>
      </c>
      <c r="K45" s="10">
        <v>2</v>
      </c>
      <c r="L45" t="s">
        <v>35</v>
      </c>
      <c r="M45" t="str">
        <f>VLOOKUP(L45,Codes!$R$3:$S$28,2,FALSE)</f>
        <v>L</v>
      </c>
      <c r="N45" t="s">
        <v>48</v>
      </c>
      <c r="O45" t="s">
        <v>29</v>
      </c>
      <c r="P45" t="s">
        <v>29</v>
      </c>
      <c r="Q45" s="21" t="str">
        <f t="shared" si="2"/>
        <v>R-AA-002-EC10-TP2-DMSO-NA-2-NA</v>
      </c>
      <c r="R45" s="21" t="str">
        <f t="shared" si="3"/>
        <v>R-AA-002-EC10-TP2-DMSO-2</v>
      </c>
      <c r="S45" s="14" t="str">
        <f t="shared" si="0"/>
        <v>R.AA.002.L.B.2</v>
      </c>
      <c r="T45" s="15" t="str">
        <f t="shared" si="1"/>
        <v>RAA002LB2</v>
      </c>
      <c r="U45" s="25" t="str">
        <f t="shared" si="4"/>
        <v>R-AA-002-EC10-TP2-DMSO-2
RAA002LB2</v>
      </c>
      <c r="V45" s="25" t="str">
        <f t="shared" si="5"/>
        <v>RAA
002
LB2</v>
      </c>
    </row>
    <row r="46" spans="1:22" ht="52.5" hidden="1" customHeight="1">
      <c r="A46" t="s">
        <v>41</v>
      </c>
      <c r="B46" s="10" t="s">
        <v>40</v>
      </c>
      <c r="C46" s="10" t="str">
        <f>VLOOKUP(_xlfn.CONCAT(A46,B46),Codes!$C$3:$D$11,2,FALSE)</f>
        <v>R</v>
      </c>
      <c r="D46" s="23" t="s">
        <v>53</v>
      </c>
      <c r="E46" s="12" t="str">
        <f>VLOOKUP(D46,Codes!$E$3:$G$1002,3,FALSE)</f>
        <v>002</v>
      </c>
      <c r="F46" s="10" t="s">
        <v>57</v>
      </c>
      <c r="G46" s="10">
        <v>8</v>
      </c>
      <c r="H46" s="10" t="str">
        <f>VLOOKUP(F46,Codes!$J$3:$M$8,2,FALSE)</f>
        <v>B</v>
      </c>
      <c r="I46" s="11" t="s">
        <v>31</v>
      </c>
      <c r="J46" s="10" t="str">
        <f>VLOOKUP(I46,Codes!$H$3:$I$262,2,FALSE)</f>
        <v>AA</v>
      </c>
      <c r="K46" s="10">
        <v>3</v>
      </c>
      <c r="L46" t="s">
        <v>35</v>
      </c>
      <c r="M46" t="str">
        <f>VLOOKUP(L46,Codes!$R$3:$S$28,2,FALSE)</f>
        <v>L</v>
      </c>
      <c r="N46" t="s">
        <v>48</v>
      </c>
      <c r="O46" t="s">
        <v>29</v>
      </c>
      <c r="P46" t="s">
        <v>29</v>
      </c>
      <c r="Q46" s="21" t="str">
        <f t="shared" si="2"/>
        <v>R-AA-002-EC10-TP2-DMSO-NA-3-NA</v>
      </c>
      <c r="R46" s="21" t="str">
        <f t="shared" si="3"/>
        <v>R-AA-002-EC10-TP2-DMSO-3</v>
      </c>
      <c r="S46" s="14" t="str">
        <f t="shared" si="0"/>
        <v>R.AA.002.L.B.3</v>
      </c>
      <c r="T46" s="15" t="str">
        <f t="shared" si="1"/>
        <v>RAA002LB3</v>
      </c>
      <c r="U46" s="25" t="str">
        <f t="shared" si="4"/>
        <v>R-AA-002-EC10-TP2-DMSO-3
RAA002LB3</v>
      </c>
      <c r="V46" s="25" t="str">
        <f t="shared" si="5"/>
        <v>RAA
002
LB3</v>
      </c>
    </row>
    <row r="47" spans="1:22" ht="52.5" hidden="1" customHeight="1">
      <c r="A47" t="s">
        <v>41</v>
      </c>
      <c r="B47" s="10" t="s">
        <v>40</v>
      </c>
      <c r="C47" s="10" t="str">
        <f>VLOOKUP(_xlfn.CONCAT(A47,B47),Codes!$C$3:$D$11,2,FALSE)</f>
        <v>R</v>
      </c>
      <c r="D47" s="23" t="s">
        <v>53</v>
      </c>
      <c r="E47" s="12" t="str">
        <f>VLOOKUP(D47,Codes!$E$3:$G$1002,3,FALSE)</f>
        <v>002</v>
      </c>
      <c r="F47" s="10" t="s">
        <v>57</v>
      </c>
      <c r="G47" s="10">
        <v>8</v>
      </c>
      <c r="H47" s="10" t="str">
        <f>VLOOKUP(F47,Codes!$J$3:$M$8,2,FALSE)</f>
        <v>B</v>
      </c>
      <c r="I47" s="11" t="s">
        <v>31</v>
      </c>
      <c r="J47" s="10" t="str">
        <f>VLOOKUP(I47,Codes!$H$3:$I$262,2,FALSE)</f>
        <v>AA</v>
      </c>
      <c r="K47" s="10">
        <v>4</v>
      </c>
      <c r="L47" t="s">
        <v>35</v>
      </c>
      <c r="M47" t="str">
        <f>VLOOKUP(L47,Codes!$R$3:$S$28,2,FALSE)</f>
        <v>L</v>
      </c>
      <c r="N47" t="s">
        <v>48</v>
      </c>
      <c r="O47" t="s">
        <v>29</v>
      </c>
      <c r="P47" t="s">
        <v>29</v>
      </c>
      <c r="Q47" s="21" t="str">
        <f t="shared" si="2"/>
        <v>R-AA-002-EC10-TP2-DMSO-NA-4-NA</v>
      </c>
      <c r="R47" s="21" t="str">
        <f t="shared" si="3"/>
        <v>R-AA-002-EC10-TP2-DMSO-4</v>
      </c>
      <c r="S47" s="14" t="str">
        <f t="shared" si="0"/>
        <v>R.AA.002.L.B.4</v>
      </c>
      <c r="T47" s="15" t="str">
        <f t="shared" si="1"/>
        <v>RAA002LB4</v>
      </c>
      <c r="U47" s="25" t="str">
        <f t="shared" si="4"/>
        <v>R-AA-002-EC10-TP2-DMSO-4
RAA002LB4</v>
      </c>
      <c r="V47" s="25" t="str">
        <f t="shared" si="5"/>
        <v>RAA
002
LB4</v>
      </c>
    </row>
    <row r="48" spans="1:22" ht="52.5" hidden="1" customHeight="1">
      <c r="A48" t="s">
        <v>41</v>
      </c>
      <c r="B48" s="10" t="s">
        <v>40</v>
      </c>
      <c r="C48" s="10" t="str">
        <f>VLOOKUP(_xlfn.CONCAT(A48,B48),Codes!$C$3:$D$11,2,FALSE)</f>
        <v>R</v>
      </c>
      <c r="D48" s="23" t="s">
        <v>53</v>
      </c>
      <c r="E48" s="12" t="str">
        <f>VLOOKUP(D48,Codes!$E$3:$G$1002,3,FALSE)</f>
        <v>002</v>
      </c>
      <c r="F48" s="10" t="s">
        <v>57</v>
      </c>
      <c r="G48" s="10">
        <v>8</v>
      </c>
      <c r="H48" s="10" t="str">
        <f>VLOOKUP(F48,Codes!$J$3:$M$8,2,FALSE)</f>
        <v>B</v>
      </c>
      <c r="I48" s="11" t="s">
        <v>31</v>
      </c>
      <c r="J48" s="10" t="str">
        <f>VLOOKUP(I48,Codes!$H$3:$I$262,2,FALSE)</f>
        <v>AA</v>
      </c>
      <c r="K48" s="10">
        <v>5</v>
      </c>
      <c r="L48" t="s">
        <v>35</v>
      </c>
      <c r="M48" t="str">
        <f>VLOOKUP(L48,Codes!$R$3:$S$28,2,FALSE)</f>
        <v>L</v>
      </c>
      <c r="N48" t="s">
        <v>48</v>
      </c>
      <c r="O48" t="s">
        <v>29</v>
      </c>
      <c r="P48" t="s">
        <v>29</v>
      </c>
      <c r="Q48" s="21" t="str">
        <f t="shared" si="2"/>
        <v>R-AA-002-EC10-TP2-DMSO-NA-5-NA</v>
      </c>
      <c r="R48" s="21" t="str">
        <f t="shared" si="3"/>
        <v>R-AA-002-EC10-TP2-DMSO-5</v>
      </c>
      <c r="S48" s="14" t="str">
        <f t="shared" si="0"/>
        <v>R.AA.002.L.B.5</v>
      </c>
      <c r="T48" s="15" t="str">
        <f t="shared" si="1"/>
        <v>RAA002LB5</v>
      </c>
      <c r="U48" s="25" t="str">
        <f t="shared" si="4"/>
        <v>R-AA-002-EC10-TP2-DMSO-5
RAA002LB5</v>
      </c>
      <c r="V48" s="25" t="str">
        <f t="shared" si="5"/>
        <v>RAA
002
LB5</v>
      </c>
    </row>
    <row r="49" spans="1:22" ht="52.5" hidden="1" customHeight="1">
      <c r="A49" t="s">
        <v>41</v>
      </c>
      <c r="B49" s="10" t="s">
        <v>40</v>
      </c>
      <c r="C49" s="10" t="str">
        <f>VLOOKUP(_xlfn.CONCAT(A49,B49),Codes!$C$3:$D$11,2,FALSE)</f>
        <v>R</v>
      </c>
      <c r="D49" s="23" t="s">
        <v>53</v>
      </c>
      <c r="E49" s="12" t="str">
        <f>VLOOKUP(D49,Codes!$E$3:$G$1002,3,FALSE)</f>
        <v>002</v>
      </c>
      <c r="F49" s="10" t="s">
        <v>57</v>
      </c>
      <c r="G49" s="10">
        <v>8</v>
      </c>
      <c r="H49" s="10" t="str">
        <f>VLOOKUP(F49,Codes!$J$3:$M$8,2,FALSE)</f>
        <v>B</v>
      </c>
      <c r="I49" s="11" t="s">
        <v>31</v>
      </c>
      <c r="J49" s="10" t="str">
        <f>VLOOKUP(I49,Codes!$H$3:$I$262,2,FALSE)</f>
        <v>AA</v>
      </c>
      <c r="K49" s="10">
        <v>6</v>
      </c>
      <c r="L49" t="s">
        <v>35</v>
      </c>
      <c r="M49" t="str">
        <f>VLOOKUP(L49,Codes!$R$3:$S$28,2,FALSE)</f>
        <v>L</v>
      </c>
      <c r="N49" t="s">
        <v>48</v>
      </c>
      <c r="O49" t="s">
        <v>29</v>
      </c>
      <c r="P49" t="s">
        <v>29</v>
      </c>
      <c r="Q49" s="21" t="str">
        <f t="shared" si="2"/>
        <v>R-AA-002-EC10-TP2-DMSO-NA-6-NA</v>
      </c>
      <c r="R49" s="21" t="str">
        <f t="shared" si="3"/>
        <v>R-AA-002-EC10-TP2-DMSO-6</v>
      </c>
      <c r="S49" s="14" t="str">
        <f t="shared" si="0"/>
        <v>R.AA.002.L.B.6</v>
      </c>
      <c r="T49" s="15" t="str">
        <f t="shared" si="1"/>
        <v>RAA002LB6</v>
      </c>
      <c r="U49" s="25" t="str">
        <f t="shared" si="4"/>
        <v>R-AA-002-EC10-TP2-DMSO-6
RAA002LB6</v>
      </c>
      <c r="V49" s="25" t="str">
        <f t="shared" si="5"/>
        <v>RAA
002
LB6</v>
      </c>
    </row>
    <row r="50" spans="1:22" ht="52.5" hidden="1" customHeight="1">
      <c r="A50" t="s">
        <v>41</v>
      </c>
      <c r="B50" s="10" t="s">
        <v>40</v>
      </c>
      <c r="C50" s="10" t="str">
        <f>VLOOKUP(_xlfn.CONCAT(A50,B50),Codes!$C$3:$D$11,2,FALSE)</f>
        <v>R</v>
      </c>
      <c r="D50" s="23" t="s">
        <v>53</v>
      </c>
      <c r="E50" s="12" t="str">
        <f>VLOOKUP(D50,Codes!$E$3:$G$1002,3,FALSE)</f>
        <v>002</v>
      </c>
      <c r="F50" s="10" t="s">
        <v>64</v>
      </c>
      <c r="G50" s="10">
        <v>24</v>
      </c>
      <c r="H50" s="10" t="str">
        <f>VLOOKUP(F50,Codes!$J$3:$M$8,2,FALSE)</f>
        <v>C</v>
      </c>
      <c r="I50" s="11" t="s">
        <v>31</v>
      </c>
      <c r="J50" s="10" t="str">
        <f>VLOOKUP(I50,Codes!$H$3:$I$262,2,FALSE)</f>
        <v>AA</v>
      </c>
      <c r="K50" s="10">
        <v>1</v>
      </c>
      <c r="L50" t="s">
        <v>35</v>
      </c>
      <c r="M50" t="str">
        <f>VLOOKUP(L50,Codes!$R$3:$S$28,2,FALSE)</f>
        <v>L</v>
      </c>
      <c r="N50" t="s">
        <v>48</v>
      </c>
      <c r="O50" t="s">
        <v>29</v>
      </c>
      <c r="P50" t="s">
        <v>29</v>
      </c>
      <c r="Q50" s="21" t="str">
        <f t="shared" si="2"/>
        <v>R-AA-002-EC10-TP3-DMSO-NA-1-NA</v>
      </c>
      <c r="R50" s="21" t="str">
        <f t="shared" si="3"/>
        <v>R-AA-002-EC10-TP3-DMSO-1</v>
      </c>
      <c r="S50" s="14" t="str">
        <f t="shared" si="0"/>
        <v>R.AA.002.L.C.1</v>
      </c>
      <c r="T50" s="15" t="str">
        <f t="shared" si="1"/>
        <v>RAA002LC1</v>
      </c>
      <c r="U50" s="25" t="str">
        <f t="shared" si="4"/>
        <v>R-AA-002-EC10-TP3-DMSO-1
RAA002LC1</v>
      </c>
      <c r="V50" s="25" t="str">
        <f t="shared" si="5"/>
        <v>RAA
002
LC1</v>
      </c>
    </row>
    <row r="51" spans="1:22" ht="52.5" hidden="1" customHeight="1">
      <c r="A51" t="s">
        <v>41</v>
      </c>
      <c r="B51" s="10" t="s">
        <v>40</v>
      </c>
      <c r="C51" s="10" t="str">
        <f>VLOOKUP(_xlfn.CONCAT(A51,B51),Codes!$C$3:$D$11,2,FALSE)</f>
        <v>R</v>
      </c>
      <c r="D51" s="23" t="s">
        <v>53</v>
      </c>
      <c r="E51" s="12" t="str">
        <f>VLOOKUP(D51,Codes!$E$3:$G$1002,3,FALSE)</f>
        <v>002</v>
      </c>
      <c r="F51" s="10" t="s">
        <v>64</v>
      </c>
      <c r="G51" s="10">
        <v>24</v>
      </c>
      <c r="H51" s="10" t="str">
        <f>VLOOKUP(F51,Codes!$J$3:$M$8,2,FALSE)</f>
        <v>C</v>
      </c>
      <c r="I51" s="11" t="s">
        <v>31</v>
      </c>
      <c r="J51" s="10" t="str">
        <f>VLOOKUP(I51,Codes!$H$3:$I$262,2,FALSE)</f>
        <v>AA</v>
      </c>
      <c r="K51" s="10">
        <v>2</v>
      </c>
      <c r="L51" t="s">
        <v>35</v>
      </c>
      <c r="M51" t="str">
        <f>VLOOKUP(L51,Codes!$R$3:$S$28,2,FALSE)</f>
        <v>L</v>
      </c>
      <c r="N51" t="s">
        <v>48</v>
      </c>
      <c r="O51" t="s">
        <v>29</v>
      </c>
      <c r="P51" t="s">
        <v>29</v>
      </c>
      <c r="Q51" s="21" t="str">
        <f t="shared" si="2"/>
        <v>R-AA-002-EC10-TP3-DMSO-NA-2-NA</v>
      </c>
      <c r="R51" s="21" t="str">
        <f t="shared" si="3"/>
        <v>R-AA-002-EC10-TP3-DMSO-2</v>
      </c>
      <c r="S51" s="14" t="str">
        <f t="shared" si="0"/>
        <v>R.AA.002.L.C.2</v>
      </c>
      <c r="T51" s="15" t="str">
        <f t="shared" si="1"/>
        <v>RAA002LC2</v>
      </c>
      <c r="U51" s="25" t="str">
        <f t="shared" si="4"/>
        <v>R-AA-002-EC10-TP3-DMSO-2
RAA002LC2</v>
      </c>
      <c r="V51" s="25" t="str">
        <f t="shared" si="5"/>
        <v>RAA
002
LC2</v>
      </c>
    </row>
    <row r="52" spans="1:22" ht="52.5" hidden="1" customHeight="1">
      <c r="A52" t="s">
        <v>41</v>
      </c>
      <c r="B52" s="10" t="s">
        <v>40</v>
      </c>
      <c r="C52" s="10" t="str">
        <f>VLOOKUP(_xlfn.CONCAT(A52,B52),Codes!$C$3:$D$11,2,FALSE)</f>
        <v>R</v>
      </c>
      <c r="D52" s="23" t="s">
        <v>53</v>
      </c>
      <c r="E52" s="12" t="str">
        <f>VLOOKUP(D52,Codes!$E$3:$G$1002,3,FALSE)</f>
        <v>002</v>
      </c>
      <c r="F52" s="10" t="s">
        <v>64</v>
      </c>
      <c r="G52" s="10">
        <v>24</v>
      </c>
      <c r="H52" s="10" t="str">
        <f>VLOOKUP(F52,Codes!$J$3:$M$8,2,FALSE)</f>
        <v>C</v>
      </c>
      <c r="I52" s="11" t="s">
        <v>31</v>
      </c>
      <c r="J52" s="10" t="str">
        <f>VLOOKUP(I52,Codes!$H$3:$I$262,2,FALSE)</f>
        <v>AA</v>
      </c>
      <c r="K52" s="10">
        <v>3</v>
      </c>
      <c r="L52" t="s">
        <v>35</v>
      </c>
      <c r="M52" t="str">
        <f>VLOOKUP(L52,Codes!$R$3:$S$28,2,FALSE)</f>
        <v>L</v>
      </c>
      <c r="N52" t="s">
        <v>48</v>
      </c>
      <c r="O52" t="s">
        <v>29</v>
      </c>
      <c r="P52" t="s">
        <v>29</v>
      </c>
      <c r="Q52" s="21" t="str">
        <f t="shared" si="2"/>
        <v>R-AA-002-EC10-TP3-DMSO-NA-3-NA</v>
      </c>
      <c r="R52" s="21" t="str">
        <f t="shared" si="3"/>
        <v>R-AA-002-EC10-TP3-DMSO-3</v>
      </c>
      <c r="S52" s="14" t="str">
        <f t="shared" si="0"/>
        <v>R.AA.002.L.C.3</v>
      </c>
      <c r="T52" s="15" t="str">
        <f t="shared" si="1"/>
        <v>RAA002LC3</v>
      </c>
      <c r="U52" s="25" t="str">
        <f t="shared" si="4"/>
        <v>R-AA-002-EC10-TP3-DMSO-3
RAA002LC3</v>
      </c>
      <c r="V52" s="25" t="str">
        <f t="shared" si="5"/>
        <v>RAA
002
LC3</v>
      </c>
    </row>
    <row r="53" spans="1:22" ht="52.5" hidden="1" customHeight="1">
      <c r="A53" t="s">
        <v>41</v>
      </c>
      <c r="B53" s="10" t="s">
        <v>40</v>
      </c>
      <c r="C53" s="10" t="str">
        <f>VLOOKUP(_xlfn.CONCAT(A53,B53),Codes!$C$3:$D$11,2,FALSE)</f>
        <v>R</v>
      </c>
      <c r="D53" s="23" t="s">
        <v>53</v>
      </c>
      <c r="E53" s="12" t="str">
        <f>VLOOKUP(D53,Codes!$E$3:$G$1002,3,FALSE)</f>
        <v>002</v>
      </c>
      <c r="F53" s="10" t="s">
        <v>64</v>
      </c>
      <c r="G53" s="10">
        <v>24</v>
      </c>
      <c r="H53" s="10" t="str">
        <f>VLOOKUP(F53,Codes!$J$3:$M$8,2,FALSE)</f>
        <v>C</v>
      </c>
      <c r="I53" s="11" t="s">
        <v>31</v>
      </c>
      <c r="J53" s="10" t="str">
        <f>VLOOKUP(I53,Codes!$H$3:$I$262,2,FALSE)</f>
        <v>AA</v>
      </c>
      <c r="K53" s="10">
        <v>4</v>
      </c>
      <c r="L53" t="s">
        <v>35</v>
      </c>
      <c r="M53" t="str">
        <f>VLOOKUP(L53,Codes!$R$3:$S$28,2,FALSE)</f>
        <v>L</v>
      </c>
      <c r="N53" t="s">
        <v>48</v>
      </c>
      <c r="O53" t="s">
        <v>29</v>
      </c>
      <c r="P53" t="s">
        <v>29</v>
      </c>
      <c r="Q53" s="21" t="str">
        <f t="shared" si="2"/>
        <v>R-AA-002-EC10-TP3-DMSO-NA-4-NA</v>
      </c>
      <c r="R53" s="21" t="str">
        <f t="shared" si="3"/>
        <v>R-AA-002-EC10-TP3-DMSO-4</v>
      </c>
      <c r="S53" s="14" t="str">
        <f t="shared" si="0"/>
        <v>R.AA.002.L.C.4</v>
      </c>
      <c r="T53" s="15" t="str">
        <f t="shared" si="1"/>
        <v>RAA002LC4</v>
      </c>
      <c r="U53" s="25" t="str">
        <f t="shared" si="4"/>
        <v>R-AA-002-EC10-TP3-DMSO-4
RAA002LC4</v>
      </c>
      <c r="V53" s="25" t="str">
        <f t="shared" si="5"/>
        <v>RAA
002
LC4</v>
      </c>
    </row>
    <row r="54" spans="1:22" ht="52.5" hidden="1" customHeight="1">
      <c r="A54" t="s">
        <v>41</v>
      </c>
      <c r="B54" s="10" t="s">
        <v>40</v>
      </c>
      <c r="C54" s="10" t="str">
        <f>VLOOKUP(_xlfn.CONCAT(A54,B54),Codes!$C$3:$D$11,2,FALSE)</f>
        <v>R</v>
      </c>
      <c r="D54" s="23" t="s">
        <v>53</v>
      </c>
      <c r="E54" s="12" t="str">
        <f>VLOOKUP(D54,Codes!$E$3:$G$1002,3,FALSE)</f>
        <v>002</v>
      </c>
      <c r="F54" s="10" t="s">
        <v>64</v>
      </c>
      <c r="G54" s="10">
        <v>24</v>
      </c>
      <c r="H54" s="10" t="str">
        <f>VLOOKUP(F54,Codes!$J$3:$M$8,2,FALSE)</f>
        <v>C</v>
      </c>
      <c r="I54" s="11" t="s">
        <v>31</v>
      </c>
      <c r="J54" s="10" t="str">
        <f>VLOOKUP(I54,Codes!$H$3:$I$262,2,FALSE)</f>
        <v>AA</v>
      </c>
      <c r="K54" s="10">
        <v>5</v>
      </c>
      <c r="L54" t="s">
        <v>35</v>
      </c>
      <c r="M54" t="str">
        <f>VLOOKUP(L54,Codes!$R$3:$S$28,2,FALSE)</f>
        <v>L</v>
      </c>
      <c r="N54" t="s">
        <v>48</v>
      </c>
      <c r="O54" t="s">
        <v>29</v>
      </c>
      <c r="P54" t="s">
        <v>29</v>
      </c>
      <c r="Q54" s="21" t="str">
        <f t="shared" si="2"/>
        <v>R-AA-002-EC10-TP3-DMSO-NA-5-NA</v>
      </c>
      <c r="R54" s="21" t="str">
        <f t="shared" si="3"/>
        <v>R-AA-002-EC10-TP3-DMSO-5</v>
      </c>
      <c r="S54" s="14" t="str">
        <f t="shared" si="0"/>
        <v>R.AA.002.L.C.5</v>
      </c>
      <c r="T54" s="15" t="str">
        <f t="shared" si="1"/>
        <v>RAA002LC5</v>
      </c>
      <c r="U54" s="25" t="str">
        <f t="shared" si="4"/>
        <v>R-AA-002-EC10-TP3-DMSO-5
RAA002LC5</v>
      </c>
      <c r="V54" s="25" t="str">
        <f t="shared" si="5"/>
        <v>RAA
002
LC5</v>
      </c>
    </row>
    <row r="55" spans="1:22" ht="52.5" hidden="1" customHeight="1">
      <c r="A55" t="s">
        <v>41</v>
      </c>
      <c r="B55" s="10" t="s">
        <v>40</v>
      </c>
      <c r="C55" s="10" t="str">
        <f>VLOOKUP(_xlfn.CONCAT(A55,B55),Codes!$C$3:$D$11,2,FALSE)</f>
        <v>R</v>
      </c>
      <c r="D55" s="23" t="s">
        <v>53</v>
      </c>
      <c r="E55" s="12" t="str">
        <f>VLOOKUP(D55,Codes!$E$3:$G$1002,3,FALSE)</f>
        <v>002</v>
      </c>
      <c r="F55" s="10" t="s">
        <v>64</v>
      </c>
      <c r="G55" s="10">
        <v>24</v>
      </c>
      <c r="H55" s="10" t="str">
        <f>VLOOKUP(F55,Codes!$J$3:$M$8,2,FALSE)</f>
        <v>C</v>
      </c>
      <c r="I55" s="11" t="s">
        <v>31</v>
      </c>
      <c r="J55" s="10" t="str">
        <f>VLOOKUP(I55,Codes!$H$3:$I$262,2,FALSE)</f>
        <v>AA</v>
      </c>
      <c r="K55" s="10">
        <v>6</v>
      </c>
      <c r="L55" t="s">
        <v>35</v>
      </c>
      <c r="M55" t="str">
        <f>VLOOKUP(L55,Codes!$R$3:$S$28,2,FALSE)</f>
        <v>L</v>
      </c>
      <c r="N55" t="s">
        <v>48</v>
      </c>
      <c r="O55" t="s">
        <v>29</v>
      </c>
      <c r="P55" t="s">
        <v>29</v>
      </c>
      <c r="Q55" s="21" t="str">
        <f t="shared" si="2"/>
        <v>R-AA-002-EC10-TP3-DMSO-NA-6-NA</v>
      </c>
      <c r="R55" s="21" t="str">
        <f t="shared" si="3"/>
        <v>R-AA-002-EC10-TP3-DMSO-6</v>
      </c>
      <c r="S55" s="14" t="str">
        <f t="shared" si="0"/>
        <v>R.AA.002.L.C.6</v>
      </c>
      <c r="T55" s="15" t="str">
        <f t="shared" si="1"/>
        <v>RAA002LC6</v>
      </c>
      <c r="U55" s="25" t="str">
        <f t="shared" si="4"/>
        <v>R-AA-002-EC10-TP3-DMSO-6
RAA002LC6</v>
      </c>
      <c r="V55" s="25" t="str">
        <f t="shared" si="5"/>
        <v>RAA
002
LC6</v>
      </c>
    </row>
    <row r="56" spans="1:22" ht="52.5" hidden="1" customHeight="1">
      <c r="A56" t="s">
        <v>41</v>
      </c>
      <c r="B56" s="10" t="s">
        <v>40</v>
      </c>
      <c r="C56" s="10" t="str">
        <f>VLOOKUP(_xlfn.CONCAT(A56,B56),Codes!$C$3:$D$11,2,FALSE)</f>
        <v>R</v>
      </c>
      <c r="D56" s="23" t="s">
        <v>53</v>
      </c>
      <c r="E56" s="12" t="str">
        <f>VLOOKUP(D56,Codes!$E$3:$G$1002,3,FALSE)</f>
        <v>002</v>
      </c>
      <c r="F56" s="10" t="s">
        <v>70</v>
      </c>
      <c r="G56" s="10">
        <v>48</v>
      </c>
      <c r="H56" s="10" t="str">
        <f>VLOOKUP(F56,Codes!$J$3:$M$8,2,FALSE)</f>
        <v>D</v>
      </c>
      <c r="I56" s="11" t="s">
        <v>31</v>
      </c>
      <c r="J56" s="10" t="str">
        <f>VLOOKUP(I56,Codes!$H$3:$I$262,2,FALSE)</f>
        <v>AA</v>
      </c>
      <c r="K56" s="10">
        <v>1</v>
      </c>
      <c r="L56" t="s">
        <v>35</v>
      </c>
      <c r="M56" t="str">
        <f>VLOOKUP(L56,Codes!$R$3:$S$28,2,FALSE)</f>
        <v>L</v>
      </c>
      <c r="N56" t="s">
        <v>48</v>
      </c>
      <c r="O56" t="s">
        <v>29</v>
      </c>
      <c r="P56" t="s">
        <v>29</v>
      </c>
      <c r="Q56" s="21" t="str">
        <f t="shared" si="2"/>
        <v>R-AA-002-EC10-TP4-DMSO-NA-1-NA</v>
      </c>
      <c r="R56" s="21" t="str">
        <f t="shared" si="3"/>
        <v>R-AA-002-EC10-TP4-DMSO-1</v>
      </c>
      <c r="S56" s="14" t="str">
        <f t="shared" si="0"/>
        <v>R.AA.002.L.D.1</v>
      </c>
      <c r="T56" s="15" t="str">
        <f t="shared" si="1"/>
        <v>RAA002LD1</v>
      </c>
      <c r="U56" s="25" t="str">
        <f t="shared" si="4"/>
        <v>R-AA-002-EC10-TP4-DMSO-1
RAA002LD1</v>
      </c>
      <c r="V56" s="25" t="str">
        <f t="shared" si="5"/>
        <v>RAA
002
LD1</v>
      </c>
    </row>
    <row r="57" spans="1:22" ht="52.5" hidden="1" customHeight="1">
      <c r="A57" t="s">
        <v>41</v>
      </c>
      <c r="B57" s="10" t="s">
        <v>40</v>
      </c>
      <c r="C57" s="10" t="str">
        <f>VLOOKUP(_xlfn.CONCAT(A57,B57),Codes!$C$3:$D$11,2,FALSE)</f>
        <v>R</v>
      </c>
      <c r="D57" s="23" t="s">
        <v>53</v>
      </c>
      <c r="E57" s="12" t="str">
        <f>VLOOKUP(D57,Codes!$E$3:$G$1002,3,FALSE)</f>
        <v>002</v>
      </c>
      <c r="F57" s="10" t="s">
        <v>70</v>
      </c>
      <c r="G57" s="10">
        <v>48</v>
      </c>
      <c r="H57" s="10" t="str">
        <f>VLOOKUP(F57,Codes!$J$3:$M$8,2,FALSE)</f>
        <v>D</v>
      </c>
      <c r="I57" s="11" t="s">
        <v>31</v>
      </c>
      <c r="J57" s="10" t="str">
        <f>VLOOKUP(I57,Codes!$H$3:$I$262,2,FALSE)</f>
        <v>AA</v>
      </c>
      <c r="K57" s="10">
        <v>2</v>
      </c>
      <c r="L57" t="s">
        <v>35</v>
      </c>
      <c r="M57" t="str">
        <f>VLOOKUP(L57,Codes!$R$3:$S$28,2,FALSE)</f>
        <v>L</v>
      </c>
      <c r="N57" t="s">
        <v>48</v>
      </c>
      <c r="O57" t="s">
        <v>29</v>
      </c>
      <c r="P57" t="s">
        <v>29</v>
      </c>
      <c r="Q57" s="21" t="str">
        <f t="shared" si="2"/>
        <v>R-AA-002-EC10-TP4-DMSO-NA-2-NA</v>
      </c>
      <c r="R57" s="21" t="str">
        <f t="shared" si="3"/>
        <v>R-AA-002-EC10-TP4-DMSO-2</v>
      </c>
      <c r="S57" s="14" t="str">
        <f t="shared" si="0"/>
        <v>R.AA.002.L.D.2</v>
      </c>
      <c r="T57" s="15" t="str">
        <f t="shared" si="1"/>
        <v>RAA002LD2</v>
      </c>
      <c r="U57" s="25" t="str">
        <f t="shared" si="4"/>
        <v>R-AA-002-EC10-TP4-DMSO-2
RAA002LD2</v>
      </c>
      <c r="V57" s="25" t="str">
        <f t="shared" si="5"/>
        <v>RAA
002
LD2</v>
      </c>
    </row>
    <row r="58" spans="1:22" ht="52.5" hidden="1" customHeight="1">
      <c r="A58" t="s">
        <v>41</v>
      </c>
      <c r="B58" s="10" t="s">
        <v>40</v>
      </c>
      <c r="C58" s="10" t="str">
        <f>VLOOKUP(_xlfn.CONCAT(A58,B58),Codes!$C$3:$D$11,2,FALSE)</f>
        <v>R</v>
      </c>
      <c r="D58" s="23" t="s">
        <v>53</v>
      </c>
      <c r="E58" s="12" t="str">
        <f>VLOOKUP(D58,Codes!$E$3:$G$1002,3,FALSE)</f>
        <v>002</v>
      </c>
      <c r="F58" s="10" t="s">
        <v>70</v>
      </c>
      <c r="G58" s="10">
        <v>48</v>
      </c>
      <c r="H58" s="10" t="str">
        <f>VLOOKUP(F58,Codes!$J$3:$M$8,2,FALSE)</f>
        <v>D</v>
      </c>
      <c r="I58" s="11" t="s">
        <v>31</v>
      </c>
      <c r="J58" s="10" t="str">
        <f>VLOOKUP(I58,Codes!$H$3:$I$262,2,FALSE)</f>
        <v>AA</v>
      </c>
      <c r="K58" s="10">
        <v>3</v>
      </c>
      <c r="L58" t="s">
        <v>35</v>
      </c>
      <c r="M58" t="str">
        <f>VLOOKUP(L58,Codes!$R$3:$S$28,2,FALSE)</f>
        <v>L</v>
      </c>
      <c r="N58" t="s">
        <v>48</v>
      </c>
      <c r="O58" t="s">
        <v>29</v>
      </c>
      <c r="P58" t="s">
        <v>29</v>
      </c>
      <c r="Q58" s="21" t="str">
        <f t="shared" si="2"/>
        <v>R-AA-002-EC10-TP4-DMSO-NA-3-NA</v>
      </c>
      <c r="R58" s="21" t="str">
        <f t="shared" si="3"/>
        <v>R-AA-002-EC10-TP4-DMSO-3</v>
      </c>
      <c r="S58" s="14" t="str">
        <f t="shared" si="0"/>
        <v>R.AA.002.L.D.3</v>
      </c>
      <c r="T58" s="15" t="str">
        <f t="shared" si="1"/>
        <v>RAA002LD3</v>
      </c>
      <c r="U58" s="25" t="str">
        <f t="shared" si="4"/>
        <v>R-AA-002-EC10-TP4-DMSO-3
RAA002LD3</v>
      </c>
      <c r="V58" s="25" t="str">
        <f t="shared" si="5"/>
        <v>RAA
002
LD3</v>
      </c>
    </row>
    <row r="59" spans="1:22" ht="52.5" hidden="1" customHeight="1">
      <c r="A59" t="s">
        <v>41</v>
      </c>
      <c r="B59" s="10" t="s">
        <v>40</v>
      </c>
      <c r="C59" s="10" t="str">
        <f>VLOOKUP(_xlfn.CONCAT(A59,B59),Codes!$C$3:$D$11,2,FALSE)</f>
        <v>R</v>
      </c>
      <c r="D59" s="23" t="s">
        <v>53</v>
      </c>
      <c r="E59" s="12" t="str">
        <f>VLOOKUP(D59,Codes!$E$3:$G$1002,3,FALSE)</f>
        <v>002</v>
      </c>
      <c r="F59" s="10" t="s">
        <v>70</v>
      </c>
      <c r="G59" s="10">
        <v>48</v>
      </c>
      <c r="H59" s="10" t="str">
        <f>VLOOKUP(F59,Codes!$J$3:$M$8,2,FALSE)</f>
        <v>D</v>
      </c>
      <c r="I59" s="11" t="s">
        <v>31</v>
      </c>
      <c r="J59" s="10" t="str">
        <f>VLOOKUP(I59,Codes!$H$3:$I$262,2,FALSE)</f>
        <v>AA</v>
      </c>
      <c r="K59" s="10">
        <v>4</v>
      </c>
      <c r="L59" t="s">
        <v>35</v>
      </c>
      <c r="M59" t="str">
        <f>VLOOKUP(L59,Codes!$R$3:$S$28,2,FALSE)</f>
        <v>L</v>
      </c>
      <c r="N59" t="s">
        <v>48</v>
      </c>
      <c r="O59" t="s">
        <v>29</v>
      </c>
      <c r="P59" t="s">
        <v>29</v>
      </c>
      <c r="Q59" s="21" t="str">
        <f t="shared" si="2"/>
        <v>R-AA-002-EC10-TP4-DMSO-NA-4-NA</v>
      </c>
      <c r="R59" s="21" t="str">
        <f t="shared" si="3"/>
        <v>R-AA-002-EC10-TP4-DMSO-4</v>
      </c>
      <c r="S59" s="14" t="str">
        <f t="shared" si="0"/>
        <v>R.AA.002.L.D.4</v>
      </c>
      <c r="T59" s="15" t="str">
        <f t="shared" si="1"/>
        <v>RAA002LD4</v>
      </c>
      <c r="U59" s="25" t="str">
        <f t="shared" si="4"/>
        <v>R-AA-002-EC10-TP4-DMSO-4
RAA002LD4</v>
      </c>
      <c r="V59" s="25" t="str">
        <f t="shared" si="5"/>
        <v>RAA
002
LD4</v>
      </c>
    </row>
    <row r="60" spans="1:22" ht="52.5" hidden="1" customHeight="1">
      <c r="A60" t="s">
        <v>41</v>
      </c>
      <c r="B60" s="10" t="s">
        <v>40</v>
      </c>
      <c r="C60" s="10" t="str">
        <f>VLOOKUP(_xlfn.CONCAT(A60,B60),Codes!$C$3:$D$11,2,FALSE)</f>
        <v>R</v>
      </c>
      <c r="D60" s="23" t="s">
        <v>53</v>
      </c>
      <c r="E60" s="12" t="str">
        <f>VLOOKUP(D60,Codes!$E$3:$G$1002,3,FALSE)</f>
        <v>002</v>
      </c>
      <c r="F60" s="10" t="s">
        <v>70</v>
      </c>
      <c r="G60" s="10">
        <v>48</v>
      </c>
      <c r="H60" s="10" t="str">
        <f>VLOOKUP(F60,Codes!$J$3:$M$8,2,FALSE)</f>
        <v>D</v>
      </c>
      <c r="I60" s="11" t="s">
        <v>31</v>
      </c>
      <c r="J60" s="10" t="str">
        <f>VLOOKUP(I60,Codes!$H$3:$I$262,2,FALSE)</f>
        <v>AA</v>
      </c>
      <c r="K60" s="10">
        <v>5</v>
      </c>
      <c r="L60" t="s">
        <v>35</v>
      </c>
      <c r="M60" t="str">
        <f>VLOOKUP(L60,Codes!$R$3:$S$28,2,FALSE)</f>
        <v>L</v>
      </c>
      <c r="N60" t="s">
        <v>48</v>
      </c>
      <c r="O60" t="s">
        <v>29</v>
      </c>
      <c r="P60" t="s">
        <v>29</v>
      </c>
      <c r="Q60" s="21" t="str">
        <f t="shared" si="2"/>
        <v>R-AA-002-EC10-TP4-DMSO-NA-5-NA</v>
      </c>
      <c r="R60" s="21" t="str">
        <f t="shared" si="3"/>
        <v>R-AA-002-EC10-TP4-DMSO-5</v>
      </c>
      <c r="S60" s="14" t="str">
        <f t="shared" si="0"/>
        <v>R.AA.002.L.D.5</v>
      </c>
      <c r="T60" s="15" t="str">
        <f t="shared" si="1"/>
        <v>RAA002LD5</v>
      </c>
      <c r="U60" s="25" t="str">
        <f t="shared" si="4"/>
        <v>R-AA-002-EC10-TP4-DMSO-5
RAA002LD5</v>
      </c>
      <c r="V60" s="25" t="str">
        <f t="shared" si="5"/>
        <v>RAA
002
LD5</v>
      </c>
    </row>
    <row r="61" spans="1:22" ht="52.5" hidden="1" customHeight="1">
      <c r="A61" t="s">
        <v>41</v>
      </c>
      <c r="B61" s="10" t="s">
        <v>40</v>
      </c>
      <c r="C61" s="10" t="str">
        <f>VLOOKUP(_xlfn.CONCAT(A61,B61),Codes!$C$3:$D$11,2,FALSE)</f>
        <v>R</v>
      </c>
      <c r="D61" s="23" t="s">
        <v>53</v>
      </c>
      <c r="E61" s="12" t="str">
        <f>VLOOKUP(D61,Codes!$E$3:$G$1002,3,FALSE)</f>
        <v>002</v>
      </c>
      <c r="F61" s="10" t="s">
        <v>70</v>
      </c>
      <c r="G61" s="10">
        <v>48</v>
      </c>
      <c r="H61" s="10" t="str">
        <f>VLOOKUP(F61,Codes!$J$3:$M$8,2,FALSE)</f>
        <v>D</v>
      </c>
      <c r="I61" s="11" t="s">
        <v>31</v>
      </c>
      <c r="J61" s="10" t="str">
        <f>VLOOKUP(I61,Codes!$H$3:$I$262,2,FALSE)</f>
        <v>AA</v>
      </c>
      <c r="K61" s="10">
        <v>6</v>
      </c>
      <c r="L61" t="s">
        <v>35</v>
      </c>
      <c r="M61" t="str">
        <f>VLOOKUP(L61,Codes!$R$3:$S$28,2,FALSE)</f>
        <v>L</v>
      </c>
      <c r="N61" t="s">
        <v>48</v>
      </c>
      <c r="O61" t="s">
        <v>29</v>
      </c>
      <c r="P61" t="s">
        <v>29</v>
      </c>
      <c r="Q61" s="21" t="str">
        <f t="shared" si="2"/>
        <v>R-AA-002-EC10-TP4-DMSO-NA-6-NA</v>
      </c>
      <c r="R61" s="21" t="str">
        <f t="shared" si="3"/>
        <v>R-AA-002-EC10-TP4-DMSO-6</v>
      </c>
      <c r="S61" s="14" t="str">
        <f t="shared" si="0"/>
        <v>R.AA.002.L.D.6</v>
      </c>
      <c r="T61" s="15" t="str">
        <f t="shared" si="1"/>
        <v>RAA002LD6</v>
      </c>
      <c r="U61" s="25" t="str">
        <f t="shared" si="4"/>
        <v>R-AA-002-EC10-TP4-DMSO-6
RAA002LD6</v>
      </c>
      <c r="V61" s="25" t="str">
        <f t="shared" si="5"/>
        <v>RAA
002
LD6</v>
      </c>
    </row>
    <row r="62" spans="1:22" ht="52.5" hidden="1" customHeight="1">
      <c r="A62" t="s">
        <v>41</v>
      </c>
      <c r="B62" s="10" t="s">
        <v>40</v>
      </c>
      <c r="C62" s="10" t="str">
        <f>VLOOKUP(_xlfn.CONCAT(A62,B62),Codes!$C$3:$D$11,2,FALSE)</f>
        <v>R</v>
      </c>
      <c r="D62" s="23" t="s">
        <v>53</v>
      </c>
      <c r="E62" s="12" t="str">
        <f>VLOOKUP(D62,Codes!$E$3:$G$1002,3,FALSE)</f>
        <v>002</v>
      </c>
      <c r="F62" s="10" t="s">
        <v>33</v>
      </c>
      <c r="G62" s="10">
        <v>0</v>
      </c>
      <c r="H62" s="10" t="str">
        <f>VLOOKUP(F62,Codes!$J$3:$M$8,2,FALSE)</f>
        <v>S</v>
      </c>
      <c r="I62" s="11" t="s">
        <v>31</v>
      </c>
      <c r="J62" s="10" t="str">
        <f>VLOOKUP(I62,Codes!$H$3:$I$262,2,FALSE)</f>
        <v>AA</v>
      </c>
      <c r="K62" s="10">
        <v>1</v>
      </c>
      <c r="L62" t="s">
        <v>83</v>
      </c>
      <c r="M62" t="str">
        <f>VLOOKUP(L62,Codes!$R$3:$S$28,2,FALSE)</f>
        <v>M</v>
      </c>
      <c r="N62" t="s">
        <v>48</v>
      </c>
      <c r="O62" t="s">
        <v>29</v>
      </c>
      <c r="P62" t="s">
        <v>29</v>
      </c>
      <c r="Q62" s="21" t="str">
        <f t="shared" si="2"/>
        <v>R-AA-002-EC25-TP0-DMSO-NA-1-NA</v>
      </c>
      <c r="R62" s="21" t="str">
        <f t="shared" si="3"/>
        <v>R-AA-002-EC25-TP0-DMSO-1</v>
      </c>
      <c r="S62" s="14" t="str">
        <f t="shared" si="0"/>
        <v>R.AA.002.M.S.1</v>
      </c>
      <c r="T62" s="15" t="str">
        <f t="shared" si="1"/>
        <v>RAA002MS1</v>
      </c>
      <c r="U62" s="25" t="str">
        <f t="shared" si="4"/>
        <v>R-AA-002-EC25-TP0-DMSO-1
RAA002MS1</v>
      </c>
      <c r="V62" s="25" t="str">
        <f t="shared" si="5"/>
        <v>RAA
002
MS1</v>
      </c>
    </row>
    <row r="63" spans="1:22" ht="52.5" hidden="1" customHeight="1">
      <c r="A63" t="s">
        <v>41</v>
      </c>
      <c r="B63" s="10" t="s">
        <v>40</v>
      </c>
      <c r="C63" s="10" t="str">
        <f>VLOOKUP(_xlfn.CONCAT(A63,B63),Codes!$C$3:$D$11,2,FALSE)</f>
        <v>R</v>
      </c>
      <c r="D63" s="23" t="s">
        <v>53</v>
      </c>
      <c r="E63" s="12" t="str">
        <f>VLOOKUP(D63,Codes!$E$3:$G$1002,3,FALSE)</f>
        <v>002</v>
      </c>
      <c r="F63" s="10" t="s">
        <v>33</v>
      </c>
      <c r="G63" s="10">
        <v>0</v>
      </c>
      <c r="H63" s="10" t="str">
        <f>VLOOKUP(F63,Codes!$J$3:$M$8,2,FALSE)</f>
        <v>S</v>
      </c>
      <c r="I63" s="11" t="s">
        <v>31</v>
      </c>
      <c r="J63" s="10" t="str">
        <f>VLOOKUP(I63,Codes!$H$3:$I$262,2,FALSE)</f>
        <v>AA</v>
      </c>
      <c r="K63" s="10">
        <v>2</v>
      </c>
      <c r="L63" t="s">
        <v>83</v>
      </c>
      <c r="M63" t="str">
        <f>VLOOKUP(L63,Codes!$R$3:$S$28,2,FALSE)</f>
        <v>M</v>
      </c>
      <c r="N63" t="s">
        <v>48</v>
      </c>
      <c r="O63" t="s">
        <v>29</v>
      </c>
      <c r="P63" t="s">
        <v>29</v>
      </c>
      <c r="Q63" s="21" t="str">
        <f t="shared" si="2"/>
        <v>R-AA-002-EC25-TP0-DMSO-NA-2-NA</v>
      </c>
      <c r="R63" s="21" t="str">
        <f t="shared" si="3"/>
        <v>R-AA-002-EC25-TP0-DMSO-2</v>
      </c>
      <c r="S63" s="14" t="str">
        <f t="shared" si="0"/>
        <v>R.AA.002.M.S.2</v>
      </c>
      <c r="T63" s="15" t="str">
        <f t="shared" si="1"/>
        <v>RAA002MS2</v>
      </c>
      <c r="U63" s="25" t="str">
        <f t="shared" si="4"/>
        <v>R-AA-002-EC25-TP0-DMSO-2
RAA002MS2</v>
      </c>
      <c r="V63" s="25" t="str">
        <f t="shared" si="5"/>
        <v>RAA
002
MS2</v>
      </c>
    </row>
    <row r="64" spans="1:22" ht="52.5" hidden="1" customHeight="1">
      <c r="A64" t="s">
        <v>41</v>
      </c>
      <c r="B64" s="10" t="s">
        <v>40</v>
      </c>
      <c r="C64" s="10" t="str">
        <f>VLOOKUP(_xlfn.CONCAT(A64,B64),Codes!$C$3:$D$11,2,FALSE)</f>
        <v>R</v>
      </c>
      <c r="D64" s="23" t="s">
        <v>53</v>
      </c>
      <c r="E64" s="12" t="str">
        <f>VLOOKUP(D64,Codes!$E$3:$G$1002,3,FALSE)</f>
        <v>002</v>
      </c>
      <c r="F64" s="10" t="s">
        <v>33</v>
      </c>
      <c r="G64" s="10">
        <v>0</v>
      </c>
      <c r="H64" s="10" t="str">
        <f>VLOOKUP(F64,Codes!$J$3:$M$8,2,FALSE)</f>
        <v>S</v>
      </c>
      <c r="I64" s="11" t="s">
        <v>31</v>
      </c>
      <c r="J64" s="10" t="str">
        <f>VLOOKUP(I64,Codes!$H$3:$I$262,2,FALSE)</f>
        <v>AA</v>
      </c>
      <c r="K64" s="10">
        <v>3</v>
      </c>
      <c r="L64" t="s">
        <v>83</v>
      </c>
      <c r="M64" t="str">
        <f>VLOOKUP(L64,Codes!$R$3:$S$28,2,FALSE)</f>
        <v>M</v>
      </c>
      <c r="N64" t="s">
        <v>48</v>
      </c>
      <c r="O64" t="s">
        <v>29</v>
      </c>
      <c r="P64" t="s">
        <v>29</v>
      </c>
      <c r="Q64" s="21" t="str">
        <f t="shared" si="2"/>
        <v>R-AA-002-EC25-TP0-DMSO-NA-3-NA</v>
      </c>
      <c r="R64" s="21" t="str">
        <f t="shared" si="3"/>
        <v>R-AA-002-EC25-TP0-DMSO-3</v>
      </c>
      <c r="S64" s="14" t="str">
        <f t="shared" si="0"/>
        <v>R.AA.002.M.S.3</v>
      </c>
      <c r="T64" s="15" t="str">
        <f t="shared" si="1"/>
        <v>RAA002MS3</v>
      </c>
      <c r="U64" s="25" t="str">
        <f t="shared" si="4"/>
        <v>R-AA-002-EC25-TP0-DMSO-3
RAA002MS3</v>
      </c>
      <c r="V64" s="25" t="str">
        <f t="shared" si="5"/>
        <v>RAA
002
MS3</v>
      </c>
    </row>
    <row r="65" spans="1:22" ht="52.5" hidden="1" customHeight="1">
      <c r="A65" t="s">
        <v>41</v>
      </c>
      <c r="B65" s="10" t="s">
        <v>40</v>
      </c>
      <c r="C65" s="10" t="str">
        <f>VLOOKUP(_xlfn.CONCAT(A65,B65),Codes!$C$3:$D$11,2,FALSE)</f>
        <v>R</v>
      </c>
      <c r="D65" s="23" t="s">
        <v>53</v>
      </c>
      <c r="E65" s="12" t="str">
        <f>VLOOKUP(D65,Codes!$E$3:$G$1002,3,FALSE)</f>
        <v>002</v>
      </c>
      <c r="F65" s="10" t="s">
        <v>33</v>
      </c>
      <c r="G65" s="10">
        <v>0</v>
      </c>
      <c r="H65" s="10" t="str">
        <f>VLOOKUP(F65,Codes!$J$3:$M$8,2,FALSE)</f>
        <v>S</v>
      </c>
      <c r="I65" s="11" t="s">
        <v>31</v>
      </c>
      <c r="J65" s="10" t="str">
        <f>VLOOKUP(I65,Codes!$H$3:$I$262,2,FALSE)</f>
        <v>AA</v>
      </c>
      <c r="K65" s="10">
        <v>4</v>
      </c>
      <c r="L65" t="s">
        <v>83</v>
      </c>
      <c r="M65" t="str">
        <f>VLOOKUP(L65,Codes!$R$3:$S$28,2,FALSE)</f>
        <v>M</v>
      </c>
      <c r="N65" t="s">
        <v>48</v>
      </c>
      <c r="O65" t="s">
        <v>29</v>
      </c>
      <c r="P65" t="s">
        <v>29</v>
      </c>
      <c r="Q65" s="21" t="str">
        <f t="shared" si="2"/>
        <v>R-AA-002-EC25-TP0-DMSO-NA-4-NA</v>
      </c>
      <c r="R65" s="21" t="str">
        <f t="shared" si="3"/>
        <v>R-AA-002-EC25-TP0-DMSO-4</v>
      </c>
      <c r="S65" s="14" t="str">
        <f t="shared" si="0"/>
        <v>R.AA.002.M.S.4</v>
      </c>
      <c r="T65" s="15" t="str">
        <f t="shared" si="1"/>
        <v>RAA002MS4</v>
      </c>
      <c r="U65" s="25" t="str">
        <f t="shared" si="4"/>
        <v>R-AA-002-EC25-TP0-DMSO-4
RAA002MS4</v>
      </c>
      <c r="V65" s="25" t="str">
        <f t="shared" si="5"/>
        <v>RAA
002
MS4</v>
      </c>
    </row>
    <row r="66" spans="1:22" ht="52.5" hidden="1" customHeight="1">
      <c r="A66" t="s">
        <v>41</v>
      </c>
      <c r="B66" s="10" t="s">
        <v>40</v>
      </c>
      <c r="C66" s="10" t="str">
        <f>VLOOKUP(_xlfn.CONCAT(A66,B66),Codes!$C$3:$D$11,2,FALSE)</f>
        <v>R</v>
      </c>
      <c r="D66" s="23" t="s">
        <v>53</v>
      </c>
      <c r="E66" s="12" t="str">
        <f>VLOOKUP(D66,Codes!$E$3:$G$1002,3,FALSE)</f>
        <v>002</v>
      </c>
      <c r="F66" s="10" t="s">
        <v>33</v>
      </c>
      <c r="G66" s="10">
        <v>0</v>
      </c>
      <c r="H66" s="10" t="str">
        <f>VLOOKUP(F66,Codes!$J$3:$M$8,2,FALSE)</f>
        <v>S</v>
      </c>
      <c r="I66" s="11" t="s">
        <v>31</v>
      </c>
      <c r="J66" s="10" t="str">
        <f>VLOOKUP(I66,Codes!$H$3:$I$262,2,FALSE)</f>
        <v>AA</v>
      </c>
      <c r="K66" s="10">
        <v>5</v>
      </c>
      <c r="L66" t="s">
        <v>83</v>
      </c>
      <c r="M66" t="str">
        <f>VLOOKUP(L66,Codes!$R$3:$S$28,2,FALSE)</f>
        <v>M</v>
      </c>
      <c r="N66" t="s">
        <v>48</v>
      </c>
      <c r="O66" t="s">
        <v>29</v>
      </c>
      <c r="P66" t="s">
        <v>29</v>
      </c>
      <c r="Q66" s="21" t="str">
        <f t="shared" si="2"/>
        <v>R-AA-002-EC25-TP0-DMSO-NA-5-NA</v>
      </c>
      <c r="R66" s="21" t="str">
        <f t="shared" si="3"/>
        <v>R-AA-002-EC25-TP0-DMSO-5</v>
      </c>
      <c r="S66" s="14" t="str">
        <f t="shared" ref="S66:S67" si="10">_xlfn.CONCAT(C66,".",J66,".",E66,".",M66,".",H66,".",K66)</f>
        <v>R.AA.002.M.S.5</v>
      </c>
      <c r="T66" s="15" t="str">
        <f t="shared" ref="T66:T67" si="11">SUBSTITUTE(S66,".","")</f>
        <v>RAA002MS5</v>
      </c>
      <c r="U66" s="25" t="str">
        <f t="shared" si="4"/>
        <v>R-AA-002-EC25-TP0-DMSO-5
RAA002MS5</v>
      </c>
      <c r="V66" s="25" t="str">
        <f t="shared" si="5"/>
        <v>RAA
002
MS5</v>
      </c>
    </row>
    <row r="67" spans="1:22" ht="52.5" hidden="1" customHeight="1">
      <c r="A67" t="s">
        <v>41</v>
      </c>
      <c r="B67" s="10" t="s">
        <v>40</v>
      </c>
      <c r="C67" s="10" t="str">
        <f>VLOOKUP(_xlfn.CONCAT(A67,B67),Codes!$C$3:$D$11,2,FALSE)</f>
        <v>R</v>
      </c>
      <c r="D67" s="23" t="s">
        <v>53</v>
      </c>
      <c r="E67" s="12" t="str">
        <f>VLOOKUP(D67,Codes!$E$3:$G$1002,3,FALSE)</f>
        <v>002</v>
      </c>
      <c r="F67" s="10" t="s">
        <v>33</v>
      </c>
      <c r="G67" s="10">
        <v>0</v>
      </c>
      <c r="H67" s="10" t="str">
        <f>VLOOKUP(F67,Codes!$J$3:$M$8,2,FALSE)</f>
        <v>S</v>
      </c>
      <c r="I67" s="11" t="s">
        <v>31</v>
      </c>
      <c r="J67" s="10" t="str">
        <f>VLOOKUP(I67,Codes!$H$3:$I$262,2,FALSE)</f>
        <v>AA</v>
      </c>
      <c r="K67" s="10">
        <v>6</v>
      </c>
      <c r="L67" t="s">
        <v>83</v>
      </c>
      <c r="M67" t="str">
        <f>VLOOKUP(L67,Codes!$R$3:$S$28,2,FALSE)</f>
        <v>M</v>
      </c>
      <c r="N67" t="s">
        <v>48</v>
      </c>
      <c r="O67" t="s">
        <v>29</v>
      </c>
      <c r="P67" t="s">
        <v>29</v>
      </c>
      <c r="Q67" s="21" t="str">
        <f t="shared" ref="Q67" si="12">CONCATENATE(C67,"-",J67,"-",E67,"-", L67,"-",F67,"-",N67,"-",O67,"-",K67,"-",P67)</f>
        <v>R-AA-002-EC25-TP0-DMSO-NA-6-NA</v>
      </c>
      <c r="R67" s="21" t="str">
        <f t="shared" ref="R67" si="13">CONCATENATE(C67,"-",J67,"-",E67,"-", L67,"-",F67,"-",N67,"-",K67)</f>
        <v>R-AA-002-EC25-TP0-DMSO-6</v>
      </c>
      <c r="S67" s="14" t="str">
        <f t="shared" si="10"/>
        <v>R.AA.002.M.S.6</v>
      </c>
      <c r="T67" s="15" t="str">
        <f t="shared" si="11"/>
        <v>RAA002MS6</v>
      </c>
      <c r="U67" s="25" t="str">
        <f t="shared" ref="U67:U130" si="14">_xlfn.CONCAT(R67,CHAR(10),T67)</f>
        <v>R-AA-002-EC25-TP0-DMSO-6
RAA002MS6</v>
      </c>
      <c r="V67" s="25" t="str">
        <f t="shared" ref="V67:V130" si="15">_xlfn.CONCAT(LEFT(T67,3),CHAR(10),RIGHT(LEFT(T67,6),3),CHAR(10),RIGHT(T67,3))</f>
        <v>RAA
002
MS6</v>
      </c>
    </row>
    <row r="68" spans="1:22" ht="52.5" hidden="1" customHeight="1">
      <c r="A68" t="s">
        <v>41</v>
      </c>
      <c r="B68" s="10" t="s">
        <v>40</v>
      </c>
      <c r="C68" s="10" t="str">
        <f>VLOOKUP(_xlfn.CONCAT(A68,B68),Codes!$C$3:$D$11,2,FALSE)</f>
        <v>R</v>
      </c>
      <c r="D68" s="23" t="s">
        <v>53</v>
      </c>
      <c r="E68" s="12" t="str">
        <f>VLOOKUP(D68,Codes!$E$3:$G$1002,3,FALSE)</f>
        <v>002</v>
      </c>
      <c r="F68" s="10" t="s">
        <v>46</v>
      </c>
      <c r="G68" s="10">
        <v>4</v>
      </c>
      <c r="H68" s="10" t="str">
        <f>VLOOKUP(F68,Codes!$J$3:$M$8,2,FALSE)</f>
        <v>A</v>
      </c>
      <c r="I68" s="11" t="s">
        <v>31</v>
      </c>
      <c r="J68" s="10" t="str">
        <f>VLOOKUP(I68,Codes!$H$3:$I$262,2,FALSE)</f>
        <v>AA</v>
      </c>
      <c r="K68" s="10">
        <v>1</v>
      </c>
      <c r="L68" t="s">
        <v>83</v>
      </c>
      <c r="M68" t="str">
        <f>VLOOKUP(L68,Codes!$R$3:$S$28,2,FALSE)</f>
        <v>M</v>
      </c>
      <c r="N68" t="s">
        <v>48</v>
      </c>
      <c r="O68" t="s">
        <v>29</v>
      </c>
      <c r="P68" t="s">
        <v>29</v>
      </c>
      <c r="Q68" s="21" t="str">
        <f t="shared" ref="Q68:Q166" si="16">CONCATENATE(C68,"-",J68,"-",E68,"-", L68,"-",F68,"-",N68,"-",O68,"-",K68,"-",P68)</f>
        <v>R-AA-002-EC25-TP1-DMSO-NA-1-NA</v>
      </c>
      <c r="R68" s="21" t="str">
        <f t="shared" ref="R68:R163" si="17">CONCATENATE(C68,"-",J68,"-",E68,"-", L68,"-",F68,"-",N68,"-",K68)</f>
        <v>R-AA-002-EC25-TP1-DMSO-1</v>
      </c>
      <c r="S68" s="14" t="str">
        <f t="shared" ref="S68:S162" si="18">_xlfn.CONCAT(C68,".",J68,".",E68,".",M68,".",H68,".",K68)</f>
        <v>R.AA.002.M.A.1</v>
      </c>
      <c r="T68" s="15" t="str">
        <f t="shared" ref="T68:T162" si="19">SUBSTITUTE(S68,".","")</f>
        <v>RAA002MA1</v>
      </c>
      <c r="U68" s="25" t="str">
        <f t="shared" si="14"/>
        <v>R-AA-002-EC25-TP1-DMSO-1
RAA002MA1</v>
      </c>
      <c r="V68" s="25" t="str">
        <f t="shared" si="15"/>
        <v>RAA
002
MA1</v>
      </c>
    </row>
    <row r="69" spans="1:22" ht="52.5" hidden="1" customHeight="1">
      <c r="A69" t="s">
        <v>41</v>
      </c>
      <c r="B69" s="10" t="s">
        <v>40</v>
      </c>
      <c r="C69" s="10" t="str">
        <f>VLOOKUP(_xlfn.CONCAT(A69,B69),Codes!$C$3:$D$11,2,FALSE)</f>
        <v>R</v>
      </c>
      <c r="D69" s="23" t="s">
        <v>53</v>
      </c>
      <c r="E69" s="12" t="str">
        <f>VLOOKUP(D69,Codes!$E$3:$G$1002,3,FALSE)</f>
        <v>002</v>
      </c>
      <c r="F69" s="10" t="s">
        <v>46</v>
      </c>
      <c r="G69" s="10">
        <v>4</v>
      </c>
      <c r="H69" s="10" t="str">
        <f>VLOOKUP(F69,Codes!$J$3:$M$8,2,FALSE)</f>
        <v>A</v>
      </c>
      <c r="I69" s="11" t="s">
        <v>31</v>
      </c>
      <c r="J69" s="10" t="str">
        <f>VLOOKUP(I69,Codes!$H$3:$I$262,2,FALSE)</f>
        <v>AA</v>
      </c>
      <c r="K69" s="10">
        <v>2</v>
      </c>
      <c r="L69" t="s">
        <v>83</v>
      </c>
      <c r="M69" t="str">
        <f>VLOOKUP(L69,Codes!$R$3:$S$28,2,FALSE)</f>
        <v>M</v>
      </c>
      <c r="N69" t="s">
        <v>48</v>
      </c>
      <c r="O69" t="s">
        <v>29</v>
      </c>
      <c r="P69" t="s">
        <v>29</v>
      </c>
      <c r="Q69" s="21" t="str">
        <f t="shared" si="16"/>
        <v>R-AA-002-EC25-TP1-DMSO-NA-2-NA</v>
      </c>
      <c r="R69" s="21" t="str">
        <f t="shared" si="17"/>
        <v>R-AA-002-EC25-TP1-DMSO-2</v>
      </c>
      <c r="S69" s="14" t="str">
        <f t="shared" si="18"/>
        <v>R.AA.002.M.A.2</v>
      </c>
      <c r="T69" s="15" t="str">
        <f t="shared" si="19"/>
        <v>RAA002MA2</v>
      </c>
      <c r="U69" s="25" t="str">
        <f t="shared" si="14"/>
        <v>R-AA-002-EC25-TP1-DMSO-2
RAA002MA2</v>
      </c>
      <c r="V69" s="25" t="str">
        <f t="shared" si="15"/>
        <v>RAA
002
MA2</v>
      </c>
    </row>
    <row r="70" spans="1:22" ht="52.5" hidden="1" customHeight="1">
      <c r="A70" t="s">
        <v>41</v>
      </c>
      <c r="B70" s="10" t="s">
        <v>40</v>
      </c>
      <c r="C70" s="10" t="str">
        <f>VLOOKUP(_xlfn.CONCAT(A70,B70),Codes!$C$3:$D$11,2,FALSE)</f>
        <v>R</v>
      </c>
      <c r="D70" s="23" t="s">
        <v>53</v>
      </c>
      <c r="E70" s="12" t="str">
        <f>VLOOKUP(D70,Codes!$E$3:$G$1002,3,FALSE)</f>
        <v>002</v>
      </c>
      <c r="F70" s="10" t="s">
        <v>46</v>
      </c>
      <c r="G70" s="10">
        <v>4</v>
      </c>
      <c r="H70" s="10" t="str">
        <f>VLOOKUP(F70,Codes!$J$3:$M$8,2,FALSE)</f>
        <v>A</v>
      </c>
      <c r="I70" s="11" t="s">
        <v>31</v>
      </c>
      <c r="J70" s="10" t="str">
        <f>VLOOKUP(I70,Codes!$H$3:$I$262,2,FALSE)</f>
        <v>AA</v>
      </c>
      <c r="K70" s="10">
        <v>3</v>
      </c>
      <c r="L70" t="s">
        <v>83</v>
      </c>
      <c r="M70" t="str">
        <f>VLOOKUP(L70,Codes!$R$3:$S$28,2,FALSE)</f>
        <v>M</v>
      </c>
      <c r="N70" t="s">
        <v>48</v>
      </c>
      <c r="O70" t="s">
        <v>29</v>
      </c>
      <c r="P70" t="s">
        <v>29</v>
      </c>
      <c r="Q70" s="21" t="str">
        <f t="shared" si="16"/>
        <v>R-AA-002-EC25-TP1-DMSO-NA-3-NA</v>
      </c>
      <c r="R70" s="21" t="str">
        <f t="shared" si="17"/>
        <v>R-AA-002-EC25-TP1-DMSO-3</v>
      </c>
      <c r="S70" s="14" t="str">
        <f t="shared" si="18"/>
        <v>R.AA.002.M.A.3</v>
      </c>
      <c r="T70" s="15" t="str">
        <f t="shared" si="19"/>
        <v>RAA002MA3</v>
      </c>
      <c r="U70" s="25" t="str">
        <f t="shared" si="14"/>
        <v>R-AA-002-EC25-TP1-DMSO-3
RAA002MA3</v>
      </c>
      <c r="V70" s="25" t="str">
        <f t="shared" si="15"/>
        <v>RAA
002
MA3</v>
      </c>
    </row>
    <row r="71" spans="1:22" ht="52.5" hidden="1" customHeight="1">
      <c r="A71" t="s">
        <v>41</v>
      </c>
      <c r="B71" s="10" t="s">
        <v>40</v>
      </c>
      <c r="C71" s="10" t="str">
        <f>VLOOKUP(_xlfn.CONCAT(A71,B71),Codes!$C$3:$D$11,2,FALSE)</f>
        <v>R</v>
      </c>
      <c r="D71" s="23" t="s">
        <v>53</v>
      </c>
      <c r="E71" s="12" t="str">
        <f>VLOOKUP(D71,Codes!$E$3:$G$1002,3,FALSE)</f>
        <v>002</v>
      </c>
      <c r="F71" s="10" t="s">
        <v>46</v>
      </c>
      <c r="G71" s="10">
        <v>4</v>
      </c>
      <c r="H71" s="10" t="str">
        <f>VLOOKUP(F71,Codes!$J$3:$M$8,2,FALSE)</f>
        <v>A</v>
      </c>
      <c r="I71" s="11" t="s">
        <v>31</v>
      </c>
      <c r="J71" s="10" t="str">
        <f>VLOOKUP(I71,Codes!$H$3:$I$262,2,FALSE)</f>
        <v>AA</v>
      </c>
      <c r="K71" s="10">
        <v>4</v>
      </c>
      <c r="L71" t="s">
        <v>83</v>
      </c>
      <c r="M71" t="str">
        <f>VLOOKUP(L71,Codes!$R$3:$S$28,2,FALSE)</f>
        <v>M</v>
      </c>
      <c r="N71" t="s">
        <v>48</v>
      </c>
      <c r="O71" t="s">
        <v>29</v>
      </c>
      <c r="P71" t="s">
        <v>29</v>
      </c>
      <c r="Q71" s="21" t="str">
        <f t="shared" si="16"/>
        <v>R-AA-002-EC25-TP1-DMSO-NA-4-NA</v>
      </c>
      <c r="R71" s="21" t="str">
        <f t="shared" si="17"/>
        <v>R-AA-002-EC25-TP1-DMSO-4</v>
      </c>
      <c r="S71" s="14" t="str">
        <f t="shared" si="18"/>
        <v>R.AA.002.M.A.4</v>
      </c>
      <c r="T71" s="15" t="str">
        <f t="shared" si="19"/>
        <v>RAA002MA4</v>
      </c>
      <c r="U71" s="25" t="str">
        <f t="shared" si="14"/>
        <v>R-AA-002-EC25-TP1-DMSO-4
RAA002MA4</v>
      </c>
      <c r="V71" s="25" t="str">
        <f t="shared" si="15"/>
        <v>RAA
002
MA4</v>
      </c>
    </row>
    <row r="72" spans="1:22" ht="52.5" hidden="1" customHeight="1">
      <c r="A72" t="s">
        <v>41</v>
      </c>
      <c r="B72" s="10" t="s">
        <v>40</v>
      </c>
      <c r="C72" s="10" t="str">
        <f>VLOOKUP(_xlfn.CONCAT(A72,B72),Codes!$C$3:$D$11,2,FALSE)</f>
        <v>R</v>
      </c>
      <c r="D72" s="23" t="s">
        <v>53</v>
      </c>
      <c r="E72" s="12" t="str">
        <f>VLOOKUP(D72,Codes!$E$3:$G$1002,3,FALSE)</f>
        <v>002</v>
      </c>
      <c r="F72" s="10" t="s">
        <v>46</v>
      </c>
      <c r="G72" s="10">
        <v>4</v>
      </c>
      <c r="H72" s="10" t="str">
        <f>VLOOKUP(F72,Codes!$J$3:$M$8,2,FALSE)</f>
        <v>A</v>
      </c>
      <c r="I72" s="11" t="s">
        <v>31</v>
      </c>
      <c r="J72" s="10" t="str">
        <f>VLOOKUP(I72,Codes!$H$3:$I$262,2,FALSE)</f>
        <v>AA</v>
      </c>
      <c r="K72" s="10">
        <v>5</v>
      </c>
      <c r="L72" t="s">
        <v>83</v>
      </c>
      <c r="M72" t="str">
        <f>VLOOKUP(L72,Codes!$R$3:$S$28,2,FALSE)</f>
        <v>M</v>
      </c>
      <c r="N72" t="s">
        <v>48</v>
      </c>
      <c r="O72" t="s">
        <v>29</v>
      </c>
      <c r="P72" t="s">
        <v>29</v>
      </c>
      <c r="Q72" s="21" t="str">
        <f t="shared" si="16"/>
        <v>R-AA-002-EC25-TP1-DMSO-NA-5-NA</v>
      </c>
      <c r="R72" s="21" t="str">
        <f t="shared" si="17"/>
        <v>R-AA-002-EC25-TP1-DMSO-5</v>
      </c>
      <c r="S72" s="14" t="str">
        <f t="shared" si="18"/>
        <v>R.AA.002.M.A.5</v>
      </c>
      <c r="T72" s="15" t="str">
        <f t="shared" si="19"/>
        <v>RAA002MA5</v>
      </c>
      <c r="U72" s="25" t="str">
        <f t="shared" si="14"/>
        <v>R-AA-002-EC25-TP1-DMSO-5
RAA002MA5</v>
      </c>
      <c r="V72" s="25" t="str">
        <f t="shared" si="15"/>
        <v>RAA
002
MA5</v>
      </c>
    </row>
    <row r="73" spans="1:22" ht="52.5" hidden="1" customHeight="1">
      <c r="A73" t="s">
        <v>41</v>
      </c>
      <c r="B73" s="10" t="s">
        <v>40</v>
      </c>
      <c r="C73" s="10" t="str">
        <f>VLOOKUP(_xlfn.CONCAT(A73,B73),Codes!$C$3:$D$11,2,FALSE)</f>
        <v>R</v>
      </c>
      <c r="D73" s="23" t="s">
        <v>53</v>
      </c>
      <c r="E73" s="12" t="str">
        <f>VLOOKUP(D73,Codes!$E$3:$G$1002,3,FALSE)</f>
        <v>002</v>
      </c>
      <c r="F73" s="10" t="s">
        <v>46</v>
      </c>
      <c r="G73" s="10">
        <v>4</v>
      </c>
      <c r="H73" s="10" t="str">
        <f>VLOOKUP(F73,Codes!$J$3:$M$8,2,FALSE)</f>
        <v>A</v>
      </c>
      <c r="I73" s="11" t="s">
        <v>31</v>
      </c>
      <c r="J73" s="10" t="str">
        <f>VLOOKUP(I73,Codes!$H$3:$I$262,2,FALSE)</f>
        <v>AA</v>
      </c>
      <c r="K73" s="10">
        <v>6</v>
      </c>
      <c r="L73" t="s">
        <v>83</v>
      </c>
      <c r="M73" t="str">
        <f>VLOOKUP(L73,Codes!$R$3:$S$28,2,FALSE)</f>
        <v>M</v>
      </c>
      <c r="N73" t="s">
        <v>48</v>
      </c>
      <c r="O73" t="s">
        <v>29</v>
      </c>
      <c r="P73" t="s">
        <v>29</v>
      </c>
      <c r="Q73" s="21" t="str">
        <f t="shared" si="16"/>
        <v>R-AA-002-EC25-TP1-DMSO-NA-6-NA</v>
      </c>
      <c r="R73" s="21" t="str">
        <f t="shared" si="17"/>
        <v>R-AA-002-EC25-TP1-DMSO-6</v>
      </c>
      <c r="S73" s="14" t="str">
        <f t="shared" si="18"/>
        <v>R.AA.002.M.A.6</v>
      </c>
      <c r="T73" s="15" t="str">
        <f t="shared" si="19"/>
        <v>RAA002MA6</v>
      </c>
      <c r="U73" s="25" t="str">
        <f t="shared" si="14"/>
        <v>R-AA-002-EC25-TP1-DMSO-6
RAA002MA6</v>
      </c>
      <c r="V73" s="25" t="str">
        <f t="shared" si="15"/>
        <v>RAA
002
MA6</v>
      </c>
    </row>
    <row r="74" spans="1:22" ht="52.5" hidden="1" customHeight="1">
      <c r="A74" t="s">
        <v>41</v>
      </c>
      <c r="B74" s="10" t="s">
        <v>40</v>
      </c>
      <c r="C74" s="10" t="str">
        <f>VLOOKUP(_xlfn.CONCAT(A74,B74),Codes!$C$3:$D$11,2,FALSE)</f>
        <v>R</v>
      </c>
      <c r="D74" s="23" t="s">
        <v>53</v>
      </c>
      <c r="E74" s="12" t="str">
        <f>VLOOKUP(D74,Codes!$E$3:$G$1002,3,FALSE)</f>
        <v>002</v>
      </c>
      <c r="F74" s="10" t="s">
        <v>57</v>
      </c>
      <c r="G74" s="10">
        <v>8</v>
      </c>
      <c r="H74" s="10" t="str">
        <f>VLOOKUP(F74,Codes!$J$3:$M$8,2,FALSE)</f>
        <v>B</v>
      </c>
      <c r="I74" s="11" t="s">
        <v>31</v>
      </c>
      <c r="J74" s="10" t="str">
        <f>VLOOKUP(I74,Codes!$H$3:$I$262,2,FALSE)</f>
        <v>AA</v>
      </c>
      <c r="K74" s="10">
        <v>1</v>
      </c>
      <c r="L74" t="s">
        <v>83</v>
      </c>
      <c r="M74" t="str">
        <f>VLOOKUP(L74,Codes!$R$3:$S$28,2,FALSE)</f>
        <v>M</v>
      </c>
      <c r="N74" t="s">
        <v>48</v>
      </c>
      <c r="O74" t="s">
        <v>29</v>
      </c>
      <c r="P74" t="s">
        <v>29</v>
      </c>
      <c r="Q74" s="21" t="str">
        <f t="shared" si="16"/>
        <v>R-AA-002-EC25-TP2-DMSO-NA-1-NA</v>
      </c>
      <c r="R74" s="21" t="str">
        <f t="shared" si="17"/>
        <v>R-AA-002-EC25-TP2-DMSO-1</v>
      </c>
      <c r="S74" s="14" t="str">
        <f t="shared" si="18"/>
        <v>R.AA.002.M.B.1</v>
      </c>
      <c r="T74" s="15" t="str">
        <f t="shared" si="19"/>
        <v>RAA002MB1</v>
      </c>
      <c r="U74" s="25" t="str">
        <f t="shared" si="14"/>
        <v>R-AA-002-EC25-TP2-DMSO-1
RAA002MB1</v>
      </c>
      <c r="V74" s="25" t="str">
        <f t="shared" si="15"/>
        <v>RAA
002
MB1</v>
      </c>
    </row>
    <row r="75" spans="1:22" ht="52.5" hidden="1" customHeight="1">
      <c r="A75" t="s">
        <v>41</v>
      </c>
      <c r="B75" s="10" t="s">
        <v>40</v>
      </c>
      <c r="C75" s="10" t="str">
        <f>VLOOKUP(_xlfn.CONCAT(A75,B75),Codes!$C$3:$D$11,2,FALSE)</f>
        <v>R</v>
      </c>
      <c r="D75" s="23" t="s">
        <v>53</v>
      </c>
      <c r="E75" s="12" t="str">
        <f>VLOOKUP(D75,Codes!$E$3:$G$1002,3,FALSE)</f>
        <v>002</v>
      </c>
      <c r="F75" s="10" t="s">
        <v>57</v>
      </c>
      <c r="G75" s="10">
        <v>8</v>
      </c>
      <c r="H75" s="10" t="str">
        <f>VLOOKUP(F75,Codes!$J$3:$M$8,2,FALSE)</f>
        <v>B</v>
      </c>
      <c r="I75" s="11" t="s">
        <v>31</v>
      </c>
      <c r="J75" s="10" t="str">
        <f>VLOOKUP(I75,Codes!$H$3:$I$262,2,FALSE)</f>
        <v>AA</v>
      </c>
      <c r="K75" s="10">
        <v>2</v>
      </c>
      <c r="L75" t="s">
        <v>83</v>
      </c>
      <c r="M75" t="str">
        <f>VLOOKUP(L75,Codes!$R$3:$S$28,2,FALSE)</f>
        <v>M</v>
      </c>
      <c r="N75" t="s">
        <v>48</v>
      </c>
      <c r="O75" t="s">
        <v>29</v>
      </c>
      <c r="P75" t="s">
        <v>29</v>
      </c>
      <c r="Q75" s="21" t="str">
        <f t="shared" si="16"/>
        <v>R-AA-002-EC25-TP2-DMSO-NA-2-NA</v>
      </c>
      <c r="R75" s="21" t="str">
        <f t="shared" si="17"/>
        <v>R-AA-002-EC25-TP2-DMSO-2</v>
      </c>
      <c r="S75" s="14" t="str">
        <f t="shared" si="18"/>
        <v>R.AA.002.M.B.2</v>
      </c>
      <c r="T75" s="15" t="str">
        <f t="shared" si="19"/>
        <v>RAA002MB2</v>
      </c>
      <c r="U75" s="25" t="str">
        <f t="shared" si="14"/>
        <v>R-AA-002-EC25-TP2-DMSO-2
RAA002MB2</v>
      </c>
      <c r="V75" s="25" t="str">
        <f t="shared" si="15"/>
        <v>RAA
002
MB2</v>
      </c>
    </row>
    <row r="76" spans="1:22" ht="52.5" hidden="1" customHeight="1">
      <c r="A76" t="s">
        <v>41</v>
      </c>
      <c r="B76" s="10" t="s">
        <v>40</v>
      </c>
      <c r="C76" s="10" t="str">
        <f>VLOOKUP(_xlfn.CONCAT(A76,B76),Codes!$C$3:$D$11,2,FALSE)</f>
        <v>R</v>
      </c>
      <c r="D76" s="23" t="s">
        <v>53</v>
      </c>
      <c r="E76" s="12" t="str">
        <f>VLOOKUP(D76,Codes!$E$3:$G$1002,3,FALSE)</f>
        <v>002</v>
      </c>
      <c r="F76" s="10" t="s">
        <v>57</v>
      </c>
      <c r="G76" s="10">
        <v>8</v>
      </c>
      <c r="H76" s="10" t="str">
        <f>VLOOKUP(F76,Codes!$J$3:$M$8,2,FALSE)</f>
        <v>B</v>
      </c>
      <c r="I76" s="11" t="s">
        <v>31</v>
      </c>
      <c r="J76" s="10" t="str">
        <f>VLOOKUP(I76,Codes!$H$3:$I$262,2,FALSE)</f>
        <v>AA</v>
      </c>
      <c r="K76" s="10">
        <v>3</v>
      </c>
      <c r="L76" t="s">
        <v>83</v>
      </c>
      <c r="M76" t="str">
        <f>VLOOKUP(L76,Codes!$R$3:$S$28,2,FALSE)</f>
        <v>M</v>
      </c>
      <c r="N76" t="s">
        <v>48</v>
      </c>
      <c r="O76" t="s">
        <v>29</v>
      </c>
      <c r="P76" t="s">
        <v>29</v>
      </c>
      <c r="Q76" s="21" t="str">
        <f t="shared" si="16"/>
        <v>R-AA-002-EC25-TP2-DMSO-NA-3-NA</v>
      </c>
      <c r="R76" s="21" t="str">
        <f t="shared" si="17"/>
        <v>R-AA-002-EC25-TP2-DMSO-3</v>
      </c>
      <c r="S76" s="14" t="str">
        <f t="shared" si="18"/>
        <v>R.AA.002.M.B.3</v>
      </c>
      <c r="T76" s="15" t="str">
        <f t="shared" si="19"/>
        <v>RAA002MB3</v>
      </c>
      <c r="U76" s="25" t="str">
        <f t="shared" si="14"/>
        <v>R-AA-002-EC25-TP2-DMSO-3
RAA002MB3</v>
      </c>
      <c r="V76" s="25" t="str">
        <f t="shared" si="15"/>
        <v>RAA
002
MB3</v>
      </c>
    </row>
    <row r="77" spans="1:22" ht="52.5" hidden="1" customHeight="1">
      <c r="A77" t="s">
        <v>41</v>
      </c>
      <c r="B77" s="10" t="s">
        <v>40</v>
      </c>
      <c r="C77" s="10" t="str">
        <f>VLOOKUP(_xlfn.CONCAT(A77,B77),Codes!$C$3:$D$11,2,FALSE)</f>
        <v>R</v>
      </c>
      <c r="D77" s="23" t="s">
        <v>53</v>
      </c>
      <c r="E77" s="12" t="str">
        <f>VLOOKUP(D77,Codes!$E$3:$G$1002,3,FALSE)</f>
        <v>002</v>
      </c>
      <c r="F77" s="10" t="s">
        <v>57</v>
      </c>
      <c r="G77" s="10">
        <v>8</v>
      </c>
      <c r="H77" s="10" t="str">
        <f>VLOOKUP(F77,Codes!$J$3:$M$8,2,FALSE)</f>
        <v>B</v>
      </c>
      <c r="I77" s="11" t="s">
        <v>31</v>
      </c>
      <c r="J77" s="10" t="str">
        <f>VLOOKUP(I77,Codes!$H$3:$I$262,2,FALSE)</f>
        <v>AA</v>
      </c>
      <c r="K77" s="10">
        <v>4</v>
      </c>
      <c r="L77" t="s">
        <v>83</v>
      </c>
      <c r="M77" t="str">
        <f>VLOOKUP(L77,Codes!$R$3:$S$28,2,FALSE)</f>
        <v>M</v>
      </c>
      <c r="N77" t="s">
        <v>48</v>
      </c>
      <c r="O77" t="s">
        <v>29</v>
      </c>
      <c r="P77" t="s">
        <v>29</v>
      </c>
      <c r="Q77" s="21" t="str">
        <f t="shared" si="16"/>
        <v>R-AA-002-EC25-TP2-DMSO-NA-4-NA</v>
      </c>
      <c r="R77" s="21" t="str">
        <f t="shared" si="17"/>
        <v>R-AA-002-EC25-TP2-DMSO-4</v>
      </c>
      <c r="S77" s="14" t="str">
        <f t="shared" si="18"/>
        <v>R.AA.002.M.B.4</v>
      </c>
      <c r="T77" s="15" t="str">
        <f t="shared" si="19"/>
        <v>RAA002MB4</v>
      </c>
      <c r="U77" s="25" t="str">
        <f t="shared" si="14"/>
        <v>R-AA-002-EC25-TP2-DMSO-4
RAA002MB4</v>
      </c>
      <c r="V77" s="25" t="str">
        <f t="shared" si="15"/>
        <v>RAA
002
MB4</v>
      </c>
    </row>
    <row r="78" spans="1:22" ht="52.5" hidden="1" customHeight="1">
      <c r="A78" t="s">
        <v>41</v>
      </c>
      <c r="B78" s="10" t="s">
        <v>40</v>
      </c>
      <c r="C78" s="10" t="str">
        <f>VLOOKUP(_xlfn.CONCAT(A78,B78),Codes!$C$3:$D$11,2,FALSE)</f>
        <v>R</v>
      </c>
      <c r="D78" s="23" t="s">
        <v>53</v>
      </c>
      <c r="E78" s="12" t="str">
        <f>VLOOKUP(D78,Codes!$E$3:$G$1002,3,FALSE)</f>
        <v>002</v>
      </c>
      <c r="F78" s="10" t="s">
        <v>57</v>
      </c>
      <c r="G78" s="10">
        <v>8</v>
      </c>
      <c r="H78" s="10" t="str">
        <f>VLOOKUP(F78,Codes!$J$3:$M$8,2,FALSE)</f>
        <v>B</v>
      </c>
      <c r="I78" s="11" t="s">
        <v>31</v>
      </c>
      <c r="J78" s="10" t="str">
        <f>VLOOKUP(I78,Codes!$H$3:$I$262,2,FALSE)</f>
        <v>AA</v>
      </c>
      <c r="K78" s="10">
        <v>5</v>
      </c>
      <c r="L78" t="s">
        <v>83</v>
      </c>
      <c r="M78" t="str">
        <f>VLOOKUP(L78,Codes!$R$3:$S$28,2,FALSE)</f>
        <v>M</v>
      </c>
      <c r="N78" t="s">
        <v>48</v>
      </c>
      <c r="O78" t="s">
        <v>29</v>
      </c>
      <c r="P78" t="s">
        <v>29</v>
      </c>
      <c r="Q78" s="21" t="str">
        <f t="shared" si="16"/>
        <v>R-AA-002-EC25-TP2-DMSO-NA-5-NA</v>
      </c>
      <c r="R78" s="21" t="str">
        <f t="shared" si="17"/>
        <v>R-AA-002-EC25-TP2-DMSO-5</v>
      </c>
      <c r="S78" s="14" t="str">
        <f t="shared" si="18"/>
        <v>R.AA.002.M.B.5</v>
      </c>
      <c r="T78" s="15" t="str">
        <f t="shared" si="19"/>
        <v>RAA002MB5</v>
      </c>
      <c r="U78" s="25" t="str">
        <f t="shared" si="14"/>
        <v>R-AA-002-EC25-TP2-DMSO-5
RAA002MB5</v>
      </c>
      <c r="V78" s="25" t="str">
        <f t="shared" si="15"/>
        <v>RAA
002
MB5</v>
      </c>
    </row>
    <row r="79" spans="1:22" ht="52.5" hidden="1" customHeight="1">
      <c r="A79" t="s">
        <v>41</v>
      </c>
      <c r="B79" s="10" t="s">
        <v>40</v>
      </c>
      <c r="C79" s="10" t="str">
        <f>VLOOKUP(_xlfn.CONCAT(A79,B79),Codes!$C$3:$D$11,2,FALSE)</f>
        <v>R</v>
      </c>
      <c r="D79" s="23" t="s">
        <v>53</v>
      </c>
      <c r="E79" s="12" t="str">
        <f>VLOOKUP(D79,Codes!$E$3:$G$1002,3,FALSE)</f>
        <v>002</v>
      </c>
      <c r="F79" s="10" t="s">
        <v>57</v>
      </c>
      <c r="G79" s="10">
        <v>8</v>
      </c>
      <c r="H79" s="10" t="str">
        <f>VLOOKUP(F79,Codes!$J$3:$M$8,2,FALSE)</f>
        <v>B</v>
      </c>
      <c r="I79" s="11" t="s">
        <v>31</v>
      </c>
      <c r="J79" s="10" t="str">
        <f>VLOOKUP(I79,Codes!$H$3:$I$262,2,FALSE)</f>
        <v>AA</v>
      </c>
      <c r="K79" s="10">
        <v>6</v>
      </c>
      <c r="L79" t="s">
        <v>83</v>
      </c>
      <c r="M79" t="str">
        <f>VLOOKUP(L79,Codes!$R$3:$S$28,2,FALSE)</f>
        <v>M</v>
      </c>
      <c r="N79" t="s">
        <v>48</v>
      </c>
      <c r="O79" t="s">
        <v>29</v>
      </c>
      <c r="P79" t="s">
        <v>29</v>
      </c>
      <c r="Q79" s="21" t="str">
        <f t="shared" si="16"/>
        <v>R-AA-002-EC25-TP2-DMSO-NA-6-NA</v>
      </c>
      <c r="R79" s="21" t="str">
        <f t="shared" si="17"/>
        <v>R-AA-002-EC25-TP2-DMSO-6</v>
      </c>
      <c r="S79" s="14" t="str">
        <f t="shared" si="18"/>
        <v>R.AA.002.M.B.6</v>
      </c>
      <c r="T79" s="15" t="str">
        <f t="shared" si="19"/>
        <v>RAA002MB6</v>
      </c>
      <c r="U79" s="25" t="str">
        <f t="shared" si="14"/>
        <v>R-AA-002-EC25-TP2-DMSO-6
RAA002MB6</v>
      </c>
      <c r="V79" s="25" t="str">
        <f t="shared" si="15"/>
        <v>RAA
002
MB6</v>
      </c>
    </row>
    <row r="80" spans="1:22" ht="52.5" hidden="1" customHeight="1">
      <c r="A80" t="s">
        <v>41</v>
      </c>
      <c r="B80" s="10" t="s">
        <v>40</v>
      </c>
      <c r="C80" s="10" t="str">
        <f>VLOOKUP(_xlfn.CONCAT(A80,B80),Codes!$C$3:$D$11,2,FALSE)</f>
        <v>R</v>
      </c>
      <c r="D80" s="23" t="s">
        <v>53</v>
      </c>
      <c r="E80" s="12" t="str">
        <f>VLOOKUP(D80,Codes!$E$3:$G$1002,3,FALSE)</f>
        <v>002</v>
      </c>
      <c r="F80" s="10" t="s">
        <v>64</v>
      </c>
      <c r="G80" s="10">
        <v>24</v>
      </c>
      <c r="H80" s="10" t="str">
        <f>VLOOKUP(F80,Codes!$J$3:$M$8,2,FALSE)</f>
        <v>C</v>
      </c>
      <c r="I80" s="11" t="s">
        <v>31</v>
      </c>
      <c r="J80" s="10" t="str">
        <f>VLOOKUP(I80,Codes!$H$3:$I$262,2,FALSE)</f>
        <v>AA</v>
      </c>
      <c r="K80" s="10">
        <v>1</v>
      </c>
      <c r="L80" t="s">
        <v>83</v>
      </c>
      <c r="M80" t="str">
        <f>VLOOKUP(L80,Codes!$R$3:$S$28,2,FALSE)</f>
        <v>M</v>
      </c>
      <c r="N80" t="s">
        <v>48</v>
      </c>
      <c r="O80" t="s">
        <v>29</v>
      </c>
      <c r="P80" t="s">
        <v>29</v>
      </c>
      <c r="Q80" s="21" t="str">
        <f t="shared" si="16"/>
        <v>R-AA-002-EC25-TP3-DMSO-NA-1-NA</v>
      </c>
      <c r="R80" s="21" t="str">
        <f t="shared" si="17"/>
        <v>R-AA-002-EC25-TP3-DMSO-1</v>
      </c>
      <c r="S80" s="14" t="str">
        <f t="shared" si="18"/>
        <v>R.AA.002.M.C.1</v>
      </c>
      <c r="T80" s="15" t="str">
        <f t="shared" si="19"/>
        <v>RAA002MC1</v>
      </c>
      <c r="U80" s="25" t="str">
        <f t="shared" si="14"/>
        <v>R-AA-002-EC25-TP3-DMSO-1
RAA002MC1</v>
      </c>
      <c r="V80" s="25" t="str">
        <f t="shared" si="15"/>
        <v>RAA
002
MC1</v>
      </c>
    </row>
    <row r="81" spans="1:22" ht="52.5" hidden="1" customHeight="1">
      <c r="A81" t="s">
        <v>41</v>
      </c>
      <c r="B81" s="10" t="s">
        <v>40</v>
      </c>
      <c r="C81" s="10" t="str">
        <f>VLOOKUP(_xlfn.CONCAT(A81,B81),Codes!$C$3:$D$11,2,FALSE)</f>
        <v>R</v>
      </c>
      <c r="D81" s="23" t="s">
        <v>53</v>
      </c>
      <c r="E81" s="12" t="str">
        <f>VLOOKUP(D81,Codes!$E$3:$G$1002,3,FALSE)</f>
        <v>002</v>
      </c>
      <c r="F81" s="10" t="s">
        <v>64</v>
      </c>
      <c r="G81" s="10">
        <v>24</v>
      </c>
      <c r="H81" s="10" t="str">
        <f>VLOOKUP(F81,Codes!$J$3:$M$8,2,FALSE)</f>
        <v>C</v>
      </c>
      <c r="I81" s="11" t="s">
        <v>31</v>
      </c>
      <c r="J81" s="10" t="str">
        <f>VLOOKUP(I81,Codes!$H$3:$I$262,2,FALSE)</f>
        <v>AA</v>
      </c>
      <c r="K81" s="10">
        <v>2</v>
      </c>
      <c r="L81" t="s">
        <v>83</v>
      </c>
      <c r="M81" t="str">
        <f>VLOOKUP(L81,Codes!$R$3:$S$28,2,FALSE)</f>
        <v>M</v>
      </c>
      <c r="N81" t="s">
        <v>48</v>
      </c>
      <c r="O81" t="s">
        <v>29</v>
      </c>
      <c r="P81" t="s">
        <v>29</v>
      </c>
      <c r="Q81" s="21" t="str">
        <f t="shared" si="16"/>
        <v>R-AA-002-EC25-TP3-DMSO-NA-2-NA</v>
      </c>
      <c r="R81" s="21" t="str">
        <f t="shared" si="17"/>
        <v>R-AA-002-EC25-TP3-DMSO-2</v>
      </c>
      <c r="S81" s="14" t="str">
        <f t="shared" si="18"/>
        <v>R.AA.002.M.C.2</v>
      </c>
      <c r="T81" s="15" t="str">
        <f t="shared" si="19"/>
        <v>RAA002MC2</v>
      </c>
      <c r="U81" s="25" t="str">
        <f t="shared" si="14"/>
        <v>R-AA-002-EC25-TP3-DMSO-2
RAA002MC2</v>
      </c>
      <c r="V81" s="25" t="str">
        <f t="shared" si="15"/>
        <v>RAA
002
MC2</v>
      </c>
    </row>
    <row r="82" spans="1:22" ht="52.5" hidden="1" customHeight="1">
      <c r="A82" t="s">
        <v>41</v>
      </c>
      <c r="B82" s="10" t="s">
        <v>40</v>
      </c>
      <c r="C82" s="10" t="str">
        <f>VLOOKUP(_xlfn.CONCAT(A82,B82),Codes!$C$3:$D$11,2,FALSE)</f>
        <v>R</v>
      </c>
      <c r="D82" s="23" t="s">
        <v>53</v>
      </c>
      <c r="E82" s="12" t="str">
        <f>VLOOKUP(D82,Codes!$E$3:$G$1002,3,FALSE)</f>
        <v>002</v>
      </c>
      <c r="F82" s="10" t="s">
        <v>64</v>
      </c>
      <c r="G82" s="10">
        <v>24</v>
      </c>
      <c r="H82" s="10" t="str">
        <f>VLOOKUP(F82,Codes!$J$3:$M$8,2,FALSE)</f>
        <v>C</v>
      </c>
      <c r="I82" s="11" t="s">
        <v>31</v>
      </c>
      <c r="J82" s="10" t="str">
        <f>VLOOKUP(I82,Codes!$H$3:$I$262,2,FALSE)</f>
        <v>AA</v>
      </c>
      <c r="K82" s="10">
        <v>3</v>
      </c>
      <c r="L82" t="s">
        <v>83</v>
      </c>
      <c r="M82" t="str">
        <f>VLOOKUP(L82,Codes!$R$3:$S$28,2,FALSE)</f>
        <v>M</v>
      </c>
      <c r="N82" t="s">
        <v>48</v>
      </c>
      <c r="O82" t="s">
        <v>29</v>
      </c>
      <c r="P82" t="s">
        <v>29</v>
      </c>
      <c r="Q82" s="21" t="str">
        <f t="shared" si="16"/>
        <v>R-AA-002-EC25-TP3-DMSO-NA-3-NA</v>
      </c>
      <c r="R82" s="21" t="str">
        <f t="shared" si="17"/>
        <v>R-AA-002-EC25-TP3-DMSO-3</v>
      </c>
      <c r="S82" s="14" t="str">
        <f t="shared" si="18"/>
        <v>R.AA.002.M.C.3</v>
      </c>
      <c r="T82" s="15" t="str">
        <f t="shared" si="19"/>
        <v>RAA002MC3</v>
      </c>
      <c r="U82" s="25" t="str">
        <f t="shared" si="14"/>
        <v>R-AA-002-EC25-TP3-DMSO-3
RAA002MC3</v>
      </c>
      <c r="V82" s="25" t="str">
        <f t="shared" si="15"/>
        <v>RAA
002
MC3</v>
      </c>
    </row>
    <row r="83" spans="1:22" ht="52.5" hidden="1" customHeight="1">
      <c r="A83" t="s">
        <v>41</v>
      </c>
      <c r="B83" s="10" t="s">
        <v>40</v>
      </c>
      <c r="C83" s="10" t="str">
        <f>VLOOKUP(_xlfn.CONCAT(A83,B83),Codes!$C$3:$D$11,2,FALSE)</f>
        <v>R</v>
      </c>
      <c r="D83" s="23" t="s">
        <v>53</v>
      </c>
      <c r="E83" s="12" t="str">
        <f>VLOOKUP(D83,Codes!$E$3:$G$1002,3,FALSE)</f>
        <v>002</v>
      </c>
      <c r="F83" s="10" t="s">
        <v>64</v>
      </c>
      <c r="G83" s="10">
        <v>24</v>
      </c>
      <c r="H83" s="10" t="str">
        <f>VLOOKUP(F83,Codes!$J$3:$M$8,2,FALSE)</f>
        <v>C</v>
      </c>
      <c r="I83" s="11" t="s">
        <v>31</v>
      </c>
      <c r="J83" s="10" t="str">
        <f>VLOOKUP(I83,Codes!$H$3:$I$262,2,FALSE)</f>
        <v>AA</v>
      </c>
      <c r="K83" s="10">
        <v>4</v>
      </c>
      <c r="L83" t="s">
        <v>83</v>
      </c>
      <c r="M83" t="str">
        <f>VLOOKUP(L83,Codes!$R$3:$S$28,2,FALSE)</f>
        <v>M</v>
      </c>
      <c r="N83" t="s">
        <v>48</v>
      </c>
      <c r="O83" t="s">
        <v>29</v>
      </c>
      <c r="P83" t="s">
        <v>29</v>
      </c>
      <c r="Q83" s="21" t="str">
        <f t="shared" si="16"/>
        <v>R-AA-002-EC25-TP3-DMSO-NA-4-NA</v>
      </c>
      <c r="R83" s="21" t="str">
        <f t="shared" si="17"/>
        <v>R-AA-002-EC25-TP3-DMSO-4</v>
      </c>
      <c r="S83" s="14" t="str">
        <f t="shared" si="18"/>
        <v>R.AA.002.M.C.4</v>
      </c>
      <c r="T83" s="15" t="str">
        <f t="shared" si="19"/>
        <v>RAA002MC4</v>
      </c>
      <c r="U83" s="25" t="str">
        <f t="shared" si="14"/>
        <v>R-AA-002-EC25-TP3-DMSO-4
RAA002MC4</v>
      </c>
      <c r="V83" s="25" t="str">
        <f t="shared" si="15"/>
        <v>RAA
002
MC4</v>
      </c>
    </row>
    <row r="84" spans="1:22" ht="52.5" hidden="1" customHeight="1">
      <c r="A84" t="s">
        <v>41</v>
      </c>
      <c r="B84" s="10" t="s">
        <v>40</v>
      </c>
      <c r="C84" s="10" t="str">
        <f>VLOOKUP(_xlfn.CONCAT(A84,B84),Codes!$C$3:$D$11,2,FALSE)</f>
        <v>R</v>
      </c>
      <c r="D84" s="23" t="s">
        <v>53</v>
      </c>
      <c r="E84" s="12" t="str">
        <f>VLOOKUP(D84,Codes!$E$3:$G$1002,3,FALSE)</f>
        <v>002</v>
      </c>
      <c r="F84" s="10" t="s">
        <v>64</v>
      </c>
      <c r="G84" s="10">
        <v>24</v>
      </c>
      <c r="H84" s="10" t="str">
        <f>VLOOKUP(F84,Codes!$J$3:$M$8,2,FALSE)</f>
        <v>C</v>
      </c>
      <c r="I84" s="11" t="s">
        <v>31</v>
      </c>
      <c r="J84" s="10" t="str">
        <f>VLOOKUP(I84,Codes!$H$3:$I$262,2,FALSE)</f>
        <v>AA</v>
      </c>
      <c r="K84" s="10">
        <v>5</v>
      </c>
      <c r="L84" t="s">
        <v>83</v>
      </c>
      <c r="M84" t="str">
        <f>VLOOKUP(L84,Codes!$R$3:$S$28,2,FALSE)</f>
        <v>M</v>
      </c>
      <c r="N84" t="s">
        <v>48</v>
      </c>
      <c r="O84" t="s">
        <v>29</v>
      </c>
      <c r="P84" t="s">
        <v>29</v>
      </c>
      <c r="Q84" s="21" t="str">
        <f t="shared" si="16"/>
        <v>R-AA-002-EC25-TP3-DMSO-NA-5-NA</v>
      </c>
      <c r="R84" s="21" t="str">
        <f t="shared" si="17"/>
        <v>R-AA-002-EC25-TP3-DMSO-5</v>
      </c>
      <c r="S84" s="14" t="str">
        <f t="shared" si="18"/>
        <v>R.AA.002.M.C.5</v>
      </c>
      <c r="T84" s="15" t="str">
        <f t="shared" si="19"/>
        <v>RAA002MC5</v>
      </c>
      <c r="U84" s="25" t="str">
        <f t="shared" si="14"/>
        <v>R-AA-002-EC25-TP3-DMSO-5
RAA002MC5</v>
      </c>
      <c r="V84" s="25" t="str">
        <f t="shared" si="15"/>
        <v>RAA
002
MC5</v>
      </c>
    </row>
    <row r="85" spans="1:22" ht="52.5" hidden="1" customHeight="1">
      <c r="A85" t="s">
        <v>41</v>
      </c>
      <c r="B85" s="10" t="s">
        <v>40</v>
      </c>
      <c r="C85" s="10" t="str">
        <f>VLOOKUP(_xlfn.CONCAT(A85,B85),Codes!$C$3:$D$11,2,FALSE)</f>
        <v>R</v>
      </c>
      <c r="D85" s="23" t="s">
        <v>53</v>
      </c>
      <c r="E85" s="12" t="str">
        <f>VLOOKUP(D85,Codes!$E$3:$G$1002,3,FALSE)</f>
        <v>002</v>
      </c>
      <c r="F85" s="10" t="s">
        <v>64</v>
      </c>
      <c r="G85" s="10">
        <v>24</v>
      </c>
      <c r="H85" s="10" t="str">
        <f>VLOOKUP(F85,Codes!$J$3:$M$8,2,FALSE)</f>
        <v>C</v>
      </c>
      <c r="I85" s="11" t="s">
        <v>31</v>
      </c>
      <c r="J85" s="10" t="str">
        <f>VLOOKUP(I85,Codes!$H$3:$I$262,2,FALSE)</f>
        <v>AA</v>
      </c>
      <c r="K85" s="10">
        <v>6</v>
      </c>
      <c r="L85" t="s">
        <v>83</v>
      </c>
      <c r="M85" t="str">
        <f>VLOOKUP(L85,Codes!$R$3:$S$28,2,FALSE)</f>
        <v>M</v>
      </c>
      <c r="N85" t="s">
        <v>48</v>
      </c>
      <c r="O85" t="s">
        <v>29</v>
      </c>
      <c r="P85" t="s">
        <v>29</v>
      </c>
      <c r="Q85" s="21" t="str">
        <f t="shared" si="16"/>
        <v>R-AA-002-EC25-TP3-DMSO-NA-6-NA</v>
      </c>
      <c r="R85" s="21" t="str">
        <f t="shared" si="17"/>
        <v>R-AA-002-EC25-TP3-DMSO-6</v>
      </c>
      <c r="S85" s="14" t="str">
        <f t="shared" si="18"/>
        <v>R.AA.002.M.C.6</v>
      </c>
      <c r="T85" s="15" t="str">
        <f t="shared" si="19"/>
        <v>RAA002MC6</v>
      </c>
      <c r="U85" s="25" t="str">
        <f t="shared" si="14"/>
        <v>R-AA-002-EC25-TP3-DMSO-6
RAA002MC6</v>
      </c>
      <c r="V85" s="25" t="str">
        <f t="shared" si="15"/>
        <v>RAA
002
MC6</v>
      </c>
    </row>
    <row r="86" spans="1:22" ht="52.5" hidden="1" customHeight="1">
      <c r="A86" t="s">
        <v>41</v>
      </c>
      <c r="B86" s="10" t="s">
        <v>40</v>
      </c>
      <c r="C86" s="10" t="str">
        <f>VLOOKUP(_xlfn.CONCAT(A86,B86),Codes!$C$3:$D$11,2,FALSE)</f>
        <v>R</v>
      </c>
      <c r="D86" s="23" t="s">
        <v>53</v>
      </c>
      <c r="E86" s="12" t="str">
        <f>VLOOKUP(D86,Codes!$E$3:$G$1002,3,FALSE)</f>
        <v>002</v>
      </c>
      <c r="F86" s="10" t="s">
        <v>70</v>
      </c>
      <c r="G86" s="10">
        <v>48</v>
      </c>
      <c r="H86" s="10" t="str">
        <f>VLOOKUP(F86,Codes!$J$3:$M$8,2,FALSE)</f>
        <v>D</v>
      </c>
      <c r="I86" s="11" t="s">
        <v>31</v>
      </c>
      <c r="J86" s="10" t="str">
        <f>VLOOKUP(I86,Codes!$H$3:$I$262,2,FALSE)</f>
        <v>AA</v>
      </c>
      <c r="K86" s="10">
        <v>1</v>
      </c>
      <c r="L86" t="s">
        <v>83</v>
      </c>
      <c r="M86" t="str">
        <f>VLOOKUP(L86,Codes!$R$3:$S$28,2,FALSE)</f>
        <v>M</v>
      </c>
      <c r="N86" t="s">
        <v>48</v>
      </c>
      <c r="O86" t="s">
        <v>29</v>
      </c>
      <c r="P86" t="s">
        <v>29</v>
      </c>
      <c r="Q86" s="21" t="str">
        <f t="shared" si="16"/>
        <v>R-AA-002-EC25-TP4-DMSO-NA-1-NA</v>
      </c>
      <c r="R86" s="21" t="str">
        <f t="shared" si="17"/>
        <v>R-AA-002-EC25-TP4-DMSO-1</v>
      </c>
      <c r="S86" s="14" t="str">
        <f t="shared" si="18"/>
        <v>R.AA.002.M.D.1</v>
      </c>
      <c r="T86" s="15" t="str">
        <f t="shared" si="19"/>
        <v>RAA002MD1</v>
      </c>
      <c r="U86" s="25" t="str">
        <f t="shared" si="14"/>
        <v>R-AA-002-EC25-TP4-DMSO-1
RAA002MD1</v>
      </c>
      <c r="V86" s="25" t="str">
        <f t="shared" si="15"/>
        <v>RAA
002
MD1</v>
      </c>
    </row>
    <row r="87" spans="1:22" ht="52.5" hidden="1" customHeight="1">
      <c r="A87" t="s">
        <v>41</v>
      </c>
      <c r="B87" s="10" t="s">
        <v>40</v>
      </c>
      <c r="C87" s="10" t="str">
        <f>VLOOKUP(_xlfn.CONCAT(A87,B87),Codes!$C$3:$D$11,2,FALSE)</f>
        <v>R</v>
      </c>
      <c r="D87" s="23" t="s">
        <v>53</v>
      </c>
      <c r="E87" s="12" t="str">
        <f>VLOOKUP(D87,Codes!$E$3:$G$1002,3,FALSE)</f>
        <v>002</v>
      </c>
      <c r="F87" s="10" t="s">
        <v>70</v>
      </c>
      <c r="G87" s="10">
        <v>48</v>
      </c>
      <c r="H87" s="10" t="str">
        <f>VLOOKUP(F87,Codes!$J$3:$M$8,2,FALSE)</f>
        <v>D</v>
      </c>
      <c r="I87" s="11" t="s">
        <v>31</v>
      </c>
      <c r="J87" s="10" t="str">
        <f>VLOOKUP(I87,Codes!$H$3:$I$262,2,FALSE)</f>
        <v>AA</v>
      </c>
      <c r="K87" s="10">
        <v>2</v>
      </c>
      <c r="L87" t="s">
        <v>83</v>
      </c>
      <c r="M87" t="str">
        <f>VLOOKUP(L87,Codes!$R$3:$S$28,2,FALSE)</f>
        <v>M</v>
      </c>
      <c r="N87" t="s">
        <v>48</v>
      </c>
      <c r="O87" t="s">
        <v>29</v>
      </c>
      <c r="P87" t="s">
        <v>29</v>
      </c>
      <c r="Q87" s="21" t="str">
        <f t="shared" si="16"/>
        <v>R-AA-002-EC25-TP4-DMSO-NA-2-NA</v>
      </c>
      <c r="R87" s="21" t="str">
        <f t="shared" si="17"/>
        <v>R-AA-002-EC25-TP4-DMSO-2</v>
      </c>
      <c r="S87" s="14" t="str">
        <f t="shared" si="18"/>
        <v>R.AA.002.M.D.2</v>
      </c>
      <c r="T87" s="15" t="str">
        <f t="shared" si="19"/>
        <v>RAA002MD2</v>
      </c>
      <c r="U87" s="25" t="str">
        <f t="shared" si="14"/>
        <v>R-AA-002-EC25-TP4-DMSO-2
RAA002MD2</v>
      </c>
      <c r="V87" s="25" t="str">
        <f t="shared" si="15"/>
        <v>RAA
002
MD2</v>
      </c>
    </row>
    <row r="88" spans="1:22" ht="52.5" hidden="1" customHeight="1">
      <c r="A88" t="s">
        <v>41</v>
      </c>
      <c r="B88" s="10" t="s">
        <v>40</v>
      </c>
      <c r="C88" s="10" t="str">
        <f>VLOOKUP(_xlfn.CONCAT(A88,B88),Codes!$C$3:$D$11,2,FALSE)</f>
        <v>R</v>
      </c>
      <c r="D88" s="23" t="s">
        <v>53</v>
      </c>
      <c r="E88" s="12" t="str">
        <f>VLOOKUP(D88,Codes!$E$3:$G$1002,3,FALSE)</f>
        <v>002</v>
      </c>
      <c r="F88" s="10" t="s">
        <v>70</v>
      </c>
      <c r="G88" s="10">
        <v>48</v>
      </c>
      <c r="H88" s="10" t="str">
        <f>VLOOKUP(F88,Codes!$J$3:$M$8,2,FALSE)</f>
        <v>D</v>
      </c>
      <c r="I88" s="11" t="s">
        <v>31</v>
      </c>
      <c r="J88" s="10" t="str">
        <f>VLOOKUP(I88,Codes!$H$3:$I$262,2,FALSE)</f>
        <v>AA</v>
      </c>
      <c r="K88" s="10">
        <v>3</v>
      </c>
      <c r="L88" t="s">
        <v>83</v>
      </c>
      <c r="M88" t="str">
        <f>VLOOKUP(L88,Codes!$R$3:$S$28,2,FALSE)</f>
        <v>M</v>
      </c>
      <c r="N88" t="s">
        <v>48</v>
      </c>
      <c r="O88" t="s">
        <v>29</v>
      </c>
      <c r="P88" t="s">
        <v>29</v>
      </c>
      <c r="Q88" s="21" t="str">
        <f t="shared" si="16"/>
        <v>R-AA-002-EC25-TP4-DMSO-NA-3-NA</v>
      </c>
      <c r="R88" s="21" t="str">
        <f t="shared" si="17"/>
        <v>R-AA-002-EC25-TP4-DMSO-3</v>
      </c>
      <c r="S88" s="14" t="str">
        <f t="shared" si="18"/>
        <v>R.AA.002.M.D.3</v>
      </c>
      <c r="T88" s="15" t="str">
        <f t="shared" si="19"/>
        <v>RAA002MD3</v>
      </c>
      <c r="U88" s="25" t="str">
        <f t="shared" si="14"/>
        <v>R-AA-002-EC25-TP4-DMSO-3
RAA002MD3</v>
      </c>
      <c r="V88" s="25" t="str">
        <f t="shared" si="15"/>
        <v>RAA
002
MD3</v>
      </c>
    </row>
    <row r="89" spans="1:22" ht="52.5" hidden="1" customHeight="1">
      <c r="A89" t="s">
        <v>41</v>
      </c>
      <c r="B89" s="10" t="s">
        <v>40</v>
      </c>
      <c r="C89" s="10" t="str">
        <f>VLOOKUP(_xlfn.CONCAT(A89,B89),Codes!$C$3:$D$11,2,FALSE)</f>
        <v>R</v>
      </c>
      <c r="D89" s="23" t="s">
        <v>53</v>
      </c>
      <c r="E89" s="12" t="str">
        <f>VLOOKUP(D89,Codes!$E$3:$G$1002,3,FALSE)</f>
        <v>002</v>
      </c>
      <c r="F89" s="10" t="s">
        <v>70</v>
      </c>
      <c r="G89" s="10">
        <v>48</v>
      </c>
      <c r="H89" s="10" t="str">
        <f>VLOOKUP(F89,Codes!$J$3:$M$8,2,FALSE)</f>
        <v>D</v>
      </c>
      <c r="I89" s="11" t="s">
        <v>31</v>
      </c>
      <c r="J89" s="10" t="str">
        <f>VLOOKUP(I89,Codes!$H$3:$I$262,2,FALSE)</f>
        <v>AA</v>
      </c>
      <c r="K89" s="10">
        <v>4</v>
      </c>
      <c r="L89" t="s">
        <v>83</v>
      </c>
      <c r="M89" t="str">
        <f>VLOOKUP(L89,Codes!$R$3:$S$28,2,FALSE)</f>
        <v>M</v>
      </c>
      <c r="N89" t="s">
        <v>48</v>
      </c>
      <c r="O89" t="s">
        <v>29</v>
      </c>
      <c r="P89" t="s">
        <v>29</v>
      </c>
      <c r="Q89" s="21" t="str">
        <f t="shared" si="16"/>
        <v>R-AA-002-EC25-TP4-DMSO-NA-4-NA</v>
      </c>
      <c r="R89" s="21" t="str">
        <f t="shared" si="17"/>
        <v>R-AA-002-EC25-TP4-DMSO-4</v>
      </c>
      <c r="S89" s="14" t="str">
        <f t="shared" si="18"/>
        <v>R.AA.002.M.D.4</v>
      </c>
      <c r="T89" s="15" t="str">
        <f t="shared" si="19"/>
        <v>RAA002MD4</v>
      </c>
      <c r="U89" s="25" t="str">
        <f t="shared" si="14"/>
        <v>R-AA-002-EC25-TP4-DMSO-4
RAA002MD4</v>
      </c>
      <c r="V89" s="25" t="str">
        <f t="shared" si="15"/>
        <v>RAA
002
MD4</v>
      </c>
    </row>
    <row r="90" spans="1:22" ht="52.5" hidden="1" customHeight="1">
      <c r="A90" t="s">
        <v>41</v>
      </c>
      <c r="B90" s="10" t="s">
        <v>40</v>
      </c>
      <c r="C90" s="10" t="str">
        <f>VLOOKUP(_xlfn.CONCAT(A90,B90),Codes!$C$3:$D$11,2,FALSE)</f>
        <v>R</v>
      </c>
      <c r="D90" s="23" t="s">
        <v>53</v>
      </c>
      <c r="E90" s="12" t="str">
        <f>VLOOKUP(D90,Codes!$E$3:$G$1002,3,FALSE)</f>
        <v>002</v>
      </c>
      <c r="F90" s="10" t="s">
        <v>70</v>
      </c>
      <c r="G90" s="10">
        <v>48</v>
      </c>
      <c r="H90" s="10" t="str">
        <f>VLOOKUP(F90,Codes!$J$3:$M$8,2,FALSE)</f>
        <v>D</v>
      </c>
      <c r="I90" s="11" t="s">
        <v>31</v>
      </c>
      <c r="J90" s="10" t="str">
        <f>VLOOKUP(I90,Codes!$H$3:$I$262,2,FALSE)</f>
        <v>AA</v>
      </c>
      <c r="K90" s="10">
        <v>5</v>
      </c>
      <c r="L90" t="s">
        <v>83</v>
      </c>
      <c r="M90" t="str">
        <f>VLOOKUP(L90,Codes!$R$3:$S$28,2,FALSE)</f>
        <v>M</v>
      </c>
      <c r="N90" t="s">
        <v>48</v>
      </c>
      <c r="O90" t="s">
        <v>29</v>
      </c>
      <c r="P90" t="s">
        <v>29</v>
      </c>
      <c r="Q90" s="21" t="str">
        <f t="shared" si="16"/>
        <v>R-AA-002-EC25-TP4-DMSO-NA-5-NA</v>
      </c>
      <c r="R90" s="21" t="str">
        <f t="shared" si="17"/>
        <v>R-AA-002-EC25-TP4-DMSO-5</v>
      </c>
      <c r="S90" s="14" t="str">
        <f t="shared" si="18"/>
        <v>R.AA.002.M.D.5</v>
      </c>
      <c r="T90" s="15" t="str">
        <f t="shared" si="19"/>
        <v>RAA002MD5</v>
      </c>
      <c r="U90" s="25" t="str">
        <f t="shared" si="14"/>
        <v>R-AA-002-EC25-TP4-DMSO-5
RAA002MD5</v>
      </c>
      <c r="V90" s="25" t="str">
        <f t="shared" si="15"/>
        <v>RAA
002
MD5</v>
      </c>
    </row>
    <row r="91" spans="1:22" ht="52.5" hidden="1" customHeight="1">
      <c r="A91" t="s">
        <v>41</v>
      </c>
      <c r="B91" s="10" t="s">
        <v>40</v>
      </c>
      <c r="C91" s="10" t="str">
        <f>VLOOKUP(_xlfn.CONCAT(A91,B91),Codes!$C$3:$D$11,2,FALSE)</f>
        <v>R</v>
      </c>
      <c r="D91" s="23" t="s">
        <v>53</v>
      </c>
      <c r="E91" s="12" t="str">
        <f>VLOOKUP(D91,Codes!$E$3:$G$1002,3,FALSE)</f>
        <v>002</v>
      </c>
      <c r="F91" s="10" t="s">
        <v>70</v>
      </c>
      <c r="G91" s="10">
        <v>48</v>
      </c>
      <c r="H91" s="10" t="str">
        <f>VLOOKUP(F91,Codes!$J$3:$M$8,2,FALSE)</f>
        <v>D</v>
      </c>
      <c r="I91" s="11" t="s">
        <v>31</v>
      </c>
      <c r="J91" s="10" t="str">
        <f>VLOOKUP(I91,Codes!$H$3:$I$262,2,FALSE)</f>
        <v>AA</v>
      </c>
      <c r="K91" s="10">
        <v>6</v>
      </c>
      <c r="L91" t="s">
        <v>83</v>
      </c>
      <c r="M91" t="str">
        <f>VLOOKUP(L91,Codes!$R$3:$S$28,2,FALSE)</f>
        <v>M</v>
      </c>
      <c r="N91" t="s">
        <v>48</v>
      </c>
      <c r="O91" t="s">
        <v>29</v>
      </c>
      <c r="P91" t="s">
        <v>29</v>
      </c>
      <c r="Q91" s="21" t="str">
        <f t="shared" si="16"/>
        <v>R-AA-002-EC25-TP4-DMSO-NA-6-NA</v>
      </c>
      <c r="R91" s="21" t="str">
        <f t="shared" si="17"/>
        <v>R-AA-002-EC25-TP4-DMSO-6</v>
      </c>
      <c r="S91" s="14" t="str">
        <f t="shared" si="18"/>
        <v>R.AA.002.M.D.6</v>
      </c>
      <c r="T91" s="15" t="str">
        <f t="shared" si="19"/>
        <v>RAA002MD6</v>
      </c>
      <c r="U91" s="25" t="str">
        <f t="shared" si="14"/>
        <v>R-AA-002-EC25-TP4-DMSO-6
RAA002MD6</v>
      </c>
      <c r="V91" s="25" t="str">
        <f t="shared" si="15"/>
        <v>RAA
002
MD6</v>
      </c>
    </row>
    <row r="92" spans="1:22" ht="52.5" hidden="1" customHeight="1">
      <c r="A92" t="s">
        <v>41</v>
      </c>
      <c r="B92" s="10" t="s">
        <v>40</v>
      </c>
      <c r="C92" s="10" t="str">
        <f>VLOOKUP(_xlfn.CONCAT(A92,B92),Codes!$C$3:$D$11,2,FALSE)</f>
        <v>R</v>
      </c>
      <c r="D92" s="23" t="s">
        <v>61</v>
      </c>
      <c r="E92" s="12" t="str">
        <f>VLOOKUP(D92,Codes!$E$3:$G$1002,3,FALSE)</f>
        <v>003</v>
      </c>
      <c r="F92" s="10" t="s">
        <v>46</v>
      </c>
      <c r="G92" s="10">
        <v>4</v>
      </c>
      <c r="H92" s="10" t="str">
        <f>VLOOKUP(F92,Codes!$J$3:$M$8,2,FALSE)</f>
        <v>A</v>
      </c>
      <c r="I92" s="11" t="s">
        <v>31</v>
      </c>
      <c r="J92" s="10" t="str">
        <f>VLOOKUP(I92,Codes!$H$3:$I$262,2,FALSE)</f>
        <v>AA</v>
      </c>
      <c r="K92" s="10">
        <v>1</v>
      </c>
      <c r="L92" t="s">
        <v>35</v>
      </c>
      <c r="M92" t="str">
        <f>VLOOKUP(L92,Codes!$R$3:$S$28,2,FALSE)</f>
        <v>L</v>
      </c>
      <c r="N92" t="s">
        <v>48</v>
      </c>
      <c r="O92" t="s">
        <v>29</v>
      </c>
      <c r="P92" t="s">
        <v>29</v>
      </c>
      <c r="Q92" s="21" t="str">
        <f t="shared" si="16"/>
        <v>R-AA-003-EC10-TP1-DMSO-NA-1-NA</v>
      </c>
      <c r="R92" s="21" t="str">
        <f t="shared" si="17"/>
        <v>R-AA-003-EC10-TP1-DMSO-1</v>
      </c>
      <c r="S92" s="14" t="str">
        <f t="shared" si="18"/>
        <v>R.AA.003.L.A.1</v>
      </c>
      <c r="T92" s="15" t="str">
        <f t="shared" si="19"/>
        <v>RAA003LA1</v>
      </c>
      <c r="U92" s="25" t="str">
        <f t="shared" si="14"/>
        <v>R-AA-003-EC10-TP1-DMSO-1
RAA003LA1</v>
      </c>
      <c r="V92" s="25" t="str">
        <f t="shared" si="15"/>
        <v>RAA
003
LA1</v>
      </c>
    </row>
    <row r="93" spans="1:22" ht="52.5" hidden="1" customHeight="1">
      <c r="A93" t="s">
        <v>41</v>
      </c>
      <c r="B93" s="10" t="s">
        <v>40</v>
      </c>
      <c r="C93" s="10" t="str">
        <f>VLOOKUP(_xlfn.CONCAT(A93,B93),Codes!$C$3:$D$11,2,FALSE)</f>
        <v>R</v>
      </c>
      <c r="D93" s="23" t="s">
        <v>61</v>
      </c>
      <c r="E93" s="12" t="str">
        <f>VLOOKUP(D93,Codes!$E$3:$G$1002,3,FALSE)</f>
        <v>003</v>
      </c>
      <c r="F93" s="10" t="s">
        <v>46</v>
      </c>
      <c r="G93" s="10">
        <v>4</v>
      </c>
      <c r="H93" s="10" t="str">
        <f>VLOOKUP(F93,Codes!$J$3:$M$8,2,FALSE)</f>
        <v>A</v>
      </c>
      <c r="I93" s="11" t="s">
        <v>31</v>
      </c>
      <c r="J93" s="10" t="str">
        <f>VLOOKUP(I93,Codes!$H$3:$I$262,2,FALSE)</f>
        <v>AA</v>
      </c>
      <c r="K93" s="10">
        <v>2</v>
      </c>
      <c r="L93" t="s">
        <v>35</v>
      </c>
      <c r="M93" t="str">
        <f>VLOOKUP(L93,Codes!$R$3:$S$28,2,FALSE)</f>
        <v>L</v>
      </c>
      <c r="N93" t="s">
        <v>48</v>
      </c>
      <c r="O93" t="s">
        <v>29</v>
      </c>
      <c r="P93" t="s">
        <v>29</v>
      </c>
      <c r="Q93" s="21" t="str">
        <f t="shared" si="16"/>
        <v>R-AA-003-EC10-TP1-DMSO-NA-2-NA</v>
      </c>
      <c r="R93" s="21" t="str">
        <f t="shared" si="17"/>
        <v>R-AA-003-EC10-TP1-DMSO-2</v>
      </c>
      <c r="S93" s="14" t="str">
        <f t="shared" si="18"/>
        <v>R.AA.003.L.A.2</v>
      </c>
      <c r="T93" s="15" t="str">
        <f t="shared" si="19"/>
        <v>RAA003LA2</v>
      </c>
      <c r="U93" s="25" t="str">
        <f t="shared" si="14"/>
        <v>R-AA-003-EC10-TP1-DMSO-2
RAA003LA2</v>
      </c>
      <c r="V93" s="25" t="str">
        <f t="shared" si="15"/>
        <v>RAA
003
LA2</v>
      </c>
    </row>
    <row r="94" spans="1:22" ht="52.5" hidden="1" customHeight="1">
      <c r="A94" t="s">
        <v>41</v>
      </c>
      <c r="B94" s="10" t="s">
        <v>40</v>
      </c>
      <c r="C94" s="10" t="str">
        <f>VLOOKUP(_xlfn.CONCAT(A94,B94),Codes!$C$3:$D$11,2,FALSE)</f>
        <v>R</v>
      </c>
      <c r="D94" s="23" t="s">
        <v>61</v>
      </c>
      <c r="E94" s="12" t="str">
        <f>VLOOKUP(D94,Codes!$E$3:$G$1002,3,FALSE)</f>
        <v>003</v>
      </c>
      <c r="F94" s="10" t="s">
        <v>46</v>
      </c>
      <c r="G94" s="10">
        <v>4</v>
      </c>
      <c r="H94" s="10" t="str">
        <f>VLOOKUP(F94,Codes!$J$3:$M$8,2,FALSE)</f>
        <v>A</v>
      </c>
      <c r="I94" s="11" t="s">
        <v>31</v>
      </c>
      <c r="J94" s="10" t="str">
        <f>VLOOKUP(I94,Codes!$H$3:$I$262,2,FALSE)</f>
        <v>AA</v>
      </c>
      <c r="K94" s="10">
        <v>3</v>
      </c>
      <c r="L94" t="s">
        <v>35</v>
      </c>
      <c r="M94" t="str">
        <f>VLOOKUP(L94,Codes!$R$3:$S$28,2,FALSE)</f>
        <v>L</v>
      </c>
      <c r="N94" t="s">
        <v>48</v>
      </c>
      <c r="O94" t="s">
        <v>29</v>
      </c>
      <c r="P94" t="s">
        <v>29</v>
      </c>
      <c r="Q94" s="21" t="str">
        <f t="shared" si="16"/>
        <v>R-AA-003-EC10-TP1-DMSO-NA-3-NA</v>
      </c>
      <c r="R94" s="21" t="str">
        <f t="shared" si="17"/>
        <v>R-AA-003-EC10-TP1-DMSO-3</v>
      </c>
      <c r="S94" s="14" t="str">
        <f t="shared" si="18"/>
        <v>R.AA.003.L.A.3</v>
      </c>
      <c r="T94" s="15" t="str">
        <f t="shared" si="19"/>
        <v>RAA003LA3</v>
      </c>
      <c r="U94" s="25" t="str">
        <f t="shared" si="14"/>
        <v>R-AA-003-EC10-TP1-DMSO-3
RAA003LA3</v>
      </c>
      <c r="V94" s="25" t="str">
        <f t="shared" si="15"/>
        <v>RAA
003
LA3</v>
      </c>
    </row>
    <row r="95" spans="1:22" ht="52.5" hidden="1" customHeight="1">
      <c r="A95" t="s">
        <v>41</v>
      </c>
      <c r="B95" s="10" t="s">
        <v>40</v>
      </c>
      <c r="C95" s="10" t="str">
        <f>VLOOKUP(_xlfn.CONCAT(A95,B95),Codes!$C$3:$D$11,2,FALSE)</f>
        <v>R</v>
      </c>
      <c r="D95" s="23" t="s">
        <v>61</v>
      </c>
      <c r="E95" s="12" t="str">
        <f>VLOOKUP(D95,Codes!$E$3:$G$1002,3,FALSE)</f>
        <v>003</v>
      </c>
      <c r="F95" s="10" t="s">
        <v>46</v>
      </c>
      <c r="G95" s="10">
        <v>4</v>
      </c>
      <c r="H95" s="10" t="str">
        <f>VLOOKUP(F95,Codes!$J$3:$M$8,2,FALSE)</f>
        <v>A</v>
      </c>
      <c r="I95" s="11" t="s">
        <v>31</v>
      </c>
      <c r="J95" s="10" t="str">
        <f>VLOOKUP(I95,Codes!$H$3:$I$262,2,FALSE)</f>
        <v>AA</v>
      </c>
      <c r="K95" s="10">
        <v>4</v>
      </c>
      <c r="L95" t="s">
        <v>35</v>
      </c>
      <c r="M95" t="str">
        <f>VLOOKUP(L95,Codes!$R$3:$S$28,2,FALSE)</f>
        <v>L</v>
      </c>
      <c r="N95" t="s">
        <v>48</v>
      </c>
      <c r="O95" t="s">
        <v>29</v>
      </c>
      <c r="P95" t="s">
        <v>29</v>
      </c>
      <c r="Q95" s="21" t="str">
        <f t="shared" ref="Q95:Q97" si="20">CONCATENATE(C95,"-",J95,"-",E95,"-", L95,"-",F95,"-",N95,"-",O95,"-",K95,"-",P95)</f>
        <v>R-AA-003-EC10-TP1-DMSO-NA-4-NA</v>
      </c>
      <c r="R95" s="21" t="str">
        <f t="shared" ref="R95:R97" si="21">CONCATENATE(C95,"-",J95,"-",E95,"-", L95,"-",F95,"-",N95,"-",K95)</f>
        <v>R-AA-003-EC10-TP1-DMSO-4</v>
      </c>
      <c r="S95" s="14" t="str">
        <f t="shared" ref="S95:S97" si="22">_xlfn.CONCAT(C95,".",J95,".",E95,".",M95,".",H95,".",K95)</f>
        <v>R.AA.003.L.A.4</v>
      </c>
      <c r="T95" s="15" t="str">
        <f t="shared" ref="T95:T97" si="23">SUBSTITUTE(S95,".","")</f>
        <v>RAA003LA4</v>
      </c>
      <c r="U95" s="25" t="str">
        <f t="shared" si="14"/>
        <v>R-AA-003-EC10-TP1-DMSO-4
RAA003LA4</v>
      </c>
      <c r="V95" s="25" t="str">
        <f t="shared" si="15"/>
        <v>RAA
003
LA4</v>
      </c>
    </row>
    <row r="96" spans="1:22" ht="52.5" hidden="1" customHeight="1">
      <c r="A96" t="s">
        <v>41</v>
      </c>
      <c r="B96" s="10" t="s">
        <v>40</v>
      </c>
      <c r="C96" s="10" t="str">
        <f>VLOOKUP(_xlfn.CONCAT(A96,B96),Codes!$C$3:$D$11,2,FALSE)</f>
        <v>R</v>
      </c>
      <c r="D96" s="23" t="s">
        <v>61</v>
      </c>
      <c r="E96" s="12" t="str">
        <f>VLOOKUP(D96,Codes!$E$3:$G$1002,3,FALSE)</f>
        <v>003</v>
      </c>
      <c r="F96" s="10" t="s">
        <v>46</v>
      </c>
      <c r="G96" s="10">
        <v>4</v>
      </c>
      <c r="H96" s="10" t="str">
        <f>VLOOKUP(F96,Codes!$J$3:$M$8,2,FALSE)</f>
        <v>A</v>
      </c>
      <c r="I96" s="11" t="s">
        <v>31</v>
      </c>
      <c r="J96" s="10" t="str">
        <f>VLOOKUP(I96,Codes!$H$3:$I$262,2,FALSE)</f>
        <v>AA</v>
      </c>
      <c r="K96" s="10">
        <v>5</v>
      </c>
      <c r="L96" t="s">
        <v>35</v>
      </c>
      <c r="M96" t="str">
        <f>VLOOKUP(L96,Codes!$R$3:$S$28,2,FALSE)</f>
        <v>L</v>
      </c>
      <c r="N96" t="s">
        <v>48</v>
      </c>
      <c r="O96" t="s">
        <v>29</v>
      </c>
      <c r="P96" t="s">
        <v>29</v>
      </c>
      <c r="Q96" s="21" t="str">
        <f t="shared" si="20"/>
        <v>R-AA-003-EC10-TP1-DMSO-NA-5-NA</v>
      </c>
      <c r="R96" s="21" t="str">
        <f t="shared" si="21"/>
        <v>R-AA-003-EC10-TP1-DMSO-5</v>
      </c>
      <c r="S96" s="14" t="str">
        <f t="shared" si="22"/>
        <v>R.AA.003.L.A.5</v>
      </c>
      <c r="T96" s="15" t="str">
        <f t="shared" si="23"/>
        <v>RAA003LA5</v>
      </c>
      <c r="U96" s="25" t="str">
        <f t="shared" si="14"/>
        <v>R-AA-003-EC10-TP1-DMSO-5
RAA003LA5</v>
      </c>
      <c r="V96" s="25" t="str">
        <f t="shared" si="15"/>
        <v>RAA
003
LA5</v>
      </c>
    </row>
    <row r="97" spans="1:22" ht="52.5" hidden="1" customHeight="1">
      <c r="A97" t="s">
        <v>41</v>
      </c>
      <c r="B97" s="10" t="s">
        <v>40</v>
      </c>
      <c r="C97" s="10" t="str">
        <f>VLOOKUP(_xlfn.CONCAT(A97,B97),Codes!$C$3:$D$11,2,FALSE)</f>
        <v>R</v>
      </c>
      <c r="D97" s="23" t="s">
        <v>61</v>
      </c>
      <c r="E97" s="12" t="str">
        <f>VLOOKUP(D97,Codes!$E$3:$G$1002,3,FALSE)</f>
        <v>003</v>
      </c>
      <c r="F97" s="10" t="s">
        <v>46</v>
      </c>
      <c r="G97" s="10">
        <v>4</v>
      </c>
      <c r="H97" s="10" t="str">
        <f>VLOOKUP(F97,Codes!$J$3:$M$8,2,FALSE)</f>
        <v>A</v>
      </c>
      <c r="I97" s="11" t="s">
        <v>31</v>
      </c>
      <c r="J97" s="10" t="str">
        <f>VLOOKUP(I97,Codes!$H$3:$I$262,2,FALSE)</f>
        <v>AA</v>
      </c>
      <c r="K97" s="10">
        <v>6</v>
      </c>
      <c r="L97" t="s">
        <v>35</v>
      </c>
      <c r="M97" t="str">
        <f>VLOOKUP(L97,Codes!$R$3:$S$28,2,FALSE)</f>
        <v>L</v>
      </c>
      <c r="N97" t="s">
        <v>48</v>
      </c>
      <c r="O97" t="s">
        <v>29</v>
      </c>
      <c r="P97" t="s">
        <v>29</v>
      </c>
      <c r="Q97" s="21" t="str">
        <f t="shared" si="20"/>
        <v>R-AA-003-EC10-TP1-DMSO-NA-6-NA</v>
      </c>
      <c r="R97" s="21" t="str">
        <f t="shared" si="21"/>
        <v>R-AA-003-EC10-TP1-DMSO-6</v>
      </c>
      <c r="S97" s="14" t="str">
        <f t="shared" si="22"/>
        <v>R.AA.003.L.A.6</v>
      </c>
      <c r="T97" s="15" t="str">
        <f t="shared" si="23"/>
        <v>RAA003LA6</v>
      </c>
      <c r="U97" s="25" t="str">
        <f t="shared" si="14"/>
        <v>R-AA-003-EC10-TP1-DMSO-6
RAA003LA6</v>
      </c>
      <c r="V97" s="25" t="str">
        <f t="shared" si="15"/>
        <v>RAA
003
LA6</v>
      </c>
    </row>
    <row r="98" spans="1:22" ht="52.5" hidden="1" customHeight="1">
      <c r="A98" t="s">
        <v>41</v>
      </c>
      <c r="B98" s="10" t="s">
        <v>40</v>
      </c>
      <c r="C98" s="10" t="str">
        <f>VLOOKUP(_xlfn.CONCAT(A98,B98),Codes!$C$3:$D$11,2,FALSE)</f>
        <v>R</v>
      </c>
      <c r="D98" s="23" t="s">
        <v>61</v>
      </c>
      <c r="E98" s="12" t="str">
        <f>VLOOKUP(D98,Codes!$E$3:$G$1002,3,FALSE)</f>
        <v>003</v>
      </c>
      <c r="F98" s="10" t="s">
        <v>57</v>
      </c>
      <c r="G98" s="10">
        <v>8</v>
      </c>
      <c r="H98" s="10" t="str">
        <f>VLOOKUP(F98,Codes!$J$3:$M$8,2,FALSE)</f>
        <v>B</v>
      </c>
      <c r="I98" s="11" t="s">
        <v>31</v>
      </c>
      <c r="J98" s="10" t="str">
        <f>VLOOKUP(I98,Codes!$H$3:$I$262,2,FALSE)</f>
        <v>AA</v>
      </c>
      <c r="K98" s="10">
        <v>1</v>
      </c>
      <c r="L98" t="s">
        <v>35</v>
      </c>
      <c r="M98" t="str">
        <f>VLOOKUP(L98,Codes!$R$3:$S$28,2,FALSE)</f>
        <v>L</v>
      </c>
      <c r="N98" t="s">
        <v>48</v>
      </c>
      <c r="O98" t="s">
        <v>29</v>
      </c>
      <c r="P98" t="s">
        <v>29</v>
      </c>
      <c r="Q98" s="21" t="str">
        <f t="shared" si="16"/>
        <v>R-AA-003-EC10-TP2-DMSO-NA-1-NA</v>
      </c>
      <c r="R98" s="21" t="str">
        <f t="shared" si="17"/>
        <v>R-AA-003-EC10-TP2-DMSO-1</v>
      </c>
      <c r="S98" s="14" t="str">
        <f t="shared" si="18"/>
        <v>R.AA.003.L.B.1</v>
      </c>
      <c r="T98" s="15" t="str">
        <f t="shared" si="19"/>
        <v>RAA003LB1</v>
      </c>
      <c r="U98" s="25" t="str">
        <f t="shared" si="14"/>
        <v>R-AA-003-EC10-TP2-DMSO-1
RAA003LB1</v>
      </c>
      <c r="V98" s="25" t="str">
        <f t="shared" si="15"/>
        <v>RAA
003
LB1</v>
      </c>
    </row>
    <row r="99" spans="1:22" ht="52.5" hidden="1" customHeight="1">
      <c r="A99" t="s">
        <v>41</v>
      </c>
      <c r="B99" s="10" t="s">
        <v>40</v>
      </c>
      <c r="C99" s="10" t="str">
        <f>VLOOKUP(_xlfn.CONCAT(A99,B99),Codes!$C$3:$D$11,2,FALSE)</f>
        <v>R</v>
      </c>
      <c r="D99" s="23" t="s">
        <v>61</v>
      </c>
      <c r="E99" s="12" t="str">
        <f>VLOOKUP(D99,Codes!$E$3:$G$1002,3,FALSE)</f>
        <v>003</v>
      </c>
      <c r="F99" s="10" t="s">
        <v>57</v>
      </c>
      <c r="G99" s="10">
        <v>8</v>
      </c>
      <c r="H99" s="10" t="str">
        <f>VLOOKUP(F99,Codes!$J$3:$M$8,2,FALSE)</f>
        <v>B</v>
      </c>
      <c r="I99" s="11" t="s">
        <v>31</v>
      </c>
      <c r="J99" s="10" t="str">
        <f>VLOOKUP(I99,Codes!$H$3:$I$262,2,FALSE)</f>
        <v>AA</v>
      </c>
      <c r="K99" s="10">
        <v>2</v>
      </c>
      <c r="L99" t="s">
        <v>35</v>
      </c>
      <c r="M99" t="str">
        <f>VLOOKUP(L99,Codes!$R$3:$S$28,2,FALSE)</f>
        <v>L</v>
      </c>
      <c r="N99" t="s">
        <v>48</v>
      </c>
      <c r="O99" t="s">
        <v>29</v>
      </c>
      <c r="P99" t="s">
        <v>29</v>
      </c>
      <c r="Q99" s="21" t="str">
        <f t="shared" si="16"/>
        <v>R-AA-003-EC10-TP2-DMSO-NA-2-NA</v>
      </c>
      <c r="R99" s="21" t="str">
        <f t="shared" si="17"/>
        <v>R-AA-003-EC10-TP2-DMSO-2</v>
      </c>
      <c r="S99" s="14" t="str">
        <f t="shared" si="18"/>
        <v>R.AA.003.L.B.2</v>
      </c>
      <c r="T99" s="15" t="str">
        <f t="shared" si="19"/>
        <v>RAA003LB2</v>
      </c>
      <c r="U99" s="25" t="str">
        <f t="shared" si="14"/>
        <v>R-AA-003-EC10-TP2-DMSO-2
RAA003LB2</v>
      </c>
      <c r="V99" s="25" t="str">
        <f t="shared" si="15"/>
        <v>RAA
003
LB2</v>
      </c>
    </row>
    <row r="100" spans="1:22" ht="52.5" hidden="1" customHeight="1">
      <c r="A100" t="s">
        <v>41</v>
      </c>
      <c r="B100" s="10" t="s">
        <v>40</v>
      </c>
      <c r="C100" s="10" t="str">
        <f>VLOOKUP(_xlfn.CONCAT(A100,B100),Codes!$C$3:$D$11,2,FALSE)</f>
        <v>R</v>
      </c>
      <c r="D100" s="23" t="s">
        <v>61</v>
      </c>
      <c r="E100" s="12" t="str">
        <f>VLOOKUP(D100,Codes!$E$3:$G$1002,3,FALSE)</f>
        <v>003</v>
      </c>
      <c r="F100" s="10" t="s">
        <v>57</v>
      </c>
      <c r="G100" s="10">
        <v>8</v>
      </c>
      <c r="H100" s="10" t="str">
        <f>VLOOKUP(F100,Codes!$J$3:$M$8,2,FALSE)</f>
        <v>B</v>
      </c>
      <c r="I100" s="11" t="s">
        <v>31</v>
      </c>
      <c r="J100" s="10" t="str">
        <f>VLOOKUP(I100,Codes!$H$3:$I$262,2,FALSE)</f>
        <v>AA</v>
      </c>
      <c r="K100" s="10">
        <v>3</v>
      </c>
      <c r="L100" t="s">
        <v>35</v>
      </c>
      <c r="M100" t="str">
        <f>VLOOKUP(L100,Codes!$R$3:$S$28,2,FALSE)</f>
        <v>L</v>
      </c>
      <c r="N100" t="s">
        <v>48</v>
      </c>
      <c r="O100" t="s">
        <v>29</v>
      </c>
      <c r="P100" t="s">
        <v>29</v>
      </c>
      <c r="Q100" s="21" t="str">
        <f t="shared" si="16"/>
        <v>R-AA-003-EC10-TP2-DMSO-NA-3-NA</v>
      </c>
      <c r="R100" s="21" t="str">
        <f t="shared" si="17"/>
        <v>R-AA-003-EC10-TP2-DMSO-3</v>
      </c>
      <c r="S100" s="14" t="str">
        <f t="shared" si="18"/>
        <v>R.AA.003.L.B.3</v>
      </c>
      <c r="T100" s="15" t="str">
        <f t="shared" si="19"/>
        <v>RAA003LB3</v>
      </c>
      <c r="U100" s="25" t="str">
        <f t="shared" si="14"/>
        <v>R-AA-003-EC10-TP2-DMSO-3
RAA003LB3</v>
      </c>
      <c r="V100" s="25" t="str">
        <f t="shared" si="15"/>
        <v>RAA
003
LB3</v>
      </c>
    </row>
    <row r="101" spans="1:22" ht="52.5" hidden="1" customHeight="1">
      <c r="A101" t="s">
        <v>41</v>
      </c>
      <c r="B101" s="10" t="s">
        <v>40</v>
      </c>
      <c r="C101" s="10" t="str">
        <f>VLOOKUP(_xlfn.CONCAT(A101,B101),Codes!$C$3:$D$11,2,FALSE)</f>
        <v>R</v>
      </c>
      <c r="D101" s="23" t="s">
        <v>61</v>
      </c>
      <c r="E101" s="12" t="str">
        <f>VLOOKUP(D101,Codes!$E$3:$G$1002,3,FALSE)</f>
        <v>003</v>
      </c>
      <c r="F101" s="10" t="s">
        <v>57</v>
      </c>
      <c r="G101" s="10">
        <v>8</v>
      </c>
      <c r="H101" s="10" t="str">
        <f>VLOOKUP(F101,Codes!$J$3:$M$8,2,FALSE)</f>
        <v>B</v>
      </c>
      <c r="I101" s="11" t="s">
        <v>31</v>
      </c>
      <c r="J101" s="10" t="str">
        <f>VLOOKUP(I101,Codes!$H$3:$I$262,2,FALSE)</f>
        <v>AA</v>
      </c>
      <c r="K101" s="10">
        <v>4</v>
      </c>
      <c r="L101" t="s">
        <v>35</v>
      </c>
      <c r="M101" t="str">
        <f>VLOOKUP(L101,Codes!$R$3:$S$28,2,FALSE)</f>
        <v>L</v>
      </c>
      <c r="N101" t="s">
        <v>48</v>
      </c>
      <c r="O101" t="s">
        <v>29</v>
      </c>
      <c r="P101" t="s">
        <v>29</v>
      </c>
      <c r="Q101" s="21" t="str">
        <f t="shared" ref="Q101:Q103" si="24">CONCATENATE(C101,"-",J101,"-",E101,"-", L101,"-",F101,"-",N101,"-",O101,"-",K101,"-",P101)</f>
        <v>R-AA-003-EC10-TP2-DMSO-NA-4-NA</v>
      </c>
      <c r="R101" s="21" t="str">
        <f t="shared" ref="R101:R103" si="25">CONCATENATE(C101,"-",J101,"-",E101,"-", L101,"-",F101,"-",N101,"-",K101)</f>
        <v>R-AA-003-EC10-TP2-DMSO-4</v>
      </c>
      <c r="S101" s="14" t="str">
        <f t="shared" ref="S101:S103" si="26">_xlfn.CONCAT(C101,".",J101,".",E101,".",M101,".",H101,".",K101)</f>
        <v>R.AA.003.L.B.4</v>
      </c>
      <c r="T101" s="15" t="str">
        <f t="shared" ref="T101:T103" si="27">SUBSTITUTE(S101,".","")</f>
        <v>RAA003LB4</v>
      </c>
      <c r="U101" s="25" t="str">
        <f t="shared" si="14"/>
        <v>R-AA-003-EC10-TP2-DMSO-4
RAA003LB4</v>
      </c>
      <c r="V101" s="25" t="str">
        <f t="shared" si="15"/>
        <v>RAA
003
LB4</v>
      </c>
    </row>
    <row r="102" spans="1:22" ht="52.5" hidden="1" customHeight="1">
      <c r="A102" t="s">
        <v>41</v>
      </c>
      <c r="B102" s="10" t="s">
        <v>40</v>
      </c>
      <c r="C102" s="10" t="str">
        <f>VLOOKUP(_xlfn.CONCAT(A102,B102),Codes!$C$3:$D$11,2,FALSE)</f>
        <v>R</v>
      </c>
      <c r="D102" s="23" t="s">
        <v>61</v>
      </c>
      <c r="E102" s="12" t="str">
        <f>VLOOKUP(D102,Codes!$E$3:$G$1002,3,FALSE)</f>
        <v>003</v>
      </c>
      <c r="F102" s="10" t="s">
        <v>57</v>
      </c>
      <c r="G102" s="10">
        <v>8</v>
      </c>
      <c r="H102" s="10" t="str">
        <f>VLOOKUP(F102,Codes!$J$3:$M$8,2,FALSE)</f>
        <v>B</v>
      </c>
      <c r="I102" s="11" t="s">
        <v>31</v>
      </c>
      <c r="J102" s="10" t="str">
        <f>VLOOKUP(I102,Codes!$H$3:$I$262,2,FALSE)</f>
        <v>AA</v>
      </c>
      <c r="K102" s="10">
        <v>5</v>
      </c>
      <c r="L102" t="s">
        <v>35</v>
      </c>
      <c r="M102" t="str">
        <f>VLOOKUP(L102,Codes!$R$3:$S$28,2,FALSE)</f>
        <v>L</v>
      </c>
      <c r="N102" t="s">
        <v>48</v>
      </c>
      <c r="O102" t="s">
        <v>29</v>
      </c>
      <c r="P102" t="s">
        <v>29</v>
      </c>
      <c r="Q102" s="21" t="str">
        <f t="shared" si="24"/>
        <v>R-AA-003-EC10-TP2-DMSO-NA-5-NA</v>
      </c>
      <c r="R102" s="21" t="str">
        <f t="shared" si="25"/>
        <v>R-AA-003-EC10-TP2-DMSO-5</v>
      </c>
      <c r="S102" s="14" t="str">
        <f t="shared" si="26"/>
        <v>R.AA.003.L.B.5</v>
      </c>
      <c r="T102" s="15" t="str">
        <f t="shared" si="27"/>
        <v>RAA003LB5</v>
      </c>
      <c r="U102" s="25" t="str">
        <f t="shared" si="14"/>
        <v>R-AA-003-EC10-TP2-DMSO-5
RAA003LB5</v>
      </c>
      <c r="V102" s="25" t="str">
        <f t="shared" si="15"/>
        <v>RAA
003
LB5</v>
      </c>
    </row>
    <row r="103" spans="1:22" ht="52.5" hidden="1" customHeight="1">
      <c r="A103" t="s">
        <v>41</v>
      </c>
      <c r="B103" s="10" t="s">
        <v>40</v>
      </c>
      <c r="C103" s="10" t="str">
        <f>VLOOKUP(_xlfn.CONCAT(A103,B103),Codes!$C$3:$D$11,2,FALSE)</f>
        <v>R</v>
      </c>
      <c r="D103" s="23" t="s">
        <v>61</v>
      </c>
      <c r="E103" s="12" t="str">
        <f>VLOOKUP(D103,Codes!$E$3:$G$1002,3,FALSE)</f>
        <v>003</v>
      </c>
      <c r="F103" s="10" t="s">
        <v>57</v>
      </c>
      <c r="G103" s="10">
        <v>8</v>
      </c>
      <c r="H103" s="10" t="str">
        <f>VLOOKUP(F103,Codes!$J$3:$M$8,2,FALSE)</f>
        <v>B</v>
      </c>
      <c r="I103" s="11" t="s">
        <v>31</v>
      </c>
      <c r="J103" s="10" t="str">
        <f>VLOOKUP(I103,Codes!$H$3:$I$262,2,FALSE)</f>
        <v>AA</v>
      </c>
      <c r="K103" s="10">
        <v>6</v>
      </c>
      <c r="L103" t="s">
        <v>35</v>
      </c>
      <c r="M103" t="str">
        <f>VLOOKUP(L103,Codes!$R$3:$S$28,2,FALSE)</f>
        <v>L</v>
      </c>
      <c r="N103" t="s">
        <v>48</v>
      </c>
      <c r="O103" t="s">
        <v>29</v>
      </c>
      <c r="P103" t="s">
        <v>29</v>
      </c>
      <c r="Q103" s="21" t="str">
        <f t="shared" si="24"/>
        <v>R-AA-003-EC10-TP2-DMSO-NA-6-NA</v>
      </c>
      <c r="R103" s="21" t="str">
        <f t="shared" si="25"/>
        <v>R-AA-003-EC10-TP2-DMSO-6</v>
      </c>
      <c r="S103" s="14" t="str">
        <f t="shared" si="26"/>
        <v>R.AA.003.L.B.6</v>
      </c>
      <c r="T103" s="15" t="str">
        <f t="shared" si="27"/>
        <v>RAA003LB6</v>
      </c>
      <c r="U103" s="25" t="str">
        <f t="shared" si="14"/>
        <v>R-AA-003-EC10-TP2-DMSO-6
RAA003LB6</v>
      </c>
      <c r="V103" s="25" t="str">
        <f t="shared" si="15"/>
        <v>RAA
003
LB6</v>
      </c>
    </row>
    <row r="104" spans="1:22" ht="52.5" hidden="1" customHeight="1">
      <c r="A104" t="s">
        <v>41</v>
      </c>
      <c r="B104" s="10" t="s">
        <v>40</v>
      </c>
      <c r="C104" s="10" t="str">
        <f>VLOOKUP(_xlfn.CONCAT(A104,B104),Codes!$C$3:$D$11,2,FALSE)</f>
        <v>R</v>
      </c>
      <c r="D104" s="23" t="s">
        <v>61</v>
      </c>
      <c r="E104" s="12" t="str">
        <f>VLOOKUP(D104,Codes!$E$3:$G$1002,3,FALSE)</f>
        <v>003</v>
      </c>
      <c r="F104" s="10" t="s">
        <v>64</v>
      </c>
      <c r="G104" s="10">
        <v>24</v>
      </c>
      <c r="H104" s="10" t="str">
        <f>VLOOKUP(F104,Codes!$J$3:$M$8,2,FALSE)</f>
        <v>C</v>
      </c>
      <c r="I104" s="11" t="s">
        <v>31</v>
      </c>
      <c r="J104" s="10" t="str">
        <f>VLOOKUP(I104,Codes!$H$3:$I$262,2,FALSE)</f>
        <v>AA</v>
      </c>
      <c r="K104" s="10">
        <v>1</v>
      </c>
      <c r="L104" t="s">
        <v>35</v>
      </c>
      <c r="M104" t="str">
        <f>VLOOKUP(L104,Codes!$R$3:$S$28,2,FALSE)</f>
        <v>L</v>
      </c>
      <c r="N104" t="s">
        <v>48</v>
      </c>
      <c r="O104" t="s">
        <v>29</v>
      </c>
      <c r="P104" t="s">
        <v>29</v>
      </c>
      <c r="Q104" s="21" t="str">
        <f t="shared" si="16"/>
        <v>R-AA-003-EC10-TP3-DMSO-NA-1-NA</v>
      </c>
      <c r="R104" s="21" t="str">
        <f t="shared" si="17"/>
        <v>R-AA-003-EC10-TP3-DMSO-1</v>
      </c>
      <c r="S104" s="14" t="str">
        <f t="shared" si="18"/>
        <v>R.AA.003.L.C.1</v>
      </c>
      <c r="T104" s="15" t="str">
        <f t="shared" si="19"/>
        <v>RAA003LC1</v>
      </c>
      <c r="U104" s="25" t="str">
        <f t="shared" si="14"/>
        <v>R-AA-003-EC10-TP3-DMSO-1
RAA003LC1</v>
      </c>
      <c r="V104" s="25" t="str">
        <f t="shared" si="15"/>
        <v>RAA
003
LC1</v>
      </c>
    </row>
    <row r="105" spans="1:22" ht="52.5" hidden="1" customHeight="1">
      <c r="A105" t="s">
        <v>41</v>
      </c>
      <c r="B105" s="10" t="s">
        <v>40</v>
      </c>
      <c r="C105" s="10" t="str">
        <f>VLOOKUP(_xlfn.CONCAT(A105,B105),Codes!$C$3:$D$11,2,FALSE)</f>
        <v>R</v>
      </c>
      <c r="D105" s="23" t="s">
        <v>61</v>
      </c>
      <c r="E105" s="12" t="str">
        <f>VLOOKUP(D105,Codes!$E$3:$G$1002,3,FALSE)</f>
        <v>003</v>
      </c>
      <c r="F105" s="10" t="s">
        <v>64</v>
      </c>
      <c r="G105" s="10">
        <v>24</v>
      </c>
      <c r="H105" s="10" t="str">
        <f>VLOOKUP(F105,Codes!$J$3:$M$8,2,FALSE)</f>
        <v>C</v>
      </c>
      <c r="I105" s="11" t="s">
        <v>31</v>
      </c>
      <c r="J105" s="10" t="str">
        <f>VLOOKUP(I105,Codes!$H$3:$I$262,2,FALSE)</f>
        <v>AA</v>
      </c>
      <c r="K105" s="10">
        <v>2</v>
      </c>
      <c r="L105" t="s">
        <v>35</v>
      </c>
      <c r="M105" t="str">
        <f>VLOOKUP(L105,Codes!$R$3:$S$28,2,FALSE)</f>
        <v>L</v>
      </c>
      <c r="N105" t="s">
        <v>48</v>
      </c>
      <c r="O105" t="s">
        <v>29</v>
      </c>
      <c r="P105" t="s">
        <v>29</v>
      </c>
      <c r="Q105" s="21" t="str">
        <f t="shared" si="16"/>
        <v>R-AA-003-EC10-TP3-DMSO-NA-2-NA</v>
      </c>
      <c r="R105" s="21" t="str">
        <f t="shared" si="17"/>
        <v>R-AA-003-EC10-TP3-DMSO-2</v>
      </c>
      <c r="S105" s="14" t="str">
        <f t="shared" si="18"/>
        <v>R.AA.003.L.C.2</v>
      </c>
      <c r="T105" s="15" t="str">
        <f t="shared" si="19"/>
        <v>RAA003LC2</v>
      </c>
      <c r="U105" s="25" t="str">
        <f t="shared" si="14"/>
        <v>R-AA-003-EC10-TP3-DMSO-2
RAA003LC2</v>
      </c>
      <c r="V105" s="25" t="str">
        <f t="shared" si="15"/>
        <v>RAA
003
LC2</v>
      </c>
    </row>
    <row r="106" spans="1:22" ht="52.5" hidden="1" customHeight="1">
      <c r="A106" t="s">
        <v>41</v>
      </c>
      <c r="B106" s="10" t="s">
        <v>40</v>
      </c>
      <c r="C106" s="10" t="str">
        <f>VLOOKUP(_xlfn.CONCAT(A106,B106),Codes!$C$3:$D$11,2,FALSE)</f>
        <v>R</v>
      </c>
      <c r="D106" s="23" t="s">
        <v>61</v>
      </c>
      <c r="E106" s="12" t="str">
        <f>VLOOKUP(D106,Codes!$E$3:$G$1002,3,FALSE)</f>
        <v>003</v>
      </c>
      <c r="F106" s="10" t="s">
        <v>64</v>
      </c>
      <c r="G106" s="10">
        <v>24</v>
      </c>
      <c r="H106" s="10" t="str">
        <f>VLOOKUP(F106,Codes!$J$3:$M$8,2,FALSE)</f>
        <v>C</v>
      </c>
      <c r="I106" s="11" t="s">
        <v>31</v>
      </c>
      <c r="J106" s="10" t="str">
        <f>VLOOKUP(I106,Codes!$H$3:$I$262,2,FALSE)</f>
        <v>AA</v>
      </c>
      <c r="K106" s="10">
        <v>3</v>
      </c>
      <c r="L106" t="s">
        <v>35</v>
      </c>
      <c r="M106" t="str">
        <f>VLOOKUP(L106,Codes!$R$3:$S$28,2,FALSE)</f>
        <v>L</v>
      </c>
      <c r="N106" t="s">
        <v>48</v>
      </c>
      <c r="O106" t="s">
        <v>29</v>
      </c>
      <c r="P106" t="s">
        <v>29</v>
      </c>
      <c r="Q106" s="21" t="str">
        <f t="shared" si="16"/>
        <v>R-AA-003-EC10-TP3-DMSO-NA-3-NA</v>
      </c>
      <c r="R106" s="21" t="str">
        <f t="shared" si="17"/>
        <v>R-AA-003-EC10-TP3-DMSO-3</v>
      </c>
      <c r="S106" s="14" t="str">
        <f t="shared" si="18"/>
        <v>R.AA.003.L.C.3</v>
      </c>
      <c r="T106" s="15" t="str">
        <f t="shared" si="19"/>
        <v>RAA003LC3</v>
      </c>
      <c r="U106" s="25" t="str">
        <f t="shared" si="14"/>
        <v>R-AA-003-EC10-TP3-DMSO-3
RAA003LC3</v>
      </c>
      <c r="V106" s="25" t="str">
        <f t="shared" si="15"/>
        <v>RAA
003
LC3</v>
      </c>
    </row>
    <row r="107" spans="1:22" ht="52.5" hidden="1" customHeight="1">
      <c r="A107" t="s">
        <v>41</v>
      </c>
      <c r="B107" s="10" t="s">
        <v>40</v>
      </c>
      <c r="C107" s="10" t="str">
        <f>VLOOKUP(_xlfn.CONCAT(A107,B107),Codes!$C$3:$D$11,2,FALSE)</f>
        <v>R</v>
      </c>
      <c r="D107" s="23" t="s">
        <v>61</v>
      </c>
      <c r="E107" s="12" t="str">
        <f>VLOOKUP(D107,Codes!$E$3:$G$1002,3,FALSE)</f>
        <v>003</v>
      </c>
      <c r="F107" s="10" t="s">
        <v>64</v>
      </c>
      <c r="G107" s="10">
        <v>24</v>
      </c>
      <c r="H107" s="10" t="str">
        <f>VLOOKUP(F107,Codes!$J$3:$M$8,2,FALSE)</f>
        <v>C</v>
      </c>
      <c r="I107" s="11" t="s">
        <v>31</v>
      </c>
      <c r="J107" s="10" t="str">
        <f>VLOOKUP(I107,Codes!$H$3:$I$262,2,FALSE)</f>
        <v>AA</v>
      </c>
      <c r="K107" s="10">
        <v>4</v>
      </c>
      <c r="L107" t="s">
        <v>35</v>
      </c>
      <c r="M107" t="str">
        <f>VLOOKUP(L107,Codes!$R$3:$S$28,2,FALSE)</f>
        <v>L</v>
      </c>
      <c r="N107" t="s">
        <v>48</v>
      </c>
      <c r="O107" t="s">
        <v>29</v>
      </c>
      <c r="P107" t="s">
        <v>29</v>
      </c>
      <c r="Q107" s="21" t="str">
        <f t="shared" ref="Q107:Q112" si="28">CONCATENATE(C107,"-",J107,"-",E107,"-", L107,"-",F107,"-",N107,"-",O107,"-",K107,"-",P107)</f>
        <v>R-AA-003-EC10-TP3-DMSO-NA-4-NA</v>
      </c>
      <c r="R107" s="21" t="str">
        <f t="shared" ref="R107:R112" si="29">CONCATENATE(C107,"-",J107,"-",E107,"-", L107,"-",F107,"-",N107,"-",K107)</f>
        <v>R-AA-003-EC10-TP3-DMSO-4</v>
      </c>
      <c r="S107" s="14" t="str">
        <f t="shared" ref="S107:S112" si="30">_xlfn.CONCAT(C107,".",J107,".",E107,".",M107,".",H107,".",K107)</f>
        <v>R.AA.003.L.C.4</v>
      </c>
      <c r="T107" s="15" t="str">
        <f t="shared" ref="T107:T112" si="31">SUBSTITUTE(S107,".","")</f>
        <v>RAA003LC4</v>
      </c>
      <c r="U107" s="25" t="str">
        <f t="shared" si="14"/>
        <v>R-AA-003-EC10-TP3-DMSO-4
RAA003LC4</v>
      </c>
      <c r="V107" s="25" t="str">
        <f t="shared" si="15"/>
        <v>RAA
003
LC4</v>
      </c>
    </row>
    <row r="108" spans="1:22" ht="52.5" hidden="1" customHeight="1">
      <c r="A108" t="s">
        <v>41</v>
      </c>
      <c r="B108" s="10" t="s">
        <v>40</v>
      </c>
      <c r="C108" s="10" t="str">
        <f>VLOOKUP(_xlfn.CONCAT(A108,B108),Codes!$C$3:$D$11,2,FALSE)</f>
        <v>R</v>
      </c>
      <c r="D108" s="23" t="s">
        <v>61</v>
      </c>
      <c r="E108" s="12" t="str">
        <f>VLOOKUP(D108,Codes!$E$3:$G$1002,3,FALSE)</f>
        <v>003</v>
      </c>
      <c r="F108" s="10" t="s">
        <v>64</v>
      </c>
      <c r="G108" s="10">
        <v>24</v>
      </c>
      <c r="H108" s="10" t="str">
        <f>VLOOKUP(F108,Codes!$J$3:$M$8,2,FALSE)</f>
        <v>C</v>
      </c>
      <c r="I108" s="11" t="s">
        <v>31</v>
      </c>
      <c r="J108" s="10" t="str">
        <f>VLOOKUP(I108,Codes!$H$3:$I$262,2,FALSE)</f>
        <v>AA</v>
      </c>
      <c r="K108" s="10">
        <v>5</v>
      </c>
      <c r="L108" t="s">
        <v>35</v>
      </c>
      <c r="M108" t="str">
        <f>VLOOKUP(L108,Codes!$R$3:$S$28,2,FALSE)</f>
        <v>L</v>
      </c>
      <c r="N108" t="s">
        <v>48</v>
      </c>
      <c r="O108" t="s">
        <v>29</v>
      </c>
      <c r="P108" t="s">
        <v>29</v>
      </c>
      <c r="Q108" s="21" t="str">
        <f t="shared" si="28"/>
        <v>R-AA-003-EC10-TP3-DMSO-NA-5-NA</v>
      </c>
      <c r="R108" s="21" t="str">
        <f t="shared" si="29"/>
        <v>R-AA-003-EC10-TP3-DMSO-5</v>
      </c>
      <c r="S108" s="14" t="str">
        <f t="shared" si="30"/>
        <v>R.AA.003.L.C.5</v>
      </c>
      <c r="T108" s="15" t="str">
        <f t="shared" si="31"/>
        <v>RAA003LC5</v>
      </c>
      <c r="U108" s="25" t="str">
        <f t="shared" si="14"/>
        <v>R-AA-003-EC10-TP3-DMSO-5
RAA003LC5</v>
      </c>
      <c r="V108" s="25" t="str">
        <f t="shared" si="15"/>
        <v>RAA
003
LC5</v>
      </c>
    </row>
    <row r="109" spans="1:22" ht="52.5" hidden="1" customHeight="1">
      <c r="A109" t="s">
        <v>41</v>
      </c>
      <c r="B109" s="10" t="s">
        <v>40</v>
      </c>
      <c r="C109" s="10" t="str">
        <f>VLOOKUP(_xlfn.CONCAT(A109,B109),Codes!$C$3:$D$11,2,FALSE)</f>
        <v>R</v>
      </c>
      <c r="D109" s="23" t="s">
        <v>61</v>
      </c>
      <c r="E109" s="12" t="str">
        <f>VLOOKUP(D109,Codes!$E$3:$G$1002,3,FALSE)</f>
        <v>003</v>
      </c>
      <c r="F109" s="10" t="s">
        <v>64</v>
      </c>
      <c r="G109" s="10">
        <v>24</v>
      </c>
      <c r="H109" s="10" t="str">
        <f>VLOOKUP(F109,Codes!$J$3:$M$8,2,FALSE)</f>
        <v>C</v>
      </c>
      <c r="I109" s="11" t="s">
        <v>31</v>
      </c>
      <c r="J109" s="10" t="str">
        <f>VLOOKUP(I109,Codes!$H$3:$I$262,2,FALSE)</f>
        <v>AA</v>
      </c>
      <c r="K109" s="10">
        <v>6</v>
      </c>
      <c r="L109" t="s">
        <v>35</v>
      </c>
      <c r="M109" t="str">
        <f>VLOOKUP(L109,Codes!$R$3:$S$28,2,FALSE)</f>
        <v>L</v>
      </c>
      <c r="N109" t="s">
        <v>48</v>
      </c>
      <c r="O109" t="s">
        <v>29</v>
      </c>
      <c r="P109" t="s">
        <v>29</v>
      </c>
      <c r="Q109" s="21" t="str">
        <f t="shared" si="28"/>
        <v>R-AA-003-EC10-TP3-DMSO-NA-6-NA</v>
      </c>
      <c r="R109" s="21" t="str">
        <f t="shared" si="29"/>
        <v>R-AA-003-EC10-TP3-DMSO-6</v>
      </c>
      <c r="S109" s="14" t="str">
        <f t="shared" si="30"/>
        <v>R.AA.003.L.C.6</v>
      </c>
      <c r="T109" s="15" t="str">
        <f t="shared" si="31"/>
        <v>RAA003LC6</v>
      </c>
      <c r="U109" s="25" t="str">
        <f t="shared" si="14"/>
        <v>R-AA-003-EC10-TP3-DMSO-6
RAA003LC6</v>
      </c>
      <c r="V109" s="25" t="str">
        <f t="shared" si="15"/>
        <v>RAA
003
LC6</v>
      </c>
    </row>
    <row r="110" spans="1:22" ht="52.5" hidden="1" customHeight="1">
      <c r="A110" t="s">
        <v>41</v>
      </c>
      <c r="B110" s="10" t="s">
        <v>40</v>
      </c>
      <c r="C110" s="10" t="str">
        <f>VLOOKUP(_xlfn.CONCAT(A110,B110),Codes!$C$3:$D$11,2,FALSE)</f>
        <v>R</v>
      </c>
      <c r="D110" s="23" t="s">
        <v>61</v>
      </c>
      <c r="E110" s="12" t="str">
        <f>VLOOKUP(D110,Codes!$E$3:$G$1002,3,FALSE)</f>
        <v>003</v>
      </c>
      <c r="F110" s="10" t="s">
        <v>70</v>
      </c>
      <c r="G110" s="10">
        <v>48</v>
      </c>
      <c r="H110" s="10" t="str">
        <f>VLOOKUP(F110,Codes!$J$3:$M$8,2,FALSE)</f>
        <v>D</v>
      </c>
      <c r="I110" s="11" t="s">
        <v>31</v>
      </c>
      <c r="J110" s="10" t="str">
        <f>VLOOKUP(I110,Codes!$H$3:$I$262,2,FALSE)</f>
        <v>AA</v>
      </c>
      <c r="K110" s="10">
        <v>1</v>
      </c>
      <c r="L110" t="s">
        <v>35</v>
      </c>
      <c r="M110" t="str">
        <f>VLOOKUP(L110,Codes!$R$3:$S$28,2,FALSE)</f>
        <v>L</v>
      </c>
      <c r="N110" t="s">
        <v>48</v>
      </c>
      <c r="O110" t="s">
        <v>29</v>
      </c>
      <c r="P110" t="s">
        <v>29</v>
      </c>
      <c r="Q110" s="21" t="str">
        <f t="shared" si="28"/>
        <v>R-AA-003-EC10-TP4-DMSO-NA-1-NA</v>
      </c>
      <c r="R110" s="21" t="str">
        <f t="shared" si="29"/>
        <v>R-AA-003-EC10-TP4-DMSO-1</v>
      </c>
      <c r="S110" s="14" t="str">
        <f t="shared" si="30"/>
        <v>R.AA.003.L.D.1</v>
      </c>
      <c r="T110" s="15" t="str">
        <f t="shared" si="31"/>
        <v>RAA003LD1</v>
      </c>
      <c r="U110" s="25" t="str">
        <f t="shared" si="14"/>
        <v>R-AA-003-EC10-TP4-DMSO-1
RAA003LD1</v>
      </c>
      <c r="V110" s="25" t="str">
        <f t="shared" si="15"/>
        <v>RAA
003
LD1</v>
      </c>
    </row>
    <row r="111" spans="1:22" ht="52.5" hidden="1" customHeight="1">
      <c r="A111" t="s">
        <v>41</v>
      </c>
      <c r="B111" s="10" t="s">
        <v>40</v>
      </c>
      <c r="C111" s="10" t="str">
        <f>VLOOKUP(_xlfn.CONCAT(A111,B111),Codes!$C$3:$D$11,2,FALSE)</f>
        <v>R</v>
      </c>
      <c r="D111" s="23" t="s">
        <v>61</v>
      </c>
      <c r="E111" s="12" t="str">
        <f>VLOOKUP(D111,Codes!$E$3:$G$1002,3,FALSE)</f>
        <v>003</v>
      </c>
      <c r="F111" s="10" t="s">
        <v>70</v>
      </c>
      <c r="G111" s="10">
        <v>48</v>
      </c>
      <c r="H111" s="10" t="str">
        <f>VLOOKUP(F111,Codes!$J$3:$M$8,2,FALSE)</f>
        <v>D</v>
      </c>
      <c r="I111" s="11" t="s">
        <v>31</v>
      </c>
      <c r="J111" s="10" t="str">
        <f>VLOOKUP(I111,Codes!$H$3:$I$262,2,FALSE)</f>
        <v>AA</v>
      </c>
      <c r="K111" s="10">
        <v>2</v>
      </c>
      <c r="L111" t="s">
        <v>35</v>
      </c>
      <c r="M111" t="str">
        <f>VLOOKUP(L111,Codes!$R$3:$S$28,2,FALSE)</f>
        <v>L</v>
      </c>
      <c r="N111" t="s">
        <v>48</v>
      </c>
      <c r="O111" t="s">
        <v>29</v>
      </c>
      <c r="P111" t="s">
        <v>29</v>
      </c>
      <c r="Q111" s="21" t="str">
        <f t="shared" si="28"/>
        <v>R-AA-003-EC10-TP4-DMSO-NA-2-NA</v>
      </c>
      <c r="R111" s="21" t="str">
        <f t="shared" si="29"/>
        <v>R-AA-003-EC10-TP4-DMSO-2</v>
      </c>
      <c r="S111" s="14" t="str">
        <f t="shared" si="30"/>
        <v>R.AA.003.L.D.2</v>
      </c>
      <c r="T111" s="15" t="str">
        <f t="shared" si="31"/>
        <v>RAA003LD2</v>
      </c>
      <c r="U111" s="25" t="str">
        <f t="shared" si="14"/>
        <v>R-AA-003-EC10-TP4-DMSO-2
RAA003LD2</v>
      </c>
      <c r="V111" s="25" t="str">
        <f t="shared" si="15"/>
        <v>RAA
003
LD2</v>
      </c>
    </row>
    <row r="112" spans="1:22" ht="52.5" hidden="1" customHeight="1">
      <c r="A112" t="s">
        <v>41</v>
      </c>
      <c r="B112" s="10" t="s">
        <v>40</v>
      </c>
      <c r="C112" s="10" t="str">
        <f>VLOOKUP(_xlfn.CONCAT(A112,B112),Codes!$C$3:$D$11,2,FALSE)</f>
        <v>R</v>
      </c>
      <c r="D112" s="23" t="s">
        <v>61</v>
      </c>
      <c r="E112" s="12" t="str">
        <f>VLOOKUP(D112,Codes!$E$3:$G$1002,3,FALSE)</f>
        <v>003</v>
      </c>
      <c r="F112" s="10" t="s">
        <v>70</v>
      </c>
      <c r="G112" s="10">
        <v>48</v>
      </c>
      <c r="H112" s="10" t="str">
        <f>VLOOKUP(F112,Codes!$J$3:$M$8,2,FALSE)</f>
        <v>D</v>
      </c>
      <c r="I112" s="11" t="s">
        <v>31</v>
      </c>
      <c r="J112" s="10" t="str">
        <f>VLOOKUP(I112,Codes!$H$3:$I$262,2,FALSE)</f>
        <v>AA</v>
      </c>
      <c r="K112" s="10">
        <v>3</v>
      </c>
      <c r="L112" t="s">
        <v>35</v>
      </c>
      <c r="M112" t="str">
        <f>VLOOKUP(L112,Codes!$R$3:$S$28,2,FALSE)</f>
        <v>L</v>
      </c>
      <c r="N112" t="s">
        <v>48</v>
      </c>
      <c r="O112" t="s">
        <v>29</v>
      </c>
      <c r="P112" t="s">
        <v>29</v>
      </c>
      <c r="Q112" s="21" t="str">
        <f t="shared" si="28"/>
        <v>R-AA-003-EC10-TP4-DMSO-NA-3-NA</v>
      </c>
      <c r="R112" s="21" t="str">
        <f t="shared" si="29"/>
        <v>R-AA-003-EC10-TP4-DMSO-3</v>
      </c>
      <c r="S112" s="14" t="str">
        <f t="shared" si="30"/>
        <v>R.AA.003.L.D.3</v>
      </c>
      <c r="T112" s="15" t="str">
        <f t="shared" si="31"/>
        <v>RAA003LD3</v>
      </c>
      <c r="U112" s="25" t="str">
        <f t="shared" si="14"/>
        <v>R-AA-003-EC10-TP4-DMSO-3
RAA003LD3</v>
      </c>
      <c r="V112" s="25" t="str">
        <f t="shared" si="15"/>
        <v>RAA
003
LD3</v>
      </c>
    </row>
    <row r="113" spans="1:22" ht="52.5" hidden="1" customHeight="1">
      <c r="A113" t="s">
        <v>41</v>
      </c>
      <c r="B113" s="10" t="s">
        <v>40</v>
      </c>
      <c r="C113" s="10" t="str">
        <f>VLOOKUP(_xlfn.CONCAT(A113,B113),Codes!$C$3:$D$11,2,FALSE)</f>
        <v>R</v>
      </c>
      <c r="D113" s="23" t="s">
        <v>61</v>
      </c>
      <c r="E113" s="12" t="str">
        <f>VLOOKUP(D113,Codes!$E$3:$G$1002,3,FALSE)</f>
        <v>003</v>
      </c>
      <c r="F113" s="10" t="s">
        <v>70</v>
      </c>
      <c r="G113" s="10">
        <v>48</v>
      </c>
      <c r="H113" s="10" t="str">
        <f>VLOOKUP(F113,Codes!$J$3:$M$8,2,FALSE)</f>
        <v>D</v>
      </c>
      <c r="I113" s="11" t="s">
        <v>31</v>
      </c>
      <c r="J113" s="10" t="str">
        <f>VLOOKUP(I113,Codes!$H$3:$I$262,2,FALSE)</f>
        <v>AA</v>
      </c>
      <c r="K113" s="10">
        <v>4</v>
      </c>
      <c r="L113" t="s">
        <v>35</v>
      </c>
      <c r="M113" t="str">
        <f>VLOOKUP(L113,Codes!$R$3:$S$28,2,FALSE)</f>
        <v>L</v>
      </c>
      <c r="N113" t="s">
        <v>48</v>
      </c>
      <c r="O113" t="s">
        <v>29</v>
      </c>
      <c r="P113" t="s">
        <v>29</v>
      </c>
      <c r="Q113" s="21" t="str">
        <f t="shared" si="16"/>
        <v>R-AA-003-EC10-TP4-DMSO-NA-4-NA</v>
      </c>
      <c r="R113" s="21" t="str">
        <f t="shared" si="17"/>
        <v>R-AA-003-EC10-TP4-DMSO-4</v>
      </c>
      <c r="S113" s="14" t="str">
        <f t="shared" si="18"/>
        <v>R.AA.003.L.D.4</v>
      </c>
      <c r="T113" s="15" t="str">
        <f t="shared" si="19"/>
        <v>RAA003LD4</v>
      </c>
      <c r="U113" s="25" t="str">
        <f t="shared" si="14"/>
        <v>R-AA-003-EC10-TP4-DMSO-4
RAA003LD4</v>
      </c>
      <c r="V113" s="25" t="str">
        <f t="shared" si="15"/>
        <v>RAA
003
LD4</v>
      </c>
    </row>
    <row r="114" spans="1:22" ht="52.5" hidden="1" customHeight="1">
      <c r="A114" t="s">
        <v>41</v>
      </c>
      <c r="B114" s="10" t="s">
        <v>40</v>
      </c>
      <c r="C114" s="10" t="str">
        <f>VLOOKUP(_xlfn.CONCAT(A114,B114),Codes!$C$3:$D$11,2,FALSE)</f>
        <v>R</v>
      </c>
      <c r="D114" s="23" t="s">
        <v>61</v>
      </c>
      <c r="E114" s="12" t="str">
        <f>VLOOKUP(D114,Codes!$E$3:$G$1002,3,FALSE)</f>
        <v>003</v>
      </c>
      <c r="F114" s="10" t="s">
        <v>70</v>
      </c>
      <c r="G114" s="10">
        <v>48</v>
      </c>
      <c r="H114" s="10" t="str">
        <f>VLOOKUP(F114,Codes!$J$3:$M$8,2,FALSE)</f>
        <v>D</v>
      </c>
      <c r="I114" s="11" t="s">
        <v>31</v>
      </c>
      <c r="J114" s="10" t="str">
        <f>VLOOKUP(I114,Codes!$H$3:$I$262,2,FALSE)</f>
        <v>AA</v>
      </c>
      <c r="K114" s="10">
        <v>5</v>
      </c>
      <c r="L114" t="s">
        <v>35</v>
      </c>
      <c r="M114" t="str">
        <f>VLOOKUP(L114,Codes!$R$3:$S$28,2,FALSE)</f>
        <v>L</v>
      </c>
      <c r="N114" t="s">
        <v>48</v>
      </c>
      <c r="O114" t="s">
        <v>29</v>
      </c>
      <c r="P114" t="s">
        <v>29</v>
      </c>
      <c r="Q114" s="21" t="str">
        <f t="shared" si="16"/>
        <v>R-AA-003-EC10-TP4-DMSO-NA-5-NA</v>
      </c>
      <c r="R114" s="21" t="str">
        <f t="shared" si="17"/>
        <v>R-AA-003-EC10-TP4-DMSO-5</v>
      </c>
      <c r="S114" s="14" t="str">
        <f t="shared" si="18"/>
        <v>R.AA.003.L.D.5</v>
      </c>
      <c r="T114" s="15" t="str">
        <f t="shared" si="19"/>
        <v>RAA003LD5</v>
      </c>
      <c r="U114" s="25" t="str">
        <f t="shared" si="14"/>
        <v>R-AA-003-EC10-TP4-DMSO-5
RAA003LD5</v>
      </c>
      <c r="V114" s="25" t="str">
        <f t="shared" si="15"/>
        <v>RAA
003
LD5</v>
      </c>
    </row>
    <row r="115" spans="1:22" ht="52.5" hidden="1" customHeight="1">
      <c r="A115" t="s">
        <v>41</v>
      </c>
      <c r="B115" s="10" t="s">
        <v>40</v>
      </c>
      <c r="C115" s="10" t="str">
        <f>VLOOKUP(_xlfn.CONCAT(A115,B115),Codes!$C$3:$D$11,2,FALSE)</f>
        <v>R</v>
      </c>
      <c r="D115" s="23" t="s">
        <v>61</v>
      </c>
      <c r="E115" s="12" t="str">
        <f>VLOOKUP(D115,Codes!$E$3:$G$1002,3,FALSE)</f>
        <v>003</v>
      </c>
      <c r="F115" s="10" t="s">
        <v>70</v>
      </c>
      <c r="G115" s="10">
        <v>48</v>
      </c>
      <c r="H115" s="10" t="str">
        <f>VLOOKUP(F115,Codes!$J$3:$M$8,2,FALSE)</f>
        <v>D</v>
      </c>
      <c r="I115" s="11" t="s">
        <v>31</v>
      </c>
      <c r="J115" s="10" t="str">
        <f>VLOOKUP(I115,Codes!$H$3:$I$262,2,FALSE)</f>
        <v>AA</v>
      </c>
      <c r="K115" s="10">
        <v>6</v>
      </c>
      <c r="L115" t="s">
        <v>35</v>
      </c>
      <c r="M115" t="str">
        <f>VLOOKUP(L115,Codes!$R$3:$S$28,2,FALSE)</f>
        <v>L</v>
      </c>
      <c r="N115" t="s">
        <v>48</v>
      </c>
      <c r="O115" t="s">
        <v>29</v>
      </c>
      <c r="P115" t="s">
        <v>29</v>
      </c>
      <c r="Q115" s="21" t="str">
        <f t="shared" si="16"/>
        <v>R-AA-003-EC10-TP4-DMSO-NA-6-NA</v>
      </c>
      <c r="R115" s="21" t="str">
        <f t="shared" si="17"/>
        <v>R-AA-003-EC10-TP4-DMSO-6</v>
      </c>
      <c r="S115" s="14" t="str">
        <f t="shared" si="18"/>
        <v>R.AA.003.L.D.6</v>
      </c>
      <c r="T115" s="15" t="str">
        <f t="shared" si="19"/>
        <v>RAA003LD6</v>
      </c>
      <c r="U115" s="25" t="str">
        <f t="shared" si="14"/>
        <v>R-AA-003-EC10-TP4-DMSO-6
RAA003LD6</v>
      </c>
      <c r="V115" s="25" t="str">
        <f t="shared" si="15"/>
        <v>RAA
003
LD6</v>
      </c>
    </row>
    <row r="116" spans="1:22" ht="52.5" hidden="1" customHeight="1">
      <c r="A116" t="s">
        <v>41</v>
      </c>
      <c r="B116" s="10" t="s">
        <v>40</v>
      </c>
      <c r="C116" s="10" t="str">
        <f>VLOOKUP(_xlfn.CONCAT(A116,B116),Codes!$C$3:$D$11,2,FALSE)</f>
        <v>R</v>
      </c>
      <c r="D116" s="23" t="s">
        <v>61</v>
      </c>
      <c r="E116" s="12" t="str">
        <f>VLOOKUP(D116,Codes!$E$3:$G$1002,3,FALSE)</f>
        <v>003</v>
      </c>
      <c r="F116" s="10" t="s">
        <v>46</v>
      </c>
      <c r="G116" s="10">
        <v>4</v>
      </c>
      <c r="H116" s="10" t="str">
        <f>VLOOKUP(F116,Codes!$J$3:$M$8,2,FALSE)</f>
        <v>A</v>
      </c>
      <c r="I116" s="11" t="s">
        <v>31</v>
      </c>
      <c r="J116" s="10" t="str">
        <f>VLOOKUP(I116,Codes!$H$3:$I$262,2,FALSE)</f>
        <v>AA</v>
      </c>
      <c r="K116" s="10">
        <v>1</v>
      </c>
      <c r="L116" t="s">
        <v>83</v>
      </c>
      <c r="M116" t="str">
        <f>VLOOKUP(L116,Codes!$R$3:$S$28,2,FALSE)</f>
        <v>M</v>
      </c>
      <c r="N116" t="s">
        <v>48</v>
      </c>
      <c r="O116" t="s">
        <v>29</v>
      </c>
      <c r="P116" t="s">
        <v>29</v>
      </c>
      <c r="Q116" s="21" t="str">
        <f t="shared" ref="Q116:Q145" si="32">CONCATENATE(C116,"-",J116,"-",E116,"-", L116,"-",F116,"-",N116,"-",O116,"-",K116,"-",P116)</f>
        <v>R-AA-003-EC25-TP1-DMSO-NA-1-NA</v>
      </c>
      <c r="R116" s="21" t="str">
        <f t="shared" ref="R116:R145" si="33">CONCATENATE(C116,"-",J116,"-",E116,"-", L116,"-",F116,"-",N116,"-",K116)</f>
        <v>R-AA-003-EC25-TP1-DMSO-1</v>
      </c>
      <c r="S116" s="14" t="str">
        <f t="shared" ref="S116:S145" si="34">_xlfn.CONCAT(C116,".",J116,".",E116,".",M116,".",H116,".",K116)</f>
        <v>R.AA.003.M.A.1</v>
      </c>
      <c r="T116" s="15" t="str">
        <f t="shared" ref="T116:T145" si="35">SUBSTITUTE(S116,".","")</f>
        <v>RAA003MA1</v>
      </c>
      <c r="U116" s="25" t="str">
        <f t="shared" si="14"/>
        <v>R-AA-003-EC25-TP1-DMSO-1
RAA003MA1</v>
      </c>
      <c r="V116" s="25" t="str">
        <f t="shared" si="15"/>
        <v>RAA
003
MA1</v>
      </c>
    </row>
    <row r="117" spans="1:22" ht="52.5" hidden="1" customHeight="1">
      <c r="A117" t="s">
        <v>41</v>
      </c>
      <c r="B117" s="10" t="s">
        <v>40</v>
      </c>
      <c r="C117" s="10" t="str">
        <f>VLOOKUP(_xlfn.CONCAT(A117,B117),Codes!$C$3:$D$11,2,FALSE)</f>
        <v>R</v>
      </c>
      <c r="D117" s="23" t="s">
        <v>61</v>
      </c>
      <c r="E117" s="12" t="str">
        <f>VLOOKUP(D117,Codes!$E$3:$G$1002,3,FALSE)</f>
        <v>003</v>
      </c>
      <c r="F117" s="10" t="s">
        <v>46</v>
      </c>
      <c r="G117" s="10">
        <v>4</v>
      </c>
      <c r="H117" s="10" t="str">
        <f>VLOOKUP(F117,Codes!$J$3:$M$8,2,FALSE)</f>
        <v>A</v>
      </c>
      <c r="I117" s="11" t="s">
        <v>31</v>
      </c>
      <c r="J117" s="10" t="str">
        <f>VLOOKUP(I117,Codes!$H$3:$I$262,2,FALSE)</f>
        <v>AA</v>
      </c>
      <c r="K117" s="10">
        <v>2</v>
      </c>
      <c r="L117" t="s">
        <v>83</v>
      </c>
      <c r="M117" t="str">
        <f>VLOOKUP(L117,Codes!$R$3:$S$28,2,FALSE)</f>
        <v>M</v>
      </c>
      <c r="N117" t="s">
        <v>48</v>
      </c>
      <c r="O117" t="s">
        <v>29</v>
      </c>
      <c r="P117" t="s">
        <v>29</v>
      </c>
      <c r="Q117" s="21" t="str">
        <f t="shared" si="32"/>
        <v>R-AA-003-EC25-TP1-DMSO-NA-2-NA</v>
      </c>
      <c r="R117" s="21" t="str">
        <f t="shared" si="33"/>
        <v>R-AA-003-EC25-TP1-DMSO-2</v>
      </c>
      <c r="S117" s="14" t="str">
        <f t="shared" si="34"/>
        <v>R.AA.003.M.A.2</v>
      </c>
      <c r="T117" s="15" t="str">
        <f t="shared" si="35"/>
        <v>RAA003MA2</v>
      </c>
      <c r="U117" s="25" t="str">
        <f t="shared" si="14"/>
        <v>R-AA-003-EC25-TP1-DMSO-2
RAA003MA2</v>
      </c>
      <c r="V117" s="25" t="str">
        <f t="shared" si="15"/>
        <v>RAA
003
MA2</v>
      </c>
    </row>
    <row r="118" spans="1:22" ht="52.5" hidden="1" customHeight="1">
      <c r="A118" t="s">
        <v>41</v>
      </c>
      <c r="B118" s="10" t="s">
        <v>40</v>
      </c>
      <c r="C118" s="10" t="str">
        <f>VLOOKUP(_xlfn.CONCAT(A118,B118),Codes!$C$3:$D$11,2,FALSE)</f>
        <v>R</v>
      </c>
      <c r="D118" s="23" t="s">
        <v>61</v>
      </c>
      <c r="E118" s="12" t="str">
        <f>VLOOKUP(D118,Codes!$E$3:$G$1002,3,FALSE)</f>
        <v>003</v>
      </c>
      <c r="F118" s="10" t="s">
        <v>46</v>
      </c>
      <c r="G118" s="10">
        <v>4</v>
      </c>
      <c r="H118" s="10" t="str">
        <f>VLOOKUP(F118,Codes!$J$3:$M$8,2,FALSE)</f>
        <v>A</v>
      </c>
      <c r="I118" s="11" t="s">
        <v>31</v>
      </c>
      <c r="J118" s="10" t="str">
        <f>VLOOKUP(I118,Codes!$H$3:$I$262,2,FALSE)</f>
        <v>AA</v>
      </c>
      <c r="K118" s="10">
        <v>3</v>
      </c>
      <c r="L118" t="s">
        <v>83</v>
      </c>
      <c r="M118" t="str">
        <f>VLOOKUP(L118,Codes!$R$3:$S$28,2,FALSE)</f>
        <v>M</v>
      </c>
      <c r="N118" t="s">
        <v>48</v>
      </c>
      <c r="O118" t="s">
        <v>29</v>
      </c>
      <c r="P118" t="s">
        <v>29</v>
      </c>
      <c r="Q118" s="21" t="str">
        <f t="shared" si="32"/>
        <v>R-AA-003-EC25-TP1-DMSO-NA-3-NA</v>
      </c>
      <c r="R118" s="21" t="str">
        <f t="shared" si="33"/>
        <v>R-AA-003-EC25-TP1-DMSO-3</v>
      </c>
      <c r="S118" s="14" t="str">
        <f t="shared" si="34"/>
        <v>R.AA.003.M.A.3</v>
      </c>
      <c r="T118" s="15" t="str">
        <f t="shared" si="35"/>
        <v>RAA003MA3</v>
      </c>
      <c r="U118" s="25" t="str">
        <f t="shared" si="14"/>
        <v>R-AA-003-EC25-TP1-DMSO-3
RAA003MA3</v>
      </c>
      <c r="V118" s="25" t="str">
        <f t="shared" si="15"/>
        <v>RAA
003
MA3</v>
      </c>
    </row>
    <row r="119" spans="1:22" ht="52.5" hidden="1" customHeight="1">
      <c r="A119" t="s">
        <v>41</v>
      </c>
      <c r="B119" s="10" t="s">
        <v>40</v>
      </c>
      <c r="C119" s="10" t="str">
        <f>VLOOKUP(_xlfn.CONCAT(A119,B119),Codes!$C$3:$D$11,2,FALSE)</f>
        <v>R</v>
      </c>
      <c r="D119" s="23" t="s">
        <v>61</v>
      </c>
      <c r="E119" s="12" t="str">
        <f>VLOOKUP(D119,Codes!$E$3:$G$1002,3,FALSE)</f>
        <v>003</v>
      </c>
      <c r="F119" s="10" t="s">
        <v>46</v>
      </c>
      <c r="G119" s="10">
        <v>4</v>
      </c>
      <c r="H119" s="10" t="str">
        <f>VLOOKUP(F119,Codes!$J$3:$M$8,2,FALSE)</f>
        <v>A</v>
      </c>
      <c r="I119" s="11" t="s">
        <v>31</v>
      </c>
      <c r="J119" s="10" t="str">
        <f>VLOOKUP(I119,Codes!$H$3:$I$262,2,FALSE)</f>
        <v>AA</v>
      </c>
      <c r="K119" s="10">
        <v>4</v>
      </c>
      <c r="L119" t="s">
        <v>83</v>
      </c>
      <c r="M119" t="str">
        <f>VLOOKUP(L119,Codes!$R$3:$S$28,2,FALSE)</f>
        <v>M</v>
      </c>
      <c r="N119" t="s">
        <v>48</v>
      </c>
      <c r="O119" t="s">
        <v>29</v>
      </c>
      <c r="P119" t="s">
        <v>29</v>
      </c>
      <c r="Q119" s="21" t="str">
        <f t="shared" si="32"/>
        <v>R-AA-003-EC25-TP1-DMSO-NA-4-NA</v>
      </c>
      <c r="R119" s="21" t="str">
        <f t="shared" si="33"/>
        <v>R-AA-003-EC25-TP1-DMSO-4</v>
      </c>
      <c r="S119" s="14" t="str">
        <f t="shared" si="34"/>
        <v>R.AA.003.M.A.4</v>
      </c>
      <c r="T119" s="15" t="str">
        <f t="shared" si="35"/>
        <v>RAA003MA4</v>
      </c>
      <c r="U119" s="25" t="str">
        <f t="shared" si="14"/>
        <v>R-AA-003-EC25-TP1-DMSO-4
RAA003MA4</v>
      </c>
      <c r="V119" s="25" t="str">
        <f t="shared" si="15"/>
        <v>RAA
003
MA4</v>
      </c>
    </row>
    <row r="120" spans="1:22" ht="52.5" hidden="1" customHeight="1">
      <c r="A120" t="s">
        <v>41</v>
      </c>
      <c r="B120" s="10" t="s">
        <v>40</v>
      </c>
      <c r="C120" s="10" t="str">
        <f>VLOOKUP(_xlfn.CONCAT(A120,B120),Codes!$C$3:$D$11,2,FALSE)</f>
        <v>R</v>
      </c>
      <c r="D120" s="23" t="s">
        <v>61</v>
      </c>
      <c r="E120" s="12" t="str">
        <f>VLOOKUP(D120,Codes!$E$3:$G$1002,3,FALSE)</f>
        <v>003</v>
      </c>
      <c r="F120" s="10" t="s">
        <v>46</v>
      </c>
      <c r="G120" s="10">
        <v>4</v>
      </c>
      <c r="H120" s="10" t="str">
        <f>VLOOKUP(F120,Codes!$J$3:$M$8,2,FALSE)</f>
        <v>A</v>
      </c>
      <c r="I120" s="11" t="s">
        <v>31</v>
      </c>
      <c r="J120" s="10" t="str">
        <f>VLOOKUP(I120,Codes!$H$3:$I$262,2,FALSE)</f>
        <v>AA</v>
      </c>
      <c r="K120" s="10">
        <v>5</v>
      </c>
      <c r="L120" t="s">
        <v>83</v>
      </c>
      <c r="M120" t="str">
        <f>VLOOKUP(L120,Codes!$R$3:$S$28,2,FALSE)</f>
        <v>M</v>
      </c>
      <c r="N120" t="s">
        <v>48</v>
      </c>
      <c r="O120" t="s">
        <v>29</v>
      </c>
      <c r="P120" t="s">
        <v>29</v>
      </c>
      <c r="Q120" s="21" t="str">
        <f t="shared" si="32"/>
        <v>R-AA-003-EC25-TP1-DMSO-NA-5-NA</v>
      </c>
      <c r="R120" s="21" t="str">
        <f t="shared" si="33"/>
        <v>R-AA-003-EC25-TP1-DMSO-5</v>
      </c>
      <c r="S120" s="14" t="str">
        <f t="shared" si="34"/>
        <v>R.AA.003.M.A.5</v>
      </c>
      <c r="T120" s="15" t="str">
        <f t="shared" si="35"/>
        <v>RAA003MA5</v>
      </c>
      <c r="U120" s="25" t="str">
        <f t="shared" si="14"/>
        <v>R-AA-003-EC25-TP1-DMSO-5
RAA003MA5</v>
      </c>
      <c r="V120" s="25" t="str">
        <f t="shared" si="15"/>
        <v>RAA
003
MA5</v>
      </c>
    </row>
    <row r="121" spans="1:22" ht="52.5" hidden="1" customHeight="1">
      <c r="A121" t="s">
        <v>41</v>
      </c>
      <c r="B121" s="10" t="s">
        <v>40</v>
      </c>
      <c r="C121" s="10" t="str">
        <f>VLOOKUP(_xlfn.CONCAT(A121,B121),Codes!$C$3:$D$11,2,FALSE)</f>
        <v>R</v>
      </c>
      <c r="D121" s="23" t="s">
        <v>61</v>
      </c>
      <c r="E121" s="12" t="str">
        <f>VLOOKUP(D121,Codes!$E$3:$G$1002,3,FALSE)</f>
        <v>003</v>
      </c>
      <c r="F121" s="10" t="s">
        <v>46</v>
      </c>
      <c r="G121" s="10">
        <v>4</v>
      </c>
      <c r="H121" s="10" t="str">
        <f>VLOOKUP(F121,Codes!$J$3:$M$8,2,FALSE)</f>
        <v>A</v>
      </c>
      <c r="I121" s="11" t="s">
        <v>31</v>
      </c>
      <c r="J121" s="10" t="str">
        <f>VLOOKUP(I121,Codes!$H$3:$I$262,2,FALSE)</f>
        <v>AA</v>
      </c>
      <c r="K121" s="10">
        <v>6</v>
      </c>
      <c r="L121" t="s">
        <v>83</v>
      </c>
      <c r="M121" t="str">
        <f>VLOOKUP(L121,Codes!$R$3:$S$28,2,FALSE)</f>
        <v>M</v>
      </c>
      <c r="N121" t="s">
        <v>48</v>
      </c>
      <c r="O121" t="s">
        <v>29</v>
      </c>
      <c r="P121" t="s">
        <v>29</v>
      </c>
      <c r="Q121" s="21" t="str">
        <f t="shared" si="32"/>
        <v>R-AA-003-EC25-TP1-DMSO-NA-6-NA</v>
      </c>
      <c r="R121" s="21" t="str">
        <f t="shared" si="33"/>
        <v>R-AA-003-EC25-TP1-DMSO-6</v>
      </c>
      <c r="S121" s="14" t="str">
        <f t="shared" si="34"/>
        <v>R.AA.003.M.A.6</v>
      </c>
      <c r="T121" s="15" t="str">
        <f t="shared" si="35"/>
        <v>RAA003MA6</v>
      </c>
      <c r="U121" s="25" t="str">
        <f t="shared" si="14"/>
        <v>R-AA-003-EC25-TP1-DMSO-6
RAA003MA6</v>
      </c>
      <c r="V121" s="25" t="str">
        <f t="shared" si="15"/>
        <v>RAA
003
MA6</v>
      </c>
    </row>
    <row r="122" spans="1:22" ht="52.5" hidden="1" customHeight="1">
      <c r="A122" t="s">
        <v>41</v>
      </c>
      <c r="B122" s="10" t="s">
        <v>40</v>
      </c>
      <c r="C122" s="10" t="str">
        <f>VLOOKUP(_xlfn.CONCAT(A122,B122),Codes!$C$3:$D$11,2,FALSE)</f>
        <v>R</v>
      </c>
      <c r="D122" s="23" t="s">
        <v>61</v>
      </c>
      <c r="E122" s="12" t="str">
        <f>VLOOKUP(D122,Codes!$E$3:$G$1002,3,FALSE)</f>
        <v>003</v>
      </c>
      <c r="F122" s="10" t="s">
        <v>57</v>
      </c>
      <c r="G122" s="10">
        <v>8</v>
      </c>
      <c r="H122" s="10" t="str">
        <f>VLOOKUP(F122,Codes!$J$3:$M$8,2,FALSE)</f>
        <v>B</v>
      </c>
      <c r="I122" s="11" t="s">
        <v>31</v>
      </c>
      <c r="J122" s="10" t="str">
        <f>VLOOKUP(I122,Codes!$H$3:$I$262,2,FALSE)</f>
        <v>AA</v>
      </c>
      <c r="K122" s="10">
        <v>1</v>
      </c>
      <c r="L122" t="s">
        <v>83</v>
      </c>
      <c r="M122" t="str">
        <f>VLOOKUP(L122,Codes!$R$3:$S$28,2,FALSE)</f>
        <v>M</v>
      </c>
      <c r="N122" t="s">
        <v>48</v>
      </c>
      <c r="O122" t="s">
        <v>29</v>
      </c>
      <c r="P122" t="s">
        <v>29</v>
      </c>
      <c r="Q122" s="21" t="str">
        <f t="shared" si="32"/>
        <v>R-AA-003-EC25-TP2-DMSO-NA-1-NA</v>
      </c>
      <c r="R122" s="21" t="str">
        <f t="shared" si="33"/>
        <v>R-AA-003-EC25-TP2-DMSO-1</v>
      </c>
      <c r="S122" s="14" t="str">
        <f t="shared" si="34"/>
        <v>R.AA.003.M.B.1</v>
      </c>
      <c r="T122" s="15" t="str">
        <f t="shared" si="35"/>
        <v>RAA003MB1</v>
      </c>
      <c r="U122" s="25" t="str">
        <f t="shared" si="14"/>
        <v>R-AA-003-EC25-TP2-DMSO-1
RAA003MB1</v>
      </c>
      <c r="V122" s="25" t="str">
        <f t="shared" si="15"/>
        <v>RAA
003
MB1</v>
      </c>
    </row>
    <row r="123" spans="1:22" ht="52.5" hidden="1" customHeight="1">
      <c r="A123" t="s">
        <v>41</v>
      </c>
      <c r="B123" s="10" t="s">
        <v>40</v>
      </c>
      <c r="C123" s="10" t="str">
        <f>VLOOKUP(_xlfn.CONCAT(A123,B123),Codes!$C$3:$D$11,2,FALSE)</f>
        <v>R</v>
      </c>
      <c r="D123" s="23" t="s">
        <v>61</v>
      </c>
      <c r="E123" s="12" t="str">
        <f>VLOOKUP(D123,Codes!$E$3:$G$1002,3,FALSE)</f>
        <v>003</v>
      </c>
      <c r="F123" s="10" t="s">
        <v>57</v>
      </c>
      <c r="G123" s="10">
        <v>8</v>
      </c>
      <c r="H123" s="10" t="str">
        <f>VLOOKUP(F123,Codes!$J$3:$M$8,2,FALSE)</f>
        <v>B</v>
      </c>
      <c r="I123" s="11" t="s">
        <v>31</v>
      </c>
      <c r="J123" s="10" t="str">
        <f>VLOOKUP(I123,Codes!$H$3:$I$262,2,FALSE)</f>
        <v>AA</v>
      </c>
      <c r="K123" s="10">
        <v>2</v>
      </c>
      <c r="L123" t="s">
        <v>83</v>
      </c>
      <c r="M123" t="str">
        <f>VLOOKUP(L123,Codes!$R$3:$S$28,2,FALSE)</f>
        <v>M</v>
      </c>
      <c r="N123" t="s">
        <v>48</v>
      </c>
      <c r="O123" t="s">
        <v>29</v>
      </c>
      <c r="P123" t="s">
        <v>29</v>
      </c>
      <c r="Q123" s="21" t="str">
        <f t="shared" si="32"/>
        <v>R-AA-003-EC25-TP2-DMSO-NA-2-NA</v>
      </c>
      <c r="R123" s="21" t="str">
        <f t="shared" si="33"/>
        <v>R-AA-003-EC25-TP2-DMSO-2</v>
      </c>
      <c r="S123" s="14" t="str">
        <f t="shared" si="34"/>
        <v>R.AA.003.M.B.2</v>
      </c>
      <c r="T123" s="15" t="str">
        <f t="shared" si="35"/>
        <v>RAA003MB2</v>
      </c>
      <c r="U123" s="25" t="str">
        <f t="shared" si="14"/>
        <v>R-AA-003-EC25-TP2-DMSO-2
RAA003MB2</v>
      </c>
      <c r="V123" s="25" t="str">
        <f t="shared" si="15"/>
        <v>RAA
003
MB2</v>
      </c>
    </row>
    <row r="124" spans="1:22" ht="52.5" hidden="1" customHeight="1">
      <c r="A124" t="s">
        <v>41</v>
      </c>
      <c r="B124" s="10" t="s">
        <v>40</v>
      </c>
      <c r="C124" s="10" t="str">
        <f>VLOOKUP(_xlfn.CONCAT(A124,B124),Codes!$C$3:$D$11,2,FALSE)</f>
        <v>R</v>
      </c>
      <c r="D124" s="23" t="s">
        <v>61</v>
      </c>
      <c r="E124" s="12" t="str">
        <f>VLOOKUP(D124,Codes!$E$3:$G$1002,3,FALSE)</f>
        <v>003</v>
      </c>
      <c r="F124" s="10" t="s">
        <v>57</v>
      </c>
      <c r="G124" s="10">
        <v>8</v>
      </c>
      <c r="H124" s="10" t="str">
        <f>VLOOKUP(F124,Codes!$J$3:$M$8,2,FALSE)</f>
        <v>B</v>
      </c>
      <c r="I124" s="11" t="s">
        <v>31</v>
      </c>
      <c r="J124" s="10" t="str">
        <f>VLOOKUP(I124,Codes!$H$3:$I$262,2,FALSE)</f>
        <v>AA</v>
      </c>
      <c r="K124" s="10">
        <v>3</v>
      </c>
      <c r="L124" t="s">
        <v>83</v>
      </c>
      <c r="M124" t="str">
        <f>VLOOKUP(L124,Codes!$R$3:$S$28,2,FALSE)</f>
        <v>M</v>
      </c>
      <c r="N124" t="s">
        <v>48</v>
      </c>
      <c r="O124" t="s">
        <v>29</v>
      </c>
      <c r="P124" t="s">
        <v>29</v>
      </c>
      <c r="Q124" s="21" t="str">
        <f t="shared" si="32"/>
        <v>R-AA-003-EC25-TP2-DMSO-NA-3-NA</v>
      </c>
      <c r="R124" s="21" t="str">
        <f t="shared" si="33"/>
        <v>R-AA-003-EC25-TP2-DMSO-3</v>
      </c>
      <c r="S124" s="14" t="str">
        <f t="shared" si="34"/>
        <v>R.AA.003.M.B.3</v>
      </c>
      <c r="T124" s="15" t="str">
        <f t="shared" si="35"/>
        <v>RAA003MB3</v>
      </c>
      <c r="U124" s="25" t="str">
        <f t="shared" si="14"/>
        <v>R-AA-003-EC25-TP2-DMSO-3
RAA003MB3</v>
      </c>
      <c r="V124" s="25" t="str">
        <f t="shared" si="15"/>
        <v>RAA
003
MB3</v>
      </c>
    </row>
    <row r="125" spans="1:22" ht="52.5" hidden="1" customHeight="1">
      <c r="A125" t="s">
        <v>41</v>
      </c>
      <c r="B125" s="10" t="s">
        <v>40</v>
      </c>
      <c r="C125" s="10" t="str">
        <f>VLOOKUP(_xlfn.CONCAT(A125,B125),Codes!$C$3:$D$11,2,FALSE)</f>
        <v>R</v>
      </c>
      <c r="D125" s="23" t="s">
        <v>61</v>
      </c>
      <c r="E125" s="12" t="str">
        <f>VLOOKUP(D125,Codes!$E$3:$G$1002,3,FALSE)</f>
        <v>003</v>
      </c>
      <c r="F125" s="10" t="s">
        <v>57</v>
      </c>
      <c r="G125" s="10">
        <v>8</v>
      </c>
      <c r="H125" s="10" t="str">
        <f>VLOOKUP(F125,Codes!$J$3:$M$8,2,FALSE)</f>
        <v>B</v>
      </c>
      <c r="I125" s="11" t="s">
        <v>31</v>
      </c>
      <c r="J125" s="10" t="str">
        <f>VLOOKUP(I125,Codes!$H$3:$I$262,2,FALSE)</f>
        <v>AA</v>
      </c>
      <c r="K125" s="10">
        <v>4</v>
      </c>
      <c r="L125" t="s">
        <v>83</v>
      </c>
      <c r="M125" t="str">
        <f>VLOOKUP(L125,Codes!$R$3:$S$28,2,FALSE)</f>
        <v>M</v>
      </c>
      <c r="N125" t="s">
        <v>48</v>
      </c>
      <c r="O125" t="s">
        <v>29</v>
      </c>
      <c r="P125" t="s">
        <v>29</v>
      </c>
      <c r="Q125" s="21" t="str">
        <f t="shared" si="32"/>
        <v>R-AA-003-EC25-TP2-DMSO-NA-4-NA</v>
      </c>
      <c r="R125" s="21" t="str">
        <f t="shared" si="33"/>
        <v>R-AA-003-EC25-TP2-DMSO-4</v>
      </c>
      <c r="S125" s="14" t="str">
        <f t="shared" si="34"/>
        <v>R.AA.003.M.B.4</v>
      </c>
      <c r="T125" s="15" t="str">
        <f t="shared" si="35"/>
        <v>RAA003MB4</v>
      </c>
      <c r="U125" s="25" t="str">
        <f t="shared" si="14"/>
        <v>R-AA-003-EC25-TP2-DMSO-4
RAA003MB4</v>
      </c>
      <c r="V125" s="25" t="str">
        <f t="shared" si="15"/>
        <v>RAA
003
MB4</v>
      </c>
    </row>
    <row r="126" spans="1:22" ht="52.5" hidden="1" customHeight="1">
      <c r="A126" t="s">
        <v>41</v>
      </c>
      <c r="B126" s="10" t="s">
        <v>40</v>
      </c>
      <c r="C126" s="10" t="str">
        <f>VLOOKUP(_xlfn.CONCAT(A126,B126),Codes!$C$3:$D$11,2,FALSE)</f>
        <v>R</v>
      </c>
      <c r="D126" s="23" t="s">
        <v>61</v>
      </c>
      <c r="E126" s="12" t="str">
        <f>VLOOKUP(D126,Codes!$E$3:$G$1002,3,FALSE)</f>
        <v>003</v>
      </c>
      <c r="F126" s="10" t="s">
        <v>57</v>
      </c>
      <c r="G126" s="10">
        <v>8</v>
      </c>
      <c r="H126" s="10" t="str">
        <f>VLOOKUP(F126,Codes!$J$3:$M$8,2,FALSE)</f>
        <v>B</v>
      </c>
      <c r="I126" s="11" t="s">
        <v>31</v>
      </c>
      <c r="J126" s="10" t="str">
        <f>VLOOKUP(I126,Codes!$H$3:$I$262,2,FALSE)</f>
        <v>AA</v>
      </c>
      <c r="K126" s="10">
        <v>5</v>
      </c>
      <c r="L126" t="s">
        <v>83</v>
      </c>
      <c r="M126" t="str">
        <f>VLOOKUP(L126,Codes!$R$3:$S$28,2,FALSE)</f>
        <v>M</v>
      </c>
      <c r="N126" t="s">
        <v>48</v>
      </c>
      <c r="O126" t="s">
        <v>29</v>
      </c>
      <c r="P126" t="s">
        <v>29</v>
      </c>
      <c r="Q126" s="21" t="str">
        <f t="shared" si="32"/>
        <v>R-AA-003-EC25-TP2-DMSO-NA-5-NA</v>
      </c>
      <c r="R126" s="21" t="str">
        <f t="shared" si="33"/>
        <v>R-AA-003-EC25-TP2-DMSO-5</v>
      </c>
      <c r="S126" s="14" t="str">
        <f t="shared" si="34"/>
        <v>R.AA.003.M.B.5</v>
      </c>
      <c r="T126" s="15" t="str">
        <f t="shared" si="35"/>
        <v>RAA003MB5</v>
      </c>
      <c r="U126" s="25" t="str">
        <f t="shared" si="14"/>
        <v>R-AA-003-EC25-TP2-DMSO-5
RAA003MB5</v>
      </c>
      <c r="V126" s="25" t="str">
        <f t="shared" si="15"/>
        <v>RAA
003
MB5</v>
      </c>
    </row>
    <row r="127" spans="1:22" ht="52.5" hidden="1" customHeight="1">
      <c r="A127" t="s">
        <v>41</v>
      </c>
      <c r="B127" s="10" t="s">
        <v>40</v>
      </c>
      <c r="C127" s="10" t="str">
        <f>VLOOKUP(_xlfn.CONCAT(A127,B127),Codes!$C$3:$D$11,2,FALSE)</f>
        <v>R</v>
      </c>
      <c r="D127" s="23" t="s">
        <v>61</v>
      </c>
      <c r="E127" s="12" t="str">
        <f>VLOOKUP(D127,Codes!$E$3:$G$1002,3,FALSE)</f>
        <v>003</v>
      </c>
      <c r="F127" s="10" t="s">
        <v>57</v>
      </c>
      <c r="G127" s="10">
        <v>8</v>
      </c>
      <c r="H127" s="10" t="str">
        <f>VLOOKUP(F127,Codes!$J$3:$M$8,2,FALSE)</f>
        <v>B</v>
      </c>
      <c r="I127" s="11" t="s">
        <v>31</v>
      </c>
      <c r="J127" s="10" t="str">
        <f>VLOOKUP(I127,Codes!$H$3:$I$262,2,FALSE)</f>
        <v>AA</v>
      </c>
      <c r="K127" s="10">
        <v>6</v>
      </c>
      <c r="L127" t="s">
        <v>83</v>
      </c>
      <c r="M127" t="str">
        <f>VLOOKUP(L127,Codes!$R$3:$S$28,2,FALSE)</f>
        <v>M</v>
      </c>
      <c r="N127" t="s">
        <v>48</v>
      </c>
      <c r="O127" t="s">
        <v>29</v>
      </c>
      <c r="P127" t="s">
        <v>29</v>
      </c>
      <c r="Q127" s="21" t="str">
        <f t="shared" si="32"/>
        <v>R-AA-003-EC25-TP2-DMSO-NA-6-NA</v>
      </c>
      <c r="R127" s="21" t="str">
        <f t="shared" si="33"/>
        <v>R-AA-003-EC25-TP2-DMSO-6</v>
      </c>
      <c r="S127" s="14" t="str">
        <f t="shared" si="34"/>
        <v>R.AA.003.M.B.6</v>
      </c>
      <c r="T127" s="15" t="str">
        <f t="shared" si="35"/>
        <v>RAA003MB6</v>
      </c>
      <c r="U127" s="25" t="str">
        <f t="shared" si="14"/>
        <v>R-AA-003-EC25-TP2-DMSO-6
RAA003MB6</v>
      </c>
      <c r="V127" s="25" t="str">
        <f t="shared" si="15"/>
        <v>RAA
003
MB6</v>
      </c>
    </row>
    <row r="128" spans="1:22" ht="52.5" hidden="1" customHeight="1">
      <c r="A128" t="s">
        <v>41</v>
      </c>
      <c r="B128" s="10" t="s">
        <v>40</v>
      </c>
      <c r="C128" s="10" t="str">
        <f>VLOOKUP(_xlfn.CONCAT(A128,B128),Codes!$C$3:$D$11,2,FALSE)</f>
        <v>R</v>
      </c>
      <c r="D128" s="23" t="s">
        <v>61</v>
      </c>
      <c r="E128" s="12" t="str">
        <f>VLOOKUP(D128,Codes!$E$3:$G$1002,3,FALSE)</f>
        <v>003</v>
      </c>
      <c r="F128" s="10" t="s">
        <v>64</v>
      </c>
      <c r="G128" s="10">
        <v>24</v>
      </c>
      <c r="H128" s="10" t="str">
        <f>VLOOKUP(F128,Codes!$J$3:$M$8,2,FALSE)</f>
        <v>C</v>
      </c>
      <c r="I128" s="11" t="s">
        <v>31</v>
      </c>
      <c r="J128" s="10" t="str">
        <f>VLOOKUP(I128,Codes!$H$3:$I$262,2,FALSE)</f>
        <v>AA</v>
      </c>
      <c r="K128" s="10">
        <v>1</v>
      </c>
      <c r="L128" t="s">
        <v>83</v>
      </c>
      <c r="M128" t="str">
        <f>VLOOKUP(L128,Codes!$R$3:$S$28,2,FALSE)</f>
        <v>M</v>
      </c>
      <c r="N128" t="s">
        <v>48</v>
      </c>
      <c r="O128" t="s">
        <v>29</v>
      </c>
      <c r="P128" t="s">
        <v>29</v>
      </c>
      <c r="Q128" s="21" t="str">
        <f t="shared" si="32"/>
        <v>R-AA-003-EC25-TP3-DMSO-NA-1-NA</v>
      </c>
      <c r="R128" s="21" t="str">
        <f t="shared" si="33"/>
        <v>R-AA-003-EC25-TP3-DMSO-1</v>
      </c>
      <c r="S128" s="14" t="str">
        <f t="shared" si="34"/>
        <v>R.AA.003.M.C.1</v>
      </c>
      <c r="T128" s="15" t="str">
        <f t="shared" si="35"/>
        <v>RAA003MC1</v>
      </c>
      <c r="U128" s="25" t="str">
        <f t="shared" si="14"/>
        <v>R-AA-003-EC25-TP3-DMSO-1
RAA003MC1</v>
      </c>
      <c r="V128" s="25" t="str">
        <f t="shared" si="15"/>
        <v>RAA
003
MC1</v>
      </c>
    </row>
    <row r="129" spans="1:22" ht="52.5" hidden="1" customHeight="1">
      <c r="A129" t="s">
        <v>41</v>
      </c>
      <c r="B129" s="10" t="s">
        <v>40</v>
      </c>
      <c r="C129" s="10" t="str">
        <f>VLOOKUP(_xlfn.CONCAT(A129,B129),Codes!$C$3:$D$11,2,FALSE)</f>
        <v>R</v>
      </c>
      <c r="D129" s="23" t="s">
        <v>61</v>
      </c>
      <c r="E129" s="12" t="str">
        <f>VLOOKUP(D129,Codes!$E$3:$G$1002,3,FALSE)</f>
        <v>003</v>
      </c>
      <c r="F129" s="10" t="s">
        <v>64</v>
      </c>
      <c r="G129" s="10">
        <v>24</v>
      </c>
      <c r="H129" s="10" t="str">
        <f>VLOOKUP(F129,Codes!$J$3:$M$8,2,FALSE)</f>
        <v>C</v>
      </c>
      <c r="I129" s="11" t="s">
        <v>31</v>
      </c>
      <c r="J129" s="10" t="str">
        <f>VLOOKUP(I129,Codes!$H$3:$I$262,2,FALSE)</f>
        <v>AA</v>
      </c>
      <c r="K129" s="10">
        <v>2</v>
      </c>
      <c r="L129" t="s">
        <v>83</v>
      </c>
      <c r="M129" t="str">
        <f>VLOOKUP(L129,Codes!$R$3:$S$28,2,FALSE)</f>
        <v>M</v>
      </c>
      <c r="N129" t="s">
        <v>48</v>
      </c>
      <c r="O129" t="s">
        <v>29</v>
      </c>
      <c r="P129" t="s">
        <v>29</v>
      </c>
      <c r="Q129" s="21" t="str">
        <f t="shared" si="32"/>
        <v>R-AA-003-EC25-TP3-DMSO-NA-2-NA</v>
      </c>
      <c r="R129" s="21" t="str">
        <f t="shared" si="33"/>
        <v>R-AA-003-EC25-TP3-DMSO-2</v>
      </c>
      <c r="S129" s="14" t="str">
        <f t="shared" si="34"/>
        <v>R.AA.003.M.C.2</v>
      </c>
      <c r="T129" s="15" t="str">
        <f t="shared" si="35"/>
        <v>RAA003MC2</v>
      </c>
      <c r="U129" s="25" t="str">
        <f t="shared" si="14"/>
        <v>R-AA-003-EC25-TP3-DMSO-2
RAA003MC2</v>
      </c>
      <c r="V129" s="25" t="str">
        <f t="shared" si="15"/>
        <v>RAA
003
MC2</v>
      </c>
    </row>
    <row r="130" spans="1:22" ht="52.5" hidden="1" customHeight="1">
      <c r="A130" t="s">
        <v>41</v>
      </c>
      <c r="B130" s="10" t="s">
        <v>40</v>
      </c>
      <c r="C130" s="10" t="str">
        <f>VLOOKUP(_xlfn.CONCAT(A130,B130),Codes!$C$3:$D$11,2,FALSE)</f>
        <v>R</v>
      </c>
      <c r="D130" s="23" t="s">
        <v>61</v>
      </c>
      <c r="E130" s="12" t="str">
        <f>VLOOKUP(D130,Codes!$E$3:$G$1002,3,FALSE)</f>
        <v>003</v>
      </c>
      <c r="F130" s="10" t="s">
        <v>64</v>
      </c>
      <c r="G130" s="10">
        <v>24</v>
      </c>
      <c r="H130" s="10" t="str">
        <f>VLOOKUP(F130,Codes!$J$3:$M$8,2,FALSE)</f>
        <v>C</v>
      </c>
      <c r="I130" s="11" t="s">
        <v>31</v>
      </c>
      <c r="J130" s="10" t="str">
        <f>VLOOKUP(I130,Codes!$H$3:$I$262,2,FALSE)</f>
        <v>AA</v>
      </c>
      <c r="K130" s="10">
        <v>3</v>
      </c>
      <c r="L130" t="s">
        <v>83</v>
      </c>
      <c r="M130" t="str">
        <f>VLOOKUP(L130,Codes!$R$3:$S$28,2,FALSE)</f>
        <v>M</v>
      </c>
      <c r="N130" t="s">
        <v>48</v>
      </c>
      <c r="O130" t="s">
        <v>29</v>
      </c>
      <c r="P130" t="s">
        <v>29</v>
      </c>
      <c r="Q130" s="21" t="str">
        <f t="shared" si="32"/>
        <v>R-AA-003-EC25-TP3-DMSO-NA-3-NA</v>
      </c>
      <c r="R130" s="21" t="str">
        <f t="shared" si="33"/>
        <v>R-AA-003-EC25-TP3-DMSO-3</v>
      </c>
      <c r="S130" s="14" t="str">
        <f t="shared" si="34"/>
        <v>R.AA.003.M.C.3</v>
      </c>
      <c r="T130" s="15" t="str">
        <f t="shared" si="35"/>
        <v>RAA003MC3</v>
      </c>
      <c r="U130" s="25" t="str">
        <f t="shared" si="14"/>
        <v>R-AA-003-EC25-TP3-DMSO-3
RAA003MC3</v>
      </c>
      <c r="V130" s="25" t="str">
        <f t="shared" si="15"/>
        <v>RAA
003
MC3</v>
      </c>
    </row>
    <row r="131" spans="1:22" ht="52.5" hidden="1" customHeight="1">
      <c r="A131" t="s">
        <v>41</v>
      </c>
      <c r="B131" s="10" t="s">
        <v>40</v>
      </c>
      <c r="C131" s="10" t="str">
        <f>VLOOKUP(_xlfn.CONCAT(A131,B131),Codes!$C$3:$D$11,2,FALSE)</f>
        <v>R</v>
      </c>
      <c r="D131" s="23" t="s">
        <v>61</v>
      </c>
      <c r="E131" s="12" t="str">
        <f>VLOOKUP(D131,Codes!$E$3:$G$1002,3,FALSE)</f>
        <v>003</v>
      </c>
      <c r="F131" s="10" t="s">
        <v>64</v>
      </c>
      <c r="G131" s="10">
        <v>24</v>
      </c>
      <c r="H131" s="10" t="str">
        <f>VLOOKUP(F131,Codes!$J$3:$M$8,2,FALSE)</f>
        <v>C</v>
      </c>
      <c r="I131" s="11" t="s">
        <v>31</v>
      </c>
      <c r="J131" s="10" t="str">
        <f>VLOOKUP(I131,Codes!$H$3:$I$262,2,FALSE)</f>
        <v>AA</v>
      </c>
      <c r="K131" s="10">
        <v>4</v>
      </c>
      <c r="L131" t="s">
        <v>83</v>
      </c>
      <c r="M131" t="str">
        <f>VLOOKUP(L131,Codes!$R$3:$S$28,2,FALSE)</f>
        <v>M</v>
      </c>
      <c r="N131" t="s">
        <v>48</v>
      </c>
      <c r="O131" t="s">
        <v>29</v>
      </c>
      <c r="P131" t="s">
        <v>29</v>
      </c>
      <c r="Q131" s="21" t="str">
        <f t="shared" si="32"/>
        <v>R-AA-003-EC25-TP3-DMSO-NA-4-NA</v>
      </c>
      <c r="R131" s="21" t="str">
        <f t="shared" si="33"/>
        <v>R-AA-003-EC25-TP3-DMSO-4</v>
      </c>
      <c r="S131" s="14" t="str">
        <f t="shared" si="34"/>
        <v>R.AA.003.M.C.4</v>
      </c>
      <c r="T131" s="15" t="str">
        <f t="shared" si="35"/>
        <v>RAA003MC4</v>
      </c>
      <c r="U131" s="25" t="str">
        <f t="shared" ref="U131:U194" si="36">_xlfn.CONCAT(R131,CHAR(10),T131)</f>
        <v>R-AA-003-EC25-TP3-DMSO-4
RAA003MC4</v>
      </c>
      <c r="V131" s="25" t="str">
        <f t="shared" ref="V131:V194" si="37">_xlfn.CONCAT(LEFT(T131,3),CHAR(10),RIGHT(LEFT(T131,6),3),CHAR(10),RIGHT(T131,3))</f>
        <v>RAA
003
MC4</v>
      </c>
    </row>
    <row r="132" spans="1:22" ht="52.5" hidden="1" customHeight="1">
      <c r="A132" t="s">
        <v>41</v>
      </c>
      <c r="B132" s="10" t="s">
        <v>40</v>
      </c>
      <c r="C132" s="10" t="str">
        <f>VLOOKUP(_xlfn.CONCAT(A132,B132),Codes!$C$3:$D$11,2,FALSE)</f>
        <v>R</v>
      </c>
      <c r="D132" s="23" t="s">
        <v>61</v>
      </c>
      <c r="E132" s="12" t="str">
        <f>VLOOKUP(D132,Codes!$E$3:$G$1002,3,FALSE)</f>
        <v>003</v>
      </c>
      <c r="F132" s="10" t="s">
        <v>64</v>
      </c>
      <c r="G132" s="10">
        <v>24</v>
      </c>
      <c r="H132" s="10" t="str">
        <f>VLOOKUP(F132,Codes!$J$3:$M$8,2,FALSE)</f>
        <v>C</v>
      </c>
      <c r="I132" s="11" t="s">
        <v>31</v>
      </c>
      <c r="J132" s="10" t="str">
        <f>VLOOKUP(I132,Codes!$H$3:$I$262,2,FALSE)</f>
        <v>AA</v>
      </c>
      <c r="K132" s="10">
        <v>5</v>
      </c>
      <c r="L132" t="s">
        <v>83</v>
      </c>
      <c r="M132" t="str">
        <f>VLOOKUP(L132,Codes!$R$3:$S$28,2,FALSE)</f>
        <v>M</v>
      </c>
      <c r="N132" t="s">
        <v>48</v>
      </c>
      <c r="O132" t="s">
        <v>29</v>
      </c>
      <c r="P132" t="s">
        <v>29</v>
      </c>
      <c r="Q132" s="21" t="str">
        <f t="shared" si="32"/>
        <v>R-AA-003-EC25-TP3-DMSO-NA-5-NA</v>
      </c>
      <c r="R132" s="21" t="str">
        <f t="shared" si="33"/>
        <v>R-AA-003-EC25-TP3-DMSO-5</v>
      </c>
      <c r="S132" s="14" t="str">
        <f t="shared" si="34"/>
        <v>R.AA.003.M.C.5</v>
      </c>
      <c r="T132" s="15" t="str">
        <f t="shared" si="35"/>
        <v>RAA003MC5</v>
      </c>
      <c r="U132" s="25" t="str">
        <f t="shared" si="36"/>
        <v>R-AA-003-EC25-TP3-DMSO-5
RAA003MC5</v>
      </c>
      <c r="V132" s="25" t="str">
        <f t="shared" si="37"/>
        <v>RAA
003
MC5</v>
      </c>
    </row>
    <row r="133" spans="1:22" ht="52.5" hidden="1" customHeight="1">
      <c r="A133" t="s">
        <v>41</v>
      </c>
      <c r="B133" s="10" t="s">
        <v>40</v>
      </c>
      <c r="C133" s="10" t="str">
        <f>VLOOKUP(_xlfn.CONCAT(A133,B133),Codes!$C$3:$D$11,2,FALSE)</f>
        <v>R</v>
      </c>
      <c r="D133" s="23" t="s">
        <v>61</v>
      </c>
      <c r="E133" s="12" t="str">
        <f>VLOOKUP(D133,Codes!$E$3:$G$1002,3,FALSE)</f>
        <v>003</v>
      </c>
      <c r="F133" s="10" t="s">
        <v>64</v>
      </c>
      <c r="G133" s="10">
        <v>24</v>
      </c>
      <c r="H133" s="10" t="str">
        <f>VLOOKUP(F133,Codes!$J$3:$M$8,2,FALSE)</f>
        <v>C</v>
      </c>
      <c r="I133" s="11" t="s">
        <v>31</v>
      </c>
      <c r="J133" s="10" t="str">
        <f>VLOOKUP(I133,Codes!$H$3:$I$262,2,FALSE)</f>
        <v>AA</v>
      </c>
      <c r="K133" s="10">
        <v>6</v>
      </c>
      <c r="L133" t="s">
        <v>83</v>
      </c>
      <c r="M133" t="str">
        <f>VLOOKUP(L133,Codes!$R$3:$S$28,2,FALSE)</f>
        <v>M</v>
      </c>
      <c r="N133" t="s">
        <v>48</v>
      </c>
      <c r="O133" t="s">
        <v>29</v>
      </c>
      <c r="P133" t="s">
        <v>29</v>
      </c>
      <c r="Q133" s="21" t="str">
        <f t="shared" si="32"/>
        <v>R-AA-003-EC25-TP3-DMSO-NA-6-NA</v>
      </c>
      <c r="R133" s="21" t="str">
        <f t="shared" si="33"/>
        <v>R-AA-003-EC25-TP3-DMSO-6</v>
      </c>
      <c r="S133" s="14" t="str">
        <f t="shared" si="34"/>
        <v>R.AA.003.M.C.6</v>
      </c>
      <c r="T133" s="15" t="str">
        <f t="shared" si="35"/>
        <v>RAA003MC6</v>
      </c>
      <c r="U133" s="25" t="str">
        <f t="shared" si="36"/>
        <v>R-AA-003-EC25-TP3-DMSO-6
RAA003MC6</v>
      </c>
      <c r="V133" s="25" t="str">
        <f t="shared" si="37"/>
        <v>RAA
003
MC6</v>
      </c>
    </row>
    <row r="134" spans="1:22" ht="52.5" hidden="1" customHeight="1">
      <c r="A134" t="s">
        <v>41</v>
      </c>
      <c r="B134" s="10" t="s">
        <v>40</v>
      </c>
      <c r="C134" s="10" t="str">
        <f>VLOOKUP(_xlfn.CONCAT(A134,B134),Codes!$C$3:$D$11,2,FALSE)</f>
        <v>R</v>
      </c>
      <c r="D134" s="23" t="s">
        <v>61</v>
      </c>
      <c r="E134" s="12" t="str">
        <f>VLOOKUP(D134,Codes!$E$3:$G$1002,3,FALSE)</f>
        <v>003</v>
      </c>
      <c r="F134" s="10" t="s">
        <v>70</v>
      </c>
      <c r="G134" s="10">
        <v>48</v>
      </c>
      <c r="H134" s="10" t="str">
        <f>VLOOKUP(F134,Codes!$J$3:$M$8,2,FALSE)</f>
        <v>D</v>
      </c>
      <c r="I134" s="11" t="s">
        <v>31</v>
      </c>
      <c r="J134" s="10" t="str">
        <f>VLOOKUP(I134,Codes!$H$3:$I$262,2,FALSE)</f>
        <v>AA</v>
      </c>
      <c r="K134" s="10">
        <v>1</v>
      </c>
      <c r="L134" t="s">
        <v>83</v>
      </c>
      <c r="M134" t="str">
        <f>VLOOKUP(L134,Codes!$R$3:$S$28,2,FALSE)</f>
        <v>M</v>
      </c>
      <c r="N134" t="s">
        <v>48</v>
      </c>
      <c r="O134" t="s">
        <v>29</v>
      </c>
      <c r="P134" t="s">
        <v>29</v>
      </c>
      <c r="Q134" s="21" t="str">
        <f t="shared" si="32"/>
        <v>R-AA-003-EC25-TP4-DMSO-NA-1-NA</v>
      </c>
      <c r="R134" s="21" t="str">
        <f t="shared" si="33"/>
        <v>R-AA-003-EC25-TP4-DMSO-1</v>
      </c>
      <c r="S134" s="14" t="str">
        <f t="shared" si="34"/>
        <v>R.AA.003.M.D.1</v>
      </c>
      <c r="T134" s="15" t="str">
        <f t="shared" si="35"/>
        <v>RAA003MD1</v>
      </c>
      <c r="U134" s="25" t="str">
        <f t="shared" si="36"/>
        <v>R-AA-003-EC25-TP4-DMSO-1
RAA003MD1</v>
      </c>
      <c r="V134" s="25" t="str">
        <f t="shared" si="37"/>
        <v>RAA
003
MD1</v>
      </c>
    </row>
    <row r="135" spans="1:22" ht="52.5" hidden="1" customHeight="1">
      <c r="A135" t="s">
        <v>41</v>
      </c>
      <c r="B135" s="10" t="s">
        <v>40</v>
      </c>
      <c r="C135" s="10" t="str">
        <f>VLOOKUP(_xlfn.CONCAT(A135,B135),Codes!$C$3:$D$11,2,FALSE)</f>
        <v>R</v>
      </c>
      <c r="D135" s="23" t="s">
        <v>61</v>
      </c>
      <c r="E135" s="12" t="str">
        <f>VLOOKUP(D135,Codes!$E$3:$G$1002,3,FALSE)</f>
        <v>003</v>
      </c>
      <c r="F135" s="10" t="s">
        <v>70</v>
      </c>
      <c r="G135" s="10">
        <v>48</v>
      </c>
      <c r="H135" s="10" t="str">
        <f>VLOOKUP(F135,Codes!$J$3:$M$8,2,FALSE)</f>
        <v>D</v>
      </c>
      <c r="I135" s="11" t="s">
        <v>31</v>
      </c>
      <c r="J135" s="10" t="str">
        <f>VLOOKUP(I135,Codes!$H$3:$I$262,2,FALSE)</f>
        <v>AA</v>
      </c>
      <c r="K135" s="10">
        <v>2</v>
      </c>
      <c r="L135" t="s">
        <v>83</v>
      </c>
      <c r="M135" t="str">
        <f>VLOOKUP(L135,Codes!$R$3:$S$28,2,FALSE)</f>
        <v>M</v>
      </c>
      <c r="N135" t="s">
        <v>48</v>
      </c>
      <c r="O135" t="s">
        <v>29</v>
      </c>
      <c r="P135" t="s">
        <v>29</v>
      </c>
      <c r="Q135" s="21" t="str">
        <f t="shared" si="32"/>
        <v>R-AA-003-EC25-TP4-DMSO-NA-2-NA</v>
      </c>
      <c r="R135" s="21" t="str">
        <f t="shared" si="33"/>
        <v>R-AA-003-EC25-TP4-DMSO-2</v>
      </c>
      <c r="S135" s="14" t="str">
        <f t="shared" si="34"/>
        <v>R.AA.003.M.D.2</v>
      </c>
      <c r="T135" s="15" t="str">
        <f t="shared" si="35"/>
        <v>RAA003MD2</v>
      </c>
      <c r="U135" s="25" t="str">
        <f t="shared" si="36"/>
        <v>R-AA-003-EC25-TP4-DMSO-2
RAA003MD2</v>
      </c>
      <c r="V135" s="25" t="str">
        <f t="shared" si="37"/>
        <v>RAA
003
MD2</v>
      </c>
    </row>
    <row r="136" spans="1:22" ht="52.5" hidden="1" customHeight="1">
      <c r="A136" t="s">
        <v>41</v>
      </c>
      <c r="B136" s="10" t="s">
        <v>40</v>
      </c>
      <c r="C136" s="10" t="str">
        <f>VLOOKUP(_xlfn.CONCAT(A136,B136),Codes!$C$3:$D$11,2,FALSE)</f>
        <v>R</v>
      </c>
      <c r="D136" s="23" t="s">
        <v>61</v>
      </c>
      <c r="E136" s="12" t="str">
        <f>VLOOKUP(D136,Codes!$E$3:$G$1002,3,FALSE)</f>
        <v>003</v>
      </c>
      <c r="F136" s="10" t="s">
        <v>70</v>
      </c>
      <c r="G136" s="10">
        <v>48</v>
      </c>
      <c r="H136" s="10" t="str">
        <f>VLOOKUP(F136,Codes!$J$3:$M$8,2,FALSE)</f>
        <v>D</v>
      </c>
      <c r="I136" s="11" t="s">
        <v>31</v>
      </c>
      <c r="J136" s="10" t="str">
        <f>VLOOKUP(I136,Codes!$H$3:$I$262,2,FALSE)</f>
        <v>AA</v>
      </c>
      <c r="K136" s="10">
        <v>3</v>
      </c>
      <c r="L136" t="s">
        <v>83</v>
      </c>
      <c r="M136" t="str">
        <f>VLOOKUP(L136,Codes!$R$3:$S$28,2,FALSE)</f>
        <v>M</v>
      </c>
      <c r="N136" t="s">
        <v>48</v>
      </c>
      <c r="O136" t="s">
        <v>29</v>
      </c>
      <c r="P136" t="s">
        <v>29</v>
      </c>
      <c r="Q136" s="21" t="str">
        <f t="shared" si="32"/>
        <v>R-AA-003-EC25-TP4-DMSO-NA-3-NA</v>
      </c>
      <c r="R136" s="21" t="str">
        <f t="shared" si="33"/>
        <v>R-AA-003-EC25-TP4-DMSO-3</v>
      </c>
      <c r="S136" s="14" t="str">
        <f t="shared" si="34"/>
        <v>R.AA.003.M.D.3</v>
      </c>
      <c r="T136" s="15" t="str">
        <f t="shared" si="35"/>
        <v>RAA003MD3</v>
      </c>
      <c r="U136" s="25" t="str">
        <f t="shared" si="36"/>
        <v>R-AA-003-EC25-TP4-DMSO-3
RAA003MD3</v>
      </c>
      <c r="V136" s="25" t="str">
        <f t="shared" si="37"/>
        <v>RAA
003
MD3</v>
      </c>
    </row>
    <row r="137" spans="1:22" ht="52.5" hidden="1" customHeight="1">
      <c r="A137" t="s">
        <v>41</v>
      </c>
      <c r="B137" s="10" t="s">
        <v>40</v>
      </c>
      <c r="C137" s="10" t="str">
        <f>VLOOKUP(_xlfn.CONCAT(A137,B137),Codes!$C$3:$D$11,2,FALSE)</f>
        <v>R</v>
      </c>
      <c r="D137" s="23" t="s">
        <v>61</v>
      </c>
      <c r="E137" s="12" t="str">
        <f>VLOOKUP(D137,Codes!$E$3:$G$1002,3,FALSE)</f>
        <v>003</v>
      </c>
      <c r="F137" s="10" t="s">
        <v>70</v>
      </c>
      <c r="G137" s="10">
        <v>48</v>
      </c>
      <c r="H137" s="10" t="str">
        <f>VLOOKUP(F137,Codes!$J$3:$M$8,2,FALSE)</f>
        <v>D</v>
      </c>
      <c r="I137" s="11" t="s">
        <v>31</v>
      </c>
      <c r="J137" s="10" t="str">
        <f>VLOOKUP(I137,Codes!$H$3:$I$262,2,FALSE)</f>
        <v>AA</v>
      </c>
      <c r="K137" s="10">
        <v>4</v>
      </c>
      <c r="L137" t="s">
        <v>83</v>
      </c>
      <c r="M137" t="str">
        <f>VLOOKUP(L137,Codes!$R$3:$S$28,2,FALSE)</f>
        <v>M</v>
      </c>
      <c r="N137" t="s">
        <v>48</v>
      </c>
      <c r="O137" t="s">
        <v>29</v>
      </c>
      <c r="P137" t="s">
        <v>29</v>
      </c>
      <c r="Q137" s="21" t="str">
        <f t="shared" si="32"/>
        <v>R-AA-003-EC25-TP4-DMSO-NA-4-NA</v>
      </c>
      <c r="R137" s="21" t="str">
        <f t="shared" si="33"/>
        <v>R-AA-003-EC25-TP4-DMSO-4</v>
      </c>
      <c r="S137" s="14" t="str">
        <f t="shared" si="34"/>
        <v>R.AA.003.M.D.4</v>
      </c>
      <c r="T137" s="15" t="str">
        <f t="shared" si="35"/>
        <v>RAA003MD4</v>
      </c>
      <c r="U137" s="25" t="str">
        <f t="shared" si="36"/>
        <v>R-AA-003-EC25-TP4-DMSO-4
RAA003MD4</v>
      </c>
      <c r="V137" s="25" t="str">
        <f t="shared" si="37"/>
        <v>RAA
003
MD4</v>
      </c>
    </row>
    <row r="138" spans="1:22" ht="52.5" hidden="1" customHeight="1">
      <c r="A138" t="s">
        <v>41</v>
      </c>
      <c r="B138" s="10" t="s">
        <v>40</v>
      </c>
      <c r="C138" s="10" t="str">
        <f>VLOOKUP(_xlfn.CONCAT(A138,B138),Codes!$C$3:$D$11,2,FALSE)</f>
        <v>R</v>
      </c>
      <c r="D138" s="23" t="s">
        <v>61</v>
      </c>
      <c r="E138" s="12" t="str">
        <f>VLOOKUP(D138,Codes!$E$3:$G$1002,3,FALSE)</f>
        <v>003</v>
      </c>
      <c r="F138" s="10" t="s">
        <v>70</v>
      </c>
      <c r="G138" s="10">
        <v>48</v>
      </c>
      <c r="H138" s="10" t="str">
        <f>VLOOKUP(F138,Codes!$J$3:$M$8,2,FALSE)</f>
        <v>D</v>
      </c>
      <c r="I138" s="11" t="s">
        <v>31</v>
      </c>
      <c r="J138" s="10" t="str">
        <f>VLOOKUP(I138,Codes!$H$3:$I$262,2,FALSE)</f>
        <v>AA</v>
      </c>
      <c r="K138" s="10">
        <v>5</v>
      </c>
      <c r="L138" t="s">
        <v>83</v>
      </c>
      <c r="M138" t="str">
        <f>VLOOKUP(L138,Codes!$R$3:$S$28,2,FALSE)</f>
        <v>M</v>
      </c>
      <c r="N138" t="s">
        <v>48</v>
      </c>
      <c r="O138" t="s">
        <v>29</v>
      </c>
      <c r="P138" t="s">
        <v>29</v>
      </c>
      <c r="Q138" s="21" t="str">
        <f t="shared" si="32"/>
        <v>R-AA-003-EC25-TP4-DMSO-NA-5-NA</v>
      </c>
      <c r="R138" s="21" t="str">
        <f t="shared" si="33"/>
        <v>R-AA-003-EC25-TP4-DMSO-5</v>
      </c>
      <c r="S138" s="14" t="str">
        <f t="shared" si="34"/>
        <v>R.AA.003.M.D.5</v>
      </c>
      <c r="T138" s="15" t="str">
        <f t="shared" si="35"/>
        <v>RAA003MD5</v>
      </c>
      <c r="U138" s="25" t="str">
        <f t="shared" si="36"/>
        <v>R-AA-003-EC25-TP4-DMSO-5
RAA003MD5</v>
      </c>
      <c r="V138" s="25" t="str">
        <f t="shared" si="37"/>
        <v>RAA
003
MD5</v>
      </c>
    </row>
    <row r="139" spans="1:22" ht="52.5" hidden="1" customHeight="1">
      <c r="A139" t="s">
        <v>41</v>
      </c>
      <c r="B139" s="10" t="s">
        <v>40</v>
      </c>
      <c r="C139" s="10" t="str">
        <f>VLOOKUP(_xlfn.CONCAT(A139,B139),Codes!$C$3:$D$11,2,FALSE)</f>
        <v>R</v>
      </c>
      <c r="D139" s="23" t="s">
        <v>61</v>
      </c>
      <c r="E139" s="12" t="str">
        <f>VLOOKUP(D139,Codes!$E$3:$G$1002,3,FALSE)</f>
        <v>003</v>
      </c>
      <c r="F139" s="10" t="s">
        <v>70</v>
      </c>
      <c r="G139" s="10">
        <v>48</v>
      </c>
      <c r="H139" s="10" t="str">
        <f>VLOOKUP(F139,Codes!$J$3:$M$8,2,FALSE)</f>
        <v>D</v>
      </c>
      <c r="I139" s="11" t="s">
        <v>31</v>
      </c>
      <c r="J139" s="10" t="str">
        <f>VLOOKUP(I139,Codes!$H$3:$I$262,2,FALSE)</f>
        <v>AA</v>
      </c>
      <c r="K139" s="10">
        <v>6</v>
      </c>
      <c r="L139" t="s">
        <v>83</v>
      </c>
      <c r="M139" t="str">
        <f>VLOOKUP(L139,Codes!$R$3:$S$28,2,FALSE)</f>
        <v>M</v>
      </c>
      <c r="N139" t="s">
        <v>48</v>
      </c>
      <c r="O139" t="s">
        <v>29</v>
      </c>
      <c r="P139" t="s">
        <v>29</v>
      </c>
      <c r="Q139" s="21" t="str">
        <f t="shared" si="32"/>
        <v>R-AA-003-EC25-TP4-DMSO-NA-6-NA</v>
      </c>
      <c r="R139" s="21" t="str">
        <f t="shared" si="33"/>
        <v>R-AA-003-EC25-TP4-DMSO-6</v>
      </c>
      <c r="S139" s="14" t="str">
        <f t="shared" si="34"/>
        <v>R.AA.003.M.D.6</v>
      </c>
      <c r="T139" s="15" t="str">
        <f t="shared" si="35"/>
        <v>RAA003MD6</v>
      </c>
      <c r="U139" s="25" t="str">
        <f t="shared" si="36"/>
        <v>R-AA-003-EC25-TP4-DMSO-6
RAA003MD6</v>
      </c>
      <c r="V139" s="25" t="str">
        <f t="shared" si="37"/>
        <v>RAA
003
MD6</v>
      </c>
    </row>
    <row r="140" spans="1:22" ht="52.5" hidden="1" customHeight="1">
      <c r="A140" t="s">
        <v>41</v>
      </c>
      <c r="B140" s="10" t="s">
        <v>40</v>
      </c>
      <c r="C140" s="10" t="str">
        <f>VLOOKUP(_xlfn.CONCAT(A140,B140),Codes!$C$3:$D$11,2,FALSE)</f>
        <v>R</v>
      </c>
      <c r="D140" s="23" t="s">
        <v>67</v>
      </c>
      <c r="E140" s="12" t="str">
        <f>VLOOKUP(D140,Codes!$E$3:$G$1002,3,FALSE)</f>
        <v>004</v>
      </c>
      <c r="F140" s="10" t="s">
        <v>33</v>
      </c>
      <c r="G140" s="10">
        <v>0</v>
      </c>
      <c r="H140" s="10" t="str">
        <f>VLOOKUP(F140,Codes!$J$3:$M$8,2,FALSE)</f>
        <v>S</v>
      </c>
      <c r="I140" s="11" t="s">
        <v>31</v>
      </c>
      <c r="J140" s="10" t="str">
        <f>VLOOKUP(I140,Codes!$H$3:$I$262,2,FALSE)</f>
        <v>AA</v>
      </c>
      <c r="K140" s="10">
        <v>1</v>
      </c>
      <c r="L140" t="s">
        <v>35</v>
      </c>
      <c r="M140" t="str">
        <f>VLOOKUP(L140,Codes!$R$3:$S$28,2,FALSE)</f>
        <v>L</v>
      </c>
      <c r="N140" t="s">
        <v>48</v>
      </c>
      <c r="O140" t="s">
        <v>29</v>
      </c>
      <c r="P140" t="s">
        <v>29</v>
      </c>
      <c r="Q140" s="21" t="str">
        <f t="shared" si="32"/>
        <v>R-AA-004-EC10-TP0-DMSO-NA-1-NA</v>
      </c>
      <c r="R140" s="21" t="str">
        <f t="shared" si="33"/>
        <v>R-AA-004-EC10-TP0-DMSO-1</v>
      </c>
      <c r="S140" s="14" t="str">
        <f t="shared" si="34"/>
        <v>R.AA.004.L.S.1</v>
      </c>
      <c r="T140" s="15" t="str">
        <f t="shared" si="35"/>
        <v>RAA004LS1</v>
      </c>
      <c r="U140" s="25" t="str">
        <f t="shared" si="36"/>
        <v>R-AA-004-EC10-TP0-DMSO-1
RAA004LS1</v>
      </c>
      <c r="V140" s="25" t="str">
        <f t="shared" si="37"/>
        <v>RAA
004
LS1</v>
      </c>
    </row>
    <row r="141" spans="1:22" ht="52.5" hidden="1" customHeight="1">
      <c r="A141" t="s">
        <v>41</v>
      </c>
      <c r="B141" s="10" t="s">
        <v>40</v>
      </c>
      <c r="C141" s="10" t="str">
        <f>VLOOKUP(_xlfn.CONCAT(A141,B141),Codes!$C$3:$D$11,2,FALSE)</f>
        <v>R</v>
      </c>
      <c r="D141" s="23" t="s">
        <v>67</v>
      </c>
      <c r="E141" s="12" t="str">
        <f>VLOOKUP(D141,Codes!$E$3:$G$1002,3,FALSE)</f>
        <v>004</v>
      </c>
      <c r="F141" s="10" t="s">
        <v>33</v>
      </c>
      <c r="G141" s="10">
        <v>0</v>
      </c>
      <c r="H141" s="10" t="str">
        <f>VLOOKUP(F141,Codes!$J$3:$M$8,2,FALSE)</f>
        <v>S</v>
      </c>
      <c r="I141" s="11" t="s">
        <v>31</v>
      </c>
      <c r="J141" s="10" t="str">
        <f>VLOOKUP(I141,Codes!$H$3:$I$262,2,FALSE)</f>
        <v>AA</v>
      </c>
      <c r="K141" s="10">
        <v>2</v>
      </c>
      <c r="L141" t="s">
        <v>35</v>
      </c>
      <c r="M141" t="str">
        <f>VLOOKUP(L141,Codes!$R$3:$S$28,2,FALSE)</f>
        <v>L</v>
      </c>
      <c r="N141" t="s">
        <v>48</v>
      </c>
      <c r="O141" t="s">
        <v>29</v>
      </c>
      <c r="P141" t="s">
        <v>29</v>
      </c>
      <c r="Q141" s="21" t="str">
        <f t="shared" si="32"/>
        <v>R-AA-004-EC10-TP0-DMSO-NA-2-NA</v>
      </c>
      <c r="R141" s="21" t="str">
        <f t="shared" si="33"/>
        <v>R-AA-004-EC10-TP0-DMSO-2</v>
      </c>
      <c r="S141" s="14" t="str">
        <f t="shared" si="34"/>
        <v>R.AA.004.L.S.2</v>
      </c>
      <c r="T141" s="15" t="str">
        <f t="shared" si="35"/>
        <v>RAA004LS2</v>
      </c>
      <c r="U141" s="25" t="str">
        <f t="shared" si="36"/>
        <v>R-AA-004-EC10-TP0-DMSO-2
RAA004LS2</v>
      </c>
      <c r="V141" s="25" t="str">
        <f t="shared" si="37"/>
        <v>RAA
004
LS2</v>
      </c>
    </row>
    <row r="142" spans="1:22" ht="52.5" hidden="1" customHeight="1">
      <c r="A142" t="s">
        <v>41</v>
      </c>
      <c r="B142" s="10" t="s">
        <v>40</v>
      </c>
      <c r="C142" s="10" t="str">
        <f>VLOOKUP(_xlfn.CONCAT(A142,B142),Codes!$C$3:$D$11,2,FALSE)</f>
        <v>R</v>
      </c>
      <c r="D142" s="23" t="s">
        <v>67</v>
      </c>
      <c r="E142" s="12" t="str">
        <f>VLOOKUP(D142,Codes!$E$3:$G$1002,3,FALSE)</f>
        <v>004</v>
      </c>
      <c r="F142" s="10" t="s">
        <v>33</v>
      </c>
      <c r="G142" s="10">
        <v>0</v>
      </c>
      <c r="H142" s="10" t="str">
        <f>VLOOKUP(F142,Codes!$J$3:$M$8,2,FALSE)</f>
        <v>S</v>
      </c>
      <c r="I142" s="11" t="s">
        <v>31</v>
      </c>
      <c r="J142" s="10" t="str">
        <f>VLOOKUP(I142,Codes!$H$3:$I$262,2,FALSE)</f>
        <v>AA</v>
      </c>
      <c r="K142" s="10">
        <v>3</v>
      </c>
      <c r="L142" t="s">
        <v>35</v>
      </c>
      <c r="M142" t="str">
        <f>VLOOKUP(L142,Codes!$R$3:$S$28,2,FALSE)</f>
        <v>L</v>
      </c>
      <c r="N142" t="s">
        <v>48</v>
      </c>
      <c r="O142" t="s">
        <v>29</v>
      </c>
      <c r="P142" t="s">
        <v>29</v>
      </c>
      <c r="Q142" s="21" t="str">
        <f t="shared" si="32"/>
        <v>R-AA-004-EC10-TP0-DMSO-NA-3-NA</v>
      </c>
      <c r="R142" s="21" t="str">
        <f t="shared" si="33"/>
        <v>R-AA-004-EC10-TP0-DMSO-3</v>
      </c>
      <c r="S142" s="14" t="str">
        <f t="shared" si="34"/>
        <v>R.AA.004.L.S.3</v>
      </c>
      <c r="T142" s="15" t="str">
        <f t="shared" si="35"/>
        <v>RAA004LS3</v>
      </c>
      <c r="U142" s="25" t="str">
        <f t="shared" si="36"/>
        <v>R-AA-004-EC10-TP0-DMSO-3
RAA004LS3</v>
      </c>
      <c r="V142" s="25" t="str">
        <f t="shared" si="37"/>
        <v>RAA
004
LS3</v>
      </c>
    </row>
    <row r="143" spans="1:22" ht="52.5" hidden="1" customHeight="1">
      <c r="A143" t="s">
        <v>41</v>
      </c>
      <c r="B143" s="10" t="s">
        <v>40</v>
      </c>
      <c r="C143" s="10" t="str">
        <f>VLOOKUP(_xlfn.CONCAT(A143,B143),Codes!$C$3:$D$11,2,FALSE)</f>
        <v>R</v>
      </c>
      <c r="D143" s="23" t="s">
        <v>67</v>
      </c>
      <c r="E143" s="12" t="str">
        <f>VLOOKUP(D143,Codes!$E$3:$G$1002,3,FALSE)</f>
        <v>004</v>
      </c>
      <c r="F143" s="10" t="s">
        <v>33</v>
      </c>
      <c r="G143" s="10">
        <v>0</v>
      </c>
      <c r="H143" s="10" t="str">
        <f>VLOOKUP(F143,Codes!$J$3:$M$8,2,FALSE)</f>
        <v>S</v>
      </c>
      <c r="I143" s="11" t="s">
        <v>31</v>
      </c>
      <c r="J143" s="10" t="str">
        <f>VLOOKUP(I143,Codes!$H$3:$I$262,2,FALSE)</f>
        <v>AA</v>
      </c>
      <c r="K143" s="10">
        <v>4</v>
      </c>
      <c r="L143" t="s">
        <v>35</v>
      </c>
      <c r="M143" t="str">
        <f>VLOOKUP(L143,Codes!$R$3:$S$28,2,FALSE)</f>
        <v>L</v>
      </c>
      <c r="N143" t="s">
        <v>48</v>
      </c>
      <c r="O143" t="s">
        <v>29</v>
      </c>
      <c r="P143" t="s">
        <v>29</v>
      </c>
      <c r="Q143" s="21" t="str">
        <f t="shared" si="32"/>
        <v>R-AA-004-EC10-TP0-DMSO-NA-4-NA</v>
      </c>
      <c r="R143" s="21" t="str">
        <f t="shared" si="33"/>
        <v>R-AA-004-EC10-TP0-DMSO-4</v>
      </c>
      <c r="S143" s="14" t="str">
        <f t="shared" si="34"/>
        <v>R.AA.004.L.S.4</v>
      </c>
      <c r="T143" s="15" t="str">
        <f t="shared" si="35"/>
        <v>RAA004LS4</v>
      </c>
      <c r="U143" s="25" t="str">
        <f t="shared" si="36"/>
        <v>R-AA-004-EC10-TP0-DMSO-4
RAA004LS4</v>
      </c>
      <c r="V143" s="25" t="str">
        <f t="shared" si="37"/>
        <v>RAA
004
LS4</v>
      </c>
    </row>
    <row r="144" spans="1:22" ht="52.5" hidden="1" customHeight="1">
      <c r="A144" t="s">
        <v>41</v>
      </c>
      <c r="B144" s="10" t="s">
        <v>40</v>
      </c>
      <c r="C144" s="10" t="str">
        <f>VLOOKUP(_xlfn.CONCAT(A144,B144),Codes!$C$3:$D$11,2,FALSE)</f>
        <v>R</v>
      </c>
      <c r="D144" s="23" t="s">
        <v>67</v>
      </c>
      <c r="E144" s="12" t="str">
        <f>VLOOKUP(D144,Codes!$E$3:$G$1002,3,FALSE)</f>
        <v>004</v>
      </c>
      <c r="F144" s="10" t="s">
        <v>33</v>
      </c>
      <c r="G144" s="10">
        <v>0</v>
      </c>
      <c r="H144" s="10" t="str">
        <f>VLOOKUP(F144,Codes!$J$3:$M$8,2,FALSE)</f>
        <v>S</v>
      </c>
      <c r="I144" s="11" t="s">
        <v>31</v>
      </c>
      <c r="J144" s="10" t="str">
        <f>VLOOKUP(I144,Codes!$H$3:$I$262,2,FALSE)</f>
        <v>AA</v>
      </c>
      <c r="K144" s="10">
        <v>5</v>
      </c>
      <c r="L144" t="s">
        <v>35</v>
      </c>
      <c r="M144" t="str">
        <f>VLOOKUP(L144,Codes!$R$3:$S$28,2,FALSE)</f>
        <v>L</v>
      </c>
      <c r="N144" t="s">
        <v>48</v>
      </c>
      <c r="O144" t="s">
        <v>29</v>
      </c>
      <c r="P144" t="s">
        <v>29</v>
      </c>
      <c r="Q144" s="21" t="str">
        <f t="shared" si="32"/>
        <v>R-AA-004-EC10-TP0-DMSO-NA-5-NA</v>
      </c>
      <c r="R144" s="21" t="str">
        <f t="shared" si="33"/>
        <v>R-AA-004-EC10-TP0-DMSO-5</v>
      </c>
      <c r="S144" s="14" t="str">
        <f t="shared" si="34"/>
        <v>R.AA.004.L.S.5</v>
      </c>
      <c r="T144" s="15" t="str">
        <f t="shared" si="35"/>
        <v>RAA004LS5</v>
      </c>
      <c r="U144" s="25" t="str">
        <f t="shared" si="36"/>
        <v>R-AA-004-EC10-TP0-DMSO-5
RAA004LS5</v>
      </c>
      <c r="V144" s="25" t="str">
        <f t="shared" si="37"/>
        <v>RAA
004
LS5</v>
      </c>
    </row>
    <row r="145" spans="1:22" ht="52.5" hidden="1" customHeight="1">
      <c r="A145" t="s">
        <v>41</v>
      </c>
      <c r="B145" s="10" t="s">
        <v>40</v>
      </c>
      <c r="C145" s="10" t="str">
        <f>VLOOKUP(_xlfn.CONCAT(A145,B145),Codes!$C$3:$D$11,2,FALSE)</f>
        <v>R</v>
      </c>
      <c r="D145" s="23" t="s">
        <v>67</v>
      </c>
      <c r="E145" s="12" t="str">
        <f>VLOOKUP(D145,Codes!$E$3:$G$1002,3,FALSE)</f>
        <v>004</v>
      </c>
      <c r="F145" s="10" t="s">
        <v>33</v>
      </c>
      <c r="G145" s="10">
        <v>0</v>
      </c>
      <c r="H145" s="10" t="str">
        <f>VLOOKUP(F145,Codes!$J$3:$M$8,2,FALSE)</f>
        <v>S</v>
      </c>
      <c r="I145" s="11" t="s">
        <v>31</v>
      </c>
      <c r="J145" s="10" t="str">
        <f>VLOOKUP(I145,Codes!$H$3:$I$262,2,FALSE)</f>
        <v>AA</v>
      </c>
      <c r="K145" s="10">
        <v>6</v>
      </c>
      <c r="L145" t="s">
        <v>35</v>
      </c>
      <c r="M145" t="str">
        <f>VLOOKUP(L145,Codes!$R$3:$S$28,2,FALSE)</f>
        <v>L</v>
      </c>
      <c r="N145" t="s">
        <v>48</v>
      </c>
      <c r="O145" t="s">
        <v>29</v>
      </c>
      <c r="P145" t="s">
        <v>29</v>
      </c>
      <c r="Q145" s="21" t="str">
        <f t="shared" si="32"/>
        <v>R-AA-004-EC10-TP0-DMSO-NA-6-NA</v>
      </c>
      <c r="R145" s="21" t="str">
        <f t="shared" si="33"/>
        <v>R-AA-004-EC10-TP0-DMSO-6</v>
      </c>
      <c r="S145" s="14" t="str">
        <f t="shared" si="34"/>
        <v>R.AA.004.L.S.6</v>
      </c>
      <c r="T145" s="15" t="str">
        <f t="shared" si="35"/>
        <v>RAA004LS6</v>
      </c>
      <c r="U145" s="25" t="str">
        <f t="shared" si="36"/>
        <v>R-AA-004-EC10-TP0-DMSO-6
RAA004LS6</v>
      </c>
      <c r="V145" s="25" t="str">
        <f t="shared" si="37"/>
        <v>RAA
004
LS6</v>
      </c>
    </row>
    <row r="146" spans="1:22" ht="52.5" hidden="1" customHeight="1">
      <c r="A146" t="s">
        <v>41</v>
      </c>
      <c r="B146" s="10" t="s">
        <v>40</v>
      </c>
      <c r="C146" s="10" t="str">
        <f>VLOOKUP(_xlfn.CONCAT(A146,B146),Codes!$C$3:$D$11,2,FALSE)</f>
        <v>R</v>
      </c>
      <c r="D146" s="23" t="s">
        <v>67</v>
      </c>
      <c r="E146" s="12" t="str">
        <f>VLOOKUP(D146,Codes!$E$3:$G$1002,3,FALSE)</f>
        <v>004</v>
      </c>
      <c r="F146" s="10" t="s">
        <v>46</v>
      </c>
      <c r="G146" s="10">
        <v>4</v>
      </c>
      <c r="H146" s="10" t="str">
        <f>VLOOKUP(F146,Codes!$J$3:$M$8,2,FALSE)</f>
        <v>A</v>
      </c>
      <c r="I146" s="11" t="s">
        <v>31</v>
      </c>
      <c r="J146" s="10" t="str">
        <f>VLOOKUP(I146,Codes!$H$3:$I$262,2,FALSE)</f>
        <v>AA</v>
      </c>
      <c r="K146" s="10">
        <v>1</v>
      </c>
      <c r="L146" t="s">
        <v>35</v>
      </c>
      <c r="M146" t="str">
        <f>VLOOKUP(L146,Codes!$R$3:$S$28,2,FALSE)</f>
        <v>L</v>
      </c>
      <c r="N146" t="s">
        <v>48</v>
      </c>
      <c r="O146" t="s">
        <v>29</v>
      </c>
      <c r="P146" t="s">
        <v>29</v>
      </c>
      <c r="Q146" s="21" t="str">
        <f t="shared" si="16"/>
        <v>R-AA-004-EC10-TP1-DMSO-NA-1-NA</v>
      </c>
      <c r="R146" s="21" t="str">
        <f t="shared" si="17"/>
        <v>R-AA-004-EC10-TP1-DMSO-1</v>
      </c>
      <c r="S146" s="14" t="str">
        <f t="shared" si="18"/>
        <v>R.AA.004.L.A.1</v>
      </c>
      <c r="T146" s="15" t="str">
        <f t="shared" si="19"/>
        <v>RAA004LA1</v>
      </c>
      <c r="U146" s="25" t="str">
        <f t="shared" si="36"/>
        <v>R-AA-004-EC10-TP1-DMSO-1
RAA004LA1</v>
      </c>
      <c r="V146" s="25" t="str">
        <f t="shared" si="37"/>
        <v>RAA
004
LA1</v>
      </c>
    </row>
    <row r="147" spans="1:22" ht="52.5" hidden="1" customHeight="1">
      <c r="A147" t="s">
        <v>41</v>
      </c>
      <c r="B147" s="10" t="s">
        <v>40</v>
      </c>
      <c r="C147" s="10" t="str">
        <f>VLOOKUP(_xlfn.CONCAT(A147,B147),Codes!$C$3:$D$11,2,FALSE)</f>
        <v>R</v>
      </c>
      <c r="D147" s="23" t="s">
        <v>67</v>
      </c>
      <c r="E147" s="12" t="str">
        <f>VLOOKUP(D147,Codes!$E$3:$G$1002,3,FALSE)</f>
        <v>004</v>
      </c>
      <c r="F147" s="10" t="s">
        <v>46</v>
      </c>
      <c r="G147" s="10">
        <v>4</v>
      </c>
      <c r="H147" s="10" t="str">
        <f>VLOOKUP(F147,Codes!$J$3:$M$8,2,FALSE)</f>
        <v>A</v>
      </c>
      <c r="I147" s="11" t="s">
        <v>31</v>
      </c>
      <c r="J147" s="10" t="str">
        <f>VLOOKUP(I147,Codes!$H$3:$I$262,2,FALSE)</f>
        <v>AA</v>
      </c>
      <c r="K147" s="10">
        <v>2</v>
      </c>
      <c r="L147" t="s">
        <v>35</v>
      </c>
      <c r="M147" t="str">
        <f>VLOOKUP(L147,Codes!$R$3:$S$28,2,FALSE)</f>
        <v>L</v>
      </c>
      <c r="N147" t="s">
        <v>48</v>
      </c>
      <c r="O147" t="s">
        <v>29</v>
      </c>
      <c r="P147" t="s">
        <v>29</v>
      </c>
      <c r="Q147" s="21" t="str">
        <f t="shared" si="16"/>
        <v>R-AA-004-EC10-TP1-DMSO-NA-2-NA</v>
      </c>
      <c r="R147" s="21" t="str">
        <f t="shared" si="17"/>
        <v>R-AA-004-EC10-TP1-DMSO-2</v>
      </c>
      <c r="S147" s="14" t="str">
        <f t="shared" si="18"/>
        <v>R.AA.004.L.A.2</v>
      </c>
      <c r="T147" s="15" t="str">
        <f t="shared" si="19"/>
        <v>RAA004LA2</v>
      </c>
      <c r="U147" s="25" t="str">
        <f t="shared" si="36"/>
        <v>R-AA-004-EC10-TP1-DMSO-2
RAA004LA2</v>
      </c>
      <c r="V147" s="25" t="str">
        <f t="shared" si="37"/>
        <v>RAA
004
LA2</v>
      </c>
    </row>
    <row r="148" spans="1:22" ht="52.5" hidden="1" customHeight="1">
      <c r="A148" t="s">
        <v>41</v>
      </c>
      <c r="B148" s="10" t="s">
        <v>40</v>
      </c>
      <c r="C148" s="10" t="str">
        <f>VLOOKUP(_xlfn.CONCAT(A148,B148),Codes!$C$3:$D$11,2,FALSE)</f>
        <v>R</v>
      </c>
      <c r="D148" s="23" t="s">
        <v>67</v>
      </c>
      <c r="E148" s="12" t="str">
        <f>VLOOKUP(D148,Codes!$E$3:$G$1002,3,FALSE)</f>
        <v>004</v>
      </c>
      <c r="F148" s="10" t="s">
        <v>46</v>
      </c>
      <c r="G148" s="10">
        <v>4</v>
      </c>
      <c r="H148" s="10" t="str">
        <f>VLOOKUP(F148,Codes!$J$3:$M$8,2,FALSE)</f>
        <v>A</v>
      </c>
      <c r="I148" s="11" t="s">
        <v>31</v>
      </c>
      <c r="J148" s="10" t="str">
        <f>VLOOKUP(I148,Codes!$H$3:$I$262,2,FALSE)</f>
        <v>AA</v>
      </c>
      <c r="K148" s="10">
        <v>3</v>
      </c>
      <c r="L148" t="s">
        <v>35</v>
      </c>
      <c r="M148" t="str">
        <f>VLOOKUP(L148,Codes!$R$3:$S$28,2,FALSE)</f>
        <v>L</v>
      </c>
      <c r="N148" t="s">
        <v>48</v>
      </c>
      <c r="O148" t="s">
        <v>29</v>
      </c>
      <c r="P148" t="s">
        <v>29</v>
      </c>
      <c r="Q148" s="21" t="str">
        <f t="shared" si="16"/>
        <v>R-AA-004-EC10-TP1-DMSO-NA-3-NA</v>
      </c>
      <c r="R148" s="21" t="str">
        <f t="shared" si="17"/>
        <v>R-AA-004-EC10-TP1-DMSO-3</v>
      </c>
      <c r="S148" s="14" t="str">
        <f t="shared" si="18"/>
        <v>R.AA.004.L.A.3</v>
      </c>
      <c r="T148" s="15" t="str">
        <f t="shared" si="19"/>
        <v>RAA004LA3</v>
      </c>
      <c r="U148" s="25" t="str">
        <f t="shared" si="36"/>
        <v>R-AA-004-EC10-TP1-DMSO-3
RAA004LA3</v>
      </c>
      <c r="V148" s="25" t="str">
        <f t="shared" si="37"/>
        <v>RAA
004
LA3</v>
      </c>
    </row>
    <row r="149" spans="1:22" ht="52.5" hidden="1" customHeight="1">
      <c r="A149" t="s">
        <v>41</v>
      </c>
      <c r="B149" s="10" t="s">
        <v>40</v>
      </c>
      <c r="C149" s="10" t="str">
        <f>VLOOKUP(_xlfn.CONCAT(A149,B149),Codes!$C$3:$D$11,2,FALSE)</f>
        <v>R</v>
      </c>
      <c r="D149" s="23" t="s">
        <v>67</v>
      </c>
      <c r="E149" s="12" t="str">
        <f>VLOOKUP(D149,Codes!$E$3:$G$1002,3,FALSE)</f>
        <v>004</v>
      </c>
      <c r="F149" s="10" t="s">
        <v>46</v>
      </c>
      <c r="G149" s="10">
        <v>4</v>
      </c>
      <c r="H149" s="10" t="str">
        <f>VLOOKUP(F149,Codes!$J$3:$M$8,2,FALSE)</f>
        <v>A</v>
      </c>
      <c r="I149" s="11" t="s">
        <v>31</v>
      </c>
      <c r="J149" s="10" t="str">
        <f>VLOOKUP(I149,Codes!$H$3:$I$262,2,FALSE)</f>
        <v>AA</v>
      </c>
      <c r="K149" s="10">
        <v>4</v>
      </c>
      <c r="L149" t="s">
        <v>35</v>
      </c>
      <c r="M149" t="str">
        <f>VLOOKUP(L149,Codes!$R$3:$S$28,2,FALSE)</f>
        <v>L</v>
      </c>
      <c r="N149" t="s">
        <v>48</v>
      </c>
      <c r="O149" t="s">
        <v>29</v>
      </c>
      <c r="P149" t="s">
        <v>29</v>
      </c>
      <c r="Q149" s="21" t="str">
        <f t="shared" si="16"/>
        <v>R-AA-004-EC10-TP1-DMSO-NA-4-NA</v>
      </c>
      <c r="R149" s="21" t="str">
        <f t="shared" si="17"/>
        <v>R-AA-004-EC10-TP1-DMSO-4</v>
      </c>
      <c r="S149" s="14" t="str">
        <f t="shared" si="18"/>
        <v>R.AA.004.L.A.4</v>
      </c>
      <c r="T149" s="15" t="str">
        <f t="shared" si="19"/>
        <v>RAA004LA4</v>
      </c>
      <c r="U149" s="25" t="str">
        <f t="shared" si="36"/>
        <v>R-AA-004-EC10-TP1-DMSO-4
RAA004LA4</v>
      </c>
      <c r="V149" s="25" t="str">
        <f t="shared" si="37"/>
        <v>RAA
004
LA4</v>
      </c>
    </row>
    <row r="150" spans="1:22" ht="52.5" hidden="1" customHeight="1">
      <c r="A150" t="s">
        <v>41</v>
      </c>
      <c r="B150" s="10" t="s">
        <v>40</v>
      </c>
      <c r="C150" s="10" t="str">
        <f>VLOOKUP(_xlfn.CONCAT(A150,B150),Codes!$C$3:$D$11,2,FALSE)</f>
        <v>R</v>
      </c>
      <c r="D150" s="23" t="s">
        <v>67</v>
      </c>
      <c r="E150" s="12" t="str">
        <f>VLOOKUP(D150,Codes!$E$3:$G$1002,3,FALSE)</f>
        <v>004</v>
      </c>
      <c r="F150" s="10" t="s">
        <v>46</v>
      </c>
      <c r="G150" s="10">
        <v>4</v>
      </c>
      <c r="H150" s="10" t="str">
        <f>VLOOKUP(F150,Codes!$J$3:$M$8,2,FALSE)</f>
        <v>A</v>
      </c>
      <c r="I150" s="11" t="s">
        <v>31</v>
      </c>
      <c r="J150" s="10" t="str">
        <f>VLOOKUP(I150,Codes!$H$3:$I$262,2,FALSE)</f>
        <v>AA</v>
      </c>
      <c r="K150" s="10">
        <v>5</v>
      </c>
      <c r="L150" t="s">
        <v>35</v>
      </c>
      <c r="M150" t="str">
        <f>VLOOKUP(L150,Codes!$R$3:$S$28,2,FALSE)</f>
        <v>L</v>
      </c>
      <c r="N150" t="s">
        <v>48</v>
      </c>
      <c r="O150" t="s">
        <v>29</v>
      </c>
      <c r="P150" t="s">
        <v>29</v>
      </c>
      <c r="Q150" s="21" t="str">
        <f t="shared" si="16"/>
        <v>R-AA-004-EC10-TP1-DMSO-NA-5-NA</v>
      </c>
      <c r="R150" s="21" t="str">
        <f t="shared" si="17"/>
        <v>R-AA-004-EC10-TP1-DMSO-5</v>
      </c>
      <c r="S150" s="14" t="str">
        <f t="shared" si="18"/>
        <v>R.AA.004.L.A.5</v>
      </c>
      <c r="T150" s="15" t="str">
        <f t="shared" si="19"/>
        <v>RAA004LA5</v>
      </c>
      <c r="U150" s="25" t="str">
        <f t="shared" si="36"/>
        <v>R-AA-004-EC10-TP1-DMSO-5
RAA004LA5</v>
      </c>
      <c r="V150" s="25" t="str">
        <f t="shared" si="37"/>
        <v>RAA
004
LA5</v>
      </c>
    </row>
    <row r="151" spans="1:22" ht="52.5" hidden="1" customHeight="1">
      <c r="A151" t="s">
        <v>41</v>
      </c>
      <c r="B151" s="10" t="s">
        <v>40</v>
      </c>
      <c r="C151" s="10" t="str">
        <f>VLOOKUP(_xlfn.CONCAT(A151,B151),Codes!$C$3:$D$11,2,FALSE)</f>
        <v>R</v>
      </c>
      <c r="D151" s="23" t="s">
        <v>67</v>
      </c>
      <c r="E151" s="12" t="str">
        <f>VLOOKUP(D151,Codes!$E$3:$G$1002,3,FALSE)</f>
        <v>004</v>
      </c>
      <c r="F151" s="10" t="s">
        <v>46</v>
      </c>
      <c r="G151" s="10">
        <v>4</v>
      </c>
      <c r="H151" s="10" t="str">
        <f>VLOOKUP(F151,Codes!$J$3:$M$8,2,FALSE)</f>
        <v>A</v>
      </c>
      <c r="I151" s="11" t="s">
        <v>31</v>
      </c>
      <c r="J151" s="10" t="str">
        <f>VLOOKUP(I151,Codes!$H$3:$I$262,2,FALSE)</f>
        <v>AA</v>
      </c>
      <c r="K151" s="10">
        <v>6</v>
      </c>
      <c r="L151" t="s">
        <v>35</v>
      </c>
      <c r="M151" t="str">
        <f>VLOOKUP(L151,Codes!$R$3:$S$28,2,FALSE)</f>
        <v>L</v>
      </c>
      <c r="N151" t="s">
        <v>48</v>
      </c>
      <c r="O151" t="s">
        <v>29</v>
      </c>
      <c r="P151" t="s">
        <v>29</v>
      </c>
      <c r="Q151" s="21" t="str">
        <f t="shared" si="16"/>
        <v>R-AA-004-EC10-TP1-DMSO-NA-6-NA</v>
      </c>
      <c r="R151" s="21" t="str">
        <f t="shared" si="17"/>
        <v>R-AA-004-EC10-TP1-DMSO-6</v>
      </c>
      <c r="S151" s="14" t="str">
        <f t="shared" si="18"/>
        <v>R.AA.004.L.A.6</v>
      </c>
      <c r="T151" s="15" t="str">
        <f t="shared" si="19"/>
        <v>RAA004LA6</v>
      </c>
      <c r="U151" s="25" t="str">
        <f t="shared" si="36"/>
        <v>R-AA-004-EC10-TP1-DMSO-6
RAA004LA6</v>
      </c>
      <c r="V151" s="25" t="str">
        <f t="shared" si="37"/>
        <v>RAA
004
LA6</v>
      </c>
    </row>
    <row r="152" spans="1:22" ht="52.5" hidden="1" customHeight="1">
      <c r="A152" t="s">
        <v>41</v>
      </c>
      <c r="B152" s="10" t="s">
        <v>40</v>
      </c>
      <c r="C152" s="10" t="str">
        <f>VLOOKUP(_xlfn.CONCAT(A152,B152),Codes!$C$3:$D$11,2,FALSE)</f>
        <v>R</v>
      </c>
      <c r="D152" s="23" t="s">
        <v>67</v>
      </c>
      <c r="E152" s="12" t="str">
        <f>VLOOKUP(D152,Codes!$E$3:$G$1002,3,FALSE)</f>
        <v>004</v>
      </c>
      <c r="F152" s="10" t="s">
        <v>57</v>
      </c>
      <c r="G152" s="10">
        <v>8</v>
      </c>
      <c r="H152" s="10" t="str">
        <f>VLOOKUP(F152,Codes!$J$3:$M$8,2,FALSE)</f>
        <v>B</v>
      </c>
      <c r="I152" s="11" t="s">
        <v>31</v>
      </c>
      <c r="J152" s="10" t="str">
        <f>VLOOKUP(I152,Codes!$H$3:$I$262,2,FALSE)</f>
        <v>AA</v>
      </c>
      <c r="K152" s="10">
        <v>1</v>
      </c>
      <c r="L152" t="s">
        <v>35</v>
      </c>
      <c r="M152" t="str">
        <f>VLOOKUP(L152,Codes!$R$3:$S$28,2,FALSE)</f>
        <v>L</v>
      </c>
      <c r="N152" t="s">
        <v>48</v>
      </c>
      <c r="O152" t="s">
        <v>29</v>
      </c>
      <c r="P152" t="s">
        <v>29</v>
      </c>
      <c r="Q152" s="21" t="str">
        <f t="shared" si="16"/>
        <v>R-AA-004-EC10-TP2-DMSO-NA-1-NA</v>
      </c>
      <c r="R152" s="21" t="str">
        <f t="shared" si="17"/>
        <v>R-AA-004-EC10-TP2-DMSO-1</v>
      </c>
      <c r="S152" s="14" t="str">
        <f t="shared" si="18"/>
        <v>R.AA.004.L.B.1</v>
      </c>
      <c r="T152" s="15" t="str">
        <f t="shared" si="19"/>
        <v>RAA004LB1</v>
      </c>
      <c r="U152" s="25" t="str">
        <f t="shared" si="36"/>
        <v>R-AA-004-EC10-TP2-DMSO-1
RAA004LB1</v>
      </c>
      <c r="V152" s="25" t="str">
        <f t="shared" si="37"/>
        <v>RAA
004
LB1</v>
      </c>
    </row>
    <row r="153" spans="1:22" ht="52.5" hidden="1" customHeight="1">
      <c r="A153" t="s">
        <v>41</v>
      </c>
      <c r="B153" s="10" t="s">
        <v>40</v>
      </c>
      <c r="C153" s="10" t="str">
        <f>VLOOKUP(_xlfn.CONCAT(A153,B153),Codes!$C$3:$D$11,2,FALSE)</f>
        <v>R</v>
      </c>
      <c r="D153" s="23" t="s">
        <v>67</v>
      </c>
      <c r="E153" s="12" t="str">
        <f>VLOOKUP(D153,Codes!$E$3:$G$1002,3,FALSE)</f>
        <v>004</v>
      </c>
      <c r="F153" s="10" t="s">
        <v>57</v>
      </c>
      <c r="G153" s="10">
        <v>8</v>
      </c>
      <c r="H153" s="10" t="str">
        <f>VLOOKUP(F153,Codes!$J$3:$M$8,2,FALSE)</f>
        <v>B</v>
      </c>
      <c r="I153" s="11" t="s">
        <v>31</v>
      </c>
      <c r="J153" s="10" t="str">
        <f>VLOOKUP(I153,Codes!$H$3:$I$262,2,FALSE)</f>
        <v>AA</v>
      </c>
      <c r="K153" s="10">
        <v>2</v>
      </c>
      <c r="L153" t="s">
        <v>35</v>
      </c>
      <c r="M153" t="str">
        <f>VLOOKUP(L153,Codes!$R$3:$S$28,2,FALSE)</f>
        <v>L</v>
      </c>
      <c r="N153" t="s">
        <v>48</v>
      </c>
      <c r="O153" t="s">
        <v>29</v>
      </c>
      <c r="P153" t="s">
        <v>29</v>
      </c>
      <c r="Q153" s="21" t="str">
        <f t="shared" si="16"/>
        <v>R-AA-004-EC10-TP2-DMSO-NA-2-NA</v>
      </c>
      <c r="R153" s="21" t="str">
        <f t="shared" si="17"/>
        <v>R-AA-004-EC10-TP2-DMSO-2</v>
      </c>
      <c r="S153" s="14" t="str">
        <f t="shared" si="18"/>
        <v>R.AA.004.L.B.2</v>
      </c>
      <c r="T153" s="15" t="str">
        <f t="shared" si="19"/>
        <v>RAA004LB2</v>
      </c>
      <c r="U153" s="25" t="str">
        <f t="shared" si="36"/>
        <v>R-AA-004-EC10-TP2-DMSO-2
RAA004LB2</v>
      </c>
      <c r="V153" s="25" t="str">
        <f t="shared" si="37"/>
        <v>RAA
004
LB2</v>
      </c>
    </row>
    <row r="154" spans="1:22" ht="52.5" hidden="1" customHeight="1">
      <c r="A154" t="s">
        <v>41</v>
      </c>
      <c r="B154" s="10" t="s">
        <v>40</v>
      </c>
      <c r="C154" s="10" t="str">
        <f>VLOOKUP(_xlfn.CONCAT(A154,B154),Codes!$C$3:$D$11,2,FALSE)</f>
        <v>R</v>
      </c>
      <c r="D154" s="23" t="s">
        <v>67</v>
      </c>
      <c r="E154" s="12" t="str">
        <f>VLOOKUP(D154,Codes!$E$3:$G$1002,3,FALSE)</f>
        <v>004</v>
      </c>
      <c r="F154" s="10" t="s">
        <v>57</v>
      </c>
      <c r="G154" s="10">
        <v>8</v>
      </c>
      <c r="H154" s="10" t="str">
        <f>VLOOKUP(F154,Codes!$J$3:$M$8,2,FALSE)</f>
        <v>B</v>
      </c>
      <c r="I154" s="11" t="s">
        <v>31</v>
      </c>
      <c r="J154" s="10" t="str">
        <f>VLOOKUP(I154,Codes!$H$3:$I$262,2,FALSE)</f>
        <v>AA</v>
      </c>
      <c r="K154" s="10">
        <v>3</v>
      </c>
      <c r="L154" t="s">
        <v>35</v>
      </c>
      <c r="M154" t="str">
        <f>VLOOKUP(L154,Codes!$R$3:$S$28,2,FALSE)</f>
        <v>L</v>
      </c>
      <c r="N154" t="s">
        <v>48</v>
      </c>
      <c r="O154" t="s">
        <v>29</v>
      </c>
      <c r="P154" t="s">
        <v>29</v>
      </c>
      <c r="Q154" s="21" t="str">
        <f t="shared" si="16"/>
        <v>R-AA-004-EC10-TP2-DMSO-NA-3-NA</v>
      </c>
      <c r="R154" s="21" t="str">
        <f t="shared" si="17"/>
        <v>R-AA-004-EC10-TP2-DMSO-3</v>
      </c>
      <c r="S154" s="14" t="str">
        <f t="shared" si="18"/>
        <v>R.AA.004.L.B.3</v>
      </c>
      <c r="T154" s="15" t="str">
        <f t="shared" si="19"/>
        <v>RAA004LB3</v>
      </c>
      <c r="U154" s="25" t="str">
        <f t="shared" si="36"/>
        <v>R-AA-004-EC10-TP2-DMSO-3
RAA004LB3</v>
      </c>
      <c r="V154" s="25" t="str">
        <f t="shared" si="37"/>
        <v>RAA
004
LB3</v>
      </c>
    </row>
    <row r="155" spans="1:22" ht="52.5" hidden="1" customHeight="1">
      <c r="A155" t="s">
        <v>41</v>
      </c>
      <c r="B155" s="10" t="s">
        <v>40</v>
      </c>
      <c r="C155" s="10" t="str">
        <f>VLOOKUP(_xlfn.CONCAT(A155,B155),Codes!$C$3:$D$11,2,FALSE)</f>
        <v>R</v>
      </c>
      <c r="D155" s="23" t="s">
        <v>67</v>
      </c>
      <c r="E155" s="12" t="str">
        <f>VLOOKUP(D155,Codes!$E$3:$G$1002,3,FALSE)</f>
        <v>004</v>
      </c>
      <c r="F155" s="10" t="s">
        <v>57</v>
      </c>
      <c r="G155" s="10">
        <v>8</v>
      </c>
      <c r="H155" s="10" t="str">
        <f>VLOOKUP(F155,Codes!$J$3:$M$8,2,FALSE)</f>
        <v>B</v>
      </c>
      <c r="I155" s="11" t="s">
        <v>31</v>
      </c>
      <c r="J155" s="10" t="str">
        <f>VLOOKUP(I155,Codes!$H$3:$I$262,2,FALSE)</f>
        <v>AA</v>
      </c>
      <c r="K155" s="10">
        <v>4</v>
      </c>
      <c r="L155" t="s">
        <v>35</v>
      </c>
      <c r="M155" t="str">
        <f>VLOOKUP(L155,Codes!$R$3:$S$28,2,FALSE)</f>
        <v>L</v>
      </c>
      <c r="N155" t="s">
        <v>48</v>
      </c>
      <c r="O155" t="s">
        <v>29</v>
      </c>
      <c r="P155" t="s">
        <v>29</v>
      </c>
      <c r="Q155" s="21" t="str">
        <f t="shared" si="16"/>
        <v>R-AA-004-EC10-TP2-DMSO-NA-4-NA</v>
      </c>
      <c r="R155" s="21" t="str">
        <f t="shared" si="17"/>
        <v>R-AA-004-EC10-TP2-DMSO-4</v>
      </c>
      <c r="S155" s="14" t="str">
        <f t="shared" si="18"/>
        <v>R.AA.004.L.B.4</v>
      </c>
      <c r="T155" s="15" t="str">
        <f t="shared" si="19"/>
        <v>RAA004LB4</v>
      </c>
      <c r="U155" s="25" t="str">
        <f t="shared" si="36"/>
        <v>R-AA-004-EC10-TP2-DMSO-4
RAA004LB4</v>
      </c>
      <c r="V155" s="25" t="str">
        <f t="shared" si="37"/>
        <v>RAA
004
LB4</v>
      </c>
    </row>
    <row r="156" spans="1:22" ht="52.5" hidden="1" customHeight="1">
      <c r="A156" t="s">
        <v>41</v>
      </c>
      <c r="B156" s="10" t="s">
        <v>40</v>
      </c>
      <c r="C156" s="10" t="str">
        <f>VLOOKUP(_xlfn.CONCAT(A156,B156),Codes!$C$3:$D$11,2,FALSE)</f>
        <v>R</v>
      </c>
      <c r="D156" s="23" t="s">
        <v>67</v>
      </c>
      <c r="E156" s="12" t="str">
        <f>VLOOKUP(D156,Codes!$E$3:$G$1002,3,FALSE)</f>
        <v>004</v>
      </c>
      <c r="F156" s="10" t="s">
        <v>57</v>
      </c>
      <c r="G156" s="10">
        <v>8</v>
      </c>
      <c r="H156" s="10" t="str">
        <f>VLOOKUP(F156,Codes!$J$3:$M$8,2,FALSE)</f>
        <v>B</v>
      </c>
      <c r="I156" s="11" t="s">
        <v>31</v>
      </c>
      <c r="J156" s="10" t="str">
        <f>VLOOKUP(I156,Codes!$H$3:$I$262,2,FALSE)</f>
        <v>AA</v>
      </c>
      <c r="K156" s="10">
        <v>5</v>
      </c>
      <c r="L156" t="s">
        <v>35</v>
      </c>
      <c r="M156" t="str">
        <f>VLOOKUP(L156,Codes!$R$3:$S$28,2,FALSE)</f>
        <v>L</v>
      </c>
      <c r="N156" t="s">
        <v>48</v>
      </c>
      <c r="O156" t="s">
        <v>29</v>
      </c>
      <c r="P156" t="s">
        <v>29</v>
      </c>
      <c r="Q156" s="21" t="str">
        <f t="shared" si="16"/>
        <v>R-AA-004-EC10-TP2-DMSO-NA-5-NA</v>
      </c>
      <c r="R156" s="21" t="str">
        <f t="shared" si="17"/>
        <v>R-AA-004-EC10-TP2-DMSO-5</v>
      </c>
      <c r="S156" s="14" t="str">
        <f t="shared" si="18"/>
        <v>R.AA.004.L.B.5</v>
      </c>
      <c r="T156" s="15" t="str">
        <f t="shared" si="19"/>
        <v>RAA004LB5</v>
      </c>
      <c r="U156" s="25" t="str">
        <f t="shared" si="36"/>
        <v>R-AA-004-EC10-TP2-DMSO-5
RAA004LB5</v>
      </c>
      <c r="V156" s="25" t="str">
        <f t="shared" si="37"/>
        <v>RAA
004
LB5</v>
      </c>
    </row>
    <row r="157" spans="1:22" ht="52.5" hidden="1" customHeight="1">
      <c r="A157" t="s">
        <v>41</v>
      </c>
      <c r="B157" s="10" t="s">
        <v>40</v>
      </c>
      <c r="C157" s="10" t="str">
        <f>VLOOKUP(_xlfn.CONCAT(A157,B157),Codes!$C$3:$D$11,2,FALSE)</f>
        <v>R</v>
      </c>
      <c r="D157" s="23" t="s">
        <v>67</v>
      </c>
      <c r="E157" s="12" t="str">
        <f>VLOOKUP(D157,Codes!$E$3:$G$1002,3,FALSE)</f>
        <v>004</v>
      </c>
      <c r="F157" s="10" t="s">
        <v>57</v>
      </c>
      <c r="G157" s="10">
        <v>8</v>
      </c>
      <c r="H157" s="10" t="str">
        <f>VLOOKUP(F157,Codes!$J$3:$M$8,2,FALSE)</f>
        <v>B</v>
      </c>
      <c r="I157" s="11" t="s">
        <v>31</v>
      </c>
      <c r="J157" s="10" t="str">
        <f>VLOOKUP(I157,Codes!$H$3:$I$262,2,FALSE)</f>
        <v>AA</v>
      </c>
      <c r="K157" s="10">
        <v>6</v>
      </c>
      <c r="L157" t="s">
        <v>35</v>
      </c>
      <c r="M157" t="str">
        <f>VLOOKUP(L157,Codes!$R$3:$S$28,2,FALSE)</f>
        <v>L</v>
      </c>
      <c r="N157" t="s">
        <v>48</v>
      </c>
      <c r="O157" t="s">
        <v>29</v>
      </c>
      <c r="P157" t="s">
        <v>29</v>
      </c>
      <c r="Q157" s="21" t="str">
        <f t="shared" si="16"/>
        <v>R-AA-004-EC10-TP2-DMSO-NA-6-NA</v>
      </c>
      <c r="R157" s="21" t="str">
        <f t="shared" si="17"/>
        <v>R-AA-004-EC10-TP2-DMSO-6</v>
      </c>
      <c r="S157" s="14" t="str">
        <f t="shared" si="18"/>
        <v>R.AA.004.L.B.6</v>
      </c>
      <c r="T157" s="15" t="str">
        <f t="shared" si="19"/>
        <v>RAA004LB6</v>
      </c>
      <c r="U157" s="25" t="str">
        <f t="shared" si="36"/>
        <v>R-AA-004-EC10-TP2-DMSO-6
RAA004LB6</v>
      </c>
      <c r="V157" s="25" t="str">
        <f t="shared" si="37"/>
        <v>RAA
004
LB6</v>
      </c>
    </row>
    <row r="158" spans="1:22" ht="52.5" hidden="1" customHeight="1">
      <c r="A158" t="s">
        <v>41</v>
      </c>
      <c r="B158" s="10" t="s">
        <v>40</v>
      </c>
      <c r="C158" s="10" t="str">
        <f>VLOOKUP(_xlfn.CONCAT(A158,B158),Codes!$C$3:$D$11,2,FALSE)</f>
        <v>R</v>
      </c>
      <c r="D158" s="23" t="s">
        <v>67</v>
      </c>
      <c r="E158" s="12" t="str">
        <f>VLOOKUP(D158,Codes!$E$3:$G$1002,3,FALSE)</f>
        <v>004</v>
      </c>
      <c r="F158" s="10" t="s">
        <v>64</v>
      </c>
      <c r="G158" s="10">
        <v>24</v>
      </c>
      <c r="H158" s="10" t="str">
        <f>VLOOKUP(F158,Codes!$J$3:$M$8,2,FALSE)</f>
        <v>C</v>
      </c>
      <c r="I158" s="11" t="s">
        <v>31</v>
      </c>
      <c r="J158" s="10" t="str">
        <f>VLOOKUP(I158,Codes!$H$3:$I$262,2,FALSE)</f>
        <v>AA</v>
      </c>
      <c r="K158" s="10">
        <v>1</v>
      </c>
      <c r="L158" t="s">
        <v>35</v>
      </c>
      <c r="M158" t="str">
        <f>VLOOKUP(L158,Codes!$R$3:$S$28,2,FALSE)</f>
        <v>L</v>
      </c>
      <c r="N158" t="s">
        <v>48</v>
      </c>
      <c r="O158" t="s">
        <v>29</v>
      </c>
      <c r="P158" t="s">
        <v>29</v>
      </c>
      <c r="Q158" s="21" t="str">
        <f t="shared" si="16"/>
        <v>R-AA-004-EC10-TP3-DMSO-NA-1-NA</v>
      </c>
      <c r="R158" s="21" t="str">
        <f t="shared" si="17"/>
        <v>R-AA-004-EC10-TP3-DMSO-1</v>
      </c>
      <c r="S158" s="14" t="str">
        <f t="shared" si="18"/>
        <v>R.AA.004.L.C.1</v>
      </c>
      <c r="T158" s="15" t="str">
        <f t="shared" si="19"/>
        <v>RAA004LC1</v>
      </c>
      <c r="U158" s="25" t="str">
        <f t="shared" si="36"/>
        <v>R-AA-004-EC10-TP3-DMSO-1
RAA004LC1</v>
      </c>
      <c r="V158" s="25" t="str">
        <f t="shared" si="37"/>
        <v>RAA
004
LC1</v>
      </c>
    </row>
    <row r="159" spans="1:22" ht="52.5" hidden="1" customHeight="1">
      <c r="A159" t="s">
        <v>41</v>
      </c>
      <c r="B159" s="10" t="s">
        <v>40</v>
      </c>
      <c r="C159" s="10" t="str">
        <f>VLOOKUP(_xlfn.CONCAT(A159,B159),Codes!$C$3:$D$11,2,FALSE)</f>
        <v>R</v>
      </c>
      <c r="D159" s="23" t="s">
        <v>67</v>
      </c>
      <c r="E159" s="12" t="str">
        <f>VLOOKUP(D159,Codes!$E$3:$G$1002,3,FALSE)</f>
        <v>004</v>
      </c>
      <c r="F159" s="10" t="s">
        <v>64</v>
      </c>
      <c r="G159" s="10">
        <v>24</v>
      </c>
      <c r="H159" s="10" t="str">
        <f>VLOOKUP(F159,Codes!$J$3:$M$8,2,FALSE)</f>
        <v>C</v>
      </c>
      <c r="I159" s="11" t="s">
        <v>31</v>
      </c>
      <c r="J159" s="10" t="str">
        <f>VLOOKUP(I159,Codes!$H$3:$I$262,2,FALSE)</f>
        <v>AA</v>
      </c>
      <c r="K159" s="10">
        <v>2</v>
      </c>
      <c r="L159" t="s">
        <v>35</v>
      </c>
      <c r="M159" t="str">
        <f>VLOOKUP(L159,Codes!$R$3:$S$28,2,FALSE)</f>
        <v>L</v>
      </c>
      <c r="N159" t="s">
        <v>48</v>
      </c>
      <c r="O159" t="s">
        <v>29</v>
      </c>
      <c r="P159" t="s">
        <v>29</v>
      </c>
      <c r="Q159" s="21" t="str">
        <f t="shared" si="16"/>
        <v>R-AA-004-EC10-TP3-DMSO-NA-2-NA</v>
      </c>
      <c r="R159" s="21" t="str">
        <f t="shared" si="17"/>
        <v>R-AA-004-EC10-TP3-DMSO-2</v>
      </c>
      <c r="S159" s="14" t="str">
        <f t="shared" si="18"/>
        <v>R.AA.004.L.C.2</v>
      </c>
      <c r="T159" s="15" t="str">
        <f t="shared" si="19"/>
        <v>RAA004LC2</v>
      </c>
      <c r="U159" s="25" t="str">
        <f t="shared" si="36"/>
        <v>R-AA-004-EC10-TP3-DMSO-2
RAA004LC2</v>
      </c>
      <c r="V159" s="25" t="str">
        <f t="shared" si="37"/>
        <v>RAA
004
LC2</v>
      </c>
    </row>
    <row r="160" spans="1:22" ht="52.5" hidden="1" customHeight="1">
      <c r="A160" t="s">
        <v>41</v>
      </c>
      <c r="B160" s="10" t="s">
        <v>40</v>
      </c>
      <c r="C160" s="10" t="str">
        <f>VLOOKUP(_xlfn.CONCAT(A160,B160),Codes!$C$3:$D$11,2,FALSE)</f>
        <v>R</v>
      </c>
      <c r="D160" s="23" t="s">
        <v>67</v>
      </c>
      <c r="E160" s="12" t="str">
        <f>VLOOKUP(D160,Codes!$E$3:$G$1002,3,FALSE)</f>
        <v>004</v>
      </c>
      <c r="F160" s="10" t="s">
        <v>64</v>
      </c>
      <c r="G160" s="10">
        <v>24</v>
      </c>
      <c r="H160" s="10" t="str">
        <f>VLOOKUP(F160,Codes!$J$3:$M$8,2,FALSE)</f>
        <v>C</v>
      </c>
      <c r="I160" s="11" t="s">
        <v>31</v>
      </c>
      <c r="J160" s="10" t="str">
        <f>VLOOKUP(I160,Codes!$H$3:$I$262,2,FALSE)</f>
        <v>AA</v>
      </c>
      <c r="K160" s="10">
        <v>3</v>
      </c>
      <c r="L160" t="s">
        <v>35</v>
      </c>
      <c r="M160" t="str">
        <f>VLOOKUP(L160,Codes!$R$3:$S$28,2,FALSE)</f>
        <v>L</v>
      </c>
      <c r="N160" t="s">
        <v>48</v>
      </c>
      <c r="O160" t="s">
        <v>29</v>
      </c>
      <c r="P160" t="s">
        <v>29</v>
      </c>
      <c r="Q160" s="21" t="str">
        <f t="shared" si="16"/>
        <v>R-AA-004-EC10-TP3-DMSO-NA-3-NA</v>
      </c>
      <c r="R160" s="21" t="str">
        <f t="shared" si="17"/>
        <v>R-AA-004-EC10-TP3-DMSO-3</v>
      </c>
      <c r="S160" s="14" t="str">
        <f t="shared" si="18"/>
        <v>R.AA.004.L.C.3</v>
      </c>
      <c r="T160" s="15" t="str">
        <f t="shared" si="19"/>
        <v>RAA004LC3</v>
      </c>
      <c r="U160" s="25" t="str">
        <f t="shared" si="36"/>
        <v>R-AA-004-EC10-TP3-DMSO-3
RAA004LC3</v>
      </c>
      <c r="V160" s="25" t="str">
        <f t="shared" si="37"/>
        <v>RAA
004
LC3</v>
      </c>
    </row>
    <row r="161" spans="1:22" ht="52.5" hidden="1" customHeight="1">
      <c r="A161" t="s">
        <v>41</v>
      </c>
      <c r="B161" s="10" t="s">
        <v>40</v>
      </c>
      <c r="C161" s="10" t="str">
        <f>VLOOKUP(_xlfn.CONCAT(A161,B161),Codes!$C$3:$D$11,2,FALSE)</f>
        <v>R</v>
      </c>
      <c r="D161" s="23" t="s">
        <v>67</v>
      </c>
      <c r="E161" s="12" t="str">
        <f>VLOOKUP(D161,Codes!$E$3:$G$1002,3,FALSE)</f>
        <v>004</v>
      </c>
      <c r="F161" s="10" t="s">
        <v>64</v>
      </c>
      <c r="G161" s="10">
        <v>24</v>
      </c>
      <c r="H161" s="10" t="str">
        <f>VLOOKUP(F161,Codes!$J$3:$M$8,2,FALSE)</f>
        <v>C</v>
      </c>
      <c r="I161" s="11" t="s">
        <v>31</v>
      </c>
      <c r="J161" s="10" t="str">
        <f>VLOOKUP(I161,Codes!$H$3:$I$262,2,FALSE)</f>
        <v>AA</v>
      </c>
      <c r="K161" s="10">
        <v>4</v>
      </c>
      <c r="L161" t="s">
        <v>35</v>
      </c>
      <c r="M161" t="str">
        <f>VLOOKUP(L161,Codes!$R$3:$S$28,2,FALSE)</f>
        <v>L</v>
      </c>
      <c r="N161" t="s">
        <v>48</v>
      </c>
      <c r="O161" t="s">
        <v>29</v>
      </c>
      <c r="P161" t="s">
        <v>29</v>
      </c>
      <c r="Q161" s="21" t="str">
        <f t="shared" si="16"/>
        <v>R-AA-004-EC10-TP3-DMSO-NA-4-NA</v>
      </c>
      <c r="R161" s="21" t="str">
        <f t="shared" si="17"/>
        <v>R-AA-004-EC10-TP3-DMSO-4</v>
      </c>
      <c r="S161" s="14" t="str">
        <f t="shared" si="18"/>
        <v>R.AA.004.L.C.4</v>
      </c>
      <c r="T161" s="15" t="str">
        <f t="shared" si="19"/>
        <v>RAA004LC4</v>
      </c>
      <c r="U161" s="25" t="str">
        <f t="shared" si="36"/>
        <v>R-AA-004-EC10-TP3-DMSO-4
RAA004LC4</v>
      </c>
      <c r="V161" s="25" t="str">
        <f t="shared" si="37"/>
        <v>RAA
004
LC4</v>
      </c>
    </row>
    <row r="162" spans="1:22" ht="52.5" hidden="1" customHeight="1">
      <c r="A162" t="s">
        <v>41</v>
      </c>
      <c r="B162" s="10" t="s">
        <v>40</v>
      </c>
      <c r="C162" s="10" t="str">
        <f>VLOOKUP(_xlfn.CONCAT(A162,B162),Codes!$C$3:$D$11,2,FALSE)</f>
        <v>R</v>
      </c>
      <c r="D162" s="23" t="s">
        <v>67</v>
      </c>
      <c r="E162" s="12" t="str">
        <f>VLOOKUP(D162,Codes!$E$3:$G$1002,3,FALSE)</f>
        <v>004</v>
      </c>
      <c r="F162" s="10" t="s">
        <v>64</v>
      </c>
      <c r="G162" s="10">
        <v>24</v>
      </c>
      <c r="H162" s="10" t="str">
        <f>VLOOKUP(F162,Codes!$J$3:$M$8,2,FALSE)</f>
        <v>C</v>
      </c>
      <c r="I162" s="11" t="s">
        <v>31</v>
      </c>
      <c r="J162" s="10" t="str">
        <f>VLOOKUP(I162,Codes!$H$3:$I$262,2,FALSE)</f>
        <v>AA</v>
      </c>
      <c r="K162" s="10">
        <v>5</v>
      </c>
      <c r="L162" t="s">
        <v>35</v>
      </c>
      <c r="M162" t="str">
        <f>VLOOKUP(L162,Codes!$R$3:$S$28,2,FALSE)</f>
        <v>L</v>
      </c>
      <c r="N162" t="s">
        <v>48</v>
      </c>
      <c r="O162" t="s">
        <v>29</v>
      </c>
      <c r="P162" t="s">
        <v>29</v>
      </c>
      <c r="Q162" s="21" t="str">
        <f t="shared" si="16"/>
        <v>R-AA-004-EC10-TP3-DMSO-NA-5-NA</v>
      </c>
      <c r="R162" s="21" t="str">
        <f t="shared" si="17"/>
        <v>R-AA-004-EC10-TP3-DMSO-5</v>
      </c>
      <c r="S162" s="14" t="str">
        <f t="shared" si="18"/>
        <v>R.AA.004.L.C.5</v>
      </c>
      <c r="T162" s="15" t="str">
        <f t="shared" si="19"/>
        <v>RAA004LC5</v>
      </c>
      <c r="U162" s="25" t="str">
        <f t="shared" si="36"/>
        <v>R-AA-004-EC10-TP3-DMSO-5
RAA004LC5</v>
      </c>
      <c r="V162" s="25" t="str">
        <f t="shared" si="37"/>
        <v>RAA
004
LC5</v>
      </c>
    </row>
    <row r="163" spans="1:22" ht="52.5" hidden="1" customHeight="1">
      <c r="A163" t="s">
        <v>41</v>
      </c>
      <c r="B163" s="10" t="s">
        <v>40</v>
      </c>
      <c r="C163" s="10" t="str">
        <f>VLOOKUP(_xlfn.CONCAT(A163,B163),Codes!$C$3:$D$11,2,FALSE)</f>
        <v>R</v>
      </c>
      <c r="D163" s="23" t="s">
        <v>67</v>
      </c>
      <c r="E163" s="12" t="str">
        <f>VLOOKUP(D163,Codes!$E$3:$G$1002,3,FALSE)</f>
        <v>004</v>
      </c>
      <c r="F163" s="10" t="s">
        <v>64</v>
      </c>
      <c r="G163" s="10">
        <v>24</v>
      </c>
      <c r="H163" s="10" t="str">
        <f>VLOOKUP(F163,Codes!$J$3:$M$8,2,FALSE)</f>
        <v>C</v>
      </c>
      <c r="I163" s="11" t="s">
        <v>31</v>
      </c>
      <c r="J163" s="10" t="str">
        <f>VLOOKUP(I163,Codes!$H$3:$I$262,2,FALSE)</f>
        <v>AA</v>
      </c>
      <c r="K163" s="10">
        <v>6</v>
      </c>
      <c r="L163" t="s">
        <v>35</v>
      </c>
      <c r="M163" t="str">
        <f>VLOOKUP(L163,Codes!$R$3:$S$28,2,FALSE)</f>
        <v>L</v>
      </c>
      <c r="N163" t="s">
        <v>48</v>
      </c>
      <c r="O163" t="s">
        <v>29</v>
      </c>
      <c r="P163" t="s">
        <v>29</v>
      </c>
      <c r="Q163" s="21" t="str">
        <f t="shared" si="16"/>
        <v>R-AA-004-EC10-TP3-DMSO-NA-6-NA</v>
      </c>
      <c r="R163" s="21" t="str">
        <f t="shared" si="17"/>
        <v>R-AA-004-EC10-TP3-DMSO-6</v>
      </c>
      <c r="S163" s="14" t="str">
        <f t="shared" ref="S163:S220" si="38">_xlfn.CONCAT(C163,".",J163,".",E163,".",M163,".",H163,".",K163)</f>
        <v>R.AA.004.L.C.6</v>
      </c>
      <c r="T163" s="15" t="str">
        <f t="shared" ref="T163:T220" si="39">SUBSTITUTE(S163,".","")</f>
        <v>RAA004LC6</v>
      </c>
      <c r="U163" s="25" t="str">
        <f t="shared" si="36"/>
        <v>R-AA-004-EC10-TP3-DMSO-6
RAA004LC6</v>
      </c>
      <c r="V163" s="25" t="str">
        <f t="shared" si="37"/>
        <v>RAA
004
LC6</v>
      </c>
    </row>
    <row r="164" spans="1:22" ht="52.5" hidden="1" customHeight="1">
      <c r="A164" t="s">
        <v>41</v>
      </c>
      <c r="B164" s="10" t="s">
        <v>40</v>
      </c>
      <c r="C164" s="10" t="str">
        <f>VLOOKUP(_xlfn.CONCAT(A164,B164),Codes!$C$3:$D$11,2,FALSE)</f>
        <v>R</v>
      </c>
      <c r="D164" s="23" t="s">
        <v>67</v>
      </c>
      <c r="E164" s="12" t="str">
        <f>VLOOKUP(D164,Codes!$E$3:$G$1002,3,FALSE)</f>
        <v>004</v>
      </c>
      <c r="F164" s="10" t="s">
        <v>70</v>
      </c>
      <c r="G164" s="10">
        <v>48</v>
      </c>
      <c r="H164" s="10" t="str">
        <f>VLOOKUP(F164,Codes!$J$3:$M$8,2,FALSE)</f>
        <v>D</v>
      </c>
      <c r="I164" s="11" t="s">
        <v>31</v>
      </c>
      <c r="J164" s="10" t="str">
        <f>VLOOKUP(I164,Codes!$H$3:$I$262,2,FALSE)</f>
        <v>AA</v>
      </c>
      <c r="K164" s="10">
        <v>1</v>
      </c>
      <c r="L164" t="s">
        <v>35</v>
      </c>
      <c r="M164" t="str">
        <f>VLOOKUP(L164,Codes!$R$3:$S$28,2,FALSE)</f>
        <v>L</v>
      </c>
      <c r="N164" t="s">
        <v>48</v>
      </c>
      <c r="O164" t="s">
        <v>29</v>
      </c>
      <c r="P164" t="s">
        <v>29</v>
      </c>
      <c r="Q164" s="21" t="str">
        <f t="shared" si="16"/>
        <v>R-AA-004-EC10-TP4-DMSO-NA-1-NA</v>
      </c>
      <c r="R164" s="21" t="str">
        <f t="shared" ref="R164:R221" si="40">CONCATENATE(C164,"-",J164,"-",E164,"-", L164,"-",F164,"-",N164,"-",K164)</f>
        <v>R-AA-004-EC10-TP4-DMSO-1</v>
      </c>
      <c r="S164" s="14" t="str">
        <f t="shared" si="38"/>
        <v>R.AA.004.L.D.1</v>
      </c>
      <c r="T164" s="15" t="str">
        <f t="shared" si="39"/>
        <v>RAA004LD1</v>
      </c>
      <c r="U164" s="25" t="str">
        <f t="shared" si="36"/>
        <v>R-AA-004-EC10-TP4-DMSO-1
RAA004LD1</v>
      </c>
      <c r="V164" s="25" t="str">
        <f t="shared" si="37"/>
        <v>RAA
004
LD1</v>
      </c>
    </row>
    <row r="165" spans="1:22" ht="52.5" hidden="1" customHeight="1">
      <c r="A165" t="s">
        <v>41</v>
      </c>
      <c r="B165" s="10" t="s">
        <v>40</v>
      </c>
      <c r="C165" s="10" t="str">
        <f>VLOOKUP(_xlfn.CONCAT(A165,B165),Codes!$C$3:$D$11,2,FALSE)</f>
        <v>R</v>
      </c>
      <c r="D165" s="23" t="s">
        <v>67</v>
      </c>
      <c r="E165" s="12" t="str">
        <f>VLOOKUP(D165,Codes!$E$3:$G$1002,3,FALSE)</f>
        <v>004</v>
      </c>
      <c r="F165" s="10" t="s">
        <v>70</v>
      </c>
      <c r="G165" s="10">
        <v>48</v>
      </c>
      <c r="H165" s="10" t="str">
        <f>VLOOKUP(F165,Codes!$J$3:$M$8,2,FALSE)</f>
        <v>D</v>
      </c>
      <c r="I165" s="11" t="s">
        <v>31</v>
      </c>
      <c r="J165" s="10" t="str">
        <f>VLOOKUP(I165,Codes!$H$3:$I$262,2,FALSE)</f>
        <v>AA</v>
      </c>
      <c r="K165" s="10">
        <v>2</v>
      </c>
      <c r="L165" t="s">
        <v>35</v>
      </c>
      <c r="M165" t="str">
        <f>VLOOKUP(L165,Codes!$R$3:$S$28,2,FALSE)</f>
        <v>L</v>
      </c>
      <c r="N165" t="s">
        <v>48</v>
      </c>
      <c r="O165" t="s">
        <v>29</v>
      </c>
      <c r="P165" t="s">
        <v>29</v>
      </c>
      <c r="Q165" s="21" t="str">
        <f t="shared" si="16"/>
        <v>R-AA-004-EC10-TP4-DMSO-NA-2-NA</v>
      </c>
      <c r="R165" s="21" t="str">
        <f t="shared" si="40"/>
        <v>R-AA-004-EC10-TP4-DMSO-2</v>
      </c>
      <c r="S165" s="14" t="str">
        <f t="shared" si="38"/>
        <v>R.AA.004.L.D.2</v>
      </c>
      <c r="T165" s="15" t="str">
        <f t="shared" si="39"/>
        <v>RAA004LD2</v>
      </c>
      <c r="U165" s="25" t="str">
        <f t="shared" si="36"/>
        <v>R-AA-004-EC10-TP4-DMSO-2
RAA004LD2</v>
      </c>
      <c r="V165" s="25" t="str">
        <f t="shared" si="37"/>
        <v>RAA
004
LD2</v>
      </c>
    </row>
    <row r="166" spans="1:22" ht="52.5" hidden="1" customHeight="1">
      <c r="A166" t="s">
        <v>41</v>
      </c>
      <c r="B166" s="10" t="s">
        <v>40</v>
      </c>
      <c r="C166" s="10" t="str">
        <f>VLOOKUP(_xlfn.CONCAT(A166,B166),Codes!$C$3:$D$11,2,FALSE)</f>
        <v>R</v>
      </c>
      <c r="D166" s="23" t="s">
        <v>67</v>
      </c>
      <c r="E166" s="12" t="str">
        <f>VLOOKUP(D166,Codes!$E$3:$G$1002,3,FALSE)</f>
        <v>004</v>
      </c>
      <c r="F166" s="10" t="s">
        <v>70</v>
      </c>
      <c r="G166" s="10">
        <v>48</v>
      </c>
      <c r="H166" s="10" t="str">
        <f>VLOOKUP(F166,Codes!$J$3:$M$8,2,FALSE)</f>
        <v>D</v>
      </c>
      <c r="I166" s="11" t="s">
        <v>31</v>
      </c>
      <c r="J166" s="10" t="str">
        <f>VLOOKUP(I166,Codes!$H$3:$I$262,2,FALSE)</f>
        <v>AA</v>
      </c>
      <c r="K166" s="10">
        <v>3</v>
      </c>
      <c r="L166" t="s">
        <v>35</v>
      </c>
      <c r="M166" t="str">
        <f>VLOOKUP(L166,Codes!$R$3:$S$28,2,FALSE)</f>
        <v>L</v>
      </c>
      <c r="N166" t="s">
        <v>48</v>
      </c>
      <c r="O166" t="s">
        <v>29</v>
      </c>
      <c r="P166" t="s">
        <v>29</v>
      </c>
      <c r="Q166" s="21" t="str">
        <f t="shared" si="16"/>
        <v>R-AA-004-EC10-TP4-DMSO-NA-3-NA</v>
      </c>
      <c r="R166" s="21" t="str">
        <f t="shared" si="40"/>
        <v>R-AA-004-EC10-TP4-DMSO-3</v>
      </c>
      <c r="S166" s="14" t="str">
        <f t="shared" si="38"/>
        <v>R.AA.004.L.D.3</v>
      </c>
      <c r="T166" s="15" t="str">
        <f t="shared" si="39"/>
        <v>RAA004LD3</v>
      </c>
      <c r="U166" s="25" t="str">
        <f t="shared" si="36"/>
        <v>R-AA-004-EC10-TP4-DMSO-3
RAA004LD3</v>
      </c>
      <c r="V166" s="25" t="str">
        <f t="shared" si="37"/>
        <v>RAA
004
LD3</v>
      </c>
    </row>
    <row r="167" spans="1:22" ht="52.5" hidden="1" customHeight="1">
      <c r="A167" t="s">
        <v>41</v>
      </c>
      <c r="B167" s="10" t="s">
        <v>40</v>
      </c>
      <c r="C167" s="10" t="str">
        <f>VLOOKUP(_xlfn.CONCAT(A167,B167),Codes!$C$3:$D$11,2,FALSE)</f>
        <v>R</v>
      </c>
      <c r="D167" s="23" t="s">
        <v>67</v>
      </c>
      <c r="E167" s="12" t="str">
        <f>VLOOKUP(D167,Codes!$E$3:$G$1002,3,FALSE)</f>
        <v>004</v>
      </c>
      <c r="F167" s="10" t="s">
        <v>70</v>
      </c>
      <c r="G167" s="10">
        <v>48</v>
      </c>
      <c r="H167" s="10" t="str">
        <f>VLOOKUP(F167,Codes!$J$3:$M$8,2,FALSE)</f>
        <v>D</v>
      </c>
      <c r="I167" s="11" t="s">
        <v>31</v>
      </c>
      <c r="J167" s="10" t="str">
        <f>VLOOKUP(I167,Codes!$H$3:$I$262,2,FALSE)</f>
        <v>AA</v>
      </c>
      <c r="K167" s="10">
        <v>4</v>
      </c>
      <c r="L167" t="s">
        <v>35</v>
      </c>
      <c r="M167" t="str">
        <f>VLOOKUP(L167,Codes!$R$3:$S$28,2,FALSE)</f>
        <v>L</v>
      </c>
      <c r="N167" t="s">
        <v>48</v>
      </c>
      <c r="O167" t="s">
        <v>29</v>
      </c>
      <c r="P167" t="s">
        <v>29</v>
      </c>
      <c r="Q167" s="21" t="str">
        <f t="shared" ref="Q167:Q248" si="41">CONCATENATE(C167,"-",J167,"-",E167,"-", L167,"-",F167,"-",N167,"-",O167,"-",K167,"-",P167)</f>
        <v>R-AA-004-EC10-TP4-DMSO-NA-4-NA</v>
      </c>
      <c r="R167" s="21" t="str">
        <f t="shared" si="40"/>
        <v>R-AA-004-EC10-TP4-DMSO-4</v>
      </c>
      <c r="S167" s="14" t="str">
        <f t="shared" si="38"/>
        <v>R.AA.004.L.D.4</v>
      </c>
      <c r="T167" s="15" t="str">
        <f t="shared" si="39"/>
        <v>RAA004LD4</v>
      </c>
      <c r="U167" s="25" t="str">
        <f t="shared" si="36"/>
        <v>R-AA-004-EC10-TP4-DMSO-4
RAA004LD4</v>
      </c>
      <c r="V167" s="25" t="str">
        <f t="shared" si="37"/>
        <v>RAA
004
LD4</v>
      </c>
    </row>
    <row r="168" spans="1:22" ht="52.5" hidden="1" customHeight="1">
      <c r="A168" t="s">
        <v>41</v>
      </c>
      <c r="B168" s="10" t="s">
        <v>40</v>
      </c>
      <c r="C168" s="10" t="str">
        <f>VLOOKUP(_xlfn.CONCAT(A168,B168),Codes!$C$3:$D$11,2,FALSE)</f>
        <v>R</v>
      </c>
      <c r="D168" s="23" t="s">
        <v>67</v>
      </c>
      <c r="E168" s="12" t="str">
        <f>VLOOKUP(D168,Codes!$E$3:$G$1002,3,FALSE)</f>
        <v>004</v>
      </c>
      <c r="F168" s="10" t="s">
        <v>70</v>
      </c>
      <c r="G168" s="10">
        <v>48</v>
      </c>
      <c r="H168" s="10" t="str">
        <f>VLOOKUP(F168,Codes!$J$3:$M$8,2,FALSE)</f>
        <v>D</v>
      </c>
      <c r="I168" s="11" t="s">
        <v>31</v>
      </c>
      <c r="J168" s="10" t="str">
        <f>VLOOKUP(I168,Codes!$H$3:$I$262,2,FALSE)</f>
        <v>AA</v>
      </c>
      <c r="K168" s="10">
        <v>5</v>
      </c>
      <c r="L168" t="s">
        <v>35</v>
      </c>
      <c r="M168" t="str">
        <f>VLOOKUP(L168,Codes!$R$3:$S$28,2,FALSE)</f>
        <v>L</v>
      </c>
      <c r="N168" t="s">
        <v>48</v>
      </c>
      <c r="O168" t="s">
        <v>29</v>
      </c>
      <c r="P168" t="s">
        <v>29</v>
      </c>
      <c r="Q168" s="21" t="str">
        <f t="shared" si="41"/>
        <v>R-AA-004-EC10-TP4-DMSO-NA-5-NA</v>
      </c>
      <c r="R168" s="21" t="str">
        <f t="shared" si="40"/>
        <v>R-AA-004-EC10-TP4-DMSO-5</v>
      </c>
      <c r="S168" s="14" t="str">
        <f t="shared" si="38"/>
        <v>R.AA.004.L.D.5</v>
      </c>
      <c r="T168" s="15" t="str">
        <f t="shared" si="39"/>
        <v>RAA004LD5</v>
      </c>
      <c r="U168" s="25" t="str">
        <f t="shared" si="36"/>
        <v>R-AA-004-EC10-TP4-DMSO-5
RAA004LD5</v>
      </c>
      <c r="V168" s="25" t="str">
        <f t="shared" si="37"/>
        <v>RAA
004
LD5</v>
      </c>
    </row>
    <row r="169" spans="1:22" ht="52.5" hidden="1" customHeight="1">
      <c r="A169" t="s">
        <v>41</v>
      </c>
      <c r="B169" s="10" t="s">
        <v>40</v>
      </c>
      <c r="C169" s="10" t="str">
        <f>VLOOKUP(_xlfn.CONCAT(A169,B169),Codes!$C$3:$D$11,2,FALSE)</f>
        <v>R</v>
      </c>
      <c r="D169" s="23" t="s">
        <v>67</v>
      </c>
      <c r="E169" s="12" t="str">
        <f>VLOOKUP(D169,Codes!$E$3:$G$1002,3,FALSE)</f>
        <v>004</v>
      </c>
      <c r="F169" s="10" t="s">
        <v>70</v>
      </c>
      <c r="G169" s="10">
        <v>48</v>
      </c>
      <c r="H169" s="10" t="str">
        <f>VLOOKUP(F169,Codes!$J$3:$M$8,2,FALSE)</f>
        <v>D</v>
      </c>
      <c r="I169" s="11" t="s">
        <v>31</v>
      </c>
      <c r="J169" s="10" t="str">
        <f>VLOOKUP(I169,Codes!$H$3:$I$262,2,FALSE)</f>
        <v>AA</v>
      </c>
      <c r="K169" s="10">
        <v>6</v>
      </c>
      <c r="L169" t="s">
        <v>35</v>
      </c>
      <c r="M169" t="str">
        <f>VLOOKUP(L169,Codes!$R$3:$S$28,2,FALSE)</f>
        <v>L</v>
      </c>
      <c r="N169" t="s">
        <v>48</v>
      </c>
      <c r="O169" t="s">
        <v>29</v>
      </c>
      <c r="P169" t="s">
        <v>29</v>
      </c>
      <c r="Q169" s="21" t="str">
        <f t="shared" si="41"/>
        <v>R-AA-004-EC10-TP4-DMSO-NA-6-NA</v>
      </c>
      <c r="R169" s="21" t="str">
        <f t="shared" si="40"/>
        <v>R-AA-004-EC10-TP4-DMSO-6</v>
      </c>
      <c r="S169" s="14" t="str">
        <f t="shared" si="38"/>
        <v>R.AA.004.L.D.6</v>
      </c>
      <c r="T169" s="15" t="str">
        <f t="shared" si="39"/>
        <v>RAA004LD6</v>
      </c>
      <c r="U169" s="25" t="str">
        <f t="shared" si="36"/>
        <v>R-AA-004-EC10-TP4-DMSO-6
RAA004LD6</v>
      </c>
      <c r="V169" s="25" t="str">
        <f t="shared" si="37"/>
        <v>RAA
004
LD6</v>
      </c>
    </row>
    <row r="170" spans="1:22" ht="52.5" hidden="1" customHeight="1">
      <c r="A170" t="s">
        <v>41</v>
      </c>
      <c r="B170" s="10" t="s">
        <v>40</v>
      </c>
      <c r="C170" s="10" t="str">
        <f>VLOOKUP(_xlfn.CONCAT(A170,B170),Codes!$C$3:$D$11,2,FALSE)</f>
        <v>R</v>
      </c>
      <c r="D170" s="23" t="s">
        <v>67</v>
      </c>
      <c r="E170" s="12" t="str">
        <f>VLOOKUP(D170,Codes!$E$3:$G$1002,3,FALSE)</f>
        <v>004</v>
      </c>
      <c r="F170" s="10" t="s">
        <v>33</v>
      </c>
      <c r="G170" s="10">
        <v>0</v>
      </c>
      <c r="H170" s="10" t="str">
        <f>VLOOKUP(F170,Codes!$J$3:$M$8,2,FALSE)</f>
        <v>S</v>
      </c>
      <c r="I170" s="11" t="s">
        <v>31</v>
      </c>
      <c r="J170" s="10" t="str">
        <f>VLOOKUP(I170,Codes!$H$3:$I$262,2,FALSE)</f>
        <v>AA</v>
      </c>
      <c r="K170" s="10">
        <v>1</v>
      </c>
      <c r="L170" t="s">
        <v>83</v>
      </c>
      <c r="M170" t="str">
        <f>VLOOKUP(L170,Codes!$R$3:$S$28,2,FALSE)</f>
        <v>M</v>
      </c>
      <c r="N170" t="s">
        <v>48</v>
      </c>
      <c r="O170" t="s">
        <v>29</v>
      </c>
      <c r="P170" t="s">
        <v>29</v>
      </c>
      <c r="Q170" s="21" t="str">
        <f t="shared" ref="Q170:Q175" si="42">CONCATENATE(C170,"-",J170,"-",E170,"-", L170,"-",F170,"-",N170,"-",O170,"-",K170,"-",P170)</f>
        <v>R-AA-004-EC25-TP0-DMSO-NA-1-NA</v>
      </c>
      <c r="R170" s="21" t="str">
        <f t="shared" ref="R170:R175" si="43">CONCATENATE(C170,"-",J170,"-",E170,"-", L170,"-",F170,"-",N170,"-",K170)</f>
        <v>R-AA-004-EC25-TP0-DMSO-1</v>
      </c>
      <c r="S170" s="14" t="str">
        <f t="shared" ref="S170:S175" si="44">_xlfn.CONCAT(C170,".",J170,".",E170,".",M170,".",H170,".",K170)</f>
        <v>R.AA.004.M.S.1</v>
      </c>
      <c r="T170" s="15" t="str">
        <f t="shared" ref="T170:T175" si="45">SUBSTITUTE(S170,".","")</f>
        <v>RAA004MS1</v>
      </c>
      <c r="U170" s="25" t="str">
        <f t="shared" si="36"/>
        <v>R-AA-004-EC25-TP0-DMSO-1
RAA004MS1</v>
      </c>
      <c r="V170" s="25" t="str">
        <f t="shared" si="37"/>
        <v>RAA
004
MS1</v>
      </c>
    </row>
    <row r="171" spans="1:22" ht="52.5" hidden="1" customHeight="1">
      <c r="A171" t="s">
        <v>41</v>
      </c>
      <c r="B171" s="10" t="s">
        <v>40</v>
      </c>
      <c r="C171" s="10" t="str">
        <f>VLOOKUP(_xlfn.CONCAT(A171,B171),Codes!$C$3:$D$11,2,FALSE)</f>
        <v>R</v>
      </c>
      <c r="D171" s="23" t="s">
        <v>67</v>
      </c>
      <c r="E171" s="12" t="str">
        <f>VLOOKUP(D171,Codes!$E$3:$G$1002,3,FALSE)</f>
        <v>004</v>
      </c>
      <c r="F171" s="10" t="s">
        <v>33</v>
      </c>
      <c r="G171" s="10">
        <v>0</v>
      </c>
      <c r="H171" s="10" t="str">
        <f>VLOOKUP(F171,Codes!$J$3:$M$8,2,FALSE)</f>
        <v>S</v>
      </c>
      <c r="I171" s="11" t="s">
        <v>31</v>
      </c>
      <c r="J171" s="10" t="str">
        <f>VLOOKUP(I171,Codes!$H$3:$I$262,2,FALSE)</f>
        <v>AA</v>
      </c>
      <c r="K171" s="10">
        <v>2</v>
      </c>
      <c r="L171" t="s">
        <v>83</v>
      </c>
      <c r="M171" t="str">
        <f>VLOOKUP(L171,Codes!$R$3:$S$28,2,FALSE)</f>
        <v>M</v>
      </c>
      <c r="N171" t="s">
        <v>48</v>
      </c>
      <c r="O171" t="s">
        <v>29</v>
      </c>
      <c r="P171" t="s">
        <v>29</v>
      </c>
      <c r="Q171" s="21" t="str">
        <f t="shared" si="42"/>
        <v>R-AA-004-EC25-TP0-DMSO-NA-2-NA</v>
      </c>
      <c r="R171" s="21" t="str">
        <f t="shared" si="43"/>
        <v>R-AA-004-EC25-TP0-DMSO-2</v>
      </c>
      <c r="S171" s="14" t="str">
        <f t="shared" si="44"/>
        <v>R.AA.004.M.S.2</v>
      </c>
      <c r="T171" s="15" t="str">
        <f t="shared" si="45"/>
        <v>RAA004MS2</v>
      </c>
      <c r="U171" s="25" t="str">
        <f t="shared" si="36"/>
        <v>R-AA-004-EC25-TP0-DMSO-2
RAA004MS2</v>
      </c>
      <c r="V171" s="25" t="str">
        <f t="shared" si="37"/>
        <v>RAA
004
MS2</v>
      </c>
    </row>
    <row r="172" spans="1:22" ht="52.5" hidden="1" customHeight="1">
      <c r="A172" t="s">
        <v>41</v>
      </c>
      <c r="B172" s="10" t="s">
        <v>40</v>
      </c>
      <c r="C172" s="10" t="str">
        <f>VLOOKUP(_xlfn.CONCAT(A172,B172),Codes!$C$3:$D$11,2,FALSE)</f>
        <v>R</v>
      </c>
      <c r="D172" s="23" t="s">
        <v>67</v>
      </c>
      <c r="E172" s="12" t="str">
        <f>VLOOKUP(D172,Codes!$E$3:$G$1002,3,FALSE)</f>
        <v>004</v>
      </c>
      <c r="F172" s="10" t="s">
        <v>33</v>
      </c>
      <c r="G172" s="10">
        <v>0</v>
      </c>
      <c r="H172" s="10" t="str">
        <f>VLOOKUP(F172,Codes!$J$3:$M$8,2,FALSE)</f>
        <v>S</v>
      </c>
      <c r="I172" s="11" t="s">
        <v>31</v>
      </c>
      <c r="J172" s="10" t="str">
        <f>VLOOKUP(I172,Codes!$H$3:$I$262,2,FALSE)</f>
        <v>AA</v>
      </c>
      <c r="K172" s="10">
        <v>3</v>
      </c>
      <c r="L172" t="s">
        <v>83</v>
      </c>
      <c r="M172" t="str">
        <f>VLOOKUP(L172,Codes!$R$3:$S$28,2,FALSE)</f>
        <v>M</v>
      </c>
      <c r="N172" t="s">
        <v>48</v>
      </c>
      <c r="O172" t="s">
        <v>29</v>
      </c>
      <c r="P172" t="s">
        <v>29</v>
      </c>
      <c r="Q172" s="21" t="str">
        <f t="shared" si="42"/>
        <v>R-AA-004-EC25-TP0-DMSO-NA-3-NA</v>
      </c>
      <c r="R172" s="21" t="str">
        <f t="shared" si="43"/>
        <v>R-AA-004-EC25-TP0-DMSO-3</v>
      </c>
      <c r="S172" s="14" t="str">
        <f t="shared" si="44"/>
        <v>R.AA.004.M.S.3</v>
      </c>
      <c r="T172" s="15" t="str">
        <f t="shared" si="45"/>
        <v>RAA004MS3</v>
      </c>
      <c r="U172" s="25" t="str">
        <f t="shared" si="36"/>
        <v>R-AA-004-EC25-TP0-DMSO-3
RAA004MS3</v>
      </c>
      <c r="V172" s="25" t="str">
        <f t="shared" si="37"/>
        <v>RAA
004
MS3</v>
      </c>
    </row>
    <row r="173" spans="1:22" ht="52.5" hidden="1" customHeight="1">
      <c r="A173" t="s">
        <v>41</v>
      </c>
      <c r="B173" s="10" t="s">
        <v>40</v>
      </c>
      <c r="C173" s="10" t="str">
        <f>VLOOKUP(_xlfn.CONCAT(A173,B173),Codes!$C$3:$D$11,2,FALSE)</f>
        <v>R</v>
      </c>
      <c r="D173" s="23" t="s">
        <v>67</v>
      </c>
      <c r="E173" s="12" t="str">
        <f>VLOOKUP(D173,Codes!$E$3:$G$1002,3,FALSE)</f>
        <v>004</v>
      </c>
      <c r="F173" s="10" t="s">
        <v>33</v>
      </c>
      <c r="G173" s="10">
        <v>0</v>
      </c>
      <c r="H173" s="10" t="str">
        <f>VLOOKUP(F173,Codes!$J$3:$M$8,2,FALSE)</f>
        <v>S</v>
      </c>
      <c r="I173" s="11" t="s">
        <v>31</v>
      </c>
      <c r="J173" s="10" t="str">
        <f>VLOOKUP(I173,Codes!$H$3:$I$262,2,FALSE)</f>
        <v>AA</v>
      </c>
      <c r="K173" s="10">
        <v>4</v>
      </c>
      <c r="L173" t="s">
        <v>83</v>
      </c>
      <c r="M173" t="str">
        <f>VLOOKUP(L173,Codes!$R$3:$S$28,2,FALSE)</f>
        <v>M</v>
      </c>
      <c r="N173" t="s">
        <v>48</v>
      </c>
      <c r="O173" t="s">
        <v>29</v>
      </c>
      <c r="P173" t="s">
        <v>29</v>
      </c>
      <c r="Q173" s="21" t="str">
        <f t="shared" si="42"/>
        <v>R-AA-004-EC25-TP0-DMSO-NA-4-NA</v>
      </c>
      <c r="R173" s="21" t="str">
        <f t="shared" si="43"/>
        <v>R-AA-004-EC25-TP0-DMSO-4</v>
      </c>
      <c r="S173" s="14" t="str">
        <f t="shared" si="44"/>
        <v>R.AA.004.M.S.4</v>
      </c>
      <c r="T173" s="15" t="str">
        <f t="shared" si="45"/>
        <v>RAA004MS4</v>
      </c>
      <c r="U173" s="25" t="str">
        <f t="shared" si="36"/>
        <v>R-AA-004-EC25-TP0-DMSO-4
RAA004MS4</v>
      </c>
      <c r="V173" s="25" t="str">
        <f t="shared" si="37"/>
        <v>RAA
004
MS4</v>
      </c>
    </row>
    <row r="174" spans="1:22" ht="52.5" hidden="1" customHeight="1">
      <c r="A174" t="s">
        <v>41</v>
      </c>
      <c r="B174" s="10" t="s">
        <v>40</v>
      </c>
      <c r="C174" s="10" t="str">
        <f>VLOOKUP(_xlfn.CONCAT(A174,B174),Codes!$C$3:$D$11,2,FALSE)</f>
        <v>R</v>
      </c>
      <c r="D174" s="23" t="s">
        <v>67</v>
      </c>
      <c r="E174" s="12" t="str">
        <f>VLOOKUP(D174,Codes!$E$3:$G$1002,3,FALSE)</f>
        <v>004</v>
      </c>
      <c r="F174" s="10" t="s">
        <v>33</v>
      </c>
      <c r="G174" s="10">
        <v>0</v>
      </c>
      <c r="H174" s="10" t="str">
        <f>VLOOKUP(F174,Codes!$J$3:$M$8,2,FALSE)</f>
        <v>S</v>
      </c>
      <c r="I174" s="11" t="s">
        <v>31</v>
      </c>
      <c r="J174" s="10" t="str">
        <f>VLOOKUP(I174,Codes!$H$3:$I$262,2,FALSE)</f>
        <v>AA</v>
      </c>
      <c r="K174" s="10">
        <v>5</v>
      </c>
      <c r="L174" t="s">
        <v>83</v>
      </c>
      <c r="M174" t="str">
        <f>VLOOKUP(L174,Codes!$R$3:$S$28,2,FALSE)</f>
        <v>M</v>
      </c>
      <c r="N174" t="s">
        <v>48</v>
      </c>
      <c r="O174" t="s">
        <v>29</v>
      </c>
      <c r="P174" t="s">
        <v>29</v>
      </c>
      <c r="Q174" s="21" t="str">
        <f t="shared" si="42"/>
        <v>R-AA-004-EC25-TP0-DMSO-NA-5-NA</v>
      </c>
      <c r="R174" s="21" t="str">
        <f t="shared" si="43"/>
        <v>R-AA-004-EC25-TP0-DMSO-5</v>
      </c>
      <c r="S174" s="14" t="str">
        <f t="shared" si="44"/>
        <v>R.AA.004.M.S.5</v>
      </c>
      <c r="T174" s="15" t="str">
        <f t="shared" si="45"/>
        <v>RAA004MS5</v>
      </c>
      <c r="U174" s="25" t="str">
        <f t="shared" si="36"/>
        <v>R-AA-004-EC25-TP0-DMSO-5
RAA004MS5</v>
      </c>
      <c r="V174" s="25" t="str">
        <f t="shared" si="37"/>
        <v>RAA
004
MS5</v>
      </c>
    </row>
    <row r="175" spans="1:22" ht="52.5" hidden="1" customHeight="1">
      <c r="A175" t="s">
        <v>41</v>
      </c>
      <c r="B175" s="10" t="s">
        <v>40</v>
      </c>
      <c r="C175" s="10" t="str">
        <f>VLOOKUP(_xlfn.CONCAT(A175,B175),Codes!$C$3:$D$11,2,FALSE)</f>
        <v>R</v>
      </c>
      <c r="D175" s="23" t="s">
        <v>67</v>
      </c>
      <c r="E175" s="12" t="str">
        <f>VLOOKUP(D175,Codes!$E$3:$G$1002,3,FALSE)</f>
        <v>004</v>
      </c>
      <c r="F175" s="10" t="s">
        <v>33</v>
      </c>
      <c r="G175" s="10">
        <v>0</v>
      </c>
      <c r="H175" s="10" t="str">
        <f>VLOOKUP(F175,Codes!$J$3:$M$8,2,FALSE)</f>
        <v>S</v>
      </c>
      <c r="I175" s="11" t="s">
        <v>31</v>
      </c>
      <c r="J175" s="10" t="str">
        <f>VLOOKUP(I175,Codes!$H$3:$I$262,2,FALSE)</f>
        <v>AA</v>
      </c>
      <c r="K175" s="10">
        <v>6</v>
      </c>
      <c r="L175" t="s">
        <v>83</v>
      </c>
      <c r="M175" t="str">
        <f>VLOOKUP(L175,Codes!$R$3:$S$28,2,FALSE)</f>
        <v>M</v>
      </c>
      <c r="N175" t="s">
        <v>48</v>
      </c>
      <c r="O175" t="s">
        <v>29</v>
      </c>
      <c r="P175" t="s">
        <v>29</v>
      </c>
      <c r="Q175" s="21" t="str">
        <f t="shared" si="42"/>
        <v>R-AA-004-EC25-TP0-DMSO-NA-6-NA</v>
      </c>
      <c r="R175" s="21" t="str">
        <f t="shared" si="43"/>
        <v>R-AA-004-EC25-TP0-DMSO-6</v>
      </c>
      <c r="S175" s="14" t="str">
        <f t="shared" si="44"/>
        <v>R.AA.004.M.S.6</v>
      </c>
      <c r="T175" s="15" t="str">
        <f t="shared" si="45"/>
        <v>RAA004MS6</v>
      </c>
      <c r="U175" s="25" t="str">
        <f t="shared" si="36"/>
        <v>R-AA-004-EC25-TP0-DMSO-6
RAA004MS6</v>
      </c>
      <c r="V175" s="25" t="str">
        <f t="shared" si="37"/>
        <v>RAA
004
MS6</v>
      </c>
    </row>
    <row r="176" spans="1:22" ht="52.5" hidden="1" customHeight="1">
      <c r="A176" t="s">
        <v>41</v>
      </c>
      <c r="B176" s="10" t="s">
        <v>40</v>
      </c>
      <c r="C176" s="10" t="str">
        <f>VLOOKUP(_xlfn.CONCAT(A176,B176),Codes!$C$3:$D$11,2,FALSE)</f>
        <v>R</v>
      </c>
      <c r="D176" s="23" t="s">
        <v>67</v>
      </c>
      <c r="E176" s="12" t="str">
        <f>VLOOKUP(D176,Codes!$E$3:$G$1002,3,FALSE)</f>
        <v>004</v>
      </c>
      <c r="F176" s="10" t="s">
        <v>46</v>
      </c>
      <c r="G176" s="10">
        <v>4</v>
      </c>
      <c r="H176" s="10" t="str">
        <f>VLOOKUP(F176,Codes!$J$3:$M$8,2,FALSE)</f>
        <v>A</v>
      </c>
      <c r="I176" s="11" t="s">
        <v>31</v>
      </c>
      <c r="J176" s="10" t="str">
        <f>VLOOKUP(I176,Codes!$H$3:$I$262,2,FALSE)</f>
        <v>AA</v>
      </c>
      <c r="K176" s="10">
        <v>1</v>
      </c>
      <c r="L176" t="s">
        <v>83</v>
      </c>
      <c r="M176" t="str">
        <f>VLOOKUP(L176,Codes!$R$3:$S$28,2,FALSE)</f>
        <v>M</v>
      </c>
      <c r="N176" t="s">
        <v>48</v>
      </c>
      <c r="O176" t="s">
        <v>29</v>
      </c>
      <c r="P176" t="s">
        <v>29</v>
      </c>
      <c r="Q176" s="21" t="str">
        <f t="shared" si="41"/>
        <v>R-AA-004-EC25-TP1-DMSO-NA-1-NA</v>
      </c>
      <c r="R176" s="21" t="str">
        <f t="shared" si="40"/>
        <v>R-AA-004-EC25-TP1-DMSO-1</v>
      </c>
      <c r="S176" s="14" t="str">
        <f t="shared" si="38"/>
        <v>R.AA.004.M.A.1</v>
      </c>
      <c r="T176" s="15" t="str">
        <f t="shared" si="39"/>
        <v>RAA004MA1</v>
      </c>
      <c r="U176" s="25" t="str">
        <f t="shared" si="36"/>
        <v>R-AA-004-EC25-TP1-DMSO-1
RAA004MA1</v>
      </c>
      <c r="V176" s="25" t="str">
        <f t="shared" si="37"/>
        <v>RAA
004
MA1</v>
      </c>
    </row>
    <row r="177" spans="1:22" ht="52.5" hidden="1" customHeight="1">
      <c r="A177" t="s">
        <v>41</v>
      </c>
      <c r="B177" s="10" t="s">
        <v>40</v>
      </c>
      <c r="C177" s="10" t="str">
        <f>VLOOKUP(_xlfn.CONCAT(A177,B177),Codes!$C$3:$D$11,2,FALSE)</f>
        <v>R</v>
      </c>
      <c r="D177" s="23" t="s">
        <v>67</v>
      </c>
      <c r="E177" s="12" t="str">
        <f>VLOOKUP(D177,Codes!$E$3:$G$1002,3,FALSE)</f>
        <v>004</v>
      </c>
      <c r="F177" s="10" t="s">
        <v>46</v>
      </c>
      <c r="G177" s="10">
        <v>4</v>
      </c>
      <c r="H177" s="10" t="str">
        <f>VLOOKUP(F177,Codes!$J$3:$M$8,2,FALSE)</f>
        <v>A</v>
      </c>
      <c r="I177" s="11" t="s">
        <v>31</v>
      </c>
      <c r="J177" s="10" t="str">
        <f>VLOOKUP(I177,Codes!$H$3:$I$262,2,FALSE)</f>
        <v>AA</v>
      </c>
      <c r="K177" s="10">
        <v>2</v>
      </c>
      <c r="L177" t="s">
        <v>83</v>
      </c>
      <c r="M177" t="str">
        <f>VLOOKUP(L177,Codes!$R$3:$S$28,2,FALSE)</f>
        <v>M</v>
      </c>
      <c r="N177" t="s">
        <v>48</v>
      </c>
      <c r="O177" t="s">
        <v>29</v>
      </c>
      <c r="P177" t="s">
        <v>29</v>
      </c>
      <c r="Q177" s="21" t="str">
        <f t="shared" si="41"/>
        <v>R-AA-004-EC25-TP1-DMSO-NA-2-NA</v>
      </c>
      <c r="R177" s="21" t="str">
        <f t="shared" si="40"/>
        <v>R-AA-004-EC25-TP1-DMSO-2</v>
      </c>
      <c r="S177" s="14" t="str">
        <f t="shared" si="38"/>
        <v>R.AA.004.M.A.2</v>
      </c>
      <c r="T177" s="15" t="str">
        <f t="shared" si="39"/>
        <v>RAA004MA2</v>
      </c>
      <c r="U177" s="25" t="str">
        <f t="shared" si="36"/>
        <v>R-AA-004-EC25-TP1-DMSO-2
RAA004MA2</v>
      </c>
      <c r="V177" s="25" t="str">
        <f t="shared" si="37"/>
        <v>RAA
004
MA2</v>
      </c>
    </row>
    <row r="178" spans="1:22" ht="52.5" hidden="1" customHeight="1">
      <c r="A178" t="s">
        <v>41</v>
      </c>
      <c r="B178" s="10" t="s">
        <v>40</v>
      </c>
      <c r="C178" s="10" t="str">
        <f>VLOOKUP(_xlfn.CONCAT(A178,B178),Codes!$C$3:$D$11,2,FALSE)</f>
        <v>R</v>
      </c>
      <c r="D178" s="23" t="s">
        <v>67</v>
      </c>
      <c r="E178" s="12" t="str">
        <f>VLOOKUP(D178,Codes!$E$3:$G$1002,3,FALSE)</f>
        <v>004</v>
      </c>
      <c r="F178" s="10" t="s">
        <v>46</v>
      </c>
      <c r="G178" s="10">
        <v>4</v>
      </c>
      <c r="H178" s="10" t="str">
        <f>VLOOKUP(F178,Codes!$J$3:$M$8,2,FALSE)</f>
        <v>A</v>
      </c>
      <c r="I178" s="11" t="s">
        <v>31</v>
      </c>
      <c r="J178" s="10" t="str">
        <f>VLOOKUP(I178,Codes!$H$3:$I$262,2,FALSE)</f>
        <v>AA</v>
      </c>
      <c r="K178" s="10">
        <v>3</v>
      </c>
      <c r="L178" t="s">
        <v>83</v>
      </c>
      <c r="M178" t="str">
        <f>VLOOKUP(L178,Codes!$R$3:$S$28,2,FALSE)</f>
        <v>M</v>
      </c>
      <c r="N178" t="s">
        <v>48</v>
      </c>
      <c r="O178" t="s">
        <v>29</v>
      </c>
      <c r="P178" t="s">
        <v>29</v>
      </c>
      <c r="Q178" s="21" t="str">
        <f t="shared" si="41"/>
        <v>R-AA-004-EC25-TP1-DMSO-NA-3-NA</v>
      </c>
      <c r="R178" s="21" t="str">
        <f t="shared" si="40"/>
        <v>R-AA-004-EC25-TP1-DMSO-3</v>
      </c>
      <c r="S178" s="14" t="str">
        <f t="shared" si="38"/>
        <v>R.AA.004.M.A.3</v>
      </c>
      <c r="T178" s="15" t="str">
        <f t="shared" si="39"/>
        <v>RAA004MA3</v>
      </c>
      <c r="U178" s="25" t="str">
        <f t="shared" si="36"/>
        <v>R-AA-004-EC25-TP1-DMSO-3
RAA004MA3</v>
      </c>
      <c r="V178" s="25" t="str">
        <f t="shared" si="37"/>
        <v>RAA
004
MA3</v>
      </c>
    </row>
    <row r="179" spans="1:22" ht="52.5" hidden="1" customHeight="1">
      <c r="A179" t="s">
        <v>41</v>
      </c>
      <c r="B179" s="10" t="s">
        <v>40</v>
      </c>
      <c r="C179" s="10" t="str">
        <f>VLOOKUP(_xlfn.CONCAT(A179,B179),Codes!$C$3:$D$11,2,FALSE)</f>
        <v>R</v>
      </c>
      <c r="D179" s="23" t="s">
        <v>67</v>
      </c>
      <c r="E179" s="12" t="str">
        <f>VLOOKUP(D179,Codes!$E$3:$G$1002,3,FALSE)</f>
        <v>004</v>
      </c>
      <c r="F179" s="10" t="s">
        <v>46</v>
      </c>
      <c r="G179" s="10">
        <v>4</v>
      </c>
      <c r="H179" s="10" t="str">
        <f>VLOOKUP(F179,Codes!$J$3:$M$8,2,FALSE)</f>
        <v>A</v>
      </c>
      <c r="I179" s="11" t="s">
        <v>31</v>
      </c>
      <c r="J179" s="10" t="str">
        <f>VLOOKUP(I179,Codes!$H$3:$I$262,2,FALSE)</f>
        <v>AA</v>
      </c>
      <c r="K179" s="10">
        <v>4</v>
      </c>
      <c r="L179" t="s">
        <v>83</v>
      </c>
      <c r="M179" t="str">
        <f>VLOOKUP(L179,Codes!$R$3:$S$28,2,FALSE)</f>
        <v>M</v>
      </c>
      <c r="N179" t="s">
        <v>48</v>
      </c>
      <c r="O179" t="s">
        <v>29</v>
      </c>
      <c r="P179" t="s">
        <v>29</v>
      </c>
      <c r="Q179" s="21" t="str">
        <f t="shared" si="41"/>
        <v>R-AA-004-EC25-TP1-DMSO-NA-4-NA</v>
      </c>
      <c r="R179" s="21" t="str">
        <f t="shared" si="40"/>
        <v>R-AA-004-EC25-TP1-DMSO-4</v>
      </c>
      <c r="S179" s="14" t="str">
        <f t="shared" si="38"/>
        <v>R.AA.004.M.A.4</v>
      </c>
      <c r="T179" s="15" t="str">
        <f t="shared" si="39"/>
        <v>RAA004MA4</v>
      </c>
      <c r="U179" s="25" t="str">
        <f t="shared" si="36"/>
        <v>R-AA-004-EC25-TP1-DMSO-4
RAA004MA4</v>
      </c>
      <c r="V179" s="25" t="str">
        <f t="shared" si="37"/>
        <v>RAA
004
MA4</v>
      </c>
    </row>
    <row r="180" spans="1:22" ht="52.5" hidden="1" customHeight="1">
      <c r="A180" t="s">
        <v>41</v>
      </c>
      <c r="B180" s="10" t="s">
        <v>40</v>
      </c>
      <c r="C180" s="10" t="str">
        <f>VLOOKUP(_xlfn.CONCAT(A180,B180),Codes!$C$3:$D$11,2,FALSE)</f>
        <v>R</v>
      </c>
      <c r="D180" s="23" t="s">
        <v>67</v>
      </c>
      <c r="E180" s="12" t="str">
        <f>VLOOKUP(D180,Codes!$E$3:$G$1002,3,FALSE)</f>
        <v>004</v>
      </c>
      <c r="F180" s="10" t="s">
        <v>46</v>
      </c>
      <c r="G180" s="10">
        <v>4</v>
      </c>
      <c r="H180" s="10" t="str">
        <f>VLOOKUP(F180,Codes!$J$3:$M$8,2,FALSE)</f>
        <v>A</v>
      </c>
      <c r="I180" s="11" t="s">
        <v>31</v>
      </c>
      <c r="J180" s="10" t="str">
        <f>VLOOKUP(I180,Codes!$H$3:$I$262,2,FALSE)</f>
        <v>AA</v>
      </c>
      <c r="K180" s="10">
        <v>5</v>
      </c>
      <c r="L180" t="s">
        <v>83</v>
      </c>
      <c r="M180" t="str">
        <f>VLOOKUP(L180,Codes!$R$3:$S$28,2,FALSE)</f>
        <v>M</v>
      </c>
      <c r="N180" t="s">
        <v>48</v>
      </c>
      <c r="O180" t="s">
        <v>29</v>
      </c>
      <c r="P180" t="s">
        <v>29</v>
      </c>
      <c r="Q180" s="21" t="str">
        <f t="shared" si="41"/>
        <v>R-AA-004-EC25-TP1-DMSO-NA-5-NA</v>
      </c>
      <c r="R180" s="21" t="str">
        <f t="shared" si="40"/>
        <v>R-AA-004-EC25-TP1-DMSO-5</v>
      </c>
      <c r="S180" s="14" t="str">
        <f t="shared" si="38"/>
        <v>R.AA.004.M.A.5</v>
      </c>
      <c r="T180" s="15" t="str">
        <f t="shared" si="39"/>
        <v>RAA004MA5</v>
      </c>
      <c r="U180" s="25" t="str">
        <f t="shared" si="36"/>
        <v>R-AA-004-EC25-TP1-DMSO-5
RAA004MA5</v>
      </c>
      <c r="V180" s="25" t="str">
        <f t="shared" si="37"/>
        <v>RAA
004
MA5</v>
      </c>
    </row>
    <row r="181" spans="1:22" ht="52.5" hidden="1" customHeight="1">
      <c r="A181" t="s">
        <v>41</v>
      </c>
      <c r="B181" s="10" t="s">
        <v>40</v>
      </c>
      <c r="C181" s="10" t="str">
        <f>VLOOKUP(_xlfn.CONCAT(A181,B181),Codes!$C$3:$D$11,2,FALSE)</f>
        <v>R</v>
      </c>
      <c r="D181" s="23" t="s">
        <v>67</v>
      </c>
      <c r="E181" s="12" t="str">
        <f>VLOOKUP(D181,Codes!$E$3:$G$1002,3,FALSE)</f>
        <v>004</v>
      </c>
      <c r="F181" s="10" t="s">
        <v>46</v>
      </c>
      <c r="G181" s="10">
        <v>4</v>
      </c>
      <c r="H181" s="10" t="str">
        <f>VLOOKUP(F181,Codes!$J$3:$M$8,2,FALSE)</f>
        <v>A</v>
      </c>
      <c r="I181" s="11" t="s">
        <v>31</v>
      </c>
      <c r="J181" s="10" t="str">
        <f>VLOOKUP(I181,Codes!$H$3:$I$262,2,FALSE)</f>
        <v>AA</v>
      </c>
      <c r="K181" s="10">
        <v>6</v>
      </c>
      <c r="L181" t="s">
        <v>83</v>
      </c>
      <c r="M181" t="str">
        <f>VLOOKUP(L181,Codes!$R$3:$S$28,2,FALSE)</f>
        <v>M</v>
      </c>
      <c r="N181" t="s">
        <v>48</v>
      </c>
      <c r="O181" t="s">
        <v>29</v>
      </c>
      <c r="P181" t="s">
        <v>29</v>
      </c>
      <c r="Q181" s="21" t="str">
        <f t="shared" si="41"/>
        <v>R-AA-004-EC25-TP1-DMSO-NA-6-NA</v>
      </c>
      <c r="R181" s="21" t="str">
        <f t="shared" si="40"/>
        <v>R-AA-004-EC25-TP1-DMSO-6</v>
      </c>
      <c r="S181" s="14" t="str">
        <f t="shared" si="38"/>
        <v>R.AA.004.M.A.6</v>
      </c>
      <c r="T181" s="15" t="str">
        <f t="shared" si="39"/>
        <v>RAA004MA6</v>
      </c>
      <c r="U181" s="25" t="str">
        <f t="shared" si="36"/>
        <v>R-AA-004-EC25-TP1-DMSO-6
RAA004MA6</v>
      </c>
      <c r="V181" s="25" t="str">
        <f t="shared" si="37"/>
        <v>RAA
004
MA6</v>
      </c>
    </row>
    <row r="182" spans="1:22" ht="52.5" hidden="1" customHeight="1">
      <c r="A182" t="s">
        <v>41</v>
      </c>
      <c r="B182" s="10" t="s">
        <v>40</v>
      </c>
      <c r="C182" s="10" t="str">
        <f>VLOOKUP(_xlfn.CONCAT(A182,B182),Codes!$C$3:$D$11,2,FALSE)</f>
        <v>R</v>
      </c>
      <c r="D182" s="23" t="s">
        <v>67</v>
      </c>
      <c r="E182" s="12" t="str">
        <f>VLOOKUP(D182,Codes!$E$3:$G$1002,3,FALSE)</f>
        <v>004</v>
      </c>
      <c r="F182" s="10" t="s">
        <v>57</v>
      </c>
      <c r="G182" s="10">
        <v>8</v>
      </c>
      <c r="H182" s="10" t="str">
        <f>VLOOKUP(F182,Codes!$J$3:$M$8,2,FALSE)</f>
        <v>B</v>
      </c>
      <c r="I182" s="11" t="s">
        <v>31</v>
      </c>
      <c r="J182" s="10" t="str">
        <f>VLOOKUP(I182,Codes!$H$3:$I$262,2,FALSE)</f>
        <v>AA</v>
      </c>
      <c r="K182" s="10">
        <v>1</v>
      </c>
      <c r="L182" t="s">
        <v>83</v>
      </c>
      <c r="M182" t="str">
        <f>VLOOKUP(L182,Codes!$R$3:$S$28,2,FALSE)</f>
        <v>M</v>
      </c>
      <c r="N182" t="s">
        <v>48</v>
      </c>
      <c r="O182" t="s">
        <v>29</v>
      </c>
      <c r="P182" t="s">
        <v>29</v>
      </c>
      <c r="Q182" s="21" t="str">
        <f t="shared" si="41"/>
        <v>R-AA-004-EC25-TP2-DMSO-NA-1-NA</v>
      </c>
      <c r="R182" s="21" t="str">
        <f t="shared" si="40"/>
        <v>R-AA-004-EC25-TP2-DMSO-1</v>
      </c>
      <c r="S182" s="14" t="str">
        <f t="shared" si="38"/>
        <v>R.AA.004.M.B.1</v>
      </c>
      <c r="T182" s="15" t="str">
        <f t="shared" si="39"/>
        <v>RAA004MB1</v>
      </c>
      <c r="U182" s="25" t="str">
        <f t="shared" si="36"/>
        <v>R-AA-004-EC25-TP2-DMSO-1
RAA004MB1</v>
      </c>
      <c r="V182" s="25" t="str">
        <f t="shared" si="37"/>
        <v>RAA
004
MB1</v>
      </c>
    </row>
    <row r="183" spans="1:22" ht="52.5" hidden="1" customHeight="1">
      <c r="A183" t="s">
        <v>41</v>
      </c>
      <c r="B183" s="10" t="s">
        <v>40</v>
      </c>
      <c r="C183" s="10" t="str">
        <f>VLOOKUP(_xlfn.CONCAT(A183,B183),Codes!$C$3:$D$11,2,FALSE)</f>
        <v>R</v>
      </c>
      <c r="D183" s="23" t="s">
        <v>67</v>
      </c>
      <c r="E183" s="12" t="str">
        <f>VLOOKUP(D183,Codes!$E$3:$G$1002,3,FALSE)</f>
        <v>004</v>
      </c>
      <c r="F183" s="10" t="s">
        <v>57</v>
      </c>
      <c r="G183" s="10">
        <v>8</v>
      </c>
      <c r="H183" s="10" t="str">
        <f>VLOOKUP(F183,Codes!$J$3:$M$8,2,FALSE)</f>
        <v>B</v>
      </c>
      <c r="I183" s="11" t="s">
        <v>31</v>
      </c>
      <c r="J183" s="10" t="str">
        <f>VLOOKUP(I183,Codes!$H$3:$I$262,2,FALSE)</f>
        <v>AA</v>
      </c>
      <c r="K183" s="10">
        <v>2</v>
      </c>
      <c r="L183" t="s">
        <v>83</v>
      </c>
      <c r="M183" t="str">
        <f>VLOOKUP(L183,Codes!$R$3:$S$28,2,FALSE)</f>
        <v>M</v>
      </c>
      <c r="N183" t="s">
        <v>48</v>
      </c>
      <c r="O183" t="s">
        <v>29</v>
      </c>
      <c r="P183" t="s">
        <v>29</v>
      </c>
      <c r="Q183" s="21" t="str">
        <f t="shared" si="41"/>
        <v>R-AA-004-EC25-TP2-DMSO-NA-2-NA</v>
      </c>
      <c r="R183" s="21" t="str">
        <f t="shared" si="40"/>
        <v>R-AA-004-EC25-TP2-DMSO-2</v>
      </c>
      <c r="S183" s="14" t="str">
        <f t="shared" si="38"/>
        <v>R.AA.004.M.B.2</v>
      </c>
      <c r="T183" s="15" t="str">
        <f t="shared" si="39"/>
        <v>RAA004MB2</v>
      </c>
      <c r="U183" s="25" t="str">
        <f t="shared" si="36"/>
        <v>R-AA-004-EC25-TP2-DMSO-2
RAA004MB2</v>
      </c>
      <c r="V183" s="25" t="str">
        <f t="shared" si="37"/>
        <v>RAA
004
MB2</v>
      </c>
    </row>
    <row r="184" spans="1:22" ht="52.5" hidden="1" customHeight="1">
      <c r="A184" t="s">
        <v>41</v>
      </c>
      <c r="B184" s="10" t="s">
        <v>40</v>
      </c>
      <c r="C184" s="10" t="str">
        <f>VLOOKUP(_xlfn.CONCAT(A184,B184),Codes!$C$3:$D$11,2,FALSE)</f>
        <v>R</v>
      </c>
      <c r="D184" s="23" t="s">
        <v>67</v>
      </c>
      <c r="E184" s="12" t="str">
        <f>VLOOKUP(D184,Codes!$E$3:$G$1002,3,FALSE)</f>
        <v>004</v>
      </c>
      <c r="F184" s="10" t="s">
        <v>57</v>
      </c>
      <c r="G184" s="10">
        <v>8</v>
      </c>
      <c r="H184" s="10" t="str">
        <f>VLOOKUP(F184,Codes!$J$3:$M$8,2,FALSE)</f>
        <v>B</v>
      </c>
      <c r="I184" s="11" t="s">
        <v>31</v>
      </c>
      <c r="J184" s="10" t="str">
        <f>VLOOKUP(I184,Codes!$H$3:$I$262,2,FALSE)</f>
        <v>AA</v>
      </c>
      <c r="K184" s="10">
        <v>3</v>
      </c>
      <c r="L184" t="s">
        <v>83</v>
      </c>
      <c r="M184" t="str">
        <f>VLOOKUP(L184,Codes!$R$3:$S$28,2,FALSE)</f>
        <v>M</v>
      </c>
      <c r="N184" t="s">
        <v>48</v>
      </c>
      <c r="O184" t="s">
        <v>29</v>
      </c>
      <c r="P184" t="s">
        <v>29</v>
      </c>
      <c r="Q184" s="21" t="str">
        <f t="shared" si="41"/>
        <v>R-AA-004-EC25-TP2-DMSO-NA-3-NA</v>
      </c>
      <c r="R184" s="21" t="str">
        <f t="shared" si="40"/>
        <v>R-AA-004-EC25-TP2-DMSO-3</v>
      </c>
      <c r="S184" s="14" t="str">
        <f t="shared" si="38"/>
        <v>R.AA.004.M.B.3</v>
      </c>
      <c r="T184" s="15" t="str">
        <f t="shared" si="39"/>
        <v>RAA004MB3</v>
      </c>
      <c r="U184" s="25" t="str">
        <f t="shared" si="36"/>
        <v>R-AA-004-EC25-TP2-DMSO-3
RAA004MB3</v>
      </c>
      <c r="V184" s="25" t="str">
        <f t="shared" si="37"/>
        <v>RAA
004
MB3</v>
      </c>
    </row>
    <row r="185" spans="1:22" ht="52.5" hidden="1" customHeight="1">
      <c r="A185" t="s">
        <v>41</v>
      </c>
      <c r="B185" s="10" t="s">
        <v>40</v>
      </c>
      <c r="C185" s="10" t="str">
        <f>VLOOKUP(_xlfn.CONCAT(A185,B185),Codes!$C$3:$D$11,2,FALSE)</f>
        <v>R</v>
      </c>
      <c r="D185" s="23" t="s">
        <v>67</v>
      </c>
      <c r="E185" s="12" t="str">
        <f>VLOOKUP(D185,Codes!$E$3:$G$1002,3,FALSE)</f>
        <v>004</v>
      </c>
      <c r="F185" s="10" t="s">
        <v>57</v>
      </c>
      <c r="G185" s="10">
        <v>8</v>
      </c>
      <c r="H185" s="10" t="str">
        <f>VLOOKUP(F185,Codes!$J$3:$M$8,2,FALSE)</f>
        <v>B</v>
      </c>
      <c r="I185" s="11" t="s">
        <v>31</v>
      </c>
      <c r="J185" s="10" t="str">
        <f>VLOOKUP(I185,Codes!$H$3:$I$262,2,FALSE)</f>
        <v>AA</v>
      </c>
      <c r="K185" s="10">
        <v>4</v>
      </c>
      <c r="L185" t="s">
        <v>83</v>
      </c>
      <c r="M185" t="str">
        <f>VLOOKUP(L185,Codes!$R$3:$S$28,2,FALSE)</f>
        <v>M</v>
      </c>
      <c r="N185" t="s">
        <v>48</v>
      </c>
      <c r="O185" t="s">
        <v>29</v>
      </c>
      <c r="P185" t="s">
        <v>29</v>
      </c>
      <c r="Q185" s="21" t="str">
        <f t="shared" si="41"/>
        <v>R-AA-004-EC25-TP2-DMSO-NA-4-NA</v>
      </c>
      <c r="R185" s="21" t="str">
        <f t="shared" si="40"/>
        <v>R-AA-004-EC25-TP2-DMSO-4</v>
      </c>
      <c r="S185" s="14" t="str">
        <f t="shared" si="38"/>
        <v>R.AA.004.M.B.4</v>
      </c>
      <c r="T185" s="15" t="str">
        <f t="shared" si="39"/>
        <v>RAA004MB4</v>
      </c>
      <c r="U185" s="25" t="str">
        <f t="shared" si="36"/>
        <v>R-AA-004-EC25-TP2-DMSO-4
RAA004MB4</v>
      </c>
      <c r="V185" s="25" t="str">
        <f t="shared" si="37"/>
        <v>RAA
004
MB4</v>
      </c>
    </row>
    <row r="186" spans="1:22" ht="52.5" hidden="1" customHeight="1">
      <c r="A186" t="s">
        <v>41</v>
      </c>
      <c r="B186" s="10" t="s">
        <v>40</v>
      </c>
      <c r="C186" s="10" t="str">
        <f>VLOOKUP(_xlfn.CONCAT(A186,B186),Codes!$C$3:$D$11,2,FALSE)</f>
        <v>R</v>
      </c>
      <c r="D186" s="23" t="s">
        <v>67</v>
      </c>
      <c r="E186" s="12" t="str">
        <f>VLOOKUP(D186,Codes!$E$3:$G$1002,3,FALSE)</f>
        <v>004</v>
      </c>
      <c r="F186" s="10" t="s">
        <v>57</v>
      </c>
      <c r="G186" s="10">
        <v>8</v>
      </c>
      <c r="H186" s="10" t="str">
        <f>VLOOKUP(F186,Codes!$J$3:$M$8,2,FALSE)</f>
        <v>B</v>
      </c>
      <c r="I186" s="11" t="s">
        <v>31</v>
      </c>
      <c r="J186" s="10" t="str">
        <f>VLOOKUP(I186,Codes!$H$3:$I$262,2,FALSE)</f>
        <v>AA</v>
      </c>
      <c r="K186" s="10">
        <v>5</v>
      </c>
      <c r="L186" t="s">
        <v>83</v>
      </c>
      <c r="M186" t="str">
        <f>VLOOKUP(L186,Codes!$R$3:$S$28,2,FALSE)</f>
        <v>M</v>
      </c>
      <c r="N186" t="s">
        <v>48</v>
      </c>
      <c r="O186" t="s">
        <v>29</v>
      </c>
      <c r="P186" t="s">
        <v>29</v>
      </c>
      <c r="Q186" s="21" t="str">
        <f t="shared" si="41"/>
        <v>R-AA-004-EC25-TP2-DMSO-NA-5-NA</v>
      </c>
      <c r="R186" s="21" t="str">
        <f t="shared" si="40"/>
        <v>R-AA-004-EC25-TP2-DMSO-5</v>
      </c>
      <c r="S186" s="14" t="str">
        <f t="shared" si="38"/>
        <v>R.AA.004.M.B.5</v>
      </c>
      <c r="T186" s="15" t="str">
        <f t="shared" si="39"/>
        <v>RAA004MB5</v>
      </c>
      <c r="U186" s="25" t="str">
        <f t="shared" si="36"/>
        <v>R-AA-004-EC25-TP2-DMSO-5
RAA004MB5</v>
      </c>
      <c r="V186" s="25" t="str">
        <f t="shared" si="37"/>
        <v>RAA
004
MB5</v>
      </c>
    </row>
    <row r="187" spans="1:22" ht="52.5" hidden="1" customHeight="1">
      <c r="A187" t="s">
        <v>41</v>
      </c>
      <c r="B187" s="10" t="s">
        <v>40</v>
      </c>
      <c r="C187" s="10" t="str">
        <f>VLOOKUP(_xlfn.CONCAT(A187,B187),Codes!$C$3:$D$11,2,FALSE)</f>
        <v>R</v>
      </c>
      <c r="D187" s="23" t="s">
        <v>67</v>
      </c>
      <c r="E187" s="12" t="str">
        <f>VLOOKUP(D187,Codes!$E$3:$G$1002,3,FALSE)</f>
        <v>004</v>
      </c>
      <c r="F187" s="10" t="s">
        <v>57</v>
      </c>
      <c r="G187" s="10">
        <v>8</v>
      </c>
      <c r="H187" s="10" t="str">
        <f>VLOOKUP(F187,Codes!$J$3:$M$8,2,FALSE)</f>
        <v>B</v>
      </c>
      <c r="I187" s="11" t="s">
        <v>31</v>
      </c>
      <c r="J187" s="10" t="str">
        <f>VLOOKUP(I187,Codes!$H$3:$I$262,2,FALSE)</f>
        <v>AA</v>
      </c>
      <c r="K187" s="10">
        <v>6</v>
      </c>
      <c r="L187" t="s">
        <v>83</v>
      </c>
      <c r="M187" t="str">
        <f>VLOOKUP(L187,Codes!$R$3:$S$28,2,FALSE)</f>
        <v>M</v>
      </c>
      <c r="N187" t="s">
        <v>48</v>
      </c>
      <c r="O187" t="s">
        <v>29</v>
      </c>
      <c r="P187" t="s">
        <v>29</v>
      </c>
      <c r="Q187" s="21" t="str">
        <f t="shared" si="41"/>
        <v>R-AA-004-EC25-TP2-DMSO-NA-6-NA</v>
      </c>
      <c r="R187" s="21" t="str">
        <f t="shared" si="40"/>
        <v>R-AA-004-EC25-TP2-DMSO-6</v>
      </c>
      <c r="S187" s="14" t="str">
        <f t="shared" si="38"/>
        <v>R.AA.004.M.B.6</v>
      </c>
      <c r="T187" s="15" t="str">
        <f t="shared" si="39"/>
        <v>RAA004MB6</v>
      </c>
      <c r="U187" s="25" t="str">
        <f t="shared" si="36"/>
        <v>R-AA-004-EC25-TP2-DMSO-6
RAA004MB6</v>
      </c>
      <c r="V187" s="25" t="str">
        <f t="shared" si="37"/>
        <v>RAA
004
MB6</v>
      </c>
    </row>
    <row r="188" spans="1:22" ht="52.5" hidden="1" customHeight="1">
      <c r="A188" t="s">
        <v>41</v>
      </c>
      <c r="B188" s="10" t="s">
        <v>40</v>
      </c>
      <c r="C188" s="10" t="str">
        <f>VLOOKUP(_xlfn.CONCAT(A188,B188),Codes!$C$3:$D$11,2,FALSE)</f>
        <v>R</v>
      </c>
      <c r="D188" s="23" t="s">
        <v>67</v>
      </c>
      <c r="E188" s="12" t="str">
        <f>VLOOKUP(D188,Codes!$E$3:$G$1002,3,FALSE)</f>
        <v>004</v>
      </c>
      <c r="F188" s="10" t="s">
        <v>64</v>
      </c>
      <c r="G188" s="10">
        <v>24</v>
      </c>
      <c r="H188" s="10" t="str">
        <f>VLOOKUP(F188,Codes!$J$3:$M$8,2,FALSE)</f>
        <v>C</v>
      </c>
      <c r="I188" s="11" t="s">
        <v>31</v>
      </c>
      <c r="J188" s="10" t="str">
        <f>VLOOKUP(I188,Codes!$H$3:$I$262,2,FALSE)</f>
        <v>AA</v>
      </c>
      <c r="K188" s="10">
        <v>1</v>
      </c>
      <c r="L188" t="s">
        <v>83</v>
      </c>
      <c r="M188" t="str">
        <f>VLOOKUP(L188,Codes!$R$3:$S$28,2,FALSE)</f>
        <v>M</v>
      </c>
      <c r="N188" t="s">
        <v>48</v>
      </c>
      <c r="O188" t="s">
        <v>29</v>
      </c>
      <c r="P188" t="s">
        <v>29</v>
      </c>
      <c r="Q188" s="21" t="str">
        <f t="shared" si="41"/>
        <v>R-AA-004-EC25-TP3-DMSO-NA-1-NA</v>
      </c>
      <c r="R188" s="21" t="str">
        <f t="shared" si="40"/>
        <v>R-AA-004-EC25-TP3-DMSO-1</v>
      </c>
      <c r="S188" s="14" t="str">
        <f t="shared" si="38"/>
        <v>R.AA.004.M.C.1</v>
      </c>
      <c r="T188" s="15" t="str">
        <f t="shared" si="39"/>
        <v>RAA004MC1</v>
      </c>
      <c r="U188" s="25" t="str">
        <f t="shared" si="36"/>
        <v>R-AA-004-EC25-TP3-DMSO-1
RAA004MC1</v>
      </c>
      <c r="V188" s="25" t="str">
        <f t="shared" si="37"/>
        <v>RAA
004
MC1</v>
      </c>
    </row>
    <row r="189" spans="1:22" ht="52.5" hidden="1" customHeight="1">
      <c r="A189" t="s">
        <v>41</v>
      </c>
      <c r="B189" s="10" t="s">
        <v>40</v>
      </c>
      <c r="C189" s="10" t="str">
        <f>VLOOKUP(_xlfn.CONCAT(A189,B189),Codes!$C$3:$D$11,2,FALSE)</f>
        <v>R</v>
      </c>
      <c r="D189" s="23" t="s">
        <v>67</v>
      </c>
      <c r="E189" s="12" t="str">
        <f>VLOOKUP(D189,Codes!$E$3:$G$1002,3,FALSE)</f>
        <v>004</v>
      </c>
      <c r="F189" s="10" t="s">
        <v>64</v>
      </c>
      <c r="G189" s="10">
        <v>24</v>
      </c>
      <c r="H189" s="10" t="str">
        <f>VLOOKUP(F189,Codes!$J$3:$M$8,2,FALSE)</f>
        <v>C</v>
      </c>
      <c r="I189" s="11" t="s">
        <v>31</v>
      </c>
      <c r="J189" s="10" t="str">
        <f>VLOOKUP(I189,Codes!$H$3:$I$262,2,FALSE)</f>
        <v>AA</v>
      </c>
      <c r="K189" s="10">
        <v>2</v>
      </c>
      <c r="L189" t="s">
        <v>83</v>
      </c>
      <c r="M189" t="str">
        <f>VLOOKUP(L189,Codes!$R$3:$S$28,2,FALSE)</f>
        <v>M</v>
      </c>
      <c r="N189" t="s">
        <v>48</v>
      </c>
      <c r="O189" t="s">
        <v>29</v>
      </c>
      <c r="P189" t="s">
        <v>29</v>
      </c>
      <c r="Q189" s="21" t="str">
        <f t="shared" si="41"/>
        <v>R-AA-004-EC25-TP3-DMSO-NA-2-NA</v>
      </c>
      <c r="R189" s="21" t="str">
        <f t="shared" si="40"/>
        <v>R-AA-004-EC25-TP3-DMSO-2</v>
      </c>
      <c r="S189" s="14" t="str">
        <f t="shared" si="38"/>
        <v>R.AA.004.M.C.2</v>
      </c>
      <c r="T189" s="15" t="str">
        <f t="shared" si="39"/>
        <v>RAA004MC2</v>
      </c>
      <c r="U189" s="25" t="str">
        <f t="shared" si="36"/>
        <v>R-AA-004-EC25-TP3-DMSO-2
RAA004MC2</v>
      </c>
      <c r="V189" s="25" t="str">
        <f t="shared" si="37"/>
        <v>RAA
004
MC2</v>
      </c>
    </row>
    <row r="190" spans="1:22" ht="52.5" hidden="1" customHeight="1">
      <c r="A190" t="s">
        <v>41</v>
      </c>
      <c r="B190" s="10" t="s">
        <v>40</v>
      </c>
      <c r="C190" s="10" t="str">
        <f>VLOOKUP(_xlfn.CONCAT(A190,B190),Codes!$C$3:$D$11,2,FALSE)</f>
        <v>R</v>
      </c>
      <c r="D190" s="23" t="s">
        <v>67</v>
      </c>
      <c r="E190" s="12" t="str">
        <f>VLOOKUP(D190,Codes!$E$3:$G$1002,3,FALSE)</f>
        <v>004</v>
      </c>
      <c r="F190" s="10" t="s">
        <v>64</v>
      </c>
      <c r="G190" s="10">
        <v>24</v>
      </c>
      <c r="H190" s="10" t="str">
        <f>VLOOKUP(F190,Codes!$J$3:$M$8,2,FALSE)</f>
        <v>C</v>
      </c>
      <c r="I190" s="11" t="s">
        <v>31</v>
      </c>
      <c r="J190" s="10" t="str">
        <f>VLOOKUP(I190,Codes!$H$3:$I$262,2,FALSE)</f>
        <v>AA</v>
      </c>
      <c r="K190" s="10">
        <v>3</v>
      </c>
      <c r="L190" t="s">
        <v>83</v>
      </c>
      <c r="M190" t="str">
        <f>VLOOKUP(L190,Codes!$R$3:$S$28,2,FALSE)</f>
        <v>M</v>
      </c>
      <c r="N190" t="s">
        <v>48</v>
      </c>
      <c r="O190" t="s">
        <v>29</v>
      </c>
      <c r="P190" t="s">
        <v>29</v>
      </c>
      <c r="Q190" s="21" t="str">
        <f t="shared" si="41"/>
        <v>R-AA-004-EC25-TP3-DMSO-NA-3-NA</v>
      </c>
      <c r="R190" s="21" t="str">
        <f t="shared" si="40"/>
        <v>R-AA-004-EC25-TP3-DMSO-3</v>
      </c>
      <c r="S190" s="14" t="str">
        <f t="shared" si="38"/>
        <v>R.AA.004.M.C.3</v>
      </c>
      <c r="T190" s="15" t="str">
        <f t="shared" si="39"/>
        <v>RAA004MC3</v>
      </c>
      <c r="U190" s="25" t="str">
        <f t="shared" si="36"/>
        <v>R-AA-004-EC25-TP3-DMSO-3
RAA004MC3</v>
      </c>
      <c r="V190" s="25" t="str">
        <f t="shared" si="37"/>
        <v>RAA
004
MC3</v>
      </c>
    </row>
    <row r="191" spans="1:22" ht="52.5" hidden="1" customHeight="1">
      <c r="A191" t="s">
        <v>41</v>
      </c>
      <c r="B191" s="10" t="s">
        <v>40</v>
      </c>
      <c r="C191" s="10" t="str">
        <f>VLOOKUP(_xlfn.CONCAT(A191,B191),Codes!$C$3:$D$11,2,FALSE)</f>
        <v>R</v>
      </c>
      <c r="D191" s="23" t="s">
        <v>67</v>
      </c>
      <c r="E191" s="12" t="str">
        <f>VLOOKUP(D191,Codes!$E$3:$G$1002,3,FALSE)</f>
        <v>004</v>
      </c>
      <c r="F191" s="10" t="s">
        <v>64</v>
      </c>
      <c r="G191" s="10">
        <v>24</v>
      </c>
      <c r="H191" s="10" t="str">
        <f>VLOOKUP(F191,Codes!$J$3:$M$8,2,FALSE)</f>
        <v>C</v>
      </c>
      <c r="I191" s="11" t="s">
        <v>31</v>
      </c>
      <c r="J191" s="10" t="str">
        <f>VLOOKUP(I191,Codes!$H$3:$I$262,2,FALSE)</f>
        <v>AA</v>
      </c>
      <c r="K191" s="10">
        <v>4</v>
      </c>
      <c r="L191" t="s">
        <v>83</v>
      </c>
      <c r="M191" t="str">
        <f>VLOOKUP(L191,Codes!$R$3:$S$28,2,FALSE)</f>
        <v>M</v>
      </c>
      <c r="N191" t="s">
        <v>48</v>
      </c>
      <c r="O191" t="s">
        <v>29</v>
      </c>
      <c r="P191" t="s">
        <v>29</v>
      </c>
      <c r="Q191" s="21" t="str">
        <f t="shared" si="41"/>
        <v>R-AA-004-EC25-TP3-DMSO-NA-4-NA</v>
      </c>
      <c r="R191" s="21" t="str">
        <f t="shared" si="40"/>
        <v>R-AA-004-EC25-TP3-DMSO-4</v>
      </c>
      <c r="S191" s="14" t="str">
        <f t="shared" si="38"/>
        <v>R.AA.004.M.C.4</v>
      </c>
      <c r="T191" s="15" t="str">
        <f t="shared" si="39"/>
        <v>RAA004MC4</v>
      </c>
      <c r="U191" s="25" t="str">
        <f t="shared" si="36"/>
        <v>R-AA-004-EC25-TP3-DMSO-4
RAA004MC4</v>
      </c>
      <c r="V191" s="25" t="str">
        <f t="shared" si="37"/>
        <v>RAA
004
MC4</v>
      </c>
    </row>
    <row r="192" spans="1:22" ht="52.5" hidden="1" customHeight="1">
      <c r="A192" t="s">
        <v>41</v>
      </c>
      <c r="B192" s="10" t="s">
        <v>40</v>
      </c>
      <c r="C192" s="10" t="str">
        <f>VLOOKUP(_xlfn.CONCAT(A192,B192),Codes!$C$3:$D$11,2,FALSE)</f>
        <v>R</v>
      </c>
      <c r="D192" s="23" t="s">
        <v>67</v>
      </c>
      <c r="E192" s="12" t="str">
        <f>VLOOKUP(D192,Codes!$E$3:$G$1002,3,FALSE)</f>
        <v>004</v>
      </c>
      <c r="F192" s="10" t="s">
        <v>64</v>
      </c>
      <c r="G192" s="10">
        <v>24</v>
      </c>
      <c r="H192" s="10" t="str">
        <f>VLOOKUP(F192,Codes!$J$3:$M$8,2,FALSE)</f>
        <v>C</v>
      </c>
      <c r="I192" s="11" t="s">
        <v>31</v>
      </c>
      <c r="J192" s="10" t="str">
        <f>VLOOKUP(I192,Codes!$H$3:$I$262,2,FALSE)</f>
        <v>AA</v>
      </c>
      <c r="K192" s="10">
        <v>5</v>
      </c>
      <c r="L192" t="s">
        <v>83</v>
      </c>
      <c r="M192" t="str">
        <f>VLOOKUP(L192,Codes!$R$3:$S$28,2,FALSE)</f>
        <v>M</v>
      </c>
      <c r="N192" t="s">
        <v>48</v>
      </c>
      <c r="O192" t="s">
        <v>29</v>
      </c>
      <c r="P192" t="s">
        <v>29</v>
      </c>
      <c r="Q192" s="21" t="str">
        <f t="shared" si="41"/>
        <v>R-AA-004-EC25-TP3-DMSO-NA-5-NA</v>
      </c>
      <c r="R192" s="21" t="str">
        <f t="shared" si="40"/>
        <v>R-AA-004-EC25-TP3-DMSO-5</v>
      </c>
      <c r="S192" s="14" t="str">
        <f t="shared" si="38"/>
        <v>R.AA.004.M.C.5</v>
      </c>
      <c r="T192" s="15" t="str">
        <f t="shared" si="39"/>
        <v>RAA004MC5</v>
      </c>
      <c r="U192" s="25" t="str">
        <f t="shared" si="36"/>
        <v>R-AA-004-EC25-TP3-DMSO-5
RAA004MC5</v>
      </c>
      <c r="V192" s="25" t="str">
        <f t="shared" si="37"/>
        <v>RAA
004
MC5</v>
      </c>
    </row>
    <row r="193" spans="1:22" ht="52.5" hidden="1" customHeight="1">
      <c r="A193" t="s">
        <v>41</v>
      </c>
      <c r="B193" s="10" t="s">
        <v>40</v>
      </c>
      <c r="C193" s="10" t="str">
        <f>VLOOKUP(_xlfn.CONCAT(A193,B193),Codes!$C$3:$D$11,2,FALSE)</f>
        <v>R</v>
      </c>
      <c r="D193" s="23" t="s">
        <v>67</v>
      </c>
      <c r="E193" s="12" t="str">
        <f>VLOOKUP(D193,Codes!$E$3:$G$1002,3,FALSE)</f>
        <v>004</v>
      </c>
      <c r="F193" s="10" t="s">
        <v>64</v>
      </c>
      <c r="G193" s="10">
        <v>24</v>
      </c>
      <c r="H193" s="10" t="str">
        <f>VLOOKUP(F193,Codes!$J$3:$M$8,2,FALSE)</f>
        <v>C</v>
      </c>
      <c r="I193" s="11" t="s">
        <v>31</v>
      </c>
      <c r="J193" s="10" t="str">
        <f>VLOOKUP(I193,Codes!$H$3:$I$262,2,FALSE)</f>
        <v>AA</v>
      </c>
      <c r="K193" s="10">
        <v>6</v>
      </c>
      <c r="L193" t="s">
        <v>83</v>
      </c>
      <c r="M193" t="str">
        <f>VLOOKUP(L193,Codes!$R$3:$S$28,2,FALSE)</f>
        <v>M</v>
      </c>
      <c r="N193" t="s">
        <v>48</v>
      </c>
      <c r="O193" t="s">
        <v>29</v>
      </c>
      <c r="P193" t="s">
        <v>29</v>
      </c>
      <c r="Q193" s="21" t="str">
        <f t="shared" si="41"/>
        <v>R-AA-004-EC25-TP3-DMSO-NA-6-NA</v>
      </c>
      <c r="R193" s="21" t="str">
        <f t="shared" si="40"/>
        <v>R-AA-004-EC25-TP3-DMSO-6</v>
      </c>
      <c r="S193" s="14" t="str">
        <f t="shared" si="38"/>
        <v>R.AA.004.M.C.6</v>
      </c>
      <c r="T193" s="15" t="str">
        <f t="shared" si="39"/>
        <v>RAA004MC6</v>
      </c>
      <c r="U193" s="25" t="str">
        <f t="shared" si="36"/>
        <v>R-AA-004-EC25-TP3-DMSO-6
RAA004MC6</v>
      </c>
      <c r="V193" s="25" t="str">
        <f t="shared" si="37"/>
        <v>RAA
004
MC6</v>
      </c>
    </row>
    <row r="194" spans="1:22" ht="52.5" hidden="1" customHeight="1">
      <c r="A194" t="s">
        <v>41</v>
      </c>
      <c r="B194" s="10" t="s">
        <v>40</v>
      </c>
      <c r="C194" s="10" t="str">
        <f>VLOOKUP(_xlfn.CONCAT(A194,B194),Codes!$C$3:$D$11,2,FALSE)</f>
        <v>R</v>
      </c>
      <c r="D194" s="23" t="s">
        <v>67</v>
      </c>
      <c r="E194" s="12" t="str">
        <f>VLOOKUP(D194,Codes!$E$3:$G$1002,3,FALSE)</f>
        <v>004</v>
      </c>
      <c r="F194" s="10" t="s">
        <v>70</v>
      </c>
      <c r="G194" s="10">
        <v>48</v>
      </c>
      <c r="H194" s="10" t="str">
        <f>VLOOKUP(F194,Codes!$J$3:$M$8,2,FALSE)</f>
        <v>D</v>
      </c>
      <c r="I194" s="11" t="s">
        <v>31</v>
      </c>
      <c r="J194" s="10" t="str">
        <f>VLOOKUP(I194,Codes!$H$3:$I$262,2,FALSE)</f>
        <v>AA</v>
      </c>
      <c r="K194" s="10">
        <v>1</v>
      </c>
      <c r="L194" t="s">
        <v>83</v>
      </c>
      <c r="M194" t="str">
        <f>VLOOKUP(L194,Codes!$R$3:$S$28,2,FALSE)</f>
        <v>M</v>
      </c>
      <c r="N194" t="s">
        <v>48</v>
      </c>
      <c r="O194" t="s">
        <v>29</v>
      </c>
      <c r="P194" t="s">
        <v>29</v>
      </c>
      <c r="Q194" s="21" t="str">
        <f t="shared" si="41"/>
        <v>R-AA-004-EC25-TP4-DMSO-NA-1-NA</v>
      </c>
      <c r="R194" s="21" t="str">
        <f t="shared" si="40"/>
        <v>R-AA-004-EC25-TP4-DMSO-1</v>
      </c>
      <c r="S194" s="14" t="str">
        <f t="shared" si="38"/>
        <v>R.AA.004.M.D.1</v>
      </c>
      <c r="T194" s="15" t="str">
        <f t="shared" si="39"/>
        <v>RAA004MD1</v>
      </c>
      <c r="U194" s="25" t="str">
        <f t="shared" si="36"/>
        <v>R-AA-004-EC25-TP4-DMSO-1
RAA004MD1</v>
      </c>
      <c r="V194" s="25" t="str">
        <f t="shared" si="37"/>
        <v>RAA
004
MD1</v>
      </c>
    </row>
    <row r="195" spans="1:22" ht="52.5" hidden="1" customHeight="1">
      <c r="A195" t="s">
        <v>41</v>
      </c>
      <c r="B195" s="10" t="s">
        <v>40</v>
      </c>
      <c r="C195" s="10" t="str">
        <f>VLOOKUP(_xlfn.CONCAT(A195,B195),Codes!$C$3:$D$11,2,FALSE)</f>
        <v>R</v>
      </c>
      <c r="D195" s="23" t="s">
        <v>67</v>
      </c>
      <c r="E195" s="12" t="str">
        <f>VLOOKUP(D195,Codes!$E$3:$G$1002,3,FALSE)</f>
        <v>004</v>
      </c>
      <c r="F195" s="10" t="s">
        <v>70</v>
      </c>
      <c r="G195" s="10">
        <v>48</v>
      </c>
      <c r="H195" s="10" t="str">
        <f>VLOOKUP(F195,Codes!$J$3:$M$8,2,FALSE)</f>
        <v>D</v>
      </c>
      <c r="I195" s="11" t="s">
        <v>31</v>
      </c>
      <c r="J195" s="10" t="str">
        <f>VLOOKUP(I195,Codes!$H$3:$I$262,2,FALSE)</f>
        <v>AA</v>
      </c>
      <c r="K195" s="10">
        <v>2</v>
      </c>
      <c r="L195" t="s">
        <v>83</v>
      </c>
      <c r="M195" t="str">
        <f>VLOOKUP(L195,Codes!$R$3:$S$28,2,FALSE)</f>
        <v>M</v>
      </c>
      <c r="N195" t="s">
        <v>48</v>
      </c>
      <c r="O195" t="s">
        <v>29</v>
      </c>
      <c r="P195" t="s">
        <v>29</v>
      </c>
      <c r="Q195" s="21" t="str">
        <f t="shared" si="41"/>
        <v>R-AA-004-EC25-TP4-DMSO-NA-2-NA</v>
      </c>
      <c r="R195" s="21" t="str">
        <f t="shared" si="40"/>
        <v>R-AA-004-EC25-TP4-DMSO-2</v>
      </c>
      <c r="S195" s="14" t="str">
        <f t="shared" si="38"/>
        <v>R.AA.004.M.D.2</v>
      </c>
      <c r="T195" s="15" t="str">
        <f t="shared" si="39"/>
        <v>RAA004MD2</v>
      </c>
      <c r="U195" s="25" t="str">
        <f t="shared" ref="U195:U258" si="46">_xlfn.CONCAT(R195,CHAR(10),T195)</f>
        <v>R-AA-004-EC25-TP4-DMSO-2
RAA004MD2</v>
      </c>
      <c r="V195" s="25" t="str">
        <f t="shared" ref="V195:V258" si="47">_xlfn.CONCAT(LEFT(T195,3),CHAR(10),RIGHT(LEFT(T195,6),3),CHAR(10),RIGHT(T195,3))</f>
        <v>RAA
004
MD2</v>
      </c>
    </row>
    <row r="196" spans="1:22" ht="52.5" hidden="1" customHeight="1">
      <c r="A196" t="s">
        <v>41</v>
      </c>
      <c r="B196" s="10" t="s">
        <v>40</v>
      </c>
      <c r="C196" s="10" t="str">
        <f>VLOOKUP(_xlfn.CONCAT(A196,B196),Codes!$C$3:$D$11,2,FALSE)</f>
        <v>R</v>
      </c>
      <c r="D196" s="23" t="s">
        <v>67</v>
      </c>
      <c r="E196" s="12" t="str">
        <f>VLOOKUP(D196,Codes!$E$3:$G$1002,3,FALSE)</f>
        <v>004</v>
      </c>
      <c r="F196" s="10" t="s">
        <v>70</v>
      </c>
      <c r="G196" s="10">
        <v>48</v>
      </c>
      <c r="H196" s="10" t="str">
        <f>VLOOKUP(F196,Codes!$J$3:$M$8,2,FALSE)</f>
        <v>D</v>
      </c>
      <c r="I196" s="11" t="s">
        <v>31</v>
      </c>
      <c r="J196" s="10" t="str">
        <f>VLOOKUP(I196,Codes!$H$3:$I$262,2,FALSE)</f>
        <v>AA</v>
      </c>
      <c r="K196" s="10">
        <v>3</v>
      </c>
      <c r="L196" t="s">
        <v>83</v>
      </c>
      <c r="M196" t="str">
        <f>VLOOKUP(L196,Codes!$R$3:$S$28,2,FALSE)</f>
        <v>M</v>
      </c>
      <c r="N196" t="s">
        <v>48</v>
      </c>
      <c r="O196" t="s">
        <v>29</v>
      </c>
      <c r="P196" t="s">
        <v>29</v>
      </c>
      <c r="Q196" s="21" t="str">
        <f t="shared" si="41"/>
        <v>R-AA-004-EC25-TP4-DMSO-NA-3-NA</v>
      </c>
      <c r="R196" s="21" t="str">
        <f t="shared" si="40"/>
        <v>R-AA-004-EC25-TP4-DMSO-3</v>
      </c>
      <c r="S196" s="14" t="str">
        <f t="shared" si="38"/>
        <v>R.AA.004.M.D.3</v>
      </c>
      <c r="T196" s="15" t="str">
        <f t="shared" si="39"/>
        <v>RAA004MD3</v>
      </c>
      <c r="U196" s="25" t="str">
        <f t="shared" si="46"/>
        <v>R-AA-004-EC25-TP4-DMSO-3
RAA004MD3</v>
      </c>
      <c r="V196" s="25" t="str">
        <f t="shared" si="47"/>
        <v>RAA
004
MD3</v>
      </c>
    </row>
    <row r="197" spans="1:22" ht="52.5" hidden="1" customHeight="1">
      <c r="A197" t="s">
        <v>41</v>
      </c>
      <c r="B197" s="10" t="s">
        <v>40</v>
      </c>
      <c r="C197" s="10" t="str">
        <f>VLOOKUP(_xlfn.CONCAT(A197,B197),Codes!$C$3:$D$11,2,FALSE)</f>
        <v>R</v>
      </c>
      <c r="D197" s="23" t="s">
        <v>67</v>
      </c>
      <c r="E197" s="12" t="str">
        <f>VLOOKUP(D197,Codes!$E$3:$G$1002,3,FALSE)</f>
        <v>004</v>
      </c>
      <c r="F197" s="10" t="s">
        <v>70</v>
      </c>
      <c r="G197" s="10">
        <v>48</v>
      </c>
      <c r="H197" s="10" t="str">
        <f>VLOOKUP(F197,Codes!$J$3:$M$8,2,FALSE)</f>
        <v>D</v>
      </c>
      <c r="I197" s="11" t="s">
        <v>31</v>
      </c>
      <c r="J197" s="10" t="str">
        <f>VLOOKUP(I197,Codes!$H$3:$I$262,2,FALSE)</f>
        <v>AA</v>
      </c>
      <c r="K197" s="10">
        <v>4</v>
      </c>
      <c r="L197" t="s">
        <v>83</v>
      </c>
      <c r="M197" t="str">
        <f>VLOOKUP(L197,Codes!$R$3:$S$28,2,FALSE)</f>
        <v>M</v>
      </c>
      <c r="N197" t="s">
        <v>48</v>
      </c>
      <c r="O197" t="s">
        <v>29</v>
      </c>
      <c r="P197" t="s">
        <v>29</v>
      </c>
      <c r="Q197" s="21" t="str">
        <f t="shared" si="41"/>
        <v>R-AA-004-EC25-TP4-DMSO-NA-4-NA</v>
      </c>
      <c r="R197" s="21" t="str">
        <f t="shared" si="40"/>
        <v>R-AA-004-EC25-TP4-DMSO-4</v>
      </c>
      <c r="S197" s="14" t="str">
        <f t="shared" si="38"/>
        <v>R.AA.004.M.D.4</v>
      </c>
      <c r="T197" s="15" t="str">
        <f t="shared" si="39"/>
        <v>RAA004MD4</v>
      </c>
      <c r="U197" s="25" t="str">
        <f t="shared" si="46"/>
        <v>R-AA-004-EC25-TP4-DMSO-4
RAA004MD4</v>
      </c>
      <c r="V197" s="25" t="str">
        <f t="shared" si="47"/>
        <v>RAA
004
MD4</v>
      </c>
    </row>
    <row r="198" spans="1:22" ht="52.5" hidden="1" customHeight="1">
      <c r="A198" t="s">
        <v>41</v>
      </c>
      <c r="B198" s="10" t="s">
        <v>40</v>
      </c>
      <c r="C198" s="10" t="str">
        <f>VLOOKUP(_xlfn.CONCAT(A198,B198),Codes!$C$3:$D$11,2,FALSE)</f>
        <v>R</v>
      </c>
      <c r="D198" s="23" t="s">
        <v>67</v>
      </c>
      <c r="E198" s="12" t="str">
        <f>VLOOKUP(D198,Codes!$E$3:$G$1002,3,FALSE)</f>
        <v>004</v>
      </c>
      <c r="F198" s="10" t="s">
        <v>70</v>
      </c>
      <c r="G198" s="10">
        <v>48</v>
      </c>
      <c r="H198" s="10" t="str">
        <f>VLOOKUP(F198,Codes!$J$3:$M$8,2,FALSE)</f>
        <v>D</v>
      </c>
      <c r="I198" s="11" t="s">
        <v>31</v>
      </c>
      <c r="J198" s="10" t="str">
        <f>VLOOKUP(I198,Codes!$H$3:$I$262,2,FALSE)</f>
        <v>AA</v>
      </c>
      <c r="K198" s="10">
        <v>5</v>
      </c>
      <c r="L198" t="s">
        <v>83</v>
      </c>
      <c r="M198" t="str">
        <f>VLOOKUP(L198,Codes!$R$3:$S$28,2,FALSE)</f>
        <v>M</v>
      </c>
      <c r="N198" t="s">
        <v>48</v>
      </c>
      <c r="O198" t="s">
        <v>29</v>
      </c>
      <c r="P198" t="s">
        <v>29</v>
      </c>
      <c r="Q198" s="21" t="str">
        <f t="shared" si="41"/>
        <v>R-AA-004-EC25-TP4-DMSO-NA-5-NA</v>
      </c>
      <c r="R198" s="21" t="str">
        <f t="shared" si="40"/>
        <v>R-AA-004-EC25-TP4-DMSO-5</v>
      </c>
      <c r="S198" s="14" t="str">
        <f t="shared" si="38"/>
        <v>R.AA.004.M.D.5</v>
      </c>
      <c r="T198" s="15" t="str">
        <f t="shared" si="39"/>
        <v>RAA004MD5</v>
      </c>
      <c r="U198" s="25" t="str">
        <f t="shared" si="46"/>
        <v>R-AA-004-EC25-TP4-DMSO-5
RAA004MD5</v>
      </c>
      <c r="V198" s="25" t="str">
        <f t="shared" si="47"/>
        <v>RAA
004
MD5</v>
      </c>
    </row>
    <row r="199" spans="1:22" ht="52.5" hidden="1" customHeight="1">
      <c r="A199" t="s">
        <v>41</v>
      </c>
      <c r="B199" s="10" t="s">
        <v>40</v>
      </c>
      <c r="C199" s="10" t="str">
        <f>VLOOKUP(_xlfn.CONCAT(A199,B199),Codes!$C$3:$D$11,2,FALSE)</f>
        <v>R</v>
      </c>
      <c r="D199" s="23" t="s">
        <v>67</v>
      </c>
      <c r="E199" s="12" t="str">
        <f>VLOOKUP(D199,Codes!$E$3:$G$1002,3,FALSE)</f>
        <v>004</v>
      </c>
      <c r="F199" s="10" t="s">
        <v>70</v>
      </c>
      <c r="G199" s="10">
        <v>48</v>
      </c>
      <c r="H199" s="10" t="str">
        <f>VLOOKUP(F199,Codes!$J$3:$M$8,2,FALSE)</f>
        <v>D</v>
      </c>
      <c r="I199" s="11" t="s">
        <v>31</v>
      </c>
      <c r="J199" s="10" t="str">
        <f>VLOOKUP(I199,Codes!$H$3:$I$262,2,FALSE)</f>
        <v>AA</v>
      </c>
      <c r="K199" s="10">
        <v>6</v>
      </c>
      <c r="L199" t="s">
        <v>83</v>
      </c>
      <c r="M199" t="str">
        <f>VLOOKUP(L199,Codes!$R$3:$S$28,2,FALSE)</f>
        <v>M</v>
      </c>
      <c r="N199" t="s">
        <v>48</v>
      </c>
      <c r="O199" t="s">
        <v>29</v>
      </c>
      <c r="P199" t="s">
        <v>29</v>
      </c>
      <c r="Q199" s="21" t="str">
        <f t="shared" si="41"/>
        <v>R-AA-004-EC25-TP4-DMSO-NA-6-NA</v>
      </c>
      <c r="R199" s="21" t="str">
        <f t="shared" si="40"/>
        <v>R-AA-004-EC25-TP4-DMSO-6</v>
      </c>
      <c r="S199" s="14" t="str">
        <f t="shared" si="38"/>
        <v>R.AA.004.M.D.6</v>
      </c>
      <c r="T199" s="15" t="str">
        <f t="shared" si="39"/>
        <v>RAA004MD6</v>
      </c>
      <c r="U199" s="25" t="str">
        <f t="shared" si="46"/>
        <v>R-AA-004-EC25-TP4-DMSO-6
RAA004MD6</v>
      </c>
      <c r="V199" s="25" t="str">
        <f t="shared" si="47"/>
        <v>RAA
004
MD6</v>
      </c>
    </row>
    <row r="200" spans="1:22" ht="52.5" hidden="1" customHeight="1">
      <c r="A200" t="s">
        <v>41</v>
      </c>
      <c r="B200" s="10" t="s">
        <v>40</v>
      </c>
      <c r="C200" s="10" t="str">
        <f>VLOOKUP(_xlfn.CONCAT(A200,B200),Codes!$C$3:$D$11,2,FALSE)</f>
        <v>R</v>
      </c>
      <c r="D200" s="23" t="s">
        <v>28</v>
      </c>
      <c r="E200" s="12" t="str">
        <f>VLOOKUP(D200,Codes!$E$3:$G$1002,3,FALSE)</f>
        <v>000</v>
      </c>
      <c r="F200" s="10" t="s">
        <v>33</v>
      </c>
      <c r="G200" s="10">
        <v>0</v>
      </c>
      <c r="H200" s="10" t="str">
        <f>VLOOKUP(F200,Codes!$J$3:$M$8,2,FALSE)</f>
        <v>S</v>
      </c>
      <c r="I200" s="11" t="s">
        <v>44</v>
      </c>
      <c r="J200" s="10" t="str">
        <f>VLOOKUP(I200,Codes!$H$3:$I$262,2,FALSE)</f>
        <v>AB</v>
      </c>
      <c r="K200" s="10">
        <v>1</v>
      </c>
      <c r="L200">
        <v>0</v>
      </c>
      <c r="M200" t="str">
        <f>VLOOKUP(L200,Codes!$R$3:$S$28,2,FALSE)</f>
        <v>Z</v>
      </c>
      <c r="N200" t="s">
        <v>38</v>
      </c>
      <c r="O200" t="s">
        <v>29</v>
      </c>
      <c r="P200" t="s">
        <v>29</v>
      </c>
      <c r="Q200" s="21" t="str">
        <f t="shared" si="41"/>
        <v>R-AB-000-0-TP0-Water-NA-1-NA</v>
      </c>
      <c r="R200" s="21" t="str">
        <f t="shared" si="40"/>
        <v>R-AB-000-0-TP0-Water-1</v>
      </c>
      <c r="S200" s="14" t="str">
        <f t="shared" si="38"/>
        <v>R.AB.000.Z.S.1</v>
      </c>
      <c r="T200" s="15" t="str">
        <f t="shared" si="39"/>
        <v>RAB000ZS1</v>
      </c>
      <c r="U200" s="25" t="str">
        <f t="shared" si="46"/>
        <v>R-AB-000-0-TP0-Water-1
RAB000ZS1</v>
      </c>
      <c r="V200" s="25" t="str">
        <f t="shared" si="47"/>
        <v>RAB
000
ZS1</v>
      </c>
    </row>
    <row r="201" spans="1:22" ht="52.5" hidden="1" customHeight="1">
      <c r="A201" t="s">
        <v>41</v>
      </c>
      <c r="B201" s="10" t="s">
        <v>40</v>
      </c>
      <c r="C201" s="10" t="str">
        <f>VLOOKUP(_xlfn.CONCAT(A201,B201),Codes!$C$3:$D$11,2,FALSE)</f>
        <v>R</v>
      </c>
      <c r="D201" s="23" t="s">
        <v>28</v>
      </c>
      <c r="E201" s="12" t="str">
        <f>VLOOKUP(D201,Codes!$E$3:$G$1002,3,FALSE)</f>
        <v>000</v>
      </c>
      <c r="F201" s="10" t="s">
        <v>33</v>
      </c>
      <c r="G201" s="10">
        <v>0</v>
      </c>
      <c r="H201" s="10" t="str">
        <f>VLOOKUP(F201,Codes!$J$3:$M$8,2,FALSE)</f>
        <v>S</v>
      </c>
      <c r="I201" s="11" t="s">
        <v>44</v>
      </c>
      <c r="J201" s="10" t="str">
        <f>VLOOKUP(I201,Codes!$H$3:$I$262,2,FALSE)</f>
        <v>AB</v>
      </c>
      <c r="K201" s="10">
        <v>2</v>
      </c>
      <c r="L201">
        <v>0</v>
      </c>
      <c r="M201" t="str">
        <f>VLOOKUP(L201,Codes!$R$3:$S$28,2,FALSE)</f>
        <v>Z</v>
      </c>
      <c r="N201" t="s">
        <v>38</v>
      </c>
      <c r="O201" t="s">
        <v>29</v>
      </c>
      <c r="P201" t="s">
        <v>29</v>
      </c>
      <c r="Q201" s="21" t="str">
        <f t="shared" si="41"/>
        <v>R-AB-000-0-TP0-Water-NA-2-NA</v>
      </c>
      <c r="R201" s="21" t="str">
        <f t="shared" si="40"/>
        <v>R-AB-000-0-TP0-Water-2</v>
      </c>
      <c r="S201" s="14" t="str">
        <f t="shared" si="38"/>
        <v>R.AB.000.Z.S.2</v>
      </c>
      <c r="T201" s="15" t="str">
        <f t="shared" si="39"/>
        <v>RAB000ZS2</v>
      </c>
      <c r="U201" s="25" t="str">
        <f t="shared" si="46"/>
        <v>R-AB-000-0-TP0-Water-2
RAB000ZS2</v>
      </c>
      <c r="V201" s="25" t="str">
        <f t="shared" si="47"/>
        <v>RAB
000
ZS2</v>
      </c>
    </row>
    <row r="202" spans="1:22" ht="52.5" hidden="1" customHeight="1">
      <c r="A202" t="s">
        <v>41</v>
      </c>
      <c r="B202" s="10" t="s">
        <v>40</v>
      </c>
      <c r="C202" s="10" t="str">
        <f>VLOOKUP(_xlfn.CONCAT(A202,B202),Codes!$C$3:$D$11,2,FALSE)</f>
        <v>R</v>
      </c>
      <c r="D202" s="23" t="s">
        <v>28</v>
      </c>
      <c r="E202" s="12" t="str">
        <f>VLOOKUP(D202,Codes!$E$3:$G$1002,3,FALSE)</f>
        <v>000</v>
      </c>
      <c r="F202" s="10" t="s">
        <v>33</v>
      </c>
      <c r="G202" s="10">
        <v>0</v>
      </c>
      <c r="H202" s="10" t="str">
        <f>VLOOKUP(F202,Codes!$J$3:$M$8,2,FALSE)</f>
        <v>S</v>
      </c>
      <c r="I202" s="11" t="s">
        <v>44</v>
      </c>
      <c r="J202" s="10" t="str">
        <f>VLOOKUP(I202,Codes!$H$3:$I$262,2,FALSE)</f>
        <v>AB</v>
      </c>
      <c r="K202" s="10">
        <v>3</v>
      </c>
      <c r="L202">
        <v>0</v>
      </c>
      <c r="M202" t="str">
        <f>VLOOKUP(L202,Codes!$R$3:$S$28,2,FALSE)</f>
        <v>Z</v>
      </c>
      <c r="N202" t="s">
        <v>38</v>
      </c>
      <c r="O202" t="s">
        <v>29</v>
      </c>
      <c r="P202" t="s">
        <v>29</v>
      </c>
      <c r="Q202" s="21" t="str">
        <f t="shared" si="41"/>
        <v>R-AB-000-0-TP0-Water-NA-3-NA</v>
      </c>
      <c r="R202" s="21" t="str">
        <f t="shared" si="40"/>
        <v>R-AB-000-0-TP0-Water-3</v>
      </c>
      <c r="S202" s="14" t="str">
        <f t="shared" si="38"/>
        <v>R.AB.000.Z.S.3</v>
      </c>
      <c r="T202" s="15" t="str">
        <f t="shared" si="39"/>
        <v>RAB000ZS3</v>
      </c>
      <c r="U202" s="25" t="str">
        <f t="shared" si="46"/>
        <v>R-AB-000-0-TP0-Water-3
RAB000ZS3</v>
      </c>
      <c r="V202" s="25" t="str">
        <f t="shared" si="47"/>
        <v>RAB
000
ZS3</v>
      </c>
    </row>
    <row r="203" spans="1:22" ht="52.5" hidden="1" customHeight="1">
      <c r="A203" t="s">
        <v>41</v>
      </c>
      <c r="B203" s="10" t="s">
        <v>40</v>
      </c>
      <c r="C203" s="10" t="str">
        <f>VLOOKUP(_xlfn.CONCAT(A203,B203),Codes!$C$3:$D$11,2,FALSE)</f>
        <v>R</v>
      </c>
      <c r="D203" s="23" t="s">
        <v>28</v>
      </c>
      <c r="E203" s="12" t="str">
        <f>VLOOKUP(D203,Codes!$E$3:$G$1002,3,FALSE)</f>
        <v>000</v>
      </c>
      <c r="F203" s="10" t="s">
        <v>33</v>
      </c>
      <c r="G203" s="10">
        <v>0</v>
      </c>
      <c r="H203" s="10" t="str">
        <f>VLOOKUP(F203,Codes!$J$3:$M$8,2,FALSE)</f>
        <v>S</v>
      </c>
      <c r="I203" s="11" t="s">
        <v>44</v>
      </c>
      <c r="J203" s="10" t="str">
        <f>VLOOKUP(I203,Codes!$H$3:$I$262,2,FALSE)</f>
        <v>AB</v>
      </c>
      <c r="K203" s="10">
        <v>4</v>
      </c>
      <c r="L203">
        <v>0</v>
      </c>
      <c r="M203" t="str">
        <f>VLOOKUP(L203,Codes!$R$3:$S$28,2,FALSE)</f>
        <v>Z</v>
      </c>
      <c r="N203" t="s">
        <v>38</v>
      </c>
      <c r="O203" t="s">
        <v>29</v>
      </c>
      <c r="P203" t="s">
        <v>29</v>
      </c>
      <c r="Q203" s="21" t="str">
        <f t="shared" si="41"/>
        <v>R-AB-000-0-TP0-Water-NA-4-NA</v>
      </c>
      <c r="R203" s="21" t="str">
        <f t="shared" si="40"/>
        <v>R-AB-000-0-TP0-Water-4</v>
      </c>
      <c r="S203" s="14" t="str">
        <f t="shared" si="38"/>
        <v>R.AB.000.Z.S.4</v>
      </c>
      <c r="T203" s="15" t="str">
        <f t="shared" si="39"/>
        <v>RAB000ZS4</v>
      </c>
      <c r="U203" s="25" t="str">
        <f t="shared" si="46"/>
        <v>R-AB-000-0-TP0-Water-4
RAB000ZS4</v>
      </c>
      <c r="V203" s="25" t="str">
        <f t="shared" si="47"/>
        <v>RAB
000
ZS4</v>
      </c>
    </row>
    <row r="204" spans="1:22" ht="52.5" hidden="1" customHeight="1">
      <c r="A204" t="s">
        <v>41</v>
      </c>
      <c r="B204" s="10" t="s">
        <v>40</v>
      </c>
      <c r="C204" s="10" t="str">
        <f>VLOOKUP(_xlfn.CONCAT(A204,B204),Codes!$C$3:$D$11,2,FALSE)</f>
        <v>R</v>
      </c>
      <c r="D204" s="23" t="s">
        <v>28</v>
      </c>
      <c r="E204" s="12" t="str">
        <f>VLOOKUP(D204,Codes!$E$3:$G$1002,3,FALSE)</f>
        <v>000</v>
      </c>
      <c r="F204" s="10" t="s">
        <v>33</v>
      </c>
      <c r="G204" s="10">
        <v>0</v>
      </c>
      <c r="H204" s="10" t="str">
        <f>VLOOKUP(F204,Codes!$J$3:$M$8,2,FALSE)</f>
        <v>S</v>
      </c>
      <c r="I204" s="11" t="s">
        <v>44</v>
      </c>
      <c r="J204" s="10" t="str">
        <f>VLOOKUP(I204,Codes!$H$3:$I$262,2,FALSE)</f>
        <v>AB</v>
      </c>
      <c r="K204" s="10">
        <v>5</v>
      </c>
      <c r="L204">
        <v>0</v>
      </c>
      <c r="M204" t="str">
        <f>VLOOKUP(L204,Codes!$R$3:$S$28,2,FALSE)</f>
        <v>Z</v>
      </c>
      <c r="N204" t="s">
        <v>38</v>
      </c>
      <c r="O204" t="s">
        <v>29</v>
      </c>
      <c r="P204" t="s">
        <v>29</v>
      </c>
      <c r="Q204" s="21" t="str">
        <f t="shared" si="41"/>
        <v>R-AB-000-0-TP0-Water-NA-5-NA</v>
      </c>
      <c r="R204" s="21" t="str">
        <f t="shared" si="40"/>
        <v>R-AB-000-0-TP0-Water-5</v>
      </c>
      <c r="S204" s="14" t="str">
        <f t="shared" si="38"/>
        <v>R.AB.000.Z.S.5</v>
      </c>
      <c r="T204" s="15" t="str">
        <f t="shared" si="39"/>
        <v>RAB000ZS5</v>
      </c>
      <c r="U204" s="25" t="str">
        <f t="shared" si="46"/>
        <v>R-AB-000-0-TP0-Water-5
RAB000ZS5</v>
      </c>
      <c r="V204" s="25" t="str">
        <f t="shared" si="47"/>
        <v>RAB
000
ZS5</v>
      </c>
    </row>
    <row r="205" spans="1:22" ht="52.5" hidden="1" customHeight="1">
      <c r="A205" t="s">
        <v>41</v>
      </c>
      <c r="B205" s="10" t="s">
        <v>40</v>
      </c>
      <c r="C205" s="10" t="str">
        <f>VLOOKUP(_xlfn.CONCAT(A205,B205),Codes!$C$3:$D$11,2,FALSE)</f>
        <v>R</v>
      </c>
      <c r="D205" s="23" t="s">
        <v>28</v>
      </c>
      <c r="E205" s="12" t="str">
        <f>VLOOKUP(D205,Codes!$E$3:$G$1002,3,FALSE)</f>
        <v>000</v>
      </c>
      <c r="F205" s="10" t="s">
        <v>33</v>
      </c>
      <c r="G205" s="10">
        <v>0</v>
      </c>
      <c r="H205" s="10" t="str">
        <f>VLOOKUP(F205,Codes!$J$3:$M$8,2,FALSE)</f>
        <v>S</v>
      </c>
      <c r="I205" s="11" t="s">
        <v>44</v>
      </c>
      <c r="J205" s="10" t="str">
        <f>VLOOKUP(I205,Codes!$H$3:$I$262,2,FALSE)</f>
        <v>AB</v>
      </c>
      <c r="K205" s="10">
        <v>6</v>
      </c>
      <c r="L205">
        <v>0</v>
      </c>
      <c r="M205" t="str">
        <f>VLOOKUP(L205,Codes!$R$3:$S$28,2,FALSE)</f>
        <v>Z</v>
      </c>
      <c r="N205" t="s">
        <v>38</v>
      </c>
      <c r="O205" t="s">
        <v>29</v>
      </c>
      <c r="P205" t="s">
        <v>29</v>
      </c>
      <c r="Q205" s="21" t="str">
        <f t="shared" si="41"/>
        <v>R-AB-000-0-TP0-Water-NA-6-NA</v>
      </c>
      <c r="R205" s="21" t="str">
        <f t="shared" si="40"/>
        <v>R-AB-000-0-TP0-Water-6</v>
      </c>
      <c r="S205" s="14" t="str">
        <f t="shared" si="38"/>
        <v>R.AB.000.Z.S.6</v>
      </c>
      <c r="T205" s="15" t="str">
        <f t="shared" si="39"/>
        <v>RAB000ZS6</v>
      </c>
      <c r="U205" s="25" t="str">
        <f t="shared" si="46"/>
        <v>R-AB-000-0-TP0-Water-6
RAB000ZS6</v>
      </c>
      <c r="V205" s="25" t="str">
        <f t="shared" si="47"/>
        <v>RAB
000
ZS6</v>
      </c>
    </row>
    <row r="206" spans="1:22" ht="52.5" hidden="1" customHeight="1">
      <c r="A206" t="s">
        <v>41</v>
      </c>
      <c r="B206" s="10" t="s">
        <v>40</v>
      </c>
      <c r="C206" s="10" t="str">
        <f>VLOOKUP(_xlfn.CONCAT(A206,B206),Codes!$C$3:$D$11,2,FALSE)</f>
        <v>R</v>
      </c>
      <c r="D206" s="23" t="s">
        <v>28</v>
      </c>
      <c r="E206" s="12" t="str">
        <f>VLOOKUP(D206,Codes!$E$3:$G$1002,3,FALSE)</f>
        <v>000</v>
      </c>
      <c r="F206" s="10" t="s">
        <v>46</v>
      </c>
      <c r="G206" s="10">
        <v>4</v>
      </c>
      <c r="H206" s="10" t="str">
        <f>VLOOKUP(F206,Codes!$J$3:$M$8,2,FALSE)</f>
        <v>A</v>
      </c>
      <c r="I206" s="11" t="s">
        <v>44</v>
      </c>
      <c r="J206" s="10" t="str">
        <f>VLOOKUP(I206,Codes!$H$3:$I$262,2,FALSE)</f>
        <v>AB</v>
      </c>
      <c r="K206" s="10">
        <v>1</v>
      </c>
      <c r="L206">
        <v>0</v>
      </c>
      <c r="M206" t="str">
        <f>VLOOKUP(L206,Codes!$R$3:$S$28,2,FALSE)</f>
        <v>Z</v>
      </c>
      <c r="N206" t="s">
        <v>38</v>
      </c>
      <c r="O206" t="s">
        <v>29</v>
      </c>
      <c r="P206" t="s">
        <v>29</v>
      </c>
      <c r="Q206" s="21" t="str">
        <f t="shared" si="41"/>
        <v>R-AB-000-0-TP1-Water-NA-1-NA</v>
      </c>
      <c r="R206" s="21" t="str">
        <f t="shared" si="40"/>
        <v>R-AB-000-0-TP1-Water-1</v>
      </c>
      <c r="S206" s="14" t="str">
        <f t="shared" si="38"/>
        <v>R.AB.000.Z.A.1</v>
      </c>
      <c r="T206" s="15" t="str">
        <f t="shared" si="39"/>
        <v>RAB000ZA1</v>
      </c>
      <c r="U206" s="25" t="str">
        <f t="shared" si="46"/>
        <v>R-AB-000-0-TP1-Water-1
RAB000ZA1</v>
      </c>
      <c r="V206" s="25" t="str">
        <f t="shared" si="47"/>
        <v>RAB
000
ZA1</v>
      </c>
    </row>
    <row r="207" spans="1:22" ht="52.5" hidden="1" customHeight="1">
      <c r="A207" t="s">
        <v>41</v>
      </c>
      <c r="B207" s="10" t="s">
        <v>40</v>
      </c>
      <c r="C207" s="10" t="str">
        <f>VLOOKUP(_xlfn.CONCAT(A207,B207),Codes!$C$3:$D$11,2,FALSE)</f>
        <v>R</v>
      </c>
      <c r="D207" s="23" t="s">
        <v>28</v>
      </c>
      <c r="E207" s="12" t="str">
        <f>VLOOKUP(D207,Codes!$E$3:$G$1002,3,FALSE)</f>
        <v>000</v>
      </c>
      <c r="F207" s="10" t="s">
        <v>46</v>
      </c>
      <c r="G207" s="10">
        <v>4</v>
      </c>
      <c r="H207" s="10" t="str">
        <f>VLOOKUP(F207,Codes!$J$3:$M$8,2,FALSE)</f>
        <v>A</v>
      </c>
      <c r="I207" s="11" t="s">
        <v>44</v>
      </c>
      <c r="J207" s="10" t="str">
        <f>VLOOKUP(I207,Codes!$H$3:$I$262,2,FALSE)</f>
        <v>AB</v>
      </c>
      <c r="K207" s="10">
        <v>2</v>
      </c>
      <c r="L207">
        <v>0</v>
      </c>
      <c r="M207" t="str">
        <f>VLOOKUP(L207,Codes!$R$3:$S$28,2,FALSE)</f>
        <v>Z</v>
      </c>
      <c r="N207" t="s">
        <v>38</v>
      </c>
      <c r="O207" t="s">
        <v>29</v>
      </c>
      <c r="P207" t="s">
        <v>29</v>
      </c>
      <c r="Q207" s="21" t="str">
        <f t="shared" si="41"/>
        <v>R-AB-000-0-TP1-Water-NA-2-NA</v>
      </c>
      <c r="R207" s="21" t="str">
        <f t="shared" si="40"/>
        <v>R-AB-000-0-TP1-Water-2</v>
      </c>
      <c r="S207" s="14" t="str">
        <f t="shared" si="38"/>
        <v>R.AB.000.Z.A.2</v>
      </c>
      <c r="T207" s="15" t="str">
        <f t="shared" si="39"/>
        <v>RAB000ZA2</v>
      </c>
      <c r="U207" s="25" t="str">
        <f t="shared" si="46"/>
        <v>R-AB-000-0-TP1-Water-2
RAB000ZA2</v>
      </c>
      <c r="V207" s="25" t="str">
        <f t="shared" si="47"/>
        <v>RAB
000
ZA2</v>
      </c>
    </row>
    <row r="208" spans="1:22" ht="52.5" hidden="1" customHeight="1">
      <c r="A208" t="s">
        <v>41</v>
      </c>
      <c r="B208" s="10" t="s">
        <v>40</v>
      </c>
      <c r="C208" s="10" t="str">
        <f>VLOOKUP(_xlfn.CONCAT(A208,B208),Codes!$C$3:$D$11,2,FALSE)</f>
        <v>R</v>
      </c>
      <c r="D208" s="23" t="s">
        <v>28</v>
      </c>
      <c r="E208" s="12" t="str">
        <f>VLOOKUP(D208,Codes!$E$3:$G$1002,3,FALSE)</f>
        <v>000</v>
      </c>
      <c r="F208" s="10" t="s">
        <v>46</v>
      </c>
      <c r="G208" s="10">
        <v>4</v>
      </c>
      <c r="H208" s="10" t="str">
        <f>VLOOKUP(F208,Codes!$J$3:$M$8,2,FALSE)</f>
        <v>A</v>
      </c>
      <c r="I208" s="11" t="s">
        <v>44</v>
      </c>
      <c r="J208" s="10" t="str">
        <f>VLOOKUP(I208,Codes!$H$3:$I$262,2,FALSE)</f>
        <v>AB</v>
      </c>
      <c r="K208" s="10">
        <v>3</v>
      </c>
      <c r="L208">
        <v>0</v>
      </c>
      <c r="M208" t="str">
        <f>VLOOKUP(L208,Codes!$R$3:$S$28,2,FALSE)</f>
        <v>Z</v>
      </c>
      <c r="N208" t="s">
        <v>38</v>
      </c>
      <c r="O208" t="s">
        <v>29</v>
      </c>
      <c r="P208" t="s">
        <v>29</v>
      </c>
      <c r="Q208" s="21" t="str">
        <f t="shared" si="41"/>
        <v>R-AB-000-0-TP1-Water-NA-3-NA</v>
      </c>
      <c r="R208" s="21" t="str">
        <f t="shared" si="40"/>
        <v>R-AB-000-0-TP1-Water-3</v>
      </c>
      <c r="S208" s="14" t="str">
        <f t="shared" si="38"/>
        <v>R.AB.000.Z.A.3</v>
      </c>
      <c r="T208" s="15" t="str">
        <f t="shared" si="39"/>
        <v>RAB000ZA3</v>
      </c>
      <c r="U208" s="25" t="str">
        <f t="shared" si="46"/>
        <v>R-AB-000-0-TP1-Water-3
RAB000ZA3</v>
      </c>
      <c r="V208" s="25" t="str">
        <f t="shared" si="47"/>
        <v>RAB
000
ZA3</v>
      </c>
    </row>
    <row r="209" spans="1:22" ht="52.5" hidden="1" customHeight="1">
      <c r="A209" t="s">
        <v>41</v>
      </c>
      <c r="B209" s="10" t="s">
        <v>40</v>
      </c>
      <c r="C209" s="10" t="str">
        <f>VLOOKUP(_xlfn.CONCAT(A209,B209),Codes!$C$3:$D$11,2,FALSE)</f>
        <v>R</v>
      </c>
      <c r="D209" s="23" t="s">
        <v>28</v>
      </c>
      <c r="E209" s="12" t="str">
        <f>VLOOKUP(D209,Codes!$E$3:$G$1002,3,FALSE)</f>
        <v>000</v>
      </c>
      <c r="F209" s="10" t="s">
        <v>46</v>
      </c>
      <c r="G209" s="10">
        <v>4</v>
      </c>
      <c r="H209" s="10" t="str">
        <f>VLOOKUP(F209,Codes!$J$3:$M$8,2,FALSE)</f>
        <v>A</v>
      </c>
      <c r="I209" s="11" t="s">
        <v>44</v>
      </c>
      <c r="J209" s="10" t="str">
        <f>VLOOKUP(I209,Codes!$H$3:$I$262,2,FALSE)</f>
        <v>AB</v>
      </c>
      <c r="K209" s="10">
        <v>4</v>
      </c>
      <c r="L209">
        <v>0</v>
      </c>
      <c r="M209" t="str">
        <f>VLOOKUP(L209,Codes!$R$3:$S$28,2,FALSE)</f>
        <v>Z</v>
      </c>
      <c r="N209" t="s">
        <v>38</v>
      </c>
      <c r="O209" t="s">
        <v>29</v>
      </c>
      <c r="P209" t="s">
        <v>29</v>
      </c>
      <c r="Q209" s="21" t="str">
        <f t="shared" si="41"/>
        <v>R-AB-000-0-TP1-Water-NA-4-NA</v>
      </c>
      <c r="R209" s="21" t="str">
        <f t="shared" si="40"/>
        <v>R-AB-000-0-TP1-Water-4</v>
      </c>
      <c r="S209" s="14" t="str">
        <f t="shared" si="38"/>
        <v>R.AB.000.Z.A.4</v>
      </c>
      <c r="T209" s="15" t="str">
        <f t="shared" si="39"/>
        <v>RAB000ZA4</v>
      </c>
      <c r="U209" s="25" t="str">
        <f t="shared" si="46"/>
        <v>R-AB-000-0-TP1-Water-4
RAB000ZA4</v>
      </c>
      <c r="V209" s="25" t="str">
        <f t="shared" si="47"/>
        <v>RAB
000
ZA4</v>
      </c>
    </row>
    <row r="210" spans="1:22" ht="52.5" hidden="1" customHeight="1">
      <c r="A210" t="s">
        <v>41</v>
      </c>
      <c r="B210" s="10" t="s">
        <v>40</v>
      </c>
      <c r="C210" s="10" t="str">
        <f>VLOOKUP(_xlfn.CONCAT(A210,B210),Codes!$C$3:$D$11,2,FALSE)</f>
        <v>R</v>
      </c>
      <c r="D210" s="23" t="s">
        <v>28</v>
      </c>
      <c r="E210" s="12" t="str">
        <f>VLOOKUP(D210,Codes!$E$3:$G$1002,3,FALSE)</f>
        <v>000</v>
      </c>
      <c r="F210" s="10" t="s">
        <v>46</v>
      </c>
      <c r="G210" s="10">
        <v>4</v>
      </c>
      <c r="H210" s="10" t="str">
        <f>VLOOKUP(F210,Codes!$J$3:$M$8,2,FALSE)</f>
        <v>A</v>
      </c>
      <c r="I210" s="11" t="s">
        <v>44</v>
      </c>
      <c r="J210" s="10" t="str">
        <f>VLOOKUP(I210,Codes!$H$3:$I$262,2,FALSE)</f>
        <v>AB</v>
      </c>
      <c r="K210" s="10">
        <v>5</v>
      </c>
      <c r="L210">
        <v>0</v>
      </c>
      <c r="M210" t="str">
        <f>VLOOKUP(L210,Codes!$R$3:$S$28,2,FALSE)</f>
        <v>Z</v>
      </c>
      <c r="N210" t="s">
        <v>38</v>
      </c>
      <c r="O210" t="s">
        <v>29</v>
      </c>
      <c r="P210" t="s">
        <v>29</v>
      </c>
      <c r="Q210" s="21" t="str">
        <f t="shared" si="41"/>
        <v>R-AB-000-0-TP1-Water-NA-5-NA</v>
      </c>
      <c r="R210" s="21" t="str">
        <f t="shared" si="40"/>
        <v>R-AB-000-0-TP1-Water-5</v>
      </c>
      <c r="S210" s="14" t="str">
        <f t="shared" si="38"/>
        <v>R.AB.000.Z.A.5</v>
      </c>
      <c r="T210" s="15" t="str">
        <f t="shared" si="39"/>
        <v>RAB000ZA5</v>
      </c>
      <c r="U210" s="25" t="str">
        <f t="shared" si="46"/>
        <v>R-AB-000-0-TP1-Water-5
RAB000ZA5</v>
      </c>
      <c r="V210" s="25" t="str">
        <f t="shared" si="47"/>
        <v>RAB
000
ZA5</v>
      </c>
    </row>
    <row r="211" spans="1:22" ht="52.5" hidden="1" customHeight="1">
      <c r="A211" t="s">
        <v>41</v>
      </c>
      <c r="B211" s="10" t="s">
        <v>40</v>
      </c>
      <c r="C211" s="10" t="str">
        <f>VLOOKUP(_xlfn.CONCAT(A211,B211),Codes!$C$3:$D$11,2,FALSE)</f>
        <v>R</v>
      </c>
      <c r="D211" s="23" t="s">
        <v>28</v>
      </c>
      <c r="E211" s="12" t="str">
        <f>VLOOKUP(D211,Codes!$E$3:$G$1002,3,FALSE)</f>
        <v>000</v>
      </c>
      <c r="F211" s="10" t="s">
        <v>46</v>
      </c>
      <c r="G211" s="10">
        <v>4</v>
      </c>
      <c r="H211" s="10" t="str">
        <f>VLOOKUP(F211,Codes!$J$3:$M$8,2,FALSE)</f>
        <v>A</v>
      </c>
      <c r="I211" s="11" t="s">
        <v>44</v>
      </c>
      <c r="J211" s="10" t="str">
        <f>VLOOKUP(I211,Codes!$H$3:$I$262,2,FALSE)</f>
        <v>AB</v>
      </c>
      <c r="K211" s="10">
        <v>6</v>
      </c>
      <c r="L211">
        <v>0</v>
      </c>
      <c r="M211" t="str">
        <f>VLOOKUP(L211,Codes!$R$3:$S$28,2,FALSE)</f>
        <v>Z</v>
      </c>
      <c r="N211" t="s">
        <v>38</v>
      </c>
      <c r="O211" t="s">
        <v>29</v>
      </c>
      <c r="P211" t="s">
        <v>29</v>
      </c>
      <c r="Q211" s="21" t="str">
        <f t="shared" si="41"/>
        <v>R-AB-000-0-TP1-Water-NA-6-NA</v>
      </c>
      <c r="R211" s="21" t="str">
        <f t="shared" si="40"/>
        <v>R-AB-000-0-TP1-Water-6</v>
      </c>
      <c r="S211" s="14" t="str">
        <f t="shared" si="38"/>
        <v>R.AB.000.Z.A.6</v>
      </c>
      <c r="T211" s="15" t="str">
        <f t="shared" si="39"/>
        <v>RAB000ZA6</v>
      </c>
      <c r="U211" s="25" t="str">
        <f t="shared" si="46"/>
        <v>R-AB-000-0-TP1-Water-6
RAB000ZA6</v>
      </c>
      <c r="V211" s="25" t="str">
        <f t="shared" si="47"/>
        <v>RAB
000
ZA6</v>
      </c>
    </row>
    <row r="212" spans="1:22" ht="52.5" hidden="1" customHeight="1">
      <c r="A212" t="s">
        <v>41</v>
      </c>
      <c r="B212" s="10" t="s">
        <v>40</v>
      </c>
      <c r="C212" s="10" t="str">
        <f>VLOOKUP(_xlfn.CONCAT(A212,B212),Codes!$C$3:$D$11,2,FALSE)</f>
        <v>R</v>
      </c>
      <c r="D212" s="23" t="s">
        <v>28</v>
      </c>
      <c r="E212" s="12" t="str">
        <f>VLOOKUP(D212,Codes!$E$3:$G$1002,3,FALSE)</f>
        <v>000</v>
      </c>
      <c r="F212" s="10" t="s">
        <v>57</v>
      </c>
      <c r="G212" s="10">
        <v>8</v>
      </c>
      <c r="H212" s="10" t="str">
        <f>VLOOKUP(F212,Codes!$J$3:$M$8,2,FALSE)</f>
        <v>B</v>
      </c>
      <c r="I212" s="11" t="s">
        <v>44</v>
      </c>
      <c r="J212" s="10" t="str">
        <f>VLOOKUP(I212,Codes!$H$3:$I$262,2,FALSE)</f>
        <v>AB</v>
      </c>
      <c r="K212" s="10">
        <v>1</v>
      </c>
      <c r="L212">
        <v>0</v>
      </c>
      <c r="M212" t="str">
        <f>VLOOKUP(L212,Codes!$R$3:$S$28,2,FALSE)</f>
        <v>Z</v>
      </c>
      <c r="N212" t="s">
        <v>38</v>
      </c>
      <c r="O212" t="s">
        <v>29</v>
      </c>
      <c r="P212" t="s">
        <v>29</v>
      </c>
      <c r="Q212" s="21" t="str">
        <f t="shared" si="41"/>
        <v>R-AB-000-0-TP2-Water-NA-1-NA</v>
      </c>
      <c r="R212" s="21" t="str">
        <f t="shared" si="40"/>
        <v>R-AB-000-0-TP2-Water-1</v>
      </c>
      <c r="S212" s="14" t="str">
        <f t="shared" si="38"/>
        <v>R.AB.000.Z.B.1</v>
      </c>
      <c r="T212" s="15" t="str">
        <f t="shared" si="39"/>
        <v>RAB000ZB1</v>
      </c>
      <c r="U212" s="25" t="str">
        <f t="shared" si="46"/>
        <v>R-AB-000-0-TP2-Water-1
RAB000ZB1</v>
      </c>
      <c r="V212" s="25" t="str">
        <f t="shared" si="47"/>
        <v>RAB
000
ZB1</v>
      </c>
    </row>
    <row r="213" spans="1:22" ht="52.5" hidden="1" customHeight="1">
      <c r="A213" t="s">
        <v>41</v>
      </c>
      <c r="B213" s="10" t="s">
        <v>40</v>
      </c>
      <c r="C213" s="10" t="str">
        <f>VLOOKUP(_xlfn.CONCAT(A213,B213),Codes!$C$3:$D$11,2,FALSE)</f>
        <v>R</v>
      </c>
      <c r="D213" s="23" t="s">
        <v>28</v>
      </c>
      <c r="E213" s="12" t="str">
        <f>VLOOKUP(D213,Codes!$E$3:$G$1002,3,FALSE)</f>
        <v>000</v>
      </c>
      <c r="F213" s="10" t="s">
        <v>57</v>
      </c>
      <c r="G213" s="10">
        <v>8</v>
      </c>
      <c r="H213" s="10" t="str">
        <f>VLOOKUP(F213,Codes!$J$3:$M$8,2,FALSE)</f>
        <v>B</v>
      </c>
      <c r="I213" s="11" t="s">
        <v>44</v>
      </c>
      <c r="J213" s="10" t="str">
        <f>VLOOKUP(I213,Codes!$H$3:$I$262,2,FALSE)</f>
        <v>AB</v>
      </c>
      <c r="K213" s="10">
        <v>2</v>
      </c>
      <c r="L213">
        <v>0</v>
      </c>
      <c r="M213" t="str">
        <f>VLOOKUP(L213,Codes!$R$3:$S$28,2,FALSE)</f>
        <v>Z</v>
      </c>
      <c r="N213" t="s">
        <v>38</v>
      </c>
      <c r="O213" t="s">
        <v>29</v>
      </c>
      <c r="P213" t="s">
        <v>29</v>
      </c>
      <c r="Q213" s="21" t="str">
        <f t="shared" si="41"/>
        <v>R-AB-000-0-TP2-Water-NA-2-NA</v>
      </c>
      <c r="R213" s="21" t="str">
        <f t="shared" si="40"/>
        <v>R-AB-000-0-TP2-Water-2</v>
      </c>
      <c r="S213" s="14" t="str">
        <f t="shared" si="38"/>
        <v>R.AB.000.Z.B.2</v>
      </c>
      <c r="T213" s="15" t="str">
        <f t="shared" si="39"/>
        <v>RAB000ZB2</v>
      </c>
      <c r="U213" s="25" t="str">
        <f t="shared" si="46"/>
        <v>R-AB-000-0-TP2-Water-2
RAB000ZB2</v>
      </c>
      <c r="V213" s="25" t="str">
        <f t="shared" si="47"/>
        <v>RAB
000
ZB2</v>
      </c>
    </row>
    <row r="214" spans="1:22" ht="52.5" hidden="1" customHeight="1">
      <c r="A214" t="s">
        <v>41</v>
      </c>
      <c r="B214" s="10" t="s">
        <v>40</v>
      </c>
      <c r="C214" s="10" t="str">
        <f>VLOOKUP(_xlfn.CONCAT(A214,B214),Codes!$C$3:$D$11,2,FALSE)</f>
        <v>R</v>
      </c>
      <c r="D214" s="23" t="s">
        <v>28</v>
      </c>
      <c r="E214" s="12" t="str">
        <f>VLOOKUP(D214,Codes!$E$3:$G$1002,3,FALSE)</f>
        <v>000</v>
      </c>
      <c r="F214" s="10" t="s">
        <v>57</v>
      </c>
      <c r="G214" s="10">
        <v>8</v>
      </c>
      <c r="H214" s="10" t="str">
        <f>VLOOKUP(F214,Codes!$J$3:$M$8,2,FALSE)</f>
        <v>B</v>
      </c>
      <c r="I214" s="11" t="s">
        <v>44</v>
      </c>
      <c r="J214" s="10" t="str">
        <f>VLOOKUP(I214,Codes!$H$3:$I$262,2,FALSE)</f>
        <v>AB</v>
      </c>
      <c r="K214" s="10">
        <v>3</v>
      </c>
      <c r="L214">
        <v>0</v>
      </c>
      <c r="M214" t="str">
        <f>VLOOKUP(L214,Codes!$R$3:$S$28,2,FALSE)</f>
        <v>Z</v>
      </c>
      <c r="N214" t="s">
        <v>38</v>
      </c>
      <c r="O214" t="s">
        <v>29</v>
      </c>
      <c r="P214" t="s">
        <v>29</v>
      </c>
      <c r="Q214" s="21" t="str">
        <f t="shared" si="41"/>
        <v>R-AB-000-0-TP2-Water-NA-3-NA</v>
      </c>
      <c r="R214" s="21" t="str">
        <f t="shared" si="40"/>
        <v>R-AB-000-0-TP2-Water-3</v>
      </c>
      <c r="S214" s="14" t="str">
        <f t="shared" si="38"/>
        <v>R.AB.000.Z.B.3</v>
      </c>
      <c r="T214" s="15" t="str">
        <f t="shared" si="39"/>
        <v>RAB000ZB3</v>
      </c>
      <c r="U214" s="25" t="str">
        <f t="shared" si="46"/>
        <v>R-AB-000-0-TP2-Water-3
RAB000ZB3</v>
      </c>
      <c r="V214" s="25" t="str">
        <f t="shared" si="47"/>
        <v>RAB
000
ZB3</v>
      </c>
    </row>
    <row r="215" spans="1:22" ht="52.5" hidden="1" customHeight="1">
      <c r="A215" t="s">
        <v>41</v>
      </c>
      <c r="B215" s="10" t="s">
        <v>40</v>
      </c>
      <c r="C215" s="10" t="str">
        <f>VLOOKUP(_xlfn.CONCAT(A215,B215),Codes!$C$3:$D$11,2,FALSE)</f>
        <v>R</v>
      </c>
      <c r="D215" s="23" t="s">
        <v>28</v>
      </c>
      <c r="E215" s="12" t="str">
        <f>VLOOKUP(D215,Codes!$E$3:$G$1002,3,FALSE)</f>
        <v>000</v>
      </c>
      <c r="F215" s="10" t="s">
        <v>57</v>
      </c>
      <c r="G215" s="10">
        <v>8</v>
      </c>
      <c r="H215" s="10" t="str">
        <f>VLOOKUP(F215,Codes!$J$3:$M$8,2,FALSE)</f>
        <v>B</v>
      </c>
      <c r="I215" s="11" t="s">
        <v>44</v>
      </c>
      <c r="J215" s="10" t="str">
        <f>VLOOKUP(I215,Codes!$H$3:$I$262,2,FALSE)</f>
        <v>AB</v>
      </c>
      <c r="K215" s="10">
        <v>4</v>
      </c>
      <c r="L215">
        <v>0</v>
      </c>
      <c r="M215" t="str">
        <f>VLOOKUP(L215,Codes!$R$3:$S$28,2,FALSE)</f>
        <v>Z</v>
      </c>
      <c r="N215" t="s">
        <v>38</v>
      </c>
      <c r="O215" t="s">
        <v>29</v>
      </c>
      <c r="P215" t="s">
        <v>29</v>
      </c>
      <c r="Q215" s="21" t="str">
        <f t="shared" si="41"/>
        <v>R-AB-000-0-TP2-Water-NA-4-NA</v>
      </c>
      <c r="R215" s="21" t="str">
        <f t="shared" si="40"/>
        <v>R-AB-000-0-TP2-Water-4</v>
      </c>
      <c r="S215" s="14" t="str">
        <f t="shared" si="38"/>
        <v>R.AB.000.Z.B.4</v>
      </c>
      <c r="T215" s="15" t="str">
        <f t="shared" si="39"/>
        <v>RAB000ZB4</v>
      </c>
      <c r="U215" s="25" t="str">
        <f t="shared" si="46"/>
        <v>R-AB-000-0-TP2-Water-4
RAB000ZB4</v>
      </c>
      <c r="V215" s="25" t="str">
        <f t="shared" si="47"/>
        <v>RAB
000
ZB4</v>
      </c>
    </row>
    <row r="216" spans="1:22" ht="52.5" hidden="1" customHeight="1">
      <c r="A216" t="s">
        <v>41</v>
      </c>
      <c r="B216" s="10" t="s">
        <v>40</v>
      </c>
      <c r="C216" s="10" t="str">
        <f>VLOOKUP(_xlfn.CONCAT(A216,B216),Codes!$C$3:$D$11,2,FALSE)</f>
        <v>R</v>
      </c>
      <c r="D216" s="23" t="s">
        <v>28</v>
      </c>
      <c r="E216" s="12" t="str">
        <f>VLOOKUP(D216,Codes!$E$3:$G$1002,3,FALSE)</f>
        <v>000</v>
      </c>
      <c r="F216" s="10" t="s">
        <v>57</v>
      </c>
      <c r="G216" s="10">
        <v>8</v>
      </c>
      <c r="H216" s="10" t="str">
        <f>VLOOKUP(F216,Codes!$J$3:$M$8,2,FALSE)</f>
        <v>B</v>
      </c>
      <c r="I216" s="11" t="s">
        <v>44</v>
      </c>
      <c r="J216" s="10" t="str">
        <f>VLOOKUP(I216,Codes!$H$3:$I$262,2,FALSE)</f>
        <v>AB</v>
      </c>
      <c r="K216" s="10">
        <v>5</v>
      </c>
      <c r="L216">
        <v>0</v>
      </c>
      <c r="M216" t="str">
        <f>VLOOKUP(L216,Codes!$R$3:$S$28,2,FALSE)</f>
        <v>Z</v>
      </c>
      <c r="N216" t="s">
        <v>38</v>
      </c>
      <c r="O216" t="s">
        <v>29</v>
      </c>
      <c r="P216" t="s">
        <v>29</v>
      </c>
      <c r="Q216" s="21" t="str">
        <f t="shared" si="41"/>
        <v>R-AB-000-0-TP2-Water-NA-5-NA</v>
      </c>
      <c r="R216" s="21" t="str">
        <f t="shared" si="40"/>
        <v>R-AB-000-0-TP2-Water-5</v>
      </c>
      <c r="S216" s="14" t="str">
        <f t="shared" si="38"/>
        <v>R.AB.000.Z.B.5</v>
      </c>
      <c r="T216" s="15" t="str">
        <f t="shared" si="39"/>
        <v>RAB000ZB5</v>
      </c>
      <c r="U216" s="25" t="str">
        <f t="shared" si="46"/>
        <v>R-AB-000-0-TP2-Water-5
RAB000ZB5</v>
      </c>
      <c r="V216" s="25" t="str">
        <f t="shared" si="47"/>
        <v>RAB
000
ZB5</v>
      </c>
    </row>
    <row r="217" spans="1:22" ht="52.5" hidden="1" customHeight="1">
      <c r="A217" t="s">
        <v>41</v>
      </c>
      <c r="B217" s="10" t="s">
        <v>40</v>
      </c>
      <c r="C217" s="10" t="str">
        <f>VLOOKUP(_xlfn.CONCAT(A217,B217),Codes!$C$3:$D$11,2,FALSE)</f>
        <v>R</v>
      </c>
      <c r="D217" s="23" t="s">
        <v>28</v>
      </c>
      <c r="E217" s="12" t="str">
        <f>VLOOKUP(D217,Codes!$E$3:$G$1002,3,FALSE)</f>
        <v>000</v>
      </c>
      <c r="F217" s="10" t="s">
        <v>57</v>
      </c>
      <c r="G217" s="10">
        <v>8</v>
      </c>
      <c r="H217" s="10" t="str">
        <f>VLOOKUP(F217,Codes!$J$3:$M$8,2,FALSE)</f>
        <v>B</v>
      </c>
      <c r="I217" s="11" t="s">
        <v>44</v>
      </c>
      <c r="J217" s="10" t="str">
        <f>VLOOKUP(I217,Codes!$H$3:$I$262,2,FALSE)</f>
        <v>AB</v>
      </c>
      <c r="K217" s="10">
        <v>6</v>
      </c>
      <c r="L217">
        <v>0</v>
      </c>
      <c r="M217" t="str">
        <f>VLOOKUP(L217,Codes!$R$3:$S$28,2,FALSE)</f>
        <v>Z</v>
      </c>
      <c r="N217" t="s">
        <v>38</v>
      </c>
      <c r="O217" t="s">
        <v>29</v>
      </c>
      <c r="P217" t="s">
        <v>29</v>
      </c>
      <c r="Q217" s="21" t="str">
        <f t="shared" si="41"/>
        <v>R-AB-000-0-TP2-Water-NA-6-NA</v>
      </c>
      <c r="R217" s="21" t="str">
        <f t="shared" si="40"/>
        <v>R-AB-000-0-TP2-Water-6</v>
      </c>
      <c r="S217" s="14" t="str">
        <f t="shared" si="38"/>
        <v>R.AB.000.Z.B.6</v>
      </c>
      <c r="T217" s="15" t="str">
        <f t="shared" si="39"/>
        <v>RAB000ZB6</v>
      </c>
      <c r="U217" s="25" t="str">
        <f t="shared" si="46"/>
        <v>R-AB-000-0-TP2-Water-6
RAB000ZB6</v>
      </c>
      <c r="V217" s="25" t="str">
        <f t="shared" si="47"/>
        <v>RAB
000
ZB6</v>
      </c>
    </row>
    <row r="218" spans="1:22" ht="52.5" hidden="1" customHeight="1">
      <c r="A218" t="s">
        <v>41</v>
      </c>
      <c r="B218" s="10" t="s">
        <v>40</v>
      </c>
      <c r="C218" s="10" t="str">
        <f>VLOOKUP(_xlfn.CONCAT(A218,B218),Codes!$C$3:$D$11,2,FALSE)</f>
        <v>R</v>
      </c>
      <c r="D218" s="23" t="s">
        <v>28</v>
      </c>
      <c r="E218" s="12" t="str">
        <f>VLOOKUP(D218,Codes!$E$3:$G$1002,3,FALSE)</f>
        <v>000</v>
      </c>
      <c r="F218" s="10" t="s">
        <v>64</v>
      </c>
      <c r="G218" s="10">
        <v>24</v>
      </c>
      <c r="H218" s="10" t="str">
        <f>VLOOKUP(F218,Codes!$J$3:$M$8,2,FALSE)</f>
        <v>C</v>
      </c>
      <c r="I218" s="11" t="s">
        <v>44</v>
      </c>
      <c r="J218" s="10" t="str">
        <f>VLOOKUP(I218,Codes!$H$3:$I$262,2,FALSE)</f>
        <v>AB</v>
      </c>
      <c r="K218" s="10">
        <v>1</v>
      </c>
      <c r="L218">
        <v>0</v>
      </c>
      <c r="M218" t="str">
        <f>VLOOKUP(L218,Codes!$R$3:$S$28,2,FALSE)</f>
        <v>Z</v>
      </c>
      <c r="N218" t="s">
        <v>38</v>
      </c>
      <c r="O218" t="s">
        <v>29</v>
      </c>
      <c r="P218" t="s">
        <v>29</v>
      </c>
      <c r="Q218" s="21" t="str">
        <f t="shared" si="41"/>
        <v>R-AB-000-0-TP3-Water-NA-1-NA</v>
      </c>
      <c r="R218" s="21" t="str">
        <f t="shared" si="40"/>
        <v>R-AB-000-0-TP3-Water-1</v>
      </c>
      <c r="S218" s="14" t="str">
        <f t="shared" si="38"/>
        <v>R.AB.000.Z.C.1</v>
      </c>
      <c r="T218" s="15" t="str">
        <f t="shared" si="39"/>
        <v>RAB000ZC1</v>
      </c>
      <c r="U218" s="25" t="str">
        <f t="shared" si="46"/>
        <v>R-AB-000-0-TP3-Water-1
RAB000ZC1</v>
      </c>
      <c r="V218" s="25" t="str">
        <f t="shared" si="47"/>
        <v>RAB
000
ZC1</v>
      </c>
    </row>
    <row r="219" spans="1:22" ht="52.5" hidden="1" customHeight="1">
      <c r="A219" t="s">
        <v>41</v>
      </c>
      <c r="B219" s="10" t="s">
        <v>40</v>
      </c>
      <c r="C219" s="10" t="str">
        <f>VLOOKUP(_xlfn.CONCAT(A219,B219),Codes!$C$3:$D$11,2,FALSE)</f>
        <v>R</v>
      </c>
      <c r="D219" s="23" t="s">
        <v>28</v>
      </c>
      <c r="E219" s="12" t="str">
        <f>VLOOKUP(D219,Codes!$E$3:$G$1002,3,FALSE)</f>
        <v>000</v>
      </c>
      <c r="F219" s="10" t="s">
        <v>64</v>
      </c>
      <c r="G219" s="10">
        <v>24</v>
      </c>
      <c r="H219" s="10" t="str">
        <f>VLOOKUP(F219,Codes!$J$3:$M$8,2,FALSE)</f>
        <v>C</v>
      </c>
      <c r="I219" s="11" t="s">
        <v>44</v>
      </c>
      <c r="J219" s="10" t="str">
        <f>VLOOKUP(I219,Codes!$H$3:$I$262,2,FALSE)</f>
        <v>AB</v>
      </c>
      <c r="K219" s="10">
        <v>2</v>
      </c>
      <c r="L219">
        <v>0</v>
      </c>
      <c r="M219" t="str">
        <f>VLOOKUP(L219,Codes!$R$3:$S$28,2,FALSE)</f>
        <v>Z</v>
      </c>
      <c r="N219" t="s">
        <v>38</v>
      </c>
      <c r="O219" t="s">
        <v>29</v>
      </c>
      <c r="P219" t="s">
        <v>29</v>
      </c>
      <c r="Q219" s="21" t="str">
        <f t="shared" si="41"/>
        <v>R-AB-000-0-TP3-Water-NA-2-NA</v>
      </c>
      <c r="R219" s="21" t="str">
        <f t="shared" si="40"/>
        <v>R-AB-000-0-TP3-Water-2</v>
      </c>
      <c r="S219" s="14" t="str">
        <f t="shared" si="38"/>
        <v>R.AB.000.Z.C.2</v>
      </c>
      <c r="T219" s="15" t="str">
        <f t="shared" si="39"/>
        <v>RAB000ZC2</v>
      </c>
      <c r="U219" s="25" t="str">
        <f t="shared" si="46"/>
        <v>R-AB-000-0-TP3-Water-2
RAB000ZC2</v>
      </c>
      <c r="V219" s="25" t="str">
        <f t="shared" si="47"/>
        <v>RAB
000
ZC2</v>
      </c>
    </row>
    <row r="220" spans="1:22" ht="52.5" hidden="1" customHeight="1">
      <c r="A220" t="s">
        <v>41</v>
      </c>
      <c r="B220" s="10" t="s">
        <v>40</v>
      </c>
      <c r="C220" s="10" t="str">
        <f>VLOOKUP(_xlfn.CONCAT(A220,B220),Codes!$C$3:$D$11,2,FALSE)</f>
        <v>R</v>
      </c>
      <c r="D220" s="23" t="s">
        <v>28</v>
      </c>
      <c r="E220" s="12" t="str">
        <f>VLOOKUP(D220,Codes!$E$3:$G$1002,3,FALSE)</f>
        <v>000</v>
      </c>
      <c r="F220" s="10" t="s">
        <v>64</v>
      </c>
      <c r="G220" s="10">
        <v>24</v>
      </c>
      <c r="H220" s="10" t="str">
        <f>VLOOKUP(F220,Codes!$J$3:$M$8,2,FALSE)</f>
        <v>C</v>
      </c>
      <c r="I220" s="11" t="s">
        <v>44</v>
      </c>
      <c r="J220" s="10" t="str">
        <f>VLOOKUP(I220,Codes!$H$3:$I$262,2,FALSE)</f>
        <v>AB</v>
      </c>
      <c r="K220" s="10">
        <v>3</v>
      </c>
      <c r="L220">
        <v>0</v>
      </c>
      <c r="M220" t="str">
        <f>VLOOKUP(L220,Codes!$R$3:$S$28,2,FALSE)</f>
        <v>Z</v>
      </c>
      <c r="N220" t="s">
        <v>38</v>
      </c>
      <c r="O220" t="s">
        <v>29</v>
      </c>
      <c r="P220" t="s">
        <v>29</v>
      </c>
      <c r="Q220" s="21" t="str">
        <f t="shared" si="41"/>
        <v>R-AB-000-0-TP3-Water-NA-3-NA</v>
      </c>
      <c r="R220" s="21" t="str">
        <f t="shared" si="40"/>
        <v>R-AB-000-0-TP3-Water-3</v>
      </c>
      <c r="S220" s="14" t="str">
        <f t="shared" si="38"/>
        <v>R.AB.000.Z.C.3</v>
      </c>
      <c r="T220" s="15" t="str">
        <f t="shared" si="39"/>
        <v>RAB000ZC3</v>
      </c>
      <c r="U220" s="25" t="str">
        <f t="shared" si="46"/>
        <v>R-AB-000-0-TP3-Water-3
RAB000ZC3</v>
      </c>
      <c r="V220" s="25" t="str">
        <f t="shared" si="47"/>
        <v>RAB
000
ZC3</v>
      </c>
    </row>
    <row r="221" spans="1:22" ht="52.5" hidden="1" customHeight="1">
      <c r="A221" t="s">
        <v>41</v>
      </c>
      <c r="B221" s="10" t="s">
        <v>40</v>
      </c>
      <c r="C221" s="10" t="str">
        <f>VLOOKUP(_xlfn.CONCAT(A221,B221),Codes!$C$3:$D$11,2,FALSE)</f>
        <v>R</v>
      </c>
      <c r="D221" s="23" t="s">
        <v>28</v>
      </c>
      <c r="E221" s="12" t="str">
        <f>VLOOKUP(D221,Codes!$E$3:$G$1002,3,FALSE)</f>
        <v>000</v>
      </c>
      <c r="F221" s="10" t="s">
        <v>64</v>
      </c>
      <c r="G221" s="10">
        <v>24</v>
      </c>
      <c r="H221" s="10" t="str">
        <f>VLOOKUP(F221,Codes!$J$3:$M$8,2,FALSE)</f>
        <v>C</v>
      </c>
      <c r="I221" s="11" t="s">
        <v>44</v>
      </c>
      <c r="J221" s="10" t="str">
        <f>VLOOKUP(I221,Codes!$H$3:$I$262,2,FALSE)</f>
        <v>AB</v>
      </c>
      <c r="K221" s="10">
        <v>4</v>
      </c>
      <c r="L221">
        <v>0</v>
      </c>
      <c r="M221" t="str">
        <f>VLOOKUP(L221,Codes!$R$3:$S$28,2,FALSE)</f>
        <v>Z</v>
      </c>
      <c r="N221" t="s">
        <v>38</v>
      </c>
      <c r="O221" t="s">
        <v>29</v>
      </c>
      <c r="P221" t="s">
        <v>29</v>
      </c>
      <c r="Q221" s="21" t="str">
        <f t="shared" si="41"/>
        <v>R-AB-000-0-TP3-Water-NA-4-NA</v>
      </c>
      <c r="R221" s="21" t="str">
        <f t="shared" si="40"/>
        <v>R-AB-000-0-TP3-Water-4</v>
      </c>
      <c r="S221" s="14" t="str">
        <f t="shared" ref="S221:S284" si="48">_xlfn.CONCAT(C221,".",J221,".",E221,".",M221,".",H221,".",K221)</f>
        <v>R.AB.000.Z.C.4</v>
      </c>
      <c r="T221" s="15" t="str">
        <f t="shared" ref="T221:T284" si="49">SUBSTITUTE(S221,".","")</f>
        <v>RAB000ZC4</v>
      </c>
      <c r="U221" s="25" t="str">
        <f t="shared" si="46"/>
        <v>R-AB-000-0-TP3-Water-4
RAB000ZC4</v>
      </c>
      <c r="V221" s="25" t="str">
        <f t="shared" si="47"/>
        <v>RAB
000
ZC4</v>
      </c>
    </row>
    <row r="222" spans="1:22" ht="52.5" hidden="1" customHeight="1">
      <c r="A222" t="s">
        <v>41</v>
      </c>
      <c r="B222" s="10" t="s">
        <v>40</v>
      </c>
      <c r="C222" s="10" t="str">
        <f>VLOOKUP(_xlfn.CONCAT(A222,B222),Codes!$C$3:$D$11,2,FALSE)</f>
        <v>R</v>
      </c>
      <c r="D222" s="23" t="s">
        <v>28</v>
      </c>
      <c r="E222" s="12" t="str">
        <f>VLOOKUP(D222,Codes!$E$3:$G$1002,3,FALSE)</f>
        <v>000</v>
      </c>
      <c r="F222" s="10" t="s">
        <v>64</v>
      </c>
      <c r="G222" s="10">
        <v>24</v>
      </c>
      <c r="H222" s="10" t="str">
        <f>VLOOKUP(F222,Codes!$J$3:$M$8,2,FALSE)</f>
        <v>C</v>
      </c>
      <c r="I222" s="11" t="s">
        <v>44</v>
      </c>
      <c r="J222" s="10" t="str">
        <f>VLOOKUP(I222,Codes!$H$3:$I$262,2,FALSE)</f>
        <v>AB</v>
      </c>
      <c r="K222" s="10">
        <v>5</v>
      </c>
      <c r="L222">
        <v>0</v>
      </c>
      <c r="M222" t="str">
        <f>VLOOKUP(L222,Codes!$R$3:$S$28,2,FALSE)</f>
        <v>Z</v>
      </c>
      <c r="N222" t="s">
        <v>38</v>
      </c>
      <c r="O222" t="s">
        <v>29</v>
      </c>
      <c r="P222" t="s">
        <v>29</v>
      </c>
      <c r="Q222" s="21" t="str">
        <f t="shared" si="41"/>
        <v>R-AB-000-0-TP3-Water-NA-5-NA</v>
      </c>
      <c r="R222" s="21" t="str">
        <f t="shared" ref="R222:R285" si="50">CONCATENATE(C222,"-",J222,"-",E222,"-", L222,"-",F222,"-",N222,"-",K222)</f>
        <v>R-AB-000-0-TP3-Water-5</v>
      </c>
      <c r="S222" s="14" t="str">
        <f t="shared" si="48"/>
        <v>R.AB.000.Z.C.5</v>
      </c>
      <c r="T222" s="15" t="str">
        <f t="shared" si="49"/>
        <v>RAB000ZC5</v>
      </c>
      <c r="U222" s="25" t="str">
        <f t="shared" si="46"/>
        <v>R-AB-000-0-TP3-Water-5
RAB000ZC5</v>
      </c>
      <c r="V222" s="25" t="str">
        <f t="shared" si="47"/>
        <v>RAB
000
ZC5</v>
      </c>
    </row>
    <row r="223" spans="1:22" ht="52.5" hidden="1" customHeight="1">
      <c r="A223" t="s">
        <v>41</v>
      </c>
      <c r="B223" s="10" t="s">
        <v>40</v>
      </c>
      <c r="C223" s="10" t="str">
        <f>VLOOKUP(_xlfn.CONCAT(A223,B223),Codes!$C$3:$D$11,2,FALSE)</f>
        <v>R</v>
      </c>
      <c r="D223" s="23" t="s">
        <v>28</v>
      </c>
      <c r="E223" s="12" t="str">
        <f>VLOOKUP(D223,Codes!$E$3:$G$1002,3,FALSE)</f>
        <v>000</v>
      </c>
      <c r="F223" s="10" t="s">
        <v>64</v>
      </c>
      <c r="G223" s="10">
        <v>24</v>
      </c>
      <c r="H223" s="10" t="str">
        <f>VLOOKUP(F223,Codes!$J$3:$M$8,2,FALSE)</f>
        <v>C</v>
      </c>
      <c r="I223" s="11" t="s">
        <v>44</v>
      </c>
      <c r="J223" s="10" t="str">
        <f>VLOOKUP(I223,Codes!$H$3:$I$262,2,FALSE)</f>
        <v>AB</v>
      </c>
      <c r="K223" s="10">
        <v>6</v>
      </c>
      <c r="L223">
        <v>0</v>
      </c>
      <c r="M223" t="str">
        <f>VLOOKUP(L223,Codes!$R$3:$S$28,2,FALSE)</f>
        <v>Z</v>
      </c>
      <c r="N223" t="s">
        <v>38</v>
      </c>
      <c r="O223" t="s">
        <v>29</v>
      </c>
      <c r="P223" t="s">
        <v>29</v>
      </c>
      <c r="Q223" s="21" t="str">
        <f t="shared" si="41"/>
        <v>R-AB-000-0-TP3-Water-NA-6-NA</v>
      </c>
      <c r="R223" s="21" t="str">
        <f t="shared" si="50"/>
        <v>R-AB-000-0-TP3-Water-6</v>
      </c>
      <c r="S223" s="14" t="str">
        <f t="shared" si="48"/>
        <v>R.AB.000.Z.C.6</v>
      </c>
      <c r="T223" s="15" t="str">
        <f t="shared" si="49"/>
        <v>RAB000ZC6</v>
      </c>
      <c r="U223" s="25" t="str">
        <f t="shared" si="46"/>
        <v>R-AB-000-0-TP3-Water-6
RAB000ZC6</v>
      </c>
      <c r="V223" s="25" t="str">
        <f t="shared" si="47"/>
        <v>RAB
000
ZC6</v>
      </c>
    </row>
    <row r="224" spans="1:22" ht="52.5" hidden="1" customHeight="1">
      <c r="A224" t="s">
        <v>41</v>
      </c>
      <c r="B224" s="10" t="s">
        <v>40</v>
      </c>
      <c r="C224" s="10" t="str">
        <f>VLOOKUP(_xlfn.CONCAT(A224,B224),Codes!$C$3:$D$11,2,FALSE)</f>
        <v>R</v>
      </c>
      <c r="D224" s="23" t="s">
        <v>28</v>
      </c>
      <c r="E224" s="12" t="str">
        <f>VLOOKUP(D224,Codes!$E$3:$G$1002,3,FALSE)</f>
        <v>000</v>
      </c>
      <c r="F224" s="10" t="s">
        <v>70</v>
      </c>
      <c r="G224" s="10">
        <v>48</v>
      </c>
      <c r="H224" s="10" t="str">
        <f>VLOOKUP(F224,Codes!$J$3:$M$8,2,FALSE)</f>
        <v>D</v>
      </c>
      <c r="I224" s="11" t="s">
        <v>44</v>
      </c>
      <c r="J224" s="10" t="str">
        <f>VLOOKUP(I224,Codes!$H$3:$I$262,2,FALSE)</f>
        <v>AB</v>
      </c>
      <c r="K224" s="10">
        <v>1</v>
      </c>
      <c r="L224">
        <v>0</v>
      </c>
      <c r="M224" t="str">
        <f>VLOOKUP(L224,Codes!$R$3:$S$28,2,FALSE)</f>
        <v>Z</v>
      </c>
      <c r="N224" t="s">
        <v>38</v>
      </c>
      <c r="O224" t="s">
        <v>29</v>
      </c>
      <c r="P224" t="s">
        <v>29</v>
      </c>
      <c r="Q224" s="21" t="str">
        <f t="shared" si="41"/>
        <v>R-AB-000-0-TP4-Water-NA-1-NA</v>
      </c>
      <c r="R224" s="21" t="str">
        <f t="shared" si="50"/>
        <v>R-AB-000-0-TP4-Water-1</v>
      </c>
      <c r="S224" s="14" t="str">
        <f t="shared" si="48"/>
        <v>R.AB.000.Z.D.1</v>
      </c>
      <c r="T224" s="15" t="str">
        <f t="shared" si="49"/>
        <v>RAB000ZD1</v>
      </c>
      <c r="U224" s="25" t="str">
        <f t="shared" si="46"/>
        <v>R-AB-000-0-TP4-Water-1
RAB000ZD1</v>
      </c>
      <c r="V224" s="25" t="str">
        <f t="shared" si="47"/>
        <v>RAB
000
ZD1</v>
      </c>
    </row>
    <row r="225" spans="1:22" ht="52.5" hidden="1" customHeight="1">
      <c r="A225" t="s">
        <v>41</v>
      </c>
      <c r="B225" s="10" t="s">
        <v>40</v>
      </c>
      <c r="C225" s="10" t="str">
        <f>VLOOKUP(_xlfn.CONCAT(A225,B225),Codes!$C$3:$D$11,2,FALSE)</f>
        <v>R</v>
      </c>
      <c r="D225" s="23" t="s">
        <v>28</v>
      </c>
      <c r="E225" s="12" t="str">
        <f>VLOOKUP(D225,Codes!$E$3:$G$1002,3,FALSE)</f>
        <v>000</v>
      </c>
      <c r="F225" s="10" t="s">
        <v>70</v>
      </c>
      <c r="G225" s="10">
        <v>48</v>
      </c>
      <c r="H225" s="10" t="str">
        <f>VLOOKUP(F225,Codes!$J$3:$M$8,2,FALSE)</f>
        <v>D</v>
      </c>
      <c r="I225" s="11" t="s">
        <v>44</v>
      </c>
      <c r="J225" s="10" t="str">
        <f>VLOOKUP(I225,Codes!$H$3:$I$262,2,FALSE)</f>
        <v>AB</v>
      </c>
      <c r="K225" s="10">
        <v>2</v>
      </c>
      <c r="L225">
        <v>0</v>
      </c>
      <c r="M225" t="str">
        <f>VLOOKUP(L225,Codes!$R$3:$S$28,2,FALSE)</f>
        <v>Z</v>
      </c>
      <c r="N225" t="s">
        <v>38</v>
      </c>
      <c r="O225" t="s">
        <v>29</v>
      </c>
      <c r="P225" t="s">
        <v>29</v>
      </c>
      <c r="Q225" s="21" t="str">
        <f t="shared" si="41"/>
        <v>R-AB-000-0-TP4-Water-NA-2-NA</v>
      </c>
      <c r="R225" s="21" t="str">
        <f t="shared" si="50"/>
        <v>R-AB-000-0-TP4-Water-2</v>
      </c>
      <c r="S225" s="14" t="str">
        <f t="shared" si="48"/>
        <v>R.AB.000.Z.D.2</v>
      </c>
      <c r="T225" s="15" t="str">
        <f t="shared" si="49"/>
        <v>RAB000ZD2</v>
      </c>
      <c r="U225" s="25" t="str">
        <f t="shared" si="46"/>
        <v>R-AB-000-0-TP4-Water-2
RAB000ZD2</v>
      </c>
      <c r="V225" s="25" t="str">
        <f t="shared" si="47"/>
        <v>RAB
000
ZD2</v>
      </c>
    </row>
    <row r="226" spans="1:22" ht="52.5" hidden="1" customHeight="1">
      <c r="A226" t="s">
        <v>41</v>
      </c>
      <c r="B226" s="10" t="s">
        <v>40</v>
      </c>
      <c r="C226" s="10" t="str">
        <f>VLOOKUP(_xlfn.CONCAT(A226,B226),Codes!$C$3:$D$11,2,FALSE)</f>
        <v>R</v>
      </c>
      <c r="D226" s="23" t="s">
        <v>28</v>
      </c>
      <c r="E226" s="12" t="str">
        <f>VLOOKUP(D226,Codes!$E$3:$G$1002,3,FALSE)</f>
        <v>000</v>
      </c>
      <c r="F226" s="10" t="s">
        <v>70</v>
      </c>
      <c r="G226" s="10">
        <v>48</v>
      </c>
      <c r="H226" s="10" t="str">
        <f>VLOOKUP(F226,Codes!$J$3:$M$8,2,FALSE)</f>
        <v>D</v>
      </c>
      <c r="I226" s="11" t="s">
        <v>44</v>
      </c>
      <c r="J226" s="10" t="str">
        <f>VLOOKUP(I226,Codes!$H$3:$I$262,2,FALSE)</f>
        <v>AB</v>
      </c>
      <c r="K226" s="10">
        <v>3</v>
      </c>
      <c r="L226">
        <v>0</v>
      </c>
      <c r="M226" t="str">
        <f>VLOOKUP(L226,Codes!$R$3:$S$28,2,FALSE)</f>
        <v>Z</v>
      </c>
      <c r="N226" t="s">
        <v>38</v>
      </c>
      <c r="O226" t="s">
        <v>29</v>
      </c>
      <c r="P226" t="s">
        <v>29</v>
      </c>
      <c r="Q226" s="21" t="str">
        <f t="shared" si="41"/>
        <v>R-AB-000-0-TP4-Water-NA-3-NA</v>
      </c>
      <c r="R226" s="21" t="str">
        <f t="shared" si="50"/>
        <v>R-AB-000-0-TP4-Water-3</v>
      </c>
      <c r="S226" s="14" t="str">
        <f t="shared" si="48"/>
        <v>R.AB.000.Z.D.3</v>
      </c>
      <c r="T226" s="15" t="str">
        <f t="shared" si="49"/>
        <v>RAB000ZD3</v>
      </c>
      <c r="U226" s="25" t="str">
        <f t="shared" si="46"/>
        <v>R-AB-000-0-TP4-Water-3
RAB000ZD3</v>
      </c>
      <c r="V226" s="25" t="str">
        <f t="shared" si="47"/>
        <v>RAB
000
ZD3</v>
      </c>
    </row>
    <row r="227" spans="1:22" ht="52.5" hidden="1" customHeight="1">
      <c r="A227" t="s">
        <v>41</v>
      </c>
      <c r="B227" s="10" t="s">
        <v>40</v>
      </c>
      <c r="C227" s="10" t="str">
        <f>VLOOKUP(_xlfn.CONCAT(A227,B227),Codes!$C$3:$D$11,2,FALSE)</f>
        <v>R</v>
      </c>
      <c r="D227" s="23" t="s">
        <v>28</v>
      </c>
      <c r="E227" s="12" t="str">
        <f>VLOOKUP(D227,Codes!$E$3:$G$1002,3,FALSE)</f>
        <v>000</v>
      </c>
      <c r="F227" s="10" t="s">
        <v>70</v>
      </c>
      <c r="G227" s="10">
        <v>48</v>
      </c>
      <c r="H227" s="10" t="str">
        <f>VLOOKUP(F227,Codes!$J$3:$M$8,2,FALSE)</f>
        <v>D</v>
      </c>
      <c r="I227" s="11" t="s">
        <v>44</v>
      </c>
      <c r="J227" s="10" t="str">
        <f>VLOOKUP(I227,Codes!$H$3:$I$262,2,FALSE)</f>
        <v>AB</v>
      </c>
      <c r="K227" s="10">
        <v>4</v>
      </c>
      <c r="L227">
        <v>0</v>
      </c>
      <c r="M227" t="str">
        <f>VLOOKUP(L227,Codes!$R$3:$S$28,2,FALSE)</f>
        <v>Z</v>
      </c>
      <c r="N227" t="s">
        <v>38</v>
      </c>
      <c r="O227" t="s">
        <v>29</v>
      </c>
      <c r="P227" t="s">
        <v>29</v>
      </c>
      <c r="Q227" s="21" t="str">
        <f t="shared" si="41"/>
        <v>R-AB-000-0-TP4-Water-NA-4-NA</v>
      </c>
      <c r="R227" s="21" t="str">
        <f t="shared" si="50"/>
        <v>R-AB-000-0-TP4-Water-4</v>
      </c>
      <c r="S227" s="14" t="str">
        <f t="shared" si="48"/>
        <v>R.AB.000.Z.D.4</v>
      </c>
      <c r="T227" s="15" t="str">
        <f t="shared" si="49"/>
        <v>RAB000ZD4</v>
      </c>
      <c r="U227" s="25" t="str">
        <f t="shared" si="46"/>
        <v>R-AB-000-0-TP4-Water-4
RAB000ZD4</v>
      </c>
      <c r="V227" s="25" t="str">
        <f t="shared" si="47"/>
        <v>RAB
000
ZD4</v>
      </c>
    </row>
    <row r="228" spans="1:22" ht="52.5" hidden="1" customHeight="1">
      <c r="A228" t="s">
        <v>41</v>
      </c>
      <c r="B228" s="10" t="s">
        <v>40</v>
      </c>
      <c r="C228" s="10" t="str">
        <f>VLOOKUP(_xlfn.CONCAT(A228,B228),Codes!$C$3:$D$11,2,FALSE)</f>
        <v>R</v>
      </c>
      <c r="D228" s="23" t="s">
        <v>28</v>
      </c>
      <c r="E228" s="12" t="str">
        <f>VLOOKUP(D228,Codes!$E$3:$G$1002,3,FALSE)</f>
        <v>000</v>
      </c>
      <c r="F228" s="10" t="s">
        <v>70</v>
      </c>
      <c r="G228" s="10">
        <v>48</v>
      </c>
      <c r="H228" s="10" t="str">
        <f>VLOOKUP(F228,Codes!$J$3:$M$8,2,FALSE)</f>
        <v>D</v>
      </c>
      <c r="I228" s="11" t="s">
        <v>44</v>
      </c>
      <c r="J228" s="10" t="str">
        <f>VLOOKUP(I228,Codes!$H$3:$I$262,2,FALSE)</f>
        <v>AB</v>
      </c>
      <c r="K228" s="10">
        <v>5</v>
      </c>
      <c r="L228">
        <v>0</v>
      </c>
      <c r="M228" t="str">
        <f>VLOOKUP(L228,Codes!$R$3:$S$28,2,FALSE)</f>
        <v>Z</v>
      </c>
      <c r="N228" t="s">
        <v>38</v>
      </c>
      <c r="O228" t="s">
        <v>29</v>
      </c>
      <c r="P228" t="s">
        <v>29</v>
      </c>
      <c r="Q228" s="21" t="str">
        <f t="shared" si="41"/>
        <v>R-AB-000-0-TP4-Water-NA-5-NA</v>
      </c>
      <c r="R228" s="21" t="str">
        <f t="shared" si="50"/>
        <v>R-AB-000-0-TP4-Water-5</v>
      </c>
      <c r="S228" s="14" t="str">
        <f t="shared" si="48"/>
        <v>R.AB.000.Z.D.5</v>
      </c>
      <c r="T228" s="15" t="str">
        <f t="shared" si="49"/>
        <v>RAB000ZD5</v>
      </c>
      <c r="U228" s="25" t="str">
        <f t="shared" si="46"/>
        <v>R-AB-000-0-TP4-Water-5
RAB000ZD5</v>
      </c>
      <c r="V228" s="25" t="str">
        <f t="shared" si="47"/>
        <v>RAB
000
ZD5</v>
      </c>
    </row>
    <row r="229" spans="1:22" ht="52.5" hidden="1" customHeight="1">
      <c r="A229" t="s">
        <v>41</v>
      </c>
      <c r="B229" s="10" t="s">
        <v>40</v>
      </c>
      <c r="C229" s="10" t="str">
        <f>VLOOKUP(_xlfn.CONCAT(A229,B229),Codes!$C$3:$D$11,2,FALSE)</f>
        <v>R</v>
      </c>
      <c r="D229" s="23" t="s">
        <v>28</v>
      </c>
      <c r="E229" s="12" t="str">
        <f>VLOOKUP(D229,Codes!$E$3:$G$1002,3,FALSE)</f>
        <v>000</v>
      </c>
      <c r="F229" s="10" t="s">
        <v>70</v>
      </c>
      <c r="G229" s="10">
        <v>48</v>
      </c>
      <c r="H229" s="10" t="str">
        <f>VLOOKUP(F229,Codes!$J$3:$M$8,2,FALSE)</f>
        <v>D</v>
      </c>
      <c r="I229" s="11" t="s">
        <v>44</v>
      </c>
      <c r="J229" s="10" t="str">
        <f>VLOOKUP(I229,Codes!$H$3:$I$262,2,FALSE)</f>
        <v>AB</v>
      </c>
      <c r="K229" s="10">
        <v>6</v>
      </c>
      <c r="L229">
        <v>0</v>
      </c>
      <c r="M229" t="str">
        <f>VLOOKUP(L229,Codes!$R$3:$S$28,2,FALSE)</f>
        <v>Z</v>
      </c>
      <c r="N229" t="s">
        <v>38</v>
      </c>
      <c r="O229" t="s">
        <v>29</v>
      </c>
      <c r="P229" t="s">
        <v>29</v>
      </c>
      <c r="Q229" s="21" t="str">
        <f t="shared" si="41"/>
        <v>R-AB-000-0-TP4-Water-NA-6-NA</v>
      </c>
      <c r="R229" s="21" t="str">
        <f t="shared" si="50"/>
        <v>R-AB-000-0-TP4-Water-6</v>
      </c>
      <c r="S229" s="14" t="str">
        <f t="shared" si="48"/>
        <v>R.AB.000.Z.D.6</v>
      </c>
      <c r="T229" s="15" t="str">
        <f t="shared" si="49"/>
        <v>RAB000ZD6</v>
      </c>
      <c r="U229" s="25" t="str">
        <f t="shared" si="46"/>
        <v>R-AB-000-0-TP4-Water-6
RAB000ZD6</v>
      </c>
      <c r="V229" s="25" t="str">
        <f t="shared" si="47"/>
        <v>RAB
000
ZD6</v>
      </c>
    </row>
    <row r="230" spans="1:22" ht="52.5" customHeight="1">
      <c r="A230" t="s">
        <v>41</v>
      </c>
      <c r="B230" s="10" t="s">
        <v>40</v>
      </c>
      <c r="C230" s="10" t="str">
        <f>VLOOKUP(_xlfn.CONCAT(A230,B230),Codes!$C$3:$D$11,2,FALSE)</f>
        <v>R</v>
      </c>
      <c r="D230" s="23" t="s">
        <v>43</v>
      </c>
      <c r="E230" s="12" t="str">
        <f>VLOOKUP(D230,Codes!$E$3:$G$1002,3,FALSE)</f>
        <v>001</v>
      </c>
      <c r="F230" s="10" t="s">
        <v>33</v>
      </c>
      <c r="G230" s="10">
        <v>0</v>
      </c>
      <c r="H230" s="10" t="str">
        <f>VLOOKUP(F230,Codes!$J$3:$M$8,2,FALSE)</f>
        <v>S</v>
      </c>
      <c r="I230" s="11" t="s">
        <v>44</v>
      </c>
      <c r="J230" s="10" t="str">
        <f>VLOOKUP(I230,Codes!$H$3:$I$262,2,FALSE)</f>
        <v>AB</v>
      </c>
      <c r="K230" s="10">
        <v>1</v>
      </c>
      <c r="L230" t="s">
        <v>35</v>
      </c>
      <c r="M230" t="str">
        <f>VLOOKUP(L230,Codes!$R$3:$S$28,2,FALSE)</f>
        <v>L</v>
      </c>
      <c r="N230" t="s">
        <v>38</v>
      </c>
      <c r="O230" t="s">
        <v>29</v>
      </c>
      <c r="P230" t="s">
        <v>29</v>
      </c>
      <c r="Q230" s="21" t="str">
        <f t="shared" ref="Q230:Q235" si="51">CONCATENATE(C230,"-",J230,"-",E230,"-", L230,"-",F230,"-",N230,"-",O230,"-",K230,"-",P230)</f>
        <v>R-AB-001-EC10-TP0-Water-NA-1-NA</v>
      </c>
      <c r="R230" s="21" t="str">
        <f t="shared" ref="R230:R235" si="52">CONCATENATE(C230,"-",J230,"-",E230,"-", L230,"-",F230,"-",N230,"-",K230)</f>
        <v>R-AB-001-EC10-TP0-Water-1</v>
      </c>
      <c r="S230" s="14" t="str">
        <f t="shared" ref="S230:S235" si="53">_xlfn.CONCAT(C230,".",J230,".",E230,".",M230,".",H230,".",K230)</f>
        <v>R.AB.001.L.S.1</v>
      </c>
      <c r="T230" s="15" t="str">
        <f t="shared" ref="T230:T235" si="54">SUBSTITUTE(S230,".","")</f>
        <v>RAB001LS1</v>
      </c>
      <c r="U230" s="25" t="str">
        <f t="shared" si="46"/>
        <v>R-AB-001-EC10-TP0-Water-1
RAB001LS1</v>
      </c>
      <c r="V230" s="25" t="str">
        <f t="shared" si="47"/>
        <v>RAB
001
LS1</v>
      </c>
    </row>
    <row r="231" spans="1:22" ht="52.5" customHeight="1">
      <c r="A231" t="s">
        <v>41</v>
      </c>
      <c r="B231" s="10" t="s">
        <v>40</v>
      </c>
      <c r="C231" s="10" t="str">
        <f>VLOOKUP(_xlfn.CONCAT(A231,B231),Codes!$C$3:$D$11,2,FALSE)</f>
        <v>R</v>
      </c>
      <c r="D231" s="23" t="s">
        <v>43</v>
      </c>
      <c r="E231" s="12" t="str">
        <f>VLOOKUP(D231,Codes!$E$3:$G$1002,3,FALSE)</f>
        <v>001</v>
      </c>
      <c r="F231" s="10" t="s">
        <v>33</v>
      </c>
      <c r="G231" s="10">
        <v>0</v>
      </c>
      <c r="H231" s="10" t="str">
        <f>VLOOKUP(F231,Codes!$J$3:$M$8,2,FALSE)</f>
        <v>S</v>
      </c>
      <c r="I231" s="11" t="s">
        <v>44</v>
      </c>
      <c r="J231" s="10" t="str">
        <f>VLOOKUP(I231,Codes!$H$3:$I$262,2,FALSE)</f>
        <v>AB</v>
      </c>
      <c r="K231" s="10">
        <v>2</v>
      </c>
      <c r="L231" t="s">
        <v>35</v>
      </c>
      <c r="M231" t="str">
        <f>VLOOKUP(L231,Codes!$R$3:$S$28,2,FALSE)</f>
        <v>L</v>
      </c>
      <c r="N231" t="s">
        <v>38</v>
      </c>
      <c r="O231" t="s">
        <v>29</v>
      </c>
      <c r="P231" t="s">
        <v>29</v>
      </c>
      <c r="Q231" s="21" t="str">
        <f t="shared" si="51"/>
        <v>R-AB-001-EC10-TP0-Water-NA-2-NA</v>
      </c>
      <c r="R231" s="21" t="str">
        <f t="shared" si="52"/>
        <v>R-AB-001-EC10-TP0-Water-2</v>
      </c>
      <c r="S231" s="14" t="str">
        <f t="shared" si="53"/>
        <v>R.AB.001.L.S.2</v>
      </c>
      <c r="T231" s="15" t="str">
        <f t="shared" si="54"/>
        <v>RAB001LS2</v>
      </c>
      <c r="U231" s="25" t="str">
        <f t="shared" si="46"/>
        <v>R-AB-001-EC10-TP0-Water-2
RAB001LS2</v>
      </c>
      <c r="V231" s="25" t="str">
        <f t="shared" si="47"/>
        <v>RAB
001
LS2</v>
      </c>
    </row>
    <row r="232" spans="1:22" ht="52.5" customHeight="1">
      <c r="A232" t="s">
        <v>41</v>
      </c>
      <c r="B232" s="10" t="s">
        <v>40</v>
      </c>
      <c r="C232" s="10" t="str">
        <f>VLOOKUP(_xlfn.CONCAT(A232,B232),Codes!$C$3:$D$11,2,FALSE)</f>
        <v>R</v>
      </c>
      <c r="D232" s="23" t="s">
        <v>43</v>
      </c>
      <c r="E232" s="12" t="str">
        <f>VLOOKUP(D232,Codes!$E$3:$G$1002,3,FALSE)</f>
        <v>001</v>
      </c>
      <c r="F232" s="10" t="s">
        <v>33</v>
      </c>
      <c r="G232" s="10">
        <v>0</v>
      </c>
      <c r="H232" s="10" t="str">
        <f>VLOOKUP(F232,Codes!$J$3:$M$8,2,FALSE)</f>
        <v>S</v>
      </c>
      <c r="I232" s="11" t="s">
        <v>44</v>
      </c>
      <c r="J232" s="10" t="str">
        <f>VLOOKUP(I232,Codes!$H$3:$I$262,2,FALSE)</f>
        <v>AB</v>
      </c>
      <c r="K232" s="10">
        <v>3</v>
      </c>
      <c r="L232" t="s">
        <v>35</v>
      </c>
      <c r="M232" t="str">
        <f>VLOOKUP(L232,Codes!$R$3:$S$28,2,FALSE)</f>
        <v>L</v>
      </c>
      <c r="N232" t="s">
        <v>38</v>
      </c>
      <c r="O232" t="s">
        <v>29</v>
      </c>
      <c r="P232" t="s">
        <v>29</v>
      </c>
      <c r="Q232" s="21" t="str">
        <f t="shared" si="51"/>
        <v>R-AB-001-EC10-TP0-Water-NA-3-NA</v>
      </c>
      <c r="R232" s="21" t="str">
        <f t="shared" si="52"/>
        <v>R-AB-001-EC10-TP0-Water-3</v>
      </c>
      <c r="S232" s="14" t="str">
        <f t="shared" si="53"/>
        <v>R.AB.001.L.S.3</v>
      </c>
      <c r="T232" s="15" t="str">
        <f t="shared" si="54"/>
        <v>RAB001LS3</v>
      </c>
      <c r="U232" s="25" t="str">
        <f t="shared" si="46"/>
        <v>R-AB-001-EC10-TP0-Water-3
RAB001LS3</v>
      </c>
      <c r="V232" s="25" t="str">
        <f t="shared" si="47"/>
        <v>RAB
001
LS3</v>
      </c>
    </row>
    <row r="233" spans="1:22" ht="52.5" customHeight="1">
      <c r="A233" t="s">
        <v>41</v>
      </c>
      <c r="B233" s="10" t="s">
        <v>40</v>
      </c>
      <c r="C233" s="10" t="str">
        <f>VLOOKUP(_xlfn.CONCAT(A233,B233),Codes!$C$3:$D$11,2,FALSE)</f>
        <v>R</v>
      </c>
      <c r="D233" s="23" t="s">
        <v>43</v>
      </c>
      <c r="E233" s="12" t="str">
        <f>VLOOKUP(D233,Codes!$E$3:$G$1002,3,FALSE)</f>
        <v>001</v>
      </c>
      <c r="F233" s="10" t="s">
        <v>33</v>
      </c>
      <c r="G233" s="10">
        <v>0</v>
      </c>
      <c r="H233" s="10" t="str">
        <f>VLOOKUP(F233,Codes!$J$3:$M$8,2,FALSE)</f>
        <v>S</v>
      </c>
      <c r="I233" s="11" t="s">
        <v>44</v>
      </c>
      <c r="J233" s="10" t="str">
        <f>VLOOKUP(I233,Codes!$H$3:$I$262,2,FALSE)</f>
        <v>AB</v>
      </c>
      <c r="K233" s="10">
        <v>4</v>
      </c>
      <c r="L233" t="s">
        <v>35</v>
      </c>
      <c r="M233" t="str">
        <f>VLOOKUP(L233,Codes!$R$3:$S$28,2,FALSE)</f>
        <v>L</v>
      </c>
      <c r="N233" t="s">
        <v>38</v>
      </c>
      <c r="O233" t="s">
        <v>29</v>
      </c>
      <c r="P233" t="s">
        <v>29</v>
      </c>
      <c r="Q233" s="21" t="str">
        <f t="shared" si="51"/>
        <v>R-AB-001-EC10-TP0-Water-NA-4-NA</v>
      </c>
      <c r="R233" s="21" t="str">
        <f t="shared" si="52"/>
        <v>R-AB-001-EC10-TP0-Water-4</v>
      </c>
      <c r="S233" s="14" t="str">
        <f t="shared" si="53"/>
        <v>R.AB.001.L.S.4</v>
      </c>
      <c r="T233" s="15" t="str">
        <f t="shared" si="54"/>
        <v>RAB001LS4</v>
      </c>
      <c r="U233" s="25" t="str">
        <f t="shared" si="46"/>
        <v>R-AB-001-EC10-TP0-Water-4
RAB001LS4</v>
      </c>
      <c r="V233" s="25" t="str">
        <f t="shared" si="47"/>
        <v>RAB
001
LS4</v>
      </c>
    </row>
    <row r="234" spans="1:22" ht="52.5" customHeight="1">
      <c r="A234" t="s">
        <v>41</v>
      </c>
      <c r="B234" s="10" t="s">
        <v>40</v>
      </c>
      <c r="C234" s="10" t="str">
        <f>VLOOKUP(_xlfn.CONCAT(A234,B234),Codes!$C$3:$D$11,2,FALSE)</f>
        <v>R</v>
      </c>
      <c r="D234" s="23" t="s">
        <v>43</v>
      </c>
      <c r="E234" s="12" t="str">
        <f>VLOOKUP(D234,Codes!$E$3:$G$1002,3,FALSE)</f>
        <v>001</v>
      </c>
      <c r="F234" s="10" t="s">
        <v>33</v>
      </c>
      <c r="G234" s="10">
        <v>0</v>
      </c>
      <c r="H234" s="10" t="str">
        <f>VLOOKUP(F234,Codes!$J$3:$M$8,2,FALSE)</f>
        <v>S</v>
      </c>
      <c r="I234" s="11" t="s">
        <v>44</v>
      </c>
      <c r="J234" s="10" t="str">
        <f>VLOOKUP(I234,Codes!$H$3:$I$262,2,FALSE)</f>
        <v>AB</v>
      </c>
      <c r="K234" s="10">
        <v>5</v>
      </c>
      <c r="L234" t="s">
        <v>35</v>
      </c>
      <c r="M234" t="str">
        <f>VLOOKUP(L234,Codes!$R$3:$S$28,2,FALSE)</f>
        <v>L</v>
      </c>
      <c r="N234" t="s">
        <v>38</v>
      </c>
      <c r="O234" t="s">
        <v>29</v>
      </c>
      <c r="P234" t="s">
        <v>29</v>
      </c>
      <c r="Q234" s="21" t="str">
        <f t="shared" si="51"/>
        <v>R-AB-001-EC10-TP0-Water-NA-5-NA</v>
      </c>
      <c r="R234" s="21" t="str">
        <f t="shared" si="52"/>
        <v>R-AB-001-EC10-TP0-Water-5</v>
      </c>
      <c r="S234" s="14" t="str">
        <f t="shared" si="53"/>
        <v>R.AB.001.L.S.5</v>
      </c>
      <c r="T234" s="15" t="str">
        <f t="shared" si="54"/>
        <v>RAB001LS5</v>
      </c>
      <c r="U234" s="25" t="str">
        <f t="shared" si="46"/>
        <v>R-AB-001-EC10-TP0-Water-5
RAB001LS5</v>
      </c>
      <c r="V234" s="25" t="str">
        <f t="shared" si="47"/>
        <v>RAB
001
LS5</v>
      </c>
    </row>
    <row r="235" spans="1:22" ht="52.5" customHeight="1">
      <c r="A235" t="s">
        <v>41</v>
      </c>
      <c r="B235" s="10" t="s">
        <v>40</v>
      </c>
      <c r="C235" s="10" t="str">
        <f>VLOOKUP(_xlfn.CONCAT(A235,B235),Codes!$C$3:$D$11,2,FALSE)</f>
        <v>R</v>
      </c>
      <c r="D235" s="23" t="s">
        <v>43</v>
      </c>
      <c r="E235" s="12" t="str">
        <f>VLOOKUP(D235,Codes!$E$3:$G$1002,3,FALSE)</f>
        <v>001</v>
      </c>
      <c r="F235" s="10" t="s">
        <v>33</v>
      </c>
      <c r="G235" s="10">
        <v>0</v>
      </c>
      <c r="H235" s="10" t="str">
        <f>VLOOKUP(F235,Codes!$J$3:$M$8,2,FALSE)</f>
        <v>S</v>
      </c>
      <c r="I235" s="11" t="s">
        <v>44</v>
      </c>
      <c r="J235" s="10" t="str">
        <f>VLOOKUP(I235,Codes!$H$3:$I$262,2,FALSE)</f>
        <v>AB</v>
      </c>
      <c r="K235" s="10">
        <v>6</v>
      </c>
      <c r="L235" t="s">
        <v>35</v>
      </c>
      <c r="M235" t="str">
        <f>VLOOKUP(L235,Codes!$R$3:$S$28,2,FALSE)</f>
        <v>L</v>
      </c>
      <c r="N235" t="s">
        <v>38</v>
      </c>
      <c r="O235" t="s">
        <v>29</v>
      </c>
      <c r="P235" t="s">
        <v>29</v>
      </c>
      <c r="Q235" s="21" t="str">
        <f t="shared" si="51"/>
        <v>R-AB-001-EC10-TP0-Water-NA-6-NA</v>
      </c>
      <c r="R235" s="21" t="str">
        <f t="shared" si="52"/>
        <v>R-AB-001-EC10-TP0-Water-6</v>
      </c>
      <c r="S235" s="14" t="str">
        <f t="shared" si="53"/>
        <v>R.AB.001.L.S.6</v>
      </c>
      <c r="T235" s="15" t="str">
        <f t="shared" si="54"/>
        <v>RAB001LS6</v>
      </c>
      <c r="U235" s="25" t="str">
        <f t="shared" si="46"/>
        <v>R-AB-001-EC10-TP0-Water-6
RAB001LS6</v>
      </c>
      <c r="V235" s="25" t="str">
        <f t="shared" si="47"/>
        <v>RAB
001
LS6</v>
      </c>
    </row>
    <row r="236" spans="1:22" ht="52.5" customHeight="1">
      <c r="A236" t="s">
        <v>41</v>
      </c>
      <c r="B236" s="10" t="s">
        <v>40</v>
      </c>
      <c r="C236" s="10" t="str">
        <f>VLOOKUP(_xlfn.CONCAT(A236,B236),Codes!$C$3:$D$11,2,FALSE)</f>
        <v>R</v>
      </c>
      <c r="D236" s="23" t="s">
        <v>43</v>
      </c>
      <c r="E236" s="12" t="str">
        <f>VLOOKUP(D236,Codes!$E$3:$G$1002,3,FALSE)</f>
        <v>001</v>
      </c>
      <c r="F236" s="10" t="s">
        <v>46</v>
      </c>
      <c r="G236" s="10">
        <v>4</v>
      </c>
      <c r="H236" s="10" t="str">
        <f>VLOOKUP(F236,Codes!$J$3:$M$8,2,FALSE)</f>
        <v>A</v>
      </c>
      <c r="I236" s="11" t="s">
        <v>44</v>
      </c>
      <c r="J236" s="10" t="str">
        <f>VLOOKUP(I236,Codes!$H$3:$I$262,2,FALSE)</f>
        <v>AB</v>
      </c>
      <c r="K236" s="10">
        <v>1</v>
      </c>
      <c r="L236" t="s">
        <v>35</v>
      </c>
      <c r="M236" t="str">
        <f>VLOOKUP(L236,Codes!$R$3:$S$28,2,FALSE)</f>
        <v>L</v>
      </c>
      <c r="N236" t="s">
        <v>38</v>
      </c>
      <c r="O236" t="s">
        <v>29</v>
      </c>
      <c r="P236" t="s">
        <v>29</v>
      </c>
      <c r="Q236" s="21" t="str">
        <f t="shared" si="41"/>
        <v>R-AB-001-EC10-TP1-Water-NA-1-NA</v>
      </c>
      <c r="R236" s="21" t="str">
        <f t="shared" si="50"/>
        <v>R-AB-001-EC10-TP1-Water-1</v>
      </c>
      <c r="S236" s="14" t="str">
        <f t="shared" si="48"/>
        <v>R.AB.001.L.A.1</v>
      </c>
      <c r="T236" s="15" t="str">
        <f t="shared" si="49"/>
        <v>RAB001LA1</v>
      </c>
      <c r="U236" s="25" t="str">
        <f t="shared" si="46"/>
        <v>R-AB-001-EC10-TP1-Water-1
RAB001LA1</v>
      </c>
      <c r="V236" s="25" t="str">
        <f t="shared" si="47"/>
        <v>RAB
001
LA1</v>
      </c>
    </row>
    <row r="237" spans="1:22" ht="52.5" customHeight="1">
      <c r="A237" t="s">
        <v>41</v>
      </c>
      <c r="B237" s="10" t="s">
        <v>40</v>
      </c>
      <c r="C237" s="10" t="str">
        <f>VLOOKUP(_xlfn.CONCAT(A237,B237),Codes!$C$3:$D$11,2,FALSE)</f>
        <v>R</v>
      </c>
      <c r="D237" s="23" t="s">
        <v>43</v>
      </c>
      <c r="E237" s="12" t="str">
        <f>VLOOKUP(D237,Codes!$E$3:$G$1002,3,FALSE)</f>
        <v>001</v>
      </c>
      <c r="F237" s="10" t="s">
        <v>46</v>
      </c>
      <c r="G237" s="10">
        <v>4</v>
      </c>
      <c r="H237" s="10" t="str">
        <f>VLOOKUP(F237,Codes!$J$3:$M$8,2,FALSE)</f>
        <v>A</v>
      </c>
      <c r="I237" s="11" t="s">
        <v>44</v>
      </c>
      <c r="J237" s="10" t="str">
        <f>VLOOKUP(I237,Codes!$H$3:$I$262,2,FALSE)</f>
        <v>AB</v>
      </c>
      <c r="K237" s="10">
        <v>2</v>
      </c>
      <c r="L237" t="s">
        <v>35</v>
      </c>
      <c r="M237" t="str">
        <f>VLOOKUP(L237,Codes!$R$3:$S$28,2,FALSE)</f>
        <v>L</v>
      </c>
      <c r="N237" t="s">
        <v>38</v>
      </c>
      <c r="O237" t="s">
        <v>29</v>
      </c>
      <c r="P237" t="s">
        <v>29</v>
      </c>
      <c r="Q237" s="21" t="str">
        <f t="shared" si="41"/>
        <v>R-AB-001-EC10-TP1-Water-NA-2-NA</v>
      </c>
      <c r="R237" s="21" t="str">
        <f t="shared" si="50"/>
        <v>R-AB-001-EC10-TP1-Water-2</v>
      </c>
      <c r="S237" s="14" t="str">
        <f t="shared" si="48"/>
        <v>R.AB.001.L.A.2</v>
      </c>
      <c r="T237" s="15" t="str">
        <f t="shared" si="49"/>
        <v>RAB001LA2</v>
      </c>
      <c r="U237" s="25" t="str">
        <f t="shared" si="46"/>
        <v>R-AB-001-EC10-TP1-Water-2
RAB001LA2</v>
      </c>
      <c r="V237" s="25" t="str">
        <f t="shared" si="47"/>
        <v>RAB
001
LA2</v>
      </c>
    </row>
    <row r="238" spans="1:22" ht="52.5" customHeight="1">
      <c r="A238" t="s">
        <v>41</v>
      </c>
      <c r="B238" s="10" t="s">
        <v>40</v>
      </c>
      <c r="C238" s="10" t="str">
        <f>VLOOKUP(_xlfn.CONCAT(A238,B238),Codes!$C$3:$D$11,2,FALSE)</f>
        <v>R</v>
      </c>
      <c r="D238" s="23" t="s">
        <v>43</v>
      </c>
      <c r="E238" s="12" t="str">
        <f>VLOOKUP(D238,Codes!$E$3:$G$1002,3,FALSE)</f>
        <v>001</v>
      </c>
      <c r="F238" s="10" t="s">
        <v>46</v>
      </c>
      <c r="G238" s="10">
        <v>4</v>
      </c>
      <c r="H238" s="10" t="str">
        <f>VLOOKUP(F238,Codes!$J$3:$M$8,2,FALSE)</f>
        <v>A</v>
      </c>
      <c r="I238" s="11" t="s">
        <v>44</v>
      </c>
      <c r="J238" s="10" t="str">
        <f>VLOOKUP(I238,Codes!$H$3:$I$262,2,FALSE)</f>
        <v>AB</v>
      </c>
      <c r="K238" s="10">
        <v>3</v>
      </c>
      <c r="L238" t="s">
        <v>35</v>
      </c>
      <c r="M238" t="str">
        <f>VLOOKUP(L238,Codes!$R$3:$S$28,2,FALSE)</f>
        <v>L</v>
      </c>
      <c r="N238" t="s">
        <v>38</v>
      </c>
      <c r="O238" t="s">
        <v>29</v>
      </c>
      <c r="P238" t="s">
        <v>29</v>
      </c>
      <c r="Q238" s="21" t="str">
        <f t="shared" si="41"/>
        <v>R-AB-001-EC10-TP1-Water-NA-3-NA</v>
      </c>
      <c r="R238" s="21" t="str">
        <f t="shared" si="50"/>
        <v>R-AB-001-EC10-TP1-Water-3</v>
      </c>
      <c r="S238" s="14" t="str">
        <f t="shared" si="48"/>
        <v>R.AB.001.L.A.3</v>
      </c>
      <c r="T238" s="15" t="str">
        <f t="shared" si="49"/>
        <v>RAB001LA3</v>
      </c>
      <c r="U238" s="25" t="str">
        <f t="shared" si="46"/>
        <v>R-AB-001-EC10-TP1-Water-3
RAB001LA3</v>
      </c>
      <c r="V238" s="25" t="str">
        <f t="shared" si="47"/>
        <v>RAB
001
LA3</v>
      </c>
    </row>
    <row r="239" spans="1:22" ht="52.5" customHeight="1">
      <c r="A239" t="s">
        <v>41</v>
      </c>
      <c r="B239" s="10" t="s">
        <v>40</v>
      </c>
      <c r="C239" s="10" t="str">
        <f>VLOOKUP(_xlfn.CONCAT(A239,B239),Codes!$C$3:$D$11,2,FALSE)</f>
        <v>R</v>
      </c>
      <c r="D239" s="23" t="s">
        <v>43</v>
      </c>
      <c r="E239" s="12" t="str">
        <f>VLOOKUP(D239,Codes!$E$3:$G$1002,3,FALSE)</f>
        <v>001</v>
      </c>
      <c r="F239" s="10" t="s">
        <v>46</v>
      </c>
      <c r="G239" s="10">
        <v>4</v>
      </c>
      <c r="H239" s="10" t="str">
        <f>VLOOKUP(F239,Codes!$J$3:$M$8,2,FALSE)</f>
        <v>A</v>
      </c>
      <c r="I239" s="11" t="s">
        <v>44</v>
      </c>
      <c r="J239" s="10" t="str">
        <f>VLOOKUP(I239,Codes!$H$3:$I$262,2,FALSE)</f>
        <v>AB</v>
      </c>
      <c r="K239" s="10">
        <v>4</v>
      </c>
      <c r="L239" t="s">
        <v>35</v>
      </c>
      <c r="M239" t="str">
        <f>VLOOKUP(L239,Codes!$R$3:$S$28,2,FALSE)</f>
        <v>L</v>
      </c>
      <c r="N239" t="s">
        <v>38</v>
      </c>
      <c r="O239" t="s">
        <v>29</v>
      </c>
      <c r="P239" t="s">
        <v>29</v>
      </c>
      <c r="Q239" s="21" t="str">
        <f t="shared" si="41"/>
        <v>R-AB-001-EC10-TP1-Water-NA-4-NA</v>
      </c>
      <c r="R239" s="21" t="str">
        <f t="shared" si="50"/>
        <v>R-AB-001-EC10-TP1-Water-4</v>
      </c>
      <c r="S239" s="14" t="str">
        <f t="shared" si="48"/>
        <v>R.AB.001.L.A.4</v>
      </c>
      <c r="T239" s="15" t="str">
        <f t="shared" si="49"/>
        <v>RAB001LA4</v>
      </c>
      <c r="U239" s="25" t="str">
        <f t="shared" si="46"/>
        <v>R-AB-001-EC10-TP1-Water-4
RAB001LA4</v>
      </c>
      <c r="V239" s="25" t="str">
        <f t="shared" si="47"/>
        <v>RAB
001
LA4</v>
      </c>
    </row>
    <row r="240" spans="1:22" ht="52.5" customHeight="1">
      <c r="A240" t="s">
        <v>41</v>
      </c>
      <c r="B240" s="10" t="s">
        <v>40</v>
      </c>
      <c r="C240" s="10" t="str">
        <f>VLOOKUP(_xlfn.CONCAT(A240,B240),Codes!$C$3:$D$11,2,FALSE)</f>
        <v>R</v>
      </c>
      <c r="D240" s="23" t="s">
        <v>43</v>
      </c>
      <c r="E240" s="12" t="str">
        <f>VLOOKUP(D240,Codes!$E$3:$G$1002,3,FALSE)</f>
        <v>001</v>
      </c>
      <c r="F240" s="10" t="s">
        <v>46</v>
      </c>
      <c r="G240" s="10">
        <v>4</v>
      </c>
      <c r="H240" s="10" t="str">
        <f>VLOOKUP(F240,Codes!$J$3:$M$8,2,FALSE)</f>
        <v>A</v>
      </c>
      <c r="I240" s="11" t="s">
        <v>44</v>
      </c>
      <c r="J240" s="10" t="str">
        <f>VLOOKUP(I240,Codes!$H$3:$I$262,2,FALSE)</f>
        <v>AB</v>
      </c>
      <c r="K240" s="10">
        <v>5</v>
      </c>
      <c r="L240" t="s">
        <v>35</v>
      </c>
      <c r="M240" t="str">
        <f>VLOOKUP(L240,Codes!$R$3:$S$28,2,FALSE)</f>
        <v>L</v>
      </c>
      <c r="N240" t="s">
        <v>38</v>
      </c>
      <c r="O240" t="s">
        <v>29</v>
      </c>
      <c r="P240" t="s">
        <v>29</v>
      </c>
      <c r="Q240" s="21" t="str">
        <f t="shared" si="41"/>
        <v>R-AB-001-EC10-TP1-Water-NA-5-NA</v>
      </c>
      <c r="R240" s="21" t="str">
        <f t="shared" si="50"/>
        <v>R-AB-001-EC10-TP1-Water-5</v>
      </c>
      <c r="S240" s="14" t="str">
        <f t="shared" si="48"/>
        <v>R.AB.001.L.A.5</v>
      </c>
      <c r="T240" s="15" t="str">
        <f t="shared" si="49"/>
        <v>RAB001LA5</v>
      </c>
      <c r="U240" s="25" t="str">
        <f t="shared" si="46"/>
        <v>R-AB-001-EC10-TP1-Water-5
RAB001LA5</v>
      </c>
      <c r="V240" s="25" t="str">
        <f t="shared" si="47"/>
        <v>RAB
001
LA5</v>
      </c>
    </row>
    <row r="241" spans="1:22" ht="52.5" customHeight="1">
      <c r="A241" t="s">
        <v>41</v>
      </c>
      <c r="B241" s="10" t="s">
        <v>40</v>
      </c>
      <c r="C241" s="10" t="str">
        <f>VLOOKUP(_xlfn.CONCAT(A241,B241),Codes!$C$3:$D$11,2,FALSE)</f>
        <v>R</v>
      </c>
      <c r="D241" s="23" t="s">
        <v>43</v>
      </c>
      <c r="E241" s="12" t="str">
        <f>VLOOKUP(D241,Codes!$E$3:$G$1002,3,FALSE)</f>
        <v>001</v>
      </c>
      <c r="F241" s="10" t="s">
        <v>46</v>
      </c>
      <c r="G241" s="10">
        <v>4</v>
      </c>
      <c r="H241" s="10" t="str">
        <f>VLOOKUP(F241,Codes!$J$3:$M$8,2,FALSE)</f>
        <v>A</v>
      </c>
      <c r="I241" s="11" t="s">
        <v>44</v>
      </c>
      <c r="J241" s="10" t="str">
        <f>VLOOKUP(I241,Codes!$H$3:$I$262,2,FALSE)</f>
        <v>AB</v>
      </c>
      <c r="K241" s="10">
        <v>6</v>
      </c>
      <c r="L241" t="s">
        <v>35</v>
      </c>
      <c r="M241" t="str">
        <f>VLOOKUP(L241,Codes!$R$3:$S$28,2,FALSE)</f>
        <v>L</v>
      </c>
      <c r="N241" t="s">
        <v>38</v>
      </c>
      <c r="O241" t="s">
        <v>29</v>
      </c>
      <c r="P241" t="s">
        <v>29</v>
      </c>
      <c r="Q241" s="21" t="str">
        <f t="shared" si="41"/>
        <v>R-AB-001-EC10-TP1-Water-NA-6-NA</v>
      </c>
      <c r="R241" s="21" t="str">
        <f t="shared" si="50"/>
        <v>R-AB-001-EC10-TP1-Water-6</v>
      </c>
      <c r="S241" s="14" t="str">
        <f t="shared" si="48"/>
        <v>R.AB.001.L.A.6</v>
      </c>
      <c r="T241" s="15" t="str">
        <f t="shared" si="49"/>
        <v>RAB001LA6</v>
      </c>
      <c r="U241" s="25" t="str">
        <f t="shared" si="46"/>
        <v>R-AB-001-EC10-TP1-Water-6
RAB001LA6</v>
      </c>
      <c r="V241" s="25" t="str">
        <f t="shared" si="47"/>
        <v>RAB
001
LA6</v>
      </c>
    </row>
    <row r="242" spans="1:22" ht="52.5" customHeight="1">
      <c r="A242" t="s">
        <v>41</v>
      </c>
      <c r="B242" s="10" t="s">
        <v>40</v>
      </c>
      <c r="C242" s="10" t="str">
        <f>VLOOKUP(_xlfn.CONCAT(A242,B242),Codes!$C$3:$D$11,2,FALSE)</f>
        <v>R</v>
      </c>
      <c r="D242" s="23" t="s">
        <v>43</v>
      </c>
      <c r="E242" s="12" t="str">
        <f>VLOOKUP(D242,Codes!$E$3:$G$1002,3,FALSE)</f>
        <v>001</v>
      </c>
      <c r="F242" s="10" t="s">
        <v>57</v>
      </c>
      <c r="G242" s="10">
        <v>8</v>
      </c>
      <c r="H242" s="10" t="str">
        <f>VLOOKUP(F242,Codes!$J$3:$M$8,2,FALSE)</f>
        <v>B</v>
      </c>
      <c r="I242" s="11" t="s">
        <v>44</v>
      </c>
      <c r="J242" s="10" t="str">
        <f>VLOOKUP(I242,Codes!$H$3:$I$262,2,FALSE)</f>
        <v>AB</v>
      </c>
      <c r="K242" s="10">
        <v>1</v>
      </c>
      <c r="L242" t="s">
        <v>35</v>
      </c>
      <c r="M242" t="str">
        <f>VLOOKUP(L242,Codes!$R$3:$S$28,2,FALSE)</f>
        <v>L</v>
      </c>
      <c r="N242" t="s">
        <v>38</v>
      </c>
      <c r="O242" t="s">
        <v>29</v>
      </c>
      <c r="P242" t="s">
        <v>29</v>
      </c>
      <c r="Q242" s="21" t="str">
        <f t="shared" si="41"/>
        <v>R-AB-001-EC10-TP2-Water-NA-1-NA</v>
      </c>
      <c r="R242" s="21" t="str">
        <f t="shared" si="50"/>
        <v>R-AB-001-EC10-TP2-Water-1</v>
      </c>
      <c r="S242" s="14" t="str">
        <f t="shared" si="48"/>
        <v>R.AB.001.L.B.1</v>
      </c>
      <c r="T242" s="15" t="str">
        <f t="shared" si="49"/>
        <v>RAB001LB1</v>
      </c>
      <c r="U242" s="25" t="str">
        <f t="shared" si="46"/>
        <v>R-AB-001-EC10-TP2-Water-1
RAB001LB1</v>
      </c>
      <c r="V242" s="25" t="str">
        <f t="shared" si="47"/>
        <v>RAB
001
LB1</v>
      </c>
    </row>
    <row r="243" spans="1:22" ht="52.5" customHeight="1">
      <c r="A243" t="s">
        <v>41</v>
      </c>
      <c r="B243" s="10" t="s">
        <v>40</v>
      </c>
      <c r="C243" s="10" t="str">
        <f>VLOOKUP(_xlfn.CONCAT(A243,B243),Codes!$C$3:$D$11,2,FALSE)</f>
        <v>R</v>
      </c>
      <c r="D243" s="23" t="s">
        <v>43</v>
      </c>
      <c r="E243" s="12" t="str">
        <f>VLOOKUP(D243,Codes!$E$3:$G$1002,3,FALSE)</f>
        <v>001</v>
      </c>
      <c r="F243" s="10" t="s">
        <v>57</v>
      </c>
      <c r="G243" s="10">
        <v>8</v>
      </c>
      <c r="H243" s="10" t="str">
        <f>VLOOKUP(F243,Codes!$J$3:$M$8,2,FALSE)</f>
        <v>B</v>
      </c>
      <c r="I243" s="11" t="s">
        <v>44</v>
      </c>
      <c r="J243" s="10" t="str">
        <f>VLOOKUP(I243,Codes!$H$3:$I$262,2,FALSE)</f>
        <v>AB</v>
      </c>
      <c r="K243" s="10">
        <v>2</v>
      </c>
      <c r="L243" t="s">
        <v>35</v>
      </c>
      <c r="M243" t="str">
        <f>VLOOKUP(L243,Codes!$R$3:$S$28,2,FALSE)</f>
        <v>L</v>
      </c>
      <c r="N243" t="s">
        <v>38</v>
      </c>
      <c r="O243" t="s">
        <v>29</v>
      </c>
      <c r="P243" t="s">
        <v>29</v>
      </c>
      <c r="Q243" s="21" t="str">
        <f t="shared" si="41"/>
        <v>R-AB-001-EC10-TP2-Water-NA-2-NA</v>
      </c>
      <c r="R243" s="21" t="str">
        <f t="shared" si="50"/>
        <v>R-AB-001-EC10-TP2-Water-2</v>
      </c>
      <c r="S243" s="14" t="str">
        <f t="shared" si="48"/>
        <v>R.AB.001.L.B.2</v>
      </c>
      <c r="T243" s="15" t="str">
        <f t="shared" si="49"/>
        <v>RAB001LB2</v>
      </c>
      <c r="U243" s="25" t="str">
        <f t="shared" si="46"/>
        <v>R-AB-001-EC10-TP2-Water-2
RAB001LB2</v>
      </c>
      <c r="V243" s="25" t="str">
        <f t="shared" si="47"/>
        <v>RAB
001
LB2</v>
      </c>
    </row>
    <row r="244" spans="1:22" ht="52.5" customHeight="1">
      <c r="A244" t="s">
        <v>41</v>
      </c>
      <c r="B244" s="10" t="s">
        <v>40</v>
      </c>
      <c r="C244" s="10" t="str">
        <f>VLOOKUP(_xlfn.CONCAT(A244,B244),Codes!$C$3:$D$11,2,FALSE)</f>
        <v>R</v>
      </c>
      <c r="D244" s="23" t="s">
        <v>43</v>
      </c>
      <c r="E244" s="12" t="str">
        <f>VLOOKUP(D244,Codes!$E$3:$G$1002,3,FALSE)</f>
        <v>001</v>
      </c>
      <c r="F244" s="10" t="s">
        <v>57</v>
      </c>
      <c r="G244" s="10">
        <v>8</v>
      </c>
      <c r="H244" s="10" t="str">
        <f>VLOOKUP(F244,Codes!$J$3:$M$8,2,FALSE)</f>
        <v>B</v>
      </c>
      <c r="I244" s="11" t="s">
        <v>44</v>
      </c>
      <c r="J244" s="10" t="str">
        <f>VLOOKUP(I244,Codes!$H$3:$I$262,2,FALSE)</f>
        <v>AB</v>
      </c>
      <c r="K244" s="10">
        <v>3</v>
      </c>
      <c r="L244" t="s">
        <v>35</v>
      </c>
      <c r="M244" t="str">
        <f>VLOOKUP(L244,Codes!$R$3:$S$28,2,FALSE)</f>
        <v>L</v>
      </c>
      <c r="N244" t="s">
        <v>38</v>
      </c>
      <c r="O244" t="s">
        <v>29</v>
      </c>
      <c r="P244" t="s">
        <v>29</v>
      </c>
      <c r="Q244" s="21" t="str">
        <f t="shared" si="41"/>
        <v>R-AB-001-EC10-TP2-Water-NA-3-NA</v>
      </c>
      <c r="R244" s="21" t="str">
        <f t="shared" si="50"/>
        <v>R-AB-001-EC10-TP2-Water-3</v>
      </c>
      <c r="S244" s="14" t="str">
        <f t="shared" si="48"/>
        <v>R.AB.001.L.B.3</v>
      </c>
      <c r="T244" s="15" t="str">
        <f t="shared" si="49"/>
        <v>RAB001LB3</v>
      </c>
      <c r="U244" s="25" t="str">
        <f t="shared" si="46"/>
        <v>R-AB-001-EC10-TP2-Water-3
RAB001LB3</v>
      </c>
      <c r="V244" s="25" t="str">
        <f t="shared" si="47"/>
        <v>RAB
001
LB3</v>
      </c>
    </row>
    <row r="245" spans="1:22" ht="52.5" customHeight="1">
      <c r="A245" t="s">
        <v>41</v>
      </c>
      <c r="B245" s="10" t="s">
        <v>40</v>
      </c>
      <c r="C245" s="10" t="str">
        <f>VLOOKUP(_xlfn.CONCAT(A245,B245),Codes!$C$3:$D$11,2,FALSE)</f>
        <v>R</v>
      </c>
      <c r="D245" s="23" t="s">
        <v>43</v>
      </c>
      <c r="E245" s="12" t="str">
        <f>VLOOKUP(D245,Codes!$E$3:$G$1002,3,FALSE)</f>
        <v>001</v>
      </c>
      <c r="F245" s="10" t="s">
        <v>57</v>
      </c>
      <c r="G245" s="10">
        <v>8</v>
      </c>
      <c r="H245" s="10" t="str">
        <f>VLOOKUP(F245,Codes!$J$3:$M$8,2,FALSE)</f>
        <v>B</v>
      </c>
      <c r="I245" s="11" t="s">
        <v>44</v>
      </c>
      <c r="J245" s="10" t="str">
        <f>VLOOKUP(I245,Codes!$H$3:$I$262,2,FALSE)</f>
        <v>AB</v>
      </c>
      <c r="K245" s="10">
        <v>4</v>
      </c>
      <c r="L245" t="s">
        <v>35</v>
      </c>
      <c r="M245" t="str">
        <f>VLOOKUP(L245,Codes!$R$3:$S$28,2,FALSE)</f>
        <v>L</v>
      </c>
      <c r="N245" t="s">
        <v>38</v>
      </c>
      <c r="O245" t="s">
        <v>29</v>
      </c>
      <c r="P245" t="s">
        <v>29</v>
      </c>
      <c r="Q245" s="21" t="str">
        <f t="shared" si="41"/>
        <v>R-AB-001-EC10-TP2-Water-NA-4-NA</v>
      </c>
      <c r="R245" s="21" t="str">
        <f t="shared" si="50"/>
        <v>R-AB-001-EC10-TP2-Water-4</v>
      </c>
      <c r="S245" s="14" t="str">
        <f t="shared" si="48"/>
        <v>R.AB.001.L.B.4</v>
      </c>
      <c r="T245" s="15" t="str">
        <f t="shared" si="49"/>
        <v>RAB001LB4</v>
      </c>
      <c r="U245" s="25" t="str">
        <f t="shared" si="46"/>
        <v>R-AB-001-EC10-TP2-Water-4
RAB001LB4</v>
      </c>
      <c r="V245" s="25" t="str">
        <f t="shared" si="47"/>
        <v>RAB
001
LB4</v>
      </c>
    </row>
    <row r="246" spans="1:22" ht="52.5" customHeight="1">
      <c r="A246" t="s">
        <v>41</v>
      </c>
      <c r="B246" s="10" t="s">
        <v>40</v>
      </c>
      <c r="C246" s="10" t="str">
        <f>VLOOKUP(_xlfn.CONCAT(A246,B246),Codes!$C$3:$D$11,2,FALSE)</f>
        <v>R</v>
      </c>
      <c r="D246" s="23" t="s">
        <v>43</v>
      </c>
      <c r="E246" s="12" t="str">
        <f>VLOOKUP(D246,Codes!$E$3:$G$1002,3,FALSE)</f>
        <v>001</v>
      </c>
      <c r="F246" s="10" t="s">
        <v>57</v>
      </c>
      <c r="G246" s="10">
        <v>8</v>
      </c>
      <c r="H246" s="10" t="str">
        <f>VLOOKUP(F246,Codes!$J$3:$M$8,2,FALSE)</f>
        <v>B</v>
      </c>
      <c r="I246" s="11" t="s">
        <v>44</v>
      </c>
      <c r="J246" s="10" t="str">
        <f>VLOOKUP(I246,Codes!$H$3:$I$262,2,FALSE)</f>
        <v>AB</v>
      </c>
      <c r="K246" s="10">
        <v>5</v>
      </c>
      <c r="L246" t="s">
        <v>35</v>
      </c>
      <c r="M246" t="str">
        <f>VLOOKUP(L246,Codes!$R$3:$S$28,2,FALSE)</f>
        <v>L</v>
      </c>
      <c r="N246" t="s">
        <v>38</v>
      </c>
      <c r="O246" t="s">
        <v>29</v>
      </c>
      <c r="P246" t="s">
        <v>29</v>
      </c>
      <c r="Q246" s="21" t="str">
        <f t="shared" si="41"/>
        <v>R-AB-001-EC10-TP2-Water-NA-5-NA</v>
      </c>
      <c r="R246" s="21" t="str">
        <f t="shared" si="50"/>
        <v>R-AB-001-EC10-TP2-Water-5</v>
      </c>
      <c r="S246" s="14" t="str">
        <f t="shared" si="48"/>
        <v>R.AB.001.L.B.5</v>
      </c>
      <c r="T246" s="15" t="str">
        <f t="shared" si="49"/>
        <v>RAB001LB5</v>
      </c>
      <c r="U246" s="25" t="str">
        <f t="shared" si="46"/>
        <v>R-AB-001-EC10-TP2-Water-5
RAB001LB5</v>
      </c>
      <c r="V246" s="25" t="str">
        <f t="shared" si="47"/>
        <v>RAB
001
LB5</v>
      </c>
    </row>
    <row r="247" spans="1:22" ht="52.5" customHeight="1">
      <c r="A247" t="s">
        <v>41</v>
      </c>
      <c r="B247" s="10" t="s">
        <v>40</v>
      </c>
      <c r="C247" s="10" t="str">
        <f>VLOOKUP(_xlfn.CONCAT(A247,B247),Codes!$C$3:$D$11,2,FALSE)</f>
        <v>R</v>
      </c>
      <c r="D247" s="23" t="s">
        <v>43</v>
      </c>
      <c r="E247" s="12" t="str">
        <f>VLOOKUP(D247,Codes!$E$3:$G$1002,3,FALSE)</f>
        <v>001</v>
      </c>
      <c r="F247" s="10" t="s">
        <v>57</v>
      </c>
      <c r="G247" s="10">
        <v>8</v>
      </c>
      <c r="H247" s="10" t="str">
        <f>VLOOKUP(F247,Codes!$J$3:$M$8,2,FALSE)</f>
        <v>B</v>
      </c>
      <c r="I247" s="11" t="s">
        <v>44</v>
      </c>
      <c r="J247" s="10" t="str">
        <f>VLOOKUP(I247,Codes!$H$3:$I$262,2,FALSE)</f>
        <v>AB</v>
      </c>
      <c r="K247" s="10">
        <v>6</v>
      </c>
      <c r="L247" t="s">
        <v>35</v>
      </c>
      <c r="M247" t="str">
        <f>VLOOKUP(L247,Codes!$R$3:$S$28,2,FALSE)</f>
        <v>L</v>
      </c>
      <c r="N247" t="s">
        <v>38</v>
      </c>
      <c r="O247" t="s">
        <v>29</v>
      </c>
      <c r="P247" t="s">
        <v>29</v>
      </c>
      <c r="Q247" s="21" t="str">
        <f t="shared" si="41"/>
        <v>R-AB-001-EC10-TP2-Water-NA-6-NA</v>
      </c>
      <c r="R247" s="21" t="str">
        <f t="shared" si="50"/>
        <v>R-AB-001-EC10-TP2-Water-6</v>
      </c>
      <c r="S247" s="14" t="str">
        <f t="shared" si="48"/>
        <v>R.AB.001.L.B.6</v>
      </c>
      <c r="T247" s="15" t="str">
        <f t="shared" si="49"/>
        <v>RAB001LB6</v>
      </c>
      <c r="U247" s="25" t="str">
        <f t="shared" si="46"/>
        <v>R-AB-001-EC10-TP2-Water-6
RAB001LB6</v>
      </c>
      <c r="V247" s="25" t="str">
        <f t="shared" si="47"/>
        <v>RAB
001
LB6</v>
      </c>
    </row>
    <row r="248" spans="1:22" ht="52.5" customHeight="1">
      <c r="A248" t="s">
        <v>41</v>
      </c>
      <c r="B248" s="10" t="s">
        <v>40</v>
      </c>
      <c r="C248" s="10" t="str">
        <f>VLOOKUP(_xlfn.CONCAT(A248,B248),Codes!$C$3:$D$11,2,FALSE)</f>
        <v>R</v>
      </c>
      <c r="D248" s="23" t="s">
        <v>43</v>
      </c>
      <c r="E248" s="12" t="str">
        <f>VLOOKUP(D248,Codes!$E$3:$G$1002,3,FALSE)</f>
        <v>001</v>
      </c>
      <c r="F248" s="10" t="s">
        <v>64</v>
      </c>
      <c r="G248" s="10">
        <v>24</v>
      </c>
      <c r="H248" s="10" t="str">
        <f>VLOOKUP(F248,Codes!$J$3:$M$8,2,FALSE)</f>
        <v>C</v>
      </c>
      <c r="I248" s="11" t="s">
        <v>44</v>
      </c>
      <c r="J248" s="10" t="str">
        <f>VLOOKUP(I248,Codes!$H$3:$I$262,2,FALSE)</f>
        <v>AB</v>
      </c>
      <c r="K248" s="10">
        <v>1</v>
      </c>
      <c r="L248" t="s">
        <v>35</v>
      </c>
      <c r="M248" t="str">
        <f>VLOOKUP(L248,Codes!$R$3:$S$28,2,FALSE)</f>
        <v>L</v>
      </c>
      <c r="N248" t="s">
        <v>38</v>
      </c>
      <c r="O248" t="s">
        <v>29</v>
      </c>
      <c r="P248" t="s">
        <v>29</v>
      </c>
      <c r="Q248" s="21" t="str">
        <f t="shared" si="41"/>
        <v>R-AB-001-EC10-TP3-Water-NA-1-NA</v>
      </c>
      <c r="R248" s="21" t="str">
        <f t="shared" si="50"/>
        <v>R-AB-001-EC10-TP3-Water-1</v>
      </c>
      <c r="S248" s="14" t="str">
        <f t="shared" si="48"/>
        <v>R.AB.001.L.C.1</v>
      </c>
      <c r="T248" s="15" t="str">
        <f t="shared" si="49"/>
        <v>RAB001LC1</v>
      </c>
      <c r="U248" s="25" t="str">
        <f t="shared" si="46"/>
        <v>R-AB-001-EC10-TP3-Water-1
RAB001LC1</v>
      </c>
      <c r="V248" s="25" t="str">
        <f t="shared" si="47"/>
        <v>RAB
001
LC1</v>
      </c>
    </row>
    <row r="249" spans="1:22" ht="52.5" customHeight="1">
      <c r="A249" t="s">
        <v>41</v>
      </c>
      <c r="B249" s="10" t="s">
        <v>40</v>
      </c>
      <c r="C249" s="10" t="str">
        <f>VLOOKUP(_xlfn.CONCAT(A249,B249),Codes!$C$3:$D$11,2,FALSE)</f>
        <v>R</v>
      </c>
      <c r="D249" s="23" t="s">
        <v>43</v>
      </c>
      <c r="E249" s="12" t="str">
        <f>VLOOKUP(D249,Codes!$E$3:$G$1002,3,FALSE)</f>
        <v>001</v>
      </c>
      <c r="F249" s="10" t="s">
        <v>64</v>
      </c>
      <c r="G249" s="10">
        <v>24</v>
      </c>
      <c r="H249" s="10" t="str">
        <f>VLOOKUP(F249,Codes!$J$3:$M$8,2,FALSE)</f>
        <v>C</v>
      </c>
      <c r="I249" s="11" t="s">
        <v>44</v>
      </c>
      <c r="J249" s="10" t="str">
        <f>VLOOKUP(I249,Codes!$H$3:$I$262,2,FALSE)</f>
        <v>AB</v>
      </c>
      <c r="K249" s="10">
        <v>2</v>
      </c>
      <c r="L249" t="s">
        <v>35</v>
      </c>
      <c r="M249" t="str">
        <f>VLOOKUP(L249,Codes!$R$3:$S$28,2,FALSE)</f>
        <v>L</v>
      </c>
      <c r="N249" t="s">
        <v>38</v>
      </c>
      <c r="O249" t="s">
        <v>29</v>
      </c>
      <c r="P249" t="s">
        <v>29</v>
      </c>
      <c r="Q249" s="21" t="str">
        <f t="shared" ref="Q249:Q331" si="55">CONCATENATE(C249,"-",J249,"-",E249,"-", L249,"-",F249,"-",N249,"-",O249,"-",K249,"-",P249)</f>
        <v>R-AB-001-EC10-TP3-Water-NA-2-NA</v>
      </c>
      <c r="R249" s="21" t="str">
        <f t="shared" si="50"/>
        <v>R-AB-001-EC10-TP3-Water-2</v>
      </c>
      <c r="S249" s="14" t="str">
        <f t="shared" si="48"/>
        <v>R.AB.001.L.C.2</v>
      </c>
      <c r="T249" s="15" t="str">
        <f t="shared" si="49"/>
        <v>RAB001LC2</v>
      </c>
      <c r="U249" s="25" t="str">
        <f t="shared" si="46"/>
        <v>R-AB-001-EC10-TP3-Water-2
RAB001LC2</v>
      </c>
      <c r="V249" s="25" t="str">
        <f t="shared" si="47"/>
        <v>RAB
001
LC2</v>
      </c>
    </row>
    <row r="250" spans="1:22" ht="52.5" customHeight="1">
      <c r="A250" t="s">
        <v>41</v>
      </c>
      <c r="B250" s="10" t="s">
        <v>40</v>
      </c>
      <c r="C250" s="10" t="str">
        <f>VLOOKUP(_xlfn.CONCAT(A250,B250),Codes!$C$3:$D$11,2,FALSE)</f>
        <v>R</v>
      </c>
      <c r="D250" s="23" t="s">
        <v>43</v>
      </c>
      <c r="E250" s="12" t="str">
        <f>VLOOKUP(D250,Codes!$E$3:$G$1002,3,FALSE)</f>
        <v>001</v>
      </c>
      <c r="F250" s="10" t="s">
        <v>64</v>
      </c>
      <c r="G250" s="10">
        <v>24</v>
      </c>
      <c r="H250" s="10" t="str">
        <f>VLOOKUP(F250,Codes!$J$3:$M$8,2,FALSE)</f>
        <v>C</v>
      </c>
      <c r="I250" s="11" t="s">
        <v>44</v>
      </c>
      <c r="J250" s="10" t="str">
        <f>VLOOKUP(I250,Codes!$H$3:$I$262,2,FALSE)</f>
        <v>AB</v>
      </c>
      <c r="K250" s="10">
        <v>3</v>
      </c>
      <c r="L250" t="s">
        <v>35</v>
      </c>
      <c r="M250" t="str">
        <f>VLOOKUP(L250,Codes!$R$3:$S$28,2,FALSE)</f>
        <v>L</v>
      </c>
      <c r="N250" t="s">
        <v>38</v>
      </c>
      <c r="O250" t="s">
        <v>29</v>
      </c>
      <c r="P250" t="s">
        <v>29</v>
      </c>
      <c r="Q250" s="21" t="str">
        <f t="shared" si="55"/>
        <v>R-AB-001-EC10-TP3-Water-NA-3-NA</v>
      </c>
      <c r="R250" s="21" t="str">
        <f t="shared" si="50"/>
        <v>R-AB-001-EC10-TP3-Water-3</v>
      </c>
      <c r="S250" s="14" t="str">
        <f t="shared" si="48"/>
        <v>R.AB.001.L.C.3</v>
      </c>
      <c r="T250" s="15" t="str">
        <f t="shared" si="49"/>
        <v>RAB001LC3</v>
      </c>
      <c r="U250" s="25" t="str">
        <f t="shared" si="46"/>
        <v>R-AB-001-EC10-TP3-Water-3
RAB001LC3</v>
      </c>
      <c r="V250" s="25" t="str">
        <f t="shared" si="47"/>
        <v>RAB
001
LC3</v>
      </c>
    </row>
    <row r="251" spans="1:22" ht="52.5" customHeight="1">
      <c r="A251" t="s">
        <v>41</v>
      </c>
      <c r="B251" s="10" t="s">
        <v>40</v>
      </c>
      <c r="C251" s="10" t="str">
        <f>VLOOKUP(_xlfn.CONCAT(A251,B251),Codes!$C$3:$D$11,2,FALSE)</f>
        <v>R</v>
      </c>
      <c r="D251" s="23" t="s">
        <v>43</v>
      </c>
      <c r="E251" s="12" t="str">
        <f>VLOOKUP(D251,Codes!$E$3:$G$1002,3,FALSE)</f>
        <v>001</v>
      </c>
      <c r="F251" s="10" t="s">
        <v>64</v>
      </c>
      <c r="G251" s="10">
        <v>24</v>
      </c>
      <c r="H251" s="10" t="str">
        <f>VLOOKUP(F251,Codes!$J$3:$M$8,2,FALSE)</f>
        <v>C</v>
      </c>
      <c r="I251" s="11" t="s">
        <v>44</v>
      </c>
      <c r="J251" s="10" t="str">
        <f>VLOOKUP(I251,Codes!$H$3:$I$262,2,FALSE)</f>
        <v>AB</v>
      </c>
      <c r="K251" s="10">
        <v>4</v>
      </c>
      <c r="L251" t="s">
        <v>35</v>
      </c>
      <c r="M251" t="str">
        <f>VLOOKUP(L251,Codes!$R$3:$S$28,2,FALSE)</f>
        <v>L</v>
      </c>
      <c r="N251" t="s">
        <v>38</v>
      </c>
      <c r="O251" t="s">
        <v>29</v>
      </c>
      <c r="P251" t="s">
        <v>29</v>
      </c>
      <c r="Q251" s="21" t="str">
        <f t="shared" si="55"/>
        <v>R-AB-001-EC10-TP3-Water-NA-4-NA</v>
      </c>
      <c r="R251" s="21" t="str">
        <f t="shared" si="50"/>
        <v>R-AB-001-EC10-TP3-Water-4</v>
      </c>
      <c r="S251" s="14" t="str">
        <f t="shared" si="48"/>
        <v>R.AB.001.L.C.4</v>
      </c>
      <c r="T251" s="15" t="str">
        <f t="shared" si="49"/>
        <v>RAB001LC4</v>
      </c>
      <c r="U251" s="25" t="str">
        <f t="shared" si="46"/>
        <v>R-AB-001-EC10-TP3-Water-4
RAB001LC4</v>
      </c>
      <c r="V251" s="25" t="str">
        <f t="shared" si="47"/>
        <v>RAB
001
LC4</v>
      </c>
    </row>
    <row r="252" spans="1:22" ht="52.5" customHeight="1">
      <c r="A252" t="s">
        <v>41</v>
      </c>
      <c r="B252" s="10" t="s">
        <v>40</v>
      </c>
      <c r="C252" s="10" t="str">
        <f>VLOOKUP(_xlfn.CONCAT(A252,B252),Codes!$C$3:$D$11,2,FALSE)</f>
        <v>R</v>
      </c>
      <c r="D252" s="23" t="s">
        <v>43</v>
      </c>
      <c r="E252" s="12" t="str">
        <f>VLOOKUP(D252,Codes!$E$3:$G$1002,3,FALSE)</f>
        <v>001</v>
      </c>
      <c r="F252" s="10" t="s">
        <v>64</v>
      </c>
      <c r="G252" s="10">
        <v>24</v>
      </c>
      <c r="H252" s="10" t="str">
        <f>VLOOKUP(F252,Codes!$J$3:$M$8,2,FALSE)</f>
        <v>C</v>
      </c>
      <c r="I252" s="11" t="s">
        <v>44</v>
      </c>
      <c r="J252" s="10" t="str">
        <f>VLOOKUP(I252,Codes!$H$3:$I$262,2,FALSE)</f>
        <v>AB</v>
      </c>
      <c r="K252" s="10">
        <v>5</v>
      </c>
      <c r="L252" t="s">
        <v>35</v>
      </c>
      <c r="M252" t="str">
        <f>VLOOKUP(L252,Codes!$R$3:$S$28,2,FALSE)</f>
        <v>L</v>
      </c>
      <c r="N252" t="s">
        <v>38</v>
      </c>
      <c r="O252" t="s">
        <v>29</v>
      </c>
      <c r="P252" t="s">
        <v>29</v>
      </c>
      <c r="Q252" s="21" t="str">
        <f t="shared" si="55"/>
        <v>R-AB-001-EC10-TP3-Water-NA-5-NA</v>
      </c>
      <c r="R252" s="21" t="str">
        <f t="shared" si="50"/>
        <v>R-AB-001-EC10-TP3-Water-5</v>
      </c>
      <c r="S252" s="14" t="str">
        <f t="shared" si="48"/>
        <v>R.AB.001.L.C.5</v>
      </c>
      <c r="T252" s="15" t="str">
        <f t="shared" si="49"/>
        <v>RAB001LC5</v>
      </c>
      <c r="U252" s="25" t="str">
        <f t="shared" si="46"/>
        <v>R-AB-001-EC10-TP3-Water-5
RAB001LC5</v>
      </c>
      <c r="V252" s="25" t="str">
        <f t="shared" si="47"/>
        <v>RAB
001
LC5</v>
      </c>
    </row>
    <row r="253" spans="1:22" ht="52.5" customHeight="1">
      <c r="A253" t="s">
        <v>41</v>
      </c>
      <c r="B253" s="10" t="s">
        <v>40</v>
      </c>
      <c r="C253" s="10" t="str">
        <f>VLOOKUP(_xlfn.CONCAT(A253,B253),Codes!$C$3:$D$11,2,FALSE)</f>
        <v>R</v>
      </c>
      <c r="D253" s="23" t="s">
        <v>43</v>
      </c>
      <c r="E253" s="12" t="str">
        <f>VLOOKUP(D253,Codes!$E$3:$G$1002,3,FALSE)</f>
        <v>001</v>
      </c>
      <c r="F253" s="10" t="s">
        <v>64</v>
      </c>
      <c r="G253" s="10">
        <v>24</v>
      </c>
      <c r="H253" s="10" t="str">
        <f>VLOOKUP(F253,Codes!$J$3:$M$8,2,FALSE)</f>
        <v>C</v>
      </c>
      <c r="I253" s="11" t="s">
        <v>44</v>
      </c>
      <c r="J253" s="10" t="str">
        <f>VLOOKUP(I253,Codes!$H$3:$I$262,2,FALSE)</f>
        <v>AB</v>
      </c>
      <c r="K253" s="10">
        <v>6</v>
      </c>
      <c r="L253" t="s">
        <v>35</v>
      </c>
      <c r="M253" t="str">
        <f>VLOOKUP(L253,Codes!$R$3:$S$28,2,FALSE)</f>
        <v>L</v>
      </c>
      <c r="N253" t="s">
        <v>38</v>
      </c>
      <c r="O253" t="s">
        <v>29</v>
      </c>
      <c r="P253" t="s">
        <v>29</v>
      </c>
      <c r="Q253" s="21" t="str">
        <f t="shared" si="55"/>
        <v>R-AB-001-EC10-TP3-Water-NA-6-NA</v>
      </c>
      <c r="R253" s="21" t="str">
        <f t="shared" si="50"/>
        <v>R-AB-001-EC10-TP3-Water-6</v>
      </c>
      <c r="S253" s="14" t="str">
        <f t="shared" si="48"/>
        <v>R.AB.001.L.C.6</v>
      </c>
      <c r="T253" s="15" t="str">
        <f t="shared" si="49"/>
        <v>RAB001LC6</v>
      </c>
      <c r="U253" s="25" t="str">
        <f t="shared" si="46"/>
        <v>R-AB-001-EC10-TP3-Water-6
RAB001LC6</v>
      </c>
      <c r="V253" s="25" t="str">
        <f t="shared" si="47"/>
        <v>RAB
001
LC6</v>
      </c>
    </row>
    <row r="254" spans="1:22" ht="52.5" customHeight="1">
      <c r="A254" t="s">
        <v>41</v>
      </c>
      <c r="B254" s="10" t="s">
        <v>40</v>
      </c>
      <c r="C254" s="10" t="str">
        <f>VLOOKUP(_xlfn.CONCAT(A254,B254),Codes!$C$3:$D$11,2,FALSE)</f>
        <v>R</v>
      </c>
      <c r="D254" s="23" t="s">
        <v>43</v>
      </c>
      <c r="E254" s="12" t="str">
        <f>VLOOKUP(D254,Codes!$E$3:$G$1002,3,FALSE)</f>
        <v>001</v>
      </c>
      <c r="F254" s="10" t="s">
        <v>70</v>
      </c>
      <c r="G254" s="10">
        <v>48</v>
      </c>
      <c r="H254" s="10" t="str">
        <f>VLOOKUP(F254,Codes!$J$3:$M$8,2,FALSE)</f>
        <v>D</v>
      </c>
      <c r="I254" s="11" t="s">
        <v>44</v>
      </c>
      <c r="J254" s="10" t="str">
        <f>VLOOKUP(I254,Codes!$H$3:$I$262,2,FALSE)</f>
        <v>AB</v>
      </c>
      <c r="K254" s="10">
        <v>1</v>
      </c>
      <c r="L254" t="s">
        <v>35</v>
      </c>
      <c r="M254" t="str">
        <f>VLOOKUP(L254,Codes!$R$3:$S$28,2,FALSE)</f>
        <v>L</v>
      </c>
      <c r="N254" t="s">
        <v>38</v>
      </c>
      <c r="O254" t="s">
        <v>29</v>
      </c>
      <c r="P254" t="s">
        <v>29</v>
      </c>
      <c r="Q254" s="21" t="str">
        <f t="shared" si="55"/>
        <v>R-AB-001-EC10-TP4-Water-NA-1-NA</v>
      </c>
      <c r="R254" s="21" t="str">
        <f t="shared" si="50"/>
        <v>R-AB-001-EC10-TP4-Water-1</v>
      </c>
      <c r="S254" s="14" t="str">
        <f t="shared" si="48"/>
        <v>R.AB.001.L.D.1</v>
      </c>
      <c r="T254" s="15" t="str">
        <f t="shared" si="49"/>
        <v>RAB001LD1</v>
      </c>
      <c r="U254" s="25" t="str">
        <f t="shared" si="46"/>
        <v>R-AB-001-EC10-TP4-Water-1
RAB001LD1</v>
      </c>
      <c r="V254" s="25" t="str">
        <f t="shared" si="47"/>
        <v>RAB
001
LD1</v>
      </c>
    </row>
    <row r="255" spans="1:22" ht="52.5" customHeight="1">
      <c r="A255" t="s">
        <v>41</v>
      </c>
      <c r="B255" s="10" t="s">
        <v>40</v>
      </c>
      <c r="C255" s="10" t="str">
        <f>VLOOKUP(_xlfn.CONCAT(A255,B255),Codes!$C$3:$D$11,2,FALSE)</f>
        <v>R</v>
      </c>
      <c r="D255" s="23" t="s">
        <v>43</v>
      </c>
      <c r="E255" s="12" t="str">
        <f>VLOOKUP(D255,Codes!$E$3:$G$1002,3,FALSE)</f>
        <v>001</v>
      </c>
      <c r="F255" s="10" t="s">
        <v>70</v>
      </c>
      <c r="G255" s="10">
        <v>48</v>
      </c>
      <c r="H255" s="10" t="str">
        <f>VLOOKUP(F255,Codes!$J$3:$M$8,2,FALSE)</f>
        <v>D</v>
      </c>
      <c r="I255" s="11" t="s">
        <v>44</v>
      </c>
      <c r="J255" s="10" t="str">
        <f>VLOOKUP(I255,Codes!$H$3:$I$262,2,FALSE)</f>
        <v>AB</v>
      </c>
      <c r="K255" s="10">
        <v>2</v>
      </c>
      <c r="L255" t="s">
        <v>35</v>
      </c>
      <c r="M255" t="str">
        <f>VLOOKUP(L255,Codes!$R$3:$S$28,2,FALSE)</f>
        <v>L</v>
      </c>
      <c r="N255" t="s">
        <v>38</v>
      </c>
      <c r="O255" t="s">
        <v>29</v>
      </c>
      <c r="P255" t="s">
        <v>29</v>
      </c>
      <c r="Q255" s="21" t="str">
        <f t="shared" si="55"/>
        <v>R-AB-001-EC10-TP4-Water-NA-2-NA</v>
      </c>
      <c r="R255" s="21" t="str">
        <f t="shared" si="50"/>
        <v>R-AB-001-EC10-TP4-Water-2</v>
      </c>
      <c r="S255" s="14" t="str">
        <f t="shared" si="48"/>
        <v>R.AB.001.L.D.2</v>
      </c>
      <c r="T255" s="15" t="str">
        <f t="shared" si="49"/>
        <v>RAB001LD2</v>
      </c>
      <c r="U255" s="25" t="str">
        <f t="shared" si="46"/>
        <v>R-AB-001-EC10-TP4-Water-2
RAB001LD2</v>
      </c>
      <c r="V255" s="25" t="str">
        <f t="shared" si="47"/>
        <v>RAB
001
LD2</v>
      </c>
    </row>
    <row r="256" spans="1:22" ht="52.5" customHeight="1">
      <c r="A256" t="s">
        <v>41</v>
      </c>
      <c r="B256" s="10" t="s">
        <v>40</v>
      </c>
      <c r="C256" s="10" t="str">
        <f>VLOOKUP(_xlfn.CONCAT(A256,B256),Codes!$C$3:$D$11,2,FALSE)</f>
        <v>R</v>
      </c>
      <c r="D256" s="23" t="s">
        <v>43</v>
      </c>
      <c r="E256" s="12" t="str">
        <f>VLOOKUP(D256,Codes!$E$3:$G$1002,3,FALSE)</f>
        <v>001</v>
      </c>
      <c r="F256" s="10" t="s">
        <v>70</v>
      </c>
      <c r="G256" s="10">
        <v>48</v>
      </c>
      <c r="H256" s="10" t="str">
        <f>VLOOKUP(F256,Codes!$J$3:$M$8,2,FALSE)</f>
        <v>D</v>
      </c>
      <c r="I256" s="11" t="s">
        <v>44</v>
      </c>
      <c r="J256" s="10" t="str">
        <f>VLOOKUP(I256,Codes!$H$3:$I$262,2,FALSE)</f>
        <v>AB</v>
      </c>
      <c r="K256" s="10">
        <v>3</v>
      </c>
      <c r="L256" t="s">
        <v>35</v>
      </c>
      <c r="M256" t="str">
        <f>VLOOKUP(L256,Codes!$R$3:$S$28,2,FALSE)</f>
        <v>L</v>
      </c>
      <c r="N256" t="s">
        <v>38</v>
      </c>
      <c r="O256" t="s">
        <v>29</v>
      </c>
      <c r="P256" t="s">
        <v>29</v>
      </c>
      <c r="Q256" s="21" t="str">
        <f t="shared" si="55"/>
        <v>R-AB-001-EC10-TP4-Water-NA-3-NA</v>
      </c>
      <c r="R256" s="21" t="str">
        <f t="shared" si="50"/>
        <v>R-AB-001-EC10-TP4-Water-3</v>
      </c>
      <c r="S256" s="14" t="str">
        <f t="shared" si="48"/>
        <v>R.AB.001.L.D.3</v>
      </c>
      <c r="T256" s="15" t="str">
        <f t="shared" si="49"/>
        <v>RAB001LD3</v>
      </c>
      <c r="U256" s="25" t="str">
        <f t="shared" si="46"/>
        <v>R-AB-001-EC10-TP4-Water-3
RAB001LD3</v>
      </c>
      <c r="V256" s="25" t="str">
        <f t="shared" si="47"/>
        <v>RAB
001
LD3</v>
      </c>
    </row>
    <row r="257" spans="1:22" ht="52.5" customHeight="1">
      <c r="A257" t="s">
        <v>41</v>
      </c>
      <c r="B257" s="10" t="s">
        <v>40</v>
      </c>
      <c r="C257" s="10" t="str">
        <f>VLOOKUP(_xlfn.CONCAT(A257,B257),Codes!$C$3:$D$11,2,FALSE)</f>
        <v>R</v>
      </c>
      <c r="D257" s="23" t="s">
        <v>43</v>
      </c>
      <c r="E257" s="12" t="str">
        <f>VLOOKUP(D257,Codes!$E$3:$G$1002,3,FALSE)</f>
        <v>001</v>
      </c>
      <c r="F257" s="10" t="s">
        <v>70</v>
      </c>
      <c r="G257" s="10">
        <v>48</v>
      </c>
      <c r="H257" s="10" t="str">
        <f>VLOOKUP(F257,Codes!$J$3:$M$8,2,FALSE)</f>
        <v>D</v>
      </c>
      <c r="I257" s="11" t="s">
        <v>44</v>
      </c>
      <c r="J257" s="10" t="str">
        <f>VLOOKUP(I257,Codes!$H$3:$I$262,2,FALSE)</f>
        <v>AB</v>
      </c>
      <c r="K257" s="10">
        <v>4</v>
      </c>
      <c r="L257" t="s">
        <v>35</v>
      </c>
      <c r="M257" t="str">
        <f>VLOOKUP(L257,Codes!$R$3:$S$28,2,FALSE)</f>
        <v>L</v>
      </c>
      <c r="N257" t="s">
        <v>38</v>
      </c>
      <c r="O257" t="s">
        <v>29</v>
      </c>
      <c r="P257" t="s">
        <v>29</v>
      </c>
      <c r="Q257" s="21" t="str">
        <f t="shared" si="55"/>
        <v>R-AB-001-EC10-TP4-Water-NA-4-NA</v>
      </c>
      <c r="R257" s="21" t="str">
        <f t="shared" si="50"/>
        <v>R-AB-001-EC10-TP4-Water-4</v>
      </c>
      <c r="S257" s="14" t="str">
        <f t="shared" si="48"/>
        <v>R.AB.001.L.D.4</v>
      </c>
      <c r="T257" s="15" t="str">
        <f t="shared" si="49"/>
        <v>RAB001LD4</v>
      </c>
      <c r="U257" s="25" t="str">
        <f t="shared" si="46"/>
        <v>R-AB-001-EC10-TP4-Water-4
RAB001LD4</v>
      </c>
      <c r="V257" s="25" t="str">
        <f t="shared" si="47"/>
        <v>RAB
001
LD4</v>
      </c>
    </row>
    <row r="258" spans="1:22" ht="52.5" customHeight="1">
      <c r="A258" t="s">
        <v>41</v>
      </c>
      <c r="B258" s="10" t="s">
        <v>40</v>
      </c>
      <c r="C258" s="10" t="str">
        <f>VLOOKUP(_xlfn.CONCAT(A258,B258),Codes!$C$3:$D$11,2,FALSE)</f>
        <v>R</v>
      </c>
      <c r="D258" s="23" t="s">
        <v>43</v>
      </c>
      <c r="E258" s="12" t="str">
        <f>VLOOKUP(D258,Codes!$E$3:$G$1002,3,FALSE)</f>
        <v>001</v>
      </c>
      <c r="F258" s="10" t="s">
        <v>70</v>
      </c>
      <c r="G258" s="10">
        <v>48</v>
      </c>
      <c r="H258" s="10" t="str">
        <f>VLOOKUP(F258,Codes!$J$3:$M$8,2,FALSE)</f>
        <v>D</v>
      </c>
      <c r="I258" s="11" t="s">
        <v>44</v>
      </c>
      <c r="J258" s="10" t="str">
        <f>VLOOKUP(I258,Codes!$H$3:$I$262,2,FALSE)</f>
        <v>AB</v>
      </c>
      <c r="K258" s="10">
        <v>5</v>
      </c>
      <c r="L258" t="s">
        <v>35</v>
      </c>
      <c r="M258" t="str">
        <f>VLOOKUP(L258,Codes!$R$3:$S$28,2,FALSE)</f>
        <v>L</v>
      </c>
      <c r="N258" t="s">
        <v>38</v>
      </c>
      <c r="O258" t="s">
        <v>29</v>
      </c>
      <c r="P258" t="s">
        <v>29</v>
      </c>
      <c r="Q258" s="21" t="str">
        <f t="shared" si="55"/>
        <v>R-AB-001-EC10-TP4-Water-NA-5-NA</v>
      </c>
      <c r="R258" s="21" t="str">
        <f t="shared" si="50"/>
        <v>R-AB-001-EC10-TP4-Water-5</v>
      </c>
      <c r="S258" s="14" t="str">
        <f t="shared" si="48"/>
        <v>R.AB.001.L.D.5</v>
      </c>
      <c r="T258" s="15" t="str">
        <f t="shared" si="49"/>
        <v>RAB001LD5</v>
      </c>
      <c r="U258" s="25" t="str">
        <f t="shared" si="46"/>
        <v>R-AB-001-EC10-TP4-Water-5
RAB001LD5</v>
      </c>
      <c r="V258" s="25" t="str">
        <f t="shared" si="47"/>
        <v>RAB
001
LD5</v>
      </c>
    </row>
    <row r="259" spans="1:22" ht="52.5" customHeight="1">
      <c r="A259" t="s">
        <v>41</v>
      </c>
      <c r="B259" s="10" t="s">
        <v>40</v>
      </c>
      <c r="C259" s="10" t="str">
        <f>VLOOKUP(_xlfn.CONCAT(A259,B259),Codes!$C$3:$D$11,2,FALSE)</f>
        <v>R</v>
      </c>
      <c r="D259" s="23" t="s">
        <v>43</v>
      </c>
      <c r="E259" s="12" t="str">
        <f>VLOOKUP(D259,Codes!$E$3:$G$1002,3,FALSE)</f>
        <v>001</v>
      </c>
      <c r="F259" s="10" t="s">
        <v>70</v>
      </c>
      <c r="G259" s="10">
        <v>48</v>
      </c>
      <c r="H259" s="10" t="str">
        <f>VLOOKUP(F259,Codes!$J$3:$M$8,2,FALSE)</f>
        <v>D</v>
      </c>
      <c r="I259" s="11" t="s">
        <v>44</v>
      </c>
      <c r="J259" s="10" t="str">
        <f>VLOOKUP(I259,Codes!$H$3:$I$262,2,FALSE)</f>
        <v>AB</v>
      </c>
      <c r="K259" s="10">
        <v>6</v>
      </c>
      <c r="L259" t="s">
        <v>35</v>
      </c>
      <c r="M259" t="str">
        <f>VLOOKUP(L259,Codes!$R$3:$S$28,2,FALSE)</f>
        <v>L</v>
      </c>
      <c r="N259" t="s">
        <v>38</v>
      </c>
      <c r="O259" t="s">
        <v>29</v>
      </c>
      <c r="P259" t="s">
        <v>29</v>
      </c>
      <c r="Q259" s="21" t="str">
        <f t="shared" si="55"/>
        <v>R-AB-001-EC10-TP4-Water-NA-6-NA</v>
      </c>
      <c r="R259" s="21" t="str">
        <f t="shared" si="50"/>
        <v>R-AB-001-EC10-TP4-Water-6</v>
      </c>
      <c r="S259" s="14" t="str">
        <f t="shared" si="48"/>
        <v>R.AB.001.L.D.6</v>
      </c>
      <c r="T259" s="15" t="str">
        <f t="shared" si="49"/>
        <v>RAB001LD6</v>
      </c>
      <c r="U259" s="25" t="str">
        <f t="shared" ref="U259:U322" si="56">_xlfn.CONCAT(R259,CHAR(10),T259)</f>
        <v>R-AB-001-EC10-TP4-Water-6
RAB001LD6</v>
      </c>
      <c r="V259" s="25" t="str">
        <f t="shared" ref="V259:V322" si="57">_xlfn.CONCAT(LEFT(T259,3),CHAR(10),RIGHT(LEFT(T259,6),3),CHAR(10),RIGHT(T259,3))</f>
        <v>RAB
001
LD6</v>
      </c>
    </row>
    <row r="260" spans="1:22" ht="52.5" customHeight="1">
      <c r="A260" t="s">
        <v>41</v>
      </c>
      <c r="B260" s="10" t="s">
        <v>40</v>
      </c>
      <c r="C260" s="10" t="str">
        <f>VLOOKUP(_xlfn.CONCAT(A260,B260),Codes!$C$3:$D$11,2,FALSE)</f>
        <v>R</v>
      </c>
      <c r="D260" s="23" t="s">
        <v>43</v>
      </c>
      <c r="E260" s="12" t="str">
        <f>VLOOKUP(D260,Codes!$E$3:$G$1002,3,FALSE)</f>
        <v>001</v>
      </c>
      <c r="F260" s="10" t="s">
        <v>33</v>
      </c>
      <c r="G260" s="10">
        <v>0</v>
      </c>
      <c r="H260" s="10" t="str">
        <f>VLOOKUP(F260,Codes!$J$3:$M$8,2,FALSE)</f>
        <v>S</v>
      </c>
      <c r="I260" s="11" t="s">
        <v>44</v>
      </c>
      <c r="J260" s="10" t="str">
        <f>VLOOKUP(I260,Codes!$H$3:$I$262,2,FALSE)</f>
        <v>AB</v>
      </c>
      <c r="K260" s="10">
        <v>1</v>
      </c>
      <c r="L260" t="s">
        <v>83</v>
      </c>
      <c r="M260" t="str">
        <f>VLOOKUP(L260,Codes!$R$3:$S$28,2,FALSE)</f>
        <v>M</v>
      </c>
      <c r="N260" t="s">
        <v>38</v>
      </c>
      <c r="O260" t="s">
        <v>29</v>
      </c>
      <c r="P260" t="s">
        <v>29</v>
      </c>
      <c r="Q260" s="21" t="str">
        <f t="shared" ref="Q260:Q265" si="58">CONCATENATE(C260,"-",J260,"-",E260,"-", L260,"-",F260,"-",N260,"-",O260,"-",K260,"-",P260)</f>
        <v>R-AB-001-EC25-TP0-Water-NA-1-NA</v>
      </c>
      <c r="R260" s="21" t="str">
        <f t="shared" ref="R260:R265" si="59">CONCATENATE(C260,"-",J260,"-",E260,"-", L260,"-",F260,"-",N260,"-",K260)</f>
        <v>R-AB-001-EC25-TP0-Water-1</v>
      </c>
      <c r="S260" s="14" t="str">
        <f t="shared" ref="S260:S265" si="60">_xlfn.CONCAT(C260,".",J260,".",E260,".",M260,".",H260,".",K260)</f>
        <v>R.AB.001.M.S.1</v>
      </c>
      <c r="T260" s="15" t="str">
        <f t="shared" ref="T260:T265" si="61">SUBSTITUTE(S260,".","")</f>
        <v>RAB001MS1</v>
      </c>
      <c r="U260" s="25" t="str">
        <f t="shared" si="56"/>
        <v>R-AB-001-EC25-TP0-Water-1
RAB001MS1</v>
      </c>
      <c r="V260" s="25" t="str">
        <f t="shared" si="57"/>
        <v>RAB
001
MS1</v>
      </c>
    </row>
    <row r="261" spans="1:22" ht="52.5" customHeight="1">
      <c r="A261" t="s">
        <v>41</v>
      </c>
      <c r="B261" s="10" t="s">
        <v>40</v>
      </c>
      <c r="C261" s="10" t="str">
        <f>VLOOKUP(_xlfn.CONCAT(A261,B261),Codes!$C$3:$D$11,2,FALSE)</f>
        <v>R</v>
      </c>
      <c r="D261" s="23" t="s">
        <v>43</v>
      </c>
      <c r="E261" s="12" t="str">
        <f>VLOOKUP(D261,Codes!$E$3:$G$1002,3,FALSE)</f>
        <v>001</v>
      </c>
      <c r="F261" s="10" t="s">
        <v>33</v>
      </c>
      <c r="G261" s="10">
        <v>0</v>
      </c>
      <c r="H261" s="10" t="str">
        <f>VLOOKUP(F261,Codes!$J$3:$M$8,2,FALSE)</f>
        <v>S</v>
      </c>
      <c r="I261" s="11" t="s">
        <v>44</v>
      </c>
      <c r="J261" s="10" t="str">
        <f>VLOOKUP(I261,Codes!$H$3:$I$262,2,FALSE)</f>
        <v>AB</v>
      </c>
      <c r="K261" s="10">
        <v>2</v>
      </c>
      <c r="L261" t="s">
        <v>83</v>
      </c>
      <c r="M261" t="str">
        <f>VLOOKUP(L261,Codes!$R$3:$S$28,2,FALSE)</f>
        <v>M</v>
      </c>
      <c r="N261" t="s">
        <v>38</v>
      </c>
      <c r="O261" t="s">
        <v>29</v>
      </c>
      <c r="P261" t="s">
        <v>29</v>
      </c>
      <c r="Q261" s="21" t="str">
        <f t="shared" si="58"/>
        <v>R-AB-001-EC25-TP0-Water-NA-2-NA</v>
      </c>
      <c r="R261" s="21" t="str">
        <f t="shared" si="59"/>
        <v>R-AB-001-EC25-TP0-Water-2</v>
      </c>
      <c r="S261" s="14" t="str">
        <f t="shared" si="60"/>
        <v>R.AB.001.M.S.2</v>
      </c>
      <c r="T261" s="15" t="str">
        <f t="shared" si="61"/>
        <v>RAB001MS2</v>
      </c>
      <c r="U261" s="25" t="str">
        <f t="shared" si="56"/>
        <v>R-AB-001-EC25-TP0-Water-2
RAB001MS2</v>
      </c>
      <c r="V261" s="25" t="str">
        <f t="shared" si="57"/>
        <v>RAB
001
MS2</v>
      </c>
    </row>
    <row r="262" spans="1:22" ht="52.5" customHeight="1">
      <c r="A262" t="s">
        <v>41</v>
      </c>
      <c r="B262" s="10" t="s">
        <v>40</v>
      </c>
      <c r="C262" s="10" t="str">
        <f>VLOOKUP(_xlfn.CONCAT(A262,B262),Codes!$C$3:$D$11,2,FALSE)</f>
        <v>R</v>
      </c>
      <c r="D262" s="23" t="s">
        <v>43</v>
      </c>
      <c r="E262" s="12" t="str">
        <f>VLOOKUP(D262,Codes!$E$3:$G$1002,3,FALSE)</f>
        <v>001</v>
      </c>
      <c r="F262" s="10" t="s">
        <v>33</v>
      </c>
      <c r="G262" s="10">
        <v>0</v>
      </c>
      <c r="H262" s="10" t="str">
        <f>VLOOKUP(F262,Codes!$J$3:$M$8,2,FALSE)</f>
        <v>S</v>
      </c>
      <c r="I262" s="11" t="s">
        <v>44</v>
      </c>
      <c r="J262" s="10" t="str">
        <f>VLOOKUP(I262,Codes!$H$3:$I$262,2,FALSE)</f>
        <v>AB</v>
      </c>
      <c r="K262" s="10">
        <v>3</v>
      </c>
      <c r="L262" t="s">
        <v>83</v>
      </c>
      <c r="M262" t="str">
        <f>VLOOKUP(L262,Codes!$R$3:$S$28,2,FALSE)</f>
        <v>M</v>
      </c>
      <c r="N262" t="s">
        <v>38</v>
      </c>
      <c r="O262" t="s">
        <v>29</v>
      </c>
      <c r="P262" t="s">
        <v>29</v>
      </c>
      <c r="Q262" s="21" t="str">
        <f t="shared" si="58"/>
        <v>R-AB-001-EC25-TP0-Water-NA-3-NA</v>
      </c>
      <c r="R262" s="21" t="str">
        <f t="shared" si="59"/>
        <v>R-AB-001-EC25-TP0-Water-3</v>
      </c>
      <c r="S262" s="14" t="str">
        <f t="shared" si="60"/>
        <v>R.AB.001.M.S.3</v>
      </c>
      <c r="T262" s="15" t="str">
        <f t="shared" si="61"/>
        <v>RAB001MS3</v>
      </c>
      <c r="U262" s="25" t="str">
        <f t="shared" si="56"/>
        <v>R-AB-001-EC25-TP0-Water-3
RAB001MS3</v>
      </c>
      <c r="V262" s="25" t="str">
        <f t="shared" si="57"/>
        <v>RAB
001
MS3</v>
      </c>
    </row>
    <row r="263" spans="1:22" ht="52.5" customHeight="1">
      <c r="A263" t="s">
        <v>41</v>
      </c>
      <c r="B263" s="10" t="s">
        <v>40</v>
      </c>
      <c r="C263" s="10" t="str">
        <f>VLOOKUP(_xlfn.CONCAT(A263,B263),Codes!$C$3:$D$11,2,FALSE)</f>
        <v>R</v>
      </c>
      <c r="D263" s="23" t="s">
        <v>43</v>
      </c>
      <c r="E263" s="12" t="str">
        <f>VLOOKUP(D263,Codes!$E$3:$G$1002,3,FALSE)</f>
        <v>001</v>
      </c>
      <c r="F263" s="10" t="s">
        <v>33</v>
      </c>
      <c r="G263" s="10">
        <v>0</v>
      </c>
      <c r="H263" s="10" t="str">
        <f>VLOOKUP(F263,Codes!$J$3:$M$8,2,FALSE)</f>
        <v>S</v>
      </c>
      <c r="I263" s="11" t="s">
        <v>44</v>
      </c>
      <c r="J263" s="10" t="str">
        <f>VLOOKUP(I263,Codes!$H$3:$I$262,2,FALSE)</f>
        <v>AB</v>
      </c>
      <c r="K263" s="10">
        <v>4</v>
      </c>
      <c r="L263" t="s">
        <v>83</v>
      </c>
      <c r="M263" t="str">
        <f>VLOOKUP(L263,Codes!$R$3:$S$28,2,FALSE)</f>
        <v>M</v>
      </c>
      <c r="N263" t="s">
        <v>38</v>
      </c>
      <c r="O263" t="s">
        <v>29</v>
      </c>
      <c r="P263" t="s">
        <v>29</v>
      </c>
      <c r="Q263" s="21" t="str">
        <f t="shared" si="58"/>
        <v>R-AB-001-EC25-TP0-Water-NA-4-NA</v>
      </c>
      <c r="R263" s="21" t="str">
        <f t="shared" si="59"/>
        <v>R-AB-001-EC25-TP0-Water-4</v>
      </c>
      <c r="S263" s="14" t="str">
        <f t="shared" si="60"/>
        <v>R.AB.001.M.S.4</v>
      </c>
      <c r="T263" s="15" t="str">
        <f t="shared" si="61"/>
        <v>RAB001MS4</v>
      </c>
      <c r="U263" s="25" t="str">
        <f t="shared" si="56"/>
        <v>R-AB-001-EC25-TP0-Water-4
RAB001MS4</v>
      </c>
      <c r="V263" s="25" t="str">
        <f t="shared" si="57"/>
        <v>RAB
001
MS4</v>
      </c>
    </row>
    <row r="264" spans="1:22" ht="52.5" customHeight="1">
      <c r="A264" t="s">
        <v>41</v>
      </c>
      <c r="B264" s="10" t="s">
        <v>40</v>
      </c>
      <c r="C264" s="10" t="str">
        <f>VLOOKUP(_xlfn.CONCAT(A264,B264),Codes!$C$3:$D$11,2,FALSE)</f>
        <v>R</v>
      </c>
      <c r="D264" s="23" t="s">
        <v>43</v>
      </c>
      <c r="E264" s="12" t="str">
        <f>VLOOKUP(D264,Codes!$E$3:$G$1002,3,FALSE)</f>
        <v>001</v>
      </c>
      <c r="F264" s="10" t="s">
        <v>33</v>
      </c>
      <c r="G264" s="10">
        <v>0</v>
      </c>
      <c r="H264" s="10" t="str">
        <f>VLOOKUP(F264,Codes!$J$3:$M$8,2,FALSE)</f>
        <v>S</v>
      </c>
      <c r="I264" s="11" t="s">
        <v>44</v>
      </c>
      <c r="J264" s="10" t="str">
        <f>VLOOKUP(I264,Codes!$H$3:$I$262,2,FALSE)</f>
        <v>AB</v>
      </c>
      <c r="K264" s="10">
        <v>5</v>
      </c>
      <c r="L264" t="s">
        <v>83</v>
      </c>
      <c r="M264" t="str">
        <f>VLOOKUP(L264,Codes!$R$3:$S$28,2,FALSE)</f>
        <v>M</v>
      </c>
      <c r="N264" t="s">
        <v>38</v>
      </c>
      <c r="O264" t="s">
        <v>29</v>
      </c>
      <c r="P264" t="s">
        <v>29</v>
      </c>
      <c r="Q264" s="21" t="str">
        <f t="shared" si="58"/>
        <v>R-AB-001-EC25-TP0-Water-NA-5-NA</v>
      </c>
      <c r="R264" s="21" t="str">
        <f t="shared" si="59"/>
        <v>R-AB-001-EC25-TP0-Water-5</v>
      </c>
      <c r="S264" s="14" t="str">
        <f t="shared" si="60"/>
        <v>R.AB.001.M.S.5</v>
      </c>
      <c r="T264" s="15" t="str">
        <f t="shared" si="61"/>
        <v>RAB001MS5</v>
      </c>
      <c r="U264" s="25" t="str">
        <f t="shared" si="56"/>
        <v>R-AB-001-EC25-TP0-Water-5
RAB001MS5</v>
      </c>
      <c r="V264" s="25" t="str">
        <f t="shared" si="57"/>
        <v>RAB
001
MS5</v>
      </c>
    </row>
    <row r="265" spans="1:22" ht="52.5" customHeight="1">
      <c r="A265" t="s">
        <v>41</v>
      </c>
      <c r="B265" s="10" t="s">
        <v>40</v>
      </c>
      <c r="C265" s="10" t="str">
        <f>VLOOKUP(_xlfn.CONCAT(A265,B265),Codes!$C$3:$D$11,2,FALSE)</f>
        <v>R</v>
      </c>
      <c r="D265" s="23" t="s">
        <v>43</v>
      </c>
      <c r="E265" s="12" t="str">
        <f>VLOOKUP(D265,Codes!$E$3:$G$1002,3,FALSE)</f>
        <v>001</v>
      </c>
      <c r="F265" s="10" t="s">
        <v>33</v>
      </c>
      <c r="G265" s="10">
        <v>0</v>
      </c>
      <c r="H265" s="10" t="str">
        <f>VLOOKUP(F265,Codes!$J$3:$M$8,2,FALSE)</f>
        <v>S</v>
      </c>
      <c r="I265" s="11" t="s">
        <v>44</v>
      </c>
      <c r="J265" s="10" t="str">
        <f>VLOOKUP(I265,Codes!$H$3:$I$262,2,FALSE)</f>
        <v>AB</v>
      </c>
      <c r="K265" s="10">
        <v>6</v>
      </c>
      <c r="L265" t="s">
        <v>83</v>
      </c>
      <c r="M265" t="str">
        <f>VLOOKUP(L265,Codes!$R$3:$S$28,2,FALSE)</f>
        <v>M</v>
      </c>
      <c r="N265" t="s">
        <v>38</v>
      </c>
      <c r="O265" t="s">
        <v>29</v>
      </c>
      <c r="P265" t="s">
        <v>29</v>
      </c>
      <c r="Q265" s="21" t="str">
        <f t="shared" si="58"/>
        <v>R-AB-001-EC25-TP0-Water-NA-6-NA</v>
      </c>
      <c r="R265" s="21" t="str">
        <f t="shared" si="59"/>
        <v>R-AB-001-EC25-TP0-Water-6</v>
      </c>
      <c r="S265" s="14" t="str">
        <f t="shared" si="60"/>
        <v>R.AB.001.M.S.6</v>
      </c>
      <c r="T265" s="15" t="str">
        <f t="shared" si="61"/>
        <v>RAB001MS6</v>
      </c>
      <c r="U265" s="25" t="str">
        <f t="shared" si="56"/>
        <v>R-AB-001-EC25-TP0-Water-6
RAB001MS6</v>
      </c>
      <c r="V265" s="25" t="str">
        <f t="shared" si="57"/>
        <v>RAB
001
MS6</v>
      </c>
    </row>
    <row r="266" spans="1:22" ht="52.5" customHeight="1">
      <c r="A266" t="s">
        <v>41</v>
      </c>
      <c r="B266" s="10" t="s">
        <v>40</v>
      </c>
      <c r="C266" s="10" t="str">
        <f>VLOOKUP(_xlfn.CONCAT(A266,B266),Codes!$C$3:$D$11,2,FALSE)</f>
        <v>R</v>
      </c>
      <c r="D266" s="23" t="s">
        <v>43</v>
      </c>
      <c r="E266" s="12" t="str">
        <f>VLOOKUP(D266,Codes!$E$3:$G$1002,3,FALSE)</f>
        <v>001</v>
      </c>
      <c r="F266" s="10" t="s">
        <v>46</v>
      </c>
      <c r="G266" s="10">
        <v>4</v>
      </c>
      <c r="H266" s="10" t="str">
        <f>VLOOKUP(F266,Codes!$J$3:$M$8,2,FALSE)</f>
        <v>A</v>
      </c>
      <c r="I266" s="11" t="s">
        <v>44</v>
      </c>
      <c r="J266" s="10" t="str">
        <f>VLOOKUP(I266,Codes!$H$3:$I$262,2,FALSE)</f>
        <v>AB</v>
      </c>
      <c r="K266" s="10">
        <v>1</v>
      </c>
      <c r="L266" t="s">
        <v>83</v>
      </c>
      <c r="M266" t="str">
        <f>VLOOKUP(L266,Codes!$R$3:$S$28,2,FALSE)</f>
        <v>M</v>
      </c>
      <c r="N266" t="s">
        <v>38</v>
      </c>
      <c r="O266" t="s">
        <v>29</v>
      </c>
      <c r="P266" t="s">
        <v>29</v>
      </c>
      <c r="Q266" s="21" t="str">
        <f t="shared" si="55"/>
        <v>R-AB-001-EC25-TP1-Water-NA-1-NA</v>
      </c>
      <c r="R266" s="21" t="str">
        <f t="shared" si="50"/>
        <v>R-AB-001-EC25-TP1-Water-1</v>
      </c>
      <c r="S266" s="14" t="str">
        <f t="shared" si="48"/>
        <v>R.AB.001.M.A.1</v>
      </c>
      <c r="T266" s="15" t="str">
        <f t="shared" si="49"/>
        <v>RAB001MA1</v>
      </c>
      <c r="U266" s="25" t="str">
        <f t="shared" si="56"/>
        <v>R-AB-001-EC25-TP1-Water-1
RAB001MA1</v>
      </c>
      <c r="V266" s="25" t="str">
        <f t="shared" si="57"/>
        <v>RAB
001
MA1</v>
      </c>
    </row>
    <row r="267" spans="1:22" ht="52.5" customHeight="1">
      <c r="A267" t="s">
        <v>41</v>
      </c>
      <c r="B267" s="10" t="s">
        <v>40</v>
      </c>
      <c r="C267" s="10" t="str">
        <f>VLOOKUP(_xlfn.CONCAT(A267,B267),Codes!$C$3:$D$11,2,FALSE)</f>
        <v>R</v>
      </c>
      <c r="D267" s="23" t="s">
        <v>43</v>
      </c>
      <c r="E267" s="12" t="str">
        <f>VLOOKUP(D267,Codes!$E$3:$G$1002,3,FALSE)</f>
        <v>001</v>
      </c>
      <c r="F267" s="10" t="s">
        <v>46</v>
      </c>
      <c r="G267" s="10">
        <v>4</v>
      </c>
      <c r="H267" s="10" t="str">
        <f>VLOOKUP(F267,Codes!$J$3:$M$8,2,FALSE)</f>
        <v>A</v>
      </c>
      <c r="I267" s="11" t="s">
        <v>44</v>
      </c>
      <c r="J267" s="10" t="str">
        <f>VLOOKUP(I267,Codes!$H$3:$I$262,2,FALSE)</f>
        <v>AB</v>
      </c>
      <c r="K267" s="10">
        <v>2</v>
      </c>
      <c r="L267" t="s">
        <v>83</v>
      </c>
      <c r="M267" t="str">
        <f>VLOOKUP(L267,Codes!$R$3:$S$28,2,FALSE)</f>
        <v>M</v>
      </c>
      <c r="N267" t="s">
        <v>38</v>
      </c>
      <c r="O267" t="s">
        <v>29</v>
      </c>
      <c r="P267" t="s">
        <v>29</v>
      </c>
      <c r="Q267" s="21" t="str">
        <f t="shared" si="55"/>
        <v>R-AB-001-EC25-TP1-Water-NA-2-NA</v>
      </c>
      <c r="R267" s="21" t="str">
        <f t="shared" si="50"/>
        <v>R-AB-001-EC25-TP1-Water-2</v>
      </c>
      <c r="S267" s="14" t="str">
        <f t="shared" si="48"/>
        <v>R.AB.001.M.A.2</v>
      </c>
      <c r="T267" s="15" t="str">
        <f t="shared" si="49"/>
        <v>RAB001MA2</v>
      </c>
      <c r="U267" s="25" t="str">
        <f t="shared" si="56"/>
        <v>R-AB-001-EC25-TP1-Water-2
RAB001MA2</v>
      </c>
      <c r="V267" s="25" t="str">
        <f t="shared" si="57"/>
        <v>RAB
001
MA2</v>
      </c>
    </row>
    <row r="268" spans="1:22" ht="52.5" customHeight="1">
      <c r="A268" t="s">
        <v>41</v>
      </c>
      <c r="B268" s="10" t="s">
        <v>40</v>
      </c>
      <c r="C268" s="10" t="str">
        <f>VLOOKUP(_xlfn.CONCAT(A268,B268),Codes!$C$3:$D$11,2,FALSE)</f>
        <v>R</v>
      </c>
      <c r="D268" s="23" t="s">
        <v>43</v>
      </c>
      <c r="E268" s="12" t="str">
        <f>VLOOKUP(D268,Codes!$E$3:$G$1002,3,FALSE)</f>
        <v>001</v>
      </c>
      <c r="F268" s="10" t="s">
        <v>46</v>
      </c>
      <c r="G268" s="10">
        <v>4</v>
      </c>
      <c r="H268" s="10" t="str">
        <f>VLOOKUP(F268,Codes!$J$3:$M$8,2,FALSE)</f>
        <v>A</v>
      </c>
      <c r="I268" s="11" t="s">
        <v>44</v>
      </c>
      <c r="J268" s="10" t="str">
        <f>VLOOKUP(I268,Codes!$H$3:$I$262,2,FALSE)</f>
        <v>AB</v>
      </c>
      <c r="K268" s="10">
        <v>3</v>
      </c>
      <c r="L268" t="s">
        <v>83</v>
      </c>
      <c r="M268" t="str">
        <f>VLOOKUP(L268,Codes!$R$3:$S$28,2,FALSE)</f>
        <v>M</v>
      </c>
      <c r="N268" t="s">
        <v>38</v>
      </c>
      <c r="O268" t="s">
        <v>29</v>
      </c>
      <c r="P268" t="s">
        <v>29</v>
      </c>
      <c r="Q268" s="21" t="str">
        <f t="shared" si="55"/>
        <v>R-AB-001-EC25-TP1-Water-NA-3-NA</v>
      </c>
      <c r="R268" s="21" t="str">
        <f t="shared" si="50"/>
        <v>R-AB-001-EC25-TP1-Water-3</v>
      </c>
      <c r="S268" s="14" t="str">
        <f t="shared" si="48"/>
        <v>R.AB.001.M.A.3</v>
      </c>
      <c r="T268" s="15" t="str">
        <f t="shared" si="49"/>
        <v>RAB001MA3</v>
      </c>
      <c r="U268" s="25" t="str">
        <f t="shared" si="56"/>
        <v>R-AB-001-EC25-TP1-Water-3
RAB001MA3</v>
      </c>
      <c r="V268" s="25" t="str">
        <f t="shared" si="57"/>
        <v>RAB
001
MA3</v>
      </c>
    </row>
    <row r="269" spans="1:22" ht="52.5" customHeight="1">
      <c r="A269" t="s">
        <v>41</v>
      </c>
      <c r="B269" s="10" t="s">
        <v>40</v>
      </c>
      <c r="C269" s="10" t="str">
        <f>VLOOKUP(_xlfn.CONCAT(A269,B269),Codes!$C$3:$D$11,2,FALSE)</f>
        <v>R</v>
      </c>
      <c r="D269" s="23" t="s">
        <v>43</v>
      </c>
      <c r="E269" s="12" t="str">
        <f>VLOOKUP(D269,Codes!$E$3:$G$1002,3,FALSE)</f>
        <v>001</v>
      </c>
      <c r="F269" s="10" t="s">
        <v>46</v>
      </c>
      <c r="G269" s="10">
        <v>4</v>
      </c>
      <c r="H269" s="10" t="str">
        <f>VLOOKUP(F269,Codes!$J$3:$M$8,2,FALSE)</f>
        <v>A</v>
      </c>
      <c r="I269" s="11" t="s">
        <v>44</v>
      </c>
      <c r="J269" s="10" t="str">
        <f>VLOOKUP(I269,Codes!$H$3:$I$262,2,FALSE)</f>
        <v>AB</v>
      </c>
      <c r="K269" s="10">
        <v>4</v>
      </c>
      <c r="L269" t="s">
        <v>83</v>
      </c>
      <c r="M269" t="str">
        <f>VLOOKUP(L269,Codes!$R$3:$S$28,2,FALSE)</f>
        <v>M</v>
      </c>
      <c r="N269" t="s">
        <v>38</v>
      </c>
      <c r="O269" t="s">
        <v>29</v>
      </c>
      <c r="P269" t="s">
        <v>29</v>
      </c>
      <c r="Q269" s="21" t="str">
        <f t="shared" si="55"/>
        <v>R-AB-001-EC25-TP1-Water-NA-4-NA</v>
      </c>
      <c r="R269" s="21" t="str">
        <f t="shared" si="50"/>
        <v>R-AB-001-EC25-TP1-Water-4</v>
      </c>
      <c r="S269" s="14" t="str">
        <f t="shared" si="48"/>
        <v>R.AB.001.M.A.4</v>
      </c>
      <c r="T269" s="15" t="str">
        <f t="shared" si="49"/>
        <v>RAB001MA4</v>
      </c>
      <c r="U269" s="25" t="str">
        <f t="shared" si="56"/>
        <v>R-AB-001-EC25-TP1-Water-4
RAB001MA4</v>
      </c>
      <c r="V269" s="25" t="str">
        <f t="shared" si="57"/>
        <v>RAB
001
MA4</v>
      </c>
    </row>
    <row r="270" spans="1:22" ht="52.5" customHeight="1">
      <c r="A270" t="s">
        <v>41</v>
      </c>
      <c r="B270" s="10" t="s">
        <v>40</v>
      </c>
      <c r="C270" s="10" t="str">
        <f>VLOOKUP(_xlfn.CONCAT(A270,B270),Codes!$C$3:$D$11,2,FALSE)</f>
        <v>R</v>
      </c>
      <c r="D270" s="23" t="s">
        <v>43</v>
      </c>
      <c r="E270" s="12" t="str">
        <f>VLOOKUP(D270,Codes!$E$3:$G$1002,3,FALSE)</f>
        <v>001</v>
      </c>
      <c r="F270" s="10" t="s">
        <v>46</v>
      </c>
      <c r="G270" s="10">
        <v>4</v>
      </c>
      <c r="H270" s="10" t="str">
        <f>VLOOKUP(F270,Codes!$J$3:$M$8,2,FALSE)</f>
        <v>A</v>
      </c>
      <c r="I270" s="11" t="s">
        <v>44</v>
      </c>
      <c r="J270" s="10" t="str">
        <f>VLOOKUP(I270,Codes!$H$3:$I$262,2,FALSE)</f>
        <v>AB</v>
      </c>
      <c r="K270" s="10">
        <v>5</v>
      </c>
      <c r="L270" t="s">
        <v>83</v>
      </c>
      <c r="M270" t="str">
        <f>VLOOKUP(L270,Codes!$R$3:$S$28,2,FALSE)</f>
        <v>M</v>
      </c>
      <c r="N270" t="s">
        <v>38</v>
      </c>
      <c r="O270" t="s">
        <v>29</v>
      </c>
      <c r="P270" t="s">
        <v>29</v>
      </c>
      <c r="Q270" s="21" t="str">
        <f t="shared" si="55"/>
        <v>R-AB-001-EC25-TP1-Water-NA-5-NA</v>
      </c>
      <c r="R270" s="21" t="str">
        <f t="shared" si="50"/>
        <v>R-AB-001-EC25-TP1-Water-5</v>
      </c>
      <c r="S270" s="14" t="str">
        <f t="shared" si="48"/>
        <v>R.AB.001.M.A.5</v>
      </c>
      <c r="T270" s="15" t="str">
        <f t="shared" si="49"/>
        <v>RAB001MA5</v>
      </c>
      <c r="U270" s="25" t="str">
        <f t="shared" si="56"/>
        <v>R-AB-001-EC25-TP1-Water-5
RAB001MA5</v>
      </c>
      <c r="V270" s="25" t="str">
        <f t="shared" si="57"/>
        <v>RAB
001
MA5</v>
      </c>
    </row>
    <row r="271" spans="1:22" ht="52.5" customHeight="1">
      <c r="A271" t="s">
        <v>41</v>
      </c>
      <c r="B271" s="10" t="s">
        <v>40</v>
      </c>
      <c r="C271" s="10" t="str">
        <f>VLOOKUP(_xlfn.CONCAT(A271,B271),Codes!$C$3:$D$11,2,FALSE)</f>
        <v>R</v>
      </c>
      <c r="D271" s="23" t="s">
        <v>43</v>
      </c>
      <c r="E271" s="12" t="str">
        <f>VLOOKUP(D271,Codes!$E$3:$G$1002,3,FALSE)</f>
        <v>001</v>
      </c>
      <c r="F271" s="10" t="s">
        <v>46</v>
      </c>
      <c r="G271" s="10">
        <v>4</v>
      </c>
      <c r="H271" s="10" t="str">
        <f>VLOOKUP(F271,Codes!$J$3:$M$8,2,FALSE)</f>
        <v>A</v>
      </c>
      <c r="I271" s="11" t="s">
        <v>44</v>
      </c>
      <c r="J271" s="10" t="str">
        <f>VLOOKUP(I271,Codes!$H$3:$I$262,2,FALSE)</f>
        <v>AB</v>
      </c>
      <c r="K271" s="10">
        <v>6</v>
      </c>
      <c r="L271" t="s">
        <v>83</v>
      </c>
      <c r="M271" t="str">
        <f>VLOOKUP(L271,Codes!$R$3:$S$28,2,FALSE)</f>
        <v>M</v>
      </c>
      <c r="N271" t="s">
        <v>38</v>
      </c>
      <c r="O271" t="s">
        <v>29</v>
      </c>
      <c r="P271" t="s">
        <v>29</v>
      </c>
      <c r="Q271" s="21" t="str">
        <f t="shared" si="55"/>
        <v>R-AB-001-EC25-TP1-Water-NA-6-NA</v>
      </c>
      <c r="R271" s="21" t="str">
        <f t="shared" si="50"/>
        <v>R-AB-001-EC25-TP1-Water-6</v>
      </c>
      <c r="S271" s="14" t="str">
        <f t="shared" si="48"/>
        <v>R.AB.001.M.A.6</v>
      </c>
      <c r="T271" s="15" t="str">
        <f t="shared" si="49"/>
        <v>RAB001MA6</v>
      </c>
      <c r="U271" s="25" t="str">
        <f t="shared" si="56"/>
        <v>R-AB-001-EC25-TP1-Water-6
RAB001MA6</v>
      </c>
      <c r="V271" s="25" t="str">
        <f t="shared" si="57"/>
        <v>RAB
001
MA6</v>
      </c>
    </row>
    <row r="272" spans="1:22" ht="52.5" customHeight="1">
      <c r="A272" t="s">
        <v>41</v>
      </c>
      <c r="B272" s="10" t="s">
        <v>40</v>
      </c>
      <c r="C272" s="10" t="str">
        <f>VLOOKUP(_xlfn.CONCAT(A272,B272),Codes!$C$3:$D$11,2,FALSE)</f>
        <v>R</v>
      </c>
      <c r="D272" s="23" t="s">
        <v>43</v>
      </c>
      <c r="E272" s="12" t="str">
        <f>VLOOKUP(D272,Codes!$E$3:$G$1002,3,FALSE)</f>
        <v>001</v>
      </c>
      <c r="F272" s="10" t="s">
        <v>57</v>
      </c>
      <c r="G272" s="10">
        <v>8</v>
      </c>
      <c r="H272" s="10" t="str">
        <f>VLOOKUP(F272,Codes!$J$3:$M$8,2,FALSE)</f>
        <v>B</v>
      </c>
      <c r="I272" s="11" t="s">
        <v>44</v>
      </c>
      <c r="J272" s="10" t="str">
        <f>VLOOKUP(I272,Codes!$H$3:$I$262,2,FALSE)</f>
        <v>AB</v>
      </c>
      <c r="K272" s="10">
        <v>1</v>
      </c>
      <c r="L272" t="s">
        <v>83</v>
      </c>
      <c r="M272" t="str">
        <f>VLOOKUP(L272,Codes!$R$3:$S$28,2,FALSE)</f>
        <v>M</v>
      </c>
      <c r="N272" t="s">
        <v>38</v>
      </c>
      <c r="O272" t="s">
        <v>29</v>
      </c>
      <c r="P272" t="s">
        <v>29</v>
      </c>
      <c r="Q272" s="21" t="str">
        <f t="shared" si="55"/>
        <v>R-AB-001-EC25-TP2-Water-NA-1-NA</v>
      </c>
      <c r="R272" s="21" t="str">
        <f t="shared" si="50"/>
        <v>R-AB-001-EC25-TP2-Water-1</v>
      </c>
      <c r="S272" s="14" t="str">
        <f t="shared" si="48"/>
        <v>R.AB.001.M.B.1</v>
      </c>
      <c r="T272" s="15" t="str">
        <f t="shared" si="49"/>
        <v>RAB001MB1</v>
      </c>
      <c r="U272" s="25" t="str">
        <f t="shared" si="56"/>
        <v>R-AB-001-EC25-TP2-Water-1
RAB001MB1</v>
      </c>
      <c r="V272" s="25" t="str">
        <f t="shared" si="57"/>
        <v>RAB
001
MB1</v>
      </c>
    </row>
    <row r="273" spans="1:22" ht="52.5" customHeight="1">
      <c r="A273" t="s">
        <v>41</v>
      </c>
      <c r="B273" s="10" t="s">
        <v>40</v>
      </c>
      <c r="C273" s="10" t="str">
        <f>VLOOKUP(_xlfn.CONCAT(A273,B273),Codes!$C$3:$D$11,2,FALSE)</f>
        <v>R</v>
      </c>
      <c r="D273" s="23" t="s">
        <v>43</v>
      </c>
      <c r="E273" s="12" t="str">
        <f>VLOOKUP(D273,Codes!$E$3:$G$1002,3,FALSE)</f>
        <v>001</v>
      </c>
      <c r="F273" s="10" t="s">
        <v>57</v>
      </c>
      <c r="G273" s="10">
        <v>8</v>
      </c>
      <c r="H273" s="10" t="str">
        <f>VLOOKUP(F273,Codes!$J$3:$M$8,2,FALSE)</f>
        <v>B</v>
      </c>
      <c r="I273" s="11" t="s">
        <v>44</v>
      </c>
      <c r="J273" s="10" t="str">
        <f>VLOOKUP(I273,Codes!$H$3:$I$262,2,FALSE)</f>
        <v>AB</v>
      </c>
      <c r="K273" s="10">
        <v>2</v>
      </c>
      <c r="L273" t="s">
        <v>83</v>
      </c>
      <c r="M273" t="str">
        <f>VLOOKUP(L273,Codes!$R$3:$S$28,2,FALSE)</f>
        <v>M</v>
      </c>
      <c r="N273" t="s">
        <v>38</v>
      </c>
      <c r="O273" t="s">
        <v>29</v>
      </c>
      <c r="P273" t="s">
        <v>29</v>
      </c>
      <c r="Q273" s="21" t="str">
        <f t="shared" si="55"/>
        <v>R-AB-001-EC25-TP2-Water-NA-2-NA</v>
      </c>
      <c r="R273" s="21" t="str">
        <f t="shared" si="50"/>
        <v>R-AB-001-EC25-TP2-Water-2</v>
      </c>
      <c r="S273" s="14" t="str">
        <f t="shared" si="48"/>
        <v>R.AB.001.M.B.2</v>
      </c>
      <c r="T273" s="15" t="str">
        <f t="shared" si="49"/>
        <v>RAB001MB2</v>
      </c>
      <c r="U273" s="25" t="str">
        <f t="shared" si="56"/>
        <v>R-AB-001-EC25-TP2-Water-2
RAB001MB2</v>
      </c>
      <c r="V273" s="25" t="str">
        <f t="shared" si="57"/>
        <v>RAB
001
MB2</v>
      </c>
    </row>
    <row r="274" spans="1:22" ht="52.5" customHeight="1">
      <c r="A274" t="s">
        <v>41</v>
      </c>
      <c r="B274" s="10" t="s">
        <v>40</v>
      </c>
      <c r="C274" s="10" t="str">
        <f>VLOOKUP(_xlfn.CONCAT(A274,B274),Codes!$C$3:$D$11,2,FALSE)</f>
        <v>R</v>
      </c>
      <c r="D274" s="23" t="s">
        <v>43</v>
      </c>
      <c r="E274" s="12" t="str">
        <f>VLOOKUP(D274,Codes!$E$3:$G$1002,3,FALSE)</f>
        <v>001</v>
      </c>
      <c r="F274" s="10" t="s">
        <v>57</v>
      </c>
      <c r="G274" s="10">
        <v>8</v>
      </c>
      <c r="H274" s="10" t="str">
        <f>VLOOKUP(F274,Codes!$J$3:$M$8,2,FALSE)</f>
        <v>B</v>
      </c>
      <c r="I274" s="11" t="s">
        <v>44</v>
      </c>
      <c r="J274" s="10" t="str">
        <f>VLOOKUP(I274,Codes!$H$3:$I$262,2,FALSE)</f>
        <v>AB</v>
      </c>
      <c r="K274" s="10">
        <v>3</v>
      </c>
      <c r="L274" t="s">
        <v>83</v>
      </c>
      <c r="M274" t="str">
        <f>VLOOKUP(L274,Codes!$R$3:$S$28,2,FALSE)</f>
        <v>M</v>
      </c>
      <c r="N274" t="s">
        <v>38</v>
      </c>
      <c r="O274" t="s">
        <v>29</v>
      </c>
      <c r="P274" t="s">
        <v>29</v>
      </c>
      <c r="Q274" s="21" t="str">
        <f t="shared" si="55"/>
        <v>R-AB-001-EC25-TP2-Water-NA-3-NA</v>
      </c>
      <c r="R274" s="21" t="str">
        <f t="shared" si="50"/>
        <v>R-AB-001-EC25-TP2-Water-3</v>
      </c>
      <c r="S274" s="14" t="str">
        <f t="shared" si="48"/>
        <v>R.AB.001.M.B.3</v>
      </c>
      <c r="T274" s="15" t="str">
        <f t="shared" si="49"/>
        <v>RAB001MB3</v>
      </c>
      <c r="U274" s="25" t="str">
        <f t="shared" si="56"/>
        <v>R-AB-001-EC25-TP2-Water-3
RAB001MB3</v>
      </c>
      <c r="V274" s="25" t="str">
        <f t="shared" si="57"/>
        <v>RAB
001
MB3</v>
      </c>
    </row>
    <row r="275" spans="1:22" ht="52.5" customHeight="1">
      <c r="A275" t="s">
        <v>41</v>
      </c>
      <c r="B275" s="10" t="s">
        <v>40</v>
      </c>
      <c r="C275" s="10" t="str">
        <f>VLOOKUP(_xlfn.CONCAT(A275,B275),Codes!$C$3:$D$11,2,FALSE)</f>
        <v>R</v>
      </c>
      <c r="D275" s="23" t="s">
        <v>43</v>
      </c>
      <c r="E275" s="12" t="str">
        <f>VLOOKUP(D275,Codes!$E$3:$G$1002,3,FALSE)</f>
        <v>001</v>
      </c>
      <c r="F275" s="10" t="s">
        <v>57</v>
      </c>
      <c r="G275" s="10">
        <v>8</v>
      </c>
      <c r="H275" s="10" t="str">
        <f>VLOOKUP(F275,Codes!$J$3:$M$8,2,FALSE)</f>
        <v>B</v>
      </c>
      <c r="I275" s="11" t="s">
        <v>44</v>
      </c>
      <c r="J275" s="10" t="str">
        <f>VLOOKUP(I275,Codes!$H$3:$I$262,2,FALSE)</f>
        <v>AB</v>
      </c>
      <c r="K275" s="10">
        <v>4</v>
      </c>
      <c r="L275" t="s">
        <v>83</v>
      </c>
      <c r="M275" t="str">
        <f>VLOOKUP(L275,Codes!$R$3:$S$28,2,FALSE)</f>
        <v>M</v>
      </c>
      <c r="N275" t="s">
        <v>38</v>
      </c>
      <c r="O275" t="s">
        <v>29</v>
      </c>
      <c r="P275" t="s">
        <v>29</v>
      </c>
      <c r="Q275" s="21" t="str">
        <f t="shared" si="55"/>
        <v>R-AB-001-EC25-TP2-Water-NA-4-NA</v>
      </c>
      <c r="R275" s="21" t="str">
        <f t="shared" si="50"/>
        <v>R-AB-001-EC25-TP2-Water-4</v>
      </c>
      <c r="S275" s="14" t="str">
        <f t="shared" si="48"/>
        <v>R.AB.001.M.B.4</v>
      </c>
      <c r="T275" s="15" t="str">
        <f t="shared" si="49"/>
        <v>RAB001MB4</v>
      </c>
      <c r="U275" s="25" t="str">
        <f t="shared" si="56"/>
        <v>R-AB-001-EC25-TP2-Water-4
RAB001MB4</v>
      </c>
      <c r="V275" s="25" t="str">
        <f t="shared" si="57"/>
        <v>RAB
001
MB4</v>
      </c>
    </row>
    <row r="276" spans="1:22" ht="52.5" customHeight="1">
      <c r="A276" t="s">
        <v>41</v>
      </c>
      <c r="B276" s="10" t="s">
        <v>40</v>
      </c>
      <c r="C276" s="10" t="str">
        <f>VLOOKUP(_xlfn.CONCAT(A276,B276),Codes!$C$3:$D$11,2,FALSE)</f>
        <v>R</v>
      </c>
      <c r="D276" s="23" t="s">
        <v>43</v>
      </c>
      <c r="E276" s="12" t="str">
        <f>VLOOKUP(D276,Codes!$E$3:$G$1002,3,FALSE)</f>
        <v>001</v>
      </c>
      <c r="F276" s="10" t="s">
        <v>57</v>
      </c>
      <c r="G276" s="10">
        <v>8</v>
      </c>
      <c r="H276" s="10" t="str">
        <f>VLOOKUP(F276,Codes!$J$3:$M$8,2,FALSE)</f>
        <v>B</v>
      </c>
      <c r="I276" s="11" t="s">
        <v>44</v>
      </c>
      <c r="J276" s="10" t="str">
        <f>VLOOKUP(I276,Codes!$H$3:$I$262,2,FALSE)</f>
        <v>AB</v>
      </c>
      <c r="K276" s="10">
        <v>5</v>
      </c>
      <c r="L276" t="s">
        <v>83</v>
      </c>
      <c r="M276" t="str">
        <f>VLOOKUP(L276,Codes!$R$3:$S$28,2,FALSE)</f>
        <v>M</v>
      </c>
      <c r="N276" t="s">
        <v>38</v>
      </c>
      <c r="O276" t="s">
        <v>29</v>
      </c>
      <c r="P276" t="s">
        <v>29</v>
      </c>
      <c r="Q276" s="21" t="str">
        <f t="shared" si="55"/>
        <v>R-AB-001-EC25-TP2-Water-NA-5-NA</v>
      </c>
      <c r="R276" s="21" t="str">
        <f t="shared" si="50"/>
        <v>R-AB-001-EC25-TP2-Water-5</v>
      </c>
      <c r="S276" s="14" t="str">
        <f t="shared" si="48"/>
        <v>R.AB.001.M.B.5</v>
      </c>
      <c r="T276" s="15" t="str">
        <f t="shared" si="49"/>
        <v>RAB001MB5</v>
      </c>
      <c r="U276" s="25" t="str">
        <f t="shared" si="56"/>
        <v>R-AB-001-EC25-TP2-Water-5
RAB001MB5</v>
      </c>
      <c r="V276" s="25" t="str">
        <f t="shared" si="57"/>
        <v>RAB
001
MB5</v>
      </c>
    </row>
    <row r="277" spans="1:22" ht="52.5" customHeight="1">
      <c r="A277" t="s">
        <v>41</v>
      </c>
      <c r="B277" s="10" t="s">
        <v>40</v>
      </c>
      <c r="C277" s="10" t="str">
        <f>VLOOKUP(_xlfn.CONCAT(A277,B277),Codes!$C$3:$D$11,2,FALSE)</f>
        <v>R</v>
      </c>
      <c r="D277" s="23" t="s">
        <v>43</v>
      </c>
      <c r="E277" s="12" t="str">
        <f>VLOOKUP(D277,Codes!$E$3:$G$1002,3,FALSE)</f>
        <v>001</v>
      </c>
      <c r="F277" s="10" t="s">
        <v>57</v>
      </c>
      <c r="G277" s="10">
        <v>8</v>
      </c>
      <c r="H277" s="10" t="str">
        <f>VLOOKUP(F277,Codes!$J$3:$M$8,2,FALSE)</f>
        <v>B</v>
      </c>
      <c r="I277" s="11" t="s">
        <v>44</v>
      </c>
      <c r="J277" s="10" t="str">
        <f>VLOOKUP(I277,Codes!$H$3:$I$262,2,FALSE)</f>
        <v>AB</v>
      </c>
      <c r="K277" s="10">
        <v>6</v>
      </c>
      <c r="L277" t="s">
        <v>83</v>
      </c>
      <c r="M277" t="str">
        <f>VLOOKUP(L277,Codes!$R$3:$S$28,2,FALSE)</f>
        <v>M</v>
      </c>
      <c r="N277" t="s">
        <v>38</v>
      </c>
      <c r="O277" t="s">
        <v>29</v>
      </c>
      <c r="P277" t="s">
        <v>29</v>
      </c>
      <c r="Q277" s="21" t="str">
        <f t="shared" si="55"/>
        <v>R-AB-001-EC25-TP2-Water-NA-6-NA</v>
      </c>
      <c r="R277" s="21" t="str">
        <f t="shared" si="50"/>
        <v>R-AB-001-EC25-TP2-Water-6</v>
      </c>
      <c r="S277" s="14" t="str">
        <f t="shared" si="48"/>
        <v>R.AB.001.M.B.6</v>
      </c>
      <c r="T277" s="15" t="str">
        <f t="shared" si="49"/>
        <v>RAB001MB6</v>
      </c>
      <c r="U277" s="25" t="str">
        <f t="shared" si="56"/>
        <v>R-AB-001-EC25-TP2-Water-6
RAB001MB6</v>
      </c>
      <c r="V277" s="25" t="str">
        <f t="shared" si="57"/>
        <v>RAB
001
MB6</v>
      </c>
    </row>
    <row r="278" spans="1:22" ht="52.5" customHeight="1">
      <c r="A278" t="s">
        <v>41</v>
      </c>
      <c r="B278" s="10" t="s">
        <v>40</v>
      </c>
      <c r="C278" s="10" t="str">
        <f>VLOOKUP(_xlfn.CONCAT(A278,B278),Codes!$C$3:$D$11,2,FALSE)</f>
        <v>R</v>
      </c>
      <c r="D278" s="23" t="s">
        <v>43</v>
      </c>
      <c r="E278" s="12" t="str">
        <f>VLOOKUP(D278,Codes!$E$3:$G$1002,3,FALSE)</f>
        <v>001</v>
      </c>
      <c r="F278" s="10" t="s">
        <v>64</v>
      </c>
      <c r="G278" s="10">
        <v>24</v>
      </c>
      <c r="H278" s="10" t="str">
        <f>VLOOKUP(F278,Codes!$J$3:$M$8,2,FALSE)</f>
        <v>C</v>
      </c>
      <c r="I278" s="11" t="s">
        <v>44</v>
      </c>
      <c r="J278" s="10" t="str">
        <f>VLOOKUP(I278,Codes!$H$3:$I$262,2,FALSE)</f>
        <v>AB</v>
      </c>
      <c r="K278" s="10">
        <v>1</v>
      </c>
      <c r="L278" t="s">
        <v>83</v>
      </c>
      <c r="M278" t="str">
        <f>VLOOKUP(L278,Codes!$R$3:$S$28,2,FALSE)</f>
        <v>M</v>
      </c>
      <c r="N278" t="s">
        <v>38</v>
      </c>
      <c r="O278" t="s">
        <v>29</v>
      </c>
      <c r="P278" t="s">
        <v>29</v>
      </c>
      <c r="Q278" s="21" t="str">
        <f t="shared" si="55"/>
        <v>R-AB-001-EC25-TP3-Water-NA-1-NA</v>
      </c>
      <c r="R278" s="21" t="str">
        <f t="shared" si="50"/>
        <v>R-AB-001-EC25-TP3-Water-1</v>
      </c>
      <c r="S278" s="14" t="str">
        <f t="shared" si="48"/>
        <v>R.AB.001.M.C.1</v>
      </c>
      <c r="T278" s="15" t="str">
        <f t="shared" si="49"/>
        <v>RAB001MC1</v>
      </c>
      <c r="U278" s="25" t="str">
        <f t="shared" si="56"/>
        <v>R-AB-001-EC25-TP3-Water-1
RAB001MC1</v>
      </c>
      <c r="V278" s="25" t="str">
        <f t="shared" si="57"/>
        <v>RAB
001
MC1</v>
      </c>
    </row>
    <row r="279" spans="1:22" ht="52.5" customHeight="1">
      <c r="A279" t="s">
        <v>41</v>
      </c>
      <c r="B279" s="10" t="s">
        <v>40</v>
      </c>
      <c r="C279" s="10" t="str">
        <f>VLOOKUP(_xlfn.CONCAT(A279,B279),Codes!$C$3:$D$11,2,FALSE)</f>
        <v>R</v>
      </c>
      <c r="D279" s="23" t="s">
        <v>43</v>
      </c>
      <c r="E279" s="12" t="str">
        <f>VLOOKUP(D279,Codes!$E$3:$G$1002,3,FALSE)</f>
        <v>001</v>
      </c>
      <c r="F279" s="10" t="s">
        <v>64</v>
      </c>
      <c r="G279" s="10">
        <v>24</v>
      </c>
      <c r="H279" s="10" t="str">
        <f>VLOOKUP(F279,Codes!$J$3:$M$8,2,FALSE)</f>
        <v>C</v>
      </c>
      <c r="I279" s="11" t="s">
        <v>44</v>
      </c>
      <c r="J279" s="10" t="str">
        <f>VLOOKUP(I279,Codes!$H$3:$I$262,2,FALSE)</f>
        <v>AB</v>
      </c>
      <c r="K279" s="10">
        <v>2</v>
      </c>
      <c r="L279" t="s">
        <v>83</v>
      </c>
      <c r="M279" t="str">
        <f>VLOOKUP(L279,Codes!$R$3:$S$28,2,FALSE)</f>
        <v>M</v>
      </c>
      <c r="N279" t="s">
        <v>38</v>
      </c>
      <c r="O279" t="s">
        <v>29</v>
      </c>
      <c r="P279" t="s">
        <v>29</v>
      </c>
      <c r="Q279" s="21" t="str">
        <f t="shared" si="55"/>
        <v>R-AB-001-EC25-TP3-Water-NA-2-NA</v>
      </c>
      <c r="R279" s="21" t="str">
        <f t="shared" si="50"/>
        <v>R-AB-001-EC25-TP3-Water-2</v>
      </c>
      <c r="S279" s="14" t="str">
        <f t="shared" si="48"/>
        <v>R.AB.001.M.C.2</v>
      </c>
      <c r="T279" s="15" t="str">
        <f t="shared" si="49"/>
        <v>RAB001MC2</v>
      </c>
      <c r="U279" s="25" t="str">
        <f t="shared" si="56"/>
        <v>R-AB-001-EC25-TP3-Water-2
RAB001MC2</v>
      </c>
      <c r="V279" s="25" t="str">
        <f t="shared" si="57"/>
        <v>RAB
001
MC2</v>
      </c>
    </row>
    <row r="280" spans="1:22" ht="52.5" customHeight="1">
      <c r="A280" t="s">
        <v>41</v>
      </c>
      <c r="B280" s="10" t="s">
        <v>40</v>
      </c>
      <c r="C280" s="10" t="str">
        <f>VLOOKUP(_xlfn.CONCAT(A280,B280),Codes!$C$3:$D$11,2,FALSE)</f>
        <v>R</v>
      </c>
      <c r="D280" s="23" t="s">
        <v>43</v>
      </c>
      <c r="E280" s="12" t="str">
        <f>VLOOKUP(D280,Codes!$E$3:$G$1002,3,FALSE)</f>
        <v>001</v>
      </c>
      <c r="F280" s="10" t="s">
        <v>64</v>
      </c>
      <c r="G280" s="10">
        <v>24</v>
      </c>
      <c r="H280" s="10" t="str">
        <f>VLOOKUP(F280,Codes!$J$3:$M$8,2,FALSE)</f>
        <v>C</v>
      </c>
      <c r="I280" s="11" t="s">
        <v>44</v>
      </c>
      <c r="J280" s="10" t="str">
        <f>VLOOKUP(I280,Codes!$H$3:$I$262,2,FALSE)</f>
        <v>AB</v>
      </c>
      <c r="K280" s="10">
        <v>3</v>
      </c>
      <c r="L280" t="s">
        <v>83</v>
      </c>
      <c r="M280" t="str">
        <f>VLOOKUP(L280,Codes!$R$3:$S$28,2,FALSE)</f>
        <v>M</v>
      </c>
      <c r="N280" t="s">
        <v>38</v>
      </c>
      <c r="O280" t="s">
        <v>29</v>
      </c>
      <c r="P280" t="s">
        <v>29</v>
      </c>
      <c r="Q280" s="21" t="str">
        <f t="shared" si="55"/>
        <v>R-AB-001-EC25-TP3-Water-NA-3-NA</v>
      </c>
      <c r="R280" s="21" t="str">
        <f t="shared" si="50"/>
        <v>R-AB-001-EC25-TP3-Water-3</v>
      </c>
      <c r="S280" s="14" t="str">
        <f t="shared" si="48"/>
        <v>R.AB.001.M.C.3</v>
      </c>
      <c r="T280" s="15" t="str">
        <f t="shared" si="49"/>
        <v>RAB001MC3</v>
      </c>
      <c r="U280" s="25" t="str">
        <f t="shared" si="56"/>
        <v>R-AB-001-EC25-TP3-Water-3
RAB001MC3</v>
      </c>
      <c r="V280" s="25" t="str">
        <f t="shared" si="57"/>
        <v>RAB
001
MC3</v>
      </c>
    </row>
    <row r="281" spans="1:22" ht="52.5" customHeight="1">
      <c r="A281" t="s">
        <v>41</v>
      </c>
      <c r="B281" s="10" t="s">
        <v>40</v>
      </c>
      <c r="C281" s="10" t="str">
        <f>VLOOKUP(_xlfn.CONCAT(A281,B281),Codes!$C$3:$D$11,2,FALSE)</f>
        <v>R</v>
      </c>
      <c r="D281" s="23" t="s">
        <v>43</v>
      </c>
      <c r="E281" s="12" t="str">
        <f>VLOOKUP(D281,Codes!$E$3:$G$1002,3,FALSE)</f>
        <v>001</v>
      </c>
      <c r="F281" s="10" t="s">
        <v>64</v>
      </c>
      <c r="G281" s="10">
        <v>24</v>
      </c>
      <c r="H281" s="10" t="str">
        <f>VLOOKUP(F281,Codes!$J$3:$M$8,2,FALSE)</f>
        <v>C</v>
      </c>
      <c r="I281" s="11" t="s">
        <v>44</v>
      </c>
      <c r="J281" s="10" t="str">
        <f>VLOOKUP(I281,Codes!$H$3:$I$262,2,FALSE)</f>
        <v>AB</v>
      </c>
      <c r="K281" s="10">
        <v>4</v>
      </c>
      <c r="L281" t="s">
        <v>83</v>
      </c>
      <c r="M281" t="str">
        <f>VLOOKUP(L281,Codes!$R$3:$S$28,2,FALSE)</f>
        <v>M</v>
      </c>
      <c r="N281" t="s">
        <v>38</v>
      </c>
      <c r="O281" t="s">
        <v>29</v>
      </c>
      <c r="P281" t="s">
        <v>29</v>
      </c>
      <c r="Q281" s="21" t="str">
        <f t="shared" si="55"/>
        <v>R-AB-001-EC25-TP3-Water-NA-4-NA</v>
      </c>
      <c r="R281" s="21" t="str">
        <f t="shared" si="50"/>
        <v>R-AB-001-EC25-TP3-Water-4</v>
      </c>
      <c r="S281" s="14" t="str">
        <f t="shared" si="48"/>
        <v>R.AB.001.M.C.4</v>
      </c>
      <c r="T281" s="15" t="str">
        <f t="shared" si="49"/>
        <v>RAB001MC4</v>
      </c>
      <c r="U281" s="25" t="str">
        <f t="shared" si="56"/>
        <v>R-AB-001-EC25-TP3-Water-4
RAB001MC4</v>
      </c>
      <c r="V281" s="25" t="str">
        <f t="shared" si="57"/>
        <v>RAB
001
MC4</v>
      </c>
    </row>
    <row r="282" spans="1:22" ht="52.5" customHeight="1">
      <c r="A282" t="s">
        <v>41</v>
      </c>
      <c r="B282" s="10" t="s">
        <v>40</v>
      </c>
      <c r="C282" s="10" t="str">
        <f>VLOOKUP(_xlfn.CONCAT(A282,B282),Codes!$C$3:$D$11,2,FALSE)</f>
        <v>R</v>
      </c>
      <c r="D282" s="23" t="s">
        <v>43</v>
      </c>
      <c r="E282" s="12" t="str">
        <f>VLOOKUP(D282,Codes!$E$3:$G$1002,3,FALSE)</f>
        <v>001</v>
      </c>
      <c r="F282" s="10" t="s">
        <v>64</v>
      </c>
      <c r="G282" s="10">
        <v>24</v>
      </c>
      <c r="H282" s="10" t="str">
        <f>VLOOKUP(F282,Codes!$J$3:$M$8,2,FALSE)</f>
        <v>C</v>
      </c>
      <c r="I282" s="11" t="s">
        <v>44</v>
      </c>
      <c r="J282" s="10" t="str">
        <f>VLOOKUP(I282,Codes!$H$3:$I$262,2,FALSE)</f>
        <v>AB</v>
      </c>
      <c r="K282" s="10">
        <v>5</v>
      </c>
      <c r="L282" t="s">
        <v>83</v>
      </c>
      <c r="M282" t="str">
        <f>VLOOKUP(L282,Codes!$R$3:$S$28,2,FALSE)</f>
        <v>M</v>
      </c>
      <c r="N282" t="s">
        <v>38</v>
      </c>
      <c r="O282" t="s">
        <v>29</v>
      </c>
      <c r="P282" t="s">
        <v>29</v>
      </c>
      <c r="Q282" s="21" t="str">
        <f t="shared" si="55"/>
        <v>R-AB-001-EC25-TP3-Water-NA-5-NA</v>
      </c>
      <c r="R282" s="21" t="str">
        <f t="shared" si="50"/>
        <v>R-AB-001-EC25-TP3-Water-5</v>
      </c>
      <c r="S282" s="14" t="str">
        <f t="shared" si="48"/>
        <v>R.AB.001.M.C.5</v>
      </c>
      <c r="T282" s="15" t="str">
        <f t="shared" si="49"/>
        <v>RAB001MC5</v>
      </c>
      <c r="U282" s="25" t="str">
        <f t="shared" si="56"/>
        <v>R-AB-001-EC25-TP3-Water-5
RAB001MC5</v>
      </c>
      <c r="V282" s="25" t="str">
        <f t="shared" si="57"/>
        <v>RAB
001
MC5</v>
      </c>
    </row>
    <row r="283" spans="1:22" ht="52.5" customHeight="1">
      <c r="A283" t="s">
        <v>41</v>
      </c>
      <c r="B283" s="10" t="s">
        <v>40</v>
      </c>
      <c r="C283" s="10" t="str">
        <f>VLOOKUP(_xlfn.CONCAT(A283,B283),Codes!$C$3:$D$11,2,FALSE)</f>
        <v>R</v>
      </c>
      <c r="D283" s="23" t="s">
        <v>43</v>
      </c>
      <c r="E283" s="12" t="str">
        <f>VLOOKUP(D283,Codes!$E$3:$G$1002,3,FALSE)</f>
        <v>001</v>
      </c>
      <c r="F283" s="10" t="s">
        <v>64</v>
      </c>
      <c r="G283" s="10">
        <v>24</v>
      </c>
      <c r="H283" s="10" t="str">
        <f>VLOOKUP(F283,Codes!$J$3:$M$8,2,FALSE)</f>
        <v>C</v>
      </c>
      <c r="I283" s="11" t="s">
        <v>44</v>
      </c>
      <c r="J283" s="10" t="str">
        <f>VLOOKUP(I283,Codes!$H$3:$I$262,2,FALSE)</f>
        <v>AB</v>
      </c>
      <c r="K283" s="10">
        <v>6</v>
      </c>
      <c r="L283" t="s">
        <v>83</v>
      </c>
      <c r="M283" t="str">
        <f>VLOOKUP(L283,Codes!$R$3:$S$28,2,FALSE)</f>
        <v>M</v>
      </c>
      <c r="N283" t="s">
        <v>38</v>
      </c>
      <c r="O283" t="s">
        <v>29</v>
      </c>
      <c r="P283" t="s">
        <v>29</v>
      </c>
      <c r="Q283" s="21" t="str">
        <f t="shared" si="55"/>
        <v>R-AB-001-EC25-TP3-Water-NA-6-NA</v>
      </c>
      <c r="R283" s="21" t="str">
        <f t="shared" si="50"/>
        <v>R-AB-001-EC25-TP3-Water-6</v>
      </c>
      <c r="S283" s="14" t="str">
        <f t="shared" si="48"/>
        <v>R.AB.001.M.C.6</v>
      </c>
      <c r="T283" s="15" t="str">
        <f t="shared" si="49"/>
        <v>RAB001MC6</v>
      </c>
      <c r="U283" s="25" t="str">
        <f t="shared" si="56"/>
        <v>R-AB-001-EC25-TP3-Water-6
RAB001MC6</v>
      </c>
      <c r="V283" s="25" t="str">
        <f t="shared" si="57"/>
        <v>RAB
001
MC6</v>
      </c>
    </row>
    <row r="284" spans="1:22" ht="52.5" customHeight="1">
      <c r="A284" t="s">
        <v>41</v>
      </c>
      <c r="B284" s="10" t="s">
        <v>40</v>
      </c>
      <c r="C284" s="10" t="str">
        <f>VLOOKUP(_xlfn.CONCAT(A284,B284),Codes!$C$3:$D$11,2,FALSE)</f>
        <v>R</v>
      </c>
      <c r="D284" s="23" t="s">
        <v>43</v>
      </c>
      <c r="E284" s="12" t="str">
        <f>VLOOKUP(D284,Codes!$E$3:$G$1002,3,FALSE)</f>
        <v>001</v>
      </c>
      <c r="F284" s="10" t="s">
        <v>70</v>
      </c>
      <c r="G284" s="10">
        <v>48</v>
      </c>
      <c r="H284" s="10" t="str">
        <f>VLOOKUP(F284,Codes!$J$3:$M$8,2,FALSE)</f>
        <v>D</v>
      </c>
      <c r="I284" s="11" t="s">
        <v>44</v>
      </c>
      <c r="J284" s="10" t="str">
        <f>VLOOKUP(I284,Codes!$H$3:$I$262,2,FALSE)</f>
        <v>AB</v>
      </c>
      <c r="K284" s="10">
        <v>1</v>
      </c>
      <c r="L284" t="s">
        <v>83</v>
      </c>
      <c r="M284" t="str">
        <f>VLOOKUP(L284,Codes!$R$3:$S$28,2,FALSE)</f>
        <v>M</v>
      </c>
      <c r="N284" t="s">
        <v>38</v>
      </c>
      <c r="O284" t="s">
        <v>29</v>
      </c>
      <c r="P284" t="s">
        <v>29</v>
      </c>
      <c r="Q284" s="21" t="str">
        <f t="shared" si="55"/>
        <v>R-AB-001-EC25-TP4-Water-NA-1-NA</v>
      </c>
      <c r="R284" s="21" t="str">
        <f t="shared" si="50"/>
        <v>R-AB-001-EC25-TP4-Water-1</v>
      </c>
      <c r="S284" s="14" t="str">
        <f t="shared" si="48"/>
        <v>R.AB.001.M.D.1</v>
      </c>
      <c r="T284" s="15" t="str">
        <f t="shared" si="49"/>
        <v>RAB001MD1</v>
      </c>
      <c r="U284" s="25" t="str">
        <f t="shared" si="56"/>
        <v>R-AB-001-EC25-TP4-Water-1
RAB001MD1</v>
      </c>
      <c r="V284" s="25" t="str">
        <f t="shared" si="57"/>
        <v>RAB
001
MD1</v>
      </c>
    </row>
    <row r="285" spans="1:22" ht="52.5" customHeight="1">
      <c r="A285" t="s">
        <v>41</v>
      </c>
      <c r="B285" s="10" t="s">
        <v>40</v>
      </c>
      <c r="C285" s="10" t="str">
        <f>VLOOKUP(_xlfn.CONCAT(A285,B285),Codes!$C$3:$D$11,2,FALSE)</f>
        <v>R</v>
      </c>
      <c r="D285" s="23" t="s">
        <v>43</v>
      </c>
      <c r="E285" s="12" t="str">
        <f>VLOOKUP(D285,Codes!$E$3:$G$1002,3,FALSE)</f>
        <v>001</v>
      </c>
      <c r="F285" s="10" t="s">
        <v>70</v>
      </c>
      <c r="G285" s="10">
        <v>48</v>
      </c>
      <c r="H285" s="10" t="str">
        <f>VLOOKUP(F285,Codes!$J$3:$M$8,2,FALSE)</f>
        <v>D</v>
      </c>
      <c r="I285" s="11" t="s">
        <v>44</v>
      </c>
      <c r="J285" s="10" t="str">
        <f>VLOOKUP(I285,Codes!$H$3:$I$262,2,FALSE)</f>
        <v>AB</v>
      </c>
      <c r="K285" s="10">
        <v>2</v>
      </c>
      <c r="L285" t="s">
        <v>83</v>
      </c>
      <c r="M285" t="str">
        <f>VLOOKUP(L285,Codes!$R$3:$S$28,2,FALSE)</f>
        <v>M</v>
      </c>
      <c r="N285" t="s">
        <v>38</v>
      </c>
      <c r="O285" t="s">
        <v>29</v>
      </c>
      <c r="P285" t="s">
        <v>29</v>
      </c>
      <c r="Q285" s="21" t="str">
        <f t="shared" si="55"/>
        <v>R-AB-001-EC25-TP4-Water-NA-2-NA</v>
      </c>
      <c r="R285" s="21" t="str">
        <f t="shared" si="50"/>
        <v>R-AB-001-EC25-TP4-Water-2</v>
      </c>
      <c r="S285" s="14" t="str">
        <f t="shared" ref="S285:S348" si="62">_xlfn.CONCAT(C285,".",J285,".",E285,".",M285,".",H285,".",K285)</f>
        <v>R.AB.001.M.D.2</v>
      </c>
      <c r="T285" s="15" t="str">
        <f t="shared" ref="T285:T348" si="63">SUBSTITUTE(S285,".","")</f>
        <v>RAB001MD2</v>
      </c>
      <c r="U285" s="25" t="str">
        <f t="shared" si="56"/>
        <v>R-AB-001-EC25-TP4-Water-2
RAB001MD2</v>
      </c>
      <c r="V285" s="25" t="str">
        <f t="shared" si="57"/>
        <v>RAB
001
MD2</v>
      </c>
    </row>
    <row r="286" spans="1:22" ht="52.5" customHeight="1">
      <c r="A286" t="s">
        <v>41</v>
      </c>
      <c r="B286" s="10" t="s">
        <v>40</v>
      </c>
      <c r="C286" s="10" t="str">
        <f>VLOOKUP(_xlfn.CONCAT(A286,B286),Codes!$C$3:$D$11,2,FALSE)</f>
        <v>R</v>
      </c>
      <c r="D286" s="23" t="s">
        <v>43</v>
      </c>
      <c r="E286" s="12" t="str">
        <f>VLOOKUP(D286,Codes!$E$3:$G$1002,3,FALSE)</f>
        <v>001</v>
      </c>
      <c r="F286" s="10" t="s">
        <v>70</v>
      </c>
      <c r="G286" s="10">
        <v>48</v>
      </c>
      <c r="H286" s="10" t="str">
        <f>VLOOKUP(F286,Codes!$J$3:$M$8,2,FALSE)</f>
        <v>D</v>
      </c>
      <c r="I286" s="11" t="s">
        <v>44</v>
      </c>
      <c r="J286" s="10" t="str">
        <f>VLOOKUP(I286,Codes!$H$3:$I$262,2,FALSE)</f>
        <v>AB</v>
      </c>
      <c r="K286" s="10">
        <v>3</v>
      </c>
      <c r="L286" t="s">
        <v>83</v>
      </c>
      <c r="M286" t="str">
        <f>VLOOKUP(L286,Codes!$R$3:$S$28,2,FALSE)</f>
        <v>M</v>
      </c>
      <c r="N286" t="s">
        <v>38</v>
      </c>
      <c r="O286" t="s">
        <v>29</v>
      </c>
      <c r="P286" t="s">
        <v>29</v>
      </c>
      <c r="Q286" s="21" t="str">
        <f t="shared" si="55"/>
        <v>R-AB-001-EC25-TP4-Water-NA-3-NA</v>
      </c>
      <c r="R286" s="21" t="str">
        <f t="shared" ref="R286:R349" si="64">CONCATENATE(C286,"-",J286,"-",E286,"-", L286,"-",F286,"-",N286,"-",K286)</f>
        <v>R-AB-001-EC25-TP4-Water-3</v>
      </c>
      <c r="S286" s="14" t="str">
        <f t="shared" si="62"/>
        <v>R.AB.001.M.D.3</v>
      </c>
      <c r="T286" s="15" t="str">
        <f t="shared" si="63"/>
        <v>RAB001MD3</v>
      </c>
      <c r="U286" s="25" t="str">
        <f t="shared" si="56"/>
        <v>R-AB-001-EC25-TP4-Water-3
RAB001MD3</v>
      </c>
      <c r="V286" s="25" t="str">
        <f t="shared" si="57"/>
        <v>RAB
001
MD3</v>
      </c>
    </row>
    <row r="287" spans="1:22" ht="52.5" customHeight="1">
      <c r="A287" t="s">
        <v>41</v>
      </c>
      <c r="B287" s="10" t="s">
        <v>40</v>
      </c>
      <c r="C287" s="10" t="str">
        <f>VLOOKUP(_xlfn.CONCAT(A287,B287),Codes!$C$3:$D$11,2,FALSE)</f>
        <v>R</v>
      </c>
      <c r="D287" s="23" t="s">
        <v>43</v>
      </c>
      <c r="E287" s="12" t="str">
        <f>VLOOKUP(D287,Codes!$E$3:$G$1002,3,FALSE)</f>
        <v>001</v>
      </c>
      <c r="F287" s="10" t="s">
        <v>70</v>
      </c>
      <c r="G287" s="10">
        <v>48</v>
      </c>
      <c r="H287" s="10" t="str">
        <f>VLOOKUP(F287,Codes!$J$3:$M$8,2,FALSE)</f>
        <v>D</v>
      </c>
      <c r="I287" s="11" t="s">
        <v>44</v>
      </c>
      <c r="J287" s="10" t="str">
        <f>VLOOKUP(I287,Codes!$H$3:$I$262,2,FALSE)</f>
        <v>AB</v>
      </c>
      <c r="K287" s="10">
        <v>4</v>
      </c>
      <c r="L287" t="s">
        <v>83</v>
      </c>
      <c r="M287" t="str">
        <f>VLOOKUP(L287,Codes!$R$3:$S$28,2,FALSE)</f>
        <v>M</v>
      </c>
      <c r="N287" t="s">
        <v>38</v>
      </c>
      <c r="O287" t="s">
        <v>29</v>
      </c>
      <c r="P287" t="s">
        <v>29</v>
      </c>
      <c r="Q287" s="21" t="str">
        <f t="shared" si="55"/>
        <v>R-AB-001-EC25-TP4-Water-NA-4-NA</v>
      </c>
      <c r="R287" s="21" t="str">
        <f t="shared" si="64"/>
        <v>R-AB-001-EC25-TP4-Water-4</v>
      </c>
      <c r="S287" s="14" t="str">
        <f t="shared" si="62"/>
        <v>R.AB.001.M.D.4</v>
      </c>
      <c r="T287" s="15" t="str">
        <f t="shared" si="63"/>
        <v>RAB001MD4</v>
      </c>
      <c r="U287" s="25" t="str">
        <f t="shared" si="56"/>
        <v>R-AB-001-EC25-TP4-Water-4
RAB001MD4</v>
      </c>
      <c r="V287" s="25" t="str">
        <f t="shared" si="57"/>
        <v>RAB
001
MD4</v>
      </c>
    </row>
    <row r="288" spans="1:22" ht="52.5" customHeight="1">
      <c r="A288" t="s">
        <v>41</v>
      </c>
      <c r="B288" s="10" t="s">
        <v>40</v>
      </c>
      <c r="C288" s="10" t="str">
        <f>VLOOKUP(_xlfn.CONCAT(A288,B288),Codes!$C$3:$D$11,2,FALSE)</f>
        <v>R</v>
      </c>
      <c r="D288" s="23" t="s">
        <v>43</v>
      </c>
      <c r="E288" s="12" t="str">
        <f>VLOOKUP(D288,Codes!$E$3:$G$1002,3,FALSE)</f>
        <v>001</v>
      </c>
      <c r="F288" s="10" t="s">
        <v>70</v>
      </c>
      <c r="G288" s="10">
        <v>48</v>
      </c>
      <c r="H288" s="10" t="str">
        <f>VLOOKUP(F288,Codes!$J$3:$M$8,2,FALSE)</f>
        <v>D</v>
      </c>
      <c r="I288" s="11" t="s">
        <v>44</v>
      </c>
      <c r="J288" s="10" t="str">
        <f>VLOOKUP(I288,Codes!$H$3:$I$262,2,FALSE)</f>
        <v>AB</v>
      </c>
      <c r="K288" s="10">
        <v>5</v>
      </c>
      <c r="L288" t="s">
        <v>83</v>
      </c>
      <c r="M288" t="str">
        <f>VLOOKUP(L288,Codes!$R$3:$S$28,2,FALSE)</f>
        <v>M</v>
      </c>
      <c r="N288" t="s">
        <v>38</v>
      </c>
      <c r="O288" t="s">
        <v>29</v>
      </c>
      <c r="P288" t="s">
        <v>29</v>
      </c>
      <c r="Q288" s="21" t="str">
        <f t="shared" si="55"/>
        <v>R-AB-001-EC25-TP4-Water-NA-5-NA</v>
      </c>
      <c r="R288" s="21" t="str">
        <f t="shared" si="64"/>
        <v>R-AB-001-EC25-TP4-Water-5</v>
      </c>
      <c r="S288" s="14" t="str">
        <f t="shared" si="62"/>
        <v>R.AB.001.M.D.5</v>
      </c>
      <c r="T288" s="15" t="str">
        <f t="shared" si="63"/>
        <v>RAB001MD5</v>
      </c>
      <c r="U288" s="25" t="str">
        <f t="shared" si="56"/>
        <v>R-AB-001-EC25-TP4-Water-5
RAB001MD5</v>
      </c>
      <c r="V288" s="25" t="str">
        <f t="shared" si="57"/>
        <v>RAB
001
MD5</v>
      </c>
    </row>
    <row r="289" spans="1:22" ht="52.5" customHeight="1">
      <c r="A289" t="s">
        <v>41</v>
      </c>
      <c r="B289" s="10" t="s">
        <v>40</v>
      </c>
      <c r="C289" s="10" t="str">
        <f>VLOOKUP(_xlfn.CONCAT(A289,B289),Codes!$C$3:$D$11,2,FALSE)</f>
        <v>R</v>
      </c>
      <c r="D289" s="23" t="s">
        <v>43</v>
      </c>
      <c r="E289" s="12" t="str">
        <f>VLOOKUP(D289,Codes!$E$3:$G$1002,3,FALSE)</f>
        <v>001</v>
      </c>
      <c r="F289" s="10" t="s">
        <v>70</v>
      </c>
      <c r="G289" s="10">
        <v>48</v>
      </c>
      <c r="H289" s="10" t="str">
        <f>VLOOKUP(F289,Codes!$J$3:$M$8,2,FALSE)</f>
        <v>D</v>
      </c>
      <c r="I289" s="11" t="s">
        <v>44</v>
      </c>
      <c r="J289" s="10" t="str">
        <f>VLOOKUP(I289,Codes!$H$3:$I$262,2,FALSE)</f>
        <v>AB</v>
      </c>
      <c r="K289" s="10">
        <v>6</v>
      </c>
      <c r="L289" t="s">
        <v>83</v>
      </c>
      <c r="M289" t="str">
        <f>VLOOKUP(L289,Codes!$R$3:$S$28,2,FALSE)</f>
        <v>M</v>
      </c>
      <c r="N289" t="s">
        <v>38</v>
      </c>
      <c r="O289" t="s">
        <v>29</v>
      </c>
      <c r="P289" t="s">
        <v>29</v>
      </c>
      <c r="Q289" s="21" t="str">
        <f t="shared" si="55"/>
        <v>R-AB-001-EC25-TP4-Water-NA-6-NA</v>
      </c>
      <c r="R289" s="21" t="str">
        <f t="shared" si="64"/>
        <v>R-AB-001-EC25-TP4-Water-6</v>
      </c>
      <c r="S289" s="14" t="str">
        <f t="shared" si="62"/>
        <v>R.AB.001.M.D.6</v>
      </c>
      <c r="T289" s="15" t="str">
        <f t="shared" si="63"/>
        <v>RAB001MD6</v>
      </c>
      <c r="U289" s="25" t="str">
        <f t="shared" si="56"/>
        <v>R-AB-001-EC25-TP4-Water-6
RAB001MD6</v>
      </c>
      <c r="V289" s="25" t="str">
        <f t="shared" si="57"/>
        <v>RAB
001
MD6</v>
      </c>
    </row>
    <row r="290" spans="1:22" ht="52.5" hidden="1" customHeight="1">
      <c r="A290" t="s">
        <v>41</v>
      </c>
      <c r="B290" s="10" t="s">
        <v>40</v>
      </c>
      <c r="C290" s="10" t="str">
        <f>VLOOKUP(_xlfn.CONCAT(A290,B290),Codes!$C$3:$D$11,2,FALSE)</f>
        <v>R</v>
      </c>
      <c r="D290" s="23" t="s">
        <v>79</v>
      </c>
      <c r="E290" s="12" t="str">
        <f>VLOOKUP(D290,Codes!$E$3:$G$1002,3,FALSE)</f>
        <v>006</v>
      </c>
      <c r="F290" s="10" t="s">
        <v>33</v>
      </c>
      <c r="G290" s="10">
        <v>0</v>
      </c>
      <c r="H290" s="10" t="str">
        <f>VLOOKUP(F290,Codes!$J$3:$M$8,2,FALSE)</f>
        <v>S</v>
      </c>
      <c r="I290" s="11" t="s">
        <v>44</v>
      </c>
      <c r="J290" s="10" t="str">
        <f>VLOOKUP(I290,Codes!$H$3:$I$262,2,FALSE)</f>
        <v>AB</v>
      </c>
      <c r="K290" s="10">
        <v>1</v>
      </c>
      <c r="L290" t="s">
        <v>35</v>
      </c>
      <c r="M290" t="str">
        <f>VLOOKUP(L290,Codes!$R$3:$S$28,2,FALSE)</f>
        <v>L</v>
      </c>
      <c r="N290" t="s">
        <v>38</v>
      </c>
      <c r="O290" t="s">
        <v>29</v>
      </c>
      <c r="P290" t="s">
        <v>29</v>
      </c>
      <c r="Q290" s="21" t="str">
        <f t="shared" ref="Q290:Q295" si="65">CONCATENATE(C290,"-",J290,"-",E290,"-", L290,"-",F290,"-",N290,"-",O290,"-",K290,"-",P290)</f>
        <v>R-AB-006-EC10-TP0-Water-NA-1-NA</v>
      </c>
      <c r="R290" s="21" t="str">
        <f t="shared" ref="R290:R295" si="66">CONCATENATE(C290,"-",J290,"-",E290,"-", L290,"-",F290,"-",N290,"-",K290)</f>
        <v>R-AB-006-EC10-TP0-Water-1</v>
      </c>
      <c r="S290" s="14" t="str">
        <f t="shared" ref="S290:S295" si="67">_xlfn.CONCAT(C290,".",J290,".",E290,".",M290,".",H290,".",K290)</f>
        <v>R.AB.006.L.S.1</v>
      </c>
      <c r="T290" s="15" t="str">
        <f t="shared" ref="T290:T295" si="68">SUBSTITUTE(S290,".","")</f>
        <v>RAB006LS1</v>
      </c>
      <c r="U290" s="25" t="str">
        <f t="shared" si="56"/>
        <v>R-AB-006-EC10-TP0-Water-1
RAB006LS1</v>
      </c>
      <c r="V290" s="25" t="str">
        <f t="shared" si="57"/>
        <v>RAB
006
LS1</v>
      </c>
    </row>
    <row r="291" spans="1:22" ht="52.5" hidden="1" customHeight="1">
      <c r="A291" t="s">
        <v>41</v>
      </c>
      <c r="B291" s="10" t="s">
        <v>40</v>
      </c>
      <c r="C291" s="10" t="str">
        <f>VLOOKUP(_xlfn.CONCAT(A291,B291),Codes!$C$3:$D$11,2,FALSE)</f>
        <v>R</v>
      </c>
      <c r="D291" s="23" t="s">
        <v>79</v>
      </c>
      <c r="E291" s="12" t="str">
        <f>VLOOKUP(D291,Codes!$E$3:$G$1002,3,FALSE)</f>
        <v>006</v>
      </c>
      <c r="F291" s="10" t="s">
        <v>33</v>
      </c>
      <c r="G291" s="10">
        <v>0</v>
      </c>
      <c r="H291" s="10" t="str">
        <f>VLOOKUP(F291,Codes!$J$3:$M$8,2,FALSE)</f>
        <v>S</v>
      </c>
      <c r="I291" s="11" t="s">
        <v>44</v>
      </c>
      <c r="J291" s="10" t="str">
        <f>VLOOKUP(I291,Codes!$H$3:$I$262,2,FALSE)</f>
        <v>AB</v>
      </c>
      <c r="K291" s="10">
        <v>2</v>
      </c>
      <c r="L291" t="s">
        <v>35</v>
      </c>
      <c r="M291" t="str">
        <f>VLOOKUP(L291,Codes!$R$3:$S$28,2,FALSE)</f>
        <v>L</v>
      </c>
      <c r="N291" t="s">
        <v>38</v>
      </c>
      <c r="O291" t="s">
        <v>29</v>
      </c>
      <c r="P291" t="s">
        <v>29</v>
      </c>
      <c r="Q291" s="21" t="str">
        <f t="shared" si="65"/>
        <v>R-AB-006-EC10-TP0-Water-NA-2-NA</v>
      </c>
      <c r="R291" s="21" t="str">
        <f t="shared" si="66"/>
        <v>R-AB-006-EC10-TP0-Water-2</v>
      </c>
      <c r="S291" s="14" t="str">
        <f t="shared" si="67"/>
        <v>R.AB.006.L.S.2</v>
      </c>
      <c r="T291" s="15" t="str">
        <f t="shared" si="68"/>
        <v>RAB006LS2</v>
      </c>
      <c r="U291" s="25" t="str">
        <f t="shared" si="56"/>
        <v>R-AB-006-EC10-TP0-Water-2
RAB006LS2</v>
      </c>
      <c r="V291" s="25" t="str">
        <f t="shared" si="57"/>
        <v>RAB
006
LS2</v>
      </c>
    </row>
    <row r="292" spans="1:22" ht="52.5" hidden="1" customHeight="1">
      <c r="A292" t="s">
        <v>41</v>
      </c>
      <c r="B292" s="10" t="s">
        <v>40</v>
      </c>
      <c r="C292" s="10" t="str">
        <f>VLOOKUP(_xlfn.CONCAT(A292,B292),Codes!$C$3:$D$11,2,FALSE)</f>
        <v>R</v>
      </c>
      <c r="D292" s="23" t="s">
        <v>79</v>
      </c>
      <c r="E292" s="12" t="str">
        <f>VLOOKUP(D292,Codes!$E$3:$G$1002,3,FALSE)</f>
        <v>006</v>
      </c>
      <c r="F292" s="10" t="s">
        <v>33</v>
      </c>
      <c r="G292" s="10">
        <v>0</v>
      </c>
      <c r="H292" s="10" t="str">
        <f>VLOOKUP(F292,Codes!$J$3:$M$8,2,FALSE)</f>
        <v>S</v>
      </c>
      <c r="I292" s="11" t="s">
        <v>44</v>
      </c>
      <c r="J292" s="10" t="str">
        <f>VLOOKUP(I292,Codes!$H$3:$I$262,2,FALSE)</f>
        <v>AB</v>
      </c>
      <c r="K292" s="10">
        <v>3</v>
      </c>
      <c r="L292" t="s">
        <v>35</v>
      </c>
      <c r="M292" t="str">
        <f>VLOOKUP(L292,Codes!$R$3:$S$28,2,FALSE)</f>
        <v>L</v>
      </c>
      <c r="N292" t="s">
        <v>38</v>
      </c>
      <c r="O292" t="s">
        <v>29</v>
      </c>
      <c r="P292" t="s">
        <v>29</v>
      </c>
      <c r="Q292" s="21" t="str">
        <f t="shared" si="65"/>
        <v>R-AB-006-EC10-TP0-Water-NA-3-NA</v>
      </c>
      <c r="R292" s="21" t="str">
        <f t="shared" si="66"/>
        <v>R-AB-006-EC10-TP0-Water-3</v>
      </c>
      <c r="S292" s="14" t="str">
        <f t="shared" si="67"/>
        <v>R.AB.006.L.S.3</v>
      </c>
      <c r="T292" s="15" t="str">
        <f t="shared" si="68"/>
        <v>RAB006LS3</v>
      </c>
      <c r="U292" s="25" t="str">
        <f t="shared" si="56"/>
        <v>R-AB-006-EC10-TP0-Water-3
RAB006LS3</v>
      </c>
      <c r="V292" s="25" t="str">
        <f t="shared" si="57"/>
        <v>RAB
006
LS3</v>
      </c>
    </row>
    <row r="293" spans="1:22" ht="52.5" hidden="1" customHeight="1">
      <c r="A293" t="s">
        <v>41</v>
      </c>
      <c r="B293" s="10" t="s">
        <v>40</v>
      </c>
      <c r="C293" s="10" t="str">
        <f>VLOOKUP(_xlfn.CONCAT(A293,B293),Codes!$C$3:$D$11,2,FALSE)</f>
        <v>R</v>
      </c>
      <c r="D293" s="23" t="s">
        <v>79</v>
      </c>
      <c r="E293" s="12" t="str">
        <f>VLOOKUP(D293,Codes!$E$3:$G$1002,3,FALSE)</f>
        <v>006</v>
      </c>
      <c r="F293" s="10" t="s">
        <v>33</v>
      </c>
      <c r="G293" s="10">
        <v>0</v>
      </c>
      <c r="H293" s="10" t="str">
        <f>VLOOKUP(F293,Codes!$J$3:$M$8,2,FALSE)</f>
        <v>S</v>
      </c>
      <c r="I293" s="11" t="s">
        <v>44</v>
      </c>
      <c r="J293" s="10" t="str">
        <f>VLOOKUP(I293,Codes!$H$3:$I$262,2,FALSE)</f>
        <v>AB</v>
      </c>
      <c r="K293" s="10">
        <v>4</v>
      </c>
      <c r="L293" t="s">
        <v>35</v>
      </c>
      <c r="M293" t="str">
        <f>VLOOKUP(L293,Codes!$R$3:$S$28,2,FALSE)</f>
        <v>L</v>
      </c>
      <c r="N293" t="s">
        <v>38</v>
      </c>
      <c r="O293" t="s">
        <v>29</v>
      </c>
      <c r="P293" t="s">
        <v>29</v>
      </c>
      <c r="Q293" s="21" t="str">
        <f t="shared" si="65"/>
        <v>R-AB-006-EC10-TP0-Water-NA-4-NA</v>
      </c>
      <c r="R293" s="21" t="str">
        <f t="shared" si="66"/>
        <v>R-AB-006-EC10-TP0-Water-4</v>
      </c>
      <c r="S293" s="14" t="str">
        <f t="shared" si="67"/>
        <v>R.AB.006.L.S.4</v>
      </c>
      <c r="T293" s="15" t="str">
        <f t="shared" si="68"/>
        <v>RAB006LS4</v>
      </c>
      <c r="U293" s="25" t="str">
        <f t="shared" si="56"/>
        <v>R-AB-006-EC10-TP0-Water-4
RAB006LS4</v>
      </c>
      <c r="V293" s="25" t="str">
        <f t="shared" si="57"/>
        <v>RAB
006
LS4</v>
      </c>
    </row>
    <row r="294" spans="1:22" ht="52.5" hidden="1" customHeight="1">
      <c r="A294" t="s">
        <v>41</v>
      </c>
      <c r="B294" s="10" t="s">
        <v>40</v>
      </c>
      <c r="C294" s="10" t="str">
        <f>VLOOKUP(_xlfn.CONCAT(A294,B294),Codes!$C$3:$D$11,2,FALSE)</f>
        <v>R</v>
      </c>
      <c r="D294" s="23" t="s">
        <v>79</v>
      </c>
      <c r="E294" s="12" t="str">
        <f>VLOOKUP(D294,Codes!$E$3:$G$1002,3,FALSE)</f>
        <v>006</v>
      </c>
      <c r="F294" s="10" t="s">
        <v>33</v>
      </c>
      <c r="G294" s="10">
        <v>0</v>
      </c>
      <c r="H294" s="10" t="str">
        <f>VLOOKUP(F294,Codes!$J$3:$M$8,2,FALSE)</f>
        <v>S</v>
      </c>
      <c r="I294" s="11" t="s">
        <v>44</v>
      </c>
      <c r="J294" s="10" t="str">
        <f>VLOOKUP(I294,Codes!$H$3:$I$262,2,FALSE)</f>
        <v>AB</v>
      </c>
      <c r="K294" s="10">
        <v>5</v>
      </c>
      <c r="L294" t="s">
        <v>35</v>
      </c>
      <c r="M294" t="str">
        <f>VLOOKUP(L294,Codes!$R$3:$S$28,2,FALSE)</f>
        <v>L</v>
      </c>
      <c r="N294" t="s">
        <v>38</v>
      </c>
      <c r="O294" t="s">
        <v>29</v>
      </c>
      <c r="P294" t="s">
        <v>29</v>
      </c>
      <c r="Q294" s="21" t="str">
        <f t="shared" si="65"/>
        <v>R-AB-006-EC10-TP0-Water-NA-5-NA</v>
      </c>
      <c r="R294" s="21" t="str">
        <f t="shared" si="66"/>
        <v>R-AB-006-EC10-TP0-Water-5</v>
      </c>
      <c r="S294" s="14" t="str">
        <f t="shared" si="67"/>
        <v>R.AB.006.L.S.5</v>
      </c>
      <c r="T294" s="15" t="str">
        <f t="shared" si="68"/>
        <v>RAB006LS5</v>
      </c>
      <c r="U294" s="25" t="str">
        <f t="shared" si="56"/>
        <v>R-AB-006-EC10-TP0-Water-5
RAB006LS5</v>
      </c>
      <c r="V294" s="25" t="str">
        <f t="shared" si="57"/>
        <v>RAB
006
LS5</v>
      </c>
    </row>
    <row r="295" spans="1:22" ht="52.5" hidden="1" customHeight="1">
      <c r="A295" t="s">
        <v>41</v>
      </c>
      <c r="B295" s="10" t="s">
        <v>40</v>
      </c>
      <c r="C295" s="10" t="str">
        <f>VLOOKUP(_xlfn.CONCAT(A295,B295),Codes!$C$3:$D$11,2,FALSE)</f>
        <v>R</v>
      </c>
      <c r="D295" s="23" t="s">
        <v>79</v>
      </c>
      <c r="E295" s="12" t="str">
        <f>VLOOKUP(D295,Codes!$E$3:$G$1002,3,FALSE)</f>
        <v>006</v>
      </c>
      <c r="F295" s="10" t="s">
        <v>33</v>
      </c>
      <c r="G295" s="10">
        <v>0</v>
      </c>
      <c r="H295" s="10" t="str">
        <f>VLOOKUP(F295,Codes!$J$3:$M$8,2,FALSE)</f>
        <v>S</v>
      </c>
      <c r="I295" s="11" t="s">
        <v>44</v>
      </c>
      <c r="J295" s="10" t="str">
        <f>VLOOKUP(I295,Codes!$H$3:$I$262,2,FALSE)</f>
        <v>AB</v>
      </c>
      <c r="K295" s="10">
        <v>6</v>
      </c>
      <c r="L295" t="s">
        <v>35</v>
      </c>
      <c r="M295" t="str">
        <f>VLOOKUP(L295,Codes!$R$3:$S$28,2,FALSE)</f>
        <v>L</v>
      </c>
      <c r="N295" t="s">
        <v>38</v>
      </c>
      <c r="O295" t="s">
        <v>29</v>
      </c>
      <c r="P295" t="s">
        <v>29</v>
      </c>
      <c r="Q295" s="21" t="str">
        <f t="shared" si="65"/>
        <v>R-AB-006-EC10-TP0-Water-NA-6-NA</v>
      </c>
      <c r="R295" s="21" t="str">
        <f t="shared" si="66"/>
        <v>R-AB-006-EC10-TP0-Water-6</v>
      </c>
      <c r="S295" s="14" t="str">
        <f t="shared" si="67"/>
        <v>R.AB.006.L.S.6</v>
      </c>
      <c r="T295" s="15" t="str">
        <f t="shared" si="68"/>
        <v>RAB006LS6</v>
      </c>
      <c r="U295" s="25" t="str">
        <f t="shared" si="56"/>
        <v>R-AB-006-EC10-TP0-Water-6
RAB006LS6</v>
      </c>
      <c r="V295" s="25" t="str">
        <f t="shared" si="57"/>
        <v>RAB
006
LS6</v>
      </c>
    </row>
    <row r="296" spans="1:22" ht="52.5" hidden="1" customHeight="1">
      <c r="A296" t="s">
        <v>41</v>
      </c>
      <c r="B296" s="10" t="s">
        <v>40</v>
      </c>
      <c r="C296" s="10" t="str">
        <f>VLOOKUP(_xlfn.CONCAT(A296,B296),Codes!$C$3:$D$11,2,FALSE)</f>
        <v>R</v>
      </c>
      <c r="D296" s="23" t="s">
        <v>79</v>
      </c>
      <c r="E296" s="12" t="str">
        <f>VLOOKUP(D296,Codes!$E$3:$G$1002,3,FALSE)</f>
        <v>006</v>
      </c>
      <c r="F296" s="10" t="s">
        <v>46</v>
      </c>
      <c r="G296" s="10">
        <v>4</v>
      </c>
      <c r="H296" s="10" t="str">
        <f>VLOOKUP(F296,Codes!$J$3:$M$8,2,FALSE)</f>
        <v>A</v>
      </c>
      <c r="I296" s="11" t="s">
        <v>44</v>
      </c>
      <c r="J296" s="10" t="str">
        <f>VLOOKUP(I296,Codes!$H$3:$I$262,2,FALSE)</f>
        <v>AB</v>
      </c>
      <c r="K296" s="10">
        <v>1</v>
      </c>
      <c r="L296" t="s">
        <v>35</v>
      </c>
      <c r="M296" t="str">
        <f>VLOOKUP(L296,Codes!$R$3:$S$28,2,FALSE)</f>
        <v>L</v>
      </c>
      <c r="N296" t="s">
        <v>38</v>
      </c>
      <c r="O296" t="s">
        <v>29</v>
      </c>
      <c r="P296" t="s">
        <v>29</v>
      </c>
      <c r="Q296" s="21" t="str">
        <f t="shared" si="55"/>
        <v>R-AB-006-EC10-TP1-Water-NA-1-NA</v>
      </c>
      <c r="R296" s="21" t="str">
        <f t="shared" si="64"/>
        <v>R-AB-006-EC10-TP1-Water-1</v>
      </c>
      <c r="S296" s="14" t="str">
        <f t="shared" si="62"/>
        <v>R.AB.006.L.A.1</v>
      </c>
      <c r="T296" s="15" t="str">
        <f t="shared" si="63"/>
        <v>RAB006LA1</v>
      </c>
      <c r="U296" s="25" t="str">
        <f t="shared" si="56"/>
        <v>R-AB-006-EC10-TP1-Water-1
RAB006LA1</v>
      </c>
      <c r="V296" s="25" t="str">
        <f t="shared" si="57"/>
        <v>RAB
006
LA1</v>
      </c>
    </row>
    <row r="297" spans="1:22" ht="52.5" hidden="1" customHeight="1">
      <c r="A297" t="s">
        <v>41</v>
      </c>
      <c r="B297" s="10" t="s">
        <v>40</v>
      </c>
      <c r="C297" s="10" t="str">
        <f>VLOOKUP(_xlfn.CONCAT(A297,B297),Codes!$C$3:$D$11,2,FALSE)</f>
        <v>R</v>
      </c>
      <c r="D297" s="23" t="s">
        <v>79</v>
      </c>
      <c r="E297" s="12" t="str">
        <f>VLOOKUP(D297,Codes!$E$3:$G$1002,3,FALSE)</f>
        <v>006</v>
      </c>
      <c r="F297" s="10" t="s">
        <v>46</v>
      </c>
      <c r="G297" s="10">
        <v>4</v>
      </c>
      <c r="H297" s="10" t="str">
        <f>VLOOKUP(F297,Codes!$J$3:$M$8,2,FALSE)</f>
        <v>A</v>
      </c>
      <c r="I297" s="11" t="s">
        <v>44</v>
      </c>
      <c r="J297" s="10" t="str">
        <f>VLOOKUP(I297,Codes!$H$3:$I$262,2,FALSE)</f>
        <v>AB</v>
      </c>
      <c r="K297" s="10">
        <v>2</v>
      </c>
      <c r="L297" t="s">
        <v>35</v>
      </c>
      <c r="M297" t="str">
        <f>VLOOKUP(L297,Codes!$R$3:$S$28,2,FALSE)</f>
        <v>L</v>
      </c>
      <c r="N297" t="s">
        <v>38</v>
      </c>
      <c r="O297" t="s">
        <v>29</v>
      </c>
      <c r="P297" t="s">
        <v>29</v>
      </c>
      <c r="Q297" s="21" t="str">
        <f t="shared" si="55"/>
        <v>R-AB-006-EC10-TP1-Water-NA-2-NA</v>
      </c>
      <c r="R297" s="21" t="str">
        <f t="shared" si="64"/>
        <v>R-AB-006-EC10-TP1-Water-2</v>
      </c>
      <c r="S297" s="14" t="str">
        <f t="shared" si="62"/>
        <v>R.AB.006.L.A.2</v>
      </c>
      <c r="T297" s="15" t="str">
        <f t="shared" si="63"/>
        <v>RAB006LA2</v>
      </c>
      <c r="U297" s="25" t="str">
        <f t="shared" si="56"/>
        <v>R-AB-006-EC10-TP1-Water-2
RAB006LA2</v>
      </c>
      <c r="V297" s="25" t="str">
        <f t="shared" si="57"/>
        <v>RAB
006
LA2</v>
      </c>
    </row>
    <row r="298" spans="1:22" ht="52.5" hidden="1" customHeight="1">
      <c r="A298" t="s">
        <v>41</v>
      </c>
      <c r="B298" s="10" t="s">
        <v>40</v>
      </c>
      <c r="C298" s="10" t="str">
        <f>VLOOKUP(_xlfn.CONCAT(A298,B298),Codes!$C$3:$D$11,2,FALSE)</f>
        <v>R</v>
      </c>
      <c r="D298" s="23" t="s">
        <v>79</v>
      </c>
      <c r="E298" s="12" t="str">
        <f>VLOOKUP(D298,Codes!$E$3:$G$1002,3,FALSE)</f>
        <v>006</v>
      </c>
      <c r="F298" s="10" t="s">
        <v>46</v>
      </c>
      <c r="G298" s="10">
        <v>4</v>
      </c>
      <c r="H298" s="10" t="str">
        <f>VLOOKUP(F298,Codes!$J$3:$M$8,2,FALSE)</f>
        <v>A</v>
      </c>
      <c r="I298" s="11" t="s">
        <v>44</v>
      </c>
      <c r="J298" s="10" t="str">
        <f>VLOOKUP(I298,Codes!$H$3:$I$262,2,FALSE)</f>
        <v>AB</v>
      </c>
      <c r="K298" s="10">
        <v>3</v>
      </c>
      <c r="L298" t="s">
        <v>35</v>
      </c>
      <c r="M298" t="str">
        <f>VLOOKUP(L298,Codes!$R$3:$S$28,2,FALSE)</f>
        <v>L</v>
      </c>
      <c r="N298" t="s">
        <v>38</v>
      </c>
      <c r="O298" t="s">
        <v>29</v>
      </c>
      <c r="P298" t="s">
        <v>29</v>
      </c>
      <c r="Q298" s="21" t="str">
        <f t="shared" si="55"/>
        <v>R-AB-006-EC10-TP1-Water-NA-3-NA</v>
      </c>
      <c r="R298" s="21" t="str">
        <f t="shared" si="64"/>
        <v>R-AB-006-EC10-TP1-Water-3</v>
      </c>
      <c r="S298" s="14" t="str">
        <f t="shared" si="62"/>
        <v>R.AB.006.L.A.3</v>
      </c>
      <c r="T298" s="15" t="str">
        <f t="shared" si="63"/>
        <v>RAB006LA3</v>
      </c>
      <c r="U298" s="25" t="str">
        <f t="shared" si="56"/>
        <v>R-AB-006-EC10-TP1-Water-3
RAB006LA3</v>
      </c>
      <c r="V298" s="25" t="str">
        <f t="shared" si="57"/>
        <v>RAB
006
LA3</v>
      </c>
    </row>
    <row r="299" spans="1:22" ht="52.5" hidden="1" customHeight="1">
      <c r="A299" t="s">
        <v>41</v>
      </c>
      <c r="B299" s="10" t="s">
        <v>40</v>
      </c>
      <c r="C299" s="10" t="str">
        <f>VLOOKUP(_xlfn.CONCAT(A299,B299),Codes!$C$3:$D$11,2,FALSE)</f>
        <v>R</v>
      </c>
      <c r="D299" s="23" t="s">
        <v>79</v>
      </c>
      <c r="E299" s="12" t="str">
        <f>VLOOKUP(D299,Codes!$E$3:$G$1002,3,FALSE)</f>
        <v>006</v>
      </c>
      <c r="F299" s="10" t="s">
        <v>46</v>
      </c>
      <c r="G299" s="10">
        <v>4</v>
      </c>
      <c r="H299" s="10" t="str">
        <f>VLOOKUP(F299,Codes!$J$3:$M$8,2,FALSE)</f>
        <v>A</v>
      </c>
      <c r="I299" s="11" t="s">
        <v>44</v>
      </c>
      <c r="J299" s="10" t="str">
        <f>VLOOKUP(I299,Codes!$H$3:$I$262,2,FALSE)</f>
        <v>AB</v>
      </c>
      <c r="K299" s="10">
        <v>4</v>
      </c>
      <c r="L299" t="s">
        <v>35</v>
      </c>
      <c r="M299" t="str">
        <f>VLOOKUP(L299,Codes!$R$3:$S$28,2,FALSE)</f>
        <v>L</v>
      </c>
      <c r="N299" t="s">
        <v>38</v>
      </c>
      <c r="O299" t="s">
        <v>29</v>
      </c>
      <c r="P299" t="s">
        <v>29</v>
      </c>
      <c r="Q299" s="21" t="str">
        <f t="shared" si="55"/>
        <v>R-AB-006-EC10-TP1-Water-NA-4-NA</v>
      </c>
      <c r="R299" s="21" t="str">
        <f t="shared" si="64"/>
        <v>R-AB-006-EC10-TP1-Water-4</v>
      </c>
      <c r="S299" s="14" t="str">
        <f t="shared" si="62"/>
        <v>R.AB.006.L.A.4</v>
      </c>
      <c r="T299" s="15" t="str">
        <f t="shared" si="63"/>
        <v>RAB006LA4</v>
      </c>
      <c r="U299" s="25" t="str">
        <f t="shared" si="56"/>
        <v>R-AB-006-EC10-TP1-Water-4
RAB006LA4</v>
      </c>
      <c r="V299" s="25" t="str">
        <f t="shared" si="57"/>
        <v>RAB
006
LA4</v>
      </c>
    </row>
    <row r="300" spans="1:22" ht="52.5" hidden="1" customHeight="1">
      <c r="A300" t="s">
        <v>41</v>
      </c>
      <c r="B300" s="10" t="s">
        <v>40</v>
      </c>
      <c r="C300" s="10" t="str">
        <f>VLOOKUP(_xlfn.CONCAT(A300,B300),Codes!$C$3:$D$11,2,FALSE)</f>
        <v>R</v>
      </c>
      <c r="D300" s="23" t="s">
        <v>79</v>
      </c>
      <c r="E300" s="12" t="str">
        <f>VLOOKUP(D300,Codes!$E$3:$G$1002,3,FALSE)</f>
        <v>006</v>
      </c>
      <c r="F300" s="10" t="s">
        <v>46</v>
      </c>
      <c r="G300" s="10">
        <v>4</v>
      </c>
      <c r="H300" s="10" t="str">
        <f>VLOOKUP(F300,Codes!$J$3:$M$8,2,FALSE)</f>
        <v>A</v>
      </c>
      <c r="I300" s="11" t="s">
        <v>44</v>
      </c>
      <c r="J300" s="10" t="str">
        <f>VLOOKUP(I300,Codes!$H$3:$I$262,2,FALSE)</f>
        <v>AB</v>
      </c>
      <c r="K300" s="10">
        <v>5</v>
      </c>
      <c r="L300" t="s">
        <v>35</v>
      </c>
      <c r="M300" t="str">
        <f>VLOOKUP(L300,Codes!$R$3:$S$28,2,FALSE)</f>
        <v>L</v>
      </c>
      <c r="N300" t="s">
        <v>38</v>
      </c>
      <c r="O300" t="s">
        <v>29</v>
      </c>
      <c r="P300" t="s">
        <v>29</v>
      </c>
      <c r="Q300" s="21" t="str">
        <f t="shared" si="55"/>
        <v>R-AB-006-EC10-TP1-Water-NA-5-NA</v>
      </c>
      <c r="R300" s="21" t="str">
        <f t="shared" si="64"/>
        <v>R-AB-006-EC10-TP1-Water-5</v>
      </c>
      <c r="S300" s="14" t="str">
        <f t="shared" si="62"/>
        <v>R.AB.006.L.A.5</v>
      </c>
      <c r="T300" s="15" t="str">
        <f t="shared" si="63"/>
        <v>RAB006LA5</v>
      </c>
      <c r="U300" s="25" t="str">
        <f t="shared" si="56"/>
        <v>R-AB-006-EC10-TP1-Water-5
RAB006LA5</v>
      </c>
      <c r="V300" s="25" t="str">
        <f t="shared" si="57"/>
        <v>RAB
006
LA5</v>
      </c>
    </row>
    <row r="301" spans="1:22" ht="52.5" hidden="1" customHeight="1">
      <c r="A301" t="s">
        <v>41</v>
      </c>
      <c r="B301" s="10" t="s">
        <v>40</v>
      </c>
      <c r="C301" s="10" t="str">
        <f>VLOOKUP(_xlfn.CONCAT(A301,B301),Codes!$C$3:$D$11,2,FALSE)</f>
        <v>R</v>
      </c>
      <c r="D301" s="23" t="s">
        <v>79</v>
      </c>
      <c r="E301" s="12" t="str">
        <f>VLOOKUP(D301,Codes!$E$3:$G$1002,3,FALSE)</f>
        <v>006</v>
      </c>
      <c r="F301" s="10" t="s">
        <v>46</v>
      </c>
      <c r="G301" s="10">
        <v>4</v>
      </c>
      <c r="H301" s="10" t="str">
        <f>VLOOKUP(F301,Codes!$J$3:$M$8,2,FALSE)</f>
        <v>A</v>
      </c>
      <c r="I301" s="11" t="s">
        <v>44</v>
      </c>
      <c r="J301" s="10" t="str">
        <f>VLOOKUP(I301,Codes!$H$3:$I$262,2,FALSE)</f>
        <v>AB</v>
      </c>
      <c r="K301" s="10">
        <v>6</v>
      </c>
      <c r="L301" t="s">
        <v>35</v>
      </c>
      <c r="M301" t="str">
        <f>VLOOKUP(L301,Codes!$R$3:$S$28,2,FALSE)</f>
        <v>L</v>
      </c>
      <c r="N301" t="s">
        <v>38</v>
      </c>
      <c r="O301" t="s">
        <v>29</v>
      </c>
      <c r="P301" t="s">
        <v>29</v>
      </c>
      <c r="Q301" s="21" t="str">
        <f t="shared" si="55"/>
        <v>R-AB-006-EC10-TP1-Water-NA-6-NA</v>
      </c>
      <c r="R301" s="21" t="str">
        <f t="shared" si="64"/>
        <v>R-AB-006-EC10-TP1-Water-6</v>
      </c>
      <c r="S301" s="14" t="str">
        <f t="shared" si="62"/>
        <v>R.AB.006.L.A.6</v>
      </c>
      <c r="T301" s="15" t="str">
        <f t="shared" si="63"/>
        <v>RAB006LA6</v>
      </c>
      <c r="U301" s="25" t="str">
        <f t="shared" si="56"/>
        <v>R-AB-006-EC10-TP1-Water-6
RAB006LA6</v>
      </c>
      <c r="V301" s="25" t="str">
        <f t="shared" si="57"/>
        <v>RAB
006
LA6</v>
      </c>
    </row>
    <row r="302" spans="1:22" ht="52.5" hidden="1" customHeight="1">
      <c r="A302" t="s">
        <v>41</v>
      </c>
      <c r="B302" s="10" t="s">
        <v>40</v>
      </c>
      <c r="C302" s="10" t="str">
        <f>VLOOKUP(_xlfn.CONCAT(A302,B302),Codes!$C$3:$D$11,2,FALSE)</f>
        <v>R</v>
      </c>
      <c r="D302" s="23" t="s">
        <v>79</v>
      </c>
      <c r="E302" s="12" t="str">
        <f>VLOOKUP(D302,Codes!$E$3:$G$1002,3,FALSE)</f>
        <v>006</v>
      </c>
      <c r="F302" s="10" t="s">
        <v>57</v>
      </c>
      <c r="G302" s="10">
        <v>8</v>
      </c>
      <c r="H302" s="10" t="str">
        <f>VLOOKUP(F302,Codes!$J$3:$M$8,2,FALSE)</f>
        <v>B</v>
      </c>
      <c r="I302" s="11" t="s">
        <v>44</v>
      </c>
      <c r="J302" s="10" t="str">
        <f>VLOOKUP(I302,Codes!$H$3:$I$262,2,FALSE)</f>
        <v>AB</v>
      </c>
      <c r="K302" s="10">
        <v>1</v>
      </c>
      <c r="L302" t="s">
        <v>35</v>
      </c>
      <c r="M302" t="str">
        <f>VLOOKUP(L302,Codes!$R$3:$S$28,2,FALSE)</f>
        <v>L</v>
      </c>
      <c r="N302" t="s">
        <v>38</v>
      </c>
      <c r="O302" t="s">
        <v>29</v>
      </c>
      <c r="P302" t="s">
        <v>29</v>
      </c>
      <c r="Q302" s="21" t="str">
        <f t="shared" si="55"/>
        <v>R-AB-006-EC10-TP2-Water-NA-1-NA</v>
      </c>
      <c r="R302" s="21" t="str">
        <f t="shared" si="64"/>
        <v>R-AB-006-EC10-TP2-Water-1</v>
      </c>
      <c r="S302" s="14" t="str">
        <f t="shared" si="62"/>
        <v>R.AB.006.L.B.1</v>
      </c>
      <c r="T302" s="15" t="str">
        <f t="shared" si="63"/>
        <v>RAB006LB1</v>
      </c>
      <c r="U302" s="25" t="str">
        <f t="shared" si="56"/>
        <v>R-AB-006-EC10-TP2-Water-1
RAB006LB1</v>
      </c>
      <c r="V302" s="25" t="str">
        <f t="shared" si="57"/>
        <v>RAB
006
LB1</v>
      </c>
    </row>
    <row r="303" spans="1:22" ht="52.5" hidden="1" customHeight="1">
      <c r="A303" t="s">
        <v>41</v>
      </c>
      <c r="B303" s="10" t="s">
        <v>40</v>
      </c>
      <c r="C303" s="10" t="str">
        <f>VLOOKUP(_xlfn.CONCAT(A303,B303),Codes!$C$3:$D$11,2,FALSE)</f>
        <v>R</v>
      </c>
      <c r="D303" s="23" t="s">
        <v>79</v>
      </c>
      <c r="E303" s="12" t="str">
        <f>VLOOKUP(D303,Codes!$E$3:$G$1002,3,FALSE)</f>
        <v>006</v>
      </c>
      <c r="F303" s="10" t="s">
        <v>57</v>
      </c>
      <c r="G303" s="10">
        <v>8</v>
      </c>
      <c r="H303" s="10" t="str">
        <f>VLOOKUP(F303,Codes!$J$3:$M$8,2,FALSE)</f>
        <v>B</v>
      </c>
      <c r="I303" s="11" t="s">
        <v>44</v>
      </c>
      <c r="J303" s="10" t="str">
        <f>VLOOKUP(I303,Codes!$H$3:$I$262,2,FALSE)</f>
        <v>AB</v>
      </c>
      <c r="K303" s="10">
        <v>2</v>
      </c>
      <c r="L303" t="s">
        <v>35</v>
      </c>
      <c r="M303" t="str">
        <f>VLOOKUP(L303,Codes!$R$3:$S$28,2,FALSE)</f>
        <v>L</v>
      </c>
      <c r="N303" t="s">
        <v>38</v>
      </c>
      <c r="O303" t="s">
        <v>29</v>
      </c>
      <c r="P303" t="s">
        <v>29</v>
      </c>
      <c r="Q303" s="21" t="str">
        <f t="shared" si="55"/>
        <v>R-AB-006-EC10-TP2-Water-NA-2-NA</v>
      </c>
      <c r="R303" s="21" t="str">
        <f t="shared" si="64"/>
        <v>R-AB-006-EC10-TP2-Water-2</v>
      </c>
      <c r="S303" s="14" t="str">
        <f t="shared" si="62"/>
        <v>R.AB.006.L.B.2</v>
      </c>
      <c r="T303" s="15" t="str">
        <f t="shared" si="63"/>
        <v>RAB006LB2</v>
      </c>
      <c r="U303" s="25" t="str">
        <f t="shared" si="56"/>
        <v>R-AB-006-EC10-TP2-Water-2
RAB006LB2</v>
      </c>
      <c r="V303" s="25" t="str">
        <f t="shared" si="57"/>
        <v>RAB
006
LB2</v>
      </c>
    </row>
    <row r="304" spans="1:22" ht="52.5" hidden="1" customHeight="1">
      <c r="A304" t="s">
        <v>41</v>
      </c>
      <c r="B304" s="10" t="s">
        <v>40</v>
      </c>
      <c r="C304" s="10" t="str">
        <f>VLOOKUP(_xlfn.CONCAT(A304,B304),Codes!$C$3:$D$11,2,FALSE)</f>
        <v>R</v>
      </c>
      <c r="D304" s="23" t="s">
        <v>79</v>
      </c>
      <c r="E304" s="12" t="str">
        <f>VLOOKUP(D304,Codes!$E$3:$G$1002,3,FALSE)</f>
        <v>006</v>
      </c>
      <c r="F304" s="10" t="s">
        <v>57</v>
      </c>
      <c r="G304" s="10">
        <v>8</v>
      </c>
      <c r="H304" s="10" t="str">
        <f>VLOOKUP(F304,Codes!$J$3:$M$8,2,FALSE)</f>
        <v>B</v>
      </c>
      <c r="I304" s="11" t="s">
        <v>44</v>
      </c>
      <c r="J304" s="10" t="str">
        <f>VLOOKUP(I304,Codes!$H$3:$I$262,2,FALSE)</f>
        <v>AB</v>
      </c>
      <c r="K304" s="10">
        <v>3</v>
      </c>
      <c r="L304" t="s">
        <v>35</v>
      </c>
      <c r="M304" t="str">
        <f>VLOOKUP(L304,Codes!$R$3:$S$28,2,FALSE)</f>
        <v>L</v>
      </c>
      <c r="N304" t="s">
        <v>38</v>
      </c>
      <c r="O304" t="s">
        <v>29</v>
      </c>
      <c r="P304" t="s">
        <v>29</v>
      </c>
      <c r="Q304" s="21" t="str">
        <f t="shared" si="55"/>
        <v>R-AB-006-EC10-TP2-Water-NA-3-NA</v>
      </c>
      <c r="R304" s="21" t="str">
        <f t="shared" si="64"/>
        <v>R-AB-006-EC10-TP2-Water-3</v>
      </c>
      <c r="S304" s="14" t="str">
        <f t="shared" si="62"/>
        <v>R.AB.006.L.B.3</v>
      </c>
      <c r="T304" s="15" t="str">
        <f t="shared" si="63"/>
        <v>RAB006LB3</v>
      </c>
      <c r="U304" s="25" t="str">
        <f t="shared" si="56"/>
        <v>R-AB-006-EC10-TP2-Water-3
RAB006LB3</v>
      </c>
      <c r="V304" s="25" t="str">
        <f t="shared" si="57"/>
        <v>RAB
006
LB3</v>
      </c>
    </row>
    <row r="305" spans="1:22" ht="52.5" hidden="1" customHeight="1">
      <c r="A305" t="s">
        <v>41</v>
      </c>
      <c r="B305" s="10" t="s">
        <v>40</v>
      </c>
      <c r="C305" s="10" t="str">
        <f>VLOOKUP(_xlfn.CONCAT(A305,B305),Codes!$C$3:$D$11,2,FALSE)</f>
        <v>R</v>
      </c>
      <c r="D305" s="23" t="s">
        <v>79</v>
      </c>
      <c r="E305" s="12" t="str">
        <f>VLOOKUP(D305,Codes!$E$3:$G$1002,3,FALSE)</f>
        <v>006</v>
      </c>
      <c r="F305" s="10" t="s">
        <v>57</v>
      </c>
      <c r="G305" s="10">
        <v>8</v>
      </c>
      <c r="H305" s="10" t="str">
        <f>VLOOKUP(F305,Codes!$J$3:$M$8,2,FALSE)</f>
        <v>B</v>
      </c>
      <c r="I305" s="11" t="s">
        <v>44</v>
      </c>
      <c r="J305" s="10" t="str">
        <f>VLOOKUP(I305,Codes!$H$3:$I$262,2,FALSE)</f>
        <v>AB</v>
      </c>
      <c r="K305" s="10">
        <v>4</v>
      </c>
      <c r="L305" t="s">
        <v>35</v>
      </c>
      <c r="M305" t="str">
        <f>VLOOKUP(L305,Codes!$R$3:$S$28,2,FALSE)</f>
        <v>L</v>
      </c>
      <c r="N305" t="s">
        <v>38</v>
      </c>
      <c r="O305" t="s">
        <v>29</v>
      </c>
      <c r="P305" t="s">
        <v>29</v>
      </c>
      <c r="Q305" s="21" t="str">
        <f t="shared" si="55"/>
        <v>R-AB-006-EC10-TP2-Water-NA-4-NA</v>
      </c>
      <c r="R305" s="21" t="str">
        <f t="shared" si="64"/>
        <v>R-AB-006-EC10-TP2-Water-4</v>
      </c>
      <c r="S305" s="14" t="str">
        <f t="shared" si="62"/>
        <v>R.AB.006.L.B.4</v>
      </c>
      <c r="T305" s="15" t="str">
        <f t="shared" si="63"/>
        <v>RAB006LB4</v>
      </c>
      <c r="U305" s="25" t="str">
        <f t="shared" si="56"/>
        <v>R-AB-006-EC10-TP2-Water-4
RAB006LB4</v>
      </c>
      <c r="V305" s="25" t="str">
        <f t="shared" si="57"/>
        <v>RAB
006
LB4</v>
      </c>
    </row>
    <row r="306" spans="1:22" ht="52.5" hidden="1" customHeight="1">
      <c r="A306" t="s">
        <v>41</v>
      </c>
      <c r="B306" s="10" t="s">
        <v>40</v>
      </c>
      <c r="C306" s="10" t="str">
        <f>VLOOKUP(_xlfn.CONCAT(A306,B306),Codes!$C$3:$D$11,2,FALSE)</f>
        <v>R</v>
      </c>
      <c r="D306" s="23" t="s">
        <v>79</v>
      </c>
      <c r="E306" s="12" t="str">
        <f>VLOOKUP(D306,Codes!$E$3:$G$1002,3,FALSE)</f>
        <v>006</v>
      </c>
      <c r="F306" s="10" t="s">
        <v>57</v>
      </c>
      <c r="G306" s="10">
        <v>8</v>
      </c>
      <c r="H306" s="10" t="str">
        <f>VLOOKUP(F306,Codes!$J$3:$M$8,2,FALSE)</f>
        <v>B</v>
      </c>
      <c r="I306" s="11" t="s">
        <v>44</v>
      </c>
      <c r="J306" s="10" t="str">
        <f>VLOOKUP(I306,Codes!$H$3:$I$262,2,FALSE)</f>
        <v>AB</v>
      </c>
      <c r="K306" s="10">
        <v>5</v>
      </c>
      <c r="L306" t="s">
        <v>35</v>
      </c>
      <c r="M306" t="str">
        <f>VLOOKUP(L306,Codes!$R$3:$S$28,2,FALSE)</f>
        <v>L</v>
      </c>
      <c r="N306" t="s">
        <v>38</v>
      </c>
      <c r="O306" t="s">
        <v>29</v>
      </c>
      <c r="P306" t="s">
        <v>29</v>
      </c>
      <c r="Q306" s="21" t="str">
        <f t="shared" si="55"/>
        <v>R-AB-006-EC10-TP2-Water-NA-5-NA</v>
      </c>
      <c r="R306" s="21" t="str">
        <f t="shared" si="64"/>
        <v>R-AB-006-EC10-TP2-Water-5</v>
      </c>
      <c r="S306" s="14" t="str">
        <f t="shared" si="62"/>
        <v>R.AB.006.L.B.5</v>
      </c>
      <c r="T306" s="15" t="str">
        <f t="shared" si="63"/>
        <v>RAB006LB5</v>
      </c>
      <c r="U306" s="25" t="str">
        <f t="shared" si="56"/>
        <v>R-AB-006-EC10-TP2-Water-5
RAB006LB5</v>
      </c>
      <c r="V306" s="25" t="str">
        <f t="shared" si="57"/>
        <v>RAB
006
LB5</v>
      </c>
    </row>
    <row r="307" spans="1:22" ht="52.5" hidden="1" customHeight="1">
      <c r="A307" t="s">
        <v>41</v>
      </c>
      <c r="B307" s="10" t="s">
        <v>40</v>
      </c>
      <c r="C307" s="10" t="str">
        <f>VLOOKUP(_xlfn.CONCAT(A307,B307),Codes!$C$3:$D$11,2,FALSE)</f>
        <v>R</v>
      </c>
      <c r="D307" s="23" t="s">
        <v>79</v>
      </c>
      <c r="E307" s="12" t="str">
        <f>VLOOKUP(D307,Codes!$E$3:$G$1002,3,FALSE)</f>
        <v>006</v>
      </c>
      <c r="F307" s="10" t="s">
        <v>57</v>
      </c>
      <c r="G307" s="10">
        <v>8</v>
      </c>
      <c r="H307" s="10" t="str">
        <f>VLOOKUP(F307,Codes!$J$3:$M$8,2,FALSE)</f>
        <v>B</v>
      </c>
      <c r="I307" s="11" t="s">
        <v>44</v>
      </c>
      <c r="J307" s="10" t="str">
        <f>VLOOKUP(I307,Codes!$H$3:$I$262,2,FALSE)</f>
        <v>AB</v>
      </c>
      <c r="K307" s="10">
        <v>6</v>
      </c>
      <c r="L307" t="s">
        <v>35</v>
      </c>
      <c r="M307" t="str">
        <f>VLOOKUP(L307,Codes!$R$3:$S$28,2,FALSE)</f>
        <v>L</v>
      </c>
      <c r="N307" t="s">
        <v>38</v>
      </c>
      <c r="O307" t="s">
        <v>29</v>
      </c>
      <c r="P307" t="s">
        <v>29</v>
      </c>
      <c r="Q307" s="21" t="str">
        <f t="shared" si="55"/>
        <v>R-AB-006-EC10-TP2-Water-NA-6-NA</v>
      </c>
      <c r="R307" s="21" t="str">
        <f t="shared" si="64"/>
        <v>R-AB-006-EC10-TP2-Water-6</v>
      </c>
      <c r="S307" s="14" t="str">
        <f t="shared" si="62"/>
        <v>R.AB.006.L.B.6</v>
      </c>
      <c r="T307" s="15" t="str">
        <f t="shared" si="63"/>
        <v>RAB006LB6</v>
      </c>
      <c r="U307" s="25" t="str">
        <f t="shared" si="56"/>
        <v>R-AB-006-EC10-TP2-Water-6
RAB006LB6</v>
      </c>
      <c r="V307" s="25" t="str">
        <f t="shared" si="57"/>
        <v>RAB
006
LB6</v>
      </c>
    </row>
    <row r="308" spans="1:22" ht="52.5" hidden="1" customHeight="1">
      <c r="A308" t="s">
        <v>41</v>
      </c>
      <c r="B308" s="10" t="s">
        <v>40</v>
      </c>
      <c r="C308" s="10" t="str">
        <f>VLOOKUP(_xlfn.CONCAT(A308,B308),Codes!$C$3:$D$11,2,FALSE)</f>
        <v>R</v>
      </c>
      <c r="D308" s="23" t="s">
        <v>79</v>
      </c>
      <c r="E308" s="12" t="str">
        <f>VLOOKUP(D308,Codes!$E$3:$G$1002,3,FALSE)</f>
        <v>006</v>
      </c>
      <c r="F308" s="10" t="s">
        <v>64</v>
      </c>
      <c r="G308" s="10">
        <v>24</v>
      </c>
      <c r="H308" s="10" t="str">
        <f>VLOOKUP(F308,Codes!$J$3:$M$8,2,FALSE)</f>
        <v>C</v>
      </c>
      <c r="I308" s="11" t="s">
        <v>44</v>
      </c>
      <c r="J308" s="10" t="str">
        <f>VLOOKUP(I308,Codes!$H$3:$I$262,2,FALSE)</f>
        <v>AB</v>
      </c>
      <c r="K308" s="10">
        <v>1</v>
      </c>
      <c r="L308" t="s">
        <v>35</v>
      </c>
      <c r="M308" t="str">
        <f>VLOOKUP(L308,Codes!$R$3:$S$28,2,FALSE)</f>
        <v>L</v>
      </c>
      <c r="N308" t="s">
        <v>38</v>
      </c>
      <c r="O308" t="s">
        <v>29</v>
      </c>
      <c r="P308" t="s">
        <v>29</v>
      </c>
      <c r="Q308" s="21" t="str">
        <f t="shared" si="55"/>
        <v>R-AB-006-EC10-TP3-Water-NA-1-NA</v>
      </c>
      <c r="R308" s="21" t="str">
        <f t="shared" si="64"/>
        <v>R-AB-006-EC10-TP3-Water-1</v>
      </c>
      <c r="S308" s="14" t="str">
        <f t="shared" si="62"/>
        <v>R.AB.006.L.C.1</v>
      </c>
      <c r="T308" s="15" t="str">
        <f t="shared" si="63"/>
        <v>RAB006LC1</v>
      </c>
      <c r="U308" s="25" t="str">
        <f t="shared" si="56"/>
        <v>R-AB-006-EC10-TP3-Water-1
RAB006LC1</v>
      </c>
      <c r="V308" s="25" t="str">
        <f t="shared" si="57"/>
        <v>RAB
006
LC1</v>
      </c>
    </row>
    <row r="309" spans="1:22" ht="52.5" hidden="1" customHeight="1">
      <c r="A309" t="s">
        <v>41</v>
      </c>
      <c r="B309" s="10" t="s">
        <v>40</v>
      </c>
      <c r="C309" s="10" t="str">
        <f>VLOOKUP(_xlfn.CONCAT(A309,B309),Codes!$C$3:$D$11,2,FALSE)</f>
        <v>R</v>
      </c>
      <c r="D309" s="23" t="s">
        <v>79</v>
      </c>
      <c r="E309" s="12" t="str">
        <f>VLOOKUP(D309,Codes!$E$3:$G$1002,3,FALSE)</f>
        <v>006</v>
      </c>
      <c r="F309" s="10" t="s">
        <v>64</v>
      </c>
      <c r="G309" s="10">
        <v>24</v>
      </c>
      <c r="H309" s="10" t="str">
        <f>VLOOKUP(F309,Codes!$J$3:$M$8,2,FALSE)</f>
        <v>C</v>
      </c>
      <c r="I309" s="11" t="s">
        <v>44</v>
      </c>
      <c r="J309" s="10" t="str">
        <f>VLOOKUP(I309,Codes!$H$3:$I$262,2,FALSE)</f>
        <v>AB</v>
      </c>
      <c r="K309" s="10">
        <v>2</v>
      </c>
      <c r="L309" t="s">
        <v>35</v>
      </c>
      <c r="M309" t="str">
        <f>VLOOKUP(L309,Codes!$R$3:$S$28,2,FALSE)</f>
        <v>L</v>
      </c>
      <c r="N309" t="s">
        <v>38</v>
      </c>
      <c r="O309" t="s">
        <v>29</v>
      </c>
      <c r="P309" t="s">
        <v>29</v>
      </c>
      <c r="Q309" s="21" t="str">
        <f t="shared" si="55"/>
        <v>R-AB-006-EC10-TP3-Water-NA-2-NA</v>
      </c>
      <c r="R309" s="21" t="str">
        <f t="shared" si="64"/>
        <v>R-AB-006-EC10-TP3-Water-2</v>
      </c>
      <c r="S309" s="14" t="str">
        <f t="shared" si="62"/>
        <v>R.AB.006.L.C.2</v>
      </c>
      <c r="T309" s="15" t="str">
        <f t="shared" si="63"/>
        <v>RAB006LC2</v>
      </c>
      <c r="U309" s="25" t="str">
        <f t="shared" si="56"/>
        <v>R-AB-006-EC10-TP3-Water-2
RAB006LC2</v>
      </c>
      <c r="V309" s="25" t="str">
        <f t="shared" si="57"/>
        <v>RAB
006
LC2</v>
      </c>
    </row>
    <row r="310" spans="1:22" ht="52.5" hidden="1" customHeight="1">
      <c r="A310" t="s">
        <v>41</v>
      </c>
      <c r="B310" s="10" t="s">
        <v>40</v>
      </c>
      <c r="C310" s="10" t="str">
        <f>VLOOKUP(_xlfn.CONCAT(A310,B310),Codes!$C$3:$D$11,2,FALSE)</f>
        <v>R</v>
      </c>
      <c r="D310" s="23" t="s">
        <v>79</v>
      </c>
      <c r="E310" s="12" t="str">
        <f>VLOOKUP(D310,Codes!$E$3:$G$1002,3,FALSE)</f>
        <v>006</v>
      </c>
      <c r="F310" s="10" t="s">
        <v>64</v>
      </c>
      <c r="G310" s="10">
        <v>24</v>
      </c>
      <c r="H310" s="10" t="str">
        <f>VLOOKUP(F310,Codes!$J$3:$M$8,2,FALSE)</f>
        <v>C</v>
      </c>
      <c r="I310" s="11" t="s">
        <v>44</v>
      </c>
      <c r="J310" s="10" t="str">
        <f>VLOOKUP(I310,Codes!$H$3:$I$262,2,FALSE)</f>
        <v>AB</v>
      </c>
      <c r="K310" s="10">
        <v>3</v>
      </c>
      <c r="L310" t="s">
        <v>35</v>
      </c>
      <c r="M310" t="str">
        <f>VLOOKUP(L310,Codes!$R$3:$S$28,2,FALSE)</f>
        <v>L</v>
      </c>
      <c r="N310" t="s">
        <v>38</v>
      </c>
      <c r="O310" t="s">
        <v>29</v>
      </c>
      <c r="P310" t="s">
        <v>29</v>
      </c>
      <c r="Q310" s="21" t="str">
        <f t="shared" si="55"/>
        <v>R-AB-006-EC10-TP3-Water-NA-3-NA</v>
      </c>
      <c r="R310" s="21" t="str">
        <f t="shared" si="64"/>
        <v>R-AB-006-EC10-TP3-Water-3</v>
      </c>
      <c r="S310" s="14" t="str">
        <f t="shared" si="62"/>
        <v>R.AB.006.L.C.3</v>
      </c>
      <c r="T310" s="15" t="str">
        <f t="shared" si="63"/>
        <v>RAB006LC3</v>
      </c>
      <c r="U310" s="25" t="str">
        <f t="shared" si="56"/>
        <v>R-AB-006-EC10-TP3-Water-3
RAB006LC3</v>
      </c>
      <c r="V310" s="25" t="str">
        <f t="shared" si="57"/>
        <v>RAB
006
LC3</v>
      </c>
    </row>
    <row r="311" spans="1:22" ht="52.5" hidden="1" customHeight="1">
      <c r="A311" t="s">
        <v>41</v>
      </c>
      <c r="B311" s="10" t="s">
        <v>40</v>
      </c>
      <c r="C311" s="10" t="str">
        <f>VLOOKUP(_xlfn.CONCAT(A311,B311),Codes!$C$3:$D$11,2,FALSE)</f>
        <v>R</v>
      </c>
      <c r="D311" s="23" t="s">
        <v>79</v>
      </c>
      <c r="E311" s="12" t="str">
        <f>VLOOKUP(D311,Codes!$E$3:$G$1002,3,FALSE)</f>
        <v>006</v>
      </c>
      <c r="F311" s="10" t="s">
        <v>64</v>
      </c>
      <c r="G311" s="10">
        <v>24</v>
      </c>
      <c r="H311" s="10" t="str">
        <f>VLOOKUP(F311,Codes!$J$3:$M$8,2,FALSE)</f>
        <v>C</v>
      </c>
      <c r="I311" s="11" t="s">
        <v>44</v>
      </c>
      <c r="J311" s="10" t="str">
        <f>VLOOKUP(I311,Codes!$H$3:$I$262,2,FALSE)</f>
        <v>AB</v>
      </c>
      <c r="K311" s="10">
        <v>4</v>
      </c>
      <c r="L311" t="s">
        <v>35</v>
      </c>
      <c r="M311" t="str">
        <f>VLOOKUP(L311,Codes!$R$3:$S$28,2,FALSE)</f>
        <v>L</v>
      </c>
      <c r="N311" t="s">
        <v>38</v>
      </c>
      <c r="O311" t="s">
        <v>29</v>
      </c>
      <c r="P311" t="s">
        <v>29</v>
      </c>
      <c r="Q311" s="21" t="str">
        <f t="shared" si="55"/>
        <v>R-AB-006-EC10-TP3-Water-NA-4-NA</v>
      </c>
      <c r="R311" s="21" t="str">
        <f t="shared" si="64"/>
        <v>R-AB-006-EC10-TP3-Water-4</v>
      </c>
      <c r="S311" s="14" t="str">
        <f t="shared" si="62"/>
        <v>R.AB.006.L.C.4</v>
      </c>
      <c r="T311" s="15" t="str">
        <f t="shared" si="63"/>
        <v>RAB006LC4</v>
      </c>
      <c r="U311" s="25" t="str">
        <f t="shared" si="56"/>
        <v>R-AB-006-EC10-TP3-Water-4
RAB006LC4</v>
      </c>
      <c r="V311" s="25" t="str">
        <f t="shared" si="57"/>
        <v>RAB
006
LC4</v>
      </c>
    </row>
    <row r="312" spans="1:22" ht="52.5" hidden="1" customHeight="1">
      <c r="A312" t="s">
        <v>41</v>
      </c>
      <c r="B312" s="10" t="s">
        <v>40</v>
      </c>
      <c r="C312" s="10" t="str">
        <f>VLOOKUP(_xlfn.CONCAT(A312,B312),Codes!$C$3:$D$11,2,FALSE)</f>
        <v>R</v>
      </c>
      <c r="D312" s="23" t="s">
        <v>79</v>
      </c>
      <c r="E312" s="12" t="str">
        <f>VLOOKUP(D312,Codes!$E$3:$G$1002,3,FALSE)</f>
        <v>006</v>
      </c>
      <c r="F312" s="10" t="s">
        <v>64</v>
      </c>
      <c r="G312" s="10">
        <v>24</v>
      </c>
      <c r="H312" s="10" t="str">
        <f>VLOOKUP(F312,Codes!$J$3:$M$8,2,FALSE)</f>
        <v>C</v>
      </c>
      <c r="I312" s="11" t="s">
        <v>44</v>
      </c>
      <c r="J312" s="10" t="str">
        <f>VLOOKUP(I312,Codes!$H$3:$I$262,2,FALSE)</f>
        <v>AB</v>
      </c>
      <c r="K312" s="10">
        <v>5</v>
      </c>
      <c r="L312" t="s">
        <v>35</v>
      </c>
      <c r="M312" t="str">
        <f>VLOOKUP(L312,Codes!$R$3:$S$28,2,FALSE)</f>
        <v>L</v>
      </c>
      <c r="N312" t="s">
        <v>38</v>
      </c>
      <c r="O312" t="s">
        <v>29</v>
      </c>
      <c r="P312" t="s">
        <v>29</v>
      </c>
      <c r="Q312" s="21" t="str">
        <f t="shared" si="55"/>
        <v>R-AB-006-EC10-TP3-Water-NA-5-NA</v>
      </c>
      <c r="R312" s="21" t="str">
        <f t="shared" si="64"/>
        <v>R-AB-006-EC10-TP3-Water-5</v>
      </c>
      <c r="S312" s="14" t="str">
        <f t="shared" si="62"/>
        <v>R.AB.006.L.C.5</v>
      </c>
      <c r="T312" s="15" t="str">
        <f t="shared" si="63"/>
        <v>RAB006LC5</v>
      </c>
      <c r="U312" s="25" t="str">
        <f t="shared" si="56"/>
        <v>R-AB-006-EC10-TP3-Water-5
RAB006LC5</v>
      </c>
      <c r="V312" s="25" t="str">
        <f t="shared" si="57"/>
        <v>RAB
006
LC5</v>
      </c>
    </row>
    <row r="313" spans="1:22" ht="52.5" hidden="1" customHeight="1">
      <c r="A313" t="s">
        <v>41</v>
      </c>
      <c r="B313" s="10" t="s">
        <v>40</v>
      </c>
      <c r="C313" s="10" t="str">
        <f>VLOOKUP(_xlfn.CONCAT(A313,B313),Codes!$C$3:$D$11,2,FALSE)</f>
        <v>R</v>
      </c>
      <c r="D313" s="23" t="s">
        <v>79</v>
      </c>
      <c r="E313" s="12" t="str">
        <f>VLOOKUP(D313,Codes!$E$3:$G$1002,3,FALSE)</f>
        <v>006</v>
      </c>
      <c r="F313" s="10" t="s">
        <v>64</v>
      </c>
      <c r="G313" s="10">
        <v>24</v>
      </c>
      <c r="H313" s="10" t="str">
        <f>VLOOKUP(F313,Codes!$J$3:$M$8,2,FALSE)</f>
        <v>C</v>
      </c>
      <c r="I313" s="11" t="s">
        <v>44</v>
      </c>
      <c r="J313" s="10" t="str">
        <f>VLOOKUP(I313,Codes!$H$3:$I$262,2,FALSE)</f>
        <v>AB</v>
      </c>
      <c r="K313" s="10">
        <v>6</v>
      </c>
      <c r="L313" t="s">
        <v>35</v>
      </c>
      <c r="M313" t="str">
        <f>VLOOKUP(L313,Codes!$R$3:$S$28,2,FALSE)</f>
        <v>L</v>
      </c>
      <c r="N313" t="s">
        <v>38</v>
      </c>
      <c r="O313" t="s">
        <v>29</v>
      </c>
      <c r="P313" t="s">
        <v>29</v>
      </c>
      <c r="Q313" s="21" t="str">
        <f t="shared" si="55"/>
        <v>R-AB-006-EC10-TP3-Water-NA-6-NA</v>
      </c>
      <c r="R313" s="21" t="str">
        <f t="shared" si="64"/>
        <v>R-AB-006-EC10-TP3-Water-6</v>
      </c>
      <c r="S313" s="14" t="str">
        <f t="shared" si="62"/>
        <v>R.AB.006.L.C.6</v>
      </c>
      <c r="T313" s="15" t="str">
        <f t="shared" si="63"/>
        <v>RAB006LC6</v>
      </c>
      <c r="U313" s="25" t="str">
        <f t="shared" si="56"/>
        <v>R-AB-006-EC10-TP3-Water-6
RAB006LC6</v>
      </c>
      <c r="V313" s="25" t="str">
        <f t="shared" si="57"/>
        <v>RAB
006
LC6</v>
      </c>
    </row>
    <row r="314" spans="1:22" ht="52.5" hidden="1" customHeight="1">
      <c r="A314" t="s">
        <v>41</v>
      </c>
      <c r="B314" s="10" t="s">
        <v>40</v>
      </c>
      <c r="C314" s="10" t="str">
        <f>VLOOKUP(_xlfn.CONCAT(A314,B314),Codes!$C$3:$D$11,2,FALSE)</f>
        <v>R</v>
      </c>
      <c r="D314" s="23" t="s">
        <v>79</v>
      </c>
      <c r="E314" s="12" t="str">
        <f>VLOOKUP(D314,Codes!$E$3:$G$1002,3,FALSE)</f>
        <v>006</v>
      </c>
      <c r="F314" s="10" t="s">
        <v>70</v>
      </c>
      <c r="G314" s="10">
        <v>48</v>
      </c>
      <c r="H314" s="10" t="str">
        <f>VLOOKUP(F314,Codes!$J$3:$M$8,2,FALSE)</f>
        <v>D</v>
      </c>
      <c r="I314" s="11" t="s">
        <v>44</v>
      </c>
      <c r="J314" s="10" t="str">
        <f>VLOOKUP(I314,Codes!$H$3:$I$262,2,FALSE)</f>
        <v>AB</v>
      </c>
      <c r="K314" s="10">
        <v>1</v>
      </c>
      <c r="L314" t="s">
        <v>35</v>
      </c>
      <c r="M314" t="str">
        <f>VLOOKUP(L314,Codes!$R$3:$S$28,2,FALSE)</f>
        <v>L</v>
      </c>
      <c r="N314" t="s">
        <v>38</v>
      </c>
      <c r="O314" t="s">
        <v>29</v>
      </c>
      <c r="P314" t="s">
        <v>29</v>
      </c>
      <c r="Q314" s="21" t="str">
        <f t="shared" si="55"/>
        <v>R-AB-006-EC10-TP4-Water-NA-1-NA</v>
      </c>
      <c r="R314" s="21" t="str">
        <f t="shared" si="64"/>
        <v>R-AB-006-EC10-TP4-Water-1</v>
      </c>
      <c r="S314" s="14" t="str">
        <f t="shared" si="62"/>
        <v>R.AB.006.L.D.1</v>
      </c>
      <c r="T314" s="15" t="str">
        <f t="shared" si="63"/>
        <v>RAB006LD1</v>
      </c>
      <c r="U314" s="25" t="str">
        <f t="shared" si="56"/>
        <v>R-AB-006-EC10-TP4-Water-1
RAB006LD1</v>
      </c>
      <c r="V314" s="25" t="str">
        <f t="shared" si="57"/>
        <v>RAB
006
LD1</v>
      </c>
    </row>
    <row r="315" spans="1:22" ht="52.5" hidden="1" customHeight="1">
      <c r="A315" t="s">
        <v>41</v>
      </c>
      <c r="B315" s="10" t="s">
        <v>40</v>
      </c>
      <c r="C315" s="10" t="str">
        <f>VLOOKUP(_xlfn.CONCAT(A315,B315),Codes!$C$3:$D$11,2,FALSE)</f>
        <v>R</v>
      </c>
      <c r="D315" s="23" t="s">
        <v>79</v>
      </c>
      <c r="E315" s="12" t="str">
        <f>VLOOKUP(D315,Codes!$E$3:$G$1002,3,FALSE)</f>
        <v>006</v>
      </c>
      <c r="F315" s="10" t="s">
        <v>70</v>
      </c>
      <c r="G315" s="10">
        <v>48</v>
      </c>
      <c r="H315" s="10" t="str">
        <f>VLOOKUP(F315,Codes!$J$3:$M$8,2,FALSE)</f>
        <v>D</v>
      </c>
      <c r="I315" s="11" t="s">
        <v>44</v>
      </c>
      <c r="J315" s="10" t="str">
        <f>VLOOKUP(I315,Codes!$H$3:$I$262,2,FALSE)</f>
        <v>AB</v>
      </c>
      <c r="K315" s="10">
        <v>2</v>
      </c>
      <c r="L315" t="s">
        <v>35</v>
      </c>
      <c r="M315" t="str">
        <f>VLOOKUP(L315,Codes!$R$3:$S$28,2,FALSE)</f>
        <v>L</v>
      </c>
      <c r="N315" t="s">
        <v>38</v>
      </c>
      <c r="O315" t="s">
        <v>29</v>
      </c>
      <c r="P315" t="s">
        <v>29</v>
      </c>
      <c r="Q315" s="21" t="str">
        <f t="shared" si="55"/>
        <v>R-AB-006-EC10-TP4-Water-NA-2-NA</v>
      </c>
      <c r="R315" s="21" t="str">
        <f t="shared" si="64"/>
        <v>R-AB-006-EC10-TP4-Water-2</v>
      </c>
      <c r="S315" s="14" t="str">
        <f t="shared" si="62"/>
        <v>R.AB.006.L.D.2</v>
      </c>
      <c r="T315" s="15" t="str">
        <f t="shared" si="63"/>
        <v>RAB006LD2</v>
      </c>
      <c r="U315" s="25" t="str">
        <f t="shared" si="56"/>
        <v>R-AB-006-EC10-TP4-Water-2
RAB006LD2</v>
      </c>
      <c r="V315" s="25" t="str">
        <f t="shared" si="57"/>
        <v>RAB
006
LD2</v>
      </c>
    </row>
    <row r="316" spans="1:22" ht="52.5" hidden="1" customHeight="1">
      <c r="A316" t="s">
        <v>41</v>
      </c>
      <c r="B316" s="10" t="s">
        <v>40</v>
      </c>
      <c r="C316" s="10" t="str">
        <f>VLOOKUP(_xlfn.CONCAT(A316,B316),Codes!$C$3:$D$11,2,FALSE)</f>
        <v>R</v>
      </c>
      <c r="D316" s="23" t="s">
        <v>79</v>
      </c>
      <c r="E316" s="12" t="str">
        <f>VLOOKUP(D316,Codes!$E$3:$G$1002,3,FALSE)</f>
        <v>006</v>
      </c>
      <c r="F316" s="10" t="s">
        <v>70</v>
      </c>
      <c r="G316" s="10">
        <v>48</v>
      </c>
      <c r="H316" s="10" t="str">
        <f>VLOOKUP(F316,Codes!$J$3:$M$8,2,FALSE)</f>
        <v>D</v>
      </c>
      <c r="I316" s="11" t="s">
        <v>44</v>
      </c>
      <c r="J316" s="10" t="str">
        <f>VLOOKUP(I316,Codes!$H$3:$I$262,2,FALSE)</f>
        <v>AB</v>
      </c>
      <c r="K316" s="10">
        <v>3</v>
      </c>
      <c r="L316" t="s">
        <v>35</v>
      </c>
      <c r="M316" t="str">
        <f>VLOOKUP(L316,Codes!$R$3:$S$28,2,FALSE)</f>
        <v>L</v>
      </c>
      <c r="N316" t="s">
        <v>38</v>
      </c>
      <c r="O316" t="s">
        <v>29</v>
      </c>
      <c r="P316" t="s">
        <v>29</v>
      </c>
      <c r="Q316" s="21" t="str">
        <f t="shared" si="55"/>
        <v>R-AB-006-EC10-TP4-Water-NA-3-NA</v>
      </c>
      <c r="R316" s="21" t="str">
        <f t="shared" si="64"/>
        <v>R-AB-006-EC10-TP4-Water-3</v>
      </c>
      <c r="S316" s="14" t="str">
        <f t="shared" si="62"/>
        <v>R.AB.006.L.D.3</v>
      </c>
      <c r="T316" s="15" t="str">
        <f t="shared" si="63"/>
        <v>RAB006LD3</v>
      </c>
      <c r="U316" s="25" t="str">
        <f t="shared" si="56"/>
        <v>R-AB-006-EC10-TP4-Water-3
RAB006LD3</v>
      </c>
      <c r="V316" s="25" t="str">
        <f t="shared" si="57"/>
        <v>RAB
006
LD3</v>
      </c>
    </row>
    <row r="317" spans="1:22" ht="52.5" hidden="1" customHeight="1">
      <c r="A317" t="s">
        <v>41</v>
      </c>
      <c r="B317" s="10" t="s">
        <v>40</v>
      </c>
      <c r="C317" s="10" t="str">
        <f>VLOOKUP(_xlfn.CONCAT(A317,B317),Codes!$C$3:$D$11,2,FALSE)</f>
        <v>R</v>
      </c>
      <c r="D317" s="23" t="s">
        <v>79</v>
      </c>
      <c r="E317" s="12" t="str">
        <f>VLOOKUP(D317,Codes!$E$3:$G$1002,3,FALSE)</f>
        <v>006</v>
      </c>
      <c r="F317" s="10" t="s">
        <v>70</v>
      </c>
      <c r="G317" s="10">
        <v>48</v>
      </c>
      <c r="H317" s="10" t="str">
        <f>VLOOKUP(F317,Codes!$J$3:$M$8,2,FALSE)</f>
        <v>D</v>
      </c>
      <c r="I317" s="11" t="s">
        <v>44</v>
      </c>
      <c r="J317" s="10" t="str">
        <f>VLOOKUP(I317,Codes!$H$3:$I$262,2,FALSE)</f>
        <v>AB</v>
      </c>
      <c r="K317" s="10">
        <v>4</v>
      </c>
      <c r="L317" t="s">
        <v>35</v>
      </c>
      <c r="M317" t="str">
        <f>VLOOKUP(L317,Codes!$R$3:$S$28,2,FALSE)</f>
        <v>L</v>
      </c>
      <c r="N317" t="s">
        <v>38</v>
      </c>
      <c r="O317" t="s">
        <v>29</v>
      </c>
      <c r="P317" t="s">
        <v>29</v>
      </c>
      <c r="Q317" s="21" t="str">
        <f t="shared" si="55"/>
        <v>R-AB-006-EC10-TP4-Water-NA-4-NA</v>
      </c>
      <c r="R317" s="21" t="str">
        <f t="shared" si="64"/>
        <v>R-AB-006-EC10-TP4-Water-4</v>
      </c>
      <c r="S317" s="14" t="str">
        <f t="shared" si="62"/>
        <v>R.AB.006.L.D.4</v>
      </c>
      <c r="T317" s="15" t="str">
        <f t="shared" si="63"/>
        <v>RAB006LD4</v>
      </c>
      <c r="U317" s="25" t="str">
        <f t="shared" si="56"/>
        <v>R-AB-006-EC10-TP4-Water-4
RAB006LD4</v>
      </c>
      <c r="V317" s="25" t="str">
        <f t="shared" si="57"/>
        <v>RAB
006
LD4</v>
      </c>
    </row>
    <row r="318" spans="1:22" ht="52.5" hidden="1" customHeight="1">
      <c r="A318" t="s">
        <v>41</v>
      </c>
      <c r="B318" s="10" t="s">
        <v>40</v>
      </c>
      <c r="C318" s="10" t="str">
        <f>VLOOKUP(_xlfn.CONCAT(A318,B318),Codes!$C$3:$D$11,2,FALSE)</f>
        <v>R</v>
      </c>
      <c r="D318" s="23" t="s">
        <v>79</v>
      </c>
      <c r="E318" s="12" t="str">
        <f>VLOOKUP(D318,Codes!$E$3:$G$1002,3,FALSE)</f>
        <v>006</v>
      </c>
      <c r="F318" s="10" t="s">
        <v>70</v>
      </c>
      <c r="G318" s="10">
        <v>48</v>
      </c>
      <c r="H318" s="10" t="str">
        <f>VLOOKUP(F318,Codes!$J$3:$M$8,2,FALSE)</f>
        <v>D</v>
      </c>
      <c r="I318" s="11" t="s">
        <v>44</v>
      </c>
      <c r="J318" s="10" t="str">
        <f>VLOOKUP(I318,Codes!$H$3:$I$262,2,FALSE)</f>
        <v>AB</v>
      </c>
      <c r="K318" s="10">
        <v>5</v>
      </c>
      <c r="L318" t="s">
        <v>35</v>
      </c>
      <c r="M318" t="str">
        <f>VLOOKUP(L318,Codes!$R$3:$S$28,2,FALSE)</f>
        <v>L</v>
      </c>
      <c r="N318" t="s">
        <v>38</v>
      </c>
      <c r="O318" t="s">
        <v>29</v>
      </c>
      <c r="P318" t="s">
        <v>29</v>
      </c>
      <c r="Q318" s="21" t="str">
        <f t="shared" si="55"/>
        <v>R-AB-006-EC10-TP4-Water-NA-5-NA</v>
      </c>
      <c r="R318" s="21" t="str">
        <f t="shared" si="64"/>
        <v>R-AB-006-EC10-TP4-Water-5</v>
      </c>
      <c r="S318" s="14" t="str">
        <f t="shared" si="62"/>
        <v>R.AB.006.L.D.5</v>
      </c>
      <c r="T318" s="15" t="str">
        <f t="shared" si="63"/>
        <v>RAB006LD5</v>
      </c>
      <c r="U318" s="25" t="str">
        <f t="shared" si="56"/>
        <v>R-AB-006-EC10-TP4-Water-5
RAB006LD5</v>
      </c>
      <c r="V318" s="25" t="str">
        <f t="shared" si="57"/>
        <v>RAB
006
LD5</v>
      </c>
    </row>
    <row r="319" spans="1:22" ht="52.5" hidden="1" customHeight="1">
      <c r="A319" t="s">
        <v>41</v>
      </c>
      <c r="B319" s="10" t="s">
        <v>40</v>
      </c>
      <c r="C319" s="10" t="str">
        <f>VLOOKUP(_xlfn.CONCAT(A319,B319),Codes!$C$3:$D$11,2,FALSE)</f>
        <v>R</v>
      </c>
      <c r="D319" s="23" t="s">
        <v>79</v>
      </c>
      <c r="E319" s="12" t="str">
        <f>VLOOKUP(D319,Codes!$E$3:$G$1002,3,FALSE)</f>
        <v>006</v>
      </c>
      <c r="F319" s="10" t="s">
        <v>70</v>
      </c>
      <c r="G319" s="10">
        <v>48</v>
      </c>
      <c r="H319" s="10" t="str">
        <f>VLOOKUP(F319,Codes!$J$3:$M$8,2,FALSE)</f>
        <v>D</v>
      </c>
      <c r="I319" s="11" t="s">
        <v>44</v>
      </c>
      <c r="J319" s="10" t="str">
        <f>VLOOKUP(I319,Codes!$H$3:$I$262,2,FALSE)</f>
        <v>AB</v>
      </c>
      <c r="K319" s="10">
        <v>6</v>
      </c>
      <c r="L319" t="s">
        <v>35</v>
      </c>
      <c r="M319" t="str">
        <f>VLOOKUP(L319,Codes!$R$3:$S$28,2,FALSE)</f>
        <v>L</v>
      </c>
      <c r="N319" t="s">
        <v>38</v>
      </c>
      <c r="O319" t="s">
        <v>29</v>
      </c>
      <c r="P319" t="s">
        <v>29</v>
      </c>
      <c r="Q319" s="21" t="str">
        <f t="shared" si="55"/>
        <v>R-AB-006-EC10-TP4-Water-NA-6-NA</v>
      </c>
      <c r="R319" s="21" t="str">
        <f t="shared" si="64"/>
        <v>R-AB-006-EC10-TP4-Water-6</v>
      </c>
      <c r="S319" s="14" t="str">
        <f t="shared" si="62"/>
        <v>R.AB.006.L.D.6</v>
      </c>
      <c r="T319" s="15" t="str">
        <f t="shared" si="63"/>
        <v>RAB006LD6</v>
      </c>
      <c r="U319" s="25" t="str">
        <f t="shared" si="56"/>
        <v>R-AB-006-EC10-TP4-Water-6
RAB006LD6</v>
      </c>
      <c r="V319" s="25" t="str">
        <f t="shared" si="57"/>
        <v>RAB
006
LD6</v>
      </c>
    </row>
    <row r="320" spans="1:22" ht="52.5" hidden="1" customHeight="1">
      <c r="A320" t="s">
        <v>41</v>
      </c>
      <c r="B320" s="10" t="s">
        <v>40</v>
      </c>
      <c r="C320" s="10" t="str">
        <f>VLOOKUP(_xlfn.CONCAT(A320,B320),Codes!$C$3:$D$11,2,FALSE)</f>
        <v>R</v>
      </c>
      <c r="D320" s="23" t="s">
        <v>79</v>
      </c>
      <c r="E320" s="12" t="str">
        <f>VLOOKUP(D320,Codes!$E$3:$G$1002,3,FALSE)</f>
        <v>006</v>
      </c>
      <c r="F320" s="10" t="s">
        <v>33</v>
      </c>
      <c r="G320" s="10">
        <v>0</v>
      </c>
      <c r="H320" s="10" t="str">
        <f>VLOOKUP(F320,Codes!$J$3:$M$8,2,FALSE)</f>
        <v>S</v>
      </c>
      <c r="I320" s="11" t="s">
        <v>44</v>
      </c>
      <c r="J320" s="10" t="str">
        <f>VLOOKUP(I320,Codes!$H$3:$I$262,2,FALSE)</f>
        <v>AB</v>
      </c>
      <c r="K320" s="10">
        <v>1</v>
      </c>
      <c r="L320" t="s">
        <v>83</v>
      </c>
      <c r="M320" t="str">
        <f>VLOOKUP(L320,Codes!$R$3:$S$28,2,FALSE)</f>
        <v>M</v>
      </c>
      <c r="N320" t="s">
        <v>38</v>
      </c>
      <c r="O320" t="s">
        <v>29</v>
      </c>
      <c r="P320" t="s">
        <v>29</v>
      </c>
      <c r="Q320" s="21" t="str">
        <f t="shared" ref="Q320:Q325" si="69">CONCATENATE(C320,"-",J320,"-",E320,"-", L320,"-",F320,"-",N320,"-",O320,"-",K320,"-",P320)</f>
        <v>R-AB-006-EC25-TP0-Water-NA-1-NA</v>
      </c>
      <c r="R320" s="21" t="str">
        <f t="shared" ref="R320:R325" si="70">CONCATENATE(C320,"-",J320,"-",E320,"-", L320,"-",F320,"-",N320,"-",K320)</f>
        <v>R-AB-006-EC25-TP0-Water-1</v>
      </c>
      <c r="S320" s="14" t="str">
        <f t="shared" ref="S320:S325" si="71">_xlfn.CONCAT(C320,".",J320,".",E320,".",M320,".",H320,".",K320)</f>
        <v>R.AB.006.M.S.1</v>
      </c>
      <c r="T320" s="15" t="str">
        <f t="shared" ref="T320:T325" si="72">SUBSTITUTE(S320,".","")</f>
        <v>RAB006MS1</v>
      </c>
      <c r="U320" s="25" t="str">
        <f t="shared" si="56"/>
        <v>R-AB-006-EC25-TP0-Water-1
RAB006MS1</v>
      </c>
      <c r="V320" s="25" t="str">
        <f t="shared" si="57"/>
        <v>RAB
006
MS1</v>
      </c>
    </row>
    <row r="321" spans="1:22" ht="52.5" hidden="1" customHeight="1">
      <c r="A321" t="s">
        <v>41</v>
      </c>
      <c r="B321" s="10" t="s">
        <v>40</v>
      </c>
      <c r="C321" s="10" t="str">
        <f>VLOOKUP(_xlfn.CONCAT(A321,B321),Codes!$C$3:$D$11,2,FALSE)</f>
        <v>R</v>
      </c>
      <c r="D321" s="23" t="s">
        <v>79</v>
      </c>
      <c r="E321" s="12" t="str">
        <f>VLOOKUP(D321,Codes!$E$3:$G$1002,3,FALSE)</f>
        <v>006</v>
      </c>
      <c r="F321" s="10" t="s">
        <v>33</v>
      </c>
      <c r="G321" s="10">
        <v>0</v>
      </c>
      <c r="H321" s="10" t="str">
        <f>VLOOKUP(F321,Codes!$J$3:$M$8,2,FALSE)</f>
        <v>S</v>
      </c>
      <c r="I321" s="11" t="s">
        <v>44</v>
      </c>
      <c r="J321" s="10" t="str">
        <f>VLOOKUP(I321,Codes!$H$3:$I$262,2,FALSE)</f>
        <v>AB</v>
      </c>
      <c r="K321" s="10">
        <v>2</v>
      </c>
      <c r="L321" t="s">
        <v>83</v>
      </c>
      <c r="M321" t="str">
        <f>VLOOKUP(L321,Codes!$R$3:$S$28,2,FALSE)</f>
        <v>M</v>
      </c>
      <c r="N321" t="s">
        <v>38</v>
      </c>
      <c r="O321" t="s">
        <v>29</v>
      </c>
      <c r="P321" t="s">
        <v>29</v>
      </c>
      <c r="Q321" s="21" t="str">
        <f t="shared" si="69"/>
        <v>R-AB-006-EC25-TP0-Water-NA-2-NA</v>
      </c>
      <c r="R321" s="21" t="str">
        <f t="shared" si="70"/>
        <v>R-AB-006-EC25-TP0-Water-2</v>
      </c>
      <c r="S321" s="14" t="str">
        <f t="shared" si="71"/>
        <v>R.AB.006.M.S.2</v>
      </c>
      <c r="T321" s="15" t="str">
        <f t="shared" si="72"/>
        <v>RAB006MS2</v>
      </c>
      <c r="U321" s="25" t="str">
        <f t="shared" si="56"/>
        <v>R-AB-006-EC25-TP0-Water-2
RAB006MS2</v>
      </c>
      <c r="V321" s="25" t="str">
        <f t="shared" si="57"/>
        <v>RAB
006
MS2</v>
      </c>
    </row>
    <row r="322" spans="1:22" ht="52.5" hidden="1" customHeight="1">
      <c r="A322" t="s">
        <v>41</v>
      </c>
      <c r="B322" s="10" t="s">
        <v>40</v>
      </c>
      <c r="C322" s="10" t="str">
        <f>VLOOKUP(_xlfn.CONCAT(A322,B322),Codes!$C$3:$D$11,2,FALSE)</f>
        <v>R</v>
      </c>
      <c r="D322" s="23" t="s">
        <v>79</v>
      </c>
      <c r="E322" s="12" t="str">
        <f>VLOOKUP(D322,Codes!$E$3:$G$1002,3,FALSE)</f>
        <v>006</v>
      </c>
      <c r="F322" s="10" t="s">
        <v>33</v>
      </c>
      <c r="G322" s="10">
        <v>0</v>
      </c>
      <c r="H322" s="10" t="str">
        <f>VLOOKUP(F322,Codes!$J$3:$M$8,2,FALSE)</f>
        <v>S</v>
      </c>
      <c r="I322" s="11" t="s">
        <v>44</v>
      </c>
      <c r="J322" s="10" t="str">
        <f>VLOOKUP(I322,Codes!$H$3:$I$262,2,FALSE)</f>
        <v>AB</v>
      </c>
      <c r="K322" s="10">
        <v>3</v>
      </c>
      <c r="L322" t="s">
        <v>83</v>
      </c>
      <c r="M322" t="str">
        <f>VLOOKUP(L322,Codes!$R$3:$S$28,2,FALSE)</f>
        <v>M</v>
      </c>
      <c r="N322" t="s">
        <v>38</v>
      </c>
      <c r="O322" t="s">
        <v>29</v>
      </c>
      <c r="P322" t="s">
        <v>29</v>
      </c>
      <c r="Q322" s="21" t="str">
        <f t="shared" si="69"/>
        <v>R-AB-006-EC25-TP0-Water-NA-3-NA</v>
      </c>
      <c r="R322" s="21" t="str">
        <f t="shared" si="70"/>
        <v>R-AB-006-EC25-TP0-Water-3</v>
      </c>
      <c r="S322" s="14" t="str">
        <f t="shared" si="71"/>
        <v>R.AB.006.M.S.3</v>
      </c>
      <c r="T322" s="15" t="str">
        <f t="shared" si="72"/>
        <v>RAB006MS3</v>
      </c>
      <c r="U322" s="25" t="str">
        <f t="shared" si="56"/>
        <v>R-AB-006-EC25-TP0-Water-3
RAB006MS3</v>
      </c>
      <c r="V322" s="25" t="str">
        <f t="shared" si="57"/>
        <v>RAB
006
MS3</v>
      </c>
    </row>
    <row r="323" spans="1:22" ht="52.5" hidden="1" customHeight="1">
      <c r="A323" t="s">
        <v>41</v>
      </c>
      <c r="B323" s="10" t="s">
        <v>40</v>
      </c>
      <c r="C323" s="10" t="str">
        <f>VLOOKUP(_xlfn.CONCAT(A323,B323),Codes!$C$3:$D$11,2,FALSE)</f>
        <v>R</v>
      </c>
      <c r="D323" s="23" t="s">
        <v>79</v>
      </c>
      <c r="E323" s="12" t="str">
        <f>VLOOKUP(D323,Codes!$E$3:$G$1002,3,FALSE)</f>
        <v>006</v>
      </c>
      <c r="F323" s="10" t="s">
        <v>33</v>
      </c>
      <c r="G323" s="10">
        <v>0</v>
      </c>
      <c r="H323" s="10" t="str">
        <f>VLOOKUP(F323,Codes!$J$3:$M$8,2,FALSE)</f>
        <v>S</v>
      </c>
      <c r="I323" s="11" t="s">
        <v>44</v>
      </c>
      <c r="J323" s="10" t="str">
        <f>VLOOKUP(I323,Codes!$H$3:$I$262,2,FALSE)</f>
        <v>AB</v>
      </c>
      <c r="K323" s="10">
        <v>4</v>
      </c>
      <c r="L323" t="s">
        <v>83</v>
      </c>
      <c r="M323" t="str">
        <f>VLOOKUP(L323,Codes!$R$3:$S$28,2,FALSE)</f>
        <v>M</v>
      </c>
      <c r="N323" t="s">
        <v>38</v>
      </c>
      <c r="O323" t="s">
        <v>29</v>
      </c>
      <c r="P323" t="s">
        <v>29</v>
      </c>
      <c r="Q323" s="21" t="str">
        <f t="shared" si="69"/>
        <v>R-AB-006-EC25-TP0-Water-NA-4-NA</v>
      </c>
      <c r="R323" s="21" t="str">
        <f t="shared" si="70"/>
        <v>R-AB-006-EC25-TP0-Water-4</v>
      </c>
      <c r="S323" s="14" t="str">
        <f t="shared" si="71"/>
        <v>R.AB.006.M.S.4</v>
      </c>
      <c r="T323" s="15" t="str">
        <f t="shared" si="72"/>
        <v>RAB006MS4</v>
      </c>
      <c r="U323" s="25" t="str">
        <f t="shared" ref="U323:U386" si="73">_xlfn.CONCAT(R323,CHAR(10),T323)</f>
        <v>R-AB-006-EC25-TP0-Water-4
RAB006MS4</v>
      </c>
      <c r="V323" s="25" t="str">
        <f t="shared" ref="V323:V386" si="74">_xlfn.CONCAT(LEFT(T323,3),CHAR(10),RIGHT(LEFT(T323,6),3),CHAR(10),RIGHT(T323,3))</f>
        <v>RAB
006
MS4</v>
      </c>
    </row>
    <row r="324" spans="1:22" ht="52.5" hidden="1" customHeight="1">
      <c r="A324" t="s">
        <v>41</v>
      </c>
      <c r="B324" s="10" t="s">
        <v>40</v>
      </c>
      <c r="C324" s="10" t="str">
        <f>VLOOKUP(_xlfn.CONCAT(A324,B324),Codes!$C$3:$D$11,2,FALSE)</f>
        <v>R</v>
      </c>
      <c r="D324" s="23" t="s">
        <v>79</v>
      </c>
      <c r="E324" s="12" t="str">
        <f>VLOOKUP(D324,Codes!$E$3:$G$1002,3,FALSE)</f>
        <v>006</v>
      </c>
      <c r="F324" s="10" t="s">
        <v>33</v>
      </c>
      <c r="G324" s="10">
        <v>0</v>
      </c>
      <c r="H324" s="10" t="str">
        <f>VLOOKUP(F324,Codes!$J$3:$M$8,2,FALSE)</f>
        <v>S</v>
      </c>
      <c r="I324" s="11" t="s">
        <v>44</v>
      </c>
      <c r="J324" s="10" t="str">
        <f>VLOOKUP(I324,Codes!$H$3:$I$262,2,FALSE)</f>
        <v>AB</v>
      </c>
      <c r="K324" s="10">
        <v>5</v>
      </c>
      <c r="L324" t="s">
        <v>83</v>
      </c>
      <c r="M324" t="str">
        <f>VLOOKUP(L324,Codes!$R$3:$S$28,2,FALSE)</f>
        <v>M</v>
      </c>
      <c r="N324" t="s">
        <v>38</v>
      </c>
      <c r="O324" t="s">
        <v>29</v>
      </c>
      <c r="P324" t="s">
        <v>29</v>
      </c>
      <c r="Q324" s="21" t="str">
        <f t="shared" si="69"/>
        <v>R-AB-006-EC25-TP0-Water-NA-5-NA</v>
      </c>
      <c r="R324" s="21" t="str">
        <f t="shared" si="70"/>
        <v>R-AB-006-EC25-TP0-Water-5</v>
      </c>
      <c r="S324" s="14" t="str">
        <f t="shared" si="71"/>
        <v>R.AB.006.M.S.5</v>
      </c>
      <c r="T324" s="15" t="str">
        <f t="shared" si="72"/>
        <v>RAB006MS5</v>
      </c>
      <c r="U324" s="25" t="str">
        <f t="shared" si="73"/>
        <v>R-AB-006-EC25-TP0-Water-5
RAB006MS5</v>
      </c>
      <c r="V324" s="25" t="str">
        <f t="shared" si="74"/>
        <v>RAB
006
MS5</v>
      </c>
    </row>
    <row r="325" spans="1:22" ht="52.5" hidden="1" customHeight="1">
      <c r="A325" t="s">
        <v>41</v>
      </c>
      <c r="B325" s="10" t="s">
        <v>40</v>
      </c>
      <c r="C325" s="10" t="str">
        <f>VLOOKUP(_xlfn.CONCAT(A325,B325),Codes!$C$3:$D$11,2,FALSE)</f>
        <v>R</v>
      </c>
      <c r="D325" s="23" t="s">
        <v>79</v>
      </c>
      <c r="E325" s="12" t="str">
        <f>VLOOKUP(D325,Codes!$E$3:$G$1002,3,FALSE)</f>
        <v>006</v>
      </c>
      <c r="F325" s="10" t="s">
        <v>33</v>
      </c>
      <c r="G325" s="10">
        <v>0</v>
      </c>
      <c r="H325" s="10" t="str">
        <f>VLOOKUP(F325,Codes!$J$3:$M$8,2,FALSE)</f>
        <v>S</v>
      </c>
      <c r="I325" s="11" t="s">
        <v>44</v>
      </c>
      <c r="J325" s="10" t="str">
        <f>VLOOKUP(I325,Codes!$H$3:$I$262,2,FALSE)</f>
        <v>AB</v>
      </c>
      <c r="K325" s="10">
        <v>6</v>
      </c>
      <c r="L325" t="s">
        <v>83</v>
      </c>
      <c r="M325" t="str">
        <f>VLOOKUP(L325,Codes!$R$3:$S$28,2,FALSE)</f>
        <v>M</v>
      </c>
      <c r="N325" t="s">
        <v>38</v>
      </c>
      <c r="O325" t="s">
        <v>29</v>
      </c>
      <c r="P325" t="s">
        <v>29</v>
      </c>
      <c r="Q325" s="21" t="str">
        <f t="shared" si="69"/>
        <v>R-AB-006-EC25-TP0-Water-NA-6-NA</v>
      </c>
      <c r="R325" s="21" t="str">
        <f t="shared" si="70"/>
        <v>R-AB-006-EC25-TP0-Water-6</v>
      </c>
      <c r="S325" s="14" t="str">
        <f t="shared" si="71"/>
        <v>R.AB.006.M.S.6</v>
      </c>
      <c r="T325" s="15" t="str">
        <f t="shared" si="72"/>
        <v>RAB006MS6</v>
      </c>
      <c r="U325" s="25" t="str">
        <f t="shared" si="73"/>
        <v>R-AB-006-EC25-TP0-Water-6
RAB006MS6</v>
      </c>
      <c r="V325" s="25" t="str">
        <f t="shared" si="74"/>
        <v>RAB
006
MS6</v>
      </c>
    </row>
    <row r="326" spans="1:22" ht="52.5" hidden="1" customHeight="1">
      <c r="A326" t="s">
        <v>41</v>
      </c>
      <c r="B326" s="10" t="s">
        <v>40</v>
      </c>
      <c r="C326" s="10" t="str">
        <f>VLOOKUP(_xlfn.CONCAT(A326,B326),Codes!$C$3:$D$11,2,FALSE)</f>
        <v>R</v>
      </c>
      <c r="D326" s="23" t="s">
        <v>79</v>
      </c>
      <c r="E326" s="12" t="str">
        <f>VLOOKUP(D326,Codes!$E$3:$G$1002,3,FALSE)</f>
        <v>006</v>
      </c>
      <c r="F326" s="10" t="s">
        <v>46</v>
      </c>
      <c r="G326" s="10">
        <v>4</v>
      </c>
      <c r="H326" s="10" t="str">
        <f>VLOOKUP(F326,Codes!$J$3:$M$8,2,FALSE)</f>
        <v>A</v>
      </c>
      <c r="I326" s="11" t="s">
        <v>44</v>
      </c>
      <c r="J326" s="10" t="str">
        <f>VLOOKUP(I326,Codes!$H$3:$I$262,2,FALSE)</f>
        <v>AB</v>
      </c>
      <c r="K326" s="10">
        <v>1</v>
      </c>
      <c r="L326" t="s">
        <v>83</v>
      </c>
      <c r="M326" t="str">
        <f>VLOOKUP(L326,Codes!$R$3:$S$28,2,FALSE)</f>
        <v>M</v>
      </c>
      <c r="N326" t="s">
        <v>38</v>
      </c>
      <c r="O326" t="s">
        <v>29</v>
      </c>
      <c r="P326" t="s">
        <v>29</v>
      </c>
      <c r="Q326" s="21" t="str">
        <f t="shared" si="55"/>
        <v>R-AB-006-EC25-TP1-Water-NA-1-NA</v>
      </c>
      <c r="R326" s="21" t="str">
        <f t="shared" si="64"/>
        <v>R-AB-006-EC25-TP1-Water-1</v>
      </c>
      <c r="S326" s="14" t="str">
        <f t="shared" si="62"/>
        <v>R.AB.006.M.A.1</v>
      </c>
      <c r="T326" s="15" t="str">
        <f t="shared" si="63"/>
        <v>RAB006MA1</v>
      </c>
      <c r="U326" s="25" t="str">
        <f t="shared" si="73"/>
        <v>R-AB-006-EC25-TP1-Water-1
RAB006MA1</v>
      </c>
      <c r="V326" s="25" t="str">
        <f t="shared" si="74"/>
        <v>RAB
006
MA1</v>
      </c>
    </row>
    <row r="327" spans="1:22" ht="52.5" hidden="1" customHeight="1">
      <c r="A327" t="s">
        <v>41</v>
      </c>
      <c r="B327" s="10" t="s">
        <v>40</v>
      </c>
      <c r="C327" s="10" t="str">
        <f>VLOOKUP(_xlfn.CONCAT(A327,B327),Codes!$C$3:$D$11,2,FALSE)</f>
        <v>R</v>
      </c>
      <c r="D327" s="23" t="s">
        <v>79</v>
      </c>
      <c r="E327" s="12" t="str">
        <f>VLOOKUP(D327,Codes!$E$3:$G$1002,3,FALSE)</f>
        <v>006</v>
      </c>
      <c r="F327" s="10" t="s">
        <v>46</v>
      </c>
      <c r="G327" s="10">
        <v>4</v>
      </c>
      <c r="H327" s="10" t="str">
        <f>VLOOKUP(F327,Codes!$J$3:$M$8,2,FALSE)</f>
        <v>A</v>
      </c>
      <c r="I327" s="11" t="s">
        <v>44</v>
      </c>
      <c r="J327" s="10" t="str">
        <f>VLOOKUP(I327,Codes!$H$3:$I$262,2,FALSE)</f>
        <v>AB</v>
      </c>
      <c r="K327" s="10">
        <v>2</v>
      </c>
      <c r="L327" t="s">
        <v>83</v>
      </c>
      <c r="M327" t="str">
        <f>VLOOKUP(L327,Codes!$R$3:$S$28,2,FALSE)</f>
        <v>M</v>
      </c>
      <c r="N327" t="s">
        <v>38</v>
      </c>
      <c r="O327" t="s">
        <v>29</v>
      </c>
      <c r="P327" t="s">
        <v>29</v>
      </c>
      <c r="Q327" s="21" t="str">
        <f t="shared" si="55"/>
        <v>R-AB-006-EC25-TP1-Water-NA-2-NA</v>
      </c>
      <c r="R327" s="21" t="str">
        <f t="shared" si="64"/>
        <v>R-AB-006-EC25-TP1-Water-2</v>
      </c>
      <c r="S327" s="14" t="str">
        <f t="shared" si="62"/>
        <v>R.AB.006.M.A.2</v>
      </c>
      <c r="T327" s="15" t="str">
        <f t="shared" si="63"/>
        <v>RAB006MA2</v>
      </c>
      <c r="U327" s="25" t="str">
        <f t="shared" si="73"/>
        <v>R-AB-006-EC25-TP1-Water-2
RAB006MA2</v>
      </c>
      <c r="V327" s="25" t="str">
        <f t="shared" si="74"/>
        <v>RAB
006
MA2</v>
      </c>
    </row>
    <row r="328" spans="1:22" ht="52.5" hidden="1" customHeight="1">
      <c r="A328" t="s">
        <v>41</v>
      </c>
      <c r="B328" s="10" t="s">
        <v>40</v>
      </c>
      <c r="C328" s="10" t="str">
        <f>VLOOKUP(_xlfn.CONCAT(A328,B328),Codes!$C$3:$D$11,2,FALSE)</f>
        <v>R</v>
      </c>
      <c r="D328" s="23" t="s">
        <v>79</v>
      </c>
      <c r="E328" s="12" t="str">
        <f>VLOOKUP(D328,Codes!$E$3:$G$1002,3,FALSE)</f>
        <v>006</v>
      </c>
      <c r="F328" s="10" t="s">
        <v>46</v>
      </c>
      <c r="G328" s="10">
        <v>4</v>
      </c>
      <c r="H328" s="10" t="str">
        <f>VLOOKUP(F328,Codes!$J$3:$M$8,2,FALSE)</f>
        <v>A</v>
      </c>
      <c r="I328" s="11" t="s">
        <v>44</v>
      </c>
      <c r="J328" s="10" t="str">
        <f>VLOOKUP(I328,Codes!$H$3:$I$262,2,FALSE)</f>
        <v>AB</v>
      </c>
      <c r="K328" s="10">
        <v>3</v>
      </c>
      <c r="L328" t="s">
        <v>83</v>
      </c>
      <c r="M328" t="str">
        <f>VLOOKUP(L328,Codes!$R$3:$S$28,2,FALSE)</f>
        <v>M</v>
      </c>
      <c r="N328" t="s">
        <v>38</v>
      </c>
      <c r="O328" t="s">
        <v>29</v>
      </c>
      <c r="P328" t="s">
        <v>29</v>
      </c>
      <c r="Q328" s="21" t="str">
        <f t="shared" si="55"/>
        <v>R-AB-006-EC25-TP1-Water-NA-3-NA</v>
      </c>
      <c r="R328" s="21" t="str">
        <f t="shared" si="64"/>
        <v>R-AB-006-EC25-TP1-Water-3</v>
      </c>
      <c r="S328" s="14" t="str">
        <f t="shared" si="62"/>
        <v>R.AB.006.M.A.3</v>
      </c>
      <c r="T328" s="15" t="str">
        <f t="shared" si="63"/>
        <v>RAB006MA3</v>
      </c>
      <c r="U328" s="25" t="str">
        <f t="shared" si="73"/>
        <v>R-AB-006-EC25-TP1-Water-3
RAB006MA3</v>
      </c>
      <c r="V328" s="25" t="str">
        <f t="shared" si="74"/>
        <v>RAB
006
MA3</v>
      </c>
    </row>
    <row r="329" spans="1:22" ht="52.5" hidden="1" customHeight="1">
      <c r="A329" t="s">
        <v>41</v>
      </c>
      <c r="B329" s="10" t="s">
        <v>40</v>
      </c>
      <c r="C329" s="10" t="str">
        <f>VLOOKUP(_xlfn.CONCAT(A329,B329),Codes!$C$3:$D$11,2,FALSE)</f>
        <v>R</v>
      </c>
      <c r="D329" s="23" t="s">
        <v>79</v>
      </c>
      <c r="E329" s="12" t="str">
        <f>VLOOKUP(D329,Codes!$E$3:$G$1002,3,FALSE)</f>
        <v>006</v>
      </c>
      <c r="F329" s="10" t="s">
        <v>46</v>
      </c>
      <c r="G329" s="10">
        <v>4</v>
      </c>
      <c r="H329" s="10" t="str">
        <f>VLOOKUP(F329,Codes!$J$3:$M$8,2,FALSE)</f>
        <v>A</v>
      </c>
      <c r="I329" s="11" t="s">
        <v>44</v>
      </c>
      <c r="J329" s="10" t="str">
        <f>VLOOKUP(I329,Codes!$H$3:$I$262,2,FALSE)</f>
        <v>AB</v>
      </c>
      <c r="K329" s="10">
        <v>4</v>
      </c>
      <c r="L329" t="s">
        <v>83</v>
      </c>
      <c r="M329" t="str">
        <f>VLOOKUP(L329,Codes!$R$3:$S$28,2,FALSE)</f>
        <v>M</v>
      </c>
      <c r="N329" t="s">
        <v>38</v>
      </c>
      <c r="O329" t="s">
        <v>29</v>
      </c>
      <c r="P329" t="s">
        <v>29</v>
      </c>
      <c r="Q329" s="21" t="str">
        <f t="shared" si="55"/>
        <v>R-AB-006-EC25-TP1-Water-NA-4-NA</v>
      </c>
      <c r="R329" s="21" t="str">
        <f t="shared" si="64"/>
        <v>R-AB-006-EC25-TP1-Water-4</v>
      </c>
      <c r="S329" s="14" t="str">
        <f t="shared" si="62"/>
        <v>R.AB.006.M.A.4</v>
      </c>
      <c r="T329" s="15" t="str">
        <f t="shared" si="63"/>
        <v>RAB006MA4</v>
      </c>
      <c r="U329" s="25" t="str">
        <f t="shared" si="73"/>
        <v>R-AB-006-EC25-TP1-Water-4
RAB006MA4</v>
      </c>
      <c r="V329" s="25" t="str">
        <f t="shared" si="74"/>
        <v>RAB
006
MA4</v>
      </c>
    </row>
    <row r="330" spans="1:22" ht="52.5" hidden="1" customHeight="1">
      <c r="A330" t="s">
        <v>41</v>
      </c>
      <c r="B330" s="10" t="s">
        <v>40</v>
      </c>
      <c r="C330" s="10" t="str">
        <f>VLOOKUP(_xlfn.CONCAT(A330,B330),Codes!$C$3:$D$11,2,FALSE)</f>
        <v>R</v>
      </c>
      <c r="D330" s="23" t="s">
        <v>79</v>
      </c>
      <c r="E330" s="12" t="str">
        <f>VLOOKUP(D330,Codes!$E$3:$G$1002,3,FALSE)</f>
        <v>006</v>
      </c>
      <c r="F330" s="10" t="s">
        <v>46</v>
      </c>
      <c r="G330" s="10">
        <v>4</v>
      </c>
      <c r="H330" s="10" t="str">
        <f>VLOOKUP(F330,Codes!$J$3:$M$8,2,FALSE)</f>
        <v>A</v>
      </c>
      <c r="I330" s="11" t="s">
        <v>44</v>
      </c>
      <c r="J330" s="10" t="str">
        <f>VLOOKUP(I330,Codes!$H$3:$I$262,2,FALSE)</f>
        <v>AB</v>
      </c>
      <c r="K330" s="10">
        <v>5</v>
      </c>
      <c r="L330" t="s">
        <v>83</v>
      </c>
      <c r="M330" t="str">
        <f>VLOOKUP(L330,Codes!$R$3:$S$28,2,FALSE)</f>
        <v>M</v>
      </c>
      <c r="N330" t="s">
        <v>38</v>
      </c>
      <c r="O330" t="s">
        <v>29</v>
      </c>
      <c r="P330" t="s">
        <v>29</v>
      </c>
      <c r="Q330" s="21" t="str">
        <f t="shared" si="55"/>
        <v>R-AB-006-EC25-TP1-Water-NA-5-NA</v>
      </c>
      <c r="R330" s="21" t="str">
        <f t="shared" si="64"/>
        <v>R-AB-006-EC25-TP1-Water-5</v>
      </c>
      <c r="S330" s="14" t="str">
        <f t="shared" si="62"/>
        <v>R.AB.006.M.A.5</v>
      </c>
      <c r="T330" s="15" t="str">
        <f t="shared" si="63"/>
        <v>RAB006MA5</v>
      </c>
      <c r="U330" s="25" t="str">
        <f t="shared" si="73"/>
        <v>R-AB-006-EC25-TP1-Water-5
RAB006MA5</v>
      </c>
      <c r="V330" s="25" t="str">
        <f t="shared" si="74"/>
        <v>RAB
006
MA5</v>
      </c>
    </row>
    <row r="331" spans="1:22" ht="52.5" hidden="1" customHeight="1">
      <c r="A331" t="s">
        <v>41</v>
      </c>
      <c r="B331" s="10" t="s">
        <v>40</v>
      </c>
      <c r="C331" s="10" t="str">
        <f>VLOOKUP(_xlfn.CONCAT(A331,B331),Codes!$C$3:$D$11,2,FALSE)</f>
        <v>R</v>
      </c>
      <c r="D331" s="23" t="s">
        <v>79</v>
      </c>
      <c r="E331" s="12" t="str">
        <f>VLOOKUP(D331,Codes!$E$3:$G$1002,3,FALSE)</f>
        <v>006</v>
      </c>
      <c r="F331" s="10" t="s">
        <v>46</v>
      </c>
      <c r="G331" s="10">
        <v>4</v>
      </c>
      <c r="H331" s="10" t="str">
        <f>VLOOKUP(F331,Codes!$J$3:$M$8,2,FALSE)</f>
        <v>A</v>
      </c>
      <c r="I331" s="11" t="s">
        <v>44</v>
      </c>
      <c r="J331" s="10" t="str">
        <f>VLOOKUP(I331,Codes!$H$3:$I$262,2,FALSE)</f>
        <v>AB</v>
      </c>
      <c r="K331" s="10">
        <v>6</v>
      </c>
      <c r="L331" t="s">
        <v>83</v>
      </c>
      <c r="M331" t="str">
        <f>VLOOKUP(L331,Codes!$R$3:$S$28,2,FALSE)</f>
        <v>M</v>
      </c>
      <c r="N331" t="s">
        <v>38</v>
      </c>
      <c r="O331" t="s">
        <v>29</v>
      </c>
      <c r="P331" t="s">
        <v>29</v>
      </c>
      <c r="Q331" s="21" t="str">
        <f t="shared" si="55"/>
        <v>R-AB-006-EC25-TP1-Water-NA-6-NA</v>
      </c>
      <c r="R331" s="21" t="str">
        <f t="shared" si="64"/>
        <v>R-AB-006-EC25-TP1-Water-6</v>
      </c>
      <c r="S331" s="14" t="str">
        <f t="shared" si="62"/>
        <v>R.AB.006.M.A.6</v>
      </c>
      <c r="T331" s="15" t="str">
        <f t="shared" si="63"/>
        <v>RAB006MA6</v>
      </c>
      <c r="U331" s="25" t="str">
        <f t="shared" si="73"/>
        <v>R-AB-006-EC25-TP1-Water-6
RAB006MA6</v>
      </c>
      <c r="V331" s="25" t="str">
        <f t="shared" si="74"/>
        <v>RAB
006
MA6</v>
      </c>
    </row>
    <row r="332" spans="1:22" ht="52.5" hidden="1" customHeight="1">
      <c r="A332" t="s">
        <v>41</v>
      </c>
      <c r="B332" s="10" t="s">
        <v>40</v>
      </c>
      <c r="C332" s="10" t="str">
        <f>VLOOKUP(_xlfn.CONCAT(A332,B332),Codes!$C$3:$D$11,2,FALSE)</f>
        <v>R</v>
      </c>
      <c r="D332" s="23" t="s">
        <v>79</v>
      </c>
      <c r="E332" s="12" t="str">
        <f>VLOOKUP(D332,Codes!$E$3:$G$1002,3,FALSE)</f>
        <v>006</v>
      </c>
      <c r="F332" s="10" t="s">
        <v>57</v>
      </c>
      <c r="G332" s="10">
        <v>8</v>
      </c>
      <c r="H332" s="10" t="str">
        <f>VLOOKUP(F332,Codes!$J$3:$M$8,2,FALSE)</f>
        <v>B</v>
      </c>
      <c r="I332" s="11" t="s">
        <v>44</v>
      </c>
      <c r="J332" s="10" t="str">
        <f>VLOOKUP(I332,Codes!$H$3:$I$262,2,FALSE)</f>
        <v>AB</v>
      </c>
      <c r="K332" s="10">
        <v>1</v>
      </c>
      <c r="L332" t="s">
        <v>83</v>
      </c>
      <c r="M332" t="str">
        <f>VLOOKUP(L332,Codes!$R$3:$S$28,2,FALSE)</f>
        <v>M</v>
      </c>
      <c r="N332" t="s">
        <v>38</v>
      </c>
      <c r="O332" t="s">
        <v>29</v>
      </c>
      <c r="P332" t="s">
        <v>29</v>
      </c>
      <c r="Q332" s="21" t="str">
        <f t="shared" ref="Q332:Q395" si="75">CONCATENATE(C332,"-",J332,"-",E332,"-", L332,"-",F332,"-",N332,"-",O332,"-",K332,"-",P332)</f>
        <v>R-AB-006-EC25-TP2-Water-NA-1-NA</v>
      </c>
      <c r="R332" s="21" t="str">
        <f t="shared" si="64"/>
        <v>R-AB-006-EC25-TP2-Water-1</v>
      </c>
      <c r="S332" s="14" t="str">
        <f t="shared" si="62"/>
        <v>R.AB.006.M.B.1</v>
      </c>
      <c r="T332" s="15" t="str">
        <f t="shared" si="63"/>
        <v>RAB006MB1</v>
      </c>
      <c r="U332" s="25" t="str">
        <f t="shared" si="73"/>
        <v>R-AB-006-EC25-TP2-Water-1
RAB006MB1</v>
      </c>
      <c r="V332" s="25" t="str">
        <f t="shared" si="74"/>
        <v>RAB
006
MB1</v>
      </c>
    </row>
    <row r="333" spans="1:22" ht="52.5" hidden="1" customHeight="1">
      <c r="A333" t="s">
        <v>41</v>
      </c>
      <c r="B333" s="10" t="s">
        <v>40</v>
      </c>
      <c r="C333" s="10" t="str">
        <f>VLOOKUP(_xlfn.CONCAT(A333,B333),Codes!$C$3:$D$11,2,FALSE)</f>
        <v>R</v>
      </c>
      <c r="D333" s="23" t="s">
        <v>79</v>
      </c>
      <c r="E333" s="12" t="str">
        <f>VLOOKUP(D333,Codes!$E$3:$G$1002,3,FALSE)</f>
        <v>006</v>
      </c>
      <c r="F333" s="10" t="s">
        <v>57</v>
      </c>
      <c r="G333" s="10">
        <v>8</v>
      </c>
      <c r="H333" s="10" t="str">
        <f>VLOOKUP(F333,Codes!$J$3:$M$8,2,FALSE)</f>
        <v>B</v>
      </c>
      <c r="I333" s="11" t="s">
        <v>44</v>
      </c>
      <c r="J333" s="10" t="str">
        <f>VLOOKUP(I333,Codes!$H$3:$I$262,2,FALSE)</f>
        <v>AB</v>
      </c>
      <c r="K333" s="10">
        <v>2</v>
      </c>
      <c r="L333" t="s">
        <v>83</v>
      </c>
      <c r="M333" t="str">
        <f>VLOOKUP(L333,Codes!$R$3:$S$28,2,FALSE)</f>
        <v>M</v>
      </c>
      <c r="N333" t="s">
        <v>38</v>
      </c>
      <c r="O333" t="s">
        <v>29</v>
      </c>
      <c r="P333" t="s">
        <v>29</v>
      </c>
      <c r="Q333" s="21" t="str">
        <f t="shared" si="75"/>
        <v>R-AB-006-EC25-TP2-Water-NA-2-NA</v>
      </c>
      <c r="R333" s="21" t="str">
        <f t="shared" si="64"/>
        <v>R-AB-006-EC25-TP2-Water-2</v>
      </c>
      <c r="S333" s="14" t="str">
        <f t="shared" si="62"/>
        <v>R.AB.006.M.B.2</v>
      </c>
      <c r="T333" s="15" t="str">
        <f t="shared" si="63"/>
        <v>RAB006MB2</v>
      </c>
      <c r="U333" s="25" t="str">
        <f t="shared" si="73"/>
        <v>R-AB-006-EC25-TP2-Water-2
RAB006MB2</v>
      </c>
      <c r="V333" s="25" t="str">
        <f t="shared" si="74"/>
        <v>RAB
006
MB2</v>
      </c>
    </row>
    <row r="334" spans="1:22" ht="52.5" hidden="1" customHeight="1">
      <c r="A334" t="s">
        <v>41</v>
      </c>
      <c r="B334" s="10" t="s">
        <v>40</v>
      </c>
      <c r="C334" s="10" t="str">
        <f>VLOOKUP(_xlfn.CONCAT(A334,B334),Codes!$C$3:$D$11,2,FALSE)</f>
        <v>R</v>
      </c>
      <c r="D334" s="23" t="s">
        <v>79</v>
      </c>
      <c r="E334" s="12" t="str">
        <f>VLOOKUP(D334,Codes!$E$3:$G$1002,3,FALSE)</f>
        <v>006</v>
      </c>
      <c r="F334" s="10" t="s">
        <v>57</v>
      </c>
      <c r="G334" s="10">
        <v>8</v>
      </c>
      <c r="H334" s="10" t="str">
        <f>VLOOKUP(F334,Codes!$J$3:$M$8,2,FALSE)</f>
        <v>B</v>
      </c>
      <c r="I334" s="11" t="s">
        <v>44</v>
      </c>
      <c r="J334" s="10" t="str">
        <f>VLOOKUP(I334,Codes!$H$3:$I$262,2,FALSE)</f>
        <v>AB</v>
      </c>
      <c r="K334" s="10">
        <v>3</v>
      </c>
      <c r="L334" t="s">
        <v>83</v>
      </c>
      <c r="M334" t="str">
        <f>VLOOKUP(L334,Codes!$R$3:$S$28,2,FALSE)</f>
        <v>M</v>
      </c>
      <c r="N334" t="s">
        <v>38</v>
      </c>
      <c r="O334" t="s">
        <v>29</v>
      </c>
      <c r="P334" t="s">
        <v>29</v>
      </c>
      <c r="Q334" s="21" t="str">
        <f t="shared" si="75"/>
        <v>R-AB-006-EC25-TP2-Water-NA-3-NA</v>
      </c>
      <c r="R334" s="21" t="str">
        <f t="shared" si="64"/>
        <v>R-AB-006-EC25-TP2-Water-3</v>
      </c>
      <c r="S334" s="14" t="str">
        <f t="shared" si="62"/>
        <v>R.AB.006.M.B.3</v>
      </c>
      <c r="T334" s="15" t="str">
        <f t="shared" si="63"/>
        <v>RAB006MB3</v>
      </c>
      <c r="U334" s="25" t="str">
        <f t="shared" si="73"/>
        <v>R-AB-006-EC25-TP2-Water-3
RAB006MB3</v>
      </c>
      <c r="V334" s="25" t="str">
        <f t="shared" si="74"/>
        <v>RAB
006
MB3</v>
      </c>
    </row>
    <row r="335" spans="1:22" ht="52.5" hidden="1" customHeight="1">
      <c r="A335" t="s">
        <v>41</v>
      </c>
      <c r="B335" s="10" t="s">
        <v>40</v>
      </c>
      <c r="C335" s="10" t="str">
        <f>VLOOKUP(_xlfn.CONCAT(A335,B335),Codes!$C$3:$D$11,2,FALSE)</f>
        <v>R</v>
      </c>
      <c r="D335" s="23" t="s">
        <v>79</v>
      </c>
      <c r="E335" s="12" t="str">
        <f>VLOOKUP(D335,Codes!$E$3:$G$1002,3,FALSE)</f>
        <v>006</v>
      </c>
      <c r="F335" s="10" t="s">
        <v>57</v>
      </c>
      <c r="G335" s="10">
        <v>8</v>
      </c>
      <c r="H335" s="10" t="str">
        <f>VLOOKUP(F335,Codes!$J$3:$M$8,2,FALSE)</f>
        <v>B</v>
      </c>
      <c r="I335" s="11" t="s">
        <v>44</v>
      </c>
      <c r="J335" s="10" t="str">
        <f>VLOOKUP(I335,Codes!$H$3:$I$262,2,FALSE)</f>
        <v>AB</v>
      </c>
      <c r="K335" s="10">
        <v>4</v>
      </c>
      <c r="L335" t="s">
        <v>83</v>
      </c>
      <c r="M335" t="str">
        <f>VLOOKUP(L335,Codes!$R$3:$S$28,2,FALSE)</f>
        <v>M</v>
      </c>
      <c r="N335" t="s">
        <v>38</v>
      </c>
      <c r="O335" t="s">
        <v>29</v>
      </c>
      <c r="P335" t="s">
        <v>29</v>
      </c>
      <c r="Q335" s="21" t="str">
        <f t="shared" si="75"/>
        <v>R-AB-006-EC25-TP2-Water-NA-4-NA</v>
      </c>
      <c r="R335" s="21" t="str">
        <f t="shared" si="64"/>
        <v>R-AB-006-EC25-TP2-Water-4</v>
      </c>
      <c r="S335" s="14" t="str">
        <f t="shared" si="62"/>
        <v>R.AB.006.M.B.4</v>
      </c>
      <c r="T335" s="15" t="str">
        <f t="shared" si="63"/>
        <v>RAB006MB4</v>
      </c>
      <c r="U335" s="25" t="str">
        <f t="shared" si="73"/>
        <v>R-AB-006-EC25-TP2-Water-4
RAB006MB4</v>
      </c>
      <c r="V335" s="25" t="str">
        <f t="shared" si="74"/>
        <v>RAB
006
MB4</v>
      </c>
    </row>
    <row r="336" spans="1:22" ht="52.5" hidden="1" customHeight="1">
      <c r="A336" t="s">
        <v>41</v>
      </c>
      <c r="B336" s="10" t="s">
        <v>40</v>
      </c>
      <c r="C336" s="10" t="str">
        <f>VLOOKUP(_xlfn.CONCAT(A336,B336),Codes!$C$3:$D$11,2,FALSE)</f>
        <v>R</v>
      </c>
      <c r="D336" s="23" t="s">
        <v>79</v>
      </c>
      <c r="E336" s="12" t="str">
        <f>VLOOKUP(D336,Codes!$E$3:$G$1002,3,FALSE)</f>
        <v>006</v>
      </c>
      <c r="F336" s="10" t="s">
        <v>57</v>
      </c>
      <c r="G336" s="10">
        <v>8</v>
      </c>
      <c r="H336" s="10" t="str">
        <f>VLOOKUP(F336,Codes!$J$3:$M$8,2,FALSE)</f>
        <v>B</v>
      </c>
      <c r="I336" s="11" t="s">
        <v>44</v>
      </c>
      <c r="J336" s="10" t="str">
        <f>VLOOKUP(I336,Codes!$H$3:$I$262,2,FALSE)</f>
        <v>AB</v>
      </c>
      <c r="K336" s="10">
        <v>5</v>
      </c>
      <c r="L336" t="s">
        <v>83</v>
      </c>
      <c r="M336" t="str">
        <f>VLOOKUP(L336,Codes!$R$3:$S$28,2,FALSE)</f>
        <v>M</v>
      </c>
      <c r="N336" t="s">
        <v>38</v>
      </c>
      <c r="O336" t="s">
        <v>29</v>
      </c>
      <c r="P336" t="s">
        <v>29</v>
      </c>
      <c r="Q336" s="21" t="str">
        <f t="shared" si="75"/>
        <v>R-AB-006-EC25-TP2-Water-NA-5-NA</v>
      </c>
      <c r="R336" s="21" t="str">
        <f t="shared" si="64"/>
        <v>R-AB-006-EC25-TP2-Water-5</v>
      </c>
      <c r="S336" s="14" t="str">
        <f t="shared" si="62"/>
        <v>R.AB.006.M.B.5</v>
      </c>
      <c r="T336" s="15" t="str">
        <f t="shared" si="63"/>
        <v>RAB006MB5</v>
      </c>
      <c r="U336" s="25" t="str">
        <f t="shared" si="73"/>
        <v>R-AB-006-EC25-TP2-Water-5
RAB006MB5</v>
      </c>
      <c r="V336" s="25" t="str">
        <f t="shared" si="74"/>
        <v>RAB
006
MB5</v>
      </c>
    </row>
    <row r="337" spans="1:22" ht="52.5" hidden="1" customHeight="1">
      <c r="A337" t="s">
        <v>41</v>
      </c>
      <c r="B337" s="10" t="s">
        <v>40</v>
      </c>
      <c r="C337" s="10" t="str">
        <f>VLOOKUP(_xlfn.CONCAT(A337,B337),Codes!$C$3:$D$11,2,FALSE)</f>
        <v>R</v>
      </c>
      <c r="D337" s="23" t="s">
        <v>79</v>
      </c>
      <c r="E337" s="12" t="str">
        <f>VLOOKUP(D337,Codes!$E$3:$G$1002,3,FALSE)</f>
        <v>006</v>
      </c>
      <c r="F337" s="10" t="s">
        <v>57</v>
      </c>
      <c r="G337" s="10">
        <v>8</v>
      </c>
      <c r="H337" s="10" t="str">
        <f>VLOOKUP(F337,Codes!$J$3:$M$8,2,FALSE)</f>
        <v>B</v>
      </c>
      <c r="I337" s="11" t="s">
        <v>44</v>
      </c>
      <c r="J337" s="10" t="str">
        <f>VLOOKUP(I337,Codes!$H$3:$I$262,2,FALSE)</f>
        <v>AB</v>
      </c>
      <c r="K337" s="10">
        <v>6</v>
      </c>
      <c r="L337" t="s">
        <v>83</v>
      </c>
      <c r="M337" t="str">
        <f>VLOOKUP(L337,Codes!$R$3:$S$28,2,FALSE)</f>
        <v>M</v>
      </c>
      <c r="N337" t="s">
        <v>38</v>
      </c>
      <c r="O337" t="s">
        <v>29</v>
      </c>
      <c r="P337" t="s">
        <v>29</v>
      </c>
      <c r="Q337" s="21" t="str">
        <f t="shared" si="75"/>
        <v>R-AB-006-EC25-TP2-Water-NA-6-NA</v>
      </c>
      <c r="R337" s="21" t="str">
        <f t="shared" si="64"/>
        <v>R-AB-006-EC25-TP2-Water-6</v>
      </c>
      <c r="S337" s="14" t="str">
        <f t="shared" si="62"/>
        <v>R.AB.006.M.B.6</v>
      </c>
      <c r="T337" s="15" t="str">
        <f t="shared" si="63"/>
        <v>RAB006MB6</v>
      </c>
      <c r="U337" s="25" t="str">
        <f t="shared" si="73"/>
        <v>R-AB-006-EC25-TP2-Water-6
RAB006MB6</v>
      </c>
      <c r="V337" s="25" t="str">
        <f t="shared" si="74"/>
        <v>RAB
006
MB6</v>
      </c>
    </row>
    <row r="338" spans="1:22" ht="52.5" hidden="1" customHeight="1">
      <c r="A338" t="s">
        <v>41</v>
      </c>
      <c r="B338" s="10" t="s">
        <v>40</v>
      </c>
      <c r="C338" s="10" t="str">
        <f>VLOOKUP(_xlfn.CONCAT(A338,B338),Codes!$C$3:$D$11,2,FALSE)</f>
        <v>R</v>
      </c>
      <c r="D338" s="23" t="s">
        <v>79</v>
      </c>
      <c r="E338" s="12" t="str">
        <f>VLOOKUP(D338,Codes!$E$3:$G$1002,3,FALSE)</f>
        <v>006</v>
      </c>
      <c r="F338" s="10" t="s">
        <v>64</v>
      </c>
      <c r="G338" s="10">
        <v>24</v>
      </c>
      <c r="H338" s="10" t="str">
        <f>VLOOKUP(F338,Codes!$J$3:$M$8,2,FALSE)</f>
        <v>C</v>
      </c>
      <c r="I338" s="11" t="s">
        <v>44</v>
      </c>
      <c r="J338" s="10" t="str">
        <f>VLOOKUP(I338,Codes!$H$3:$I$262,2,FALSE)</f>
        <v>AB</v>
      </c>
      <c r="K338" s="10">
        <v>1</v>
      </c>
      <c r="L338" t="s">
        <v>83</v>
      </c>
      <c r="M338" t="str">
        <f>VLOOKUP(L338,Codes!$R$3:$S$28,2,FALSE)</f>
        <v>M</v>
      </c>
      <c r="N338" t="s">
        <v>38</v>
      </c>
      <c r="O338" t="s">
        <v>29</v>
      </c>
      <c r="P338" t="s">
        <v>29</v>
      </c>
      <c r="Q338" s="21" t="str">
        <f t="shared" si="75"/>
        <v>R-AB-006-EC25-TP3-Water-NA-1-NA</v>
      </c>
      <c r="R338" s="21" t="str">
        <f t="shared" si="64"/>
        <v>R-AB-006-EC25-TP3-Water-1</v>
      </c>
      <c r="S338" s="14" t="str">
        <f t="shared" si="62"/>
        <v>R.AB.006.M.C.1</v>
      </c>
      <c r="T338" s="15" t="str">
        <f t="shared" si="63"/>
        <v>RAB006MC1</v>
      </c>
      <c r="U338" s="25" t="str">
        <f t="shared" si="73"/>
        <v>R-AB-006-EC25-TP3-Water-1
RAB006MC1</v>
      </c>
      <c r="V338" s="25" t="str">
        <f t="shared" si="74"/>
        <v>RAB
006
MC1</v>
      </c>
    </row>
    <row r="339" spans="1:22" ht="52.5" hidden="1" customHeight="1">
      <c r="A339" t="s">
        <v>41</v>
      </c>
      <c r="B339" s="10" t="s">
        <v>40</v>
      </c>
      <c r="C339" s="10" t="str">
        <f>VLOOKUP(_xlfn.CONCAT(A339,B339),Codes!$C$3:$D$11,2,FALSE)</f>
        <v>R</v>
      </c>
      <c r="D339" s="23" t="s">
        <v>79</v>
      </c>
      <c r="E339" s="12" t="str">
        <f>VLOOKUP(D339,Codes!$E$3:$G$1002,3,FALSE)</f>
        <v>006</v>
      </c>
      <c r="F339" s="10" t="s">
        <v>64</v>
      </c>
      <c r="G339" s="10">
        <v>24</v>
      </c>
      <c r="H339" s="10" t="str">
        <f>VLOOKUP(F339,Codes!$J$3:$M$8,2,FALSE)</f>
        <v>C</v>
      </c>
      <c r="I339" s="11" t="s">
        <v>44</v>
      </c>
      <c r="J339" s="10" t="str">
        <f>VLOOKUP(I339,Codes!$H$3:$I$262,2,FALSE)</f>
        <v>AB</v>
      </c>
      <c r="K339" s="10">
        <v>2</v>
      </c>
      <c r="L339" t="s">
        <v>83</v>
      </c>
      <c r="M339" t="str">
        <f>VLOOKUP(L339,Codes!$R$3:$S$28,2,FALSE)</f>
        <v>M</v>
      </c>
      <c r="N339" t="s">
        <v>38</v>
      </c>
      <c r="O339" t="s">
        <v>29</v>
      </c>
      <c r="P339" t="s">
        <v>29</v>
      </c>
      <c r="Q339" s="21" t="str">
        <f t="shared" si="75"/>
        <v>R-AB-006-EC25-TP3-Water-NA-2-NA</v>
      </c>
      <c r="R339" s="21" t="str">
        <f t="shared" si="64"/>
        <v>R-AB-006-EC25-TP3-Water-2</v>
      </c>
      <c r="S339" s="14" t="str">
        <f t="shared" si="62"/>
        <v>R.AB.006.M.C.2</v>
      </c>
      <c r="T339" s="15" t="str">
        <f t="shared" si="63"/>
        <v>RAB006MC2</v>
      </c>
      <c r="U339" s="25" t="str">
        <f t="shared" si="73"/>
        <v>R-AB-006-EC25-TP3-Water-2
RAB006MC2</v>
      </c>
      <c r="V339" s="25" t="str">
        <f t="shared" si="74"/>
        <v>RAB
006
MC2</v>
      </c>
    </row>
    <row r="340" spans="1:22" ht="52.5" hidden="1" customHeight="1">
      <c r="A340" t="s">
        <v>41</v>
      </c>
      <c r="B340" s="10" t="s">
        <v>40</v>
      </c>
      <c r="C340" s="10" t="str">
        <f>VLOOKUP(_xlfn.CONCAT(A340,B340),Codes!$C$3:$D$11,2,FALSE)</f>
        <v>R</v>
      </c>
      <c r="D340" s="23" t="s">
        <v>79</v>
      </c>
      <c r="E340" s="12" t="str">
        <f>VLOOKUP(D340,Codes!$E$3:$G$1002,3,FALSE)</f>
        <v>006</v>
      </c>
      <c r="F340" s="10" t="s">
        <v>64</v>
      </c>
      <c r="G340" s="10">
        <v>24</v>
      </c>
      <c r="H340" s="10" t="str">
        <f>VLOOKUP(F340,Codes!$J$3:$M$8,2,FALSE)</f>
        <v>C</v>
      </c>
      <c r="I340" s="11" t="s">
        <v>44</v>
      </c>
      <c r="J340" s="10" t="str">
        <f>VLOOKUP(I340,Codes!$H$3:$I$262,2,FALSE)</f>
        <v>AB</v>
      </c>
      <c r="K340" s="10">
        <v>3</v>
      </c>
      <c r="L340" t="s">
        <v>83</v>
      </c>
      <c r="M340" t="str">
        <f>VLOOKUP(L340,Codes!$R$3:$S$28,2,FALSE)</f>
        <v>M</v>
      </c>
      <c r="N340" t="s">
        <v>38</v>
      </c>
      <c r="O340" t="s">
        <v>29</v>
      </c>
      <c r="P340" t="s">
        <v>29</v>
      </c>
      <c r="Q340" s="21" t="str">
        <f t="shared" si="75"/>
        <v>R-AB-006-EC25-TP3-Water-NA-3-NA</v>
      </c>
      <c r="R340" s="21" t="str">
        <f t="shared" si="64"/>
        <v>R-AB-006-EC25-TP3-Water-3</v>
      </c>
      <c r="S340" s="14" t="str">
        <f t="shared" si="62"/>
        <v>R.AB.006.M.C.3</v>
      </c>
      <c r="T340" s="15" t="str">
        <f t="shared" si="63"/>
        <v>RAB006MC3</v>
      </c>
      <c r="U340" s="25" t="str">
        <f t="shared" si="73"/>
        <v>R-AB-006-EC25-TP3-Water-3
RAB006MC3</v>
      </c>
      <c r="V340" s="25" t="str">
        <f t="shared" si="74"/>
        <v>RAB
006
MC3</v>
      </c>
    </row>
    <row r="341" spans="1:22" ht="52.5" hidden="1" customHeight="1">
      <c r="A341" t="s">
        <v>41</v>
      </c>
      <c r="B341" s="10" t="s">
        <v>40</v>
      </c>
      <c r="C341" s="10" t="str">
        <f>VLOOKUP(_xlfn.CONCAT(A341,B341),Codes!$C$3:$D$11,2,FALSE)</f>
        <v>R</v>
      </c>
      <c r="D341" s="23" t="s">
        <v>79</v>
      </c>
      <c r="E341" s="12" t="str">
        <f>VLOOKUP(D341,Codes!$E$3:$G$1002,3,FALSE)</f>
        <v>006</v>
      </c>
      <c r="F341" s="10" t="s">
        <v>64</v>
      </c>
      <c r="G341" s="10">
        <v>24</v>
      </c>
      <c r="H341" s="10" t="str">
        <f>VLOOKUP(F341,Codes!$J$3:$M$8,2,FALSE)</f>
        <v>C</v>
      </c>
      <c r="I341" s="11" t="s">
        <v>44</v>
      </c>
      <c r="J341" s="10" t="str">
        <f>VLOOKUP(I341,Codes!$H$3:$I$262,2,FALSE)</f>
        <v>AB</v>
      </c>
      <c r="K341" s="10">
        <v>4</v>
      </c>
      <c r="L341" t="s">
        <v>83</v>
      </c>
      <c r="M341" t="str">
        <f>VLOOKUP(L341,Codes!$R$3:$S$28,2,FALSE)</f>
        <v>M</v>
      </c>
      <c r="N341" t="s">
        <v>38</v>
      </c>
      <c r="O341" t="s">
        <v>29</v>
      </c>
      <c r="P341" t="s">
        <v>29</v>
      </c>
      <c r="Q341" s="21" t="str">
        <f t="shared" si="75"/>
        <v>R-AB-006-EC25-TP3-Water-NA-4-NA</v>
      </c>
      <c r="R341" s="21" t="str">
        <f t="shared" si="64"/>
        <v>R-AB-006-EC25-TP3-Water-4</v>
      </c>
      <c r="S341" s="14" t="str">
        <f t="shared" si="62"/>
        <v>R.AB.006.M.C.4</v>
      </c>
      <c r="T341" s="15" t="str">
        <f t="shared" si="63"/>
        <v>RAB006MC4</v>
      </c>
      <c r="U341" s="25" t="str">
        <f t="shared" si="73"/>
        <v>R-AB-006-EC25-TP3-Water-4
RAB006MC4</v>
      </c>
      <c r="V341" s="25" t="str">
        <f t="shared" si="74"/>
        <v>RAB
006
MC4</v>
      </c>
    </row>
    <row r="342" spans="1:22" ht="52.5" hidden="1" customHeight="1">
      <c r="A342" t="s">
        <v>41</v>
      </c>
      <c r="B342" s="10" t="s">
        <v>40</v>
      </c>
      <c r="C342" s="10" t="str">
        <f>VLOOKUP(_xlfn.CONCAT(A342,B342),Codes!$C$3:$D$11,2,FALSE)</f>
        <v>R</v>
      </c>
      <c r="D342" s="23" t="s">
        <v>79</v>
      </c>
      <c r="E342" s="12" t="str">
        <f>VLOOKUP(D342,Codes!$E$3:$G$1002,3,FALSE)</f>
        <v>006</v>
      </c>
      <c r="F342" s="10" t="s">
        <v>64</v>
      </c>
      <c r="G342" s="10">
        <v>24</v>
      </c>
      <c r="H342" s="10" t="str">
        <f>VLOOKUP(F342,Codes!$J$3:$M$8,2,FALSE)</f>
        <v>C</v>
      </c>
      <c r="I342" s="11" t="s">
        <v>44</v>
      </c>
      <c r="J342" s="10" t="str">
        <f>VLOOKUP(I342,Codes!$H$3:$I$262,2,FALSE)</f>
        <v>AB</v>
      </c>
      <c r="K342" s="10">
        <v>5</v>
      </c>
      <c r="L342" t="s">
        <v>83</v>
      </c>
      <c r="M342" t="str">
        <f>VLOOKUP(L342,Codes!$R$3:$S$28,2,FALSE)</f>
        <v>M</v>
      </c>
      <c r="N342" t="s">
        <v>38</v>
      </c>
      <c r="O342" t="s">
        <v>29</v>
      </c>
      <c r="P342" t="s">
        <v>29</v>
      </c>
      <c r="Q342" s="21" t="str">
        <f t="shared" si="75"/>
        <v>R-AB-006-EC25-TP3-Water-NA-5-NA</v>
      </c>
      <c r="R342" s="21" t="str">
        <f t="shared" si="64"/>
        <v>R-AB-006-EC25-TP3-Water-5</v>
      </c>
      <c r="S342" s="14" t="str">
        <f t="shared" si="62"/>
        <v>R.AB.006.M.C.5</v>
      </c>
      <c r="T342" s="15" t="str">
        <f t="shared" si="63"/>
        <v>RAB006MC5</v>
      </c>
      <c r="U342" s="25" t="str">
        <f t="shared" si="73"/>
        <v>R-AB-006-EC25-TP3-Water-5
RAB006MC5</v>
      </c>
      <c r="V342" s="25" t="str">
        <f t="shared" si="74"/>
        <v>RAB
006
MC5</v>
      </c>
    </row>
    <row r="343" spans="1:22" ht="52.5" hidden="1" customHeight="1">
      <c r="A343" t="s">
        <v>41</v>
      </c>
      <c r="B343" s="10" t="s">
        <v>40</v>
      </c>
      <c r="C343" s="10" t="str">
        <f>VLOOKUP(_xlfn.CONCAT(A343,B343),Codes!$C$3:$D$11,2,FALSE)</f>
        <v>R</v>
      </c>
      <c r="D343" s="23" t="s">
        <v>79</v>
      </c>
      <c r="E343" s="12" t="str">
        <f>VLOOKUP(D343,Codes!$E$3:$G$1002,3,FALSE)</f>
        <v>006</v>
      </c>
      <c r="F343" s="10" t="s">
        <v>64</v>
      </c>
      <c r="G343" s="10">
        <v>24</v>
      </c>
      <c r="H343" s="10" t="str">
        <f>VLOOKUP(F343,Codes!$J$3:$M$8,2,FALSE)</f>
        <v>C</v>
      </c>
      <c r="I343" s="11" t="s">
        <v>44</v>
      </c>
      <c r="J343" s="10" t="str">
        <f>VLOOKUP(I343,Codes!$H$3:$I$262,2,FALSE)</f>
        <v>AB</v>
      </c>
      <c r="K343" s="10">
        <v>6</v>
      </c>
      <c r="L343" t="s">
        <v>83</v>
      </c>
      <c r="M343" t="str">
        <f>VLOOKUP(L343,Codes!$R$3:$S$28,2,FALSE)</f>
        <v>M</v>
      </c>
      <c r="N343" t="s">
        <v>38</v>
      </c>
      <c r="O343" t="s">
        <v>29</v>
      </c>
      <c r="P343" t="s">
        <v>29</v>
      </c>
      <c r="Q343" s="21" t="str">
        <f t="shared" si="75"/>
        <v>R-AB-006-EC25-TP3-Water-NA-6-NA</v>
      </c>
      <c r="R343" s="21" t="str">
        <f t="shared" si="64"/>
        <v>R-AB-006-EC25-TP3-Water-6</v>
      </c>
      <c r="S343" s="14" t="str">
        <f t="shared" si="62"/>
        <v>R.AB.006.M.C.6</v>
      </c>
      <c r="T343" s="15" t="str">
        <f t="shared" si="63"/>
        <v>RAB006MC6</v>
      </c>
      <c r="U343" s="25" t="str">
        <f t="shared" si="73"/>
        <v>R-AB-006-EC25-TP3-Water-6
RAB006MC6</v>
      </c>
      <c r="V343" s="25" t="str">
        <f t="shared" si="74"/>
        <v>RAB
006
MC6</v>
      </c>
    </row>
    <row r="344" spans="1:22" ht="52.5" hidden="1" customHeight="1">
      <c r="A344" t="s">
        <v>41</v>
      </c>
      <c r="B344" s="10" t="s">
        <v>40</v>
      </c>
      <c r="C344" s="10" t="str">
        <f>VLOOKUP(_xlfn.CONCAT(A344,B344),Codes!$C$3:$D$11,2,FALSE)</f>
        <v>R</v>
      </c>
      <c r="D344" s="23" t="s">
        <v>79</v>
      </c>
      <c r="E344" s="12" t="str">
        <f>VLOOKUP(D344,Codes!$E$3:$G$1002,3,FALSE)</f>
        <v>006</v>
      </c>
      <c r="F344" s="10" t="s">
        <v>70</v>
      </c>
      <c r="G344" s="10">
        <v>48</v>
      </c>
      <c r="H344" s="10" t="str">
        <f>VLOOKUP(F344,Codes!$J$3:$M$8,2,FALSE)</f>
        <v>D</v>
      </c>
      <c r="I344" s="11" t="s">
        <v>44</v>
      </c>
      <c r="J344" s="10" t="str">
        <f>VLOOKUP(I344,Codes!$H$3:$I$262,2,FALSE)</f>
        <v>AB</v>
      </c>
      <c r="K344" s="10">
        <v>1</v>
      </c>
      <c r="L344" t="s">
        <v>83</v>
      </c>
      <c r="M344" t="str">
        <f>VLOOKUP(L344,Codes!$R$3:$S$28,2,FALSE)</f>
        <v>M</v>
      </c>
      <c r="N344" t="s">
        <v>38</v>
      </c>
      <c r="O344" t="s">
        <v>29</v>
      </c>
      <c r="P344" t="s">
        <v>29</v>
      </c>
      <c r="Q344" s="21" t="str">
        <f t="shared" si="75"/>
        <v>R-AB-006-EC25-TP4-Water-NA-1-NA</v>
      </c>
      <c r="R344" s="21" t="str">
        <f t="shared" si="64"/>
        <v>R-AB-006-EC25-TP4-Water-1</v>
      </c>
      <c r="S344" s="14" t="str">
        <f t="shared" si="62"/>
        <v>R.AB.006.M.D.1</v>
      </c>
      <c r="T344" s="15" t="str">
        <f t="shared" si="63"/>
        <v>RAB006MD1</v>
      </c>
      <c r="U344" s="25" t="str">
        <f t="shared" si="73"/>
        <v>R-AB-006-EC25-TP4-Water-1
RAB006MD1</v>
      </c>
      <c r="V344" s="25" t="str">
        <f t="shared" si="74"/>
        <v>RAB
006
MD1</v>
      </c>
    </row>
    <row r="345" spans="1:22" ht="52.5" hidden="1" customHeight="1">
      <c r="A345" t="s">
        <v>41</v>
      </c>
      <c r="B345" s="10" t="s">
        <v>40</v>
      </c>
      <c r="C345" s="10" t="str">
        <f>VLOOKUP(_xlfn.CONCAT(A345,B345),Codes!$C$3:$D$11,2,FALSE)</f>
        <v>R</v>
      </c>
      <c r="D345" s="23" t="s">
        <v>79</v>
      </c>
      <c r="E345" s="12" t="str">
        <f>VLOOKUP(D345,Codes!$E$3:$G$1002,3,FALSE)</f>
        <v>006</v>
      </c>
      <c r="F345" s="10" t="s">
        <v>70</v>
      </c>
      <c r="G345" s="10">
        <v>48</v>
      </c>
      <c r="H345" s="10" t="str">
        <f>VLOOKUP(F345,Codes!$J$3:$M$8,2,FALSE)</f>
        <v>D</v>
      </c>
      <c r="I345" s="11" t="s">
        <v>44</v>
      </c>
      <c r="J345" s="10" t="str">
        <f>VLOOKUP(I345,Codes!$H$3:$I$262,2,FALSE)</f>
        <v>AB</v>
      </c>
      <c r="K345" s="10">
        <v>2</v>
      </c>
      <c r="L345" t="s">
        <v>83</v>
      </c>
      <c r="M345" t="str">
        <f>VLOOKUP(L345,Codes!$R$3:$S$28,2,FALSE)</f>
        <v>M</v>
      </c>
      <c r="N345" t="s">
        <v>38</v>
      </c>
      <c r="O345" t="s">
        <v>29</v>
      </c>
      <c r="P345" t="s">
        <v>29</v>
      </c>
      <c r="Q345" s="21" t="str">
        <f t="shared" si="75"/>
        <v>R-AB-006-EC25-TP4-Water-NA-2-NA</v>
      </c>
      <c r="R345" s="21" t="str">
        <f t="shared" si="64"/>
        <v>R-AB-006-EC25-TP4-Water-2</v>
      </c>
      <c r="S345" s="14" t="str">
        <f t="shared" si="62"/>
        <v>R.AB.006.M.D.2</v>
      </c>
      <c r="T345" s="15" t="str">
        <f t="shared" si="63"/>
        <v>RAB006MD2</v>
      </c>
      <c r="U345" s="25" t="str">
        <f t="shared" si="73"/>
        <v>R-AB-006-EC25-TP4-Water-2
RAB006MD2</v>
      </c>
      <c r="V345" s="25" t="str">
        <f t="shared" si="74"/>
        <v>RAB
006
MD2</v>
      </c>
    </row>
    <row r="346" spans="1:22" ht="52.5" hidden="1" customHeight="1">
      <c r="A346" t="s">
        <v>41</v>
      </c>
      <c r="B346" s="10" t="s">
        <v>40</v>
      </c>
      <c r="C346" s="10" t="str">
        <f>VLOOKUP(_xlfn.CONCAT(A346,B346),Codes!$C$3:$D$11,2,FALSE)</f>
        <v>R</v>
      </c>
      <c r="D346" s="23" t="s">
        <v>79</v>
      </c>
      <c r="E346" s="12" t="str">
        <f>VLOOKUP(D346,Codes!$E$3:$G$1002,3,FALSE)</f>
        <v>006</v>
      </c>
      <c r="F346" s="10" t="s">
        <v>70</v>
      </c>
      <c r="G346" s="10">
        <v>48</v>
      </c>
      <c r="H346" s="10" t="str">
        <f>VLOOKUP(F346,Codes!$J$3:$M$8,2,FALSE)</f>
        <v>D</v>
      </c>
      <c r="I346" s="11" t="s">
        <v>44</v>
      </c>
      <c r="J346" s="10" t="str">
        <f>VLOOKUP(I346,Codes!$H$3:$I$262,2,FALSE)</f>
        <v>AB</v>
      </c>
      <c r="K346" s="10">
        <v>3</v>
      </c>
      <c r="L346" t="s">
        <v>83</v>
      </c>
      <c r="M346" t="str">
        <f>VLOOKUP(L346,Codes!$R$3:$S$28,2,FALSE)</f>
        <v>M</v>
      </c>
      <c r="N346" t="s">
        <v>38</v>
      </c>
      <c r="O346" t="s">
        <v>29</v>
      </c>
      <c r="P346" t="s">
        <v>29</v>
      </c>
      <c r="Q346" s="21" t="str">
        <f t="shared" si="75"/>
        <v>R-AB-006-EC25-TP4-Water-NA-3-NA</v>
      </c>
      <c r="R346" s="21" t="str">
        <f t="shared" si="64"/>
        <v>R-AB-006-EC25-TP4-Water-3</v>
      </c>
      <c r="S346" s="14" t="str">
        <f t="shared" si="62"/>
        <v>R.AB.006.M.D.3</v>
      </c>
      <c r="T346" s="15" t="str">
        <f t="shared" si="63"/>
        <v>RAB006MD3</v>
      </c>
      <c r="U346" s="25" t="str">
        <f t="shared" si="73"/>
        <v>R-AB-006-EC25-TP4-Water-3
RAB006MD3</v>
      </c>
      <c r="V346" s="25" t="str">
        <f t="shared" si="74"/>
        <v>RAB
006
MD3</v>
      </c>
    </row>
    <row r="347" spans="1:22" ht="52.5" hidden="1" customHeight="1">
      <c r="A347" t="s">
        <v>41</v>
      </c>
      <c r="B347" s="10" t="s">
        <v>40</v>
      </c>
      <c r="C347" s="10" t="str">
        <f>VLOOKUP(_xlfn.CONCAT(A347,B347),Codes!$C$3:$D$11,2,FALSE)</f>
        <v>R</v>
      </c>
      <c r="D347" s="23" t="s">
        <v>79</v>
      </c>
      <c r="E347" s="12" t="str">
        <f>VLOOKUP(D347,Codes!$E$3:$G$1002,3,FALSE)</f>
        <v>006</v>
      </c>
      <c r="F347" s="10" t="s">
        <v>70</v>
      </c>
      <c r="G347" s="10">
        <v>48</v>
      </c>
      <c r="H347" s="10" t="str">
        <f>VLOOKUP(F347,Codes!$J$3:$M$8,2,FALSE)</f>
        <v>D</v>
      </c>
      <c r="I347" s="11" t="s">
        <v>44</v>
      </c>
      <c r="J347" s="10" t="str">
        <f>VLOOKUP(I347,Codes!$H$3:$I$262,2,FALSE)</f>
        <v>AB</v>
      </c>
      <c r="K347" s="10">
        <v>4</v>
      </c>
      <c r="L347" t="s">
        <v>83</v>
      </c>
      <c r="M347" t="str">
        <f>VLOOKUP(L347,Codes!$R$3:$S$28,2,FALSE)</f>
        <v>M</v>
      </c>
      <c r="N347" t="s">
        <v>38</v>
      </c>
      <c r="O347" t="s">
        <v>29</v>
      </c>
      <c r="P347" t="s">
        <v>29</v>
      </c>
      <c r="Q347" s="21" t="str">
        <f t="shared" si="75"/>
        <v>R-AB-006-EC25-TP4-Water-NA-4-NA</v>
      </c>
      <c r="R347" s="21" t="str">
        <f t="shared" si="64"/>
        <v>R-AB-006-EC25-TP4-Water-4</v>
      </c>
      <c r="S347" s="14" t="str">
        <f t="shared" si="62"/>
        <v>R.AB.006.M.D.4</v>
      </c>
      <c r="T347" s="15" t="str">
        <f t="shared" si="63"/>
        <v>RAB006MD4</v>
      </c>
      <c r="U347" s="25" t="str">
        <f t="shared" si="73"/>
        <v>R-AB-006-EC25-TP4-Water-4
RAB006MD4</v>
      </c>
      <c r="V347" s="25" t="str">
        <f t="shared" si="74"/>
        <v>RAB
006
MD4</v>
      </c>
    </row>
    <row r="348" spans="1:22" ht="52.5" hidden="1" customHeight="1">
      <c r="A348" t="s">
        <v>41</v>
      </c>
      <c r="B348" s="10" t="s">
        <v>40</v>
      </c>
      <c r="C348" s="10" t="str">
        <f>VLOOKUP(_xlfn.CONCAT(A348,B348),Codes!$C$3:$D$11,2,FALSE)</f>
        <v>R</v>
      </c>
      <c r="D348" s="23" t="s">
        <v>79</v>
      </c>
      <c r="E348" s="12" t="str">
        <f>VLOOKUP(D348,Codes!$E$3:$G$1002,3,FALSE)</f>
        <v>006</v>
      </c>
      <c r="F348" s="10" t="s">
        <v>70</v>
      </c>
      <c r="G348" s="10">
        <v>48</v>
      </c>
      <c r="H348" s="10" t="str">
        <f>VLOOKUP(F348,Codes!$J$3:$M$8,2,FALSE)</f>
        <v>D</v>
      </c>
      <c r="I348" s="11" t="s">
        <v>44</v>
      </c>
      <c r="J348" s="10" t="str">
        <f>VLOOKUP(I348,Codes!$H$3:$I$262,2,FALSE)</f>
        <v>AB</v>
      </c>
      <c r="K348" s="10">
        <v>5</v>
      </c>
      <c r="L348" t="s">
        <v>83</v>
      </c>
      <c r="M348" t="str">
        <f>VLOOKUP(L348,Codes!$R$3:$S$28,2,FALSE)</f>
        <v>M</v>
      </c>
      <c r="N348" t="s">
        <v>38</v>
      </c>
      <c r="O348" t="s">
        <v>29</v>
      </c>
      <c r="P348" t="s">
        <v>29</v>
      </c>
      <c r="Q348" s="21" t="str">
        <f t="shared" si="75"/>
        <v>R-AB-006-EC25-TP4-Water-NA-5-NA</v>
      </c>
      <c r="R348" s="21" t="str">
        <f t="shared" si="64"/>
        <v>R-AB-006-EC25-TP4-Water-5</v>
      </c>
      <c r="S348" s="14" t="str">
        <f t="shared" si="62"/>
        <v>R.AB.006.M.D.5</v>
      </c>
      <c r="T348" s="15" t="str">
        <f t="shared" si="63"/>
        <v>RAB006MD5</v>
      </c>
      <c r="U348" s="25" t="str">
        <f t="shared" si="73"/>
        <v>R-AB-006-EC25-TP4-Water-5
RAB006MD5</v>
      </c>
      <c r="V348" s="25" t="str">
        <f t="shared" si="74"/>
        <v>RAB
006
MD5</v>
      </c>
    </row>
    <row r="349" spans="1:22" ht="52.5" hidden="1" customHeight="1">
      <c r="A349" t="s">
        <v>41</v>
      </c>
      <c r="B349" s="10" t="s">
        <v>40</v>
      </c>
      <c r="C349" s="10" t="str">
        <f>VLOOKUP(_xlfn.CONCAT(A349,B349),Codes!$C$3:$D$11,2,FALSE)</f>
        <v>R</v>
      </c>
      <c r="D349" s="23" t="s">
        <v>79</v>
      </c>
      <c r="E349" s="12" t="str">
        <f>VLOOKUP(D349,Codes!$E$3:$G$1002,3,FALSE)</f>
        <v>006</v>
      </c>
      <c r="F349" s="10" t="s">
        <v>70</v>
      </c>
      <c r="G349" s="10">
        <v>48</v>
      </c>
      <c r="H349" s="10" t="str">
        <f>VLOOKUP(F349,Codes!$J$3:$M$8,2,FALSE)</f>
        <v>D</v>
      </c>
      <c r="I349" s="11" t="s">
        <v>44</v>
      </c>
      <c r="J349" s="10" t="str">
        <f>VLOOKUP(I349,Codes!$H$3:$I$262,2,FALSE)</f>
        <v>AB</v>
      </c>
      <c r="K349" s="10">
        <v>6</v>
      </c>
      <c r="L349" t="s">
        <v>83</v>
      </c>
      <c r="M349" t="str">
        <f>VLOOKUP(L349,Codes!$R$3:$S$28,2,FALSE)</f>
        <v>M</v>
      </c>
      <c r="N349" t="s">
        <v>38</v>
      </c>
      <c r="O349" t="s">
        <v>29</v>
      </c>
      <c r="P349" t="s">
        <v>29</v>
      </c>
      <c r="Q349" s="21" t="str">
        <f t="shared" si="75"/>
        <v>R-AB-006-EC25-TP4-Water-NA-6-NA</v>
      </c>
      <c r="R349" s="21" t="str">
        <f t="shared" si="64"/>
        <v>R-AB-006-EC25-TP4-Water-6</v>
      </c>
      <c r="S349" s="14" t="str">
        <f t="shared" ref="S349:S409" si="76">_xlfn.CONCAT(C349,".",J349,".",E349,".",M349,".",H349,".",K349)</f>
        <v>R.AB.006.M.D.6</v>
      </c>
      <c r="T349" s="15" t="str">
        <f t="shared" ref="T349:T409" si="77">SUBSTITUTE(S349,".","")</f>
        <v>RAB006MD6</v>
      </c>
      <c r="U349" s="25" t="str">
        <f t="shared" si="73"/>
        <v>R-AB-006-EC25-TP4-Water-6
RAB006MD6</v>
      </c>
      <c r="V349" s="25" t="str">
        <f t="shared" si="74"/>
        <v>RAB
006
MD6</v>
      </c>
    </row>
    <row r="350" spans="1:22" ht="52.5" hidden="1" customHeight="1">
      <c r="A350" t="s">
        <v>41</v>
      </c>
      <c r="B350" s="10" t="s">
        <v>40</v>
      </c>
      <c r="C350" s="10" t="str">
        <f>VLOOKUP(_xlfn.CONCAT(A350,B350),Codes!$C$3:$D$11,2,FALSE)</f>
        <v>R</v>
      </c>
      <c r="D350" s="23" t="s">
        <v>67</v>
      </c>
      <c r="E350" s="12" t="str">
        <f>VLOOKUP(D350,Codes!$E$3:$G$1002,3,FALSE)</f>
        <v>004</v>
      </c>
      <c r="F350" s="10" t="s">
        <v>33</v>
      </c>
      <c r="G350" s="10">
        <v>0</v>
      </c>
      <c r="H350" s="10" t="str">
        <f>VLOOKUP(F350,Codes!$J$3:$M$8,2,FALSE)</f>
        <v>S</v>
      </c>
      <c r="I350" s="11" t="s">
        <v>44</v>
      </c>
      <c r="J350" s="10" t="str">
        <f>VLOOKUP(I350,Codes!$H$3:$I$262,2,FALSE)</f>
        <v>AB</v>
      </c>
      <c r="K350" s="10">
        <v>1</v>
      </c>
      <c r="L350" t="s">
        <v>35</v>
      </c>
      <c r="M350" t="str">
        <f>VLOOKUP(L350,Codes!$R$3:$S$28,2,FALSE)</f>
        <v>L</v>
      </c>
      <c r="N350" t="s">
        <v>48</v>
      </c>
      <c r="O350" t="s">
        <v>29</v>
      </c>
      <c r="P350" t="s">
        <v>29</v>
      </c>
      <c r="Q350" s="21" t="str">
        <f t="shared" ref="Q350:Q355" si="78">CONCATENATE(C350,"-",J350,"-",E350,"-", L350,"-",F350,"-",N350,"-",O350,"-",K350,"-",P350)</f>
        <v>R-AB-004-EC10-TP0-DMSO-NA-1-NA</v>
      </c>
      <c r="R350" s="21" t="str">
        <f t="shared" ref="R350:R355" si="79">CONCATENATE(C350,"-",J350,"-",E350,"-", L350,"-",F350,"-",N350,"-",K350)</f>
        <v>R-AB-004-EC10-TP0-DMSO-1</v>
      </c>
      <c r="S350" s="14" t="str">
        <f t="shared" ref="S350:S355" si="80">_xlfn.CONCAT(C350,".",J350,".",E350,".",M350,".",H350,".",K350)</f>
        <v>R.AB.004.L.S.1</v>
      </c>
      <c r="T350" s="15" t="str">
        <f t="shared" ref="T350:T355" si="81">SUBSTITUTE(S350,".","")</f>
        <v>RAB004LS1</v>
      </c>
      <c r="U350" s="25" t="str">
        <f t="shared" si="73"/>
        <v>R-AB-004-EC10-TP0-DMSO-1
RAB004LS1</v>
      </c>
      <c r="V350" s="25" t="str">
        <f t="shared" si="74"/>
        <v>RAB
004
LS1</v>
      </c>
    </row>
    <row r="351" spans="1:22" ht="52.5" hidden="1" customHeight="1">
      <c r="A351" t="s">
        <v>41</v>
      </c>
      <c r="B351" s="10" t="s">
        <v>40</v>
      </c>
      <c r="C351" s="10" t="str">
        <f>VLOOKUP(_xlfn.CONCAT(A351,B351),Codes!$C$3:$D$11,2,FALSE)</f>
        <v>R</v>
      </c>
      <c r="D351" s="23" t="s">
        <v>67</v>
      </c>
      <c r="E351" s="12" t="str">
        <f>VLOOKUP(D351,Codes!$E$3:$G$1002,3,FALSE)</f>
        <v>004</v>
      </c>
      <c r="F351" s="10" t="s">
        <v>33</v>
      </c>
      <c r="G351" s="10">
        <v>0</v>
      </c>
      <c r="H351" s="10" t="str">
        <f>VLOOKUP(F351,Codes!$J$3:$M$8,2,FALSE)</f>
        <v>S</v>
      </c>
      <c r="I351" s="11" t="s">
        <v>44</v>
      </c>
      <c r="J351" s="10" t="str">
        <f>VLOOKUP(I351,Codes!$H$3:$I$262,2,FALSE)</f>
        <v>AB</v>
      </c>
      <c r="K351" s="10">
        <v>2</v>
      </c>
      <c r="L351" t="s">
        <v>35</v>
      </c>
      <c r="M351" t="str">
        <f>VLOOKUP(L351,Codes!$R$3:$S$28,2,FALSE)</f>
        <v>L</v>
      </c>
      <c r="N351" t="s">
        <v>48</v>
      </c>
      <c r="O351" t="s">
        <v>29</v>
      </c>
      <c r="P351" t="s">
        <v>29</v>
      </c>
      <c r="Q351" s="21" t="str">
        <f t="shared" si="78"/>
        <v>R-AB-004-EC10-TP0-DMSO-NA-2-NA</v>
      </c>
      <c r="R351" s="21" t="str">
        <f t="shared" si="79"/>
        <v>R-AB-004-EC10-TP0-DMSO-2</v>
      </c>
      <c r="S351" s="14" t="str">
        <f t="shared" si="80"/>
        <v>R.AB.004.L.S.2</v>
      </c>
      <c r="T351" s="15" t="str">
        <f t="shared" si="81"/>
        <v>RAB004LS2</v>
      </c>
      <c r="U351" s="25" t="str">
        <f t="shared" si="73"/>
        <v>R-AB-004-EC10-TP0-DMSO-2
RAB004LS2</v>
      </c>
      <c r="V351" s="25" t="str">
        <f t="shared" si="74"/>
        <v>RAB
004
LS2</v>
      </c>
    </row>
    <row r="352" spans="1:22" ht="52.5" hidden="1" customHeight="1">
      <c r="A352" t="s">
        <v>41</v>
      </c>
      <c r="B352" s="10" t="s">
        <v>40</v>
      </c>
      <c r="C352" s="10" t="str">
        <f>VLOOKUP(_xlfn.CONCAT(A352,B352),Codes!$C$3:$D$11,2,FALSE)</f>
        <v>R</v>
      </c>
      <c r="D352" s="23" t="s">
        <v>67</v>
      </c>
      <c r="E352" s="12" t="str">
        <f>VLOOKUP(D352,Codes!$E$3:$G$1002,3,FALSE)</f>
        <v>004</v>
      </c>
      <c r="F352" s="10" t="s">
        <v>33</v>
      </c>
      <c r="G352" s="10">
        <v>0</v>
      </c>
      <c r="H352" s="10" t="str">
        <f>VLOOKUP(F352,Codes!$J$3:$M$8,2,FALSE)</f>
        <v>S</v>
      </c>
      <c r="I352" s="11" t="s">
        <v>44</v>
      </c>
      <c r="J352" s="10" t="str">
        <f>VLOOKUP(I352,Codes!$H$3:$I$262,2,FALSE)</f>
        <v>AB</v>
      </c>
      <c r="K352" s="10">
        <v>3</v>
      </c>
      <c r="L352" t="s">
        <v>35</v>
      </c>
      <c r="M352" t="str">
        <f>VLOOKUP(L352,Codes!$R$3:$S$28,2,FALSE)</f>
        <v>L</v>
      </c>
      <c r="N352" t="s">
        <v>48</v>
      </c>
      <c r="O352" t="s">
        <v>29</v>
      </c>
      <c r="P352" t="s">
        <v>29</v>
      </c>
      <c r="Q352" s="21" t="str">
        <f t="shared" si="78"/>
        <v>R-AB-004-EC10-TP0-DMSO-NA-3-NA</v>
      </c>
      <c r="R352" s="21" t="str">
        <f t="shared" si="79"/>
        <v>R-AB-004-EC10-TP0-DMSO-3</v>
      </c>
      <c r="S352" s="14" t="str">
        <f t="shared" si="80"/>
        <v>R.AB.004.L.S.3</v>
      </c>
      <c r="T352" s="15" t="str">
        <f t="shared" si="81"/>
        <v>RAB004LS3</v>
      </c>
      <c r="U352" s="25" t="str">
        <f t="shared" si="73"/>
        <v>R-AB-004-EC10-TP0-DMSO-3
RAB004LS3</v>
      </c>
      <c r="V352" s="25" t="str">
        <f t="shared" si="74"/>
        <v>RAB
004
LS3</v>
      </c>
    </row>
    <row r="353" spans="1:22" ht="52.5" hidden="1" customHeight="1">
      <c r="A353" t="s">
        <v>41</v>
      </c>
      <c r="B353" s="10" t="s">
        <v>40</v>
      </c>
      <c r="C353" s="10" t="str">
        <f>VLOOKUP(_xlfn.CONCAT(A353,B353),Codes!$C$3:$D$11,2,FALSE)</f>
        <v>R</v>
      </c>
      <c r="D353" s="23" t="s">
        <v>67</v>
      </c>
      <c r="E353" s="12" t="str">
        <f>VLOOKUP(D353,Codes!$E$3:$G$1002,3,FALSE)</f>
        <v>004</v>
      </c>
      <c r="F353" s="10" t="s">
        <v>33</v>
      </c>
      <c r="G353" s="10">
        <v>0</v>
      </c>
      <c r="H353" s="10" t="str">
        <f>VLOOKUP(F353,Codes!$J$3:$M$8,2,FALSE)</f>
        <v>S</v>
      </c>
      <c r="I353" s="11" t="s">
        <v>44</v>
      </c>
      <c r="J353" s="10" t="str">
        <f>VLOOKUP(I353,Codes!$H$3:$I$262,2,FALSE)</f>
        <v>AB</v>
      </c>
      <c r="K353" s="10">
        <v>4</v>
      </c>
      <c r="L353" t="s">
        <v>35</v>
      </c>
      <c r="M353" t="str">
        <f>VLOOKUP(L353,Codes!$R$3:$S$28,2,FALSE)</f>
        <v>L</v>
      </c>
      <c r="N353" t="s">
        <v>48</v>
      </c>
      <c r="O353" t="s">
        <v>29</v>
      </c>
      <c r="P353" t="s">
        <v>29</v>
      </c>
      <c r="Q353" s="21" t="str">
        <f t="shared" si="78"/>
        <v>R-AB-004-EC10-TP0-DMSO-NA-4-NA</v>
      </c>
      <c r="R353" s="21" t="str">
        <f t="shared" si="79"/>
        <v>R-AB-004-EC10-TP0-DMSO-4</v>
      </c>
      <c r="S353" s="14" t="str">
        <f t="shared" si="80"/>
        <v>R.AB.004.L.S.4</v>
      </c>
      <c r="T353" s="15" t="str">
        <f t="shared" si="81"/>
        <v>RAB004LS4</v>
      </c>
      <c r="U353" s="25" t="str">
        <f t="shared" si="73"/>
        <v>R-AB-004-EC10-TP0-DMSO-4
RAB004LS4</v>
      </c>
      <c r="V353" s="25" t="str">
        <f t="shared" si="74"/>
        <v>RAB
004
LS4</v>
      </c>
    </row>
    <row r="354" spans="1:22" ht="52.5" hidden="1" customHeight="1">
      <c r="A354" t="s">
        <v>41</v>
      </c>
      <c r="B354" s="10" t="s">
        <v>40</v>
      </c>
      <c r="C354" s="10" t="str">
        <f>VLOOKUP(_xlfn.CONCAT(A354,B354),Codes!$C$3:$D$11,2,FALSE)</f>
        <v>R</v>
      </c>
      <c r="D354" s="23" t="s">
        <v>67</v>
      </c>
      <c r="E354" s="12" t="str">
        <f>VLOOKUP(D354,Codes!$E$3:$G$1002,3,FALSE)</f>
        <v>004</v>
      </c>
      <c r="F354" s="10" t="s">
        <v>33</v>
      </c>
      <c r="G354" s="10">
        <v>0</v>
      </c>
      <c r="H354" s="10" t="str">
        <f>VLOOKUP(F354,Codes!$J$3:$M$8,2,FALSE)</f>
        <v>S</v>
      </c>
      <c r="I354" s="11" t="s">
        <v>44</v>
      </c>
      <c r="J354" s="10" t="str">
        <f>VLOOKUP(I354,Codes!$H$3:$I$262,2,FALSE)</f>
        <v>AB</v>
      </c>
      <c r="K354" s="10">
        <v>5</v>
      </c>
      <c r="L354" t="s">
        <v>35</v>
      </c>
      <c r="M354" t="str">
        <f>VLOOKUP(L354,Codes!$R$3:$S$28,2,FALSE)</f>
        <v>L</v>
      </c>
      <c r="N354" t="s">
        <v>48</v>
      </c>
      <c r="O354" t="s">
        <v>29</v>
      </c>
      <c r="P354" t="s">
        <v>29</v>
      </c>
      <c r="Q354" s="21" t="str">
        <f t="shared" si="78"/>
        <v>R-AB-004-EC10-TP0-DMSO-NA-5-NA</v>
      </c>
      <c r="R354" s="21" t="str">
        <f t="shared" si="79"/>
        <v>R-AB-004-EC10-TP0-DMSO-5</v>
      </c>
      <c r="S354" s="14" t="str">
        <f t="shared" si="80"/>
        <v>R.AB.004.L.S.5</v>
      </c>
      <c r="T354" s="15" t="str">
        <f t="shared" si="81"/>
        <v>RAB004LS5</v>
      </c>
      <c r="U354" s="25" t="str">
        <f t="shared" si="73"/>
        <v>R-AB-004-EC10-TP0-DMSO-5
RAB004LS5</v>
      </c>
      <c r="V354" s="25" t="str">
        <f t="shared" si="74"/>
        <v>RAB
004
LS5</v>
      </c>
    </row>
    <row r="355" spans="1:22" ht="52.5" hidden="1" customHeight="1">
      <c r="A355" t="s">
        <v>41</v>
      </c>
      <c r="B355" s="10" t="s">
        <v>40</v>
      </c>
      <c r="C355" s="10" t="str">
        <f>VLOOKUP(_xlfn.CONCAT(A355,B355),Codes!$C$3:$D$11,2,FALSE)</f>
        <v>R</v>
      </c>
      <c r="D355" s="23" t="s">
        <v>67</v>
      </c>
      <c r="E355" s="12" t="str">
        <f>VLOOKUP(D355,Codes!$E$3:$G$1002,3,FALSE)</f>
        <v>004</v>
      </c>
      <c r="F355" s="10" t="s">
        <v>33</v>
      </c>
      <c r="G355" s="10">
        <v>0</v>
      </c>
      <c r="H355" s="10" t="str">
        <f>VLOOKUP(F355,Codes!$J$3:$M$8,2,FALSE)</f>
        <v>S</v>
      </c>
      <c r="I355" s="11" t="s">
        <v>44</v>
      </c>
      <c r="J355" s="10" t="str">
        <f>VLOOKUP(I355,Codes!$H$3:$I$262,2,FALSE)</f>
        <v>AB</v>
      </c>
      <c r="K355" s="10">
        <v>6</v>
      </c>
      <c r="L355" t="s">
        <v>35</v>
      </c>
      <c r="M355" t="str">
        <f>VLOOKUP(L355,Codes!$R$3:$S$28,2,FALSE)</f>
        <v>L</v>
      </c>
      <c r="N355" t="s">
        <v>48</v>
      </c>
      <c r="O355" t="s">
        <v>29</v>
      </c>
      <c r="P355" t="s">
        <v>29</v>
      </c>
      <c r="Q355" s="21" t="str">
        <f t="shared" si="78"/>
        <v>R-AB-004-EC10-TP0-DMSO-NA-6-NA</v>
      </c>
      <c r="R355" s="21" t="str">
        <f t="shared" si="79"/>
        <v>R-AB-004-EC10-TP0-DMSO-6</v>
      </c>
      <c r="S355" s="14" t="str">
        <f t="shared" si="80"/>
        <v>R.AB.004.L.S.6</v>
      </c>
      <c r="T355" s="15" t="str">
        <f t="shared" si="81"/>
        <v>RAB004LS6</v>
      </c>
      <c r="U355" s="25" t="str">
        <f t="shared" si="73"/>
        <v>R-AB-004-EC10-TP0-DMSO-6
RAB004LS6</v>
      </c>
      <c r="V355" s="25" t="str">
        <f t="shared" si="74"/>
        <v>RAB
004
LS6</v>
      </c>
    </row>
    <row r="356" spans="1:22" ht="52.5" hidden="1" customHeight="1">
      <c r="A356" t="s">
        <v>41</v>
      </c>
      <c r="B356" s="10" t="s">
        <v>40</v>
      </c>
      <c r="C356" s="10" t="str">
        <f>VLOOKUP(_xlfn.CONCAT(A356,B356),Codes!$C$3:$D$11,2,FALSE)</f>
        <v>R</v>
      </c>
      <c r="D356" s="23" t="s">
        <v>67</v>
      </c>
      <c r="E356" s="12" t="str">
        <f>VLOOKUP(D356,Codes!$E$3:$G$1002,3,FALSE)</f>
        <v>004</v>
      </c>
      <c r="F356" s="10" t="s">
        <v>46</v>
      </c>
      <c r="G356" s="10">
        <v>4</v>
      </c>
      <c r="H356" s="10" t="str">
        <f>VLOOKUP(F356,Codes!$J$3:$M$8,2,FALSE)</f>
        <v>A</v>
      </c>
      <c r="I356" s="11" t="s">
        <v>44</v>
      </c>
      <c r="J356" s="10" t="str">
        <f>VLOOKUP(I356,Codes!$H$3:$I$262,2,FALSE)</f>
        <v>AB</v>
      </c>
      <c r="K356" s="10">
        <v>1</v>
      </c>
      <c r="L356" t="s">
        <v>35</v>
      </c>
      <c r="M356" t="str">
        <f>VLOOKUP(L356,Codes!$R$3:$S$28,2,FALSE)</f>
        <v>L</v>
      </c>
      <c r="N356" t="s">
        <v>48</v>
      </c>
      <c r="O356" t="s">
        <v>29</v>
      </c>
      <c r="P356" t="s">
        <v>29</v>
      </c>
      <c r="Q356" s="21" t="str">
        <f t="shared" si="75"/>
        <v>R-AB-004-EC10-TP1-DMSO-NA-1-NA</v>
      </c>
      <c r="R356" s="21" t="str">
        <f t="shared" ref="R356:R409" si="82">CONCATENATE(C356,"-",J356,"-",E356,"-", L356,"-",F356,"-",N356,"-",K356)</f>
        <v>R-AB-004-EC10-TP1-DMSO-1</v>
      </c>
      <c r="S356" s="14" t="str">
        <f t="shared" si="76"/>
        <v>R.AB.004.L.A.1</v>
      </c>
      <c r="T356" s="15" t="str">
        <f t="shared" si="77"/>
        <v>RAB004LA1</v>
      </c>
      <c r="U356" s="25" t="str">
        <f t="shared" si="73"/>
        <v>R-AB-004-EC10-TP1-DMSO-1
RAB004LA1</v>
      </c>
      <c r="V356" s="25" t="str">
        <f t="shared" si="74"/>
        <v>RAB
004
LA1</v>
      </c>
    </row>
    <row r="357" spans="1:22" ht="52.5" hidden="1" customHeight="1">
      <c r="A357" t="s">
        <v>41</v>
      </c>
      <c r="B357" s="10" t="s">
        <v>40</v>
      </c>
      <c r="C357" s="10" t="str">
        <f>VLOOKUP(_xlfn.CONCAT(A357,B357),Codes!$C$3:$D$11,2,FALSE)</f>
        <v>R</v>
      </c>
      <c r="D357" s="23" t="s">
        <v>67</v>
      </c>
      <c r="E357" s="12" t="str">
        <f>VLOOKUP(D357,Codes!$E$3:$G$1002,3,FALSE)</f>
        <v>004</v>
      </c>
      <c r="F357" s="10" t="s">
        <v>46</v>
      </c>
      <c r="G357" s="10">
        <v>4</v>
      </c>
      <c r="H357" s="10" t="str">
        <f>VLOOKUP(F357,Codes!$J$3:$M$8,2,FALSE)</f>
        <v>A</v>
      </c>
      <c r="I357" s="11" t="s">
        <v>44</v>
      </c>
      <c r="J357" s="10" t="str">
        <f>VLOOKUP(I357,Codes!$H$3:$I$262,2,FALSE)</f>
        <v>AB</v>
      </c>
      <c r="K357" s="10">
        <v>2</v>
      </c>
      <c r="L357" t="s">
        <v>35</v>
      </c>
      <c r="M357" t="str">
        <f>VLOOKUP(L357,Codes!$R$3:$S$28,2,FALSE)</f>
        <v>L</v>
      </c>
      <c r="N357" t="s">
        <v>48</v>
      </c>
      <c r="O357" t="s">
        <v>29</v>
      </c>
      <c r="P357" t="s">
        <v>29</v>
      </c>
      <c r="Q357" s="21" t="str">
        <f t="shared" si="75"/>
        <v>R-AB-004-EC10-TP1-DMSO-NA-2-NA</v>
      </c>
      <c r="R357" s="21" t="str">
        <f t="shared" si="82"/>
        <v>R-AB-004-EC10-TP1-DMSO-2</v>
      </c>
      <c r="S357" s="14" t="str">
        <f t="shared" si="76"/>
        <v>R.AB.004.L.A.2</v>
      </c>
      <c r="T357" s="15" t="str">
        <f t="shared" si="77"/>
        <v>RAB004LA2</v>
      </c>
      <c r="U357" s="25" t="str">
        <f t="shared" si="73"/>
        <v>R-AB-004-EC10-TP1-DMSO-2
RAB004LA2</v>
      </c>
      <c r="V357" s="25" t="str">
        <f t="shared" si="74"/>
        <v>RAB
004
LA2</v>
      </c>
    </row>
    <row r="358" spans="1:22" ht="52.5" hidden="1" customHeight="1">
      <c r="A358" t="s">
        <v>41</v>
      </c>
      <c r="B358" s="10" t="s">
        <v>40</v>
      </c>
      <c r="C358" s="10" t="str">
        <f>VLOOKUP(_xlfn.CONCAT(A358,B358),Codes!$C$3:$D$11,2,FALSE)</f>
        <v>R</v>
      </c>
      <c r="D358" s="23" t="s">
        <v>67</v>
      </c>
      <c r="E358" s="12" t="str">
        <f>VLOOKUP(D358,Codes!$E$3:$G$1002,3,FALSE)</f>
        <v>004</v>
      </c>
      <c r="F358" s="10" t="s">
        <v>46</v>
      </c>
      <c r="G358" s="10">
        <v>4</v>
      </c>
      <c r="H358" s="10" t="str">
        <f>VLOOKUP(F358,Codes!$J$3:$M$8,2,FALSE)</f>
        <v>A</v>
      </c>
      <c r="I358" s="11" t="s">
        <v>44</v>
      </c>
      <c r="J358" s="10" t="str">
        <f>VLOOKUP(I358,Codes!$H$3:$I$262,2,FALSE)</f>
        <v>AB</v>
      </c>
      <c r="K358" s="10">
        <v>3</v>
      </c>
      <c r="L358" t="s">
        <v>35</v>
      </c>
      <c r="M358" t="str">
        <f>VLOOKUP(L358,Codes!$R$3:$S$28,2,FALSE)</f>
        <v>L</v>
      </c>
      <c r="N358" t="s">
        <v>48</v>
      </c>
      <c r="O358" t="s">
        <v>29</v>
      </c>
      <c r="P358" t="s">
        <v>29</v>
      </c>
      <c r="Q358" s="21" t="str">
        <f t="shared" si="75"/>
        <v>R-AB-004-EC10-TP1-DMSO-NA-3-NA</v>
      </c>
      <c r="R358" s="21" t="str">
        <f t="shared" si="82"/>
        <v>R-AB-004-EC10-TP1-DMSO-3</v>
      </c>
      <c r="S358" s="14" t="str">
        <f t="shared" si="76"/>
        <v>R.AB.004.L.A.3</v>
      </c>
      <c r="T358" s="15" t="str">
        <f t="shared" si="77"/>
        <v>RAB004LA3</v>
      </c>
      <c r="U358" s="25" t="str">
        <f t="shared" si="73"/>
        <v>R-AB-004-EC10-TP1-DMSO-3
RAB004LA3</v>
      </c>
      <c r="V358" s="25" t="str">
        <f t="shared" si="74"/>
        <v>RAB
004
LA3</v>
      </c>
    </row>
    <row r="359" spans="1:22" ht="52.5" hidden="1" customHeight="1">
      <c r="A359" t="s">
        <v>41</v>
      </c>
      <c r="B359" s="10" t="s">
        <v>40</v>
      </c>
      <c r="C359" s="10" t="str">
        <f>VLOOKUP(_xlfn.CONCAT(A359,B359),Codes!$C$3:$D$11,2,FALSE)</f>
        <v>R</v>
      </c>
      <c r="D359" s="23" t="s">
        <v>67</v>
      </c>
      <c r="E359" s="12" t="str">
        <f>VLOOKUP(D359,Codes!$E$3:$G$1002,3,FALSE)</f>
        <v>004</v>
      </c>
      <c r="F359" s="10" t="s">
        <v>46</v>
      </c>
      <c r="G359" s="10">
        <v>4</v>
      </c>
      <c r="H359" s="10" t="str">
        <f>VLOOKUP(F359,Codes!$J$3:$M$8,2,FALSE)</f>
        <v>A</v>
      </c>
      <c r="I359" s="11" t="s">
        <v>44</v>
      </c>
      <c r="J359" s="10" t="str">
        <f>VLOOKUP(I359,Codes!$H$3:$I$262,2,FALSE)</f>
        <v>AB</v>
      </c>
      <c r="K359" s="10">
        <v>4</v>
      </c>
      <c r="L359" t="s">
        <v>35</v>
      </c>
      <c r="M359" t="str">
        <f>VLOOKUP(L359,Codes!$R$3:$S$28,2,FALSE)</f>
        <v>L</v>
      </c>
      <c r="N359" t="s">
        <v>48</v>
      </c>
      <c r="O359" t="s">
        <v>29</v>
      </c>
      <c r="P359" t="s">
        <v>29</v>
      </c>
      <c r="Q359" s="21" t="str">
        <f t="shared" si="75"/>
        <v>R-AB-004-EC10-TP1-DMSO-NA-4-NA</v>
      </c>
      <c r="R359" s="21" t="str">
        <f t="shared" si="82"/>
        <v>R-AB-004-EC10-TP1-DMSO-4</v>
      </c>
      <c r="S359" s="14" t="str">
        <f t="shared" si="76"/>
        <v>R.AB.004.L.A.4</v>
      </c>
      <c r="T359" s="15" t="str">
        <f t="shared" si="77"/>
        <v>RAB004LA4</v>
      </c>
      <c r="U359" s="25" t="str">
        <f t="shared" si="73"/>
        <v>R-AB-004-EC10-TP1-DMSO-4
RAB004LA4</v>
      </c>
      <c r="V359" s="25" t="str">
        <f t="shared" si="74"/>
        <v>RAB
004
LA4</v>
      </c>
    </row>
    <row r="360" spans="1:22" ht="52.5" hidden="1" customHeight="1">
      <c r="A360" t="s">
        <v>41</v>
      </c>
      <c r="B360" s="10" t="s">
        <v>40</v>
      </c>
      <c r="C360" s="10" t="str">
        <f>VLOOKUP(_xlfn.CONCAT(A360,B360),Codes!$C$3:$D$11,2,FALSE)</f>
        <v>R</v>
      </c>
      <c r="D360" s="23" t="s">
        <v>67</v>
      </c>
      <c r="E360" s="12" t="str">
        <f>VLOOKUP(D360,Codes!$E$3:$G$1002,3,FALSE)</f>
        <v>004</v>
      </c>
      <c r="F360" s="10" t="s">
        <v>46</v>
      </c>
      <c r="G360" s="10">
        <v>4</v>
      </c>
      <c r="H360" s="10" t="str">
        <f>VLOOKUP(F360,Codes!$J$3:$M$8,2,FALSE)</f>
        <v>A</v>
      </c>
      <c r="I360" s="11" t="s">
        <v>44</v>
      </c>
      <c r="J360" s="10" t="str">
        <f>VLOOKUP(I360,Codes!$H$3:$I$262,2,FALSE)</f>
        <v>AB</v>
      </c>
      <c r="K360" s="10">
        <v>5</v>
      </c>
      <c r="L360" t="s">
        <v>35</v>
      </c>
      <c r="M360" t="str">
        <f>VLOOKUP(L360,Codes!$R$3:$S$28,2,FALSE)</f>
        <v>L</v>
      </c>
      <c r="N360" t="s">
        <v>48</v>
      </c>
      <c r="O360" t="s">
        <v>29</v>
      </c>
      <c r="P360" t="s">
        <v>29</v>
      </c>
      <c r="Q360" s="21" t="str">
        <f t="shared" si="75"/>
        <v>R-AB-004-EC10-TP1-DMSO-NA-5-NA</v>
      </c>
      <c r="R360" s="21" t="str">
        <f t="shared" si="82"/>
        <v>R-AB-004-EC10-TP1-DMSO-5</v>
      </c>
      <c r="S360" s="14" t="str">
        <f t="shared" si="76"/>
        <v>R.AB.004.L.A.5</v>
      </c>
      <c r="T360" s="15" t="str">
        <f t="shared" si="77"/>
        <v>RAB004LA5</v>
      </c>
      <c r="U360" s="25" t="str">
        <f t="shared" si="73"/>
        <v>R-AB-004-EC10-TP1-DMSO-5
RAB004LA5</v>
      </c>
      <c r="V360" s="25" t="str">
        <f t="shared" si="74"/>
        <v>RAB
004
LA5</v>
      </c>
    </row>
    <row r="361" spans="1:22" ht="52.5" hidden="1" customHeight="1">
      <c r="A361" t="s">
        <v>41</v>
      </c>
      <c r="B361" s="10" t="s">
        <v>40</v>
      </c>
      <c r="C361" s="10" t="str">
        <f>VLOOKUP(_xlfn.CONCAT(A361,B361),Codes!$C$3:$D$11,2,FALSE)</f>
        <v>R</v>
      </c>
      <c r="D361" s="23" t="s">
        <v>67</v>
      </c>
      <c r="E361" s="12" t="str">
        <f>VLOOKUP(D361,Codes!$E$3:$G$1002,3,FALSE)</f>
        <v>004</v>
      </c>
      <c r="F361" s="10" t="s">
        <v>46</v>
      </c>
      <c r="G361" s="10">
        <v>4</v>
      </c>
      <c r="H361" s="10" t="str">
        <f>VLOOKUP(F361,Codes!$J$3:$M$8,2,FALSE)</f>
        <v>A</v>
      </c>
      <c r="I361" s="11" t="s">
        <v>44</v>
      </c>
      <c r="J361" s="10" t="str">
        <f>VLOOKUP(I361,Codes!$H$3:$I$262,2,FALSE)</f>
        <v>AB</v>
      </c>
      <c r="K361" s="10">
        <v>6</v>
      </c>
      <c r="L361" t="s">
        <v>35</v>
      </c>
      <c r="M361" t="str">
        <f>VLOOKUP(L361,Codes!$R$3:$S$28,2,FALSE)</f>
        <v>L</v>
      </c>
      <c r="N361" t="s">
        <v>48</v>
      </c>
      <c r="O361" t="s">
        <v>29</v>
      </c>
      <c r="P361" t="s">
        <v>29</v>
      </c>
      <c r="Q361" s="21" t="str">
        <f t="shared" si="75"/>
        <v>R-AB-004-EC10-TP1-DMSO-NA-6-NA</v>
      </c>
      <c r="R361" s="21" t="str">
        <f t="shared" si="82"/>
        <v>R-AB-004-EC10-TP1-DMSO-6</v>
      </c>
      <c r="S361" s="14" t="str">
        <f t="shared" si="76"/>
        <v>R.AB.004.L.A.6</v>
      </c>
      <c r="T361" s="15" t="str">
        <f t="shared" si="77"/>
        <v>RAB004LA6</v>
      </c>
      <c r="U361" s="25" t="str">
        <f t="shared" si="73"/>
        <v>R-AB-004-EC10-TP1-DMSO-6
RAB004LA6</v>
      </c>
      <c r="V361" s="25" t="str">
        <f t="shared" si="74"/>
        <v>RAB
004
LA6</v>
      </c>
    </row>
    <row r="362" spans="1:22" ht="52.5" hidden="1" customHeight="1">
      <c r="A362" t="s">
        <v>41</v>
      </c>
      <c r="B362" s="10" t="s">
        <v>40</v>
      </c>
      <c r="C362" s="10" t="str">
        <f>VLOOKUP(_xlfn.CONCAT(A362,B362),Codes!$C$3:$D$11,2,FALSE)</f>
        <v>R</v>
      </c>
      <c r="D362" s="23" t="s">
        <v>67</v>
      </c>
      <c r="E362" s="12" t="str">
        <f>VLOOKUP(D362,Codes!$E$3:$G$1002,3,FALSE)</f>
        <v>004</v>
      </c>
      <c r="F362" s="10" t="s">
        <v>57</v>
      </c>
      <c r="G362" s="10">
        <v>8</v>
      </c>
      <c r="H362" s="10" t="str">
        <f>VLOOKUP(F362,Codes!$J$3:$M$8,2,FALSE)</f>
        <v>B</v>
      </c>
      <c r="I362" s="11" t="s">
        <v>44</v>
      </c>
      <c r="J362" s="10" t="str">
        <f>VLOOKUP(I362,Codes!$H$3:$I$262,2,FALSE)</f>
        <v>AB</v>
      </c>
      <c r="K362" s="10">
        <v>1</v>
      </c>
      <c r="L362" t="s">
        <v>35</v>
      </c>
      <c r="M362" t="str">
        <f>VLOOKUP(L362,Codes!$R$3:$S$28,2,FALSE)</f>
        <v>L</v>
      </c>
      <c r="N362" t="s">
        <v>48</v>
      </c>
      <c r="O362" t="s">
        <v>29</v>
      </c>
      <c r="P362" t="s">
        <v>29</v>
      </c>
      <c r="Q362" s="21" t="str">
        <f t="shared" si="75"/>
        <v>R-AB-004-EC10-TP2-DMSO-NA-1-NA</v>
      </c>
      <c r="R362" s="21" t="str">
        <f t="shared" si="82"/>
        <v>R-AB-004-EC10-TP2-DMSO-1</v>
      </c>
      <c r="S362" s="14" t="str">
        <f t="shared" si="76"/>
        <v>R.AB.004.L.B.1</v>
      </c>
      <c r="T362" s="15" t="str">
        <f t="shared" si="77"/>
        <v>RAB004LB1</v>
      </c>
      <c r="U362" s="25" t="str">
        <f t="shared" si="73"/>
        <v>R-AB-004-EC10-TP2-DMSO-1
RAB004LB1</v>
      </c>
      <c r="V362" s="25" t="str">
        <f t="shared" si="74"/>
        <v>RAB
004
LB1</v>
      </c>
    </row>
    <row r="363" spans="1:22" ht="52.5" hidden="1" customHeight="1">
      <c r="A363" t="s">
        <v>41</v>
      </c>
      <c r="B363" s="10" t="s">
        <v>40</v>
      </c>
      <c r="C363" s="10" t="str">
        <f>VLOOKUP(_xlfn.CONCAT(A363,B363),Codes!$C$3:$D$11,2,FALSE)</f>
        <v>R</v>
      </c>
      <c r="D363" s="23" t="s">
        <v>67</v>
      </c>
      <c r="E363" s="12" t="str">
        <f>VLOOKUP(D363,Codes!$E$3:$G$1002,3,FALSE)</f>
        <v>004</v>
      </c>
      <c r="F363" s="10" t="s">
        <v>57</v>
      </c>
      <c r="G363" s="10">
        <v>8</v>
      </c>
      <c r="H363" s="10" t="str">
        <f>VLOOKUP(F363,Codes!$J$3:$M$8,2,FALSE)</f>
        <v>B</v>
      </c>
      <c r="I363" s="11" t="s">
        <v>44</v>
      </c>
      <c r="J363" s="10" t="str">
        <f>VLOOKUP(I363,Codes!$H$3:$I$262,2,FALSE)</f>
        <v>AB</v>
      </c>
      <c r="K363" s="10">
        <v>2</v>
      </c>
      <c r="L363" t="s">
        <v>35</v>
      </c>
      <c r="M363" t="str">
        <f>VLOOKUP(L363,Codes!$R$3:$S$28,2,FALSE)</f>
        <v>L</v>
      </c>
      <c r="N363" t="s">
        <v>48</v>
      </c>
      <c r="O363" t="s">
        <v>29</v>
      </c>
      <c r="P363" t="s">
        <v>29</v>
      </c>
      <c r="Q363" s="21" t="str">
        <f t="shared" si="75"/>
        <v>R-AB-004-EC10-TP2-DMSO-NA-2-NA</v>
      </c>
      <c r="R363" s="21" t="str">
        <f t="shared" si="82"/>
        <v>R-AB-004-EC10-TP2-DMSO-2</v>
      </c>
      <c r="S363" s="14" t="str">
        <f t="shared" si="76"/>
        <v>R.AB.004.L.B.2</v>
      </c>
      <c r="T363" s="15" t="str">
        <f t="shared" si="77"/>
        <v>RAB004LB2</v>
      </c>
      <c r="U363" s="25" t="str">
        <f t="shared" si="73"/>
        <v>R-AB-004-EC10-TP2-DMSO-2
RAB004LB2</v>
      </c>
      <c r="V363" s="25" t="str">
        <f t="shared" si="74"/>
        <v>RAB
004
LB2</v>
      </c>
    </row>
    <row r="364" spans="1:22" ht="52.5" hidden="1" customHeight="1">
      <c r="A364" t="s">
        <v>41</v>
      </c>
      <c r="B364" s="10" t="s">
        <v>40</v>
      </c>
      <c r="C364" s="10" t="str">
        <f>VLOOKUP(_xlfn.CONCAT(A364,B364),Codes!$C$3:$D$11,2,FALSE)</f>
        <v>R</v>
      </c>
      <c r="D364" s="23" t="s">
        <v>67</v>
      </c>
      <c r="E364" s="12" t="str">
        <f>VLOOKUP(D364,Codes!$E$3:$G$1002,3,FALSE)</f>
        <v>004</v>
      </c>
      <c r="F364" s="10" t="s">
        <v>57</v>
      </c>
      <c r="G364" s="10">
        <v>8</v>
      </c>
      <c r="H364" s="10" t="str">
        <f>VLOOKUP(F364,Codes!$J$3:$M$8,2,FALSE)</f>
        <v>B</v>
      </c>
      <c r="I364" s="11" t="s">
        <v>44</v>
      </c>
      <c r="J364" s="10" t="str">
        <f>VLOOKUP(I364,Codes!$H$3:$I$262,2,FALSE)</f>
        <v>AB</v>
      </c>
      <c r="K364" s="10">
        <v>3</v>
      </c>
      <c r="L364" t="s">
        <v>35</v>
      </c>
      <c r="M364" t="str">
        <f>VLOOKUP(L364,Codes!$R$3:$S$28,2,FALSE)</f>
        <v>L</v>
      </c>
      <c r="N364" t="s">
        <v>48</v>
      </c>
      <c r="O364" t="s">
        <v>29</v>
      </c>
      <c r="P364" t="s">
        <v>29</v>
      </c>
      <c r="Q364" s="21" t="str">
        <f t="shared" si="75"/>
        <v>R-AB-004-EC10-TP2-DMSO-NA-3-NA</v>
      </c>
      <c r="R364" s="21" t="str">
        <f t="shared" si="82"/>
        <v>R-AB-004-EC10-TP2-DMSO-3</v>
      </c>
      <c r="S364" s="14" t="str">
        <f t="shared" si="76"/>
        <v>R.AB.004.L.B.3</v>
      </c>
      <c r="T364" s="15" t="str">
        <f t="shared" si="77"/>
        <v>RAB004LB3</v>
      </c>
      <c r="U364" s="25" t="str">
        <f t="shared" si="73"/>
        <v>R-AB-004-EC10-TP2-DMSO-3
RAB004LB3</v>
      </c>
      <c r="V364" s="25" t="str">
        <f t="shared" si="74"/>
        <v>RAB
004
LB3</v>
      </c>
    </row>
    <row r="365" spans="1:22" ht="52.5" hidden="1" customHeight="1">
      <c r="A365" t="s">
        <v>41</v>
      </c>
      <c r="B365" s="10" t="s">
        <v>40</v>
      </c>
      <c r="C365" s="10" t="str">
        <f>VLOOKUP(_xlfn.CONCAT(A365,B365),Codes!$C$3:$D$11,2,FALSE)</f>
        <v>R</v>
      </c>
      <c r="D365" s="23" t="s">
        <v>67</v>
      </c>
      <c r="E365" s="12" t="str">
        <f>VLOOKUP(D365,Codes!$E$3:$G$1002,3,FALSE)</f>
        <v>004</v>
      </c>
      <c r="F365" s="10" t="s">
        <v>57</v>
      </c>
      <c r="G365" s="10">
        <v>8</v>
      </c>
      <c r="H365" s="10" t="str">
        <f>VLOOKUP(F365,Codes!$J$3:$M$8,2,FALSE)</f>
        <v>B</v>
      </c>
      <c r="I365" s="11" t="s">
        <v>44</v>
      </c>
      <c r="J365" s="10" t="str">
        <f>VLOOKUP(I365,Codes!$H$3:$I$262,2,FALSE)</f>
        <v>AB</v>
      </c>
      <c r="K365" s="10">
        <v>4</v>
      </c>
      <c r="L365" t="s">
        <v>35</v>
      </c>
      <c r="M365" t="str">
        <f>VLOOKUP(L365,Codes!$R$3:$S$28,2,FALSE)</f>
        <v>L</v>
      </c>
      <c r="N365" t="s">
        <v>48</v>
      </c>
      <c r="O365" t="s">
        <v>29</v>
      </c>
      <c r="P365" t="s">
        <v>29</v>
      </c>
      <c r="Q365" s="21" t="str">
        <f t="shared" si="75"/>
        <v>R-AB-004-EC10-TP2-DMSO-NA-4-NA</v>
      </c>
      <c r="R365" s="21" t="str">
        <f t="shared" si="82"/>
        <v>R-AB-004-EC10-TP2-DMSO-4</v>
      </c>
      <c r="S365" s="14" t="str">
        <f t="shared" si="76"/>
        <v>R.AB.004.L.B.4</v>
      </c>
      <c r="T365" s="15" t="str">
        <f t="shared" si="77"/>
        <v>RAB004LB4</v>
      </c>
      <c r="U365" s="25" t="str">
        <f t="shared" si="73"/>
        <v>R-AB-004-EC10-TP2-DMSO-4
RAB004LB4</v>
      </c>
      <c r="V365" s="25" t="str">
        <f t="shared" si="74"/>
        <v>RAB
004
LB4</v>
      </c>
    </row>
    <row r="366" spans="1:22" ht="52.5" hidden="1" customHeight="1">
      <c r="A366" t="s">
        <v>41</v>
      </c>
      <c r="B366" s="10" t="s">
        <v>40</v>
      </c>
      <c r="C366" s="10" t="str">
        <f>VLOOKUP(_xlfn.CONCAT(A366,B366),Codes!$C$3:$D$11,2,FALSE)</f>
        <v>R</v>
      </c>
      <c r="D366" s="23" t="s">
        <v>67</v>
      </c>
      <c r="E366" s="12" t="str">
        <f>VLOOKUP(D366,Codes!$E$3:$G$1002,3,FALSE)</f>
        <v>004</v>
      </c>
      <c r="F366" s="10" t="s">
        <v>57</v>
      </c>
      <c r="G366" s="10">
        <v>8</v>
      </c>
      <c r="H366" s="10" t="str">
        <f>VLOOKUP(F366,Codes!$J$3:$M$8,2,FALSE)</f>
        <v>B</v>
      </c>
      <c r="I366" s="11" t="s">
        <v>44</v>
      </c>
      <c r="J366" s="10" t="str">
        <f>VLOOKUP(I366,Codes!$H$3:$I$262,2,FALSE)</f>
        <v>AB</v>
      </c>
      <c r="K366" s="10">
        <v>5</v>
      </c>
      <c r="L366" t="s">
        <v>35</v>
      </c>
      <c r="M366" t="str">
        <f>VLOOKUP(L366,Codes!$R$3:$S$28,2,FALSE)</f>
        <v>L</v>
      </c>
      <c r="N366" t="s">
        <v>48</v>
      </c>
      <c r="O366" t="s">
        <v>29</v>
      </c>
      <c r="P366" t="s">
        <v>29</v>
      </c>
      <c r="Q366" s="21" t="str">
        <f t="shared" si="75"/>
        <v>R-AB-004-EC10-TP2-DMSO-NA-5-NA</v>
      </c>
      <c r="R366" s="21" t="str">
        <f t="shared" si="82"/>
        <v>R-AB-004-EC10-TP2-DMSO-5</v>
      </c>
      <c r="S366" s="14" t="str">
        <f t="shared" si="76"/>
        <v>R.AB.004.L.B.5</v>
      </c>
      <c r="T366" s="15" t="str">
        <f t="shared" si="77"/>
        <v>RAB004LB5</v>
      </c>
      <c r="U366" s="25" t="str">
        <f t="shared" si="73"/>
        <v>R-AB-004-EC10-TP2-DMSO-5
RAB004LB5</v>
      </c>
      <c r="V366" s="25" t="str">
        <f t="shared" si="74"/>
        <v>RAB
004
LB5</v>
      </c>
    </row>
    <row r="367" spans="1:22" ht="52.5" hidden="1" customHeight="1">
      <c r="A367" t="s">
        <v>41</v>
      </c>
      <c r="B367" s="10" t="s">
        <v>40</v>
      </c>
      <c r="C367" s="10" t="str">
        <f>VLOOKUP(_xlfn.CONCAT(A367,B367),Codes!$C$3:$D$11,2,FALSE)</f>
        <v>R</v>
      </c>
      <c r="D367" s="23" t="s">
        <v>67</v>
      </c>
      <c r="E367" s="12" t="str">
        <f>VLOOKUP(D367,Codes!$E$3:$G$1002,3,FALSE)</f>
        <v>004</v>
      </c>
      <c r="F367" s="10" t="s">
        <v>57</v>
      </c>
      <c r="G367" s="10">
        <v>8</v>
      </c>
      <c r="H367" s="10" t="str">
        <f>VLOOKUP(F367,Codes!$J$3:$M$8,2,FALSE)</f>
        <v>B</v>
      </c>
      <c r="I367" s="11" t="s">
        <v>44</v>
      </c>
      <c r="J367" s="10" t="str">
        <f>VLOOKUP(I367,Codes!$H$3:$I$262,2,FALSE)</f>
        <v>AB</v>
      </c>
      <c r="K367" s="10">
        <v>6</v>
      </c>
      <c r="L367" t="s">
        <v>35</v>
      </c>
      <c r="M367" t="str">
        <f>VLOOKUP(L367,Codes!$R$3:$S$28,2,FALSE)</f>
        <v>L</v>
      </c>
      <c r="N367" t="s">
        <v>48</v>
      </c>
      <c r="O367" t="s">
        <v>29</v>
      </c>
      <c r="P367" t="s">
        <v>29</v>
      </c>
      <c r="Q367" s="21" t="str">
        <f t="shared" si="75"/>
        <v>R-AB-004-EC10-TP2-DMSO-NA-6-NA</v>
      </c>
      <c r="R367" s="21" t="str">
        <f t="shared" si="82"/>
        <v>R-AB-004-EC10-TP2-DMSO-6</v>
      </c>
      <c r="S367" s="14" t="str">
        <f t="shared" si="76"/>
        <v>R.AB.004.L.B.6</v>
      </c>
      <c r="T367" s="15" t="str">
        <f t="shared" si="77"/>
        <v>RAB004LB6</v>
      </c>
      <c r="U367" s="25" t="str">
        <f t="shared" si="73"/>
        <v>R-AB-004-EC10-TP2-DMSO-6
RAB004LB6</v>
      </c>
      <c r="V367" s="25" t="str">
        <f t="shared" si="74"/>
        <v>RAB
004
LB6</v>
      </c>
    </row>
    <row r="368" spans="1:22" ht="52.5" hidden="1" customHeight="1">
      <c r="A368" t="s">
        <v>41</v>
      </c>
      <c r="B368" s="10" t="s">
        <v>40</v>
      </c>
      <c r="C368" s="10" t="str">
        <f>VLOOKUP(_xlfn.CONCAT(A368,B368),Codes!$C$3:$D$11,2,FALSE)</f>
        <v>R</v>
      </c>
      <c r="D368" s="23" t="s">
        <v>67</v>
      </c>
      <c r="E368" s="12" t="str">
        <f>VLOOKUP(D368,Codes!$E$3:$G$1002,3,FALSE)</f>
        <v>004</v>
      </c>
      <c r="F368" s="10" t="s">
        <v>64</v>
      </c>
      <c r="G368" s="10">
        <v>24</v>
      </c>
      <c r="H368" s="10" t="str">
        <f>VLOOKUP(F368,Codes!$J$3:$M$8,2,FALSE)</f>
        <v>C</v>
      </c>
      <c r="I368" s="11" t="s">
        <v>44</v>
      </c>
      <c r="J368" s="10" t="str">
        <f>VLOOKUP(I368,Codes!$H$3:$I$262,2,FALSE)</f>
        <v>AB</v>
      </c>
      <c r="K368" s="10">
        <v>1</v>
      </c>
      <c r="L368" t="s">
        <v>35</v>
      </c>
      <c r="M368" t="str">
        <f>VLOOKUP(L368,Codes!$R$3:$S$28,2,FALSE)</f>
        <v>L</v>
      </c>
      <c r="N368" t="s">
        <v>48</v>
      </c>
      <c r="O368" t="s">
        <v>29</v>
      </c>
      <c r="P368" t="s">
        <v>29</v>
      </c>
      <c r="Q368" s="21" t="str">
        <f t="shared" si="75"/>
        <v>R-AB-004-EC10-TP3-DMSO-NA-1-NA</v>
      </c>
      <c r="R368" s="21" t="str">
        <f t="shared" si="82"/>
        <v>R-AB-004-EC10-TP3-DMSO-1</v>
      </c>
      <c r="S368" s="14" t="str">
        <f t="shared" si="76"/>
        <v>R.AB.004.L.C.1</v>
      </c>
      <c r="T368" s="15" t="str">
        <f t="shared" si="77"/>
        <v>RAB004LC1</v>
      </c>
      <c r="U368" s="25" t="str">
        <f t="shared" si="73"/>
        <v>R-AB-004-EC10-TP3-DMSO-1
RAB004LC1</v>
      </c>
      <c r="V368" s="25" t="str">
        <f t="shared" si="74"/>
        <v>RAB
004
LC1</v>
      </c>
    </row>
    <row r="369" spans="1:22" ht="52.5" hidden="1" customHeight="1">
      <c r="A369" t="s">
        <v>41</v>
      </c>
      <c r="B369" s="10" t="s">
        <v>40</v>
      </c>
      <c r="C369" s="10" t="str">
        <f>VLOOKUP(_xlfn.CONCAT(A369,B369),Codes!$C$3:$D$11,2,FALSE)</f>
        <v>R</v>
      </c>
      <c r="D369" s="23" t="s">
        <v>67</v>
      </c>
      <c r="E369" s="12" t="str">
        <f>VLOOKUP(D369,Codes!$E$3:$G$1002,3,FALSE)</f>
        <v>004</v>
      </c>
      <c r="F369" s="10" t="s">
        <v>64</v>
      </c>
      <c r="G369" s="10">
        <v>24</v>
      </c>
      <c r="H369" s="10" t="str">
        <f>VLOOKUP(F369,Codes!$J$3:$M$8,2,FALSE)</f>
        <v>C</v>
      </c>
      <c r="I369" s="11" t="s">
        <v>44</v>
      </c>
      <c r="J369" s="10" t="str">
        <f>VLOOKUP(I369,Codes!$H$3:$I$262,2,FALSE)</f>
        <v>AB</v>
      </c>
      <c r="K369" s="10">
        <v>2</v>
      </c>
      <c r="L369" t="s">
        <v>35</v>
      </c>
      <c r="M369" t="str">
        <f>VLOOKUP(L369,Codes!$R$3:$S$28,2,FALSE)</f>
        <v>L</v>
      </c>
      <c r="N369" t="s">
        <v>48</v>
      </c>
      <c r="O369" t="s">
        <v>29</v>
      </c>
      <c r="P369" t="s">
        <v>29</v>
      </c>
      <c r="Q369" s="21" t="str">
        <f t="shared" si="75"/>
        <v>R-AB-004-EC10-TP3-DMSO-NA-2-NA</v>
      </c>
      <c r="R369" s="21" t="str">
        <f t="shared" si="82"/>
        <v>R-AB-004-EC10-TP3-DMSO-2</v>
      </c>
      <c r="S369" s="14" t="str">
        <f t="shared" si="76"/>
        <v>R.AB.004.L.C.2</v>
      </c>
      <c r="T369" s="15" t="str">
        <f t="shared" si="77"/>
        <v>RAB004LC2</v>
      </c>
      <c r="U369" s="25" t="str">
        <f t="shared" si="73"/>
        <v>R-AB-004-EC10-TP3-DMSO-2
RAB004LC2</v>
      </c>
      <c r="V369" s="25" t="str">
        <f t="shared" si="74"/>
        <v>RAB
004
LC2</v>
      </c>
    </row>
    <row r="370" spans="1:22" ht="52.5" hidden="1" customHeight="1">
      <c r="A370" t="s">
        <v>41</v>
      </c>
      <c r="B370" s="10" t="s">
        <v>40</v>
      </c>
      <c r="C370" s="10" t="str">
        <f>VLOOKUP(_xlfn.CONCAT(A370,B370),Codes!$C$3:$D$11,2,FALSE)</f>
        <v>R</v>
      </c>
      <c r="D370" s="23" t="s">
        <v>67</v>
      </c>
      <c r="E370" s="12" t="str">
        <f>VLOOKUP(D370,Codes!$E$3:$G$1002,3,FALSE)</f>
        <v>004</v>
      </c>
      <c r="F370" s="10" t="s">
        <v>64</v>
      </c>
      <c r="G370" s="10">
        <v>24</v>
      </c>
      <c r="H370" s="10" t="str">
        <f>VLOOKUP(F370,Codes!$J$3:$M$8,2,FALSE)</f>
        <v>C</v>
      </c>
      <c r="I370" s="11" t="s">
        <v>44</v>
      </c>
      <c r="J370" s="10" t="str">
        <f>VLOOKUP(I370,Codes!$H$3:$I$262,2,FALSE)</f>
        <v>AB</v>
      </c>
      <c r="K370" s="10">
        <v>3</v>
      </c>
      <c r="L370" t="s">
        <v>35</v>
      </c>
      <c r="M370" t="str">
        <f>VLOOKUP(L370,Codes!$R$3:$S$28,2,FALSE)</f>
        <v>L</v>
      </c>
      <c r="N370" t="s">
        <v>48</v>
      </c>
      <c r="O370" t="s">
        <v>29</v>
      </c>
      <c r="P370" t="s">
        <v>29</v>
      </c>
      <c r="Q370" s="21" t="str">
        <f t="shared" si="75"/>
        <v>R-AB-004-EC10-TP3-DMSO-NA-3-NA</v>
      </c>
      <c r="R370" s="21" t="str">
        <f t="shared" si="82"/>
        <v>R-AB-004-EC10-TP3-DMSO-3</v>
      </c>
      <c r="S370" s="14" t="str">
        <f t="shared" si="76"/>
        <v>R.AB.004.L.C.3</v>
      </c>
      <c r="T370" s="15" t="str">
        <f t="shared" si="77"/>
        <v>RAB004LC3</v>
      </c>
      <c r="U370" s="25" t="str">
        <f t="shared" si="73"/>
        <v>R-AB-004-EC10-TP3-DMSO-3
RAB004LC3</v>
      </c>
      <c r="V370" s="25" t="str">
        <f t="shared" si="74"/>
        <v>RAB
004
LC3</v>
      </c>
    </row>
    <row r="371" spans="1:22" ht="52.5" hidden="1" customHeight="1">
      <c r="A371" t="s">
        <v>41</v>
      </c>
      <c r="B371" s="10" t="s">
        <v>40</v>
      </c>
      <c r="C371" s="10" t="str">
        <f>VLOOKUP(_xlfn.CONCAT(A371,B371),Codes!$C$3:$D$11,2,FALSE)</f>
        <v>R</v>
      </c>
      <c r="D371" s="23" t="s">
        <v>67</v>
      </c>
      <c r="E371" s="12" t="str">
        <f>VLOOKUP(D371,Codes!$E$3:$G$1002,3,FALSE)</f>
        <v>004</v>
      </c>
      <c r="F371" s="10" t="s">
        <v>64</v>
      </c>
      <c r="G371" s="10">
        <v>24</v>
      </c>
      <c r="H371" s="10" t="str">
        <f>VLOOKUP(F371,Codes!$J$3:$M$8,2,FALSE)</f>
        <v>C</v>
      </c>
      <c r="I371" s="11" t="s">
        <v>44</v>
      </c>
      <c r="J371" s="10" t="str">
        <f>VLOOKUP(I371,Codes!$H$3:$I$262,2,FALSE)</f>
        <v>AB</v>
      </c>
      <c r="K371" s="10">
        <v>4</v>
      </c>
      <c r="L371" t="s">
        <v>35</v>
      </c>
      <c r="M371" t="str">
        <f>VLOOKUP(L371,Codes!$R$3:$S$28,2,FALSE)</f>
        <v>L</v>
      </c>
      <c r="N371" t="s">
        <v>48</v>
      </c>
      <c r="O371" t="s">
        <v>29</v>
      </c>
      <c r="P371" t="s">
        <v>29</v>
      </c>
      <c r="Q371" s="21" t="str">
        <f t="shared" si="75"/>
        <v>R-AB-004-EC10-TP3-DMSO-NA-4-NA</v>
      </c>
      <c r="R371" s="21" t="str">
        <f t="shared" si="82"/>
        <v>R-AB-004-EC10-TP3-DMSO-4</v>
      </c>
      <c r="S371" s="14" t="str">
        <f t="shared" si="76"/>
        <v>R.AB.004.L.C.4</v>
      </c>
      <c r="T371" s="15" t="str">
        <f t="shared" si="77"/>
        <v>RAB004LC4</v>
      </c>
      <c r="U371" s="25" t="str">
        <f t="shared" si="73"/>
        <v>R-AB-004-EC10-TP3-DMSO-4
RAB004LC4</v>
      </c>
      <c r="V371" s="25" t="str">
        <f t="shared" si="74"/>
        <v>RAB
004
LC4</v>
      </c>
    </row>
    <row r="372" spans="1:22" ht="52.5" hidden="1" customHeight="1">
      <c r="A372" t="s">
        <v>41</v>
      </c>
      <c r="B372" s="10" t="s">
        <v>40</v>
      </c>
      <c r="C372" s="10" t="str">
        <f>VLOOKUP(_xlfn.CONCAT(A372,B372),Codes!$C$3:$D$11,2,FALSE)</f>
        <v>R</v>
      </c>
      <c r="D372" s="23" t="s">
        <v>67</v>
      </c>
      <c r="E372" s="12" t="str">
        <f>VLOOKUP(D372,Codes!$E$3:$G$1002,3,FALSE)</f>
        <v>004</v>
      </c>
      <c r="F372" s="10" t="s">
        <v>64</v>
      </c>
      <c r="G372" s="10">
        <v>24</v>
      </c>
      <c r="H372" s="10" t="str">
        <f>VLOOKUP(F372,Codes!$J$3:$M$8,2,FALSE)</f>
        <v>C</v>
      </c>
      <c r="I372" s="11" t="s">
        <v>44</v>
      </c>
      <c r="J372" s="10" t="str">
        <f>VLOOKUP(I372,Codes!$H$3:$I$262,2,FALSE)</f>
        <v>AB</v>
      </c>
      <c r="K372" s="10">
        <v>5</v>
      </c>
      <c r="L372" t="s">
        <v>35</v>
      </c>
      <c r="M372" t="str">
        <f>VLOOKUP(L372,Codes!$R$3:$S$28,2,FALSE)</f>
        <v>L</v>
      </c>
      <c r="N372" t="s">
        <v>48</v>
      </c>
      <c r="O372" t="s">
        <v>29</v>
      </c>
      <c r="P372" t="s">
        <v>29</v>
      </c>
      <c r="Q372" s="21" t="str">
        <f t="shared" si="75"/>
        <v>R-AB-004-EC10-TP3-DMSO-NA-5-NA</v>
      </c>
      <c r="R372" s="21" t="str">
        <f t="shared" si="82"/>
        <v>R-AB-004-EC10-TP3-DMSO-5</v>
      </c>
      <c r="S372" s="14" t="str">
        <f t="shared" si="76"/>
        <v>R.AB.004.L.C.5</v>
      </c>
      <c r="T372" s="15" t="str">
        <f t="shared" si="77"/>
        <v>RAB004LC5</v>
      </c>
      <c r="U372" s="25" t="str">
        <f t="shared" si="73"/>
        <v>R-AB-004-EC10-TP3-DMSO-5
RAB004LC5</v>
      </c>
      <c r="V372" s="25" t="str">
        <f t="shared" si="74"/>
        <v>RAB
004
LC5</v>
      </c>
    </row>
    <row r="373" spans="1:22" ht="52.5" hidden="1" customHeight="1">
      <c r="A373" t="s">
        <v>41</v>
      </c>
      <c r="B373" s="10" t="s">
        <v>40</v>
      </c>
      <c r="C373" s="10" t="str">
        <f>VLOOKUP(_xlfn.CONCAT(A373,B373),Codes!$C$3:$D$11,2,FALSE)</f>
        <v>R</v>
      </c>
      <c r="D373" s="23" t="s">
        <v>67</v>
      </c>
      <c r="E373" s="12" t="str">
        <f>VLOOKUP(D373,Codes!$E$3:$G$1002,3,FALSE)</f>
        <v>004</v>
      </c>
      <c r="F373" s="10" t="s">
        <v>64</v>
      </c>
      <c r="G373" s="10">
        <v>24</v>
      </c>
      <c r="H373" s="10" t="str">
        <f>VLOOKUP(F373,Codes!$J$3:$M$8,2,FALSE)</f>
        <v>C</v>
      </c>
      <c r="I373" s="11" t="s">
        <v>44</v>
      </c>
      <c r="J373" s="10" t="str">
        <f>VLOOKUP(I373,Codes!$H$3:$I$262,2,FALSE)</f>
        <v>AB</v>
      </c>
      <c r="K373" s="10">
        <v>6</v>
      </c>
      <c r="L373" t="s">
        <v>35</v>
      </c>
      <c r="M373" t="str">
        <f>VLOOKUP(L373,Codes!$R$3:$S$28,2,FALSE)</f>
        <v>L</v>
      </c>
      <c r="N373" t="s">
        <v>48</v>
      </c>
      <c r="O373" t="s">
        <v>29</v>
      </c>
      <c r="P373" t="s">
        <v>29</v>
      </c>
      <c r="Q373" s="21" t="str">
        <f t="shared" si="75"/>
        <v>R-AB-004-EC10-TP3-DMSO-NA-6-NA</v>
      </c>
      <c r="R373" s="21" t="str">
        <f t="shared" si="82"/>
        <v>R-AB-004-EC10-TP3-DMSO-6</v>
      </c>
      <c r="S373" s="14" t="str">
        <f t="shared" si="76"/>
        <v>R.AB.004.L.C.6</v>
      </c>
      <c r="T373" s="15" t="str">
        <f t="shared" si="77"/>
        <v>RAB004LC6</v>
      </c>
      <c r="U373" s="25" t="str">
        <f t="shared" si="73"/>
        <v>R-AB-004-EC10-TP3-DMSO-6
RAB004LC6</v>
      </c>
      <c r="V373" s="25" t="str">
        <f t="shared" si="74"/>
        <v>RAB
004
LC6</v>
      </c>
    </row>
    <row r="374" spans="1:22" ht="52.5" hidden="1" customHeight="1">
      <c r="A374" t="s">
        <v>41</v>
      </c>
      <c r="B374" s="10" t="s">
        <v>40</v>
      </c>
      <c r="C374" s="10" t="str">
        <f>VLOOKUP(_xlfn.CONCAT(A374,B374),Codes!$C$3:$D$11,2,FALSE)</f>
        <v>R</v>
      </c>
      <c r="D374" s="23" t="s">
        <v>67</v>
      </c>
      <c r="E374" s="12" t="str">
        <f>VLOOKUP(D374,Codes!$E$3:$G$1002,3,FALSE)</f>
        <v>004</v>
      </c>
      <c r="F374" s="10" t="s">
        <v>70</v>
      </c>
      <c r="G374" s="10">
        <v>48</v>
      </c>
      <c r="H374" s="10" t="str">
        <f>VLOOKUP(F374,Codes!$J$3:$M$8,2,FALSE)</f>
        <v>D</v>
      </c>
      <c r="I374" s="11" t="s">
        <v>44</v>
      </c>
      <c r="J374" s="10" t="str">
        <f>VLOOKUP(I374,Codes!$H$3:$I$262,2,FALSE)</f>
        <v>AB</v>
      </c>
      <c r="K374" s="10">
        <v>1</v>
      </c>
      <c r="L374" t="s">
        <v>35</v>
      </c>
      <c r="M374" t="str">
        <f>VLOOKUP(L374,Codes!$R$3:$S$28,2,FALSE)</f>
        <v>L</v>
      </c>
      <c r="N374" t="s">
        <v>48</v>
      </c>
      <c r="O374" t="s">
        <v>29</v>
      </c>
      <c r="P374" t="s">
        <v>29</v>
      </c>
      <c r="Q374" s="21" t="str">
        <f t="shared" si="75"/>
        <v>R-AB-004-EC10-TP4-DMSO-NA-1-NA</v>
      </c>
      <c r="R374" s="21" t="str">
        <f t="shared" si="82"/>
        <v>R-AB-004-EC10-TP4-DMSO-1</v>
      </c>
      <c r="S374" s="14" t="str">
        <f t="shared" si="76"/>
        <v>R.AB.004.L.D.1</v>
      </c>
      <c r="T374" s="15" t="str">
        <f t="shared" si="77"/>
        <v>RAB004LD1</v>
      </c>
      <c r="U374" s="25" t="str">
        <f t="shared" si="73"/>
        <v>R-AB-004-EC10-TP4-DMSO-1
RAB004LD1</v>
      </c>
      <c r="V374" s="25" t="str">
        <f t="shared" si="74"/>
        <v>RAB
004
LD1</v>
      </c>
    </row>
    <row r="375" spans="1:22" ht="52.5" hidden="1" customHeight="1">
      <c r="A375" t="s">
        <v>41</v>
      </c>
      <c r="B375" s="10" t="s">
        <v>40</v>
      </c>
      <c r="C375" s="10" t="str">
        <f>VLOOKUP(_xlfn.CONCAT(A375,B375),Codes!$C$3:$D$11,2,FALSE)</f>
        <v>R</v>
      </c>
      <c r="D375" s="23" t="s">
        <v>67</v>
      </c>
      <c r="E375" s="12" t="str">
        <f>VLOOKUP(D375,Codes!$E$3:$G$1002,3,FALSE)</f>
        <v>004</v>
      </c>
      <c r="F375" s="10" t="s">
        <v>70</v>
      </c>
      <c r="G375" s="10">
        <v>48</v>
      </c>
      <c r="H375" s="10" t="str">
        <f>VLOOKUP(F375,Codes!$J$3:$M$8,2,FALSE)</f>
        <v>D</v>
      </c>
      <c r="I375" s="11" t="s">
        <v>44</v>
      </c>
      <c r="J375" s="10" t="str">
        <f>VLOOKUP(I375,Codes!$H$3:$I$262,2,FALSE)</f>
        <v>AB</v>
      </c>
      <c r="K375" s="10">
        <v>2</v>
      </c>
      <c r="L375" t="s">
        <v>35</v>
      </c>
      <c r="M375" t="str">
        <f>VLOOKUP(L375,Codes!$R$3:$S$28,2,FALSE)</f>
        <v>L</v>
      </c>
      <c r="N375" t="s">
        <v>48</v>
      </c>
      <c r="O375" t="s">
        <v>29</v>
      </c>
      <c r="P375" t="s">
        <v>29</v>
      </c>
      <c r="Q375" s="21" t="str">
        <f t="shared" si="75"/>
        <v>R-AB-004-EC10-TP4-DMSO-NA-2-NA</v>
      </c>
      <c r="R375" s="21" t="str">
        <f t="shared" si="82"/>
        <v>R-AB-004-EC10-TP4-DMSO-2</v>
      </c>
      <c r="S375" s="14" t="str">
        <f t="shared" si="76"/>
        <v>R.AB.004.L.D.2</v>
      </c>
      <c r="T375" s="15" t="str">
        <f t="shared" si="77"/>
        <v>RAB004LD2</v>
      </c>
      <c r="U375" s="25" t="str">
        <f t="shared" si="73"/>
        <v>R-AB-004-EC10-TP4-DMSO-2
RAB004LD2</v>
      </c>
      <c r="V375" s="25" t="str">
        <f t="shared" si="74"/>
        <v>RAB
004
LD2</v>
      </c>
    </row>
    <row r="376" spans="1:22" ht="52.5" hidden="1" customHeight="1">
      <c r="A376" t="s">
        <v>41</v>
      </c>
      <c r="B376" s="10" t="s">
        <v>40</v>
      </c>
      <c r="C376" s="10" t="str">
        <f>VLOOKUP(_xlfn.CONCAT(A376,B376),Codes!$C$3:$D$11,2,FALSE)</f>
        <v>R</v>
      </c>
      <c r="D376" s="23" t="s">
        <v>67</v>
      </c>
      <c r="E376" s="12" t="str">
        <f>VLOOKUP(D376,Codes!$E$3:$G$1002,3,FALSE)</f>
        <v>004</v>
      </c>
      <c r="F376" s="10" t="s">
        <v>70</v>
      </c>
      <c r="G376" s="10">
        <v>48</v>
      </c>
      <c r="H376" s="10" t="str">
        <f>VLOOKUP(F376,Codes!$J$3:$M$8,2,FALSE)</f>
        <v>D</v>
      </c>
      <c r="I376" s="11" t="s">
        <v>44</v>
      </c>
      <c r="J376" s="10" t="str">
        <f>VLOOKUP(I376,Codes!$H$3:$I$262,2,FALSE)</f>
        <v>AB</v>
      </c>
      <c r="K376" s="10">
        <v>3</v>
      </c>
      <c r="L376" t="s">
        <v>35</v>
      </c>
      <c r="M376" t="str">
        <f>VLOOKUP(L376,Codes!$R$3:$S$28,2,FALSE)</f>
        <v>L</v>
      </c>
      <c r="N376" t="s">
        <v>48</v>
      </c>
      <c r="O376" t="s">
        <v>29</v>
      </c>
      <c r="P376" t="s">
        <v>29</v>
      </c>
      <c r="Q376" s="21" t="str">
        <f t="shared" si="75"/>
        <v>R-AB-004-EC10-TP4-DMSO-NA-3-NA</v>
      </c>
      <c r="R376" s="21" t="str">
        <f t="shared" si="82"/>
        <v>R-AB-004-EC10-TP4-DMSO-3</v>
      </c>
      <c r="S376" s="14" t="str">
        <f t="shared" si="76"/>
        <v>R.AB.004.L.D.3</v>
      </c>
      <c r="T376" s="15" t="str">
        <f t="shared" si="77"/>
        <v>RAB004LD3</v>
      </c>
      <c r="U376" s="25" t="str">
        <f t="shared" si="73"/>
        <v>R-AB-004-EC10-TP4-DMSO-3
RAB004LD3</v>
      </c>
      <c r="V376" s="25" t="str">
        <f t="shared" si="74"/>
        <v>RAB
004
LD3</v>
      </c>
    </row>
    <row r="377" spans="1:22" ht="52.5" hidden="1" customHeight="1">
      <c r="A377" t="s">
        <v>41</v>
      </c>
      <c r="B377" s="10" t="s">
        <v>40</v>
      </c>
      <c r="C377" s="10" t="str">
        <f>VLOOKUP(_xlfn.CONCAT(A377,B377),Codes!$C$3:$D$11,2,FALSE)</f>
        <v>R</v>
      </c>
      <c r="D377" s="23" t="s">
        <v>67</v>
      </c>
      <c r="E377" s="12" t="str">
        <f>VLOOKUP(D377,Codes!$E$3:$G$1002,3,FALSE)</f>
        <v>004</v>
      </c>
      <c r="F377" s="10" t="s">
        <v>70</v>
      </c>
      <c r="G377" s="10">
        <v>48</v>
      </c>
      <c r="H377" s="10" t="str">
        <f>VLOOKUP(F377,Codes!$J$3:$M$8,2,FALSE)</f>
        <v>D</v>
      </c>
      <c r="I377" s="11" t="s">
        <v>44</v>
      </c>
      <c r="J377" s="10" t="str">
        <f>VLOOKUP(I377,Codes!$H$3:$I$262,2,FALSE)</f>
        <v>AB</v>
      </c>
      <c r="K377" s="10">
        <v>4</v>
      </c>
      <c r="L377" t="s">
        <v>35</v>
      </c>
      <c r="M377" t="str">
        <f>VLOOKUP(L377,Codes!$R$3:$S$28,2,FALSE)</f>
        <v>L</v>
      </c>
      <c r="N377" t="s">
        <v>48</v>
      </c>
      <c r="O377" t="s">
        <v>29</v>
      </c>
      <c r="P377" t="s">
        <v>29</v>
      </c>
      <c r="Q377" s="21" t="str">
        <f t="shared" si="75"/>
        <v>R-AB-004-EC10-TP4-DMSO-NA-4-NA</v>
      </c>
      <c r="R377" s="21" t="str">
        <f t="shared" si="82"/>
        <v>R-AB-004-EC10-TP4-DMSO-4</v>
      </c>
      <c r="S377" s="14" t="str">
        <f t="shared" si="76"/>
        <v>R.AB.004.L.D.4</v>
      </c>
      <c r="T377" s="15" t="str">
        <f t="shared" si="77"/>
        <v>RAB004LD4</v>
      </c>
      <c r="U377" s="25" t="str">
        <f t="shared" si="73"/>
        <v>R-AB-004-EC10-TP4-DMSO-4
RAB004LD4</v>
      </c>
      <c r="V377" s="25" t="str">
        <f t="shared" si="74"/>
        <v>RAB
004
LD4</v>
      </c>
    </row>
    <row r="378" spans="1:22" ht="52.5" hidden="1" customHeight="1">
      <c r="A378" t="s">
        <v>41</v>
      </c>
      <c r="B378" s="10" t="s">
        <v>40</v>
      </c>
      <c r="C378" s="10" t="str">
        <f>VLOOKUP(_xlfn.CONCAT(A378,B378),Codes!$C$3:$D$11,2,FALSE)</f>
        <v>R</v>
      </c>
      <c r="D378" s="23" t="s">
        <v>67</v>
      </c>
      <c r="E378" s="12" t="str">
        <f>VLOOKUP(D378,Codes!$E$3:$G$1002,3,FALSE)</f>
        <v>004</v>
      </c>
      <c r="F378" s="10" t="s">
        <v>70</v>
      </c>
      <c r="G378" s="10">
        <v>48</v>
      </c>
      <c r="H378" s="10" t="str">
        <f>VLOOKUP(F378,Codes!$J$3:$M$8,2,FALSE)</f>
        <v>D</v>
      </c>
      <c r="I378" s="11" t="s">
        <v>44</v>
      </c>
      <c r="J378" s="10" t="str">
        <f>VLOOKUP(I378,Codes!$H$3:$I$262,2,FALSE)</f>
        <v>AB</v>
      </c>
      <c r="K378" s="10">
        <v>5</v>
      </c>
      <c r="L378" t="s">
        <v>35</v>
      </c>
      <c r="M378" t="str">
        <f>VLOOKUP(L378,Codes!$R$3:$S$28,2,FALSE)</f>
        <v>L</v>
      </c>
      <c r="N378" t="s">
        <v>48</v>
      </c>
      <c r="O378" t="s">
        <v>29</v>
      </c>
      <c r="P378" t="s">
        <v>29</v>
      </c>
      <c r="Q378" s="21" t="str">
        <f t="shared" si="75"/>
        <v>R-AB-004-EC10-TP4-DMSO-NA-5-NA</v>
      </c>
      <c r="R378" s="21" t="str">
        <f t="shared" si="82"/>
        <v>R-AB-004-EC10-TP4-DMSO-5</v>
      </c>
      <c r="S378" s="14" t="str">
        <f t="shared" si="76"/>
        <v>R.AB.004.L.D.5</v>
      </c>
      <c r="T378" s="15" t="str">
        <f t="shared" si="77"/>
        <v>RAB004LD5</v>
      </c>
      <c r="U378" s="25" t="str">
        <f t="shared" si="73"/>
        <v>R-AB-004-EC10-TP4-DMSO-5
RAB004LD5</v>
      </c>
      <c r="V378" s="25" t="str">
        <f t="shared" si="74"/>
        <v>RAB
004
LD5</v>
      </c>
    </row>
    <row r="379" spans="1:22" ht="52.5" hidden="1" customHeight="1">
      <c r="A379" t="s">
        <v>41</v>
      </c>
      <c r="B379" s="10" t="s">
        <v>40</v>
      </c>
      <c r="C379" s="10" t="str">
        <f>VLOOKUP(_xlfn.CONCAT(A379,B379),Codes!$C$3:$D$11,2,FALSE)</f>
        <v>R</v>
      </c>
      <c r="D379" s="23" t="s">
        <v>67</v>
      </c>
      <c r="E379" s="12" t="str">
        <f>VLOOKUP(D379,Codes!$E$3:$G$1002,3,FALSE)</f>
        <v>004</v>
      </c>
      <c r="F379" s="10" t="s">
        <v>70</v>
      </c>
      <c r="G379" s="10">
        <v>48</v>
      </c>
      <c r="H379" s="10" t="str">
        <f>VLOOKUP(F379,Codes!$J$3:$M$8,2,FALSE)</f>
        <v>D</v>
      </c>
      <c r="I379" s="11" t="s">
        <v>44</v>
      </c>
      <c r="J379" s="10" t="str">
        <f>VLOOKUP(I379,Codes!$H$3:$I$262,2,FALSE)</f>
        <v>AB</v>
      </c>
      <c r="K379" s="10">
        <v>6</v>
      </c>
      <c r="L379" t="s">
        <v>35</v>
      </c>
      <c r="M379" t="str">
        <f>VLOOKUP(L379,Codes!$R$3:$S$28,2,FALSE)</f>
        <v>L</v>
      </c>
      <c r="N379" t="s">
        <v>48</v>
      </c>
      <c r="O379" t="s">
        <v>29</v>
      </c>
      <c r="P379" t="s">
        <v>29</v>
      </c>
      <c r="Q379" s="21" t="str">
        <f t="shared" si="75"/>
        <v>R-AB-004-EC10-TP4-DMSO-NA-6-NA</v>
      </c>
      <c r="R379" s="21" t="str">
        <f t="shared" si="82"/>
        <v>R-AB-004-EC10-TP4-DMSO-6</v>
      </c>
      <c r="S379" s="14" t="str">
        <f t="shared" si="76"/>
        <v>R.AB.004.L.D.6</v>
      </c>
      <c r="T379" s="15" t="str">
        <f t="shared" si="77"/>
        <v>RAB004LD6</v>
      </c>
      <c r="U379" s="25" t="str">
        <f t="shared" si="73"/>
        <v>R-AB-004-EC10-TP4-DMSO-6
RAB004LD6</v>
      </c>
      <c r="V379" s="25" t="str">
        <f t="shared" si="74"/>
        <v>RAB
004
LD6</v>
      </c>
    </row>
    <row r="380" spans="1:22" ht="52.5" hidden="1" customHeight="1">
      <c r="A380" t="s">
        <v>41</v>
      </c>
      <c r="B380" s="10" t="s">
        <v>40</v>
      </c>
      <c r="C380" s="10" t="str">
        <f>VLOOKUP(_xlfn.CONCAT(A380,B380),Codes!$C$3:$D$11,2,FALSE)</f>
        <v>R</v>
      </c>
      <c r="D380" s="23" t="s">
        <v>67</v>
      </c>
      <c r="E380" s="12" t="str">
        <f>VLOOKUP(D380,Codes!$E$3:$G$1002,3,FALSE)</f>
        <v>004</v>
      </c>
      <c r="F380" s="10" t="s">
        <v>33</v>
      </c>
      <c r="G380" s="10">
        <v>0</v>
      </c>
      <c r="H380" s="10" t="str">
        <f>VLOOKUP(F380,Codes!$J$3:$M$8,2,FALSE)</f>
        <v>S</v>
      </c>
      <c r="I380" s="11" t="s">
        <v>44</v>
      </c>
      <c r="J380" s="10" t="str">
        <f>VLOOKUP(I380,Codes!$H$3:$I$262,2,FALSE)</f>
        <v>AB</v>
      </c>
      <c r="K380" s="10">
        <v>1</v>
      </c>
      <c r="L380" t="s">
        <v>83</v>
      </c>
      <c r="M380" t="str">
        <f>VLOOKUP(L380,Codes!$R$3:$S$28,2,FALSE)</f>
        <v>M</v>
      </c>
      <c r="N380" t="s">
        <v>48</v>
      </c>
      <c r="O380" t="s">
        <v>29</v>
      </c>
      <c r="P380" t="s">
        <v>29</v>
      </c>
      <c r="Q380" s="21" t="str">
        <f t="shared" ref="Q380:Q385" si="83">CONCATENATE(C380,"-",J380,"-",E380,"-", L380,"-",F380,"-",N380,"-",O380,"-",K380,"-",P380)</f>
        <v>R-AB-004-EC25-TP0-DMSO-NA-1-NA</v>
      </c>
      <c r="R380" s="21" t="str">
        <f t="shared" ref="R380:R385" si="84">CONCATENATE(C380,"-",J380,"-",E380,"-", L380,"-",F380,"-",N380,"-",K380)</f>
        <v>R-AB-004-EC25-TP0-DMSO-1</v>
      </c>
      <c r="S380" s="14" t="str">
        <f t="shared" ref="S380:S385" si="85">_xlfn.CONCAT(C380,".",J380,".",E380,".",M380,".",H380,".",K380)</f>
        <v>R.AB.004.M.S.1</v>
      </c>
      <c r="T380" s="15" t="str">
        <f t="shared" ref="T380:T385" si="86">SUBSTITUTE(S380,".","")</f>
        <v>RAB004MS1</v>
      </c>
      <c r="U380" s="25" t="str">
        <f t="shared" si="73"/>
        <v>R-AB-004-EC25-TP0-DMSO-1
RAB004MS1</v>
      </c>
      <c r="V380" s="25" t="str">
        <f t="shared" si="74"/>
        <v>RAB
004
MS1</v>
      </c>
    </row>
    <row r="381" spans="1:22" ht="52.5" hidden="1" customHeight="1">
      <c r="A381" t="s">
        <v>41</v>
      </c>
      <c r="B381" s="10" t="s">
        <v>40</v>
      </c>
      <c r="C381" s="10" t="str">
        <f>VLOOKUP(_xlfn.CONCAT(A381,B381),Codes!$C$3:$D$11,2,FALSE)</f>
        <v>R</v>
      </c>
      <c r="D381" s="23" t="s">
        <v>67</v>
      </c>
      <c r="E381" s="12" t="str">
        <f>VLOOKUP(D381,Codes!$E$3:$G$1002,3,FALSE)</f>
        <v>004</v>
      </c>
      <c r="F381" s="10" t="s">
        <v>33</v>
      </c>
      <c r="G381" s="10">
        <v>0</v>
      </c>
      <c r="H381" s="10" t="str">
        <f>VLOOKUP(F381,Codes!$J$3:$M$8,2,FALSE)</f>
        <v>S</v>
      </c>
      <c r="I381" s="11" t="s">
        <v>44</v>
      </c>
      <c r="J381" s="10" t="str">
        <f>VLOOKUP(I381,Codes!$H$3:$I$262,2,FALSE)</f>
        <v>AB</v>
      </c>
      <c r="K381" s="10">
        <v>2</v>
      </c>
      <c r="L381" t="s">
        <v>83</v>
      </c>
      <c r="M381" t="str">
        <f>VLOOKUP(L381,Codes!$R$3:$S$28,2,FALSE)</f>
        <v>M</v>
      </c>
      <c r="N381" t="s">
        <v>48</v>
      </c>
      <c r="O381" t="s">
        <v>29</v>
      </c>
      <c r="P381" t="s">
        <v>29</v>
      </c>
      <c r="Q381" s="21" t="str">
        <f t="shared" si="83"/>
        <v>R-AB-004-EC25-TP0-DMSO-NA-2-NA</v>
      </c>
      <c r="R381" s="21" t="str">
        <f t="shared" si="84"/>
        <v>R-AB-004-EC25-TP0-DMSO-2</v>
      </c>
      <c r="S381" s="14" t="str">
        <f t="shared" si="85"/>
        <v>R.AB.004.M.S.2</v>
      </c>
      <c r="T381" s="15" t="str">
        <f t="shared" si="86"/>
        <v>RAB004MS2</v>
      </c>
      <c r="U381" s="25" t="str">
        <f t="shared" si="73"/>
        <v>R-AB-004-EC25-TP0-DMSO-2
RAB004MS2</v>
      </c>
      <c r="V381" s="25" t="str">
        <f t="shared" si="74"/>
        <v>RAB
004
MS2</v>
      </c>
    </row>
    <row r="382" spans="1:22" ht="52.5" hidden="1" customHeight="1">
      <c r="A382" t="s">
        <v>41</v>
      </c>
      <c r="B382" s="10" t="s">
        <v>40</v>
      </c>
      <c r="C382" s="10" t="str">
        <f>VLOOKUP(_xlfn.CONCAT(A382,B382),Codes!$C$3:$D$11,2,FALSE)</f>
        <v>R</v>
      </c>
      <c r="D382" s="23" t="s">
        <v>67</v>
      </c>
      <c r="E382" s="12" t="str">
        <f>VLOOKUP(D382,Codes!$E$3:$G$1002,3,FALSE)</f>
        <v>004</v>
      </c>
      <c r="F382" s="10" t="s">
        <v>33</v>
      </c>
      <c r="G382" s="10">
        <v>0</v>
      </c>
      <c r="H382" s="10" t="str">
        <f>VLOOKUP(F382,Codes!$J$3:$M$8,2,FALSE)</f>
        <v>S</v>
      </c>
      <c r="I382" s="11" t="s">
        <v>44</v>
      </c>
      <c r="J382" s="10" t="str">
        <f>VLOOKUP(I382,Codes!$H$3:$I$262,2,FALSE)</f>
        <v>AB</v>
      </c>
      <c r="K382" s="10">
        <v>3</v>
      </c>
      <c r="L382" t="s">
        <v>83</v>
      </c>
      <c r="M382" t="str">
        <f>VLOOKUP(L382,Codes!$R$3:$S$28,2,FALSE)</f>
        <v>M</v>
      </c>
      <c r="N382" t="s">
        <v>48</v>
      </c>
      <c r="O382" t="s">
        <v>29</v>
      </c>
      <c r="P382" t="s">
        <v>29</v>
      </c>
      <c r="Q382" s="21" t="str">
        <f t="shared" si="83"/>
        <v>R-AB-004-EC25-TP0-DMSO-NA-3-NA</v>
      </c>
      <c r="R382" s="21" t="str">
        <f t="shared" si="84"/>
        <v>R-AB-004-EC25-TP0-DMSO-3</v>
      </c>
      <c r="S382" s="14" t="str">
        <f t="shared" si="85"/>
        <v>R.AB.004.M.S.3</v>
      </c>
      <c r="T382" s="15" t="str">
        <f t="shared" si="86"/>
        <v>RAB004MS3</v>
      </c>
      <c r="U382" s="25" t="str">
        <f t="shared" si="73"/>
        <v>R-AB-004-EC25-TP0-DMSO-3
RAB004MS3</v>
      </c>
      <c r="V382" s="25" t="str">
        <f t="shared" si="74"/>
        <v>RAB
004
MS3</v>
      </c>
    </row>
    <row r="383" spans="1:22" ht="52.5" hidden="1" customHeight="1">
      <c r="A383" t="s">
        <v>41</v>
      </c>
      <c r="B383" s="10" t="s">
        <v>40</v>
      </c>
      <c r="C383" s="10" t="str">
        <f>VLOOKUP(_xlfn.CONCAT(A383,B383),Codes!$C$3:$D$11,2,FALSE)</f>
        <v>R</v>
      </c>
      <c r="D383" s="23" t="s">
        <v>67</v>
      </c>
      <c r="E383" s="12" t="str">
        <f>VLOOKUP(D383,Codes!$E$3:$G$1002,3,FALSE)</f>
        <v>004</v>
      </c>
      <c r="F383" s="10" t="s">
        <v>33</v>
      </c>
      <c r="G383" s="10">
        <v>0</v>
      </c>
      <c r="H383" s="10" t="str">
        <f>VLOOKUP(F383,Codes!$J$3:$M$8,2,FALSE)</f>
        <v>S</v>
      </c>
      <c r="I383" s="11" t="s">
        <v>44</v>
      </c>
      <c r="J383" s="10" t="str">
        <f>VLOOKUP(I383,Codes!$H$3:$I$262,2,FALSE)</f>
        <v>AB</v>
      </c>
      <c r="K383" s="10">
        <v>4</v>
      </c>
      <c r="L383" t="s">
        <v>83</v>
      </c>
      <c r="M383" t="str">
        <f>VLOOKUP(L383,Codes!$R$3:$S$28,2,FALSE)</f>
        <v>M</v>
      </c>
      <c r="N383" t="s">
        <v>48</v>
      </c>
      <c r="O383" t="s">
        <v>29</v>
      </c>
      <c r="P383" t="s">
        <v>29</v>
      </c>
      <c r="Q383" s="21" t="str">
        <f t="shared" si="83"/>
        <v>R-AB-004-EC25-TP0-DMSO-NA-4-NA</v>
      </c>
      <c r="R383" s="21" t="str">
        <f t="shared" si="84"/>
        <v>R-AB-004-EC25-TP0-DMSO-4</v>
      </c>
      <c r="S383" s="14" t="str">
        <f t="shared" si="85"/>
        <v>R.AB.004.M.S.4</v>
      </c>
      <c r="T383" s="15" t="str">
        <f t="shared" si="86"/>
        <v>RAB004MS4</v>
      </c>
      <c r="U383" s="25" t="str">
        <f t="shared" si="73"/>
        <v>R-AB-004-EC25-TP0-DMSO-4
RAB004MS4</v>
      </c>
      <c r="V383" s="25" t="str">
        <f t="shared" si="74"/>
        <v>RAB
004
MS4</v>
      </c>
    </row>
    <row r="384" spans="1:22" ht="52.5" hidden="1" customHeight="1">
      <c r="A384" t="s">
        <v>41</v>
      </c>
      <c r="B384" s="10" t="s">
        <v>40</v>
      </c>
      <c r="C384" s="10" t="str">
        <f>VLOOKUP(_xlfn.CONCAT(A384,B384),Codes!$C$3:$D$11,2,FALSE)</f>
        <v>R</v>
      </c>
      <c r="D384" s="23" t="s">
        <v>67</v>
      </c>
      <c r="E384" s="12" t="str">
        <f>VLOOKUP(D384,Codes!$E$3:$G$1002,3,FALSE)</f>
        <v>004</v>
      </c>
      <c r="F384" s="10" t="s">
        <v>33</v>
      </c>
      <c r="G384" s="10">
        <v>0</v>
      </c>
      <c r="H384" s="10" t="str">
        <f>VLOOKUP(F384,Codes!$J$3:$M$8,2,FALSE)</f>
        <v>S</v>
      </c>
      <c r="I384" s="11" t="s">
        <v>44</v>
      </c>
      <c r="J384" s="10" t="str">
        <f>VLOOKUP(I384,Codes!$H$3:$I$262,2,FALSE)</f>
        <v>AB</v>
      </c>
      <c r="K384" s="10">
        <v>5</v>
      </c>
      <c r="L384" t="s">
        <v>83</v>
      </c>
      <c r="M384" t="str">
        <f>VLOOKUP(L384,Codes!$R$3:$S$28,2,FALSE)</f>
        <v>M</v>
      </c>
      <c r="N384" t="s">
        <v>48</v>
      </c>
      <c r="O384" t="s">
        <v>29</v>
      </c>
      <c r="P384" t="s">
        <v>29</v>
      </c>
      <c r="Q384" s="21" t="str">
        <f t="shared" si="83"/>
        <v>R-AB-004-EC25-TP0-DMSO-NA-5-NA</v>
      </c>
      <c r="R384" s="21" t="str">
        <f t="shared" si="84"/>
        <v>R-AB-004-EC25-TP0-DMSO-5</v>
      </c>
      <c r="S384" s="14" t="str">
        <f t="shared" si="85"/>
        <v>R.AB.004.M.S.5</v>
      </c>
      <c r="T384" s="15" t="str">
        <f t="shared" si="86"/>
        <v>RAB004MS5</v>
      </c>
      <c r="U384" s="25" t="str">
        <f t="shared" si="73"/>
        <v>R-AB-004-EC25-TP0-DMSO-5
RAB004MS5</v>
      </c>
      <c r="V384" s="25" t="str">
        <f t="shared" si="74"/>
        <v>RAB
004
MS5</v>
      </c>
    </row>
    <row r="385" spans="1:22" ht="52.5" hidden="1" customHeight="1">
      <c r="A385" t="s">
        <v>41</v>
      </c>
      <c r="B385" s="10" t="s">
        <v>40</v>
      </c>
      <c r="C385" s="10" t="str">
        <f>VLOOKUP(_xlfn.CONCAT(A385,B385),Codes!$C$3:$D$11,2,FALSE)</f>
        <v>R</v>
      </c>
      <c r="D385" s="23" t="s">
        <v>67</v>
      </c>
      <c r="E385" s="12" t="str">
        <f>VLOOKUP(D385,Codes!$E$3:$G$1002,3,FALSE)</f>
        <v>004</v>
      </c>
      <c r="F385" s="10" t="s">
        <v>33</v>
      </c>
      <c r="G385" s="10">
        <v>0</v>
      </c>
      <c r="H385" s="10" t="str">
        <f>VLOOKUP(F385,Codes!$J$3:$M$8,2,FALSE)</f>
        <v>S</v>
      </c>
      <c r="I385" s="11" t="s">
        <v>44</v>
      </c>
      <c r="J385" s="10" t="str">
        <f>VLOOKUP(I385,Codes!$H$3:$I$262,2,FALSE)</f>
        <v>AB</v>
      </c>
      <c r="K385" s="10">
        <v>6</v>
      </c>
      <c r="L385" t="s">
        <v>83</v>
      </c>
      <c r="M385" t="str">
        <f>VLOOKUP(L385,Codes!$R$3:$S$28,2,FALSE)</f>
        <v>M</v>
      </c>
      <c r="N385" t="s">
        <v>48</v>
      </c>
      <c r="O385" t="s">
        <v>29</v>
      </c>
      <c r="P385" t="s">
        <v>29</v>
      </c>
      <c r="Q385" s="21" t="str">
        <f t="shared" si="83"/>
        <v>R-AB-004-EC25-TP0-DMSO-NA-6-NA</v>
      </c>
      <c r="R385" s="21" t="str">
        <f t="shared" si="84"/>
        <v>R-AB-004-EC25-TP0-DMSO-6</v>
      </c>
      <c r="S385" s="14" t="str">
        <f t="shared" si="85"/>
        <v>R.AB.004.M.S.6</v>
      </c>
      <c r="T385" s="15" t="str">
        <f t="shared" si="86"/>
        <v>RAB004MS6</v>
      </c>
      <c r="U385" s="25" t="str">
        <f t="shared" si="73"/>
        <v>R-AB-004-EC25-TP0-DMSO-6
RAB004MS6</v>
      </c>
      <c r="V385" s="25" t="str">
        <f t="shared" si="74"/>
        <v>RAB
004
MS6</v>
      </c>
    </row>
    <row r="386" spans="1:22" ht="52.5" hidden="1" customHeight="1">
      <c r="A386" t="s">
        <v>41</v>
      </c>
      <c r="B386" s="10" t="s">
        <v>40</v>
      </c>
      <c r="C386" s="10" t="str">
        <f>VLOOKUP(_xlfn.CONCAT(A386,B386),Codes!$C$3:$D$11,2,FALSE)</f>
        <v>R</v>
      </c>
      <c r="D386" s="23" t="s">
        <v>67</v>
      </c>
      <c r="E386" s="12" t="str">
        <f>VLOOKUP(D386,Codes!$E$3:$G$1002,3,FALSE)</f>
        <v>004</v>
      </c>
      <c r="F386" s="10" t="s">
        <v>46</v>
      </c>
      <c r="G386" s="10">
        <v>4</v>
      </c>
      <c r="H386" s="10" t="str">
        <f>VLOOKUP(F386,Codes!$J$3:$M$8,2,FALSE)</f>
        <v>A</v>
      </c>
      <c r="I386" s="11" t="s">
        <v>44</v>
      </c>
      <c r="J386" s="10" t="str">
        <f>VLOOKUP(I386,Codes!$H$3:$I$262,2,FALSE)</f>
        <v>AB</v>
      </c>
      <c r="K386" s="10">
        <v>1</v>
      </c>
      <c r="L386" t="s">
        <v>83</v>
      </c>
      <c r="M386" t="str">
        <f>VLOOKUP(L386,Codes!$R$3:$S$28,2,FALSE)</f>
        <v>M</v>
      </c>
      <c r="N386" t="s">
        <v>48</v>
      </c>
      <c r="O386" t="s">
        <v>29</v>
      </c>
      <c r="P386" t="s">
        <v>29</v>
      </c>
      <c r="Q386" s="21" t="str">
        <f t="shared" si="75"/>
        <v>R-AB-004-EC25-TP1-DMSO-NA-1-NA</v>
      </c>
      <c r="R386" s="21" t="str">
        <f t="shared" si="82"/>
        <v>R-AB-004-EC25-TP1-DMSO-1</v>
      </c>
      <c r="S386" s="14" t="str">
        <f t="shared" si="76"/>
        <v>R.AB.004.M.A.1</v>
      </c>
      <c r="T386" s="15" t="str">
        <f t="shared" si="77"/>
        <v>RAB004MA1</v>
      </c>
      <c r="U386" s="25" t="str">
        <f t="shared" si="73"/>
        <v>R-AB-004-EC25-TP1-DMSO-1
RAB004MA1</v>
      </c>
      <c r="V386" s="25" t="str">
        <f t="shared" si="74"/>
        <v>RAB
004
MA1</v>
      </c>
    </row>
    <row r="387" spans="1:22" ht="52.5" hidden="1" customHeight="1">
      <c r="A387" t="s">
        <v>41</v>
      </c>
      <c r="B387" s="10" t="s">
        <v>40</v>
      </c>
      <c r="C387" s="10" t="str">
        <f>VLOOKUP(_xlfn.CONCAT(A387,B387),Codes!$C$3:$D$11,2,FALSE)</f>
        <v>R</v>
      </c>
      <c r="D387" s="23" t="s">
        <v>67</v>
      </c>
      <c r="E387" s="12" t="str">
        <f>VLOOKUP(D387,Codes!$E$3:$G$1002,3,FALSE)</f>
        <v>004</v>
      </c>
      <c r="F387" s="10" t="s">
        <v>46</v>
      </c>
      <c r="G387" s="10">
        <v>4</v>
      </c>
      <c r="H387" s="10" t="str">
        <f>VLOOKUP(F387,Codes!$J$3:$M$8,2,FALSE)</f>
        <v>A</v>
      </c>
      <c r="I387" s="11" t="s">
        <v>44</v>
      </c>
      <c r="J387" s="10" t="str">
        <f>VLOOKUP(I387,Codes!$H$3:$I$262,2,FALSE)</f>
        <v>AB</v>
      </c>
      <c r="K387" s="10">
        <v>2</v>
      </c>
      <c r="L387" t="s">
        <v>83</v>
      </c>
      <c r="M387" t="str">
        <f>VLOOKUP(L387,Codes!$R$3:$S$28,2,FALSE)</f>
        <v>M</v>
      </c>
      <c r="N387" t="s">
        <v>48</v>
      </c>
      <c r="O387" t="s">
        <v>29</v>
      </c>
      <c r="P387" t="s">
        <v>29</v>
      </c>
      <c r="Q387" s="21" t="str">
        <f t="shared" si="75"/>
        <v>R-AB-004-EC25-TP1-DMSO-NA-2-NA</v>
      </c>
      <c r="R387" s="21" t="str">
        <f t="shared" si="82"/>
        <v>R-AB-004-EC25-TP1-DMSO-2</v>
      </c>
      <c r="S387" s="14" t="str">
        <f t="shared" si="76"/>
        <v>R.AB.004.M.A.2</v>
      </c>
      <c r="T387" s="15" t="str">
        <f t="shared" si="77"/>
        <v>RAB004MA2</v>
      </c>
      <c r="U387" s="25" t="str">
        <f t="shared" ref="U387:U409" si="87">_xlfn.CONCAT(R387,CHAR(10),T387)</f>
        <v>R-AB-004-EC25-TP1-DMSO-2
RAB004MA2</v>
      </c>
      <c r="V387" s="25" t="str">
        <f t="shared" ref="V387:V409" si="88">_xlfn.CONCAT(LEFT(T387,3),CHAR(10),RIGHT(LEFT(T387,6),3),CHAR(10),RIGHT(T387,3))</f>
        <v>RAB
004
MA2</v>
      </c>
    </row>
    <row r="388" spans="1:22" ht="52.5" hidden="1" customHeight="1">
      <c r="A388" t="s">
        <v>41</v>
      </c>
      <c r="B388" s="10" t="s">
        <v>40</v>
      </c>
      <c r="C388" s="10" t="str">
        <f>VLOOKUP(_xlfn.CONCAT(A388,B388),Codes!$C$3:$D$11,2,FALSE)</f>
        <v>R</v>
      </c>
      <c r="D388" s="23" t="s">
        <v>67</v>
      </c>
      <c r="E388" s="12" t="str">
        <f>VLOOKUP(D388,Codes!$E$3:$G$1002,3,FALSE)</f>
        <v>004</v>
      </c>
      <c r="F388" s="10" t="s">
        <v>46</v>
      </c>
      <c r="G388" s="10">
        <v>4</v>
      </c>
      <c r="H388" s="10" t="str">
        <f>VLOOKUP(F388,Codes!$J$3:$M$8,2,FALSE)</f>
        <v>A</v>
      </c>
      <c r="I388" s="11" t="s">
        <v>44</v>
      </c>
      <c r="J388" s="10" t="str">
        <f>VLOOKUP(I388,Codes!$H$3:$I$262,2,FALSE)</f>
        <v>AB</v>
      </c>
      <c r="K388" s="10">
        <v>3</v>
      </c>
      <c r="L388" t="s">
        <v>83</v>
      </c>
      <c r="M388" t="str">
        <f>VLOOKUP(L388,Codes!$R$3:$S$28,2,FALSE)</f>
        <v>M</v>
      </c>
      <c r="N388" t="s">
        <v>48</v>
      </c>
      <c r="O388" t="s">
        <v>29</v>
      </c>
      <c r="P388" t="s">
        <v>29</v>
      </c>
      <c r="Q388" s="21" t="str">
        <f t="shared" si="75"/>
        <v>R-AB-004-EC25-TP1-DMSO-NA-3-NA</v>
      </c>
      <c r="R388" s="21" t="str">
        <f t="shared" si="82"/>
        <v>R-AB-004-EC25-TP1-DMSO-3</v>
      </c>
      <c r="S388" s="14" t="str">
        <f t="shared" si="76"/>
        <v>R.AB.004.M.A.3</v>
      </c>
      <c r="T388" s="15" t="str">
        <f t="shared" si="77"/>
        <v>RAB004MA3</v>
      </c>
      <c r="U388" s="25" t="str">
        <f t="shared" si="87"/>
        <v>R-AB-004-EC25-TP1-DMSO-3
RAB004MA3</v>
      </c>
      <c r="V388" s="25" t="str">
        <f t="shared" si="88"/>
        <v>RAB
004
MA3</v>
      </c>
    </row>
    <row r="389" spans="1:22" ht="52.5" hidden="1" customHeight="1">
      <c r="A389" t="s">
        <v>41</v>
      </c>
      <c r="B389" s="10" t="s">
        <v>40</v>
      </c>
      <c r="C389" s="10" t="str">
        <f>VLOOKUP(_xlfn.CONCAT(A389,B389),Codes!$C$3:$D$11,2,FALSE)</f>
        <v>R</v>
      </c>
      <c r="D389" s="23" t="s">
        <v>67</v>
      </c>
      <c r="E389" s="12" t="str">
        <f>VLOOKUP(D389,Codes!$E$3:$G$1002,3,FALSE)</f>
        <v>004</v>
      </c>
      <c r="F389" s="10" t="s">
        <v>46</v>
      </c>
      <c r="G389" s="10">
        <v>4</v>
      </c>
      <c r="H389" s="10" t="str">
        <f>VLOOKUP(F389,Codes!$J$3:$M$8,2,FALSE)</f>
        <v>A</v>
      </c>
      <c r="I389" s="11" t="s">
        <v>44</v>
      </c>
      <c r="J389" s="10" t="str">
        <f>VLOOKUP(I389,Codes!$H$3:$I$262,2,FALSE)</f>
        <v>AB</v>
      </c>
      <c r="K389" s="10">
        <v>4</v>
      </c>
      <c r="L389" t="s">
        <v>83</v>
      </c>
      <c r="M389" t="str">
        <f>VLOOKUP(L389,Codes!$R$3:$S$28,2,FALSE)</f>
        <v>M</v>
      </c>
      <c r="N389" t="s">
        <v>48</v>
      </c>
      <c r="O389" t="s">
        <v>29</v>
      </c>
      <c r="P389" t="s">
        <v>29</v>
      </c>
      <c r="Q389" s="21" t="str">
        <f t="shared" si="75"/>
        <v>R-AB-004-EC25-TP1-DMSO-NA-4-NA</v>
      </c>
      <c r="R389" s="21" t="str">
        <f t="shared" si="82"/>
        <v>R-AB-004-EC25-TP1-DMSO-4</v>
      </c>
      <c r="S389" s="14" t="str">
        <f t="shared" si="76"/>
        <v>R.AB.004.M.A.4</v>
      </c>
      <c r="T389" s="15" t="str">
        <f t="shared" si="77"/>
        <v>RAB004MA4</v>
      </c>
      <c r="U389" s="25" t="str">
        <f t="shared" si="87"/>
        <v>R-AB-004-EC25-TP1-DMSO-4
RAB004MA4</v>
      </c>
      <c r="V389" s="25" t="str">
        <f t="shared" si="88"/>
        <v>RAB
004
MA4</v>
      </c>
    </row>
    <row r="390" spans="1:22" ht="52.5" hidden="1" customHeight="1">
      <c r="A390" t="s">
        <v>41</v>
      </c>
      <c r="B390" s="10" t="s">
        <v>40</v>
      </c>
      <c r="C390" s="10" t="str">
        <f>VLOOKUP(_xlfn.CONCAT(A390,B390),Codes!$C$3:$D$11,2,FALSE)</f>
        <v>R</v>
      </c>
      <c r="D390" s="23" t="s">
        <v>67</v>
      </c>
      <c r="E390" s="12" t="str">
        <f>VLOOKUP(D390,Codes!$E$3:$G$1002,3,FALSE)</f>
        <v>004</v>
      </c>
      <c r="F390" s="10" t="s">
        <v>46</v>
      </c>
      <c r="G390" s="10">
        <v>4</v>
      </c>
      <c r="H390" s="10" t="str">
        <f>VLOOKUP(F390,Codes!$J$3:$M$8,2,FALSE)</f>
        <v>A</v>
      </c>
      <c r="I390" s="11" t="s">
        <v>44</v>
      </c>
      <c r="J390" s="10" t="str">
        <f>VLOOKUP(I390,Codes!$H$3:$I$262,2,FALSE)</f>
        <v>AB</v>
      </c>
      <c r="K390" s="10">
        <v>5</v>
      </c>
      <c r="L390" t="s">
        <v>83</v>
      </c>
      <c r="M390" t="str">
        <f>VLOOKUP(L390,Codes!$R$3:$S$28,2,FALSE)</f>
        <v>M</v>
      </c>
      <c r="N390" t="s">
        <v>48</v>
      </c>
      <c r="O390" t="s">
        <v>29</v>
      </c>
      <c r="P390" t="s">
        <v>29</v>
      </c>
      <c r="Q390" s="21" t="str">
        <f t="shared" si="75"/>
        <v>R-AB-004-EC25-TP1-DMSO-NA-5-NA</v>
      </c>
      <c r="R390" s="21" t="str">
        <f t="shared" si="82"/>
        <v>R-AB-004-EC25-TP1-DMSO-5</v>
      </c>
      <c r="S390" s="14" t="str">
        <f t="shared" si="76"/>
        <v>R.AB.004.M.A.5</v>
      </c>
      <c r="T390" s="15" t="str">
        <f t="shared" si="77"/>
        <v>RAB004MA5</v>
      </c>
      <c r="U390" s="25" t="str">
        <f t="shared" si="87"/>
        <v>R-AB-004-EC25-TP1-DMSO-5
RAB004MA5</v>
      </c>
      <c r="V390" s="25" t="str">
        <f t="shared" si="88"/>
        <v>RAB
004
MA5</v>
      </c>
    </row>
    <row r="391" spans="1:22" ht="52.5" hidden="1" customHeight="1">
      <c r="A391" t="s">
        <v>41</v>
      </c>
      <c r="B391" s="10" t="s">
        <v>40</v>
      </c>
      <c r="C391" s="10" t="str">
        <f>VLOOKUP(_xlfn.CONCAT(A391,B391),Codes!$C$3:$D$11,2,FALSE)</f>
        <v>R</v>
      </c>
      <c r="D391" s="23" t="s">
        <v>67</v>
      </c>
      <c r="E391" s="12" t="str">
        <f>VLOOKUP(D391,Codes!$E$3:$G$1002,3,FALSE)</f>
        <v>004</v>
      </c>
      <c r="F391" s="10" t="s">
        <v>46</v>
      </c>
      <c r="G391" s="10">
        <v>4</v>
      </c>
      <c r="H391" s="10" t="str">
        <f>VLOOKUP(F391,Codes!$J$3:$M$8,2,FALSE)</f>
        <v>A</v>
      </c>
      <c r="I391" s="11" t="s">
        <v>44</v>
      </c>
      <c r="J391" s="10" t="str">
        <f>VLOOKUP(I391,Codes!$H$3:$I$262,2,FALSE)</f>
        <v>AB</v>
      </c>
      <c r="K391" s="10">
        <v>6</v>
      </c>
      <c r="L391" t="s">
        <v>83</v>
      </c>
      <c r="M391" t="str">
        <f>VLOOKUP(L391,Codes!$R$3:$S$28,2,FALSE)</f>
        <v>M</v>
      </c>
      <c r="N391" t="s">
        <v>48</v>
      </c>
      <c r="O391" t="s">
        <v>29</v>
      </c>
      <c r="P391" t="s">
        <v>29</v>
      </c>
      <c r="Q391" s="21" t="str">
        <f t="shared" si="75"/>
        <v>R-AB-004-EC25-TP1-DMSO-NA-6-NA</v>
      </c>
      <c r="R391" s="21" t="str">
        <f t="shared" si="82"/>
        <v>R-AB-004-EC25-TP1-DMSO-6</v>
      </c>
      <c r="S391" s="14" t="str">
        <f t="shared" si="76"/>
        <v>R.AB.004.M.A.6</v>
      </c>
      <c r="T391" s="15" t="str">
        <f t="shared" si="77"/>
        <v>RAB004MA6</v>
      </c>
      <c r="U391" s="25" t="str">
        <f t="shared" si="87"/>
        <v>R-AB-004-EC25-TP1-DMSO-6
RAB004MA6</v>
      </c>
      <c r="V391" s="25" t="str">
        <f t="shared" si="88"/>
        <v>RAB
004
MA6</v>
      </c>
    </row>
    <row r="392" spans="1:22" ht="52.5" hidden="1" customHeight="1">
      <c r="A392" t="s">
        <v>41</v>
      </c>
      <c r="B392" s="10" t="s">
        <v>40</v>
      </c>
      <c r="C392" s="10" t="str">
        <f>VLOOKUP(_xlfn.CONCAT(A392,B392),Codes!$C$3:$D$11,2,FALSE)</f>
        <v>R</v>
      </c>
      <c r="D392" s="23" t="s">
        <v>67</v>
      </c>
      <c r="E392" s="12" t="str">
        <f>VLOOKUP(D392,Codes!$E$3:$G$1002,3,FALSE)</f>
        <v>004</v>
      </c>
      <c r="F392" s="10" t="s">
        <v>57</v>
      </c>
      <c r="G392" s="10">
        <v>8</v>
      </c>
      <c r="H392" s="10" t="str">
        <f>VLOOKUP(F392,Codes!$J$3:$M$8,2,FALSE)</f>
        <v>B</v>
      </c>
      <c r="I392" s="11" t="s">
        <v>44</v>
      </c>
      <c r="J392" s="10" t="str">
        <f>VLOOKUP(I392,Codes!$H$3:$I$262,2,FALSE)</f>
        <v>AB</v>
      </c>
      <c r="K392" s="10">
        <v>1</v>
      </c>
      <c r="L392" t="s">
        <v>83</v>
      </c>
      <c r="M392" t="str">
        <f>VLOOKUP(L392,Codes!$R$3:$S$28,2,FALSE)</f>
        <v>M</v>
      </c>
      <c r="N392" t="s">
        <v>48</v>
      </c>
      <c r="O392" t="s">
        <v>29</v>
      </c>
      <c r="P392" t="s">
        <v>29</v>
      </c>
      <c r="Q392" s="21" t="str">
        <f t="shared" si="75"/>
        <v>R-AB-004-EC25-TP2-DMSO-NA-1-NA</v>
      </c>
      <c r="R392" s="21" t="str">
        <f t="shared" si="82"/>
        <v>R-AB-004-EC25-TP2-DMSO-1</v>
      </c>
      <c r="S392" s="14" t="str">
        <f t="shared" si="76"/>
        <v>R.AB.004.M.B.1</v>
      </c>
      <c r="T392" s="15" t="str">
        <f t="shared" si="77"/>
        <v>RAB004MB1</v>
      </c>
      <c r="U392" s="25" t="str">
        <f t="shared" si="87"/>
        <v>R-AB-004-EC25-TP2-DMSO-1
RAB004MB1</v>
      </c>
      <c r="V392" s="25" t="str">
        <f t="shared" si="88"/>
        <v>RAB
004
MB1</v>
      </c>
    </row>
    <row r="393" spans="1:22" ht="52.5" hidden="1" customHeight="1">
      <c r="A393" t="s">
        <v>41</v>
      </c>
      <c r="B393" s="10" t="s">
        <v>40</v>
      </c>
      <c r="C393" s="10" t="str">
        <f>VLOOKUP(_xlfn.CONCAT(A393,B393),Codes!$C$3:$D$11,2,FALSE)</f>
        <v>R</v>
      </c>
      <c r="D393" s="23" t="s">
        <v>67</v>
      </c>
      <c r="E393" s="12" t="str">
        <f>VLOOKUP(D393,Codes!$E$3:$G$1002,3,FALSE)</f>
        <v>004</v>
      </c>
      <c r="F393" s="10" t="s">
        <v>57</v>
      </c>
      <c r="G393" s="10">
        <v>8</v>
      </c>
      <c r="H393" s="10" t="str">
        <f>VLOOKUP(F393,Codes!$J$3:$M$8,2,FALSE)</f>
        <v>B</v>
      </c>
      <c r="I393" s="11" t="s">
        <v>44</v>
      </c>
      <c r="J393" s="10" t="str">
        <f>VLOOKUP(I393,Codes!$H$3:$I$262,2,FALSE)</f>
        <v>AB</v>
      </c>
      <c r="K393" s="10">
        <v>2</v>
      </c>
      <c r="L393" t="s">
        <v>83</v>
      </c>
      <c r="M393" t="str">
        <f>VLOOKUP(L393,Codes!$R$3:$S$28,2,FALSE)</f>
        <v>M</v>
      </c>
      <c r="N393" t="s">
        <v>48</v>
      </c>
      <c r="O393" t="s">
        <v>29</v>
      </c>
      <c r="P393" t="s">
        <v>29</v>
      </c>
      <c r="Q393" s="21" t="str">
        <f t="shared" si="75"/>
        <v>R-AB-004-EC25-TP2-DMSO-NA-2-NA</v>
      </c>
      <c r="R393" s="21" t="str">
        <f t="shared" si="82"/>
        <v>R-AB-004-EC25-TP2-DMSO-2</v>
      </c>
      <c r="S393" s="14" t="str">
        <f t="shared" si="76"/>
        <v>R.AB.004.M.B.2</v>
      </c>
      <c r="T393" s="15" t="str">
        <f t="shared" si="77"/>
        <v>RAB004MB2</v>
      </c>
      <c r="U393" s="25" t="str">
        <f t="shared" si="87"/>
        <v>R-AB-004-EC25-TP2-DMSO-2
RAB004MB2</v>
      </c>
      <c r="V393" s="25" t="str">
        <f t="shared" si="88"/>
        <v>RAB
004
MB2</v>
      </c>
    </row>
    <row r="394" spans="1:22" ht="52.5" hidden="1" customHeight="1">
      <c r="A394" t="s">
        <v>41</v>
      </c>
      <c r="B394" s="10" t="s">
        <v>40</v>
      </c>
      <c r="C394" s="10" t="str">
        <f>VLOOKUP(_xlfn.CONCAT(A394,B394),Codes!$C$3:$D$11,2,FALSE)</f>
        <v>R</v>
      </c>
      <c r="D394" s="23" t="s">
        <v>67</v>
      </c>
      <c r="E394" s="12" t="str">
        <f>VLOOKUP(D394,Codes!$E$3:$G$1002,3,FALSE)</f>
        <v>004</v>
      </c>
      <c r="F394" s="10" t="s">
        <v>57</v>
      </c>
      <c r="G394" s="10">
        <v>8</v>
      </c>
      <c r="H394" s="10" t="str">
        <f>VLOOKUP(F394,Codes!$J$3:$M$8,2,FALSE)</f>
        <v>B</v>
      </c>
      <c r="I394" s="11" t="s">
        <v>44</v>
      </c>
      <c r="J394" s="10" t="str">
        <f>VLOOKUP(I394,Codes!$H$3:$I$262,2,FALSE)</f>
        <v>AB</v>
      </c>
      <c r="K394" s="10">
        <v>3</v>
      </c>
      <c r="L394" t="s">
        <v>83</v>
      </c>
      <c r="M394" t="str">
        <f>VLOOKUP(L394,Codes!$R$3:$S$28,2,FALSE)</f>
        <v>M</v>
      </c>
      <c r="N394" t="s">
        <v>48</v>
      </c>
      <c r="O394" t="s">
        <v>29</v>
      </c>
      <c r="P394" t="s">
        <v>29</v>
      </c>
      <c r="Q394" s="21" t="str">
        <f t="shared" si="75"/>
        <v>R-AB-004-EC25-TP2-DMSO-NA-3-NA</v>
      </c>
      <c r="R394" s="21" t="str">
        <f t="shared" si="82"/>
        <v>R-AB-004-EC25-TP2-DMSO-3</v>
      </c>
      <c r="S394" s="14" t="str">
        <f t="shared" si="76"/>
        <v>R.AB.004.M.B.3</v>
      </c>
      <c r="T394" s="15" t="str">
        <f t="shared" si="77"/>
        <v>RAB004MB3</v>
      </c>
      <c r="U394" s="25" t="str">
        <f t="shared" si="87"/>
        <v>R-AB-004-EC25-TP2-DMSO-3
RAB004MB3</v>
      </c>
      <c r="V394" s="25" t="str">
        <f t="shared" si="88"/>
        <v>RAB
004
MB3</v>
      </c>
    </row>
    <row r="395" spans="1:22" ht="52.5" hidden="1" customHeight="1">
      <c r="A395" t="s">
        <v>41</v>
      </c>
      <c r="B395" s="10" t="s">
        <v>40</v>
      </c>
      <c r="C395" s="10" t="str">
        <f>VLOOKUP(_xlfn.CONCAT(A395,B395),Codes!$C$3:$D$11,2,FALSE)</f>
        <v>R</v>
      </c>
      <c r="D395" s="23" t="s">
        <v>67</v>
      </c>
      <c r="E395" s="12" t="str">
        <f>VLOOKUP(D395,Codes!$E$3:$G$1002,3,FALSE)</f>
        <v>004</v>
      </c>
      <c r="F395" s="10" t="s">
        <v>57</v>
      </c>
      <c r="G395" s="10">
        <v>8</v>
      </c>
      <c r="H395" s="10" t="str">
        <f>VLOOKUP(F395,Codes!$J$3:$M$8,2,FALSE)</f>
        <v>B</v>
      </c>
      <c r="I395" s="11" t="s">
        <v>44</v>
      </c>
      <c r="J395" s="10" t="str">
        <f>VLOOKUP(I395,Codes!$H$3:$I$262,2,FALSE)</f>
        <v>AB</v>
      </c>
      <c r="K395" s="10">
        <v>4</v>
      </c>
      <c r="L395" t="s">
        <v>83</v>
      </c>
      <c r="M395" t="str">
        <f>VLOOKUP(L395,Codes!$R$3:$S$28,2,FALSE)</f>
        <v>M</v>
      </c>
      <c r="N395" t="s">
        <v>48</v>
      </c>
      <c r="O395" t="s">
        <v>29</v>
      </c>
      <c r="P395" t="s">
        <v>29</v>
      </c>
      <c r="Q395" s="21" t="str">
        <f t="shared" si="75"/>
        <v>R-AB-004-EC25-TP2-DMSO-NA-4-NA</v>
      </c>
      <c r="R395" s="21" t="str">
        <f t="shared" si="82"/>
        <v>R-AB-004-EC25-TP2-DMSO-4</v>
      </c>
      <c r="S395" s="14" t="str">
        <f t="shared" si="76"/>
        <v>R.AB.004.M.B.4</v>
      </c>
      <c r="T395" s="15" t="str">
        <f t="shared" si="77"/>
        <v>RAB004MB4</v>
      </c>
      <c r="U395" s="25" t="str">
        <f t="shared" si="87"/>
        <v>R-AB-004-EC25-TP2-DMSO-4
RAB004MB4</v>
      </c>
      <c r="V395" s="25" t="str">
        <f t="shared" si="88"/>
        <v>RAB
004
MB4</v>
      </c>
    </row>
    <row r="396" spans="1:22" ht="52.5" hidden="1" customHeight="1">
      <c r="A396" t="s">
        <v>41</v>
      </c>
      <c r="B396" s="10" t="s">
        <v>40</v>
      </c>
      <c r="C396" s="10" t="str">
        <f>VLOOKUP(_xlfn.CONCAT(A396,B396),Codes!$C$3:$D$11,2,FALSE)</f>
        <v>R</v>
      </c>
      <c r="D396" s="23" t="s">
        <v>67</v>
      </c>
      <c r="E396" s="12" t="str">
        <f>VLOOKUP(D396,Codes!$E$3:$G$1002,3,FALSE)</f>
        <v>004</v>
      </c>
      <c r="F396" s="10" t="s">
        <v>57</v>
      </c>
      <c r="G396" s="10">
        <v>8</v>
      </c>
      <c r="H396" s="10" t="str">
        <f>VLOOKUP(F396,Codes!$J$3:$M$8,2,FALSE)</f>
        <v>B</v>
      </c>
      <c r="I396" s="11" t="s">
        <v>44</v>
      </c>
      <c r="J396" s="10" t="str">
        <f>VLOOKUP(I396,Codes!$H$3:$I$262,2,FALSE)</f>
        <v>AB</v>
      </c>
      <c r="K396" s="10">
        <v>5</v>
      </c>
      <c r="L396" t="s">
        <v>83</v>
      </c>
      <c r="M396" t="str">
        <f>VLOOKUP(L396,Codes!$R$3:$S$28,2,FALSE)</f>
        <v>M</v>
      </c>
      <c r="N396" t="s">
        <v>48</v>
      </c>
      <c r="O396" t="s">
        <v>29</v>
      </c>
      <c r="P396" t="s">
        <v>29</v>
      </c>
      <c r="Q396" s="21" t="str">
        <f t="shared" ref="Q396:Q409" si="89">CONCATENATE(C396,"-",J396,"-",E396,"-", L396,"-",F396,"-",N396,"-",O396,"-",K396,"-",P396)</f>
        <v>R-AB-004-EC25-TP2-DMSO-NA-5-NA</v>
      </c>
      <c r="R396" s="21" t="str">
        <f t="shared" si="82"/>
        <v>R-AB-004-EC25-TP2-DMSO-5</v>
      </c>
      <c r="S396" s="14" t="str">
        <f t="shared" si="76"/>
        <v>R.AB.004.M.B.5</v>
      </c>
      <c r="T396" s="15" t="str">
        <f t="shared" si="77"/>
        <v>RAB004MB5</v>
      </c>
      <c r="U396" s="25" t="str">
        <f t="shared" si="87"/>
        <v>R-AB-004-EC25-TP2-DMSO-5
RAB004MB5</v>
      </c>
      <c r="V396" s="25" t="str">
        <f t="shared" si="88"/>
        <v>RAB
004
MB5</v>
      </c>
    </row>
    <row r="397" spans="1:22" ht="52.5" hidden="1" customHeight="1">
      <c r="A397" t="s">
        <v>41</v>
      </c>
      <c r="B397" s="10" t="s">
        <v>40</v>
      </c>
      <c r="C397" s="10" t="str">
        <f>VLOOKUP(_xlfn.CONCAT(A397,B397),Codes!$C$3:$D$11,2,FALSE)</f>
        <v>R</v>
      </c>
      <c r="D397" s="23" t="s">
        <v>67</v>
      </c>
      <c r="E397" s="12" t="str">
        <f>VLOOKUP(D397,Codes!$E$3:$G$1002,3,FALSE)</f>
        <v>004</v>
      </c>
      <c r="F397" s="10" t="s">
        <v>57</v>
      </c>
      <c r="G397" s="10">
        <v>8</v>
      </c>
      <c r="H397" s="10" t="str">
        <f>VLOOKUP(F397,Codes!$J$3:$M$8,2,FALSE)</f>
        <v>B</v>
      </c>
      <c r="I397" s="11" t="s">
        <v>44</v>
      </c>
      <c r="J397" s="10" t="str">
        <f>VLOOKUP(I397,Codes!$H$3:$I$262,2,FALSE)</f>
        <v>AB</v>
      </c>
      <c r="K397" s="10">
        <v>6</v>
      </c>
      <c r="L397" t="s">
        <v>83</v>
      </c>
      <c r="M397" t="str">
        <f>VLOOKUP(L397,Codes!$R$3:$S$28,2,FALSE)</f>
        <v>M</v>
      </c>
      <c r="N397" t="s">
        <v>48</v>
      </c>
      <c r="O397" t="s">
        <v>29</v>
      </c>
      <c r="P397" t="s">
        <v>29</v>
      </c>
      <c r="Q397" s="21" t="str">
        <f t="shared" si="89"/>
        <v>R-AB-004-EC25-TP2-DMSO-NA-6-NA</v>
      </c>
      <c r="R397" s="21" t="str">
        <f t="shared" si="82"/>
        <v>R-AB-004-EC25-TP2-DMSO-6</v>
      </c>
      <c r="S397" s="14" t="str">
        <f t="shared" si="76"/>
        <v>R.AB.004.M.B.6</v>
      </c>
      <c r="T397" s="15" t="str">
        <f t="shared" si="77"/>
        <v>RAB004MB6</v>
      </c>
      <c r="U397" s="25" t="str">
        <f t="shared" si="87"/>
        <v>R-AB-004-EC25-TP2-DMSO-6
RAB004MB6</v>
      </c>
      <c r="V397" s="25" t="str">
        <f t="shared" si="88"/>
        <v>RAB
004
MB6</v>
      </c>
    </row>
    <row r="398" spans="1:22" ht="52.5" hidden="1" customHeight="1">
      <c r="A398" t="s">
        <v>41</v>
      </c>
      <c r="B398" s="10" t="s">
        <v>40</v>
      </c>
      <c r="C398" s="10" t="str">
        <f>VLOOKUP(_xlfn.CONCAT(A398,B398),Codes!$C$3:$D$11,2,FALSE)</f>
        <v>R</v>
      </c>
      <c r="D398" s="23" t="s">
        <v>67</v>
      </c>
      <c r="E398" s="12" t="str">
        <f>VLOOKUP(D398,Codes!$E$3:$G$1002,3,FALSE)</f>
        <v>004</v>
      </c>
      <c r="F398" s="10" t="s">
        <v>64</v>
      </c>
      <c r="G398" s="10">
        <v>24</v>
      </c>
      <c r="H398" s="10" t="str">
        <f>VLOOKUP(F398,Codes!$J$3:$M$8,2,FALSE)</f>
        <v>C</v>
      </c>
      <c r="I398" s="11" t="s">
        <v>44</v>
      </c>
      <c r="J398" s="10" t="str">
        <f>VLOOKUP(I398,Codes!$H$3:$I$262,2,FALSE)</f>
        <v>AB</v>
      </c>
      <c r="K398" s="10">
        <v>1</v>
      </c>
      <c r="L398" t="s">
        <v>83</v>
      </c>
      <c r="M398" t="str">
        <f>VLOOKUP(L398,Codes!$R$3:$S$28,2,FALSE)</f>
        <v>M</v>
      </c>
      <c r="N398" t="s">
        <v>48</v>
      </c>
      <c r="O398" t="s">
        <v>29</v>
      </c>
      <c r="P398" t="s">
        <v>29</v>
      </c>
      <c r="Q398" s="21" t="str">
        <f t="shared" si="89"/>
        <v>R-AB-004-EC25-TP3-DMSO-NA-1-NA</v>
      </c>
      <c r="R398" s="21" t="str">
        <f t="shared" si="82"/>
        <v>R-AB-004-EC25-TP3-DMSO-1</v>
      </c>
      <c r="S398" s="14" t="str">
        <f t="shared" si="76"/>
        <v>R.AB.004.M.C.1</v>
      </c>
      <c r="T398" s="15" t="str">
        <f t="shared" si="77"/>
        <v>RAB004MC1</v>
      </c>
      <c r="U398" s="25" t="str">
        <f t="shared" si="87"/>
        <v>R-AB-004-EC25-TP3-DMSO-1
RAB004MC1</v>
      </c>
      <c r="V398" s="25" t="str">
        <f t="shared" si="88"/>
        <v>RAB
004
MC1</v>
      </c>
    </row>
    <row r="399" spans="1:22" ht="52.5" hidden="1" customHeight="1">
      <c r="A399" t="s">
        <v>41</v>
      </c>
      <c r="B399" s="10" t="s">
        <v>40</v>
      </c>
      <c r="C399" s="10" t="str">
        <f>VLOOKUP(_xlfn.CONCAT(A399,B399),Codes!$C$3:$D$11,2,FALSE)</f>
        <v>R</v>
      </c>
      <c r="D399" s="23" t="s">
        <v>67</v>
      </c>
      <c r="E399" s="12" t="str">
        <f>VLOOKUP(D399,Codes!$E$3:$G$1002,3,FALSE)</f>
        <v>004</v>
      </c>
      <c r="F399" s="10" t="s">
        <v>64</v>
      </c>
      <c r="G399" s="10">
        <v>24</v>
      </c>
      <c r="H399" s="10" t="str">
        <f>VLOOKUP(F399,Codes!$J$3:$M$8,2,FALSE)</f>
        <v>C</v>
      </c>
      <c r="I399" s="11" t="s">
        <v>44</v>
      </c>
      <c r="J399" s="10" t="str">
        <f>VLOOKUP(I399,Codes!$H$3:$I$262,2,FALSE)</f>
        <v>AB</v>
      </c>
      <c r="K399" s="10">
        <v>2</v>
      </c>
      <c r="L399" t="s">
        <v>83</v>
      </c>
      <c r="M399" t="str">
        <f>VLOOKUP(L399,Codes!$R$3:$S$28,2,FALSE)</f>
        <v>M</v>
      </c>
      <c r="N399" t="s">
        <v>48</v>
      </c>
      <c r="O399" t="s">
        <v>29</v>
      </c>
      <c r="P399" t="s">
        <v>29</v>
      </c>
      <c r="Q399" s="21" t="str">
        <f t="shared" si="89"/>
        <v>R-AB-004-EC25-TP3-DMSO-NA-2-NA</v>
      </c>
      <c r="R399" s="21" t="str">
        <f t="shared" si="82"/>
        <v>R-AB-004-EC25-TP3-DMSO-2</v>
      </c>
      <c r="S399" s="14" t="str">
        <f t="shared" si="76"/>
        <v>R.AB.004.M.C.2</v>
      </c>
      <c r="T399" s="15" t="str">
        <f t="shared" si="77"/>
        <v>RAB004MC2</v>
      </c>
      <c r="U399" s="25" t="str">
        <f t="shared" si="87"/>
        <v>R-AB-004-EC25-TP3-DMSO-2
RAB004MC2</v>
      </c>
      <c r="V399" s="25" t="str">
        <f t="shared" si="88"/>
        <v>RAB
004
MC2</v>
      </c>
    </row>
    <row r="400" spans="1:22" ht="52.5" hidden="1" customHeight="1">
      <c r="A400" t="s">
        <v>41</v>
      </c>
      <c r="B400" s="10" t="s">
        <v>40</v>
      </c>
      <c r="C400" s="10" t="str">
        <f>VLOOKUP(_xlfn.CONCAT(A400,B400),Codes!$C$3:$D$11,2,FALSE)</f>
        <v>R</v>
      </c>
      <c r="D400" s="23" t="s">
        <v>67</v>
      </c>
      <c r="E400" s="12" t="str">
        <f>VLOOKUP(D400,Codes!$E$3:$G$1002,3,FALSE)</f>
        <v>004</v>
      </c>
      <c r="F400" s="10" t="s">
        <v>64</v>
      </c>
      <c r="G400" s="10">
        <v>24</v>
      </c>
      <c r="H400" s="10" t="str">
        <f>VLOOKUP(F400,Codes!$J$3:$M$8,2,FALSE)</f>
        <v>C</v>
      </c>
      <c r="I400" s="11" t="s">
        <v>44</v>
      </c>
      <c r="J400" s="10" t="str">
        <f>VLOOKUP(I400,Codes!$H$3:$I$262,2,FALSE)</f>
        <v>AB</v>
      </c>
      <c r="K400" s="10">
        <v>3</v>
      </c>
      <c r="L400" t="s">
        <v>83</v>
      </c>
      <c r="M400" t="str">
        <f>VLOOKUP(L400,Codes!$R$3:$S$28,2,FALSE)</f>
        <v>M</v>
      </c>
      <c r="N400" t="s">
        <v>48</v>
      </c>
      <c r="O400" t="s">
        <v>29</v>
      </c>
      <c r="P400" t="s">
        <v>29</v>
      </c>
      <c r="Q400" s="21" t="str">
        <f t="shared" si="89"/>
        <v>R-AB-004-EC25-TP3-DMSO-NA-3-NA</v>
      </c>
      <c r="R400" s="21" t="str">
        <f t="shared" si="82"/>
        <v>R-AB-004-EC25-TP3-DMSO-3</v>
      </c>
      <c r="S400" s="14" t="str">
        <f t="shared" si="76"/>
        <v>R.AB.004.M.C.3</v>
      </c>
      <c r="T400" s="15" t="str">
        <f t="shared" si="77"/>
        <v>RAB004MC3</v>
      </c>
      <c r="U400" s="25" t="str">
        <f t="shared" si="87"/>
        <v>R-AB-004-EC25-TP3-DMSO-3
RAB004MC3</v>
      </c>
      <c r="V400" s="25" t="str">
        <f t="shared" si="88"/>
        <v>RAB
004
MC3</v>
      </c>
    </row>
    <row r="401" spans="1:22" ht="52.5" hidden="1" customHeight="1">
      <c r="A401" t="s">
        <v>41</v>
      </c>
      <c r="B401" s="10" t="s">
        <v>40</v>
      </c>
      <c r="C401" s="10" t="str">
        <f>VLOOKUP(_xlfn.CONCAT(A401,B401),Codes!$C$3:$D$11,2,FALSE)</f>
        <v>R</v>
      </c>
      <c r="D401" s="23" t="s">
        <v>67</v>
      </c>
      <c r="E401" s="12" t="str">
        <f>VLOOKUP(D401,Codes!$E$3:$G$1002,3,FALSE)</f>
        <v>004</v>
      </c>
      <c r="F401" s="10" t="s">
        <v>64</v>
      </c>
      <c r="G401" s="10">
        <v>24</v>
      </c>
      <c r="H401" s="10" t="str">
        <f>VLOOKUP(F401,Codes!$J$3:$M$8,2,FALSE)</f>
        <v>C</v>
      </c>
      <c r="I401" s="11" t="s">
        <v>44</v>
      </c>
      <c r="J401" s="10" t="str">
        <f>VLOOKUP(I401,Codes!$H$3:$I$262,2,FALSE)</f>
        <v>AB</v>
      </c>
      <c r="K401" s="10">
        <v>4</v>
      </c>
      <c r="L401" t="s">
        <v>83</v>
      </c>
      <c r="M401" t="str">
        <f>VLOOKUP(L401,Codes!$R$3:$S$28,2,FALSE)</f>
        <v>M</v>
      </c>
      <c r="N401" t="s">
        <v>48</v>
      </c>
      <c r="O401" t="s">
        <v>29</v>
      </c>
      <c r="P401" t="s">
        <v>29</v>
      </c>
      <c r="Q401" s="21" t="str">
        <f t="shared" si="89"/>
        <v>R-AB-004-EC25-TP3-DMSO-NA-4-NA</v>
      </c>
      <c r="R401" s="21" t="str">
        <f t="shared" si="82"/>
        <v>R-AB-004-EC25-TP3-DMSO-4</v>
      </c>
      <c r="S401" s="14" t="str">
        <f t="shared" si="76"/>
        <v>R.AB.004.M.C.4</v>
      </c>
      <c r="T401" s="15" t="str">
        <f t="shared" si="77"/>
        <v>RAB004MC4</v>
      </c>
      <c r="U401" s="25" t="str">
        <f t="shared" si="87"/>
        <v>R-AB-004-EC25-TP3-DMSO-4
RAB004MC4</v>
      </c>
      <c r="V401" s="25" t="str">
        <f t="shared" si="88"/>
        <v>RAB
004
MC4</v>
      </c>
    </row>
    <row r="402" spans="1:22" ht="52.5" hidden="1" customHeight="1">
      <c r="A402" t="s">
        <v>41</v>
      </c>
      <c r="B402" s="10" t="s">
        <v>40</v>
      </c>
      <c r="C402" s="10" t="str">
        <f>VLOOKUP(_xlfn.CONCAT(A402,B402),Codes!$C$3:$D$11,2,FALSE)</f>
        <v>R</v>
      </c>
      <c r="D402" s="23" t="s">
        <v>67</v>
      </c>
      <c r="E402" s="12" t="str">
        <f>VLOOKUP(D402,Codes!$E$3:$G$1002,3,FALSE)</f>
        <v>004</v>
      </c>
      <c r="F402" s="10" t="s">
        <v>64</v>
      </c>
      <c r="G402" s="10">
        <v>24</v>
      </c>
      <c r="H402" s="10" t="str">
        <f>VLOOKUP(F402,Codes!$J$3:$M$8,2,FALSE)</f>
        <v>C</v>
      </c>
      <c r="I402" s="11" t="s">
        <v>44</v>
      </c>
      <c r="J402" s="10" t="str">
        <f>VLOOKUP(I402,Codes!$H$3:$I$262,2,FALSE)</f>
        <v>AB</v>
      </c>
      <c r="K402" s="10">
        <v>5</v>
      </c>
      <c r="L402" t="s">
        <v>83</v>
      </c>
      <c r="M402" t="str">
        <f>VLOOKUP(L402,Codes!$R$3:$S$28,2,FALSE)</f>
        <v>M</v>
      </c>
      <c r="N402" t="s">
        <v>48</v>
      </c>
      <c r="O402" t="s">
        <v>29</v>
      </c>
      <c r="P402" t="s">
        <v>29</v>
      </c>
      <c r="Q402" s="21" t="str">
        <f t="shared" si="89"/>
        <v>R-AB-004-EC25-TP3-DMSO-NA-5-NA</v>
      </c>
      <c r="R402" s="21" t="str">
        <f t="shared" si="82"/>
        <v>R-AB-004-EC25-TP3-DMSO-5</v>
      </c>
      <c r="S402" s="14" t="str">
        <f t="shared" si="76"/>
        <v>R.AB.004.M.C.5</v>
      </c>
      <c r="T402" s="15" t="str">
        <f t="shared" si="77"/>
        <v>RAB004MC5</v>
      </c>
      <c r="U402" s="25" t="str">
        <f t="shared" si="87"/>
        <v>R-AB-004-EC25-TP3-DMSO-5
RAB004MC5</v>
      </c>
      <c r="V402" s="25" t="str">
        <f t="shared" si="88"/>
        <v>RAB
004
MC5</v>
      </c>
    </row>
    <row r="403" spans="1:22" ht="52.5" hidden="1" customHeight="1">
      <c r="A403" t="s">
        <v>41</v>
      </c>
      <c r="B403" s="10" t="s">
        <v>40</v>
      </c>
      <c r="C403" s="10" t="str">
        <f>VLOOKUP(_xlfn.CONCAT(A403,B403),Codes!$C$3:$D$11,2,FALSE)</f>
        <v>R</v>
      </c>
      <c r="D403" s="23" t="s">
        <v>67</v>
      </c>
      <c r="E403" s="12" t="str">
        <f>VLOOKUP(D403,Codes!$E$3:$G$1002,3,FALSE)</f>
        <v>004</v>
      </c>
      <c r="F403" s="10" t="s">
        <v>64</v>
      </c>
      <c r="G403" s="10">
        <v>24</v>
      </c>
      <c r="H403" s="10" t="str">
        <f>VLOOKUP(F403,Codes!$J$3:$M$8,2,FALSE)</f>
        <v>C</v>
      </c>
      <c r="I403" s="11" t="s">
        <v>44</v>
      </c>
      <c r="J403" s="10" t="str">
        <f>VLOOKUP(I403,Codes!$H$3:$I$262,2,FALSE)</f>
        <v>AB</v>
      </c>
      <c r="K403" s="10">
        <v>6</v>
      </c>
      <c r="L403" t="s">
        <v>83</v>
      </c>
      <c r="M403" t="str">
        <f>VLOOKUP(L403,Codes!$R$3:$S$28,2,FALSE)</f>
        <v>M</v>
      </c>
      <c r="N403" t="s">
        <v>48</v>
      </c>
      <c r="O403" t="s">
        <v>29</v>
      </c>
      <c r="P403" t="s">
        <v>29</v>
      </c>
      <c r="Q403" s="21" t="str">
        <f t="shared" si="89"/>
        <v>R-AB-004-EC25-TP3-DMSO-NA-6-NA</v>
      </c>
      <c r="R403" s="21" t="str">
        <f t="shared" si="82"/>
        <v>R-AB-004-EC25-TP3-DMSO-6</v>
      </c>
      <c r="S403" s="14" t="str">
        <f t="shared" si="76"/>
        <v>R.AB.004.M.C.6</v>
      </c>
      <c r="T403" s="15" t="str">
        <f t="shared" si="77"/>
        <v>RAB004MC6</v>
      </c>
      <c r="U403" s="25" t="str">
        <f t="shared" si="87"/>
        <v>R-AB-004-EC25-TP3-DMSO-6
RAB004MC6</v>
      </c>
      <c r="V403" s="25" t="str">
        <f t="shared" si="88"/>
        <v>RAB
004
MC6</v>
      </c>
    </row>
    <row r="404" spans="1:22" ht="52.5" hidden="1" customHeight="1">
      <c r="A404" t="s">
        <v>41</v>
      </c>
      <c r="B404" s="10" t="s">
        <v>40</v>
      </c>
      <c r="C404" s="10" t="str">
        <f>VLOOKUP(_xlfn.CONCAT(A404,B404),Codes!$C$3:$D$11,2,FALSE)</f>
        <v>R</v>
      </c>
      <c r="D404" s="23" t="s">
        <v>67</v>
      </c>
      <c r="E404" s="12" t="str">
        <f>VLOOKUP(D404,Codes!$E$3:$G$1002,3,FALSE)</f>
        <v>004</v>
      </c>
      <c r="F404" s="10" t="s">
        <v>70</v>
      </c>
      <c r="G404" s="10">
        <v>48</v>
      </c>
      <c r="H404" s="10" t="str">
        <f>VLOOKUP(F404,Codes!$J$3:$M$8,2,FALSE)</f>
        <v>D</v>
      </c>
      <c r="I404" s="11" t="s">
        <v>44</v>
      </c>
      <c r="J404" s="10" t="str">
        <f>VLOOKUP(I404,Codes!$H$3:$I$262,2,FALSE)</f>
        <v>AB</v>
      </c>
      <c r="K404" s="10">
        <v>1</v>
      </c>
      <c r="L404" t="s">
        <v>83</v>
      </c>
      <c r="M404" t="str">
        <f>VLOOKUP(L404,Codes!$R$3:$S$28,2,FALSE)</f>
        <v>M</v>
      </c>
      <c r="N404" t="s">
        <v>48</v>
      </c>
      <c r="O404" t="s">
        <v>29</v>
      </c>
      <c r="P404" t="s">
        <v>29</v>
      </c>
      <c r="Q404" s="21" t="str">
        <f t="shared" si="89"/>
        <v>R-AB-004-EC25-TP4-DMSO-NA-1-NA</v>
      </c>
      <c r="R404" s="21" t="str">
        <f t="shared" si="82"/>
        <v>R-AB-004-EC25-TP4-DMSO-1</v>
      </c>
      <c r="S404" s="14" t="str">
        <f t="shared" si="76"/>
        <v>R.AB.004.M.D.1</v>
      </c>
      <c r="T404" s="15" t="str">
        <f t="shared" si="77"/>
        <v>RAB004MD1</v>
      </c>
      <c r="U404" s="25" t="str">
        <f t="shared" si="87"/>
        <v>R-AB-004-EC25-TP4-DMSO-1
RAB004MD1</v>
      </c>
      <c r="V404" s="25" t="str">
        <f t="shared" si="88"/>
        <v>RAB
004
MD1</v>
      </c>
    </row>
    <row r="405" spans="1:22" ht="52.5" hidden="1" customHeight="1">
      <c r="A405" t="s">
        <v>41</v>
      </c>
      <c r="B405" s="10" t="s">
        <v>40</v>
      </c>
      <c r="C405" s="10" t="str">
        <f>VLOOKUP(_xlfn.CONCAT(A405,B405),Codes!$C$3:$D$11,2,FALSE)</f>
        <v>R</v>
      </c>
      <c r="D405" s="23" t="s">
        <v>67</v>
      </c>
      <c r="E405" s="12" t="str">
        <f>VLOOKUP(D405,Codes!$E$3:$G$1002,3,FALSE)</f>
        <v>004</v>
      </c>
      <c r="F405" s="10" t="s">
        <v>70</v>
      </c>
      <c r="G405" s="10">
        <v>48</v>
      </c>
      <c r="H405" s="10" t="str">
        <f>VLOOKUP(F405,Codes!$J$3:$M$8,2,FALSE)</f>
        <v>D</v>
      </c>
      <c r="I405" s="11" t="s">
        <v>44</v>
      </c>
      <c r="J405" s="10" t="str">
        <f>VLOOKUP(I405,Codes!$H$3:$I$262,2,FALSE)</f>
        <v>AB</v>
      </c>
      <c r="K405" s="10">
        <v>2</v>
      </c>
      <c r="L405" t="s">
        <v>83</v>
      </c>
      <c r="M405" t="str">
        <f>VLOOKUP(L405,Codes!$R$3:$S$28,2,FALSE)</f>
        <v>M</v>
      </c>
      <c r="N405" t="s">
        <v>48</v>
      </c>
      <c r="O405" t="s">
        <v>29</v>
      </c>
      <c r="P405" t="s">
        <v>29</v>
      </c>
      <c r="Q405" s="21" t="str">
        <f t="shared" si="89"/>
        <v>R-AB-004-EC25-TP4-DMSO-NA-2-NA</v>
      </c>
      <c r="R405" s="21" t="str">
        <f t="shared" si="82"/>
        <v>R-AB-004-EC25-TP4-DMSO-2</v>
      </c>
      <c r="S405" s="14" t="str">
        <f t="shared" si="76"/>
        <v>R.AB.004.M.D.2</v>
      </c>
      <c r="T405" s="15" t="str">
        <f t="shared" si="77"/>
        <v>RAB004MD2</v>
      </c>
      <c r="U405" s="25" t="str">
        <f t="shared" si="87"/>
        <v>R-AB-004-EC25-TP4-DMSO-2
RAB004MD2</v>
      </c>
      <c r="V405" s="25" t="str">
        <f t="shared" si="88"/>
        <v>RAB
004
MD2</v>
      </c>
    </row>
    <row r="406" spans="1:22" ht="52.5" hidden="1" customHeight="1">
      <c r="A406" t="s">
        <v>41</v>
      </c>
      <c r="B406" s="10" t="s">
        <v>40</v>
      </c>
      <c r="C406" s="10" t="str">
        <f>VLOOKUP(_xlfn.CONCAT(A406,B406),Codes!$C$3:$D$11,2,FALSE)</f>
        <v>R</v>
      </c>
      <c r="D406" s="23" t="s">
        <v>67</v>
      </c>
      <c r="E406" s="12" t="str">
        <f>VLOOKUP(D406,Codes!$E$3:$G$1002,3,FALSE)</f>
        <v>004</v>
      </c>
      <c r="F406" s="10" t="s">
        <v>70</v>
      </c>
      <c r="G406" s="10">
        <v>48</v>
      </c>
      <c r="H406" s="10" t="str">
        <f>VLOOKUP(F406,Codes!$J$3:$M$8,2,FALSE)</f>
        <v>D</v>
      </c>
      <c r="I406" s="11" t="s">
        <v>44</v>
      </c>
      <c r="J406" s="10" t="str">
        <f>VLOOKUP(I406,Codes!$H$3:$I$262,2,FALSE)</f>
        <v>AB</v>
      </c>
      <c r="K406" s="10">
        <v>3</v>
      </c>
      <c r="L406" t="s">
        <v>83</v>
      </c>
      <c r="M406" t="str">
        <f>VLOOKUP(L406,Codes!$R$3:$S$28,2,FALSE)</f>
        <v>M</v>
      </c>
      <c r="N406" t="s">
        <v>48</v>
      </c>
      <c r="O406" t="s">
        <v>29</v>
      </c>
      <c r="P406" t="s">
        <v>29</v>
      </c>
      <c r="Q406" s="21" t="str">
        <f t="shared" si="89"/>
        <v>R-AB-004-EC25-TP4-DMSO-NA-3-NA</v>
      </c>
      <c r="R406" s="21" t="str">
        <f t="shared" si="82"/>
        <v>R-AB-004-EC25-TP4-DMSO-3</v>
      </c>
      <c r="S406" s="14" t="str">
        <f t="shared" si="76"/>
        <v>R.AB.004.M.D.3</v>
      </c>
      <c r="T406" s="15" t="str">
        <f t="shared" si="77"/>
        <v>RAB004MD3</v>
      </c>
      <c r="U406" s="25" t="str">
        <f t="shared" si="87"/>
        <v>R-AB-004-EC25-TP4-DMSO-3
RAB004MD3</v>
      </c>
      <c r="V406" s="25" t="str">
        <f t="shared" si="88"/>
        <v>RAB
004
MD3</v>
      </c>
    </row>
    <row r="407" spans="1:22" ht="52.5" hidden="1" customHeight="1">
      <c r="A407" t="s">
        <v>41</v>
      </c>
      <c r="B407" s="10" t="s">
        <v>40</v>
      </c>
      <c r="C407" s="10" t="str">
        <f>VLOOKUP(_xlfn.CONCAT(A407,B407),Codes!$C$3:$D$11,2,FALSE)</f>
        <v>R</v>
      </c>
      <c r="D407" s="23" t="s">
        <v>67</v>
      </c>
      <c r="E407" s="12" t="str">
        <f>VLOOKUP(D407,Codes!$E$3:$G$1002,3,FALSE)</f>
        <v>004</v>
      </c>
      <c r="F407" s="10" t="s">
        <v>70</v>
      </c>
      <c r="G407" s="10">
        <v>48</v>
      </c>
      <c r="H407" s="10" t="str">
        <f>VLOOKUP(F407,Codes!$J$3:$M$8,2,FALSE)</f>
        <v>D</v>
      </c>
      <c r="I407" s="11" t="s">
        <v>44</v>
      </c>
      <c r="J407" s="10" t="str">
        <f>VLOOKUP(I407,Codes!$H$3:$I$262,2,FALSE)</f>
        <v>AB</v>
      </c>
      <c r="K407" s="10">
        <v>4</v>
      </c>
      <c r="L407" t="s">
        <v>83</v>
      </c>
      <c r="M407" t="str">
        <f>VLOOKUP(L407,Codes!$R$3:$S$28,2,FALSE)</f>
        <v>M</v>
      </c>
      <c r="N407" t="s">
        <v>48</v>
      </c>
      <c r="O407" t="s">
        <v>29</v>
      </c>
      <c r="P407" t="s">
        <v>29</v>
      </c>
      <c r="Q407" s="21" t="str">
        <f t="shared" si="89"/>
        <v>R-AB-004-EC25-TP4-DMSO-NA-4-NA</v>
      </c>
      <c r="R407" s="21" t="str">
        <f t="shared" si="82"/>
        <v>R-AB-004-EC25-TP4-DMSO-4</v>
      </c>
      <c r="S407" s="14" t="str">
        <f t="shared" si="76"/>
        <v>R.AB.004.M.D.4</v>
      </c>
      <c r="T407" s="15" t="str">
        <f t="shared" si="77"/>
        <v>RAB004MD4</v>
      </c>
      <c r="U407" s="25" t="str">
        <f t="shared" si="87"/>
        <v>R-AB-004-EC25-TP4-DMSO-4
RAB004MD4</v>
      </c>
      <c r="V407" s="25" t="str">
        <f t="shared" si="88"/>
        <v>RAB
004
MD4</v>
      </c>
    </row>
    <row r="408" spans="1:22" ht="52.5" hidden="1" customHeight="1">
      <c r="A408" t="s">
        <v>41</v>
      </c>
      <c r="B408" s="10" t="s">
        <v>40</v>
      </c>
      <c r="C408" s="10" t="str">
        <f>VLOOKUP(_xlfn.CONCAT(A408,B408),Codes!$C$3:$D$11,2,FALSE)</f>
        <v>R</v>
      </c>
      <c r="D408" s="23" t="s">
        <v>67</v>
      </c>
      <c r="E408" s="12" t="str">
        <f>VLOOKUP(D408,Codes!$E$3:$G$1002,3,FALSE)</f>
        <v>004</v>
      </c>
      <c r="F408" s="10" t="s">
        <v>70</v>
      </c>
      <c r="G408" s="10">
        <v>48</v>
      </c>
      <c r="H408" s="10" t="str">
        <f>VLOOKUP(F408,Codes!$J$3:$M$8,2,FALSE)</f>
        <v>D</v>
      </c>
      <c r="I408" s="11" t="s">
        <v>44</v>
      </c>
      <c r="J408" s="10" t="str">
        <f>VLOOKUP(I408,Codes!$H$3:$I$262,2,FALSE)</f>
        <v>AB</v>
      </c>
      <c r="K408" s="10">
        <v>5</v>
      </c>
      <c r="L408" t="s">
        <v>83</v>
      </c>
      <c r="M408" t="str">
        <f>VLOOKUP(L408,Codes!$R$3:$S$28,2,FALSE)</f>
        <v>M</v>
      </c>
      <c r="N408" t="s">
        <v>48</v>
      </c>
      <c r="O408" t="s">
        <v>29</v>
      </c>
      <c r="P408" t="s">
        <v>29</v>
      </c>
      <c r="Q408" s="21" t="str">
        <f t="shared" si="89"/>
        <v>R-AB-004-EC25-TP4-DMSO-NA-5-NA</v>
      </c>
      <c r="R408" s="21" t="str">
        <f t="shared" si="82"/>
        <v>R-AB-004-EC25-TP4-DMSO-5</v>
      </c>
      <c r="S408" s="14" t="str">
        <f t="shared" si="76"/>
        <v>R.AB.004.M.D.5</v>
      </c>
      <c r="T408" s="15" t="str">
        <f t="shared" si="77"/>
        <v>RAB004MD5</v>
      </c>
      <c r="U408" s="25" t="str">
        <f t="shared" si="87"/>
        <v>R-AB-004-EC25-TP4-DMSO-5
RAB004MD5</v>
      </c>
      <c r="V408" s="25" t="str">
        <f t="shared" si="88"/>
        <v>RAB
004
MD5</v>
      </c>
    </row>
    <row r="409" spans="1:22" ht="52.5" hidden="1" customHeight="1">
      <c r="A409" t="s">
        <v>41</v>
      </c>
      <c r="B409" s="10" t="s">
        <v>40</v>
      </c>
      <c r="C409" s="10" t="str">
        <f>VLOOKUP(_xlfn.CONCAT(A409,B409),Codes!$C$3:$D$11,2,FALSE)</f>
        <v>R</v>
      </c>
      <c r="D409" s="23" t="s">
        <v>67</v>
      </c>
      <c r="E409" s="12" t="str">
        <f>VLOOKUP(D409,Codes!$E$3:$G$1002,3,FALSE)</f>
        <v>004</v>
      </c>
      <c r="F409" s="10" t="s">
        <v>70</v>
      </c>
      <c r="G409" s="10">
        <v>48</v>
      </c>
      <c r="H409" s="10" t="str">
        <f>VLOOKUP(F409,Codes!$J$3:$M$8,2,FALSE)</f>
        <v>D</v>
      </c>
      <c r="I409" s="11" t="s">
        <v>44</v>
      </c>
      <c r="J409" s="10" t="str">
        <f>VLOOKUP(I409,Codes!$H$3:$I$262,2,FALSE)</f>
        <v>AB</v>
      </c>
      <c r="K409" s="10">
        <v>6</v>
      </c>
      <c r="L409" t="s">
        <v>83</v>
      </c>
      <c r="M409" t="str">
        <f>VLOOKUP(L409,Codes!$R$3:$S$28,2,FALSE)</f>
        <v>M</v>
      </c>
      <c r="N409" t="s">
        <v>48</v>
      </c>
      <c r="O409" t="s">
        <v>29</v>
      </c>
      <c r="P409" t="s">
        <v>29</v>
      </c>
      <c r="Q409" s="21" t="str">
        <f t="shared" si="89"/>
        <v>R-AB-004-EC25-TP4-DMSO-NA-6-NA</v>
      </c>
      <c r="R409" s="21" t="str">
        <f t="shared" si="82"/>
        <v>R-AB-004-EC25-TP4-DMSO-6</v>
      </c>
      <c r="S409" s="14" t="str">
        <f t="shared" si="76"/>
        <v>R.AB.004.M.D.6</v>
      </c>
      <c r="T409" s="15" t="str">
        <f t="shared" si="77"/>
        <v>RAB004MD6</v>
      </c>
      <c r="U409" s="25" t="str">
        <f t="shared" si="87"/>
        <v>R-AB-004-EC25-TP4-DMSO-6
RAB004MD6</v>
      </c>
      <c r="V409" s="25" t="str">
        <f t="shared" si="88"/>
        <v>RAB
004
MD6</v>
      </c>
    </row>
  </sheetData>
  <autoFilter ref="A1:V409" xr:uid="{D451F559-AF8B-4BA5-AAE7-EFBF031101E7}">
    <filterColumn colId="3">
      <filters>
        <filter val="cadmium chloride (CdCl2)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66D3185-52DB-4C17-B292-A2629B76CFEB}">
          <x14:formula1>
            <xm:f>Codes!$E$3:$E$253</xm:f>
          </x14:formula1>
          <xm:sqref>D3:D409</xm:sqref>
        </x14:dataValidation>
        <x14:dataValidation type="list" allowBlank="1" showInputMessage="1" showErrorMessage="1" xr:uid="{9CADB201-02BC-4BBD-ADC0-5055BCD0714A}">
          <x14:formula1>
            <xm:f>Codes!$R$3:$R$28</xm:f>
          </x14:formula1>
          <xm:sqref>L2:L409</xm:sqref>
        </x14:dataValidation>
        <x14:dataValidation type="list" allowBlank="1" showInputMessage="1" showErrorMessage="1" xr:uid="{AA0D908F-927B-4BD7-88EF-2047538ABFBA}">
          <x14:formula1>
            <xm:f>Codes!$W$3:$W$4</xm:f>
          </x14:formula1>
          <xm:sqref>N2:N409</xm:sqref>
        </x14:dataValidation>
        <x14:dataValidation type="list" allowBlank="1" showInputMessage="1" showErrorMessage="1" xr:uid="{29713A86-7224-40AE-BBA5-6045B8707ABA}">
          <x14:formula1>
            <xm:f>Codes!$H$3:$H$101</xm:f>
          </x14:formula1>
          <xm:sqref>I2:I409</xm:sqref>
        </x14:dataValidation>
        <x14:dataValidation type="list" allowBlank="1" showInputMessage="1" showErrorMessage="1" xr:uid="{8CCE9931-89F3-4FD8-9406-E2338D55D644}">
          <x14:formula1>
            <xm:f>Codes!$T$3:$T$8</xm:f>
          </x14:formula1>
          <xm:sqref>K2:K409</xm:sqref>
        </x14:dataValidation>
        <x14:dataValidation type="list" allowBlank="1" showInputMessage="1" showErrorMessage="1" xr:uid="{D5048021-8875-4424-A342-B5120DF85219}">
          <x14:formula1>
            <xm:f>Codes!$B$3:$B$11</xm:f>
          </x14:formula1>
          <xm:sqref>A2:A409</xm:sqref>
        </x14:dataValidation>
        <x14:dataValidation type="list" allowBlank="1" showInputMessage="1" showErrorMessage="1" xr:uid="{7BA83D59-2922-4DF8-8FE0-33CE87261AF7}">
          <x14:formula1>
            <xm:f>Codes!$J$3:$J$8</xm:f>
          </x14:formula1>
          <xm:sqref>F2:F409</xm:sqref>
        </x14:dataValidation>
        <x14:dataValidation type="list" allowBlank="1" showInputMessage="1" showErrorMessage="1" xr:uid="{DCE6DFD6-59AE-41BF-A805-5DA6BDC354C3}">
          <x14:formula1>
            <xm:f>Codes!$A$3:$A$11</xm:f>
          </x14:formula1>
          <xm:sqref>B2:B409</xm:sqref>
        </x14:dataValidation>
        <x14:dataValidation type="list" allowBlank="1" showInputMessage="1" showErrorMessage="1" xr:uid="{0C543CF4-D2C1-474E-82CB-314FAE4B6924}">
          <x14:formula1>
            <xm:f>Codes!$E$3:$E$1002</xm:f>
          </x14:formula1>
          <xm:sqref>D2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51A3-5045-4043-A879-1CA08F0D74E1}">
  <dimension ref="A1:U311"/>
  <sheetViews>
    <sheetView topLeftCell="D1" zoomScale="70" zoomScaleNormal="70" workbookViewId="0">
      <selection activeCell="D1" sqref="D1"/>
    </sheetView>
  </sheetViews>
  <sheetFormatPr defaultColWidth="11" defaultRowHeight="15.75"/>
  <cols>
    <col min="1" max="1" width="7.375" bestFit="1" customWidth="1"/>
    <col min="2" max="2" width="15.25" customWidth="1"/>
    <col min="3" max="3" width="12.375" customWidth="1"/>
    <col min="4" max="4" width="23.375" style="18" bestFit="1" customWidth="1"/>
    <col min="5" max="5" width="14.75" bestFit="1" customWidth="1"/>
    <col min="6" max="8" width="9.5" bestFit="1" customWidth="1"/>
    <col min="9" max="9" width="8.75" bestFit="1" customWidth="1"/>
    <col min="10" max="10" width="10.375" bestFit="1" customWidth="1"/>
    <col min="11" max="11" width="8.75" bestFit="1" customWidth="1"/>
    <col min="12" max="12" width="5.125" bestFit="1" customWidth="1"/>
    <col min="13" max="13" width="9.75" bestFit="1" customWidth="1"/>
    <col min="14" max="14" width="6.75" bestFit="1" customWidth="1"/>
    <col min="15" max="15" width="5.5" bestFit="1" customWidth="1"/>
    <col min="16" max="16" width="8.75" bestFit="1" customWidth="1"/>
    <col min="17" max="17" width="30.375" bestFit="1" customWidth="1"/>
    <col min="18" max="18" width="22.5" bestFit="1" customWidth="1"/>
    <col min="19" max="19" width="13.125" bestFit="1" customWidth="1"/>
    <col min="20" max="20" width="16.25" bestFit="1" customWidth="1"/>
  </cols>
  <sheetData>
    <row r="1" spans="1:21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13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</row>
    <row r="2" spans="1:21">
      <c r="A2" t="s">
        <v>60</v>
      </c>
      <c r="B2" s="10" t="s">
        <v>50</v>
      </c>
      <c r="C2" s="10" t="str">
        <f>VLOOKUP(_xlfn.CONCAT(A2,B2),Codes!$C$3:$D$11,2,FALSE)</f>
        <v>L</v>
      </c>
      <c r="D2" s="23" t="s">
        <v>28</v>
      </c>
      <c r="E2" s="12" t="str">
        <f>VLOOKUP(D2,Codes!$E$3:$G$253,3,FALSE)</f>
        <v>000</v>
      </c>
      <c r="F2" s="10" t="s">
        <v>33</v>
      </c>
      <c r="G2" s="10">
        <v>0</v>
      </c>
      <c r="H2" s="10" t="str">
        <f>VLOOKUP(F2,Codes!$J$3:$Q$8,2,FALSE)</f>
        <v>S</v>
      </c>
      <c r="I2" s="11" t="s">
        <v>31</v>
      </c>
      <c r="J2" s="10" t="str">
        <f>VLOOKUP(I2,Codes!$H$3:$I$262,2,FALSE)</f>
        <v>AA</v>
      </c>
      <c r="K2" s="10">
        <v>1</v>
      </c>
      <c r="L2">
        <v>0</v>
      </c>
      <c r="M2" t="str">
        <f>VLOOKUP(L2,Codes!$R$3:$S$28,2,FALSE)</f>
        <v>Z</v>
      </c>
      <c r="N2" t="s">
        <v>48</v>
      </c>
      <c r="O2" t="s">
        <v>29</v>
      </c>
      <c r="P2" t="s">
        <v>29</v>
      </c>
      <c r="Q2" s="21" t="str">
        <f>CONCATENATE(C2,"-",J2,"-",E2,"-", L2,"-",F2,"-",N2,"-",O2,"-",K2,"-",P2)</f>
        <v>L-AA-000-0-TP0-DMSO-NA-1-NA</v>
      </c>
      <c r="R2" s="21" t="str">
        <f>CONCATENATE(C2,"-",J2,"-",E2,"-", L2,"-",F2,"-",N2)</f>
        <v>L-AA-000-0-TP0-DMSO</v>
      </c>
      <c r="S2" s="14" t="str">
        <f t="shared" ref="S2:S105" si="0">_xlfn.CONCAT(C2,".",J2,".",E2,".",M2,".",H2,".",K2)</f>
        <v>L.AA.000.Z.S.1</v>
      </c>
      <c r="T2" s="15" t="str">
        <f t="shared" ref="T2:T105" si="1">SUBSTITUTE(S2,".","")</f>
        <v>LAA000ZS1</v>
      </c>
      <c r="U2" t="s">
        <v>2649</v>
      </c>
    </row>
    <row r="3" spans="1:21">
      <c r="A3" t="s">
        <v>60</v>
      </c>
      <c r="B3" s="10" t="s">
        <v>50</v>
      </c>
      <c r="C3" s="10" t="str">
        <f>VLOOKUP(_xlfn.CONCAT(A3,B3),Codes!$C$3:$D$11,2,FALSE)</f>
        <v>L</v>
      </c>
      <c r="D3" s="23" t="s">
        <v>28</v>
      </c>
      <c r="E3" s="12" t="str">
        <f>VLOOKUP(D3,Codes!$E$3:$G$253,3,FALSE)</f>
        <v>000</v>
      </c>
      <c r="F3" s="10" t="s">
        <v>33</v>
      </c>
      <c r="G3" s="10">
        <v>0</v>
      </c>
      <c r="H3" s="10" t="str">
        <f>VLOOKUP(F3,Codes!$J$3:$Q$8,2,FALSE)</f>
        <v>S</v>
      </c>
      <c r="I3" s="11" t="s">
        <v>31</v>
      </c>
      <c r="J3" s="10" t="str">
        <f>VLOOKUP(I3,Codes!$H$3:$I$262,2,FALSE)</f>
        <v>AA</v>
      </c>
      <c r="K3" s="10">
        <v>2</v>
      </c>
      <c r="L3">
        <v>0</v>
      </c>
      <c r="M3" t="str">
        <f>VLOOKUP(L3,Codes!$R$3:$S$28,2,FALSE)</f>
        <v>Z</v>
      </c>
      <c r="N3" t="s">
        <v>48</v>
      </c>
      <c r="O3" t="s">
        <v>29</v>
      </c>
      <c r="P3" t="s">
        <v>29</v>
      </c>
      <c r="Q3" s="21" t="str">
        <f t="shared" ref="Q3:Q106" si="2">CONCATENATE(C3,"-",J3,"-",E3,"-", L3,"-",F3,"-",N3,"-",O3,"-",K3,"-",P3)</f>
        <v>L-AA-000-0-TP0-DMSO-NA-2-NA</v>
      </c>
      <c r="R3" s="21" t="str">
        <f t="shared" ref="R3:R106" si="3">CONCATENATE(C3,"-",J3,"-",E3,"-", L3,"-",F3,"-",N3)</f>
        <v>L-AA-000-0-TP0-DMSO</v>
      </c>
      <c r="S3" s="14" t="str">
        <f t="shared" si="0"/>
        <v>L.AA.000.Z.S.2</v>
      </c>
      <c r="T3" s="15" t="str">
        <f t="shared" si="1"/>
        <v>LAA000ZS2</v>
      </c>
      <c r="U3" t="s">
        <v>2649</v>
      </c>
    </row>
    <row r="4" spans="1:21">
      <c r="A4" t="s">
        <v>60</v>
      </c>
      <c r="B4" s="10" t="s">
        <v>50</v>
      </c>
      <c r="C4" s="10" t="str">
        <f>VLOOKUP(_xlfn.CONCAT(A4,B4),Codes!$C$3:$D$11,2,FALSE)</f>
        <v>L</v>
      </c>
      <c r="D4" s="23" t="s">
        <v>28</v>
      </c>
      <c r="E4" s="12" t="str">
        <f>VLOOKUP(D4,Codes!$E$3:$G$253,3,FALSE)</f>
        <v>000</v>
      </c>
      <c r="F4" s="10" t="s">
        <v>33</v>
      </c>
      <c r="G4" s="10">
        <v>0</v>
      </c>
      <c r="H4" s="10" t="str">
        <f>VLOOKUP(F4,Codes!$J$3:$Q$8,2,FALSE)</f>
        <v>S</v>
      </c>
      <c r="I4" s="11" t="s">
        <v>31</v>
      </c>
      <c r="J4" s="10" t="str">
        <f>VLOOKUP(I4,Codes!$H$3:$I$262,2,FALSE)</f>
        <v>AA</v>
      </c>
      <c r="K4" s="10">
        <v>3</v>
      </c>
      <c r="L4">
        <v>0</v>
      </c>
      <c r="M4" t="str">
        <f>VLOOKUP(L4,Codes!$R$3:$S$28,2,FALSE)</f>
        <v>Z</v>
      </c>
      <c r="N4" t="s">
        <v>48</v>
      </c>
      <c r="O4" t="s">
        <v>29</v>
      </c>
      <c r="P4" t="s">
        <v>29</v>
      </c>
      <c r="Q4" s="21" t="str">
        <f t="shared" si="2"/>
        <v>L-AA-000-0-TP0-DMSO-NA-3-NA</v>
      </c>
      <c r="R4" s="21" t="str">
        <f t="shared" si="3"/>
        <v>L-AA-000-0-TP0-DMSO</v>
      </c>
      <c r="S4" s="14" t="str">
        <f t="shared" si="0"/>
        <v>L.AA.000.Z.S.3</v>
      </c>
      <c r="T4" s="15" t="str">
        <f t="shared" si="1"/>
        <v>LAA000ZS3</v>
      </c>
      <c r="U4" t="s">
        <v>2649</v>
      </c>
    </row>
    <row r="5" spans="1:21">
      <c r="A5" t="s">
        <v>60</v>
      </c>
      <c r="B5" s="10" t="s">
        <v>50</v>
      </c>
      <c r="C5" s="10" t="str">
        <f>VLOOKUP(_xlfn.CONCAT(A5,B5),Codes!$C$3:$D$11,2,FALSE)</f>
        <v>L</v>
      </c>
      <c r="D5" s="23" t="s">
        <v>28</v>
      </c>
      <c r="E5" s="12" t="str">
        <f>VLOOKUP(D5,Codes!$E$3:$G$253,3,FALSE)</f>
        <v>000</v>
      </c>
      <c r="F5" s="10" t="s">
        <v>33</v>
      </c>
      <c r="G5" s="10">
        <v>0</v>
      </c>
      <c r="H5" s="10" t="str">
        <f>VLOOKUP(F5,Codes!$J$3:$Q$8,2,FALSE)</f>
        <v>S</v>
      </c>
      <c r="I5" s="11" t="s">
        <v>31</v>
      </c>
      <c r="J5" s="10" t="str">
        <f>VLOOKUP(I5,Codes!$H$3:$I$262,2,FALSE)</f>
        <v>AA</v>
      </c>
      <c r="K5" s="10">
        <v>4</v>
      </c>
      <c r="L5">
        <v>0</v>
      </c>
      <c r="M5" t="str">
        <f>VLOOKUP(L5,Codes!$R$3:$S$28,2,FALSE)</f>
        <v>Z</v>
      </c>
      <c r="N5" t="s">
        <v>48</v>
      </c>
      <c r="O5" t="s">
        <v>29</v>
      </c>
      <c r="P5" t="s">
        <v>29</v>
      </c>
      <c r="Q5" s="21" t="str">
        <f t="shared" si="2"/>
        <v>L-AA-000-0-TP0-DMSO-NA-4-NA</v>
      </c>
      <c r="R5" s="21" t="str">
        <f t="shared" si="3"/>
        <v>L-AA-000-0-TP0-DMSO</v>
      </c>
      <c r="S5" s="14" t="str">
        <f t="shared" si="0"/>
        <v>L.AA.000.Z.S.4</v>
      </c>
      <c r="T5" s="15" t="str">
        <f t="shared" si="1"/>
        <v>LAA000ZS4</v>
      </c>
      <c r="U5" t="s">
        <v>2649</v>
      </c>
    </row>
    <row r="6" spans="1:21">
      <c r="A6" t="s">
        <v>60</v>
      </c>
      <c r="B6" s="10" t="s">
        <v>50</v>
      </c>
      <c r="C6" s="10" t="str">
        <f>VLOOKUP(_xlfn.CONCAT(A6,B6),Codes!$C$3:$D$11,2,FALSE)</f>
        <v>L</v>
      </c>
      <c r="D6" s="23" t="s">
        <v>28</v>
      </c>
      <c r="E6" s="12" t="str">
        <f>VLOOKUP(D6,Codes!$E$3:$G$253,3,FALSE)</f>
        <v>000</v>
      </c>
      <c r="F6" s="10" t="s">
        <v>33</v>
      </c>
      <c r="G6" s="10">
        <v>0</v>
      </c>
      <c r="H6" s="10" t="str">
        <f>VLOOKUP(F6,Codes!$J$3:$Q$8,2,FALSE)</f>
        <v>S</v>
      </c>
      <c r="I6" s="11" t="s">
        <v>31</v>
      </c>
      <c r="J6" s="10" t="str">
        <f>VLOOKUP(I6,Codes!$H$3:$I$262,2,FALSE)</f>
        <v>AA</v>
      </c>
      <c r="K6" s="10">
        <v>5</v>
      </c>
      <c r="L6">
        <v>0</v>
      </c>
      <c r="M6" t="str">
        <f>VLOOKUP(L6,Codes!$R$3:$S$28,2,FALSE)</f>
        <v>Z</v>
      </c>
      <c r="N6" t="s">
        <v>48</v>
      </c>
      <c r="O6" t="s">
        <v>29</v>
      </c>
      <c r="P6" t="s">
        <v>29</v>
      </c>
      <c r="Q6" s="21" t="str">
        <f t="shared" si="2"/>
        <v>L-AA-000-0-TP0-DMSO-NA-5-NA</v>
      </c>
      <c r="R6" s="21" t="str">
        <f t="shared" si="3"/>
        <v>L-AA-000-0-TP0-DMSO</v>
      </c>
      <c r="S6" s="14" t="str">
        <f t="shared" si="0"/>
        <v>L.AA.000.Z.S.5</v>
      </c>
      <c r="T6" s="15" t="str">
        <f t="shared" si="1"/>
        <v>LAA000ZS5</v>
      </c>
      <c r="U6" t="s">
        <v>2649</v>
      </c>
    </row>
    <row r="7" spans="1:21">
      <c r="A7" t="s">
        <v>60</v>
      </c>
      <c r="B7" s="10" t="s">
        <v>50</v>
      </c>
      <c r="C7" s="10" t="str">
        <f>VLOOKUP(_xlfn.CONCAT(A7,B7),Codes!$C$3:$D$11,2,FALSE)</f>
        <v>L</v>
      </c>
      <c r="D7" s="23" t="s">
        <v>28</v>
      </c>
      <c r="E7" s="12" t="str">
        <f>VLOOKUP(D7,Codes!$E$3:$G$253,3,FALSE)</f>
        <v>000</v>
      </c>
      <c r="F7" s="10" t="s">
        <v>46</v>
      </c>
      <c r="G7" s="10">
        <v>4</v>
      </c>
      <c r="H7" s="10" t="str">
        <f>VLOOKUP(F7,Codes!$J$3:$Q$8,2,FALSE)</f>
        <v>A</v>
      </c>
      <c r="I7" s="11" t="s">
        <v>31</v>
      </c>
      <c r="J7" s="10" t="str">
        <f>VLOOKUP(I7,Codes!$H$3:$I$262,2,FALSE)</f>
        <v>AA</v>
      </c>
      <c r="K7" s="10">
        <v>1</v>
      </c>
      <c r="L7">
        <v>0</v>
      </c>
      <c r="M7" t="str">
        <f>VLOOKUP(L7,Codes!$R$3:$S$28,2,FALSE)</f>
        <v>Z</v>
      </c>
      <c r="N7" t="s">
        <v>48</v>
      </c>
      <c r="O7" t="s">
        <v>29</v>
      </c>
      <c r="P7" t="s">
        <v>29</v>
      </c>
      <c r="Q7" s="21" t="str">
        <f t="shared" si="2"/>
        <v>L-AA-000-0-TP1-DMSO-NA-1-NA</v>
      </c>
      <c r="R7" s="21" t="str">
        <f t="shared" si="3"/>
        <v>L-AA-000-0-TP1-DMSO</v>
      </c>
      <c r="S7" s="14" t="str">
        <f t="shared" si="0"/>
        <v>L.AA.000.Z.A.1</v>
      </c>
      <c r="T7" s="15" t="str">
        <f t="shared" si="1"/>
        <v>LAA000ZA1</v>
      </c>
      <c r="U7" t="s">
        <v>2649</v>
      </c>
    </row>
    <row r="8" spans="1:21">
      <c r="A8" t="s">
        <v>60</v>
      </c>
      <c r="B8" s="10" t="s">
        <v>50</v>
      </c>
      <c r="C8" s="10" t="str">
        <f>VLOOKUP(_xlfn.CONCAT(A8,B8),Codes!$C$3:$D$11,2,FALSE)</f>
        <v>L</v>
      </c>
      <c r="D8" s="23" t="s">
        <v>28</v>
      </c>
      <c r="E8" s="12" t="str">
        <f>VLOOKUP(D8,Codes!$E$3:$G$253,3,FALSE)</f>
        <v>000</v>
      </c>
      <c r="F8" s="10" t="s">
        <v>46</v>
      </c>
      <c r="G8" s="10">
        <v>4</v>
      </c>
      <c r="H8" s="10" t="str">
        <f>VLOOKUP(F8,Codes!$J$3:$Q$8,2,FALSE)</f>
        <v>A</v>
      </c>
      <c r="I8" s="11" t="s">
        <v>31</v>
      </c>
      <c r="J8" s="10" t="str">
        <f>VLOOKUP(I8,Codes!$H$3:$I$262,2,FALSE)</f>
        <v>AA</v>
      </c>
      <c r="K8" s="10">
        <v>2</v>
      </c>
      <c r="L8">
        <v>0</v>
      </c>
      <c r="M8" t="str">
        <f>VLOOKUP(L8,Codes!$R$3:$S$28,2,FALSE)</f>
        <v>Z</v>
      </c>
      <c r="N8" t="s">
        <v>48</v>
      </c>
      <c r="O8" t="s">
        <v>29</v>
      </c>
      <c r="P8" t="s">
        <v>29</v>
      </c>
      <c r="Q8" s="21" t="str">
        <f t="shared" si="2"/>
        <v>L-AA-000-0-TP1-DMSO-NA-2-NA</v>
      </c>
      <c r="R8" s="21" t="str">
        <f t="shared" si="3"/>
        <v>L-AA-000-0-TP1-DMSO</v>
      </c>
      <c r="S8" s="14" t="str">
        <f t="shared" si="0"/>
        <v>L.AA.000.Z.A.2</v>
      </c>
      <c r="T8" s="15" t="str">
        <f t="shared" si="1"/>
        <v>LAA000ZA2</v>
      </c>
      <c r="U8" t="s">
        <v>2649</v>
      </c>
    </row>
    <row r="9" spans="1:21">
      <c r="A9" t="s">
        <v>60</v>
      </c>
      <c r="B9" s="10" t="s">
        <v>50</v>
      </c>
      <c r="C9" s="10" t="str">
        <f>VLOOKUP(_xlfn.CONCAT(A9,B9),Codes!$C$3:$D$11,2,FALSE)</f>
        <v>L</v>
      </c>
      <c r="D9" s="23" t="s">
        <v>28</v>
      </c>
      <c r="E9" s="12" t="str">
        <f>VLOOKUP(D9,Codes!$E$3:$G$253,3,FALSE)</f>
        <v>000</v>
      </c>
      <c r="F9" s="10" t="s">
        <v>46</v>
      </c>
      <c r="G9" s="10">
        <v>4</v>
      </c>
      <c r="H9" s="10" t="str">
        <f>VLOOKUP(F9,Codes!$J$3:$Q$8,2,FALSE)</f>
        <v>A</v>
      </c>
      <c r="I9" s="11" t="s">
        <v>31</v>
      </c>
      <c r="J9" s="10" t="str">
        <f>VLOOKUP(I9,Codes!$H$3:$I$262,2,FALSE)</f>
        <v>AA</v>
      </c>
      <c r="K9" s="10">
        <v>3</v>
      </c>
      <c r="L9">
        <v>0</v>
      </c>
      <c r="M9" t="str">
        <f>VLOOKUP(L9,Codes!$R$3:$S$28,2,FALSE)</f>
        <v>Z</v>
      </c>
      <c r="N9" t="s">
        <v>48</v>
      </c>
      <c r="O9" t="s">
        <v>29</v>
      </c>
      <c r="P9" t="s">
        <v>29</v>
      </c>
      <c r="Q9" s="21" t="str">
        <f t="shared" si="2"/>
        <v>L-AA-000-0-TP1-DMSO-NA-3-NA</v>
      </c>
      <c r="R9" s="21" t="str">
        <f t="shared" si="3"/>
        <v>L-AA-000-0-TP1-DMSO</v>
      </c>
      <c r="S9" s="14" t="str">
        <f t="shared" si="0"/>
        <v>L.AA.000.Z.A.3</v>
      </c>
      <c r="T9" s="15" t="str">
        <f t="shared" si="1"/>
        <v>LAA000ZA3</v>
      </c>
      <c r="U9" t="s">
        <v>2649</v>
      </c>
    </row>
    <row r="10" spans="1:21">
      <c r="A10" t="s">
        <v>60</v>
      </c>
      <c r="B10" s="10" t="s">
        <v>50</v>
      </c>
      <c r="C10" s="10" t="str">
        <f>VLOOKUP(_xlfn.CONCAT(A10,B10),Codes!$C$3:$D$11,2,FALSE)</f>
        <v>L</v>
      </c>
      <c r="D10" s="23" t="s">
        <v>28</v>
      </c>
      <c r="E10" s="12" t="str">
        <f>VLOOKUP(D10,Codes!$E$3:$G$253,3,FALSE)</f>
        <v>000</v>
      </c>
      <c r="F10" s="10" t="s">
        <v>46</v>
      </c>
      <c r="G10" s="10">
        <v>4</v>
      </c>
      <c r="H10" s="10" t="str">
        <f>VLOOKUP(F10,Codes!$J$3:$Q$8,2,FALSE)</f>
        <v>A</v>
      </c>
      <c r="I10" s="11" t="s">
        <v>31</v>
      </c>
      <c r="J10" s="10" t="str">
        <f>VLOOKUP(I10,Codes!$H$3:$I$262,2,FALSE)</f>
        <v>AA</v>
      </c>
      <c r="K10" s="10">
        <v>4</v>
      </c>
      <c r="L10">
        <v>0</v>
      </c>
      <c r="M10" t="str">
        <f>VLOOKUP(L10,Codes!$R$3:$S$28,2,FALSE)</f>
        <v>Z</v>
      </c>
      <c r="N10" t="s">
        <v>48</v>
      </c>
      <c r="O10" t="s">
        <v>29</v>
      </c>
      <c r="P10" t="s">
        <v>29</v>
      </c>
      <c r="Q10" s="21" t="str">
        <f t="shared" si="2"/>
        <v>L-AA-000-0-TP1-DMSO-NA-4-NA</v>
      </c>
      <c r="R10" s="21" t="str">
        <f t="shared" si="3"/>
        <v>L-AA-000-0-TP1-DMSO</v>
      </c>
      <c r="S10" s="14" t="str">
        <f t="shared" si="0"/>
        <v>L.AA.000.Z.A.4</v>
      </c>
      <c r="T10" s="15" t="str">
        <f t="shared" si="1"/>
        <v>LAA000ZA4</v>
      </c>
      <c r="U10" t="s">
        <v>2649</v>
      </c>
    </row>
    <row r="11" spans="1:21">
      <c r="A11" t="s">
        <v>60</v>
      </c>
      <c r="B11" s="10" t="s">
        <v>50</v>
      </c>
      <c r="C11" s="10" t="str">
        <f>VLOOKUP(_xlfn.CONCAT(A11,B11),Codes!$C$3:$D$11,2,FALSE)</f>
        <v>L</v>
      </c>
      <c r="D11" s="23" t="s">
        <v>28</v>
      </c>
      <c r="E11" s="12" t="str">
        <f>VLOOKUP(D11,Codes!$E$3:$G$253,3,FALSE)</f>
        <v>000</v>
      </c>
      <c r="F11" s="10" t="s">
        <v>46</v>
      </c>
      <c r="G11" s="10">
        <v>4</v>
      </c>
      <c r="H11" s="10" t="str">
        <f>VLOOKUP(F11,Codes!$J$3:$Q$8,2,FALSE)</f>
        <v>A</v>
      </c>
      <c r="I11" s="11" t="s">
        <v>31</v>
      </c>
      <c r="J11" s="10" t="str">
        <f>VLOOKUP(I11,Codes!$H$3:$I$262,2,FALSE)</f>
        <v>AA</v>
      </c>
      <c r="K11" s="10">
        <v>5</v>
      </c>
      <c r="L11">
        <v>0</v>
      </c>
      <c r="M11" t="str">
        <f>VLOOKUP(L11,Codes!$R$3:$S$28,2,FALSE)</f>
        <v>Z</v>
      </c>
      <c r="N11" t="s">
        <v>48</v>
      </c>
      <c r="O11" t="s">
        <v>29</v>
      </c>
      <c r="P11" t="s">
        <v>29</v>
      </c>
      <c r="Q11" s="21" t="str">
        <f t="shared" si="2"/>
        <v>L-AA-000-0-TP1-DMSO-NA-5-NA</v>
      </c>
      <c r="R11" s="21" t="str">
        <f t="shared" si="3"/>
        <v>L-AA-000-0-TP1-DMSO</v>
      </c>
      <c r="S11" s="14" t="str">
        <f t="shared" si="0"/>
        <v>L.AA.000.Z.A.5</v>
      </c>
      <c r="T11" s="15" t="str">
        <f t="shared" si="1"/>
        <v>LAA000ZA5</v>
      </c>
      <c r="U11" t="s">
        <v>2649</v>
      </c>
    </row>
    <row r="12" spans="1:21">
      <c r="A12" t="s">
        <v>60</v>
      </c>
      <c r="B12" s="10" t="s">
        <v>50</v>
      </c>
      <c r="C12" s="10" t="str">
        <f>VLOOKUP(_xlfn.CONCAT(A12,B12),Codes!$C$3:$D$11,2,FALSE)</f>
        <v>L</v>
      </c>
      <c r="D12" s="23" t="s">
        <v>28</v>
      </c>
      <c r="E12" s="12" t="str">
        <f>VLOOKUP(D12,Codes!$E$3:$G$253,3,FALSE)</f>
        <v>000</v>
      </c>
      <c r="F12" s="10" t="s">
        <v>57</v>
      </c>
      <c r="G12" s="10">
        <v>8</v>
      </c>
      <c r="H12" s="10" t="str">
        <f>VLOOKUP(F12,Codes!$J$3:$Q$8,2,FALSE)</f>
        <v>B</v>
      </c>
      <c r="I12" s="11" t="s">
        <v>31</v>
      </c>
      <c r="J12" s="10" t="str">
        <f>VLOOKUP(I12,Codes!$H$3:$I$262,2,FALSE)</f>
        <v>AA</v>
      </c>
      <c r="K12" s="10">
        <v>1</v>
      </c>
      <c r="L12">
        <v>0</v>
      </c>
      <c r="M12" t="str">
        <f>VLOOKUP(L12,Codes!$R$3:$S$28,2,FALSE)</f>
        <v>Z</v>
      </c>
      <c r="N12" t="s">
        <v>48</v>
      </c>
      <c r="O12" t="s">
        <v>29</v>
      </c>
      <c r="P12" t="s">
        <v>29</v>
      </c>
      <c r="Q12" s="21" t="str">
        <f t="shared" si="2"/>
        <v>L-AA-000-0-TP2-DMSO-NA-1-NA</v>
      </c>
      <c r="R12" s="21" t="str">
        <f t="shared" si="3"/>
        <v>L-AA-000-0-TP2-DMSO</v>
      </c>
      <c r="S12" s="14" t="str">
        <f t="shared" si="0"/>
        <v>L.AA.000.Z.B.1</v>
      </c>
      <c r="T12" s="15" t="str">
        <f t="shared" si="1"/>
        <v>LAA000ZB1</v>
      </c>
      <c r="U12" t="s">
        <v>2649</v>
      </c>
    </row>
    <row r="13" spans="1:21">
      <c r="A13" t="s">
        <v>60</v>
      </c>
      <c r="B13" s="10" t="s">
        <v>50</v>
      </c>
      <c r="C13" s="10" t="str">
        <f>VLOOKUP(_xlfn.CONCAT(A13,B13),Codes!$C$3:$D$11,2,FALSE)</f>
        <v>L</v>
      </c>
      <c r="D13" s="23" t="s">
        <v>28</v>
      </c>
      <c r="E13" s="12" t="str">
        <f>VLOOKUP(D13,Codes!$E$3:$G$253,3,FALSE)</f>
        <v>000</v>
      </c>
      <c r="F13" s="10" t="s">
        <v>57</v>
      </c>
      <c r="G13" s="10">
        <v>8</v>
      </c>
      <c r="H13" s="10" t="str">
        <f>VLOOKUP(F13,Codes!$J$3:$Q$8,2,FALSE)</f>
        <v>B</v>
      </c>
      <c r="I13" s="11" t="s">
        <v>31</v>
      </c>
      <c r="J13" s="10" t="str">
        <f>VLOOKUP(I13,Codes!$H$3:$I$262,2,FALSE)</f>
        <v>AA</v>
      </c>
      <c r="K13" s="10">
        <v>2</v>
      </c>
      <c r="L13">
        <v>0</v>
      </c>
      <c r="M13" t="str">
        <f>VLOOKUP(L13,Codes!$R$3:$S$28,2,FALSE)</f>
        <v>Z</v>
      </c>
      <c r="N13" t="s">
        <v>48</v>
      </c>
      <c r="O13" t="s">
        <v>29</v>
      </c>
      <c r="P13" t="s">
        <v>29</v>
      </c>
      <c r="Q13" s="21" t="str">
        <f t="shared" si="2"/>
        <v>L-AA-000-0-TP2-DMSO-NA-2-NA</v>
      </c>
      <c r="R13" s="21" t="str">
        <f t="shared" si="3"/>
        <v>L-AA-000-0-TP2-DMSO</v>
      </c>
      <c r="S13" s="14" t="str">
        <f t="shared" si="0"/>
        <v>L.AA.000.Z.B.2</v>
      </c>
      <c r="T13" s="15" t="str">
        <f t="shared" si="1"/>
        <v>LAA000ZB2</v>
      </c>
      <c r="U13" t="s">
        <v>2649</v>
      </c>
    </row>
    <row r="14" spans="1:21">
      <c r="A14" t="s">
        <v>60</v>
      </c>
      <c r="B14" s="10" t="s">
        <v>50</v>
      </c>
      <c r="C14" s="10" t="str">
        <f>VLOOKUP(_xlfn.CONCAT(A14,B14),Codes!$C$3:$D$11,2,FALSE)</f>
        <v>L</v>
      </c>
      <c r="D14" s="23" t="s">
        <v>28</v>
      </c>
      <c r="E14" s="12" t="str">
        <f>VLOOKUP(D14,Codes!$E$3:$G$253,3,FALSE)</f>
        <v>000</v>
      </c>
      <c r="F14" s="10" t="s">
        <v>57</v>
      </c>
      <c r="G14" s="10">
        <v>8</v>
      </c>
      <c r="H14" s="10" t="str">
        <f>VLOOKUP(F14,Codes!$J$3:$Q$8,2,FALSE)</f>
        <v>B</v>
      </c>
      <c r="I14" s="11" t="s">
        <v>31</v>
      </c>
      <c r="J14" s="10" t="str">
        <f>VLOOKUP(I14,Codes!$H$3:$I$262,2,FALSE)</f>
        <v>AA</v>
      </c>
      <c r="K14" s="10">
        <v>3</v>
      </c>
      <c r="L14">
        <v>0</v>
      </c>
      <c r="M14" t="str">
        <f>VLOOKUP(L14,Codes!$R$3:$S$28,2,FALSE)</f>
        <v>Z</v>
      </c>
      <c r="N14" t="s">
        <v>48</v>
      </c>
      <c r="O14" t="s">
        <v>29</v>
      </c>
      <c r="P14" t="s">
        <v>29</v>
      </c>
      <c r="Q14" s="21" t="str">
        <f t="shared" si="2"/>
        <v>L-AA-000-0-TP2-DMSO-NA-3-NA</v>
      </c>
      <c r="R14" s="21" t="str">
        <f t="shared" si="3"/>
        <v>L-AA-000-0-TP2-DMSO</v>
      </c>
      <c r="S14" s="14" t="str">
        <f t="shared" si="0"/>
        <v>L.AA.000.Z.B.3</v>
      </c>
      <c r="T14" s="15" t="str">
        <f t="shared" si="1"/>
        <v>LAA000ZB3</v>
      </c>
      <c r="U14" t="s">
        <v>2649</v>
      </c>
    </row>
    <row r="15" spans="1:21">
      <c r="A15" t="s">
        <v>60</v>
      </c>
      <c r="B15" s="10" t="s">
        <v>50</v>
      </c>
      <c r="C15" s="10" t="str">
        <f>VLOOKUP(_xlfn.CONCAT(A15,B15),Codes!$C$3:$D$11,2,FALSE)</f>
        <v>L</v>
      </c>
      <c r="D15" s="23" t="s">
        <v>28</v>
      </c>
      <c r="E15" s="12" t="str">
        <f>VLOOKUP(D15,Codes!$E$3:$G$253,3,FALSE)</f>
        <v>000</v>
      </c>
      <c r="F15" s="10" t="s">
        <v>57</v>
      </c>
      <c r="G15" s="10">
        <v>8</v>
      </c>
      <c r="H15" s="10" t="str">
        <f>VLOOKUP(F15,Codes!$J$3:$Q$8,2,FALSE)</f>
        <v>B</v>
      </c>
      <c r="I15" s="11" t="s">
        <v>31</v>
      </c>
      <c r="J15" s="10" t="str">
        <f>VLOOKUP(I15,Codes!$H$3:$I$262,2,FALSE)</f>
        <v>AA</v>
      </c>
      <c r="K15" s="10">
        <v>4</v>
      </c>
      <c r="L15">
        <v>0</v>
      </c>
      <c r="M15" t="str">
        <f>VLOOKUP(L15,Codes!$R$3:$S$28,2,FALSE)</f>
        <v>Z</v>
      </c>
      <c r="N15" t="s">
        <v>48</v>
      </c>
      <c r="O15" t="s">
        <v>29</v>
      </c>
      <c r="P15" t="s">
        <v>29</v>
      </c>
      <c r="Q15" s="21" t="str">
        <f t="shared" si="2"/>
        <v>L-AA-000-0-TP2-DMSO-NA-4-NA</v>
      </c>
      <c r="R15" s="21" t="str">
        <f t="shared" si="3"/>
        <v>L-AA-000-0-TP2-DMSO</v>
      </c>
      <c r="S15" s="14" t="str">
        <f t="shared" si="0"/>
        <v>L.AA.000.Z.B.4</v>
      </c>
      <c r="T15" s="15" t="str">
        <f t="shared" si="1"/>
        <v>LAA000ZB4</v>
      </c>
      <c r="U15" t="s">
        <v>2649</v>
      </c>
    </row>
    <row r="16" spans="1:21">
      <c r="A16" t="s">
        <v>60</v>
      </c>
      <c r="B16" s="10" t="s">
        <v>50</v>
      </c>
      <c r="C16" s="10" t="str">
        <f>VLOOKUP(_xlfn.CONCAT(A16,B16),Codes!$C$3:$D$11,2,FALSE)</f>
        <v>L</v>
      </c>
      <c r="D16" s="23" t="s">
        <v>28</v>
      </c>
      <c r="E16" s="12" t="str">
        <f>VLOOKUP(D16,Codes!$E$3:$G$253,3,FALSE)</f>
        <v>000</v>
      </c>
      <c r="F16" s="10" t="s">
        <v>57</v>
      </c>
      <c r="G16" s="10">
        <v>8</v>
      </c>
      <c r="H16" s="10" t="str">
        <f>VLOOKUP(F16,Codes!$J$3:$Q$8,2,FALSE)</f>
        <v>B</v>
      </c>
      <c r="I16" s="11" t="s">
        <v>31</v>
      </c>
      <c r="J16" s="10" t="str">
        <f>VLOOKUP(I16,Codes!$H$3:$I$262,2,FALSE)</f>
        <v>AA</v>
      </c>
      <c r="K16" s="10">
        <v>5</v>
      </c>
      <c r="L16">
        <v>0</v>
      </c>
      <c r="M16" t="str">
        <f>VLOOKUP(L16,Codes!$R$3:$S$28,2,FALSE)</f>
        <v>Z</v>
      </c>
      <c r="N16" t="s">
        <v>48</v>
      </c>
      <c r="O16" t="s">
        <v>29</v>
      </c>
      <c r="P16" t="s">
        <v>29</v>
      </c>
      <c r="Q16" s="21" t="str">
        <f t="shared" si="2"/>
        <v>L-AA-000-0-TP2-DMSO-NA-5-NA</v>
      </c>
      <c r="R16" s="21" t="str">
        <f t="shared" si="3"/>
        <v>L-AA-000-0-TP2-DMSO</v>
      </c>
      <c r="S16" s="14" t="str">
        <f t="shared" si="0"/>
        <v>L.AA.000.Z.B.5</v>
      </c>
      <c r="T16" s="15" t="str">
        <f t="shared" si="1"/>
        <v>LAA000ZB5</v>
      </c>
      <c r="U16" t="s">
        <v>2649</v>
      </c>
    </row>
    <row r="17" spans="1:21">
      <c r="A17" t="s">
        <v>60</v>
      </c>
      <c r="B17" s="10" t="s">
        <v>50</v>
      </c>
      <c r="C17" s="10" t="str">
        <f>VLOOKUP(_xlfn.CONCAT(A17,B17),Codes!$C$3:$D$11,2,FALSE)</f>
        <v>L</v>
      </c>
      <c r="D17" s="23" t="s">
        <v>28</v>
      </c>
      <c r="E17" s="12" t="str">
        <f>VLOOKUP(D17,Codes!$E$3:$G$253,3,FALSE)</f>
        <v>000</v>
      </c>
      <c r="F17" s="10" t="s">
        <v>64</v>
      </c>
      <c r="G17" s="10">
        <v>24</v>
      </c>
      <c r="H17" s="10" t="str">
        <f>VLOOKUP(F17,Codes!$J$3:$Q$8,2,FALSE)</f>
        <v>C</v>
      </c>
      <c r="I17" s="11" t="s">
        <v>31</v>
      </c>
      <c r="J17" s="10" t="str">
        <f>VLOOKUP(I17,Codes!$H$3:$I$262,2,FALSE)</f>
        <v>AA</v>
      </c>
      <c r="K17" s="10">
        <v>1</v>
      </c>
      <c r="L17">
        <v>0</v>
      </c>
      <c r="M17" t="str">
        <f>VLOOKUP(L17,Codes!$R$3:$S$28,2,FALSE)</f>
        <v>Z</v>
      </c>
      <c r="N17" t="s">
        <v>48</v>
      </c>
      <c r="O17" t="s">
        <v>29</v>
      </c>
      <c r="P17" t="s">
        <v>29</v>
      </c>
      <c r="Q17" s="21" t="str">
        <f t="shared" si="2"/>
        <v>L-AA-000-0-TP3-DMSO-NA-1-NA</v>
      </c>
      <c r="R17" s="21" t="str">
        <f t="shared" si="3"/>
        <v>L-AA-000-0-TP3-DMSO</v>
      </c>
      <c r="S17" s="14" t="str">
        <f t="shared" si="0"/>
        <v>L.AA.000.Z.C.1</v>
      </c>
      <c r="T17" s="15" t="str">
        <f t="shared" si="1"/>
        <v>LAA000ZC1</v>
      </c>
      <c r="U17" t="s">
        <v>2649</v>
      </c>
    </row>
    <row r="18" spans="1:21">
      <c r="A18" t="s">
        <v>60</v>
      </c>
      <c r="B18" s="10" t="s">
        <v>50</v>
      </c>
      <c r="C18" s="10" t="str">
        <f>VLOOKUP(_xlfn.CONCAT(A18,B18),Codes!$C$3:$D$11,2,FALSE)</f>
        <v>L</v>
      </c>
      <c r="D18" s="23" t="s">
        <v>28</v>
      </c>
      <c r="E18" s="12" t="str">
        <f>VLOOKUP(D18,Codes!$E$3:$G$253,3,FALSE)</f>
        <v>000</v>
      </c>
      <c r="F18" s="10" t="s">
        <v>64</v>
      </c>
      <c r="G18" s="10">
        <v>24</v>
      </c>
      <c r="H18" s="10" t="str">
        <f>VLOOKUP(F18,Codes!$J$3:$Q$8,2,FALSE)</f>
        <v>C</v>
      </c>
      <c r="I18" s="11" t="s">
        <v>31</v>
      </c>
      <c r="J18" s="10" t="str">
        <f>VLOOKUP(I18,Codes!$H$3:$I$262,2,FALSE)</f>
        <v>AA</v>
      </c>
      <c r="K18" s="10">
        <v>2</v>
      </c>
      <c r="L18">
        <v>0</v>
      </c>
      <c r="M18" t="str">
        <f>VLOOKUP(L18,Codes!$R$3:$S$28,2,FALSE)</f>
        <v>Z</v>
      </c>
      <c r="N18" t="s">
        <v>48</v>
      </c>
      <c r="O18" t="s">
        <v>29</v>
      </c>
      <c r="P18" t="s">
        <v>29</v>
      </c>
      <c r="Q18" s="21" t="str">
        <f t="shared" si="2"/>
        <v>L-AA-000-0-TP3-DMSO-NA-2-NA</v>
      </c>
      <c r="R18" s="21" t="str">
        <f t="shared" si="3"/>
        <v>L-AA-000-0-TP3-DMSO</v>
      </c>
      <c r="S18" s="14" t="str">
        <f t="shared" si="0"/>
        <v>L.AA.000.Z.C.2</v>
      </c>
      <c r="T18" s="15" t="str">
        <f t="shared" si="1"/>
        <v>LAA000ZC2</v>
      </c>
      <c r="U18" t="s">
        <v>2649</v>
      </c>
    </row>
    <row r="19" spans="1:21">
      <c r="A19" t="s">
        <v>60</v>
      </c>
      <c r="B19" s="10" t="s">
        <v>50</v>
      </c>
      <c r="C19" s="10" t="str">
        <f>VLOOKUP(_xlfn.CONCAT(A19,B19),Codes!$C$3:$D$11,2,FALSE)</f>
        <v>L</v>
      </c>
      <c r="D19" s="23" t="s">
        <v>28</v>
      </c>
      <c r="E19" s="12" t="str">
        <f>VLOOKUP(D19,Codes!$E$3:$G$253,3,FALSE)</f>
        <v>000</v>
      </c>
      <c r="F19" s="10" t="s">
        <v>64</v>
      </c>
      <c r="G19" s="10">
        <v>24</v>
      </c>
      <c r="H19" s="10" t="str">
        <f>VLOOKUP(F19,Codes!$J$3:$Q$8,2,FALSE)</f>
        <v>C</v>
      </c>
      <c r="I19" s="11" t="s">
        <v>31</v>
      </c>
      <c r="J19" s="10" t="str">
        <f>VLOOKUP(I19,Codes!$H$3:$I$262,2,FALSE)</f>
        <v>AA</v>
      </c>
      <c r="K19" s="10">
        <v>3</v>
      </c>
      <c r="L19">
        <v>0</v>
      </c>
      <c r="M19" t="str">
        <f>VLOOKUP(L19,Codes!$R$3:$S$28,2,FALSE)</f>
        <v>Z</v>
      </c>
      <c r="N19" t="s">
        <v>48</v>
      </c>
      <c r="O19" t="s">
        <v>29</v>
      </c>
      <c r="P19" t="s">
        <v>29</v>
      </c>
      <c r="Q19" s="21" t="str">
        <f t="shared" si="2"/>
        <v>L-AA-000-0-TP3-DMSO-NA-3-NA</v>
      </c>
      <c r="R19" s="21" t="str">
        <f t="shared" si="3"/>
        <v>L-AA-000-0-TP3-DMSO</v>
      </c>
      <c r="S19" s="14" t="str">
        <f t="shared" si="0"/>
        <v>L.AA.000.Z.C.3</v>
      </c>
      <c r="T19" s="15" t="str">
        <f t="shared" si="1"/>
        <v>LAA000ZC3</v>
      </c>
      <c r="U19" t="s">
        <v>2649</v>
      </c>
    </row>
    <row r="20" spans="1:21">
      <c r="A20" t="s">
        <v>60</v>
      </c>
      <c r="B20" s="10" t="s">
        <v>50</v>
      </c>
      <c r="C20" s="10" t="str">
        <f>VLOOKUP(_xlfn.CONCAT(A20,B20),Codes!$C$3:$D$11,2,FALSE)</f>
        <v>L</v>
      </c>
      <c r="D20" s="23" t="s">
        <v>28</v>
      </c>
      <c r="E20" s="12" t="str">
        <f>VLOOKUP(D20,Codes!$E$3:$G$253,3,FALSE)</f>
        <v>000</v>
      </c>
      <c r="F20" s="10" t="s">
        <v>64</v>
      </c>
      <c r="G20" s="10">
        <v>24</v>
      </c>
      <c r="H20" s="10" t="str">
        <f>VLOOKUP(F20,Codes!$J$3:$Q$8,2,FALSE)</f>
        <v>C</v>
      </c>
      <c r="I20" s="11" t="s">
        <v>31</v>
      </c>
      <c r="J20" s="10" t="str">
        <f>VLOOKUP(I20,Codes!$H$3:$I$262,2,FALSE)</f>
        <v>AA</v>
      </c>
      <c r="K20" s="10">
        <v>4</v>
      </c>
      <c r="L20">
        <v>0</v>
      </c>
      <c r="M20" t="str">
        <f>VLOOKUP(L20,Codes!$R$3:$S$28,2,FALSE)</f>
        <v>Z</v>
      </c>
      <c r="N20" t="s">
        <v>48</v>
      </c>
      <c r="O20" t="s">
        <v>29</v>
      </c>
      <c r="P20" t="s">
        <v>29</v>
      </c>
      <c r="Q20" s="21" t="str">
        <f t="shared" si="2"/>
        <v>L-AA-000-0-TP3-DMSO-NA-4-NA</v>
      </c>
      <c r="R20" s="21" t="str">
        <f t="shared" si="3"/>
        <v>L-AA-000-0-TP3-DMSO</v>
      </c>
      <c r="S20" s="14" t="str">
        <f t="shared" si="0"/>
        <v>L.AA.000.Z.C.4</v>
      </c>
      <c r="T20" s="15" t="str">
        <f t="shared" si="1"/>
        <v>LAA000ZC4</v>
      </c>
      <c r="U20" t="s">
        <v>2649</v>
      </c>
    </row>
    <row r="21" spans="1:21">
      <c r="A21" t="s">
        <v>60</v>
      </c>
      <c r="B21" s="10" t="s">
        <v>50</v>
      </c>
      <c r="C21" s="10" t="str">
        <f>VLOOKUP(_xlfn.CONCAT(A21,B21),Codes!$C$3:$D$11,2,FALSE)</f>
        <v>L</v>
      </c>
      <c r="D21" s="23" t="s">
        <v>28</v>
      </c>
      <c r="E21" s="12" t="str">
        <f>VLOOKUP(D21,Codes!$E$3:$G$253,3,FALSE)</f>
        <v>000</v>
      </c>
      <c r="F21" s="10" t="s">
        <v>64</v>
      </c>
      <c r="G21" s="10">
        <v>24</v>
      </c>
      <c r="H21" s="10" t="str">
        <f>VLOOKUP(F21,Codes!$J$3:$Q$8,2,FALSE)</f>
        <v>C</v>
      </c>
      <c r="I21" s="11" t="s">
        <v>31</v>
      </c>
      <c r="J21" s="10" t="str">
        <f>VLOOKUP(I21,Codes!$H$3:$I$262,2,FALSE)</f>
        <v>AA</v>
      </c>
      <c r="K21" s="10">
        <v>5</v>
      </c>
      <c r="L21">
        <v>0</v>
      </c>
      <c r="M21" t="str">
        <f>VLOOKUP(L21,Codes!$R$3:$S$28,2,FALSE)</f>
        <v>Z</v>
      </c>
      <c r="N21" t="s">
        <v>48</v>
      </c>
      <c r="O21" t="s">
        <v>29</v>
      </c>
      <c r="P21" t="s">
        <v>29</v>
      </c>
      <c r="Q21" s="21" t="str">
        <f t="shared" si="2"/>
        <v>L-AA-000-0-TP3-DMSO-NA-5-NA</v>
      </c>
      <c r="R21" s="21" t="str">
        <f t="shared" si="3"/>
        <v>L-AA-000-0-TP3-DMSO</v>
      </c>
      <c r="S21" s="14" t="str">
        <f t="shared" si="0"/>
        <v>L.AA.000.Z.C.5</v>
      </c>
      <c r="T21" s="15" t="str">
        <f t="shared" si="1"/>
        <v>LAA000ZC5</v>
      </c>
      <c r="U21" t="s">
        <v>2649</v>
      </c>
    </row>
    <row r="22" spans="1:21">
      <c r="A22" t="s">
        <v>60</v>
      </c>
      <c r="B22" s="10" t="s">
        <v>50</v>
      </c>
      <c r="C22" s="10" t="str">
        <f>VLOOKUP(_xlfn.CONCAT(A22,B22),Codes!$C$3:$D$11,2,FALSE)</f>
        <v>L</v>
      </c>
      <c r="D22" s="23" t="s">
        <v>28</v>
      </c>
      <c r="E22" s="12" t="str">
        <f>VLOOKUP(D22,Codes!$E$3:$G$253,3,FALSE)</f>
        <v>000</v>
      </c>
      <c r="F22" s="10" t="s">
        <v>70</v>
      </c>
      <c r="G22" s="10">
        <v>30</v>
      </c>
      <c r="H22" s="10" t="str">
        <f>VLOOKUP(F22,Codes!$J$3:$Q$8,2,FALSE)</f>
        <v>D</v>
      </c>
      <c r="I22" s="11" t="s">
        <v>31</v>
      </c>
      <c r="J22" s="10" t="str">
        <f>VLOOKUP(I22,Codes!$H$3:$I$262,2,FALSE)</f>
        <v>AA</v>
      </c>
      <c r="K22" s="10">
        <v>1</v>
      </c>
      <c r="L22">
        <v>0</v>
      </c>
      <c r="M22" t="str">
        <f>VLOOKUP(L22,Codes!$R$3:$S$28,2,FALSE)</f>
        <v>Z</v>
      </c>
      <c r="N22" t="s">
        <v>48</v>
      </c>
      <c r="O22" t="s">
        <v>29</v>
      </c>
      <c r="P22" t="s">
        <v>29</v>
      </c>
      <c r="Q22" s="21" t="str">
        <f t="shared" si="2"/>
        <v>L-AA-000-0-TP4-DMSO-NA-1-NA</v>
      </c>
      <c r="R22" s="21" t="str">
        <f t="shared" si="3"/>
        <v>L-AA-000-0-TP4-DMSO</v>
      </c>
      <c r="S22" s="14" t="str">
        <f t="shared" si="0"/>
        <v>L.AA.000.Z.D.1</v>
      </c>
      <c r="T22" s="15" t="str">
        <f t="shared" si="1"/>
        <v>LAA000ZD1</v>
      </c>
      <c r="U22" t="s">
        <v>2649</v>
      </c>
    </row>
    <row r="23" spans="1:21">
      <c r="A23" t="s">
        <v>60</v>
      </c>
      <c r="B23" s="10" t="s">
        <v>50</v>
      </c>
      <c r="C23" s="10" t="str">
        <f>VLOOKUP(_xlfn.CONCAT(A23,B23),Codes!$C$3:$D$11,2,FALSE)</f>
        <v>L</v>
      </c>
      <c r="D23" s="23" t="s">
        <v>28</v>
      </c>
      <c r="E23" s="12" t="str">
        <f>VLOOKUP(D23,Codes!$E$3:$G$253,3,FALSE)</f>
        <v>000</v>
      </c>
      <c r="F23" s="10" t="s">
        <v>70</v>
      </c>
      <c r="G23" s="10">
        <v>30</v>
      </c>
      <c r="H23" s="10" t="str">
        <f>VLOOKUP(F23,Codes!$J$3:$Q$8,2,FALSE)</f>
        <v>D</v>
      </c>
      <c r="I23" s="11" t="s">
        <v>31</v>
      </c>
      <c r="J23" s="10" t="str">
        <f>VLOOKUP(I23,Codes!$H$3:$I$262,2,FALSE)</f>
        <v>AA</v>
      </c>
      <c r="K23" s="10">
        <v>2</v>
      </c>
      <c r="L23">
        <v>0</v>
      </c>
      <c r="M23" t="str">
        <f>VLOOKUP(L23,Codes!$R$3:$S$28,2,FALSE)</f>
        <v>Z</v>
      </c>
      <c r="N23" t="s">
        <v>48</v>
      </c>
      <c r="O23" t="s">
        <v>29</v>
      </c>
      <c r="P23" t="s">
        <v>29</v>
      </c>
      <c r="Q23" s="21" t="str">
        <f t="shared" si="2"/>
        <v>L-AA-000-0-TP4-DMSO-NA-2-NA</v>
      </c>
      <c r="R23" s="21" t="str">
        <f t="shared" si="3"/>
        <v>L-AA-000-0-TP4-DMSO</v>
      </c>
      <c r="S23" s="14" t="str">
        <f t="shared" si="0"/>
        <v>L.AA.000.Z.D.2</v>
      </c>
      <c r="T23" s="15" t="str">
        <f t="shared" si="1"/>
        <v>LAA000ZD2</v>
      </c>
      <c r="U23" t="s">
        <v>2649</v>
      </c>
    </row>
    <row r="24" spans="1:21">
      <c r="A24" t="s">
        <v>60</v>
      </c>
      <c r="B24" s="10" t="s">
        <v>50</v>
      </c>
      <c r="C24" s="10" t="str">
        <f>VLOOKUP(_xlfn.CONCAT(A24,B24),Codes!$C$3:$D$11,2,FALSE)</f>
        <v>L</v>
      </c>
      <c r="D24" s="23" t="s">
        <v>28</v>
      </c>
      <c r="E24" s="12" t="str">
        <f>VLOOKUP(D24,Codes!$E$3:$G$253,3,FALSE)</f>
        <v>000</v>
      </c>
      <c r="F24" s="10" t="s">
        <v>70</v>
      </c>
      <c r="G24" s="10">
        <v>30</v>
      </c>
      <c r="H24" s="10" t="str">
        <f>VLOOKUP(F24,Codes!$J$3:$Q$8,2,FALSE)</f>
        <v>D</v>
      </c>
      <c r="I24" s="11" t="s">
        <v>31</v>
      </c>
      <c r="J24" s="10" t="str">
        <f>VLOOKUP(I24,Codes!$H$3:$I$262,2,FALSE)</f>
        <v>AA</v>
      </c>
      <c r="K24" s="10">
        <v>3</v>
      </c>
      <c r="L24">
        <v>0</v>
      </c>
      <c r="M24" t="str">
        <f>VLOOKUP(L24,Codes!$R$3:$S$28,2,FALSE)</f>
        <v>Z</v>
      </c>
      <c r="N24" t="s">
        <v>48</v>
      </c>
      <c r="O24" t="s">
        <v>29</v>
      </c>
      <c r="P24" t="s">
        <v>29</v>
      </c>
      <c r="Q24" s="21" t="str">
        <f t="shared" si="2"/>
        <v>L-AA-000-0-TP4-DMSO-NA-3-NA</v>
      </c>
      <c r="R24" s="21" t="str">
        <f t="shared" si="3"/>
        <v>L-AA-000-0-TP4-DMSO</v>
      </c>
      <c r="S24" s="14" t="str">
        <f t="shared" si="0"/>
        <v>L.AA.000.Z.D.3</v>
      </c>
      <c r="T24" s="15" t="str">
        <f t="shared" si="1"/>
        <v>LAA000ZD3</v>
      </c>
      <c r="U24" t="s">
        <v>2649</v>
      </c>
    </row>
    <row r="25" spans="1:21">
      <c r="A25" t="s">
        <v>60</v>
      </c>
      <c r="B25" s="10" t="s">
        <v>50</v>
      </c>
      <c r="C25" s="10" t="str">
        <f>VLOOKUP(_xlfn.CONCAT(A25,B25),Codes!$C$3:$D$11,2,FALSE)</f>
        <v>L</v>
      </c>
      <c r="D25" s="23" t="s">
        <v>28</v>
      </c>
      <c r="E25" s="12" t="str">
        <f>VLOOKUP(D25,Codes!$E$3:$G$253,3,FALSE)</f>
        <v>000</v>
      </c>
      <c r="F25" s="10" t="s">
        <v>70</v>
      </c>
      <c r="G25" s="10">
        <v>30</v>
      </c>
      <c r="H25" s="10" t="str">
        <f>VLOOKUP(F25,Codes!$J$3:$Q$8,2,FALSE)</f>
        <v>D</v>
      </c>
      <c r="I25" s="11" t="s">
        <v>31</v>
      </c>
      <c r="J25" s="10" t="str">
        <f>VLOOKUP(I25,Codes!$H$3:$I$262,2,FALSE)</f>
        <v>AA</v>
      </c>
      <c r="K25" s="10">
        <v>4</v>
      </c>
      <c r="L25">
        <v>0</v>
      </c>
      <c r="M25" t="str">
        <f>VLOOKUP(L25,Codes!$R$3:$S$28,2,FALSE)</f>
        <v>Z</v>
      </c>
      <c r="N25" t="s">
        <v>48</v>
      </c>
      <c r="O25" t="s">
        <v>29</v>
      </c>
      <c r="P25" t="s">
        <v>29</v>
      </c>
      <c r="Q25" s="21" t="str">
        <f t="shared" si="2"/>
        <v>L-AA-000-0-TP4-DMSO-NA-4-NA</v>
      </c>
      <c r="R25" s="21" t="str">
        <f t="shared" si="3"/>
        <v>L-AA-000-0-TP4-DMSO</v>
      </c>
      <c r="S25" s="14" t="str">
        <f t="shared" si="0"/>
        <v>L.AA.000.Z.D.4</v>
      </c>
      <c r="T25" s="15" t="str">
        <f t="shared" si="1"/>
        <v>LAA000ZD4</v>
      </c>
      <c r="U25" t="s">
        <v>2649</v>
      </c>
    </row>
    <row r="26" spans="1:21">
      <c r="A26" t="s">
        <v>60</v>
      </c>
      <c r="B26" s="10" t="s">
        <v>50</v>
      </c>
      <c r="C26" s="10" t="str">
        <f>VLOOKUP(_xlfn.CONCAT(A26,B26),Codes!$C$3:$D$11,2,FALSE)</f>
        <v>L</v>
      </c>
      <c r="D26" s="23" t="s">
        <v>28</v>
      </c>
      <c r="E26" s="12" t="str">
        <f>VLOOKUP(D26,Codes!$E$3:$G$253,3,FALSE)</f>
        <v>000</v>
      </c>
      <c r="F26" s="10" t="s">
        <v>70</v>
      </c>
      <c r="G26" s="10">
        <v>30</v>
      </c>
      <c r="H26" s="10" t="str">
        <f>VLOOKUP(F26,Codes!$J$3:$Q$8,2,FALSE)</f>
        <v>D</v>
      </c>
      <c r="I26" s="11" t="s">
        <v>31</v>
      </c>
      <c r="J26" s="10" t="str">
        <f>VLOOKUP(I26,Codes!$H$3:$I$262,2,FALSE)</f>
        <v>AA</v>
      </c>
      <c r="K26" s="10">
        <v>5</v>
      </c>
      <c r="L26">
        <v>0</v>
      </c>
      <c r="M26" t="str">
        <f>VLOOKUP(L26,Codes!$R$3:$S$28,2,FALSE)</f>
        <v>Z</v>
      </c>
      <c r="N26" t="s">
        <v>48</v>
      </c>
      <c r="O26" t="s">
        <v>29</v>
      </c>
      <c r="P26" t="s">
        <v>29</v>
      </c>
      <c r="Q26" s="21" t="str">
        <f t="shared" si="2"/>
        <v>L-AA-000-0-TP4-DMSO-NA-5-NA</v>
      </c>
      <c r="R26" s="21" t="str">
        <f t="shared" si="3"/>
        <v>L-AA-000-0-TP4-DMSO</v>
      </c>
      <c r="S26" s="14" t="str">
        <f t="shared" si="0"/>
        <v>L.AA.000.Z.D.5</v>
      </c>
      <c r="T26" s="15" t="str">
        <f t="shared" si="1"/>
        <v>LAA000ZD5</v>
      </c>
      <c r="U26" t="s">
        <v>2649</v>
      </c>
    </row>
    <row r="27" spans="1:21">
      <c r="A27" t="s">
        <v>60</v>
      </c>
      <c r="B27" s="10" t="s">
        <v>50</v>
      </c>
      <c r="C27" s="10" t="str">
        <f>VLOOKUP(_xlfn.CONCAT(A27,B27),Codes!$C$3:$D$11,2,FALSE)</f>
        <v>L</v>
      </c>
      <c r="D27" s="23" t="s">
        <v>28</v>
      </c>
      <c r="E27" s="12" t="str">
        <f>VLOOKUP(D27,Codes!$E$3:$G$253,3,FALSE)</f>
        <v>000</v>
      </c>
      <c r="F27" s="10" t="s">
        <v>76</v>
      </c>
      <c r="G27" s="10">
        <v>48</v>
      </c>
      <c r="H27" s="10" t="str">
        <f>VLOOKUP(F27,Codes!$J$3:$Q$8,2,FALSE)</f>
        <v>E</v>
      </c>
      <c r="I27" s="11" t="s">
        <v>31</v>
      </c>
      <c r="J27" s="10" t="str">
        <f>VLOOKUP(I27,Codes!$H$3:$I$262,2,FALSE)</f>
        <v>AA</v>
      </c>
      <c r="K27" s="10">
        <v>1</v>
      </c>
      <c r="L27">
        <v>0</v>
      </c>
      <c r="M27" t="str">
        <f>VLOOKUP(L27,Codes!$R$3:$S$28,2,FALSE)</f>
        <v>Z</v>
      </c>
      <c r="N27" t="s">
        <v>48</v>
      </c>
      <c r="O27" t="s">
        <v>29</v>
      </c>
      <c r="P27" t="s">
        <v>29</v>
      </c>
      <c r="Q27" s="21" t="str">
        <f t="shared" si="2"/>
        <v>L-AA-000-0-TP5-DMSO-NA-1-NA</v>
      </c>
      <c r="R27" s="21" t="str">
        <f t="shared" si="3"/>
        <v>L-AA-000-0-TP5-DMSO</v>
      </c>
      <c r="S27" s="14" t="str">
        <f t="shared" si="0"/>
        <v>L.AA.000.Z.E.1</v>
      </c>
      <c r="T27" s="15" t="str">
        <f t="shared" si="1"/>
        <v>LAA000ZE1</v>
      </c>
      <c r="U27" t="s">
        <v>2649</v>
      </c>
    </row>
    <row r="28" spans="1:21">
      <c r="A28" t="s">
        <v>60</v>
      </c>
      <c r="B28" s="10" t="s">
        <v>50</v>
      </c>
      <c r="C28" s="10" t="str">
        <f>VLOOKUP(_xlfn.CONCAT(A28,B28),Codes!$C$3:$D$11,2,FALSE)</f>
        <v>L</v>
      </c>
      <c r="D28" s="23" t="s">
        <v>28</v>
      </c>
      <c r="E28" s="12" t="str">
        <f>VLOOKUP(D28,Codes!$E$3:$G$253,3,FALSE)</f>
        <v>000</v>
      </c>
      <c r="F28" s="10" t="s">
        <v>76</v>
      </c>
      <c r="G28" s="10">
        <v>48</v>
      </c>
      <c r="H28" s="10" t="str">
        <f>VLOOKUP(F28,Codes!$J$3:$Q$8,2,FALSE)</f>
        <v>E</v>
      </c>
      <c r="I28" s="11" t="s">
        <v>31</v>
      </c>
      <c r="J28" s="10" t="str">
        <f>VLOOKUP(I28,Codes!$H$3:$I$262,2,FALSE)</f>
        <v>AA</v>
      </c>
      <c r="K28" s="10">
        <v>2</v>
      </c>
      <c r="L28">
        <v>0</v>
      </c>
      <c r="M28" t="str">
        <f>VLOOKUP(L28,Codes!$R$3:$S$28,2,FALSE)</f>
        <v>Z</v>
      </c>
      <c r="N28" t="s">
        <v>48</v>
      </c>
      <c r="O28" t="s">
        <v>29</v>
      </c>
      <c r="P28" t="s">
        <v>29</v>
      </c>
      <c r="Q28" s="21" t="str">
        <f t="shared" si="2"/>
        <v>L-AA-000-0-TP5-DMSO-NA-2-NA</v>
      </c>
      <c r="R28" s="21" t="str">
        <f t="shared" si="3"/>
        <v>L-AA-000-0-TP5-DMSO</v>
      </c>
      <c r="S28" s="14" t="str">
        <f t="shared" si="0"/>
        <v>L.AA.000.Z.E.2</v>
      </c>
      <c r="T28" s="15" t="str">
        <f t="shared" si="1"/>
        <v>LAA000ZE2</v>
      </c>
      <c r="U28" t="s">
        <v>2649</v>
      </c>
    </row>
    <row r="29" spans="1:21">
      <c r="A29" t="s">
        <v>60</v>
      </c>
      <c r="B29" s="10" t="s">
        <v>50</v>
      </c>
      <c r="C29" s="10" t="str">
        <f>VLOOKUP(_xlfn.CONCAT(A29,B29),Codes!$C$3:$D$11,2,FALSE)</f>
        <v>L</v>
      </c>
      <c r="D29" s="23" t="s">
        <v>28</v>
      </c>
      <c r="E29" s="12" t="str">
        <f>VLOOKUP(D29,Codes!$E$3:$G$253,3,FALSE)</f>
        <v>000</v>
      </c>
      <c r="F29" s="10" t="s">
        <v>76</v>
      </c>
      <c r="G29" s="10">
        <v>48</v>
      </c>
      <c r="H29" s="10" t="str">
        <f>VLOOKUP(F29,Codes!$J$3:$Q$8,2,FALSE)</f>
        <v>E</v>
      </c>
      <c r="I29" s="11" t="s">
        <v>31</v>
      </c>
      <c r="J29" s="10" t="str">
        <f>VLOOKUP(I29,Codes!$H$3:$I$262,2,FALSE)</f>
        <v>AA</v>
      </c>
      <c r="K29" s="10">
        <v>3</v>
      </c>
      <c r="L29">
        <v>0</v>
      </c>
      <c r="M29" t="str">
        <f>VLOOKUP(L29,Codes!$R$3:$S$28,2,FALSE)</f>
        <v>Z</v>
      </c>
      <c r="N29" t="s">
        <v>48</v>
      </c>
      <c r="O29" t="s">
        <v>29</v>
      </c>
      <c r="P29" t="s">
        <v>29</v>
      </c>
      <c r="Q29" s="21" t="str">
        <f t="shared" si="2"/>
        <v>L-AA-000-0-TP5-DMSO-NA-3-NA</v>
      </c>
      <c r="R29" s="21" t="str">
        <f t="shared" si="3"/>
        <v>L-AA-000-0-TP5-DMSO</v>
      </c>
      <c r="S29" s="14" t="str">
        <f t="shared" si="0"/>
        <v>L.AA.000.Z.E.3</v>
      </c>
      <c r="T29" s="15" t="str">
        <f t="shared" si="1"/>
        <v>LAA000ZE3</v>
      </c>
      <c r="U29" t="s">
        <v>2649</v>
      </c>
    </row>
    <row r="30" spans="1:21">
      <c r="A30" t="s">
        <v>60</v>
      </c>
      <c r="B30" s="10" t="s">
        <v>50</v>
      </c>
      <c r="C30" s="10" t="str">
        <f>VLOOKUP(_xlfn.CONCAT(A30,B30),Codes!$C$3:$D$11,2,FALSE)</f>
        <v>L</v>
      </c>
      <c r="D30" s="23" t="s">
        <v>28</v>
      </c>
      <c r="E30" s="12" t="str">
        <f>VLOOKUP(D30,Codes!$E$3:$G$253,3,FALSE)</f>
        <v>000</v>
      </c>
      <c r="F30" s="10" t="s">
        <v>76</v>
      </c>
      <c r="G30" s="10">
        <v>48</v>
      </c>
      <c r="H30" s="10" t="str">
        <f>VLOOKUP(F30,Codes!$J$3:$Q$8,2,FALSE)</f>
        <v>E</v>
      </c>
      <c r="I30" s="11" t="s">
        <v>31</v>
      </c>
      <c r="J30" s="10" t="str">
        <f>VLOOKUP(I30,Codes!$H$3:$I$262,2,FALSE)</f>
        <v>AA</v>
      </c>
      <c r="K30" s="10">
        <v>4</v>
      </c>
      <c r="L30">
        <v>0</v>
      </c>
      <c r="M30" t="str">
        <f>VLOOKUP(L30,Codes!$R$3:$S$28,2,FALSE)</f>
        <v>Z</v>
      </c>
      <c r="N30" t="s">
        <v>48</v>
      </c>
      <c r="O30" t="s">
        <v>29</v>
      </c>
      <c r="P30" t="s">
        <v>29</v>
      </c>
      <c r="Q30" s="21" t="str">
        <f t="shared" si="2"/>
        <v>L-AA-000-0-TP5-DMSO-NA-4-NA</v>
      </c>
      <c r="R30" s="21" t="str">
        <f t="shared" si="3"/>
        <v>L-AA-000-0-TP5-DMSO</v>
      </c>
      <c r="S30" s="14" t="str">
        <f t="shared" si="0"/>
        <v>L.AA.000.Z.E.4</v>
      </c>
      <c r="T30" s="15" t="str">
        <f t="shared" si="1"/>
        <v>LAA000ZE4</v>
      </c>
      <c r="U30" t="s">
        <v>2649</v>
      </c>
    </row>
    <row r="31" spans="1:21">
      <c r="A31" t="s">
        <v>60</v>
      </c>
      <c r="B31" s="10" t="s">
        <v>50</v>
      </c>
      <c r="C31" s="10" t="str">
        <f>VLOOKUP(_xlfn.CONCAT(A31,B31),Codes!$C$3:$D$11,2,FALSE)</f>
        <v>L</v>
      </c>
      <c r="D31" s="23" t="s">
        <v>28</v>
      </c>
      <c r="E31" s="12" t="str">
        <f>VLOOKUP(D31,Codes!$E$3:$G$253,3,FALSE)</f>
        <v>000</v>
      </c>
      <c r="F31" s="10" t="s">
        <v>76</v>
      </c>
      <c r="G31" s="10">
        <v>48</v>
      </c>
      <c r="H31" s="10" t="str">
        <f>VLOOKUP(F31,Codes!$J$3:$Q$8,2,FALSE)</f>
        <v>E</v>
      </c>
      <c r="I31" s="11" t="s">
        <v>31</v>
      </c>
      <c r="J31" s="10" t="str">
        <f>VLOOKUP(I31,Codes!$H$3:$I$262,2,FALSE)</f>
        <v>AA</v>
      </c>
      <c r="K31" s="10">
        <v>5</v>
      </c>
      <c r="L31">
        <v>0</v>
      </c>
      <c r="M31" t="str">
        <f>VLOOKUP(L31,Codes!$R$3:$S$28,2,FALSE)</f>
        <v>Z</v>
      </c>
      <c r="N31" t="s">
        <v>48</v>
      </c>
      <c r="O31" t="s">
        <v>29</v>
      </c>
      <c r="P31" t="s">
        <v>29</v>
      </c>
      <c r="Q31" s="21" t="str">
        <f t="shared" si="2"/>
        <v>L-AA-000-0-TP5-DMSO-NA-5-NA</v>
      </c>
      <c r="R31" s="21" t="str">
        <f t="shared" si="3"/>
        <v>L-AA-000-0-TP5-DMSO</v>
      </c>
      <c r="S31" s="14" t="str">
        <f t="shared" si="0"/>
        <v>L.AA.000.Z.E.5</v>
      </c>
      <c r="T31" s="15" t="str">
        <f t="shared" si="1"/>
        <v>LAA000ZE5</v>
      </c>
      <c r="U31" t="s">
        <v>2649</v>
      </c>
    </row>
    <row r="32" spans="1:21">
      <c r="A32" t="s">
        <v>60</v>
      </c>
      <c r="B32" s="10" t="s">
        <v>50</v>
      </c>
      <c r="C32" s="10" t="str">
        <f>VLOOKUP(_xlfn.CONCAT(A32,B32),Codes!$C$3:$D$11,2,FALSE)</f>
        <v>L</v>
      </c>
      <c r="D32" s="23" t="s">
        <v>67</v>
      </c>
      <c r="E32" s="12" t="str">
        <f>VLOOKUP(D32,Codes!$E$3:$G$253,3,FALSE)</f>
        <v>004</v>
      </c>
      <c r="F32" s="10" t="s">
        <v>46</v>
      </c>
      <c r="G32" s="10">
        <v>4</v>
      </c>
      <c r="H32" s="10" t="str">
        <f>VLOOKUP(F32,Codes!$J$3:$Q$8,2,FALSE)</f>
        <v>A</v>
      </c>
      <c r="I32" s="11" t="s">
        <v>31</v>
      </c>
      <c r="J32" s="10" t="str">
        <f>VLOOKUP(I32,Codes!$H$3:$I$262,2,FALSE)</f>
        <v>AA</v>
      </c>
      <c r="K32" s="10">
        <v>1</v>
      </c>
      <c r="L32" t="s">
        <v>35</v>
      </c>
      <c r="M32" t="str">
        <f>VLOOKUP(L32,Codes!$R$3:$S$28,2,FALSE)</f>
        <v>L</v>
      </c>
      <c r="N32" t="s">
        <v>48</v>
      </c>
      <c r="O32" t="s">
        <v>29</v>
      </c>
      <c r="P32" t="s">
        <v>29</v>
      </c>
      <c r="Q32" s="21" t="str">
        <f t="shared" ref="Q32:Q63" si="4">CONCATENATE(C32,"-",J32,"-",E32,"-", L32,"-",F32,"-",N32,"-",O32,"-",K32,"-",P32)</f>
        <v>L-AA-004-EC10-TP1-DMSO-NA-1-NA</v>
      </c>
      <c r="R32" s="21" t="str">
        <f t="shared" ref="R32:R63" si="5">CONCATENATE(C32,"-",J32,"-",E32,"-", L32,"-",F32,"-",N32)</f>
        <v>L-AA-004-EC10-TP1-DMSO</v>
      </c>
      <c r="S32" s="14" t="str">
        <f t="shared" ref="S32:S63" si="6">_xlfn.CONCAT(C32,".",J32,".",E32,".",M32,".",H32,".",K32)</f>
        <v>L.AA.004.L.A.1</v>
      </c>
      <c r="T32" s="15" t="str">
        <f t="shared" ref="T32:T63" si="7">SUBSTITUTE(S32,".","")</f>
        <v>LAA004LA1</v>
      </c>
      <c r="U32" t="s">
        <v>2649</v>
      </c>
    </row>
    <row r="33" spans="1:21">
      <c r="A33" t="s">
        <v>60</v>
      </c>
      <c r="B33" s="10" t="s">
        <v>50</v>
      </c>
      <c r="C33" s="10" t="str">
        <f>VLOOKUP(_xlfn.CONCAT(A33,B33),Codes!$C$3:$D$11,2,FALSE)</f>
        <v>L</v>
      </c>
      <c r="D33" s="23" t="s">
        <v>67</v>
      </c>
      <c r="E33" s="12" t="str">
        <f>VLOOKUP(D33,Codes!$E$3:$G$253,3,FALSE)</f>
        <v>004</v>
      </c>
      <c r="F33" s="10" t="s">
        <v>46</v>
      </c>
      <c r="G33" s="10">
        <v>4</v>
      </c>
      <c r="H33" s="10" t="str">
        <f>VLOOKUP(F33,Codes!$J$3:$Q$8,2,FALSE)</f>
        <v>A</v>
      </c>
      <c r="I33" s="11" t="s">
        <v>31</v>
      </c>
      <c r="J33" s="10" t="str">
        <f>VLOOKUP(I33,Codes!$H$3:$I$262,2,FALSE)</f>
        <v>AA</v>
      </c>
      <c r="K33" s="10">
        <v>2</v>
      </c>
      <c r="L33" t="s">
        <v>35</v>
      </c>
      <c r="M33" t="str">
        <f>VLOOKUP(L33,Codes!$R$3:$S$28,2,FALSE)</f>
        <v>L</v>
      </c>
      <c r="N33" t="s">
        <v>48</v>
      </c>
      <c r="O33" t="s">
        <v>29</v>
      </c>
      <c r="P33" t="s">
        <v>29</v>
      </c>
      <c r="Q33" s="21" t="str">
        <f t="shared" si="4"/>
        <v>L-AA-004-EC10-TP1-DMSO-NA-2-NA</v>
      </c>
      <c r="R33" s="21" t="str">
        <f t="shared" si="5"/>
        <v>L-AA-004-EC10-TP1-DMSO</v>
      </c>
      <c r="S33" s="14" t="str">
        <f t="shared" si="6"/>
        <v>L.AA.004.L.A.2</v>
      </c>
      <c r="T33" s="15" t="str">
        <f t="shared" si="7"/>
        <v>LAA004LA2</v>
      </c>
      <c r="U33" t="s">
        <v>2649</v>
      </c>
    </row>
    <row r="34" spans="1:21">
      <c r="A34" t="s">
        <v>60</v>
      </c>
      <c r="B34" s="10" t="s">
        <v>50</v>
      </c>
      <c r="C34" s="10" t="str">
        <f>VLOOKUP(_xlfn.CONCAT(A34,B34),Codes!$C$3:$D$11,2,FALSE)</f>
        <v>L</v>
      </c>
      <c r="D34" s="23" t="s">
        <v>67</v>
      </c>
      <c r="E34" s="12" t="str">
        <f>VLOOKUP(D34,Codes!$E$3:$G$253,3,FALSE)</f>
        <v>004</v>
      </c>
      <c r="F34" s="10" t="s">
        <v>46</v>
      </c>
      <c r="G34" s="10">
        <v>4</v>
      </c>
      <c r="H34" s="10" t="str">
        <f>VLOOKUP(F34,Codes!$J$3:$Q$8,2,FALSE)</f>
        <v>A</v>
      </c>
      <c r="I34" s="11" t="s">
        <v>31</v>
      </c>
      <c r="J34" s="10" t="str">
        <f>VLOOKUP(I34,Codes!$H$3:$I$262,2,FALSE)</f>
        <v>AA</v>
      </c>
      <c r="K34" s="10">
        <v>3</v>
      </c>
      <c r="L34" t="s">
        <v>35</v>
      </c>
      <c r="M34" t="str">
        <f>VLOOKUP(L34,Codes!$R$3:$S$28,2,FALSE)</f>
        <v>L</v>
      </c>
      <c r="N34" t="s">
        <v>48</v>
      </c>
      <c r="O34" t="s">
        <v>29</v>
      </c>
      <c r="P34" t="s">
        <v>29</v>
      </c>
      <c r="Q34" s="21" t="str">
        <f t="shared" si="4"/>
        <v>L-AA-004-EC10-TP1-DMSO-NA-3-NA</v>
      </c>
      <c r="R34" s="21" t="str">
        <f t="shared" si="5"/>
        <v>L-AA-004-EC10-TP1-DMSO</v>
      </c>
      <c r="S34" s="14" t="str">
        <f t="shared" si="6"/>
        <v>L.AA.004.L.A.3</v>
      </c>
      <c r="T34" s="15" t="str">
        <f t="shared" si="7"/>
        <v>LAA004LA3</v>
      </c>
      <c r="U34" t="s">
        <v>2649</v>
      </c>
    </row>
    <row r="35" spans="1:21">
      <c r="A35" t="s">
        <v>60</v>
      </c>
      <c r="B35" s="10" t="s">
        <v>50</v>
      </c>
      <c r="C35" s="10" t="str">
        <f>VLOOKUP(_xlfn.CONCAT(A35,B35),Codes!$C$3:$D$11,2,FALSE)</f>
        <v>L</v>
      </c>
      <c r="D35" s="23" t="s">
        <v>67</v>
      </c>
      <c r="E35" s="12" t="str">
        <f>VLOOKUP(D35,Codes!$E$3:$G$253,3,FALSE)</f>
        <v>004</v>
      </c>
      <c r="F35" s="10" t="s">
        <v>46</v>
      </c>
      <c r="G35" s="10">
        <v>4</v>
      </c>
      <c r="H35" s="10" t="str">
        <f>VLOOKUP(F35,Codes!$J$3:$Q$8,2,FALSE)</f>
        <v>A</v>
      </c>
      <c r="I35" s="11" t="s">
        <v>31</v>
      </c>
      <c r="J35" s="10" t="str">
        <f>VLOOKUP(I35,Codes!$H$3:$I$262,2,FALSE)</f>
        <v>AA</v>
      </c>
      <c r="K35" s="10">
        <v>4</v>
      </c>
      <c r="L35" t="s">
        <v>35</v>
      </c>
      <c r="M35" t="str">
        <f>VLOOKUP(L35,Codes!$R$3:$S$28,2,FALSE)</f>
        <v>L</v>
      </c>
      <c r="N35" t="s">
        <v>48</v>
      </c>
      <c r="O35" t="s">
        <v>29</v>
      </c>
      <c r="P35" t="s">
        <v>29</v>
      </c>
      <c r="Q35" s="21" t="str">
        <f t="shared" si="4"/>
        <v>L-AA-004-EC10-TP1-DMSO-NA-4-NA</v>
      </c>
      <c r="R35" s="21" t="str">
        <f t="shared" si="5"/>
        <v>L-AA-004-EC10-TP1-DMSO</v>
      </c>
      <c r="S35" s="14" t="str">
        <f t="shared" si="6"/>
        <v>L.AA.004.L.A.4</v>
      </c>
      <c r="T35" s="15" t="str">
        <f t="shared" si="7"/>
        <v>LAA004LA4</v>
      </c>
      <c r="U35" t="s">
        <v>2649</v>
      </c>
    </row>
    <row r="36" spans="1:21">
      <c r="A36" t="s">
        <v>60</v>
      </c>
      <c r="B36" s="10" t="s">
        <v>50</v>
      </c>
      <c r="C36" s="10" t="str">
        <f>VLOOKUP(_xlfn.CONCAT(A36,B36),Codes!$C$3:$D$11,2,FALSE)</f>
        <v>L</v>
      </c>
      <c r="D36" s="23" t="s">
        <v>67</v>
      </c>
      <c r="E36" s="12" t="str">
        <f>VLOOKUP(D36,Codes!$E$3:$G$253,3,FALSE)</f>
        <v>004</v>
      </c>
      <c r="F36" s="10" t="s">
        <v>46</v>
      </c>
      <c r="G36" s="10">
        <v>4</v>
      </c>
      <c r="H36" s="10" t="str">
        <f>VLOOKUP(F36,Codes!$J$3:$Q$8,2,FALSE)</f>
        <v>A</v>
      </c>
      <c r="I36" s="11" t="s">
        <v>31</v>
      </c>
      <c r="J36" s="10" t="str">
        <f>VLOOKUP(I36,Codes!$H$3:$I$262,2,FALSE)</f>
        <v>AA</v>
      </c>
      <c r="K36" s="10">
        <v>5</v>
      </c>
      <c r="L36" t="s">
        <v>35</v>
      </c>
      <c r="M36" t="str">
        <f>VLOOKUP(L36,Codes!$R$3:$S$28,2,FALSE)</f>
        <v>L</v>
      </c>
      <c r="N36" t="s">
        <v>48</v>
      </c>
      <c r="O36" t="s">
        <v>29</v>
      </c>
      <c r="P36" t="s">
        <v>29</v>
      </c>
      <c r="Q36" s="21" t="str">
        <f t="shared" si="4"/>
        <v>L-AA-004-EC10-TP1-DMSO-NA-5-NA</v>
      </c>
      <c r="R36" s="21" t="str">
        <f t="shared" si="5"/>
        <v>L-AA-004-EC10-TP1-DMSO</v>
      </c>
      <c r="S36" s="14" t="str">
        <f t="shared" si="6"/>
        <v>L.AA.004.L.A.5</v>
      </c>
      <c r="T36" s="15" t="str">
        <f t="shared" si="7"/>
        <v>LAA004LA5</v>
      </c>
      <c r="U36" t="s">
        <v>2649</v>
      </c>
    </row>
    <row r="37" spans="1:21">
      <c r="A37" t="s">
        <v>60</v>
      </c>
      <c r="B37" s="10" t="s">
        <v>50</v>
      </c>
      <c r="C37" s="10" t="str">
        <f>VLOOKUP(_xlfn.CONCAT(A37,B37),Codes!$C$3:$D$11,2,FALSE)</f>
        <v>L</v>
      </c>
      <c r="D37" s="23" t="s">
        <v>67</v>
      </c>
      <c r="E37" s="12" t="str">
        <f>VLOOKUP(D37,Codes!$E$3:$G$253,3,FALSE)</f>
        <v>004</v>
      </c>
      <c r="F37" s="10" t="s">
        <v>57</v>
      </c>
      <c r="G37" s="10">
        <v>8</v>
      </c>
      <c r="H37" s="10" t="str">
        <f>VLOOKUP(F37,Codes!$J$3:$Q$8,2,FALSE)</f>
        <v>B</v>
      </c>
      <c r="I37" s="11" t="s">
        <v>31</v>
      </c>
      <c r="J37" s="10" t="str">
        <f>VLOOKUP(I37,Codes!$H$3:$I$262,2,FALSE)</f>
        <v>AA</v>
      </c>
      <c r="K37" s="10">
        <v>1</v>
      </c>
      <c r="L37" t="s">
        <v>35</v>
      </c>
      <c r="M37" t="str">
        <f>VLOOKUP(L37,Codes!$R$3:$S$28,2,FALSE)</f>
        <v>L</v>
      </c>
      <c r="N37" t="s">
        <v>48</v>
      </c>
      <c r="O37" t="s">
        <v>29</v>
      </c>
      <c r="P37" t="s">
        <v>29</v>
      </c>
      <c r="Q37" s="21" t="str">
        <f t="shared" si="4"/>
        <v>L-AA-004-EC10-TP2-DMSO-NA-1-NA</v>
      </c>
      <c r="R37" s="21" t="str">
        <f t="shared" si="5"/>
        <v>L-AA-004-EC10-TP2-DMSO</v>
      </c>
      <c r="S37" s="14" t="str">
        <f t="shared" si="6"/>
        <v>L.AA.004.L.B.1</v>
      </c>
      <c r="T37" s="15" t="str">
        <f t="shared" si="7"/>
        <v>LAA004LB1</v>
      </c>
      <c r="U37" t="s">
        <v>2649</v>
      </c>
    </row>
    <row r="38" spans="1:21">
      <c r="A38" t="s">
        <v>60</v>
      </c>
      <c r="B38" s="10" t="s">
        <v>50</v>
      </c>
      <c r="C38" s="10" t="str">
        <f>VLOOKUP(_xlfn.CONCAT(A38,B38),Codes!$C$3:$D$11,2,FALSE)</f>
        <v>L</v>
      </c>
      <c r="D38" s="23" t="s">
        <v>67</v>
      </c>
      <c r="E38" s="12" t="str">
        <f>VLOOKUP(D38,Codes!$E$3:$G$253,3,FALSE)</f>
        <v>004</v>
      </c>
      <c r="F38" s="10" t="s">
        <v>57</v>
      </c>
      <c r="G38" s="10">
        <v>8</v>
      </c>
      <c r="H38" s="10" t="str">
        <f>VLOOKUP(F38,Codes!$J$3:$Q$8,2,FALSE)</f>
        <v>B</v>
      </c>
      <c r="I38" s="11" t="s">
        <v>31</v>
      </c>
      <c r="J38" s="10" t="str">
        <f>VLOOKUP(I38,Codes!$H$3:$I$262,2,FALSE)</f>
        <v>AA</v>
      </c>
      <c r="K38" s="10">
        <v>2</v>
      </c>
      <c r="L38" t="s">
        <v>35</v>
      </c>
      <c r="M38" t="str">
        <f>VLOOKUP(L38,Codes!$R$3:$S$28,2,FALSE)</f>
        <v>L</v>
      </c>
      <c r="N38" t="s">
        <v>48</v>
      </c>
      <c r="O38" t="s">
        <v>29</v>
      </c>
      <c r="P38" t="s">
        <v>29</v>
      </c>
      <c r="Q38" s="21" t="str">
        <f t="shared" si="4"/>
        <v>L-AA-004-EC10-TP2-DMSO-NA-2-NA</v>
      </c>
      <c r="R38" s="21" t="str">
        <f t="shared" si="5"/>
        <v>L-AA-004-EC10-TP2-DMSO</v>
      </c>
      <c r="S38" s="14" t="str">
        <f t="shared" si="6"/>
        <v>L.AA.004.L.B.2</v>
      </c>
      <c r="T38" s="15" t="str">
        <f t="shared" si="7"/>
        <v>LAA004LB2</v>
      </c>
      <c r="U38" t="s">
        <v>2649</v>
      </c>
    </row>
    <row r="39" spans="1:21">
      <c r="A39" t="s">
        <v>60</v>
      </c>
      <c r="B39" s="10" t="s">
        <v>50</v>
      </c>
      <c r="C39" s="10" t="str">
        <f>VLOOKUP(_xlfn.CONCAT(A39,B39),Codes!$C$3:$D$11,2,FALSE)</f>
        <v>L</v>
      </c>
      <c r="D39" s="23" t="s">
        <v>67</v>
      </c>
      <c r="E39" s="12" t="str">
        <f>VLOOKUP(D39,Codes!$E$3:$G$253,3,FALSE)</f>
        <v>004</v>
      </c>
      <c r="F39" s="10" t="s">
        <v>57</v>
      </c>
      <c r="G39" s="10">
        <v>8</v>
      </c>
      <c r="H39" s="10" t="str">
        <f>VLOOKUP(F39,Codes!$J$3:$Q$8,2,FALSE)</f>
        <v>B</v>
      </c>
      <c r="I39" s="11" t="s">
        <v>31</v>
      </c>
      <c r="J39" s="10" t="str">
        <f>VLOOKUP(I39,Codes!$H$3:$I$262,2,FALSE)</f>
        <v>AA</v>
      </c>
      <c r="K39" s="10">
        <v>3</v>
      </c>
      <c r="L39" t="s">
        <v>35</v>
      </c>
      <c r="M39" t="str">
        <f>VLOOKUP(L39,Codes!$R$3:$S$28,2,FALSE)</f>
        <v>L</v>
      </c>
      <c r="N39" t="s">
        <v>48</v>
      </c>
      <c r="O39" t="s">
        <v>29</v>
      </c>
      <c r="P39" t="s">
        <v>29</v>
      </c>
      <c r="Q39" s="21" t="str">
        <f t="shared" si="4"/>
        <v>L-AA-004-EC10-TP2-DMSO-NA-3-NA</v>
      </c>
      <c r="R39" s="21" t="str">
        <f t="shared" si="5"/>
        <v>L-AA-004-EC10-TP2-DMSO</v>
      </c>
      <c r="S39" s="14" t="str">
        <f t="shared" si="6"/>
        <v>L.AA.004.L.B.3</v>
      </c>
      <c r="T39" s="15" t="str">
        <f t="shared" si="7"/>
        <v>LAA004LB3</v>
      </c>
      <c r="U39" t="s">
        <v>2649</v>
      </c>
    </row>
    <row r="40" spans="1:21">
      <c r="A40" t="s">
        <v>60</v>
      </c>
      <c r="B40" s="10" t="s">
        <v>50</v>
      </c>
      <c r="C40" s="10" t="str">
        <f>VLOOKUP(_xlfn.CONCAT(A40,B40),Codes!$C$3:$D$11,2,FALSE)</f>
        <v>L</v>
      </c>
      <c r="D40" s="23" t="s">
        <v>67</v>
      </c>
      <c r="E40" s="12" t="str">
        <f>VLOOKUP(D40,Codes!$E$3:$G$253,3,FALSE)</f>
        <v>004</v>
      </c>
      <c r="F40" s="10" t="s">
        <v>57</v>
      </c>
      <c r="G40" s="10">
        <v>8</v>
      </c>
      <c r="H40" s="10" t="str">
        <f>VLOOKUP(F40,Codes!$J$3:$Q$8,2,FALSE)</f>
        <v>B</v>
      </c>
      <c r="I40" s="11" t="s">
        <v>31</v>
      </c>
      <c r="J40" s="10" t="str">
        <f>VLOOKUP(I40,Codes!$H$3:$I$262,2,FALSE)</f>
        <v>AA</v>
      </c>
      <c r="K40" s="10">
        <v>4</v>
      </c>
      <c r="L40" t="s">
        <v>35</v>
      </c>
      <c r="M40" t="str">
        <f>VLOOKUP(L40,Codes!$R$3:$S$28,2,FALSE)</f>
        <v>L</v>
      </c>
      <c r="N40" t="s">
        <v>48</v>
      </c>
      <c r="O40" t="s">
        <v>29</v>
      </c>
      <c r="P40" t="s">
        <v>29</v>
      </c>
      <c r="Q40" s="21" t="str">
        <f t="shared" si="4"/>
        <v>L-AA-004-EC10-TP2-DMSO-NA-4-NA</v>
      </c>
      <c r="R40" s="21" t="str">
        <f t="shared" si="5"/>
        <v>L-AA-004-EC10-TP2-DMSO</v>
      </c>
      <c r="S40" s="14" t="str">
        <f t="shared" si="6"/>
        <v>L.AA.004.L.B.4</v>
      </c>
      <c r="T40" s="15" t="str">
        <f t="shared" si="7"/>
        <v>LAA004LB4</v>
      </c>
      <c r="U40" t="s">
        <v>2649</v>
      </c>
    </row>
    <row r="41" spans="1:21">
      <c r="A41" t="s">
        <v>60</v>
      </c>
      <c r="B41" s="10" t="s">
        <v>50</v>
      </c>
      <c r="C41" s="10" t="str">
        <f>VLOOKUP(_xlfn.CONCAT(A41,B41),Codes!$C$3:$D$11,2,FALSE)</f>
        <v>L</v>
      </c>
      <c r="D41" s="23" t="s">
        <v>67</v>
      </c>
      <c r="E41" s="12" t="str">
        <f>VLOOKUP(D41,Codes!$E$3:$G$253,3,FALSE)</f>
        <v>004</v>
      </c>
      <c r="F41" s="10" t="s">
        <v>57</v>
      </c>
      <c r="G41" s="10">
        <v>8</v>
      </c>
      <c r="H41" s="10" t="str">
        <f>VLOOKUP(F41,Codes!$J$3:$Q$8,2,FALSE)</f>
        <v>B</v>
      </c>
      <c r="I41" s="11" t="s">
        <v>31</v>
      </c>
      <c r="J41" s="10" t="str">
        <f>VLOOKUP(I41,Codes!$H$3:$I$262,2,FALSE)</f>
        <v>AA</v>
      </c>
      <c r="K41" s="10">
        <v>5</v>
      </c>
      <c r="L41" t="s">
        <v>35</v>
      </c>
      <c r="M41" t="str">
        <f>VLOOKUP(L41,Codes!$R$3:$S$28,2,FALSE)</f>
        <v>L</v>
      </c>
      <c r="N41" t="s">
        <v>48</v>
      </c>
      <c r="O41" t="s">
        <v>29</v>
      </c>
      <c r="P41" t="s">
        <v>29</v>
      </c>
      <c r="Q41" s="21" t="str">
        <f t="shared" si="4"/>
        <v>L-AA-004-EC10-TP2-DMSO-NA-5-NA</v>
      </c>
      <c r="R41" s="21" t="str">
        <f t="shared" si="5"/>
        <v>L-AA-004-EC10-TP2-DMSO</v>
      </c>
      <c r="S41" s="14" t="str">
        <f t="shared" si="6"/>
        <v>L.AA.004.L.B.5</v>
      </c>
      <c r="T41" s="15" t="str">
        <f t="shared" si="7"/>
        <v>LAA004LB5</v>
      </c>
      <c r="U41" t="s">
        <v>2649</v>
      </c>
    </row>
    <row r="42" spans="1:21">
      <c r="A42" t="s">
        <v>60</v>
      </c>
      <c r="B42" s="10" t="s">
        <v>50</v>
      </c>
      <c r="C42" s="10" t="str">
        <f>VLOOKUP(_xlfn.CONCAT(A42,B42),Codes!$C$3:$D$11,2,FALSE)</f>
        <v>L</v>
      </c>
      <c r="D42" s="23" t="s">
        <v>67</v>
      </c>
      <c r="E42" s="12" t="str">
        <f>VLOOKUP(D42,Codes!$E$3:$G$253,3,FALSE)</f>
        <v>004</v>
      </c>
      <c r="F42" s="10" t="s">
        <v>64</v>
      </c>
      <c r="G42" s="10">
        <v>24</v>
      </c>
      <c r="H42" s="10" t="str">
        <f>VLOOKUP(F42,Codes!$J$3:$Q$8,2,FALSE)</f>
        <v>C</v>
      </c>
      <c r="I42" s="11" t="s">
        <v>31</v>
      </c>
      <c r="J42" s="10" t="str">
        <f>VLOOKUP(I42,Codes!$H$3:$I$262,2,FALSE)</f>
        <v>AA</v>
      </c>
      <c r="K42" s="10">
        <v>1</v>
      </c>
      <c r="L42" t="s">
        <v>35</v>
      </c>
      <c r="M42" t="str">
        <f>VLOOKUP(L42,Codes!$R$3:$S$28,2,FALSE)</f>
        <v>L</v>
      </c>
      <c r="N42" t="s">
        <v>48</v>
      </c>
      <c r="O42" t="s">
        <v>29</v>
      </c>
      <c r="P42" t="s">
        <v>29</v>
      </c>
      <c r="Q42" s="21" t="str">
        <f t="shared" si="4"/>
        <v>L-AA-004-EC10-TP3-DMSO-NA-1-NA</v>
      </c>
      <c r="R42" s="21" t="str">
        <f t="shared" si="5"/>
        <v>L-AA-004-EC10-TP3-DMSO</v>
      </c>
      <c r="S42" s="14" t="str">
        <f t="shared" si="6"/>
        <v>L.AA.004.L.C.1</v>
      </c>
      <c r="T42" s="15" t="str">
        <f t="shared" si="7"/>
        <v>LAA004LC1</v>
      </c>
      <c r="U42" t="s">
        <v>2649</v>
      </c>
    </row>
    <row r="43" spans="1:21">
      <c r="A43" t="s">
        <v>60</v>
      </c>
      <c r="B43" s="10" t="s">
        <v>50</v>
      </c>
      <c r="C43" s="10" t="str">
        <f>VLOOKUP(_xlfn.CONCAT(A43,B43),Codes!$C$3:$D$11,2,FALSE)</f>
        <v>L</v>
      </c>
      <c r="D43" s="23" t="s">
        <v>67</v>
      </c>
      <c r="E43" s="12" t="str">
        <f>VLOOKUP(D43,Codes!$E$3:$G$253,3,FALSE)</f>
        <v>004</v>
      </c>
      <c r="F43" s="10" t="s">
        <v>64</v>
      </c>
      <c r="G43" s="10">
        <v>24</v>
      </c>
      <c r="H43" s="10" t="str">
        <f>VLOOKUP(F43,Codes!$J$3:$Q$8,2,FALSE)</f>
        <v>C</v>
      </c>
      <c r="I43" s="11" t="s">
        <v>31</v>
      </c>
      <c r="J43" s="10" t="str">
        <f>VLOOKUP(I43,Codes!$H$3:$I$262,2,FALSE)</f>
        <v>AA</v>
      </c>
      <c r="K43" s="10">
        <v>2</v>
      </c>
      <c r="L43" t="s">
        <v>35</v>
      </c>
      <c r="M43" t="str">
        <f>VLOOKUP(L43,Codes!$R$3:$S$28,2,FALSE)</f>
        <v>L</v>
      </c>
      <c r="N43" t="s">
        <v>48</v>
      </c>
      <c r="O43" t="s">
        <v>29</v>
      </c>
      <c r="P43" t="s">
        <v>29</v>
      </c>
      <c r="Q43" s="21" t="str">
        <f t="shared" si="4"/>
        <v>L-AA-004-EC10-TP3-DMSO-NA-2-NA</v>
      </c>
      <c r="R43" s="21" t="str">
        <f t="shared" si="5"/>
        <v>L-AA-004-EC10-TP3-DMSO</v>
      </c>
      <c r="S43" s="14" t="str">
        <f t="shared" si="6"/>
        <v>L.AA.004.L.C.2</v>
      </c>
      <c r="T43" s="15" t="str">
        <f t="shared" si="7"/>
        <v>LAA004LC2</v>
      </c>
      <c r="U43" t="s">
        <v>2649</v>
      </c>
    </row>
    <row r="44" spans="1:21">
      <c r="A44" t="s">
        <v>60</v>
      </c>
      <c r="B44" s="10" t="s">
        <v>50</v>
      </c>
      <c r="C44" s="10" t="str">
        <f>VLOOKUP(_xlfn.CONCAT(A44,B44),Codes!$C$3:$D$11,2,FALSE)</f>
        <v>L</v>
      </c>
      <c r="D44" s="23" t="s">
        <v>67</v>
      </c>
      <c r="E44" s="12" t="str">
        <f>VLOOKUP(D44,Codes!$E$3:$G$253,3,FALSE)</f>
        <v>004</v>
      </c>
      <c r="F44" s="10" t="s">
        <v>64</v>
      </c>
      <c r="G44" s="10">
        <v>24</v>
      </c>
      <c r="H44" s="10" t="str">
        <f>VLOOKUP(F44,Codes!$J$3:$Q$8,2,FALSE)</f>
        <v>C</v>
      </c>
      <c r="I44" s="11" t="s">
        <v>31</v>
      </c>
      <c r="J44" s="10" t="str">
        <f>VLOOKUP(I44,Codes!$H$3:$I$262,2,FALSE)</f>
        <v>AA</v>
      </c>
      <c r="K44" s="10">
        <v>3</v>
      </c>
      <c r="L44" t="s">
        <v>35</v>
      </c>
      <c r="M44" t="str">
        <f>VLOOKUP(L44,Codes!$R$3:$S$28,2,FALSE)</f>
        <v>L</v>
      </c>
      <c r="N44" t="s">
        <v>48</v>
      </c>
      <c r="O44" t="s">
        <v>29</v>
      </c>
      <c r="P44" t="s">
        <v>29</v>
      </c>
      <c r="Q44" s="21" t="str">
        <f t="shared" si="4"/>
        <v>L-AA-004-EC10-TP3-DMSO-NA-3-NA</v>
      </c>
      <c r="R44" s="21" t="str">
        <f t="shared" si="5"/>
        <v>L-AA-004-EC10-TP3-DMSO</v>
      </c>
      <c r="S44" s="14" t="str">
        <f t="shared" si="6"/>
        <v>L.AA.004.L.C.3</v>
      </c>
      <c r="T44" s="15" t="str">
        <f t="shared" si="7"/>
        <v>LAA004LC3</v>
      </c>
      <c r="U44" t="s">
        <v>2649</v>
      </c>
    </row>
    <row r="45" spans="1:21">
      <c r="A45" t="s">
        <v>60</v>
      </c>
      <c r="B45" s="10" t="s">
        <v>50</v>
      </c>
      <c r="C45" s="10" t="str">
        <f>VLOOKUP(_xlfn.CONCAT(A45,B45),Codes!$C$3:$D$11,2,FALSE)</f>
        <v>L</v>
      </c>
      <c r="D45" s="23" t="s">
        <v>67</v>
      </c>
      <c r="E45" s="12" t="str">
        <f>VLOOKUP(D45,Codes!$E$3:$G$253,3,FALSE)</f>
        <v>004</v>
      </c>
      <c r="F45" s="10" t="s">
        <v>64</v>
      </c>
      <c r="G45" s="10">
        <v>24</v>
      </c>
      <c r="H45" s="10" t="str">
        <f>VLOOKUP(F45,Codes!$J$3:$Q$8,2,FALSE)</f>
        <v>C</v>
      </c>
      <c r="I45" s="11" t="s">
        <v>31</v>
      </c>
      <c r="J45" s="10" t="str">
        <f>VLOOKUP(I45,Codes!$H$3:$I$262,2,FALSE)</f>
        <v>AA</v>
      </c>
      <c r="K45" s="10">
        <v>4</v>
      </c>
      <c r="L45" t="s">
        <v>35</v>
      </c>
      <c r="M45" t="str">
        <f>VLOOKUP(L45,Codes!$R$3:$S$28,2,FALSE)</f>
        <v>L</v>
      </c>
      <c r="N45" t="s">
        <v>48</v>
      </c>
      <c r="O45" t="s">
        <v>29</v>
      </c>
      <c r="P45" t="s">
        <v>29</v>
      </c>
      <c r="Q45" s="21" t="str">
        <f t="shared" si="4"/>
        <v>L-AA-004-EC10-TP3-DMSO-NA-4-NA</v>
      </c>
      <c r="R45" s="21" t="str">
        <f t="shared" si="5"/>
        <v>L-AA-004-EC10-TP3-DMSO</v>
      </c>
      <c r="S45" s="14" t="str">
        <f t="shared" si="6"/>
        <v>L.AA.004.L.C.4</v>
      </c>
      <c r="T45" s="15" t="str">
        <f t="shared" si="7"/>
        <v>LAA004LC4</v>
      </c>
      <c r="U45" t="s">
        <v>2649</v>
      </c>
    </row>
    <row r="46" spans="1:21">
      <c r="A46" t="s">
        <v>60</v>
      </c>
      <c r="B46" s="10" t="s">
        <v>50</v>
      </c>
      <c r="C46" s="10" t="str">
        <f>VLOOKUP(_xlfn.CONCAT(A46,B46),Codes!$C$3:$D$11,2,FALSE)</f>
        <v>L</v>
      </c>
      <c r="D46" s="23" t="s">
        <v>67</v>
      </c>
      <c r="E46" s="12" t="str">
        <f>VLOOKUP(D46,Codes!$E$3:$G$253,3,FALSE)</f>
        <v>004</v>
      </c>
      <c r="F46" s="10" t="s">
        <v>64</v>
      </c>
      <c r="G46" s="10">
        <v>24</v>
      </c>
      <c r="H46" s="10" t="str">
        <f>VLOOKUP(F46,Codes!$J$3:$Q$8,2,FALSE)</f>
        <v>C</v>
      </c>
      <c r="I46" s="11" t="s">
        <v>31</v>
      </c>
      <c r="J46" s="10" t="str">
        <f>VLOOKUP(I46,Codes!$H$3:$I$262,2,FALSE)</f>
        <v>AA</v>
      </c>
      <c r="K46" s="10">
        <v>5</v>
      </c>
      <c r="L46" t="s">
        <v>35</v>
      </c>
      <c r="M46" t="str">
        <f>VLOOKUP(L46,Codes!$R$3:$S$28,2,FALSE)</f>
        <v>L</v>
      </c>
      <c r="N46" t="s">
        <v>48</v>
      </c>
      <c r="O46" t="s">
        <v>29</v>
      </c>
      <c r="P46" t="s">
        <v>29</v>
      </c>
      <c r="Q46" s="21" t="str">
        <f t="shared" si="4"/>
        <v>L-AA-004-EC10-TP3-DMSO-NA-5-NA</v>
      </c>
      <c r="R46" s="21" t="str">
        <f t="shared" si="5"/>
        <v>L-AA-004-EC10-TP3-DMSO</v>
      </c>
      <c r="S46" s="14" t="str">
        <f t="shared" si="6"/>
        <v>L.AA.004.L.C.5</v>
      </c>
      <c r="T46" s="15" t="str">
        <f t="shared" si="7"/>
        <v>LAA004LC5</v>
      </c>
      <c r="U46" t="s">
        <v>2649</v>
      </c>
    </row>
    <row r="47" spans="1:21">
      <c r="A47" t="s">
        <v>60</v>
      </c>
      <c r="B47" s="10" t="s">
        <v>50</v>
      </c>
      <c r="C47" s="10" t="str">
        <f>VLOOKUP(_xlfn.CONCAT(A47,B47),Codes!$C$3:$D$11,2,FALSE)</f>
        <v>L</v>
      </c>
      <c r="D47" s="23" t="s">
        <v>67</v>
      </c>
      <c r="E47" s="12" t="str">
        <f>VLOOKUP(D47,Codes!$E$3:$G$253,3,FALSE)</f>
        <v>004</v>
      </c>
      <c r="F47" s="10" t="s">
        <v>70</v>
      </c>
      <c r="G47" s="10">
        <v>30</v>
      </c>
      <c r="H47" s="10" t="str">
        <f>VLOOKUP(F47,Codes!$J$3:$Q$8,2,FALSE)</f>
        <v>D</v>
      </c>
      <c r="I47" s="11" t="s">
        <v>31</v>
      </c>
      <c r="J47" s="10" t="str">
        <f>VLOOKUP(I47,Codes!$H$3:$I$262,2,FALSE)</f>
        <v>AA</v>
      </c>
      <c r="K47" s="10">
        <v>1</v>
      </c>
      <c r="L47" t="s">
        <v>35</v>
      </c>
      <c r="M47" t="str">
        <f>VLOOKUP(L47,Codes!$R$3:$S$28,2,FALSE)</f>
        <v>L</v>
      </c>
      <c r="N47" t="s">
        <v>48</v>
      </c>
      <c r="O47" t="s">
        <v>29</v>
      </c>
      <c r="P47" t="s">
        <v>29</v>
      </c>
      <c r="Q47" s="21" t="str">
        <f t="shared" si="4"/>
        <v>L-AA-004-EC10-TP4-DMSO-NA-1-NA</v>
      </c>
      <c r="R47" s="21" t="str">
        <f t="shared" si="5"/>
        <v>L-AA-004-EC10-TP4-DMSO</v>
      </c>
      <c r="S47" s="14" t="str">
        <f t="shared" si="6"/>
        <v>L.AA.004.L.D.1</v>
      </c>
      <c r="T47" s="15" t="str">
        <f t="shared" si="7"/>
        <v>LAA004LD1</v>
      </c>
      <c r="U47" t="s">
        <v>2649</v>
      </c>
    </row>
    <row r="48" spans="1:21">
      <c r="A48" t="s">
        <v>60</v>
      </c>
      <c r="B48" s="10" t="s">
        <v>50</v>
      </c>
      <c r="C48" s="10" t="str">
        <f>VLOOKUP(_xlfn.CONCAT(A48,B48),Codes!$C$3:$D$11,2,FALSE)</f>
        <v>L</v>
      </c>
      <c r="D48" s="23" t="s">
        <v>67</v>
      </c>
      <c r="E48" s="12" t="str">
        <f>VLOOKUP(D48,Codes!$E$3:$G$253,3,FALSE)</f>
        <v>004</v>
      </c>
      <c r="F48" s="10" t="s">
        <v>70</v>
      </c>
      <c r="G48" s="10">
        <v>30</v>
      </c>
      <c r="H48" s="10" t="str">
        <f>VLOOKUP(F48,Codes!$J$3:$Q$8,2,FALSE)</f>
        <v>D</v>
      </c>
      <c r="I48" s="11" t="s">
        <v>31</v>
      </c>
      <c r="J48" s="10" t="str">
        <f>VLOOKUP(I48,Codes!$H$3:$I$262,2,FALSE)</f>
        <v>AA</v>
      </c>
      <c r="K48" s="10">
        <v>2</v>
      </c>
      <c r="L48" t="s">
        <v>35</v>
      </c>
      <c r="M48" t="str">
        <f>VLOOKUP(L48,Codes!$R$3:$S$28,2,FALSE)</f>
        <v>L</v>
      </c>
      <c r="N48" t="s">
        <v>48</v>
      </c>
      <c r="O48" t="s">
        <v>29</v>
      </c>
      <c r="P48" t="s">
        <v>29</v>
      </c>
      <c r="Q48" s="21" t="str">
        <f t="shared" si="4"/>
        <v>L-AA-004-EC10-TP4-DMSO-NA-2-NA</v>
      </c>
      <c r="R48" s="21" t="str">
        <f t="shared" si="5"/>
        <v>L-AA-004-EC10-TP4-DMSO</v>
      </c>
      <c r="S48" s="14" t="str">
        <f t="shared" si="6"/>
        <v>L.AA.004.L.D.2</v>
      </c>
      <c r="T48" s="15" t="str">
        <f t="shared" si="7"/>
        <v>LAA004LD2</v>
      </c>
      <c r="U48" t="s">
        <v>2649</v>
      </c>
    </row>
    <row r="49" spans="1:21">
      <c r="A49" t="s">
        <v>60</v>
      </c>
      <c r="B49" s="10" t="s">
        <v>50</v>
      </c>
      <c r="C49" s="10" t="str">
        <f>VLOOKUP(_xlfn.CONCAT(A49,B49),Codes!$C$3:$D$11,2,FALSE)</f>
        <v>L</v>
      </c>
      <c r="D49" s="23" t="s">
        <v>67</v>
      </c>
      <c r="E49" s="12" t="str">
        <f>VLOOKUP(D49,Codes!$E$3:$G$253,3,FALSE)</f>
        <v>004</v>
      </c>
      <c r="F49" s="10" t="s">
        <v>70</v>
      </c>
      <c r="G49" s="10">
        <v>30</v>
      </c>
      <c r="H49" s="10" t="str">
        <f>VLOOKUP(F49,Codes!$J$3:$Q$8,2,FALSE)</f>
        <v>D</v>
      </c>
      <c r="I49" s="11" t="s">
        <v>31</v>
      </c>
      <c r="J49" s="10" t="str">
        <f>VLOOKUP(I49,Codes!$H$3:$I$262,2,FALSE)</f>
        <v>AA</v>
      </c>
      <c r="K49" s="10">
        <v>3</v>
      </c>
      <c r="L49" t="s">
        <v>35</v>
      </c>
      <c r="M49" t="str">
        <f>VLOOKUP(L49,Codes!$R$3:$S$28,2,FALSE)</f>
        <v>L</v>
      </c>
      <c r="N49" t="s">
        <v>48</v>
      </c>
      <c r="O49" t="s">
        <v>29</v>
      </c>
      <c r="P49" t="s">
        <v>29</v>
      </c>
      <c r="Q49" s="21" t="str">
        <f t="shared" si="4"/>
        <v>L-AA-004-EC10-TP4-DMSO-NA-3-NA</v>
      </c>
      <c r="R49" s="21" t="str">
        <f t="shared" si="5"/>
        <v>L-AA-004-EC10-TP4-DMSO</v>
      </c>
      <c r="S49" s="14" t="str">
        <f t="shared" si="6"/>
        <v>L.AA.004.L.D.3</v>
      </c>
      <c r="T49" s="15" t="str">
        <f t="shared" si="7"/>
        <v>LAA004LD3</v>
      </c>
      <c r="U49" t="s">
        <v>2649</v>
      </c>
    </row>
    <row r="50" spans="1:21">
      <c r="A50" t="s">
        <v>60</v>
      </c>
      <c r="B50" s="10" t="s">
        <v>50</v>
      </c>
      <c r="C50" s="10" t="str">
        <f>VLOOKUP(_xlfn.CONCAT(A50,B50),Codes!$C$3:$D$11,2,FALSE)</f>
        <v>L</v>
      </c>
      <c r="D50" s="23" t="s">
        <v>67</v>
      </c>
      <c r="E50" s="12" t="str">
        <f>VLOOKUP(D50,Codes!$E$3:$G$253,3,FALSE)</f>
        <v>004</v>
      </c>
      <c r="F50" s="10" t="s">
        <v>70</v>
      </c>
      <c r="G50" s="10">
        <v>30</v>
      </c>
      <c r="H50" s="10" t="str">
        <f>VLOOKUP(F50,Codes!$J$3:$Q$8,2,FALSE)</f>
        <v>D</v>
      </c>
      <c r="I50" s="11" t="s">
        <v>31</v>
      </c>
      <c r="J50" s="10" t="str">
        <f>VLOOKUP(I50,Codes!$H$3:$I$262,2,FALSE)</f>
        <v>AA</v>
      </c>
      <c r="K50" s="10">
        <v>4</v>
      </c>
      <c r="L50" t="s">
        <v>35</v>
      </c>
      <c r="M50" t="str">
        <f>VLOOKUP(L50,Codes!$R$3:$S$28,2,FALSE)</f>
        <v>L</v>
      </c>
      <c r="N50" t="s">
        <v>48</v>
      </c>
      <c r="O50" t="s">
        <v>29</v>
      </c>
      <c r="P50" t="s">
        <v>29</v>
      </c>
      <c r="Q50" s="21" t="str">
        <f t="shared" si="4"/>
        <v>L-AA-004-EC10-TP4-DMSO-NA-4-NA</v>
      </c>
      <c r="R50" s="21" t="str">
        <f t="shared" si="5"/>
        <v>L-AA-004-EC10-TP4-DMSO</v>
      </c>
      <c r="S50" s="14" t="str">
        <f t="shared" si="6"/>
        <v>L.AA.004.L.D.4</v>
      </c>
      <c r="T50" s="15" t="str">
        <f t="shared" si="7"/>
        <v>LAA004LD4</v>
      </c>
      <c r="U50" t="s">
        <v>2649</v>
      </c>
    </row>
    <row r="51" spans="1:21">
      <c r="A51" t="s">
        <v>60</v>
      </c>
      <c r="B51" s="10" t="s">
        <v>50</v>
      </c>
      <c r="C51" s="10" t="str">
        <f>VLOOKUP(_xlfn.CONCAT(A51,B51),Codes!$C$3:$D$11,2,FALSE)</f>
        <v>L</v>
      </c>
      <c r="D51" s="23" t="s">
        <v>67</v>
      </c>
      <c r="E51" s="12" t="str">
        <f>VLOOKUP(D51,Codes!$E$3:$G$253,3,FALSE)</f>
        <v>004</v>
      </c>
      <c r="F51" s="10" t="s">
        <v>70</v>
      </c>
      <c r="G51" s="10">
        <v>30</v>
      </c>
      <c r="H51" s="10" t="str">
        <f>VLOOKUP(F51,Codes!$J$3:$Q$8,2,FALSE)</f>
        <v>D</v>
      </c>
      <c r="I51" s="11" t="s">
        <v>31</v>
      </c>
      <c r="J51" s="10" t="str">
        <f>VLOOKUP(I51,Codes!$H$3:$I$262,2,FALSE)</f>
        <v>AA</v>
      </c>
      <c r="K51" s="10">
        <v>5</v>
      </c>
      <c r="L51" t="s">
        <v>35</v>
      </c>
      <c r="M51" t="str">
        <f>VLOOKUP(L51,Codes!$R$3:$S$28,2,FALSE)</f>
        <v>L</v>
      </c>
      <c r="N51" t="s">
        <v>48</v>
      </c>
      <c r="O51" t="s">
        <v>29</v>
      </c>
      <c r="P51" t="s">
        <v>29</v>
      </c>
      <c r="Q51" s="21" t="str">
        <f t="shared" si="4"/>
        <v>L-AA-004-EC10-TP4-DMSO-NA-5-NA</v>
      </c>
      <c r="R51" s="21" t="str">
        <f t="shared" si="5"/>
        <v>L-AA-004-EC10-TP4-DMSO</v>
      </c>
      <c r="S51" s="14" t="str">
        <f t="shared" si="6"/>
        <v>L.AA.004.L.D.5</v>
      </c>
      <c r="T51" s="15" t="str">
        <f t="shared" si="7"/>
        <v>LAA004LD5</v>
      </c>
      <c r="U51" t="s">
        <v>2649</v>
      </c>
    </row>
    <row r="52" spans="1:21">
      <c r="A52" t="s">
        <v>60</v>
      </c>
      <c r="B52" s="10" t="s">
        <v>50</v>
      </c>
      <c r="C52" s="10" t="str">
        <f>VLOOKUP(_xlfn.CONCAT(A52,B52),Codes!$C$3:$D$11,2,FALSE)</f>
        <v>L</v>
      </c>
      <c r="D52" s="23" t="s">
        <v>67</v>
      </c>
      <c r="E52" s="12" t="str">
        <f>VLOOKUP(D52,Codes!$E$3:$G$253,3,FALSE)</f>
        <v>004</v>
      </c>
      <c r="F52" s="10" t="s">
        <v>76</v>
      </c>
      <c r="G52" s="10">
        <v>48</v>
      </c>
      <c r="H52" s="10" t="str">
        <f>VLOOKUP(F52,Codes!$J$3:$Q$8,2,FALSE)</f>
        <v>E</v>
      </c>
      <c r="I52" s="11" t="s">
        <v>31</v>
      </c>
      <c r="J52" s="10" t="str">
        <f>VLOOKUP(I52,Codes!$H$3:$I$262,2,FALSE)</f>
        <v>AA</v>
      </c>
      <c r="K52" s="10">
        <v>1</v>
      </c>
      <c r="L52" t="s">
        <v>35</v>
      </c>
      <c r="M52" t="str">
        <f>VLOOKUP(L52,Codes!$R$3:$S$28,2,FALSE)</f>
        <v>L</v>
      </c>
      <c r="N52" t="s">
        <v>48</v>
      </c>
      <c r="O52" t="s">
        <v>29</v>
      </c>
      <c r="P52" t="s">
        <v>29</v>
      </c>
      <c r="Q52" s="21" t="str">
        <f t="shared" si="4"/>
        <v>L-AA-004-EC10-TP5-DMSO-NA-1-NA</v>
      </c>
      <c r="R52" s="21" t="str">
        <f t="shared" si="5"/>
        <v>L-AA-004-EC10-TP5-DMSO</v>
      </c>
      <c r="S52" s="14" t="str">
        <f t="shared" si="6"/>
        <v>L.AA.004.L.E.1</v>
      </c>
      <c r="T52" s="15" t="str">
        <f t="shared" si="7"/>
        <v>LAA004LE1</v>
      </c>
      <c r="U52" t="s">
        <v>2649</v>
      </c>
    </row>
    <row r="53" spans="1:21">
      <c r="A53" t="s">
        <v>60</v>
      </c>
      <c r="B53" s="10" t="s">
        <v>50</v>
      </c>
      <c r="C53" s="10" t="str">
        <f>VLOOKUP(_xlfn.CONCAT(A53,B53),Codes!$C$3:$D$11,2,FALSE)</f>
        <v>L</v>
      </c>
      <c r="D53" s="23" t="s">
        <v>67</v>
      </c>
      <c r="E53" s="12" t="str">
        <f>VLOOKUP(D53,Codes!$E$3:$G$253,3,FALSE)</f>
        <v>004</v>
      </c>
      <c r="F53" s="10" t="s">
        <v>76</v>
      </c>
      <c r="G53" s="10">
        <v>48</v>
      </c>
      <c r="H53" s="10" t="str">
        <f>VLOOKUP(F53,Codes!$J$3:$Q$8,2,FALSE)</f>
        <v>E</v>
      </c>
      <c r="I53" s="11" t="s">
        <v>31</v>
      </c>
      <c r="J53" s="10" t="str">
        <f>VLOOKUP(I53,Codes!$H$3:$I$262,2,FALSE)</f>
        <v>AA</v>
      </c>
      <c r="K53" s="10">
        <v>2</v>
      </c>
      <c r="L53" t="s">
        <v>35</v>
      </c>
      <c r="M53" t="str">
        <f>VLOOKUP(L53,Codes!$R$3:$S$28,2,FALSE)</f>
        <v>L</v>
      </c>
      <c r="N53" t="s">
        <v>48</v>
      </c>
      <c r="O53" t="s">
        <v>29</v>
      </c>
      <c r="P53" t="s">
        <v>29</v>
      </c>
      <c r="Q53" s="21" t="str">
        <f t="shared" si="4"/>
        <v>L-AA-004-EC10-TP5-DMSO-NA-2-NA</v>
      </c>
      <c r="R53" s="21" t="str">
        <f t="shared" si="5"/>
        <v>L-AA-004-EC10-TP5-DMSO</v>
      </c>
      <c r="S53" s="14" t="str">
        <f t="shared" si="6"/>
        <v>L.AA.004.L.E.2</v>
      </c>
      <c r="T53" s="15" t="str">
        <f t="shared" si="7"/>
        <v>LAA004LE2</v>
      </c>
      <c r="U53" t="s">
        <v>2649</v>
      </c>
    </row>
    <row r="54" spans="1:21">
      <c r="A54" t="s">
        <v>60</v>
      </c>
      <c r="B54" s="10" t="s">
        <v>50</v>
      </c>
      <c r="C54" s="10" t="str">
        <f>VLOOKUP(_xlfn.CONCAT(A54,B54),Codes!$C$3:$D$11,2,FALSE)</f>
        <v>L</v>
      </c>
      <c r="D54" s="23" t="s">
        <v>67</v>
      </c>
      <c r="E54" s="12" t="str">
        <f>VLOOKUP(D54,Codes!$E$3:$G$253,3,FALSE)</f>
        <v>004</v>
      </c>
      <c r="F54" s="10" t="s">
        <v>76</v>
      </c>
      <c r="G54" s="10">
        <v>48</v>
      </c>
      <c r="H54" s="10" t="str">
        <f>VLOOKUP(F54,Codes!$J$3:$Q$8,2,FALSE)</f>
        <v>E</v>
      </c>
      <c r="I54" s="11" t="s">
        <v>31</v>
      </c>
      <c r="J54" s="10" t="str">
        <f>VLOOKUP(I54,Codes!$H$3:$I$262,2,FALSE)</f>
        <v>AA</v>
      </c>
      <c r="K54" s="10">
        <v>3</v>
      </c>
      <c r="L54" t="s">
        <v>35</v>
      </c>
      <c r="M54" t="str">
        <f>VLOOKUP(L54,Codes!$R$3:$S$28,2,FALSE)</f>
        <v>L</v>
      </c>
      <c r="N54" t="s">
        <v>48</v>
      </c>
      <c r="O54" t="s">
        <v>29</v>
      </c>
      <c r="P54" t="s">
        <v>29</v>
      </c>
      <c r="Q54" s="21" t="str">
        <f t="shared" si="4"/>
        <v>L-AA-004-EC10-TP5-DMSO-NA-3-NA</v>
      </c>
      <c r="R54" s="21" t="str">
        <f t="shared" si="5"/>
        <v>L-AA-004-EC10-TP5-DMSO</v>
      </c>
      <c r="S54" s="14" t="str">
        <f t="shared" si="6"/>
        <v>L.AA.004.L.E.3</v>
      </c>
      <c r="T54" s="15" t="str">
        <f t="shared" si="7"/>
        <v>LAA004LE3</v>
      </c>
      <c r="U54" t="s">
        <v>2649</v>
      </c>
    </row>
    <row r="55" spans="1:21">
      <c r="A55" t="s">
        <v>60</v>
      </c>
      <c r="B55" s="10" t="s">
        <v>50</v>
      </c>
      <c r="C55" s="10" t="str">
        <f>VLOOKUP(_xlfn.CONCAT(A55,B55),Codes!$C$3:$D$11,2,FALSE)</f>
        <v>L</v>
      </c>
      <c r="D55" s="23" t="s">
        <v>67</v>
      </c>
      <c r="E55" s="12" t="str">
        <f>VLOOKUP(D55,Codes!$E$3:$G$253,3,FALSE)</f>
        <v>004</v>
      </c>
      <c r="F55" s="10" t="s">
        <v>76</v>
      </c>
      <c r="G55" s="10">
        <v>48</v>
      </c>
      <c r="H55" s="10" t="str">
        <f>VLOOKUP(F55,Codes!$J$3:$Q$8,2,FALSE)</f>
        <v>E</v>
      </c>
      <c r="I55" s="11" t="s">
        <v>31</v>
      </c>
      <c r="J55" s="10" t="str">
        <f>VLOOKUP(I55,Codes!$H$3:$I$262,2,FALSE)</f>
        <v>AA</v>
      </c>
      <c r="K55" s="10">
        <v>4</v>
      </c>
      <c r="L55" t="s">
        <v>35</v>
      </c>
      <c r="M55" t="str">
        <f>VLOOKUP(L55,Codes!$R$3:$S$28,2,FALSE)</f>
        <v>L</v>
      </c>
      <c r="N55" t="s">
        <v>48</v>
      </c>
      <c r="O55" t="s">
        <v>29</v>
      </c>
      <c r="P55" t="s">
        <v>29</v>
      </c>
      <c r="Q55" s="21" t="str">
        <f t="shared" si="4"/>
        <v>L-AA-004-EC10-TP5-DMSO-NA-4-NA</v>
      </c>
      <c r="R55" s="21" t="str">
        <f t="shared" si="5"/>
        <v>L-AA-004-EC10-TP5-DMSO</v>
      </c>
      <c r="S55" s="14" t="str">
        <f t="shared" si="6"/>
        <v>L.AA.004.L.E.4</v>
      </c>
      <c r="T55" s="15" t="str">
        <f t="shared" si="7"/>
        <v>LAA004LE4</v>
      </c>
      <c r="U55" t="s">
        <v>2649</v>
      </c>
    </row>
    <row r="56" spans="1:21">
      <c r="A56" t="s">
        <v>60</v>
      </c>
      <c r="B56" s="10" t="s">
        <v>50</v>
      </c>
      <c r="C56" s="10" t="str">
        <f>VLOOKUP(_xlfn.CONCAT(A56,B56),Codes!$C$3:$D$11,2,FALSE)</f>
        <v>L</v>
      </c>
      <c r="D56" s="23" t="s">
        <v>67</v>
      </c>
      <c r="E56" s="12" t="str">
        <f>VLOOKUP(D56,Codes!$E$3:$G$253,3,FALSE)</f>
        <v>004</v>
      </c>
      <c r="F56" s="10" t="s">
        <v>76</v>
      </c>
      <c r="G56" s="10">
        <v>48</v>
      </c>
      <c r="H56" s="10" t="str">
        <f>VLOOKUP(F56,Codes!$J$3:$Q$8,2,FALSE)</f>
        <v>E</v>
      </c>
      <c r="I56" s="11" t="s">
        <v>31</v>
      </c>
      <c r="J56" s="10" t="str">
        <f>VLOOKUP(I56,Codes!$H$3:$I$262,2,FALSE)</f>
        <v>AA</v>
      </c>
      <c r="K56" s="10">
        <v>5</v>
      </c>
      <c r="L56" t="s">
        <v>35</v>
      </c>
      <c r="M56" t="str">
        <f>VLOOKUP(L56,Codes!$R$3:$S$28,2,FALSE)</f>
        <v>L</v>
      </c>
      <c r="N56" t="s">
        <v>48</v>
      </c>
      <c r="O56" t="s">
        <v>29</v>
      </c>
      <c r="P56" t="s">
        <v>29</v>
      </c>
      <c r="Q56" s="21" t="str">
        <f t="shared" si="4"/>
        <v>L-AA-004-EC10-TP5-DMSO-NA-5-NA</v>
      </c>
      <c r="R56" s="21" t="str">
        <f t="shared" si="5"/>
        <v>L-AA-004-EC10-TP5-DMSO</v>
      </c>
      <c r="S56" s="14" t="str">
        <f t="shared" si="6"/>
        <v>L.AA.004.L.E.5</v>
      </c>
      <c r="T56" s="15" t="str">
        <f t="shared" si="7"/>
        <v>LAA004LE5</v>
      </c>
      <c r="U56" t="s">
        <v>2649</v>
      </c>
    </row>
    <row r="57" spans="1:21">
      <c r="A57" t="s">
        <v>60</v>
      </c>
      <c r="B57" s="10" t="s">
        <v>50</v>
      </c>
      <c r="C57" s="10" t="str">
        <f>VLOOKUP(_xlfn.CONCAT(A57,B57),Codes!$C$3:$D$11,2,FALSE)</f>
        <v>L</v>
      </c>
      <c r="D57" s="23" t="s">
        <v>67</v>
      </c>
      <c r="E57" s="12" t="str">
        <f>VLOOKUP(D57,Codes!$E$3:$G$253,3,FALSE)</f>
        <v>004</v>
      </c>
      <c r="F57" s="10" t="s">
        <v>46</v>
      </c>
      <c r="G57" s="10">
        <v>4</v>
      </c>
      <c r="H57" s="10" t="str">
        <f>VLOOKUP(F57,Codes!$J$3:$Q$8,2,FALSE)</f>
        <v>A</v>
      </c>
      <c r="I57" s="11" t="s">
        <v>31</v>
      </c>
      <c r="J57" s="10" t="str">
        <f>VLOOKUP(I57,Codes!$H$3:$I$262,2,FALSE)</f>
        <v>AA</v>
      </c>
      <c r="K57" s="10">
        <v>1</v>
      </c>
      <c r="L57" t="s">
        <v>83</v>
      </c>
      <c r="M57" t="str">
        <f>VLOOKUP(L57,Codes!$R$3:$S$28,2,FALSE)</f>
        <v>M</v>
      </c>
      <c r="N57" t="s">
        <v>48</v>
      </c>
      <c r="O57" t="s">
        <v>29</v>
      </c>
      <c r="P57" t="s">
        <v>29</v>
      </c>
      <c r="Q57" s="21" t="str">
        <f t="shared" si="4"/>
        <v>L-AA-004-EC25-TP1-DMSO-NA-1-NA</v>
      </c>
      <c r="R57" s="21" t="str">
        <f t="shared" si="5"/>
        <v>L-AA-004-EC25-TP1-DMSO</v>
      </c>
      <c r="S57" s="14" t="str">
        <f t="shared" si="6"/>
        <v>L.AA.004.M.A.1</v>
      </c>
      <c r="T57" s="15" t="str">
        <f t="shared" si="7"/>
        <v>LAA004MA1</v>
      </c>
      <c r="U57" t="s">
        <v>2649</v>
      </c>
    </row>
    <row r="58" spans="1:21">
      <c r="A58" t="s">
        <v>60</v>
      </c>
      <c r="B58" s="10" t="s">
        <v>50</v>
      </c>
      <c r="C58" s="10" t="str">
        <f>VLOOKUP(_xlfn.CONCAT(A58,B58),Codes!$C$3:$D$11,2,FALSE)</f>
        <v>L</v>
      </c>
      <c r="D58" s="23" t="s">
        <v>67</v>
      </c>
      <c r="E58" s="12" t="str">
        <f>VLOOKUP(D58,Codes!$E$3:$G$253,3,FALSE)</f>
        <v>004</v>
      </c>
      <c r="F58" s="10" t="s">
        <v>46</v>
      </c>
      <c r="G58" s="10">
        <v>4</v>
      </c>
      <c r="H58" s="10" t="str">
        <f>VLOOKUP(F58,Codes!$J$3:$Q$8,2,FALSE)</f>
        <v>A</v>
      </c>
      <c r="I58" s="11" t="s">
        <v>31</v>
      </c>
      <c r="J58" s="10" t="str">
        <f>VLOOKUP(I58,Codes!$H$3:$I$262,2,FALSE)</f>
        <v>AA</v>
      </c>
      <c r="K58" s="10">
        <v>2</v>
      </c>
      <c r="L58" t="s">
        <v>83</v>
      </c>
      <c r="M58" t="str">
        <f>VLOOKUP(L58,Codes!$R$3:$S$28,2,FALSE)</f>
        <v>M</v>
      </c>
      <c r="N58" t="s">
        <v>48</v>
      </c>
      <c r="O58" t="s">
        <v>29</v>
      </c>
      <c r="P58" t="s">
        <v>29</v>
      </c>
      <c r="Q58" s="21" t="str">
        <f t="shared" si="4"/>
        <v>L-AA-004-EC25-TP1-DMSO-NA-2-NA</v>
      </c>
      <c r="R58" s="21" t="str">
        <f t="shared" si="5"/>
        <v>L-AA-004-EC25-TP1-DMSO</v>
      </c>
      <c r="S58" s="14" t="str">
        <f t="shared" si="6"/>
        <v>L.AA.004.M.A.2</v>
      </c>
      <c r="T58" s="15" t="str">
        <f t="shared" si="7"/>
        <v>LAA004MA2</v>
      </c>
      <c r="U58" t="s">
        <v>2649</v>
      </c>
    </row>
    <row r="59" spans="1:21">
      <c r="A59" t="s">
        <v>60</v>
      </c>
      <c r="B59" s="10" t="s">
        <v>50</v>
      </c>
      <c r="C59" s="10" t="str">
        <f>VLOOKUP(_xlfn.CONCAT(A59,B59),Codes!$C$3:$D$11,2,FALSE)</f>
        <v>L</v>
      </c>
      <c r="D59" s="23" t="s">
        <v>67</v>
      </c>
      <c r="E59" s="12" t="str">
        <f>VLOOKUP(D59,Codes!$E$3:$G$253,3,FALSE)</f>
        <v>004</v>
      </c>
      <c r="F59" s="10" t="s">
        <v>46</v>
      </c>
      <c r="G59" s="10">
        <v>4</v>
      </c>
      <c r="H59" s="10" t="str">
        <f>VLOOKUP(F59,Codes!$J$3:$Q$8,2,FALSE)</f>
        <v>A</v>
      </c>
      <c r="I59" s="11" t="s">
        <v>31</v>
      </c>
      <c r="J59" s="10" t="str">
        <f>VLOOKUP(I59,Codes!$H$3:$I$262,2,FALSE)</f>
        <v>AA</v>
      </c>
      <c r="K59" s="10">
        <v>3</v>
      </c>
      <c r="L59" t="s">
        <v>83</v>
      </c>
      <c r="M59" t="str">
        <f>VLOOKUP(L59,Codes!$R$3:$S$28,2,FALSE)</f>
        <v>M</v>
      </c>
      <c r="N59" t="s">
        <v>48</v>
      </c>
      <c r="O59" t="s">
        <v>29</v>
      </c>
      <c r="P59" t="s">
        <v>29</v>
      </c>
      <c r="Q59" s="21" t="str">
        <f t="shared" si="4"/>
        <v>L-AA-004-EC25-TP1-DMSO-NA-3-NA</v>
      </c>
      <c r="R59" s="21" t="str">
        <f t="shared" si="5"/>
        <v>L-AA-004-EC25-TP1-DMSO</v>
      </c>
      <c r="S59" s="14" t="str">
        <f t="shared" si="6"/>
        <v>L.AA.004.M.A.3</v>
      </c>
      <c r="T59" s="15" t="str">
        <f t="shared" si="7"/>
        <v>LAA004MA3</v>
      </c>
      <c r="U59" t="s">
        <v>2649</v>
      </c>
    </row>
    <row r="60" spans="1:21">
      <c r="A60" t="s">
        <v>60</v>
      </c>
      <c r="B60" s="10" t="s">
        <v>50</v>
      </c>
      <c r="C60" s="10" t="str">
        <f>VLOOKUP(_xlfn.CONCAT(A60,B60),Codes!$C$3:$D$11,2,FALSE)</f>
        <v>L</v>
      </c>
      <c r="D60" s="23" t="s">
        <v>67</v>
      </c>
      <c r="E60" s="12" t="str">
        <f>VLOOKUP(D60,Codes!$E$3:$G$253,3,FALSE)</f>
        <v>004</v>
      </c>
      <c r="F60" s="10" t="s">
        <v>46</v>
      </c>
      <c r="G60" s="10">
        <v>4</v>
      </c>
      <c r="H60" s="10" t="str">
        <f>VLOOKUP(F60,Codes!$J$3:$Q$8,2,FALSE)</f>
        <v>A</v>
      </c>
      <c r="I60" s="11" t="s">
        <v>31</v>
      </c>
      <c r="J60" s="10" t="str">
        <f>VLOOKUP(I60,Codes!$H$3:$I$262,2,FALSE)</f>
        <v>AA</v>
      </c>
      <c r="K60" s="10">
        <v>4</v>
      </c>
      <c r="L60" t="s">
        <v>83</v>
      </c>
      <c r="M60" t="str">
        <f>VLOOKUP(L60,Codes!$R$3:$S$28,2,FALSE)</f>
        <v>M</v>
      </c>
      <c r="N60" t="s">
        <v>48</v>
      </c>
      <c r="O60" t="s">
        <v>29</v>
      </c>
      <c r="P60" t="s">
        <v>29</v>
      </c>
      <c r="Q60" s="21" t="str">
        <f t="shared" si="4"/>
        <v>L-AA-004-EC25-TP1-DMSO-NA-4-NA</v>
      </c>
      <c r="R60" s="21" t="str">
        <f t="shared" si="5"/>
        <v>L-AA-004-EC25-TP1-DMSO</v>
      </c>
      <c r="S60" s="14" t="str">
        <f t="shared" si="6"/>
        <v>L.AA.004.M.A.4</v>
      </c>
      <c r="T60" s="15" t="str">
        <f t="shared" si="7"/>
        <v>LAA004MA4</v>
      </c>
      <c r="U60" t="s">
        <v>2649</v>
      </c>
    </row>
    <row r="61" spans="1:21">
      <c r="A61" t="s">
        <v>60</v>
      </c>
      <c r="B61" s="10" t="s">
        <v>50</v>
      </c>
      <c r="C61" s="10" t="str">
        <f>VLOOKUP(_xlfn.CONCAT(A61,B61),Codes!$C$3:$D$11,2,FALSE)</f>
        <v>L</v>
      </c>
      <c r="D61" s="23" t="s">
        <v>67</v>
      </c>
      <c r="E61" s="12" t="str">
        <f>VLOOKUP(D61,Codes!$E$3:$G$253,3,FALSE)</f>
        <v>004</v>
      </c>
      <c r="F61" s="10" t="s">
        <v>46</v>
      </c>
      <c r="G61" s="10">
        <v>4</v>
      </c>
      <c r="H61" s="10" t="str">
        <f>VLOOKUP(F61,Codes!$J$3:$Q$8,2,FALSE)</f>
        <v>A</v>
      </c>
      <c r="I61" s="11" t="s">
        <v>31</v>
      </c>
      <c r="J61" s="10" t="str">
        <f>VLOOKUP(I61,Codes!$H$3:$I$262,2,FALSE)</f>
        <v>AA</v>
      </c>
      <c r="K61" s="10">
        <v>5</v>
      </c>
      <c r="L61" t="s">
        <v>83</v>
      </c>
      <c r="M61" t="str">
        <f>VLOOKUP(L61,Codes!$R$3:$S$28,2,FALSE)</f>
        <v>M</v>
      </c>
      <c r="N61" t="s">
        <v>48</v>
      </c>
      <c r="O61" t="s">
        <v>29</v>
      </c>
      <c r="P61" t="s">
        <v>29</v>
      </c>
      <c r="Q61" s="21" t="str">
        <f t="shared" si="4"/>
        <v>L-AA-004-EC25-TP1-DMSO-NA-5-NA</v>
      </c>
      <c r="R61" s="21" t="str">
        <f t="shared" si="5"/>
        <v>L-AA-004-EC25-TP1-DMSO</v>
      </c>
      <c r="S61" s="14" t="str">
        <f t="shared" si="6"/>
        <v>L.AA.004.M.A.5</v>
      </c>
      <c r="T61" s="15" t="str">
        <f t="shared" si="7"/>
        <v>LAA004MA5</v>
      </c>
      <c r="U61" t="s">
        <v>2649</v>
      </c>
    </row>
    <row r="62" spans="1:21">
      <c r="A62" t="s">
        <v>60</v>
      </c>
      <c r="B62" s="10" t="s">
        <v>50</v>
      </c>
      <c r="C62" s="10" t="str">
        <f>VLOOKUP(_xlfn.CONCAT(A62,B62),Codes!$C$3:$D$11,2,FALSE)</f>
        <v>L</v>
      </c>
      <c r="D62" s="23" t="s">
        <v>67</v>
      </c>
      <c r="E62" s="12" t="str">
        <f>VLOOKUP(D62,Codes!$E$3:$G$253,3,FALSE)</f>
        <v>004</v>
      </c>
      <c r="F62" s="10" t="s">
        <v>57</v>
      </c>
      <c r="G62" s="10">
        <v>8</v>
      </c>
      <c r="H62" s="10" t="str">
        <f>VLOOKUP(F62,Codes!$J$3:$Q$8,2,FALSE)</f>
        <v>B</v>
      </c>
      <c r="I62" s="11" t="s">
        <v>31</v>
      </c>
      <c r="J62" s="10" t="str">
        <f>VLOOKUP(I62,Codes!$H$3:$I$262,2,FALSE)</f>
        <v>AA</v>
      </c>
      <c r="K62" s="10">
        <v>1</v>
      </c>
      <c r="L62" t="s">
        <v>83</v>
      </c>
      <c r="M62" t="str">
        <f>VLOOKUP(L62,Codes!$R$3:$S$28,2,FALSE)</f>
        <v>M</v>
      </c>
      <c r="N62" t="s">
        <v>48</v>
      </c>
      <c r="O62" t="s">
        <v>29</v>
      </c>
      <c r="P62" t="s">
        <v>29</v>
      </c>
      <c r="Q62" s="21" t="str">
        <f t="shared" si="4"/>
        <v>L-AA-004-EC25-TP2-DMSO-NA-1-NA</v>
      </c>
      <c r="R62" s="21" t="str">
        <f t="shared" si="5"/>
        <v>L-AA-004-EC25-TP2-DMSO</v>
      </c>
      <c r="S62" s="14" t="str">
        <f t="shared" si="6"/>
        <v>L.AA.004.M.B.1</v>
      </c>
      <c r="T62" s="15" t="str">
        <f t="shared" si="7"/>
        <v>LAA004MB1</v>
      </c>
      <c r="U62" t="s">
        <v>2649</v>
      </c>
    </row>
    <row r="63" spans="1:21">
      <c r="A63" t="s">
        <v>60</v>
      </c>
      <c r="B63" s="10" t="s">
        <v>50</v>
      </c>
      <c r="C63" s="10" t="str">
        <f>VLOOKUP(_xlfn.CONCAT(A63,B63),Codes!$C$3:$D$11,2,FALSE)</f>
        <v>L</v>
      </c>
      <c r="D63" s="23" t="s">
        <v>67</v>
      </c>
      <c r="E63" s="12" t="str">
        <f>VLOOKUP(D63,Codes!$E$3:$G$253,3,FALSE)</f>
        <v>004</v>
      </c>
      <c r="F63" s="10" t="s">
        <v>57</v>
      </c>
      <c r="G63" s="10">
        <v>8</v>
      </c>
      <c r="H63" s="10" t="str">
        <f>VLOOKUP(F63,Codes!$J$3:$Q$8,2,FALSE)</f>
        <v>B</v>
      </c>
      <c r="I63" s="11" t="s">
        <v>31</v>
      </c>
      <c r="J63" s="10" t="str">
        <f>VLOOKUP(I63,Codes!$H$3:$I$262,2,FALSE)</f>
        <v>AA</v>
      </c>
      <c r="K63" s="10">
        <v>2</v>
      </c>
      <c r="L63" t="s">
        <v>83</v>
      </c>
      <c r="M63" t="str">
        <f>VLOOKUP(L63,Codes!$R$3:$S$28,2,FALSE)</f>
        <v>M</v>
      </c>
      <c r="N63" t="s">
        <v>48</v>
      </c>
      <c r="O63" t="s">
        <v>29</v>
      </c>
      <c r="P63" t="s">
        <v>29</v>
      </c>
      <c r="Q63" s="21" t="str">
        <f t="shared" si="4"/>
        <v>L-AA-004-EC25-TP2-DMSO-NA-2-NA</v>
      </c>
      <c r="R63" s="21" t="str">
        <f t="shared" si="5"/>
        <v>L-AA-004-EC25-TP2-DMSO</v>
      </c>
      <c r="S63" s="14" t="str">
        <f t="shared" si="6"/>
        <v>L.AA.004.M.B.2</v>
      </c>
      <c r="T63" s="15" t="str">
        <f t="shared" si="7"/>
        <v>LAA004MB2</v>
      </c>
      <c r="U63" t="s">
        <v>2649</v>
      </c>
    </row>
    <row r="64" spans="1:21">
      <c r="A64" t="s">
        <v>60</v>
      </c>
      <c r="B64" s="10" t="s">
        <v>50</v>
      </c>
      <c r="C64" s="10" t="str">
        <f>VLOOKUP(_xlfn.CONCAT(A64,B64),Codes!$C$3:$D$11,2,FALSE)</f>
        <v>L</v>
      </c>
      <c r="D64" s="23" t="s">
        <v>67</v>
      </c>
      <c r="E64" s="12" t="str">
        <f>VLOOKUP(D64,Codes!$E$3:$G$253,3,FALSE)</f>
        <v>004</v>
      </c>
      <c r="F64" s="10" t="s">
        <v>57</v>
      </c>
      <c r="G64" s="10">
        <v>8</v>
      </c>
      <c r="H64" s="10" t="str">
        <f>VLOOKUP(F64,Codes!$J$3:$Q$8,2,FALSE)</f>
        <v>B</v>
      </c>
      <c r="I64" s="11" t="s">
        <v>31</v>
      </c>
      <c r="J64" s="10" t="str">
        <f>VLOOKUP(I64,Codes!$H$3:$I$262,2,FALSE)</f>
        <v>AA</v>
      </c>
      <c r="K64" s="10">
        <v>3</v>
      </c>
      <c r="L64" t="s">
        <v>83</v>
      </c>
      <c r="M64" t="str">
        <f>VLOOKUP(L64,Codes!$R$3:$S$28,2,FALSE)</f>
        <v>M</v>
      </c>
      <c r="N64" t="s">
        <v>48</v>
      </c>
      <c r="O64" t="s">
        <v>29</v>
      </c>
      <c r="P64" t="s">
        <v>29</v>
      </c>
      <c r="Q64" s="21" t="str">
        <f t="shared" ref="Q64:Q81" si="8">CONCATENATE(C64,"-",J64,"-",E64,"-", L64,"-",F64,"-",N64,"-",O64,"-",K64,"-",P64)</f>
        <v>L-AA-004-EC25-TP2-DMSO-NA-3-NA</v>
      </c>
      <c r="R64" s="21" t="str">
        <f t="shared" ref="R64:R81" si="9">CONCATENATE(C64,"-",J64,"-",E64,"-", L64,"-",F64,"-",N64)</f>
        <v>L-AA-004-EC25-TP2-DMSO</v>
      </c>
      <c r="S64" s="14" t="str">
        <f t="shared" ref="S64:S81" si="10">_xlfn.CONCAT(C64,".",J64,".",E64,".",M64,".",H64,".",K64)</f>
        <v>L.AA.004.M.B.3</v>
      </c>
      <c r="T64" s="15" t="str">
        <f t="shared" ref="T64:T81" si="11">SUBSTITUTE(S64,".","")</f>
        <v>LAA004MB3</v>
      </c>
      <c r="U64" t="s">
        <v>2649</v>
      </c>
    </row>
    <row r="65" spans="1:21">
      <c r="A65" t="s">
        <v>60</v>
      </c>
      <c r="B65" s="10" t="s">
        <v>50</v>
      </c>
      <c r="C65" s="10" t="str">
        <f>VLOOKUP(_xlfn.CONCAT(A65,B65),Codes!$C$3:$D$11,2,FALSE)</f>
        <v>L</v>
      </c>
      <c r="D65" s="23" t="s">
        <v>67</v>
      </c>
      <c r="E65" s="12" t="str">
        <f>VLOOKUP(D65,Codes!$E$3:$G$253,3,FALSE)</f>
        <v>004</v>
      </c>
      <c r="F65" s="10" t="s">
        <v>57</v>
      </c>
      <c r="G65" s="10">
        <v>8</v>
      </c>
      <c r="H65" s="10" t="str">
        <f>VLOOKUP(F65,Codes!$J$3:$Q$8,2,FALSE)</f>
        <v>B</v>
      </c>
      <c r="I65" s="11" t="s">
        <v>31</v>
      </c>
      <c r="J65" s="10" t="str">
        <f>VLOOKUP(I65,Codes!$H$3:$I$262,2,FALSE)</f>
        <v>AA</v>
      </c>
      <c r="K65" s="10">
        <v>4</v>
      </c>
      <c r="L65" t="s">
        <v>83</v>
      </c>
      <c r="M65" t="str">
        <f>VLOOKUP(L65,Codes!$R$3:$S$28,2,FALSE)</f>
        <v>M</v>
      </c>
      <c r="N65" t="s">
        <v>48</v>
      </c>
      <c r="O65" t="s">
        <v>29</v>
      </c>
      <c r="P65" t="s">
        <v>29</v>
      </c>
      <c r="Q65" s="21" t="str">
        <f t="shared" si="8"/>
        <v>L-AA-004-EC25-TP2-DMSO-NA-4-NA</v>
      </c>
      <c r="R65" s="21" t="str">
        <f t="shared" si="9"/>
        <v>L-AA-004-EC25-TP2-DMSO</v>
      </c>
      <c r="S65" s="14" t="str">
        <f t="shared" si="10"/>
        <v>L.AA.004.M.B.4</v>
      </c>
      <c r="T65" s="15" t="str">
        <f t="shared" si="11"/>
        <v>LAA004MB4</v>
      </c>
      <c r="U65" t="s">
        <v>2649</v>
      </c>
    </row>
    <row r="66" spans="1:21">
      <c r="A66" t="s">
        <v>60</v>
      </c>
      <c r="B66" s="10" t="s">
        <v>50</v>
      </c>
      <c r="C66" s="10" t="str">
        <f>VLOOKUP(_xlfn.CONCAT(A66,B66),Codes!$C$3:$D$11,2,FALSE)</f>
        <v>L</v>
      </c>
      <c r="D66" s="23" t="s">
        <v>67</v>
      </c>
      <c r="E66" s="12" t="str">
        <f>VLOOKUP(D66,Codes!$E$3:$G$253,3,FALSE)</f>
        <v>004</v>
      </c>
      <c r="F66" s="10" t="s">
        <v>57</v>
      </c>
      <c r="G66" s="10">
        <v>8</v>
      </c>
      <c r="H66" s="10" t="str">
        <f>VLOOKUP(F66,Codes!$J$3:$Q$8,2,FALSE)</f>
        <v>B</v>
      </c>
      <c r="I66" s="11" t="s">
        <v>31</v>
      </c>
      <c r="J66" s="10" t="str">
        <f>VLOOKUP(I66,Codes!$H$3:$I$262,2,FALSE)</f>
        <v>AA</v>
      </c>
      <c r="K66" s="10">
        <v>5</v>
      </c>
      <c r="L66" t="s">
        <v>83</v>
      </c>
      <c r="M66" t="str">
        <f>VLOOKUP(L66,Codes!$R$3:$S$28,2,FALSE)</f>
        <v>M</v>
      </c>
      <c r="N66" t="s">
        <v>48</v>
      </c>
      <c r="O66" t="s">
        <v>29</v>
      </c>
      <c r="P66" t="s">
        <v>29</v>
      </c>
      <c r="Q66" s="21" t="str">
        <f t="shared" si="8"/>
        <v>L-AA-004-EC25-TP2-DMSO-NA-5-NA</v>
      </c>
      <c r="R66" s="21" t="str">
        <f t="shared" si="9"/>
        <v>L-AA-004-EC25-TP2-DMSO</v>
      </c>
      <c r="S66" s="14" t="str">
        <f t="shared" si="10"/>
        <v>L.AA.004.M.B.5</v>
      </c>
      <c r="T66" s="15" t="str">
        <f t="shared" si="11"/>
        <v>LAA004MB5</v>
      </c>
      <c r="U66" t="s">
        <v>2649</v>
      </c>
    </row>
    <row r="67" spans="1:21">
      <c r="A67" t="s">
        <v>60</v>
      </c>
      <c r="B67" s="10" t="s">
        <v>50</v>
      </c>
      <c r="C67" s="10" t="str">
        <f>VLOOKUP(_xlfn.CONCAT(A67,B67),Codes!$C$3:$D$11,2,FALSE)</f>
        <v>L</v>
      </c>
      <c r="D67" s="23" t="s">
        <v>67</v>
      </c>
      <c r="E67" s="12" t="str">
        <f>VLOOKUP(D67,Codes!$E$3:$G$253,3,FALSE)</f>
        <v>004</v>
      </c>
      <c r="F67" s="10" t="s">
        <v>64</v>
      </c>
      <c r="G67" s="10">
        <v>24</v>
      </c>
      <c r="H67" s="10" t="str">
        <f>VLOOKUP(F67,Codes!$J$3:$Q$8,2,FALSE)</f>
        <v>C</v>
      </c>
      <c r="I67" s="11" t="s">
        <v>31</v>
      </c>
      <c r="J67" s="10" t="str">
        <f>VLOOKUP(I67,Codes!$H$3:$I$262,2,FALSE)</f>
        <v>AA</v>
      </c>
      <c r="K67" s="10">
        <v>1</v>
      </c>
      <c r="L67" t="s">
        <v>83</v>
      </c>
      <c r="M67" t="str">
        <f>VLOOKUP(L67,Codes!$R$3:$S$28,2,FALSE)</f>
        <v>M</v>
      </c>
      <c r="N67" t="s">
        <v>48</v>
      </c>
      <c r="O67" t="s">
        <v>29</v>
      </c>
      <c r="P67" t="s">
        <v>29</v>
      </c>
      <c r="Q67" s="21" t="str">
        <f t="shared" si="8"/>
        <v>L-AA-004-EC25-TP3-DMSO-NA-1-NA</v>
      </c>
      <c r="R67" s="21" t="str">
        <f t="shared" si="9"/>
        <v>L-AA-004-EC25-TP3-DMSO</v>
      </c>
      <c r="S67" s="14" t="str">
        <f t="shared" si="10"/>
        <v>L.AA.004.M.C.1</v>
      </c>
      <c r="T67" s="15" t="str">
        <f t="shared" si="11"/>
        <v>LAA004MC1</v>
      </c>
      <c r="U67" t="s">
        <v>2649</v>
      </c>
    </row>
    <row r="68" spans="1:21">
      <c r="A68" t="s">
        <v>60</v>
      </c>
      <c r="B68" s="10" t="s">
        <v>50</v>
      </c>
      <c r="C68" s="10" t="str">
        <f>VLOOKUP(_xlfn.CONCAT(A68,B68),Codes!$C$3:$D$11,2,FALSE)</f>
        <v>L</v>
      </c>
      <c r="D68" s="23" t="s">
        <v>67</v>
      </c>
      <c r="E68" s="12" t="str">
        <f>VLOOKUP(D68,Codes!$E$3:$G$253,3,FALSE)</f>
        <v>004</v>
      </c>
      <c r="F68" s="10" t="s">
        <v>64</v>
      </c>
      <c r="G68" s="10">
        <v>24</v>
      </c>
      <c r="H68" s="10" t="str">
        <f>VLOOKUP(F68,Codes!$J$3:$Q$8,2,FALSE)</f>
        <v>C</v>
      </c>
      <c r="I68" s="11" t="s">
        <v>31</v>
      </c>
      <c r="J68" s="10" t="str">
        <f>VLOOKUP(I68,Codes!$H$3:$I$262,2,FALSE)</f>
        <v>AA</v>
      </c>
      <c r="K68" s="10">
        <v>2</v>
      </c>
      <c r="L68" t="s">
        <v>83</v>
      </c>
      <c r="M68" t="str">
        <f>VLOOKUP(L68,Codes!$R$3:$S$28,2,FALSE)</f>
        <v>M</v>
      </c>
      <c r="N68" t="s">
        <v>48</v>
      </c>
      <c r="O68" t="s">
        <v>29</v>
      </c>
      <c r="P68" t="s">
        <v>29</v>
      </c>
      <c r="Q68" s="21" t="str">
        <f t="shared" si="8"/>
        <v>L-AA-004-EC25-TP3-DMSO-NA-2-NA</v>
      </c>
      <c r="R68" s="21" t="str">
        <f t="shared" si="9"/>
        <v>L-AA-004-EC25-TP3-DMSO</v>
      </c>
      <c r="S68" s="14" t="str">
        <f t="shared" si="10"/>
        <v>L.AA.004.M.C.2</v>
      </c>
      <c r="T68" s="15" t="str">
        <f t="shared" si="11"/>
        <v>LAA004MC2</v>
      </c>
      <c r="U68" t="s">
        <v>2649</v>
      </c>
    </row>
    <row r="69" spans="1:21">
      <c r="A69" t="s">
        <v>60</v>
      </c>
      <c r="B69" s="10" t="s">
        <v>50</v>
      </c>
      <c r="C69" s="10" t="str">
        <f>VLOOKUP(_xlfn.CONCAT(A69,B69),Codes!$C$3:$D$11,2,FALSE)</f>
        <v>L</v>
      </c>
      <c r="D69" s="23" t="s">
        <v>67</v>
      </c>
      <c r="E69" s="12" t="str">
        <f>VLOOKUP(D69,Codes!$E$3:$G$253,3,FALSE)</f>
        <v>004</v>
      </c>
      <c r="F69" s="10" t="s">
        <v>64</v>
      </c>
      <c r="G69" s="10">
        <v>24</v>
      </c>
      <c r="H69" s="10" t="str">
        <f>VLOOKUP(F69,Codes!$J$3:$Q$8,2,FALSE)</f>
        <v>C</v>
      </c>
      <c r="I69" s="11" t="s">
        <v>31</v>
      </c>
      <c r="J69" s="10" t="str">
        <f>VLOOKUP(I69,Codes!$H$3:$I$262,2,FALSE)</f>
        <v>AA</v>
      </c>
      <c r="K69" s="10">
        <v>3</v>
      </c>
      <c r="L69" t="s">
        <v>83</v>
      </c>
      <c r="M69" t="str">
        <f>VLOOKUP(L69,Codes!$R$3:$S$28,2,FALSE)</f>
        <v>M</v>
      </c>
      <c r="N69" t="s">
        <v>48</v>
      </c>
      <c r="O69" t="s">
        <v>29</v>
      </c>
      <c r="P69" t="s">
        <v>29</v>
      </c>
      <c r="Q69" s="21" t="str">
        <f t="shared" si="8"/>
        <v>L-AA-004-EC25-TP3-DMSO-NA-3-NA</v>
      </c>
      <c r="R69" s="21" t="str">
        <f t="shared" si="9"/>
        <v>L-AA-004-EC25-TP3-DMSO</v>
      </c>
      <c r="S69" s="14" t="str">
        <f t="shared" si="10"/>
        <v>L.AA.004.M.C.3</v>
      </c>
      <c r="T69" s="15" t="str">
        <f t="shared" si="11"/>
        <v>LAA004MC3</v>
      </c>
      <c r="U69" t="s">
        <v>2649</v>
      </c>
    </row>
    <row r="70" spans="1:21">
      <c r="A70" t="s">
        <v>60</v>
      </c>
      <c r="B70" s="10" t="s">
        <v>50</v>
      </c>
      <c r="C70" s="10" t="str">
        <f>VLOOKUP(_xlfn.CONCAT(A70,B70),Codes!$C$3:$D$11,2,FALSE)</f>
        <v>L</v>
      </c>
      <c r="D70" s="23" t="s">
        <v>67</v>
      </c>
      <c r="E70" s="12" t="str">
        <f>VLOOKUP(D70,Codes!$E$3:$G$253,3,FALSE)</f>
        <v>004</v>
      </c>
      <c r="F70" s="10" t="s">
        <v>64</v>
      </c>
      <c r="G70" s="10">
        <v>24</v>
      </c>
      <c r="H70" s="10" t="str">
        <f>VLOOKUP(F70,Codes!$J$3:$Q$8,2,FALSE)</f>
        <v>C</v>
      </c>
      <c r="I70" s="11" t="s">
        <v>31</v>
      </c>
      <c r="J70" s="10" t="str">
        <f>VLOOKUP(I70,Codes!$H$3:$I$262,2,FALSE)</f>
        <v>AA</v>
      </c>
      <c r="K70" s="10">
        <v>4</v>
      </c>
      <c r="L70" t="s">
        <v>83</v>
      </c>
      <c r="M70" t="str">
        <f>VLOOKUP(L70,Codes!$R$3:$S$28,2,FALSE)</f>
        <v>M</v>
      </c>
      <c r="N70" t="s">
        <v>48</v>
      </c>
      <c r="O70" t="s">
        <v>29</v>
      </c>
      <c r="P70" t="s">
        <v>29</v>
      </c>
      <c r="Q70" s="21" t="str">
        <f t="shared" si="8"/>
        <v>L-AA-004-EC25-TP3-DMSO-NA-4-NA</v>
      </c>
      <c r="R70" s="21" t="str">
        <f t="shared" si="9"/>
        <v>L-AA-004-EC25-TP3-DMSO</v>
      </c>
      <c r="S70" s="14" t="str">
        <f t="shared" si="10"/>
        <v>L.AA.004.M.C.4</v>
      </c>
      <c r="T70" s="15" t="str">
        <f t="shared" si="11"/>
        <v>LAA004MC4</v>
      </c>
      <c r="U70" t="s">
        <v>2649</v>
      </c>
    </row>
    <row r="71" spans="1:21">
      <c r="A71" t="s">
        <v>60</v>
      </c>
      <c r="B71" s="10" t="s">
        <v>50</v>
      </c>
      <c r="C71" s="10" t="str">
        <f>VLOOKUP(_xlfn.CONCAT(A71,B71),Codes!$C$3:$D$11,2,FALSE)</f>
        <v>L</v>
      </c>
      <c r="D71" s="23" t="s">
        <v>67</v>
      </c>
      <c r="E71" s="12" t="str">
        <f>VLOOKUP(D71,Codes!$E$3:$G$253,3,FALSE)</f>
        <v>004</v>
      </c>
      <c r="F71" s="10" t="s">
        <v>64</v>
      </c>
      <c r="G71" s="10">
        <v>24</v>
      </c>
      <c r="H71" s="10" t="str">
        <f>VLOOKUP(F71,Codes!$J$3:$Q$8,2,FALSE)</f>
        <v>C</v>
      </c>
      <c r="I71" s="11" t="s">
        <v>31</v>
      </c>
      <c r="J71" s="10" t="str">
        <f>VLOOKUP(I71,Codes!$H$3:$I$262,2,FALSE)</f>
        <v>AA</v>
      </c>
      <c r="K71" s="10">
        <v>5</v>
      </c>
      <c r="L71" t="s">
        <v>83</v>
      </c>
      <c r="M71" t="str">
        <f>VLOOKUP(L71,Codes!$R$3:$S$28,2,FALSE)</f>
        <v>M</v>
      </c>
      <c r="N71" t="s">
        <v>48</v>
      </c>
      <c r="O71" t="s">
        <v>29</v>
      </c>
      <c r="P71" t="s">
        <v>29</v>
      </c>
      <c r="Q71" s="21" t="str">
        <f t="shared" si="8"/>
        <v>L-AA-004-EC25-TP3-DMSO-NA-5-NA</v>
      </c>
      <c r="R71" s="21" t="str">
        <f t="shared" si="9"/>
        <v>L-AA-004-EC25-TP3-DMSO</v>
      </c>
      <c r="S71" s="14" t="str">
        <f t="shared" si="10"/>
        <v>L.AA.004.M.C.5</v>
      </c>
      <c r="T71" s="15" t="str">
        <f t="shared" si="11"/>
        <v>LAA004MC5</v>
      </c>
      <c r="U71" t="s">
        <v>2649</v>
      </c>
    </row>
    <row r="72" spans="1:21">
      <c r="A72" t="s">
        <v>60</v>
      </c>
      <c r="B72" s="10" t="s">
        <v>50</v>
      </c>
      <c r="C72" s="10" t="str">
        <f>VLOOKUP(_xlfn.CONCAT(A72,B72),Codes!$C$3:$D$11,2,FALSE)</f>
        <v>L</v>
      </c>
      <c r="D72" s="23" t="s">
        <v>67</v>
      </c>
      <c r="E72" s="12" t="str">
        <f>VLOOKUP(D72,Codes!$E$3:$G$253,3,FALSE)</f>
        <v>004</v>
      </c>
      <c r="F72" s="10" t="s">
        <v>70</v>
      </c>
      <c r="G72" s="10">
        <v>30</v>
      </c>
      <c r="H72" s="10" t="str">
        <f>VLOOKUP(F72,Codes!$J$3:$Q$8,2,FALSE)</f>
        <v>D</v>
      </c>
      <c r="I72" s="11" t="s">
        <v>31</v>
      </c>
      <c r="J72" s="10" t="str">
        <f>VLOOKUP(I72,Codes!$H$3:$I$262,2,FALSE)</f>
        <v>AA</v>
      </c>
      <c r="K72" s="10">
        <v>1</v>
      </c>
      <c r="L72" t="s">
        <v>83</v>
      </c>
      <c r="M72" t="str">
        <f>VLOOKUP(L72,Codes!$R$3:$S$28,2,FALSE)</f>
        <v>M</v>
      </c>
      <c r="N72" t="s">
        <v>48</v>
      </c>
      <c r="O72" t="s">
        <v>29</v>
      </c>
      <c r="P72" t="s">
        <v>29</v>
      </c>
      <c r="Q72" s="21" t="str">
        <f t="shared" si="8"/>
        <v>L-AA-004-EC25-TP4-DMSO-NA-1-NA</v>
      </c>
      <c r="R72" s="21" t="str">
        <f t="shared" si="9"/>
        <v>L-AA-004-EC25-TP4-DMSO</v>
      </c>
      <c r="S72" s="14" t="str">
        <f t="shared" si="10"/>
        <v>L.AA.004.M.D.1</v>
      </c>
      <c r="T72" s="15" t="str">
        <f t="shared" si="11"/>
        <v>LAA004MD1</v>
      </c>
      <c r="U72" t="s">
        <v>2649</v>
      </c>
    </row>
    <row r="73" spans="1:21">
      <c r="A73" t="s">
        <v>60</v>
      </c>
      <c r="B73" s="10" t="s">
        <v>50</v>
      </c>
      <c r="C73" s="10" t="str">
        <f>VLOOKUP(_xlfn.CONCAT(A73,B73),Codes!$C$3:$D$11,2,FALSE)</f>
        <v>L</v>
      </c>
      <c r="D73" s="23" t="s">
        <v>67</v>
      </c>
      <c r="E73" s="12" t="str">
        <f>VLOOKUP(D73,Codes!$E$3:$G$253,3,FALSE)</f>
        <v>004</v>
      </c>
      <c r="F73" s="10" t="s">
        <v>70</v>
      </c>
      <c r="G73" s="10">
        <v>30</v>
      </c>
      <c r="H73" s="10" t="str">
        <f>VLOOKUP(F73,Codes!$J$3:$Q$8,2,FALSE)</f>
        <v>D</v>
      </c>
      <c r="I73" s="11" t="s">
        <v>31</v>
      </c>
      <c r="J73" s="10" t="str">
        <f>VLOOKUP(I73,Codes!$H$3:$I$262,2,FALSE)</f>
        <v>AA</v>
      </c>
      <c r="K73" s="10">
        <v>2</v>
      </c>
      <c r="L73" t="s">
        <v>83</v>
      </c>
      <c r="M73" t="str">
        <f>VLOOKUP(L73,Codes!$R$3:$S$28,2,FALSE)</f>
        <v>M</v>
      </c>
      <c r="N73" t="s">
        <v>48</v>
      </c>
      <c r="O73" t="s">
        <v>29</v>
      </c>
      <c r="P73" t="s">
        <v>29</v>
      </c>
      <c r="Q73" s="21" t="str">
        <f t="shared" si="8"/>
        <v>L-AA-004-EC25-TP4-DMSO-NA-2-NA</v>
      </c>
      <c r="R73" s="21" t="str">
        <f t="shared" si="9"/>
        <v>L-AA-004-EC25-TP4-DMSO</v>
      </c>
      <c r="S73" s="14" t="str">
        <f t="shared" si="10"/>
        <v>L.AA.004.M.D.2</v>
      </c>
      <c r="T73" s="15" t="str">
        <f t="shared" si="11"/>
        <v>LAA004MD2</v>
      </c>
      <c r="U73" t="s">
        <v>2649</v>
      </c>
    </row>
    <row r="74" spans="1:21">
      <c r="A74" t="s">
        <v>60</v>
      </c>
      <c r="B74" s="10" t="s">
        <v>50</v>
      </c>
      <c r="C74" s="10" t="str">
        <f>VLOOKUP(_xlfn.CONCAT(A74,B74),Codes!$C$3:$D$11,2,FALSE)</f>
        <v>L</v>
      </c>
      <c r="D74" s="23" t="s">
        <v>67</v>
      </c>
      <c r="E74" s="12" t="str">
        <f>VLOOKUP(D74,Codes!$E$3:$G$253,3,FALSE)</f>
        <v>004</v>
      </c>
      <c r="F74" s="10" t="s">
        <v>70</v>
      </c>
      <c r="G74" s="10">
        <v>30</v>
      </c>
      <c r="H74" s="10" t="str">
        <f>VLOOKUP(F74,Codes!$J$3:$Q$8,2,FALSE)</f>
        <v>D</v>
      </c>
      <c r="I74" s="11" t="s">
        <v>31</v>
      </c>
      <c r="J74" s="10" t="str">
        <f>VLOOKUP(I74,Codes!$H$3:$I$262,2,FALSE)</f>
        <v>AA</v>
      </c>
      <c r="K74" s="10">
        <v>3</v>
      </c>
      <c r="L74" t="s">
        <v>83</v>
      </c>
      <c r="M74" t="str">
        <f>VLOOKUP(L74,Codes!$R$3:$S$28,2,FALSE)</f>
        <v>M</v>
      </c>
      <c r="N74" t="s">
        <v>48</v>
      </c>
      <c r="O74" t="s">
        <v>29</v>
      </c>
      <c r="P74" t="s">
        <v>29</v>
      </c>
      <c r="Q74" s="21" t="str">
        <f t="shared" si="8"/>
        <v>L-AA-004-EC25-TP4-DMSO-NA-3-NA</v>
      </c>
      <c r="R74" s="21" t="str">
        <f t="shared" si="9"/>
        <v>L-AA-004-EC25-TP4-DMSO</v>
      </c>
      <c r="S74" s="14" t="str">
        <f t="shared" si="10"/>
        <v>L.AA.004.M.D.3</v>
      </c>
      <c r="T74" s="15" t="str">
        <f t="shared" si="11"/>
        <v>LAA004MD3</v>
      </c>
      <c r="U74" t="s">
        <v>2649</v>
      </c>
    </row>
    <row r="75" spans="1:21">
      <c r="A75" t="s">
        <v>60</v>
      </c>
      <c r="B75" s="10" t="s">
        <v>50</v>
      </c>
      <c r="C75" s="10" t="str">
        <f>VLOOKUP(_xlfn.CONCAT(A75,B75),Codes!$C$3:$D$11,2,FALSE)</f>
        <v>L</v>
      </c>
      <c r="D75" s="23" t="s">
        <v>67</v>
      </c>
      <c r="E75" s="12" t="str">
        <f>VLOOKUP(D75,Codes!$E$3:$G$253,3,FALSE)</f>
        <v>004</v>
      </c>
      <c r="F75" s="10" t="s">
        <v>70</v>
      </c>
      <c r="G75" s="10">
        <v>30</v>
      </c>
      <c r="H75" s="10" t="str">
        <f>VLOOKUP(F75,Codes!$J$3:$Q$8,2,FALSE)</f>
        <v>D</v>
      </c>
      <c r="I75" s="11" t="s">
        <v>31</v>
      </c>
      <c r="J75" s="10" t="str">
        <f>VLOOKUP(I75,Codes!$H$3:$I$262,2,FALSE)</f>
        <v>AA</v>
      </c>
      <c r="K75" s="10">
        <v>4</v>
      </c>
      <c r="L75" t="s">
        <v>83</v>
      </c>
      <c r="M75" t="str">
        <f>VLOOKUP(L75,Codes!$R$3:$S$28,2,FALSE)</f>
        <v>M</v>
      </c>
      <c r="N75" t="s">
        <v>48</v>
      </c>
      <c r="O75" t="s">
        <v>29</v>
      </c>
      <c r="P75" t="s">
        <v>29</v>
      </c>
      <c r="Q75" s="21" t="str">
        <f t="shared" si="8"/>
        <v>L-AA-004-EC25-TP4-DMSO-NA-4-NA</v>
      </c>
      <c r="R75" s="21" t="str">
        <f t="shared" si="9"/>
        <v>L-AA-004-EC25-TP4-DMSO</v>
      </c>
      <c r="S75" s="14" t="str">
        <f t="shared" si="10"/>
        <v>L.AA.004.M.D.4</v>
      </c>
      <c r="T75" s="15" t="str">
        <f t="shared" si="11"/>
        <v>LAA004MD4</v>
      </c>
      <c r="U75" t="s">
        <v>2649</v>
      </c>
    </row>
    <row r="76" spans="1:21">
      <c r="A76" t="s">
        <v>60</v>
      </c>
      <c r="B76" s="10" t="s">
        <v>50</v>
      </c>
      <c r="C76" s="10" t="str">
        <f>VLOOKUP(_xlfn.CONCAT(A76,B76),Codes!$C$3:$D$11,2,FALSE)</f>
        <v>L</v>
      </c>
      <c r="D76" s="23" t="s">
        <v>67</v>
      </c>
      <c r="E76" s="12" t="str">
        <f>VLOOKUP(D76,Codes!$E$3:$G$253,3,FALSE)</f>
        <v>004</v>
      </c>
      <c r="F76" s="10" t="s">
        <v>70</v>
      </c>
      <c r="G76" s="10">
        <v>30</v>
      </c>
      <c r="H76" s="10" t="str">
        <f>VLOOKUP(F76,Codes!$J$3:$Q$8,2,FALSE)</f>
        <v>D</v>
      </c>
      <c r="I76" s="11" t="s">
        <v>31</v>
      </c>
      <c r="J76" s="10" t="str">
        <f>VLOOKUP(I76,Codes!$H$3:$I$262,2,FALSE)</f>
        <v>AA</v>
      </c>
      <c r="K76" s="10">
        <v>5</v>
      </c>
      <c r="L76" t="s">
        <v>83</v>
      </c>
      <c r="M76" t="str">
        <f>VLOOKUP(L76,Codes!$R$3:$S$28,2,FALSE)</f>
        <v>M</v>
      </c>
      <c r="N76" t="s">
        <v>48</v>
      </c>
      <c r="O76" t="s">
        <v>29</v>
      </c>
      <c r="P76" t="s">
        <v>29</v>
      </c>
      <c r="Q76" s="21" t="str">
        <f t="shared" si="8"/>
        <v>L-AA-004-EC25-TP4-DMSO-NA-5-NA</v>
      </c>
      <c r="R76" s="21" t="str">
        <f t="shared" si="9"/>
        <v>L-AA-004-EC25-TP4-DMSO</v>
      </c>
      <c r="S76" s="14" t="str">
        <f t="shared" si="10"/>
        <v>L.AA.004.M.D.5</v>
      </c>
      <c r="T76" s="15" t="str">
        <f t="shared" si="11"/>
        <v>LAA004MD5</v>
      </c>
      <c r="U76" t="s">
        <v>2649</v>
      </c>
    </row>
    <row r="77" spans="1:21">
      <c r="A77" t="s">
        <v>60</v>
      </c>
      <c r="B77" s="10" t="s">
        <v>50</v>
      </c>
      <c r="C77" s="10" t="str">
        <f>VLOOKUP(_xlfn.CONCAT(A77,B77),Codes!$C$3:$D$11,2,FALSE)</f>
        <v>L</v>
      </c>
      <c r="D77" s="23" t="s">
        <v>67</v>
      </c>
      <c r="E77" s="12" t="str">
        <f>VLOOKUP(D77,Codes!$E$3:$G$253,3,FALSE)</f>
        <v>004</v>
      </c>
      <c r="F77" s="10" t="s">
        <v>76</v>
      </c>
      <c r="G77" s="10">
        <v>48</v>
      </c>
      <c r="H77" s="10" t="str">
        <f>VLOOKUP(F77,Codes!$J$3:$Q$8,2,FALSE)</f>
        <v>E</v>
      </c>
      <c r="I77" s="11" t="s">
        <v>31</v>
      </c>
      <c r="J77" s="10" t="str">
        <f>VLOOKUP(I77,Codes!$H$3:$I$262,2,FALSE)</f>
        <v>AA</v>
      </c>
      <c r="K77" s="10">
        <v>1</v>
      </c>
      <c r="L77" t="s">
        <v>83</v>
      </c>
      <c r="M77" t="str">
        <f>VLOOKUP(L77,Codes!$R$3:$S$28,2,FALSE)</f>
        <v>M</v>
      </c>
      <c r="N77" t="s">
        <v>48</v>
      </c>
      <c r="O77" t="s">
        <v>29</v>
      </c>
      <c r="P77" t="s">
        <v>29</v>
      </c>
      <c r="Q77" s="21" t="str">
        <f t="shared" si="8"/>
        <v>L-AA-004-EC25-TP5-DMSO-NA-1-NA</v>
      </c>
      <c r="R77" s="21" t="str">
        <f t="shared" si="9"/>
        <v>L-AA-004-EC25-TP5-DMSO</v>
      </c>
      <c r="S77" s="14" t="str">
        <f t="shared" si="10"/>
        <v>L.AA.004.M.E.1</v>
      </c>
      <c r="T77" s="15" t="str">
        <f t="shared" si="11"/>
        <v>LAA004ME1</v>
      </c>
      <c r="U77" t="s">
        <v>2649</v>
      </c>
    </row>
    <row r="78" spans="1:21">
      <c r="A78" t="s">
        <v>60</v>
      </c>
      <c r="B78" s="10" t="s">
        <v>50</v>
      </c>
      <c r="C78" s="10" t="str">
        <f>VLOOKUP(_xlfn.CONCAT(A78,B78),Codes!$C$3:$D$11,2,FALSE)</f>
        <v>L</v>
      </c>
      <c r="D78" s="23" t="s">
        <v>67</v>
      </c>
      <c r="E78" s="12" t="str">
        <f>VLOOKUP(D78,Codes!$E$3:$G$253,3,FALSE)</f>
        <v>004</v>
      </c>
      <c r="F78" s="10" t="s">
        <v>76</v>
      </c>
      <c r="G78" s="10">
        <v>48</v>
      </c>
      <c r="H78" s="10" t="str">
        <f>VLOOKUP(F78,Codes!$J$3:$Q$8,2,FALSE)</f>
        <v>E</v>
      </c>
      <c r="I78" s="11" t="s">
        <v>31</v>
      </c>
      <c r="J78" s="10" t="str">
        <f>VLOOKUP(I78,Codes!$H$3:$I$262,2,FALSE)</f>
        <v>AA</v>
      </c>
      <c r="K78" s="10">
        <v>2</v>
      </c>
      <c r="L78" t="s">
        <v>83</v>
      </c>
      <c r="M78" t="str">
        <f>VLOOKUP(L78,Codes!$R$3:$S$28,2,FALSE)</f>
        <v>M</v>
      </c>
      <c r="N78" t="s">
        <v>48</v>
      </c>
      <c r="O78" t="s">
        <v>29</v>
      </c>
      <c r="P78" t="s">
        <v>29</v>
      </c>
      <c r="Q78" s="21" t="str">
        <f t="shared" si="8"/>
        <v>L-AA-004-EC25-TP5-DMSO-NA-2-NA</v>
      </c>
      <c r="R78" s="21" t="str">
        <f t="shared" si="9"/>
        <v>L-AA-004-EC25-TP5-DMSO</v>
      </c>
      <c r="S78" s="14" t="str">
        <f t="shared" si="10"/>
        <v>L.AA.004.M.E.2</v>
      </c>
      <c r="T78" s="15" t="str">
        <f t="shared" si="11"/>
        <v>LAA004ME2</v>
      </c>
      <c r="U78" t="s">
        <v>2649</v>
      </c>
    </row>
    <row r="79" spans="1:21">
      <c r="A79" t="s">
        <v>60</v>
      </c>
      <c r="B79" s="10" t="s">
        <v>50</v>
      </c>
      <c r="C79" s="10" t="str">
        <f>VLOOKUP(_xlfn.CONCAT(A79,B79),Codes!$C$3:$D$11,2,FALSE)</f>
        <v>L</v>
      </c>
      <c r="D79" s="23" t="s">
        <v>67</v>
      </c>
      <c r="E79" s="12" t="str">
        <f>VLOOKUP(D79,Codes!$E$3:$G$253,3,FALSE)</f>
        <v>004</v>
      </c>
      <c r="F79" s="10" t="s">
        <v>76</v>
      </c>
      <c r="G79" s="10">
        <v>48</v>
      </c>
      <c r="H79" s="10" t="str">
        <f>VLOOKUP(F79,Codes!$J$3:$Q$8,2,FALSE)</f>
        <v>E</v>
      </c>
      <c r="I79" s="11" t="s">
        <v>31</v>
      </c>
      <c r="J79" s="10" t="str">
        <f>VLOOKUP(I79,Codes!$H$3:$I$262,2,FALSE)</f>
        <v>AA</v>
      </c>
      <c r="K79" s="10">
        <v>3</v>
      </c>
      <c r="L79" t="s">
        <v>83</v>
      </c>
      <c r="M79" t="str">
        <f>VLOOKUP(L79,Codes!$R$3:$S$28,2,FALSE)</f>
        <v>M</v>
      </c>
      <c r="N79" t="s">
        <v>48</v>
      </c>
      <c r="O79" t="s">
        <v>29</v>
      </c>
      <c r="P79" t="s">
        <v>29</v>
      </c>
      <c r="Q79" s="21" t="str">
        <f t="shared" si="8"/>
        <v>L-AA-004-EC25-TP5-DMSO-NA-3-NA</v>
      </c>
      <c r="R79" s="21" t="str">
        <f t="shared" si="9"/>
        <v>L-AA-004-EC25-TP5-DMSO</v>
      </c>
      <c r="S79" s="14" t="str">
        <f t="shared" si="10"/>
        <v>L.AA.004.M.E.3</v>
      </c>
      <c r="T79" s="15" t="str">
        <f t="shared" si="11"/>
        <v>LAA004ME3</v>
      </c>
      <c r="U79" t="s">
        <v>2649</v>
      </c>
    </row>
    <row r="80" spans="1:21">
      <c r="A80" t="s">
        <v>60</v>
      </c>
      <c r="B80" s="10" t="s">
        <v>50</v>
      </c>
      <c r="C80" s="10" t="str">
        <f>VLOOKUP(_xlfn.CONCAT(A80,B80),Codes!$C$3:$D$11,2,FALSE)</f>
        <v>L</v>
      </c>
      <c r="D80" s="23" t="s">
        <v>67</v>
      </c>
      <c r="E80" s="12" t="str">
        <f>VLOOKUP(D80,Codes!$E$3:$G$253,3,FALSE)</f>
        <v>004</v>
      </c>
      <c r="F80" s="10" t="s">
        <v>76</v>
      </c>
      <c r="G80" s="10">
        <v>48</v>
      </c>
      <c r="H80" s="10" t="str">
        <f>VLOOKUP(F80,Codes!$J$3:$Q$8,2,FALSE)</f>
        <v>E</v>
      </c>
      <c r="I80" s="11" t="s">
        <v>31</v>
      </c>
      <c r="J80" s="10" t="str">
        <f>VLOOKUP(I80,Codes!$H$3:$I$262,2,FALSE)</f>
        <v>AA</v>
      </c>
      <c r="K80" s="10">
        <v>4</v>
      </c>
      <c r="L80" t="s">
        <v>83</v>
      </c>
      <c r="M80" t="str">
        <f>VLOOKUP(L80,Codes!$R$3:$S$28,2,FALSE)</f>
        <v>M</v>
      </c>
      <c r="N80" t="s">
        <v>48</v>
      </c>
      <c r="O80" t="s">
        <v>29</v>
      </c>
      <c r="P80" t="s">
        <v>29</v>
      </c>
      <c r="Q80" s="21" t="str">
        <f t="shared" si="8"/>
        <v>L-AA-004-EC25-TP5-DMSO-NA-4-NA</v>
      </c>
      <c r="R80" s="21" t="str">
        <f t="shared" si="9"/>
        <v>L-AA-004-EC25-TP5-DMSO</v>
      </c>
      <c r="S80" s="14" t="str">
        <f t="shared" si="10"/>
        <v>L.AA.004.M.E.4</v>
      </c>
      <c r="T80" s="15" t="str">
        <f t="shared" si="11"/>
        <v>LAA004ME4</v>
      </c>
      <c r="U80" t="s">
        <v>2649</v>
      </c>
    </row>
    <row r="81" spans="1:21">
      <c r="A81" t="s">
        <v>60</v>
      </c>
      <c r="B81" s="10" t="s">
        <v>50</v>
      </c>
      <c r="C81" s="10" t="str">
        <f>VLOOKUP(_xlfn.CONCAT(A81,B81),Codes!$C$3:$D$11,2,FALSE)</f>
        <v>L</v>
      </c>
      <c r="D81" s="23" t="s">
        <v>67</v>
      </c>
      <c r="E81" s="12" t="str">
        <f>VLOOKUP(D81,Codes!$E$3:$G$253,3,FALSE)</f>
        <v>004</v>
      </c>
      <c r="F81" s="10" t="s">
        <v>76</v>
      </c>
      <c r="G81" s="10">
        <v>48</v>
      </c>
      <c r="H81" s="10" t="str">
        <f>VLOOKUP(F81,Codes!$J$3:$Q$8,2,FALSE)</f>
        <v>E</v>
      </c>
      <c r="I81" s="11" t="s">
        <v>31</v>
      </c>
      <c r="J81" s="10" t="str">
        <f>VLOOKUP(I81,Codes!$H$3:$I$262,2,FALSE)</f>
        <v>AA</v>
      </c>
      <c r="K81" s="10">
        <v>5</v>
      </c>
      <c r="L81" t="s">
        <v>83</v>
      </c>
      <c r="M81" t="str">
        <f>VLOOKUP(L81,Codes!$R$3:$S$28,2,FALSE)</f>
        <v>M</v>
      </c>
      <c r="N81" t="s">
        <v>48</v>
      </c>
      <c r="O81" t="s">
        <v>29</v>
      </c>
      <c r="P81" t="s">
        <v>29</v>
      </c>
      <c r="Q81" s="21" t="str">
        <f t="shared" si="8"/>
        <v>L-AA-004-EC25-TP5-DMSO-NA-5-NA</v>
      </c>
      <c r="R81" s="21" t="str">
        <f t="shared" si="9"/>
        <v>L-AA-004-EC25-TP5-DMSO</v>
      </c>
      <c r="S81" s="14" t="str">
        <f t="shared" si="10"/>
        <v>L.AA.004.M.E.5</v>
      </c>
      <c r="T81" s="15" t="str">
        <f t="shared" si="11"/>
        <v>LAA004ME5</v>
      </c>
      <c r="U81" t="s">
        <v>2649</v>
      </c>
    </row>
    <row r="82" spans="1:21">
      <c r="A82" t="s">
        <v>60</v>
      </c>
      <c r="B82" s="10" t="s">
        <v>50</v>
      </c>
      <c r="C82" s="10" t="str">
        <f>VLOOKUP(_xlfn.CONCAT(A82,B82),Codes!$C$3:$D$11,2,FALSE)</f>
        <v>L</v>
      </c>
      <c r="D82" s="23" t="s">
        <v>53</v>
      </c>
      <c r="E82" s="12" t="str">
        <f>VLOOKUP(D82,Codes!$E$3:$G$253,3,FALSE)</f>
        <v>002</v>
      </c>
      <c r="F82" s="10" t="s">
        <v>46</v>
      </c>
      <c r="G82" s="10">
        <v>4</v>
      </c>
      <c r="H82" s="10" t="str">
        <f>VLOOKUP(F82,Codes!$J$3:$Q$8,2,FALSE)</f>
        <v>A</v>
      </c>
      <c r="I82" s="11" t="s">
        <v>31</v>
      </c>
      <c r="J82" s="10" t="str">
        <f>VLOOKUP(I82,Codes!$H$3:$I$262,2,FALSE)</f>
        <v>AA</v>
      </c>
      <c r="K82" s="10">
        <v>1</v>
      </c>
      <c r="L82" t="s">
        <v>35</v>
      </c>
      <c r="M82" t="str">
        <f>VLOOKUP(L82,Codes!$R$3:$S$28,2,FALSE)</f>
        <v>L</v>
      </c>
      <c r="N82" t="s">
        <v>48</v>
      </c>
      <c r="O82" t="s">
        <v>29</v>
      </c>
      <c r="P82" t="s">
        <v>29</v>
      </c>
      <c r="Q82" s="21" t="str">
        <f t="shared" si="2"/>
        <v>L-AA-002-EC10-TP1-DMSO-NA-1-NA</v>
      </c>
      <c r="R82" s="21" t="str">
        <f t="shared" si="3"/>
        <v>L-AA-002-EC10-TP1-DMSO</v>
      </c>
      <c r="S82" s="14" t="str">
        <f t="shared" si="0"/>
        <v>L.AA.002.L.A.1</v>
      </c>
      <c r="T82" s="15" t="str">
        <f t="shared" si="1"/>
        <v>LAA002LA1</v>
      </c>
      <c r="U82" t="s">
        <v>2649</v>
      </c>
    </row>
    <row r="83" spans="1:21">
      <c r="A83" t="s">
        <v>60</v>
      </c>
      <c r="B83" s="10" t="s">
        <v>50</v>
      </c>
      <c r="C83" s="10" t="str">
        <f>VLOOKUP(_xlfn.CONCAT(A83,B83),Codes!$C$3:$D$11,2,FALSE)</f>
        <v>L</v>
      </c>
      <c r="D83" s="23" t="s">
        <v>53</v>
      </c>
      <c r="E83" s="12" t="str">
        <f>VLOOKUP(D83,Codes!$E$3:$G$253,3,FALSE)</f>
        <v>002</v>
      </c>
      <c r="F83" s="10" t="s">
        <v>46</v>
      </c>
      <c r="G83" s="10">
        <v>4</v>
      </c>
      <c r="H83" s="10" t="str">
        <f>VLOOKUP(F83,Codes!$J$3:$Q$8,2,FALSE)</f>
        <v>A</v>
      </c>
      <c r="I83" s="11" t="s">
        <v>31</v>
      </c>
      <c r="J83" s="10" t="str">
        <f>VLOOKUP(I83,Codes!$H$3:$I$262,2,FALSE)</f>
        <v>AA</v>
      </c>
      <c r="K83" s="10">
        <v>2</v>
      </c>
      <c r="L83" t="s">
        <v>35</v>
      </c>
      <c r="M83" t="str">
        <f>VLOOKUP(L83,Codes!$R$3:$S$28,2,FALSE)</f>
        <v>L</v>
      </c>
      <c r="N83" t="s">
        <v>48</v>
      </c>
      <c r="O83" t="s">
        <v>29</v>
      </c>
      <c r="P83" t="s">
        <v>29</v>
      </c>
      <c r="Q83" s="21" t="str">
        <f t="shared" si="2"/>
        <v>L-AA-002-EC10-TP1-DMSO-NA-2-NA</v>
      </c>
      <c r="R83" s="21" t="str">
        <f t="shared" si="3"/>
        <v>L-AA-002-EC10-TP1-DMSO</v>
      </c>
      <c r="S83" s="14" t="str">
        <f t="shared" si="0"/>
        <v>L.AA.002.L.A.2</v>
      </c>
      <c r="T83" s="15" t="str">
        <f t="shared" si="1"/>
        <v>LAA002LA2</v>
      </c>
      <c r="U83" t="s">
        <v>2649</v>
      </c>
    </row>
    <row r="84" spans="1:21">
      <c r="A84" t="s">
        <v>60</v>
      </c>
      <c r="B84" s="10" t="s">
        <v>50</v>
      </c>
      <c r="C84" s="10" t="str">
        <f>VLOOKUP(_xlfn.CONCAT(A84,B84),Codes!$C$3:$D$11,2,FALSE)</f>
        <v>L</v>
      </c>
      <c r="D84" s="23" t="s">
        <v>53</v>
      </c>
      <c r="E84" s="12" t="str">
        <f>VLOOKUP(D84,Codes!$E$3:$G$253,3,FALSE)</f>
        <v>002</v>
      </c>
      <c r="F84" s="10" t="s">
        <v>46</v>
      </c>
      <c r="G84" s="10">
        <v>4</v>
      </c>
      <c r="H84" s="10" t="str">
        <f>VLOOKUP(F84,Codes!$J$3:$Q$8,2,FALSE)</f>
        <v>A</v>
      </c>
      <c r="I84" s="11" t="s">
        <v>31</v>
      </c>
      <c r="J84" s="10" t="str">
        <f>VLOOKUP(I84,Codes!$H$3:$I$262,2,FALSE)</f>
        <v>AA</v>
      </c>
      <c r="K84" s="10">
        <v>3</v>
      </c>
      <c r="L84" t="s">
        <v>35</v>
      </c>
      <c r="M84" t="str">
        <f>VLOOKUP(L84,Codes!$R$3:$S$28,2,FALSE)</f>
        <v>L</v>
      </c>
      <c r="N84" t="s">
        <v>48</v>
      </c>
      <c r="O84" t="s">
        <v>29</v>
      </c>
      <c r="P84" t="s">
        <v>29</v>
      </c>
      <c r="Q84" s="21" t="str">
        <f t="shared" si="2"/>
        <v>L-AA-002-EC10-TP1-DMSO-NA-3-NA</v>
      </c>
      <c r="R84" s="21" t="str">
        <f t="shared" si="3"/>
        <v>L-AA-002-EC10-TP1-DMSO</v>
      </c>
      <c r="S84" s="14" t="str">
        <f t="shared" si="0"/>
        <v>L.AA.002.L.A.3</v>
      </c>
      <c r="T84" s="15" t="str">
        <f t="shared" si="1"/>
        <v>LAA002LA3</v>
      </c>
      <c r="U84" t="s">
        <v>2649</v>
      </c>
    </row>
    <row r="85" spans="1:21">
      <c r="A85" t="s">
        <v>60</v>
      </c>
      <c r="B85" s="10" t="s">
        <v>50</v>
      </c>
      <c r="C85" s="10" t="str">
        <f>VLOOKUP(_xlfn.CONCAT(A85,B85),Codes!$C$3:$D$11,2,FALSE)</f>
        <v>L</v>
      </c>
      <c r="D85" s="23" t="s">
        <v>53</v>
      </c>
      <c r="E85" s="12" t="str">
        <f>VLOOKUP(D85,Codes!$E$3:$G$253,3,FALSE)</f>
        <v>002</v>
      </c>
      <c r="F85" s="10" t="s">
        <v>46</v>
      </c>
      <c r="G85" s="10">
        <v>4</v>
      </c>
      <c r="H85" s="10" t="str">
        <f>VLOOKUP(F85,Codes!$J$3:$Q$8,2,FALSE)</f>
        <v>A</v>
      </c>
      <c r="I85" s="11" t="s">
        <v>31</v>
      </c>
      <c r="J85" s="10" t="str">
        <f>VLOOKUP(I85,Codes!$H$3:$I$262,2,FALSE)</f>
        <v>AA</v>
      </c>
      <c r="K85" s="10">
        <v>4</v>
      </c>
      <c r="L85" t="s">
        <v>35</v>
      </c>
      <c r="M85" t="str">
        <f>VLOOKUP(L85,Codes!$R$3:$S$28,2,FALSE)</f>
        <v>L</v>
      </c>
      <c r="N85" t="s">
        <v>48</v>
      </c>
      <c r="O85" t="s">
        <v>29</v>
      </c>
      <c r="P85" t="s">
        <v>29</v>
      </c>
      <c r="Q85" s="21" t="str">
        <f t="shared" si="2"/>
        <v>L-AA-002-EC10-TP1-DMSO-NA-4-NA</v>
      </c>
      <c r="R85" s="21" t="str">
        <f t="shared" si="3"/>
        <v>L-AA-002-EC10-TP1-DMSO</v>
      </c>
      <c r="S85" s="14" t="str">
        <f t="shared" si="0"/>
        <v>L.AA.002.L.A.4</v>
      </c>
      <c r="T85" s="15" t="str">
        <f t="shared" si="1"/>
        <v>LAA002LA4</v>
      </c>
      <c r="U85" t="s">
        <v>2649</v>
      </c>
    </row>
    <row r="86" spans="1:21">
      <c r="A86" t="s">
        <v>60</v>
      </c>
      <c r="B86" s="10" t="s">
        <v>50</v>
      </c>
      <c r="C86" s="10" t="str">
        <f>VLOOKUP(_xlfn.CONCAT(A86,B86),Codes!$C$3:$D$11,2,FALSE)</f>
        <v>L</v>
      </c>
      <c r="D86" s="23" t="s">
        <v>53</v>
      </c>
      <c r="E86" s="12" t="str">
        <f>VLOOKUP(D86,Codes!$E$3:$G$253,3,FALSE)</f>
        <v>002</v>
      </c>
      <c r="F86" s="10" t="s">
        <v>46</v>
      </c>
      <c r="G86" s="10">
        <v>4</v>
      </c>
      <c r="H86" s="10" t="str">
        <f>VLOOKUP(F86,Codes!$J$3:$Q$8,2,FALSE)</f>
        <v>A</v>
      </c>
      <c r="I86" s="11" t="s">
        <v>31</v>
      </c>
      <c r="J86" s="10" t="str">
        <f>VLOOKUP(I86,Codes!$H$3:$I$262,2,FALSE)</f>
        <v>AA</v>
      </c>
      <c r="K86" s="10">
        <v>5</v>
      </c>
      <c r="L86" t="s">
        <v>35</v>
      </c>
      <c r="M86" t="str">
        <f>VLOOKUP(L86,Codes!$R$3:$S$28,2,FALSE)</f>
        <v>L</v>
      </c>
      <c r="N86" t="s">
        <v>48</v>
      </c>
      <c r="O86" t="s">
        <v>29</v>
      </c>
      <c r="P86" t="s">
        <v>29</v>
      </c>
      <c r="Q86" s="21" t="str">
        <f t="shared" si="2"/>
        <v>L-AA-002-EC10-TP1-DMSO-NA-5-NA</v>
      </c>
      <c r="R86" s="21" t="str">
        <f t="shared" si="3"/>
        <v>L-AA-002-EC10-TP1-DMSO</v>
      </c>
      <c r="S86" s="14" t="str">
        <f t="shared" si="0"/>
        <v>L.AA.002.L.A.5</v>
      </c>
      <c r="T86" s="15" t="str">
        <f t="shared" si="1"/>
        <v>LAA002LA5</v>
      </c>
      <c r="U86" t="s">
        <v>2649</v>
      </c>
    </row>
    <row r="87" spans="1:21">
      <c r="A87" t="s">
        <v>60</v>
      </c>
      <c r="B87" s="10" t="s">
        <v>50</v>
      </c>
      <c r="C87" s="10" t="str">
        <f>VLOOKUP(_xlfn.CONCAT(A87,B87),Codes!$C$3:$D$11,2,FALSE)</f>
        <v>L</v>
      </c>
      <c r="D87" s="23" t="s">
        <v>53</v>
      </c>
      <c r="E87" s="12" t="str">
        <f>VLOOKUP(D87,Codes!$E$3:$G$253,3,FALSE)</f>
        <v>002</v>
      </c>
      <c r="F87" s="10" t="s">
        <v>57</v>
      </c>
      <c r="G87" s="10">
        <v>8</v>
      </c>
      <c r="H87" s="10" t="str">
        <f>VLOOKUP(F87,Codes!$J$3:$Q$8,2,FALSE)</f>
        <v>B</v>
      </c>
      <c r="I87" s="11" t="s">
        <v>31</v>
      </c>
      <c r="J87" s="10" t="str">
        <f>VLOOKUP(I87,Codes!$H$3:$I$262,2,FALSE)</f>
        <v>AA</v>
      </c>
      <c r="K87" s="10">
        <v>1</v>
      </c>
      <c r="L87" t="s">
        <v>35</v>
      </c>
      <c r="M87" t="str">
        <f>VLOOKUP(L87,Codes!$R$3:$S$28,2,FALSE)</f>
        <v>L</v>
      </c>
      <c r="N87" t="s">
        <v>48</v>
      </c>
      <c r="O87" t="s">
        <v>29</v>
      </c>
      <c r="P87" t="s">
        <v>29</v>
      </c>
      <c r="Q87" s="21" t="str">
        <f t="shared" si="2"/>
        <v>L-AA-002-EC10-TP2-DMSO-NA-1-NA</v>
      </c>
      <c r="R87" s="21" t="str">
        <f t="shared" si="3"/>
        <v>L-AA-002-EC10-TP2-DMSO</v>
      </c>
      <c r="S87" s="14" t="str">
        <f t="shared" si="0"/>
        <v>L.AA.002.L.B.1</v>
      </c>
      <c r="T87" s="15" t="str">
        <f t="shared" si="1"/>
        <v>LAA002LB1</v>
      </c>
      <c r="U87" t="s">
        <v>2649</v>
      </c>
    </row>
    <row r="88" spans="1:21">
      <c r="A88" t="s">
        <v>60</v>
      </c>
      <c r="B88" s="10" t="s">
        <v>50</v>
      </c>
      <c r="C88" s="10" t="str">
        <f>VLOOKUP(_xlfn.CONCAT(A88,B88),Codes!$C$3:$D$11,2,FALSE)</f>
        <v>L</v>
      </c>
      <c r="D88" s="23" t="s">
        <v>53</v>
      </c>
      <c r="E88" s="12" t="str">
        <f>VLOOKUP(D88,Codes!$E$3:$G$253,3,FALSE)</f>
        <v>002</v>
      </c>
      <c r="F88" s="10" t="s">
        <v>57</v>
      </c>
      <c r="G88" s="10">
        <v>8</v>
      </c>
      <c r="H88" s="10" t="str">
        <f>VLOOKUP(F88,Codes!$J$3:$Q$8,2,FALSE)</f>
        <v>B</v>
      </c>
      <c r="I88" s="11" t="s">
        <v>31</v>
      </c>
      <c r="J88" s="10" t="str">
        <f>VLOOKUP(I88,Codes!$H$3:$I$262,2,FALSE)</f>
        <v>AA</v>
      </c>
      <c r="K88" s="10">
        <v>2</v>
      </c>
      <c r="L88" t="s">
        <v>35</v>
      </c>
      <c r="M88" t="str">
        <f>VLOOKUP(L88,Codes!$R$3:$S$28,2,FALSE)</f>
        <v>L</v>
      </c>
      <c r="N88" t="s">
        <v>48</v>
      </c>
      <c r="O88" t="s">
        <v>29</v>
      </c>
      <c r="P88" t="s">
        <v>29</v>
      </c>
      <c r="Q88" s="21" t="str">
        <f t="shared" si="2"/>
        <v>L-AA-002-EC10-TP2-DMSO-NA-2-NA</v>
      </c>
      <c r="R88" s="21" t="str">
        <f t="shared" si="3"/>
        <v>L-AA-002-EC10-TP2-DMSO</v>
      </c>
      <c r="S88" s="14" t="str">
        <f t="shared" si="0"/>
        <v>L.AA.002.L.B.2</v>
      </c>
      <c r="T88" s="15" t="str">
        <f t="shared" si="1"/>
        <v>LAA002LB2</v>
      </c>
      <c r="U88" t="s">
        <v>2649</v>
      </c>
    </row>
    <row r="89" spans="1:21">
      <c r="A89" t="s">
        <v>60</v>
      </c>
      <c r="B89" s="10" t="s">
        <v>50</v>
      </c>
      <c r="C89" s="10" t="str">
        <f>VLOOKUP(_xlfn.CONCAT(A89,B89),Codes!$C$3:$D$11,2,FALSE)</f>
        <v>L</v>
      </c>
      <c r="D89" s="23" t="s">
        <v>53</v>
      </c>
      <c r="E89" s="12" t="str">
        <f>VLOOKUP(D89,Codes!$E$3:$G$253,3,FALSE)</f>
        <v>002</v>
      </c>
      <c r="F89" s="10" t="s">
        <v>57</v>
      </c>
      <c r="G89" s="10">
        <v>8</v>
      </c>
      <c r="H89" s="10" t="str">
        <f>VLOOKUP(F89,Codes!$J$3:$Q$8,2,FALSE)</f>
        <v>B</v>
      </c>
      <c r="I89" s="11" t="s">
        <v>31</v>
      </c>
      <c r="J89" s="10" t="str">
        <f>VLOOKUP(I89,Codes!$H$3:$I$262,2,FALSE)</f>
        <v>AA</v>
      </c>
      <c r="K89" s="10">
        <v>3</v>
      </c>
      <c r="L89" t="s">
        <v>35</v>
      </c>
      <c r="M89" t="str">
        <f>VLOOKUP(L89,Codes!$R$3:$S$28,2,FALSE)</f>
        <v>L</v>
      </c>
      <c r="N89" t="s">
        <v>48</v>
      </c>
      <c r="O89" t="s">
        <v>29</v>
      </c>
      <c r="P89" t="s">
        <v>29</v>
      </c>
      <c r="Q89" s="21" t="str">
        <f t="shared" si="2"/>
        <v>L-AA-002-EC10-TP2-DMSO-NA-3-NA</v>
      </c>
      <c r="R89" s="21" t="str">
        <f t="shared" si="3"/>
        <v>L-AA-002-EC10-TP2-DMSO</v>
      </c>
      <c r="S89" s="14" t="str">
        <f t="shared" si="0"/>
        <v>L.AA.002.L.B.3</v>
      </c>
      <c r="T89" s="15" t="str">
        <f t="shared" si="1"/>
        <v>LAA002LB3</v>
      </c>
      <c r="U89" t="s">
        <v>2649</v>
      </c>
    </row>
    <row r="90" spans="1:21">
      <c r="A90" t="s">
        <v>60</v>
      </c>
      <c r="B90" s="10" t="s">
        <v>50</v>
      </c>
      <c r="C90" s="10" t="str">
        <f>VLOOKUP(_xlfn.CONCAT(A90,B90),Codes!$C$3:$D$11,2,FALSE)</f>
        <v>L</v>
      </c>
      <c r="D90" s="23" t="s">
        <v>53</v>
      </c>
      <c r="E90" s="12" t="str">
        <f>VLOOKUP(D90,Codes!$E$3:$G$253,3,FALSE)</f>
        <v>002</v>
      </c>
      <c r="F90" s="10" t="s">
        <v>57</v>
      </c>
      <c r="G90" s="10">
        <v>8</v>
      </c>
      <c r="H90" s="10" t="str">
        <f>VLOOKUP(F90,Codes!$J$3:$Q$8,2,FALSE)</f>
        <v>B</v>
      </c>
      <c r="I90" s="11" t="s">
        <v>31</v>
      </c>
      <c r="J90" s="10" t="str">
        <f>VLOOKUP(I90,Codes!$H$3:$I$262,2,FALSE)</f>
        <v>AA</v>
      </c>
      <c r="K90" s="10">
        <v>4</v>
      </c>
      <c r="L90" t="s">
        <v>35</v>
      </c>
      <c r="M90" t="str">
        <f>VLOOKUP(L90,Codes!$R$3:$S$28,2,FALSE)</f>
        <v>L</v>
      </c>
      <c r="N90" t="s">
        <v>48</v>
      </c>
      <c r="O90" t="s">
        <v>29</v>
      </c>
      <c r="P90" t="s">
        <v>29</v>
      </c>
      <c r="Q90" s="21" t="str">
        <f t="shared" si="2"/>
        <v>L-AA-002-EC10-TP2-DMSO-NA-4-NA</v>
      </c>
      <c r="R90" s="21" t="str">
        <f t="shared" si="3"/>
        <v>L-AA-002-EC10-TP2-DMSO</v>
      </c>
      <c r="S90" s="14" t="str">
        <f t="shared" si="0"/>
        <v>L.AA.002.L.B.4</v>
      </c>
      <c r="T90" s="15" t="str">
        <f t="shared" si="1"/>
        <v>LAA002LB4</v>
      </c>
      <c r="U90" t="s">
        <v>2649</v>
      </c>
    </row>
    <row r="91" spans="1:21">
      <c r="A91" t="s">
        <v>60</v>
      </c>
      <c r="B91" s="10" t="s">
        <v>50</v>
      </c>
      <c r="C91" s="10" t="str">
        <f>VLOOKUP(_xlfn.CONCAT(A91,B91),Codes!$C$3:$D$11,2,FALSE)</f>
        <v>L</v>
      </c>
      <c r="D91" s="23" t="s">
        <v>53</v>
      </c>
      <c r="E91" s="12" t="str">
        <f>VLOOKUP(D91,Codes!$E$3:$G$253,3,FALSE)</f>
        <v>002</v>
      </c>
      <c r="F91" s="10" t="s">
        <v>57</v>
      </c>
      <c r="G91" s="10">
        <v>8</v>
      </c>
      <c r="H91" s="10" t="str">
        <f>VLOOKUP(F91,Codes!$J$3:$Q$8,2,FALSE)</f>
        <v>B</v>
      </c>
      <c r="I91" s="11" t="s">
        <v>31</v>
      </c>
      <c r="J91" s="10" t="str">
        <f>VLOOKUP(I91,Codes!$H$3:$I$262,2,FALSE)</f>
        <v>AA</v>
      </c>
      <c r="K91" s="10">
        <v>5</v>
      </c>
      <c r="L91" t="s">
        <v>35</v>
      </c>
      <c r="M91" t="str">
        <f>VLOOKUP(L91,Codes!$R$3:$S$28,2,FALSE)</f>
        <v>L</v>
      </c>
      <c r="N91" t="s">
        <v>48</v>
      </c>
      <c r="O91" t="s">
        <v>29</v>
      </c>
      <c r="P91" t="s">
        <v>29</v>
      </c>
      <c r="Q91" s="21" t="str">
        <f t="shared" si="2"/>
        <v>L-AA-002-EC10-TP2-DMSO-NA-5-NA</v>
      </c>
      <c r="R91" s="21" t="str">
        <f t="shared" si="3"/>
        <v>L-AA-002-EC10-TP2-DMSO</v>
      </c>
      <c r="S91" s="14" t="str">
        <f t="shared" si="0"/>
        <v>L.AA.002.L.B.5</v>
      </c>
      <c r="T91" s="15" t="str">
        <f t="shared" si="1"/>
        <v>LAA002LB5</v>
      </c>
      <c r="U91" t="s">
        <v>2649</v>
      </c>
    </row>
    <row r="92" spans="1:21">
      <c r="A92" t="s">
        <v>60</v>
      </c>
      <c r="B92" s="10" t="s">
        <v>50</v>
      </c>
      <c r="C92" s="10" t="str">
        <f>VLOOKUP(_xlfn.CONCAT(A92,B92),Codes!$C$3:$D$11,2,FALSE)</f>
        <v>L</v>
      </c>
      <c r="D92" s="23" t="s">
        <v>53</v>
      </c>
      <c r="E92" s="12" t="str">
        <f>VLOOKUP(D92,Codes!$E$3:$G$253,3,FALSE)</f>
        <v>002</v>
      </c>
      <c r="F92" s="10" t="s">
        <v>64</v>
      </c>
      <c r="G92" s="10">
        <v>24</v>
      </c>
      <c r="H92" s="10" t="str">
        <f>VLOOKUP(F92,Codes!$J$3:$Q$8,2,FALSE)</f>
        <v>C</v>
      </c>
      <c r="I92" s="11" t="s">
        <v>31</v>
      </c>
      <c r="J92" s="10" t="str">
        <f>VLOOKUP(I92,Codes!$H$3:$I$262,2,FALSE)</f>
        <v>AA</v>
      </c>
      <c r="K92" s="10">
        <v>1</v>
      </c>
      <c r="L92" t="s">
        <v>35</v>
      </c>
      <c r="M92" t="str">
        <f>VLOOKUP(L92,Codes!$R$3:$S$28,2,FALSE)</f>
        <v>L</v>
      </c>
      <c r="N92" t="s">
        <v>48</v>
      </c>
      <c r="O92" t="s">
        <v>29</v>
      </c>
      <c r="P92" t="s">
        <v>29</v>
      </c>
      <c r="Q92" s="21" t="str">
        <f t="shared" si="2"/>
        <v>L-AA-002-EC10-TP3-DMSO-NA-1-NA</v>
      </c>
      <c r="R92" s="21" t="str">
        <f t="shared" si="3"/>
        <v>L-AA-002-EC10-TP3-DMSO</v>
      </c>
      <c r="S92" s="14" t="str">
        <f t="shared" si="0"/>
        <v>L.AA.002.L.C.1</v>
      </c>
      <c r="T92" s="15" t="str">
        <f t="shared" si="1"/>
        <v>LAA002LC1</v>
      </c>
      <c r="U92" t="s">
        <v>2649</v>
      </c>
    </row>
    <row r="93" spans="1:21">
      <c r="A93" t="s">
        <v>60</v>
      </c>
      <c r="B93" s="10" t="s">
        <v>50</v>
      </c>
      <c r="C93" s="10" t="str">
        <f>VLOOKUP(_xlfn.CONCAT(A93,B93),Codes!$C$3:$D$11,2,FALSE)</f>
        <v>L</v>
      </c>
      <c r="D93" s="23" t="s">
        <v>53</v>
      </c>
      <c r="E93" s="12" t="str">
        <f>VLOOKUP(D93,Codes!$E$3:$G$253,3,FALSE)</f>
        <v>002</v>
      </c>
      <c r="F93" s="10" t="s">
        <v>64</v>
      </c>
      <c r="G93" s="10">
        <v>24</v>
      </c>
      <c r="H93" s="10" t="str">
        <f>VLOOKUP(F93,Codes!$J$3:$Q$8,2,FALSE)</f>
        <v>C</v>
      </c>
      <c r="I93" s="11" t="s">
        <v>31</v>
      </c>
      <c r="J93" s="10" t="str">
        <f>VLOOKUP(I93,Codes!$H$3:$I$262,2,FALSE)</f>
        <v>AA</v>
      </c>
      <c r="K93" s="10">
        <v>2</v>
      </c>
      <c r="L93" t="s">
        <v>35</v>
      </c>
      <c r="M93" t="str">
        <f>VLOOKUP(L93,Codes!$R$3:$S$28,2,FALSE)</f>
        <v>L</v>
      </c>
      <c r="N93" t="s">
        <v>48</v>
      </c>
      <c r="O93" t="s">
        <v>29</v>
      </c>
      <c r="P93" t="s">
        <v>29</v>
      </c>
      <c r="Q93" s="21" t="str">
        <f t="shared" si="2"/>
        <v>L-AA-002-EC10-TP3-DMSO-NA-2-NA</v>
      </c>
      <c r="R93" s="21" t="str">
        <f t="shared" si="3"/>
        <v>L-AA-002-EC10-TP3-DMSO</v>
      </c>
      <c r="S93" s="14" t="str">
        <f t="shared" si="0"/>
        <v>L.AA.002.L.C.2</v>
      </c>
      <c r="T93" s="15" t="str">
        <f t="shared" si="1"/>
        <v>LAA002LC2</v>
      </c>
      <c r="U93" t="s">
        <v>2649</v>
      </c>
    </row>
    <row r="94" spans="1:21">
      <c r="A94" t="s">
        <v>60</v>
      </c>
      <c r="B94" s="10" t="s">
        <v>50</v>
      </c>
      <c r="C94" s="10" t="str">
        <f>VLOOKUP(_xlfn.CONCAT(A94,B94),Codes!$C$3:$D$11,2,FALSE)</f>
        <v>L</v>
      </c>
      <c r="D94" s="23" t="s">
        <v>53</v>
      </c>
      <c r="E94" s="12" t="str">
        <f>VLOOKUP(D94,Codes!$E$3:$G$253,3,FALSE)</f>
        <v>002</v>
      </c>
      <c r="F94" s="10" t="s">
        <v>64</v>
      </c>
      <c r="G94" s="10">
        <v>24</v>
      </c>
      <c r="H94" s="10" t="str">
        <f>VLOOKUP(F94,Codes!$J$3:$Q$8,2,FALSE)</f>
        <v>C</v>
      </c>
      <c r="I94" s="11" t="s">
        <v>31</v>
      </c>
      <c r="J94" s="10" t="str">
        <f>VLOOKUP(I94,Codes!$H$3:$I$262,2,FALSE)</f>
        <v>AA</v>
      </c>
      <c r="K94" s="10">
        <v>3</v>
      </c>
      <c r="L94" t="s">
        <v>35</v>
      </c>
      <c r="M94" t="str">
        <f>VLOOKUP(L94,Codes!$R$3:$S$28,2,FALSE)</f>
        <v>L</v>
      </c>
      <c r="N94" t="s">
        <v>48</v>
      </c>
      <c r="O94" t="s">
        <v>29</v>
      </c>
      <c r="P94" t="s">
        <v>29</v>
      </c>
      <c r="Q94" s="21" t="str">
        <f t="shared" si="2"/>
        <v>L-AA-002-EC10-TP3-DMSO-NA-3-NA</v>
      </c>
      <c r="R94" s="21" t="str">
        <f t="shared" si="3"/>
        <v>L-AA-002-EC10-TP3-DMSO</v>
      </c>
      <c r="S94" s="14" t="str">
        <f t="shared" si="0"/>
        <v>L.AA.002.L.C.3</v>
      </c>
      <c r="T94" s="15" t="str">
        <f t="shared" si="1"/>
        <v>LAA002LC3</v>
      </c>
      <c r="U94" t="s">
        <v>2649</v>
      </c>
    </row>
    <row r="95" spans="1:21">
      <c r="A95" t="s">
        <v>60</v>
      </c>
      <c r="B95" s="10" t="s">
        <v>50</v>
      </c>
      <c r="C95" s="10" t="str">
        <f>VLOOKUP(_xlfn.CONCAT(A95,B95),Codes!$C$3:$D$11,2,FALSE)</f>
        <v>L</v>
      </c>
      <c r="D95" s="23" t="s">
        <v>53</v>
      </c>
      <c r="E95" s="12" t="str">
        <f>VLOOKUP(D95,Codes!$E$3:$G$253,3,FALSE)</f>
        <v>002</v>
      </c>
      <c r="F95" s="10" t="s">
        <v>64</v>
      </c>
      <c r="G95" s="10">
        <v>24</v>
      </c>
      <c r="H95" s="10" t="str">
        <f>VLOOKUP(F95,Codes!$J$3:$Q$8,2,FALSE)</f>
        <v>C</v>
      </c>
      <c r="I95" s="11" t="s">
        <v>31</v>
      </c>
      <c r="J95" s="10" t="str">
        <f>VLOOKUP(I95,Codes!$H$3:$I$262,2,FALSE)</f>
        <v>AA</v>
      </c>
      <c r="K95" s="10">
        <v>4</v>
      </c>
      <c r="L95" t="s">
        <v>35</v>
      </c>
      <c r="M95" t="str">
        <f>VLOOKUP(L95,Codes!$R$3:$S$28,2,FALSE)</f>
        <v>L</v>
      </c>
      <c r="N95" t="s">
        <v>48</v>
      </c>
      <c r="O95" t="s">
        <v>29</v>
      </c>
      <c r="P95" t="s">
        <v>29</v>
      </c>
      <c r="Q95" s="21" t="str">
        <f t="shared" si="2"/>
        <v>L-AA-002-EC10-TP3-DMSO-NA-4-NA</v>
      </c>
      <c r="R95" s="21" t="str">
        <f t="shared" si="3"/>
        <v>L-AA-002-EC10-TP3-DMSO</v>
      </c>
      <c r="S95" s="14" t="str">
        <f t="shared" si="0"/>
        <v>L.AA.002.L.C.4</v>
      </c>
      <c r="T95" s="15" t="str">
        <f t="shared" si="1"/>
        <v>LAA002LC4</v>
      </c>
      <c r="U95" t="s">
        <v>2649</v>
      </c>
    </row>
    <row r="96" spans="1:21">
      <c r="A96" t="s">
        <v>60</v>
      </c>
      <c r="B96" s="10" t="s">
        <v>50</v>
      </c>
      <c r="C96" s="10" t="str">
        <f>VLOOKUP(_xlfn.CONCAT(A96,B96),Codes!$C$3:$D$11,2,FALSE)</f>
        <v>L</v>
      </c>
      <c r="D96" s="23" t="s">
        <v>53</v>
      </c>
      <c r="E96" s="12" t="str">
        <f>VLOOKUP(D96,Codes!$E$3:$G$253,3,FALSE)</f>
        <v>002</v>
      </c>
      <c r="F96" s="10" t="s">
        <v>64</v>
      </c>
      <c r="G96" s="10">
        <v>24</v>
      </c>
      <c r="H96" s="10" t="str">
        <f>VLOOKUP(F96,Codes!$J$3:$Q$8,2,FALSE)</f>
        <v>C</v>
      </c>
      <c r="I96" s="11" t="s">
        <v>31</v>
      </c>
      <c r="J96" s="10" t="str">
        <f>VLOOKUP(I96,Codes!$H$3:$I$262,2,FALSE)</f>
        <v>AA</v>
      </c>
      <c r="K96" s="10">
        <v>5</v>
      </c>
      <c r="L96" t="s">
        <v>35</v>
      </c>
      <c r="M96" t="str">
        <f>VLOOKUP(L96,Codes!$R$3:$S$28,2,FALSE)</f>
        <v>L</v>
      </c>
      <c r="N96" t="s">
        <v>48</v>
      </c>
      <c r="O96" t="s">
        <v>29</v>
      </c>
      <c r="P96" t="s">
        <v>29</v>
      </c>
      <c r="Q96" s="21" t="str">
        <f t="shared" si="2"/>
        <v>L-AA-002-EC10-TP3-DMSO-NA-5-NA</v>
      </c>
      <c r="R96" s="21" t="str">
        <f t="shared" si="3"/>
        <v>L-AA-002-EC10-TP3-DMSO</v>
      </c>
      <c r="S96" s="14" t="str">
        <f t="shared" si="0"/>
        <v>L.AA.002.L.C.5</v>
      </c>
      <c r="T96" s="15" t="str">
        <f t="shared" si="1"/>
        <v>LAA002LC5</v>
      </c>
      <c r="U96" t="s">
        <v>2649</v>
      </c>
    </row>
    <row r="97" spans="1:21">
      <c r="A97" t="s">
        <v>60</v>
      </c>
      <c r="B97" s="10" t="s">
        <v>50</v>
      </c>
      <c r="C97" s="10" t="str">
        <f>VLOOKUP(_xlfn.CONCAT(A97,B97),Codes!$C$3:$D$11,2,FALSE)</f>
        <v>L</v>
      </c>
      <c r="D97" s="23" t="s">
        <v>53</v>
      </c>
      <c r="E97" s="12" t="str">
        <f>VLOOKUP(D97,Codes!$E$3:$G$253,3,FALSE)</f>
        <v>002</v>
      </c>
      <c r="F97" s="10" t="s">
        <v>70</v>
      </c>
      <c r="G97" s="10">
        <v>30</v>
      </c>
      <c r="H97" s="10" t="str">
        <f>VLOOKUP(F97,Codes!$J$3:$Q$8,2,FALSE)</f>
        <v>D</v>
      </c>
      <c r="I97" s="11" t="s">
        <v>31</v>
      </c>
      <c r="J97" s="10" t="str">
        <f>VLOOKUP(I97,Codes!$H$3:$I$262,2,FALSE)</f>
        <v>AA</v>
      </c>
      <c r="K97" s="10">
        <v>1</v>
      </c>
      <c r="L97" t="s">
        <v>35</v>
      </c>
      <c r="M97" t="str">
        <f>VLOOKUP(L97,Codes!$R$3:$S$28,2,FALSE)</f>
        <v>L</v>
      </c>
      <c r="N97" t="s">
        <v>48</v>
      </c>
      <c r="O97" t="s">
        <v>29</v>
      </c>
      <c r="P97" t="s">
        <v>29</v>
      </c>
      <c r="Q97" s="21" t="str">
        <f t="shared" si="2"/>
        <v>L-AA-002-EC10-TP4-DMSO-NA-1-NA</v>
      </c>
      <c r="R97" s="21" t="str">
        <f t="shared" si="3"/>
        <v>L-AA-002-EC10-TP4-DMSO</v>
      </c>
      <c r="S97" s="14" t="str">
        <f t="shared" si="0"/>
        <v>L.AA.002.L.D.1</v>
      </c>
      <c r="T97" s="15" t="str">
        <f t="shared" si="1"/>
        <v>LAA002LD1</v>
      </c>
      <c r="U97" t="s">
        <v>2649</v>
      </c>
    </row>
    <row r="98" spans="1:21">
      <c r="A98" t="s">
        <v>60</v>
      </c>
      <c r="B98" s="10" t="s">
        <v>50</v>
      </c>
      <c r="C98" s="10" t="str">
        <f>VLOOKUP(_xlfn.CONCAT(A98,B98),Codes!$C$3:$D$11,2,FALSE)</f>
        <v>L</v>
      </c>
      <c r="D98" s="23" t="s">
        <v>53</v>
      </c>
      <c r="E98" s="12" t="str">
        <f>VLOOKUP(D98,Codes!$E$3:$G$253,3,FALSE)</f>
        <v>002</v>
      </c>
      <c r="F98" s="10" t="s">
        <v>70</v>
      </c>
      <c r="G98" s="10">
        <v>30</v>
      </c>
      <c r="H98" s="10" t="str">
        <f>VLOOKUP(F98,Codes!$J$3:$Q$8,2,FALSE)</f>
        <v>D</v>
      </c>
      <c r="I98" s="11" t="s">
        <v>31</v>
      </c>
      <c r="J98" s="10" t="str">
        <f>VLOOKUP(I98,Codes!$H$3:$I$262,2,FALSE)</f>
        <v>AA</v>
      </c>
      <c r="K98" s="10">
        <v>2</v>
      </c>
      <c r="L98" t="s">
        <v>35</v>
      </c>
      <c r="M98" t="str">
        <f>VLOOKUP(L98,Codes!$R$3:$S$28,2,FALSE)</f>
        <v>L</v>
      </c>
      <c r="N98" t="s">
        <v>48</v>
      </c>
      <c r="O98" t="s">
        <v>29</v>
      </c>
      <c r="P98" t="s">
        <v>29</v>
      </c>
      <c r="Q98" s="21" t="str">
        <f t="shared" si="2"/>
        <v>L-AA-002-EC10-TP4-DMSO-NA-2-NA</v>
      </c>
      <c r="R98" s="21" t="str">
        <f t="shared" si="3"/>
        <v>L-AA-002-EC10-TP4-DMSO</v>
      </c>
      <c r="S98" s="14" t="str">
        <f t="shared" si="0"/>
        <v>L.AA.002.L.D.2</v>
      </c>
      <c r="T98" s="15" t="str">
        <f t="shared" si="1"/>
        <v>LAA002LD2</v>
      </c>
      <c r="U98" t="s">
        <v>2649</v>
      </c>
    </row>
    <row r="99" spans="1:21">
      <c r="A99" t="s">
        <v>60</v>
      </c>
      <c r="B99" s="10" t="s">
        <v>50</v>
      </c>
      <c r="C99" s="10" t="str">
        <f>VLOOKUP(_xlfn.CONCAT(A99,B99),Codes!$C$3:$D$11,2,FALSE)</f>
        <v>L</v>
      </c>
      <c r="D99" s="23" t="s">
        <v>53</v>
      </c>
      <c r="E99" s="12" t="str">
        <f>VLOOKUP(D99,Codes!$E$3:$G$253,3,FALSE)</f>
        <v>002</v>
      </c>
      <c r="F99" s="10" t="s">
        <v>70</v>
      </c>
      <c r="G99" s="10">
        <v>30</v>
      </c>
      <c r="H99" s="10" t="str">
        <f>VLOOKUP(F99,Codes!$J$3:$Q$8,2,FALSE)</f>
        <v>D</v>
      </c>
      <c r="I99" s="11" t="s">
        <v>31</v>
      </c>
      <c r="J99" s="10" t="str">
        <f>VLOOKUP(I99,Codes!$H$3:$I$262,2,FALSE)</f>
        <v>AA</v>
      </c>
      <c r="K99" s="10">
        <v>3</v>
      </c>
      <c r="L99" t="s">
        <v>35</v>
      </c>
      <c r="M99" t="str">
        <f>VLOOKUP(L99,Codes!$R$3:$S$28,2,FALSE)</f>
        <v>L</v>
      </c>
      <c r="N99" t="s">
        <v>48</v>
      </c>
      <c r="O99" t="s">
        <v>29</v>
      </c>
      <c r="P99" t="s">
        <v>29</v>
      </c>
      <c r="Q99" s="21" t="str">
        <f t="shared" si="2"/>
        <v>L-AA-002-EC10-TP4-DMSO-NA-3-NA</v>
      </c>
      <c r="R99" s="21" t="str">
        <f t="shared" si="3"/>
        <v>L-AA-002-EC10-TP4-DMSO</v>
      </c>
      <c r="S99" s="14" t="str">
        <f t="shared" si="0"/>
        <v>L.AA.002.L.D.3</v>
      </c>
      <c r="T99" s="15" t="str">
        <f t="shared" si="1"/>
        <v>LAA002LD3</v>
      </c>
      <c r="U99" t="s">
        <v>2649</v>
      </c>
    </row>
    <row r="100" spans="1:21">
      <c r="A100" t="s">
        <v>60</v>
      </c>
      <c r="B100" s="10" t="s">
        <v>50</v>
      </c>
      <c r="C100" s="10" t="str">
        <f>VLOOKUP(_xlfn.CONCAT(A100,B100),Codes!$C$3:$D$11,2,FALSE)</f>
        <v>L</v>
      </c>
      <c r="D100" s="23" t="s">
        <v>53</v>
      </c>
      <c r="E100" s="12" t="str">
        <f>VLOOKUP(D100,Codes!$E$3:$G$253,3,FALSE)</f>
        <v>002</v>
      </c>
      <c r="F100" s="10" t="s">
        <v>70</v>
      </c>
      <c r="G100" s="10">
        <v>30</v>
      </c>
      <c r="H100" s="10" t="str">
        <f>VLOOKUP(F100,Codes!$J$3:$Q$8,2,FALSE)</f>
        <v>D</v>
      </c>
      <c r="I100" s="11" t="s">
        <v>31</v>
      </c>
      <c r="J100" s="10" t="str">
        <f>VLOOKUP(I100,Codes!$H$3:$I$262,2,FALSE)</f>
        <v>AA</v>
      </c>
      <c r="K100" s="10">
        <v>4</v>
      </c>
      <c r="L100" t="s">
        <v>35</v>
      </c>
      <c r="M100" t="str">
        <f>VLOOKUP(L100,Codes!$R$3:$S$28,2,FALSE)</f>
        <v>L</v>
      </c>
      <c r="N100" t="s">
        <v>48</v>
      </c>
      <c r="O100" t="s">
        <v>29</v>
      </c>
      <c r="P100" t="s">
        <v>29</v>
      </c>
      <c r="Q100" s="21" t="str">
        <f t="shared" si="2"/>
        <v>L-AA-002-EC10-TP4-DMSO-NA-4-NA</v>
      </c>
      <c r="R100" s="21" t="str">
        <f t="shared" si="3"/>
        <v>L-AA-002-EC10-TP4-DMSO</v>
      </c>
      <c r="S100" s="14" t="str">
        <f t="shared" si="0"/>
        <v>L.AA.002.L.D.4</v>
      </c>
      <c r="T100" s="15" t="str">
        <f t="shared" si="1"/>
        <v>LAA002LD4</v>
      </c>
      <c r="U100" t="s">
        <v>2649</v>
      </c>
    </row>
    <row r="101" spans="1:21">
      <c r="A101" t="s">
        <v>60</v>
      </c>
      <c r="B101" s="10" t="s">
        <v>50</v>
      </c>
      <c r="C101" s="10" t="str">
        <f>VLOOKUP(_xlfn.CONCAT(A101,B101),Codes!$C$3:$D$11,2,FALSE)</f>
        <v>L</v>
      </c>
      <c r="D101" s="23" t="s">
        <v>53</v>
      </c>
      <c r="E101" s="12" t="str">
        <f>VLOOKUP(D101,Codes!$E$3:$G$253,3,FALSE)</f>
        <v>002</v>
      </c>
      <c r="F101" s="10" t="s">
        <v>70</v>
      </c>
      <c r="G101" s="10">
        <v>30</v>
      </c>
      <c r="H101" s="10" t="str">
        <f>VLOOKUP(F101,Codes!$J$3:$Q$8,2,FALSE)</f>
        <v>D</v>
      </c>
      <c r="I101" s="11" t="s">
        <v>31</v>
      </c>
      <c r="J101" s="10" t="str">
        <f>VLOOKUP(I101,Codes!$H$3:$I$262,2,FALSE)</f>
        <v>AA</v>
      </c>
      <c r="K101" s="10">
        <v>5</v>
      </c>
      <c r="L101" t="s">
        <v>35</v>
      </c>
      <c r="M101" t="str">
        <f>VLOOKUP(L101,Codes!$R$3:$S$28,2,FALSE)</f>
        <v>L</v>
      </c>
      <c r="N101" t="s">
        <v>48</v>
      </c>
      <c r="O101" t="s">
        <v>29</v>
      </c>
      <c r="P101" t="s">
        <v>29</v>
      </c>
      <c r="Q101" s="21" t="str">
        <f t="shared" si="2"/>
        <v>L-AA-002-EC10-TP4-DMSO-NA-5-NA</v>
      </c>
      <c r="R101" s="21" t="str">
        <f t="shared" si="3"/>
        <v>L-AA-002-EC10-TP4-DMSO</v>
      </c>
      <c r="S101" s="14" t="str">
        <f t="shared" si="0"/>
        <v>L.AA.002.L.D.5</v>
      </c>
      <c r="T101" s="15" t="str">
        <f t="shared" si="1"/>
        <v>LAA002LD5</v>
      </c>
      <c r="U101" t="s">
        <v>2649</v>
      </c>
    </row>
    <row r="102" spans="1:21">
      <c r="A102" t="s">
        <v>60</v>
      </c>
      <c r="B102" s="10" t="s">
        <v>50</v>
      </c>
      <c r="C102" s="10" t="str">
        <f>VLOOKUP(_xlfn.CONCAT(A102,B102),Codes!$C$3:$D$11,2,FALSE)</f>
        <v>L</v>
      </c>
      <c r="D102" s="23" t="s">
        <v>53</v>
      </c>
      <c r="E102" s="12" t="str">
        <f>VLOOKUP(D102,Codes!$E$3:$G$253,3,FALSE)</f>
        <v>002</v>
      </c>
      <c r="F102" s="10" t="s">
        <v>76</v>
      </c>
      <c r="G102" s="10">
        <v>48</v>
      </c>
      <c r="H102" s="10" t="str">
        <f>VLOOKUP(F102,Codes!$J$3:$Q$8,2,FALSE)</f>
        <v>E</v>
      </c>
      <c r="I102" s="11" t="s">
        <v>31</v>
      </c>
      <c r="J102" s="10" t="str">
        <f>VLOOKUP(I102,Codes!$H$3:$I$262,2,FALSE)</f>
        <v>AA</v>
      </c>
      <c r="K102" s="10">
        <v>1</v>
      </c>
      <c r="L102" t="s">
        <v>35</v>
      </c>
      <c r="M102" t="str">
        <f>VLOOKUP(L102,Codes!$R$3:$S$28,2,FALSE)</f>
        <v>L</v>
      </c>
      <c r="N102" t="s">
        <v>48</v>
      </c>
      <c r="O102" t="s">
        <v>29</v>
      </c>
      <c r="P102" t="s">
        <v>29</v>
      </c>
      <c r="Q102" s="21" t="str">
        <f t="shared" si="2"/>
        <v>L-AA-002-EC10-TP5-DMSO-NA-1-NA</v>
      </c>
      <c r="R102" s="21" t="str">
        <f t="shared" si="3"/>
        <v>L-AA-002-EC10-TP5-DMSO</v>
      </c>
      <c r="S102" s="14" t="str">
        <f t="shared" si="0"/>
        <v>L.AA.002.L.E.1</v>
      </c>
      <c r="T102" s="15" t="str">
        <f t="shared" si="1"/>
        <v>LAA002LE1</v>
      </c>
      <c r="U102" t="s">
        <v>2649</v>
      </c>
    </row>
    <row r="103" spans="1:21">
      <c r="A103" t="s">
        <v>60</v>
      </c>
      <c r="B103" s="10" t="s">
        <v>50</v>
      </c>
      <c r="C103" s="10" t="str">
        <f>VLOOKUP(_xlfn.CONCAT(A103,B103),Codes!$C$3:$D$11,2,FALSE)</f>
        <v>L</v>
      </c>
      <c r="D103" s="23" t="s">
        <v>53</v>
      </c>
      <c r="E103" s="12" t="str">
        <f>VLOOKUP(D103,Codes!$E$3:$G$253,3,FALSE)</f>
        <v>002</v>
      </c>
      <c r="F103" s="10" t="s">
        <v>76</v>
      </c>
      <c r="G103" s="10">
        <v>48</v>
      </c>
      <c r="H103" s="10" t="str">
        <f>VLOOKUP(F103,Codes!$J$3:$Q$8,2,FALSE)</f>
        <v>E</v>
      </c>
      <c r="I103" s="11" t="s">
        <v>31</v>
      </c>
      <c r="J103" s="10" t="str">
        <f>VLOOKUP(I103,Codes!$H$3:$I$262,2,FALSE)</f>
        <v>AA</v>
      </c>
      <c r="K103" s="10">
        <v>2</v>
      </c>
      <c r="L103" t="s">
        <v>35</v>
      </c>
      <c r="M103" t="str">
        <f>VLOOKUP(L103,Codes!$R$3:$S$28,2,FALSE)</f>
        <v>L</v>
      </c>
      <c r="N103" t="s">
        <v>48</v>
      </c>
      <c r="O103" t="s">
        <v>29</v>
      </c>
      <c r="P103" t="s">
        <v>29</v>
      </c>
      <c r="Q103" s="21" t="str">
        <f t="shared" si="2"/>
        <v>L-AA-002-EC10-TP5-DMSO-NA-2-NA</v>
      </c>
      <c r="R103" s="21" t="str">
        <f t="shared" si="3"/>
        <v>L-AA-002-EC10-TP5-DMSO</v>
      </c>
      <c r="S103" s="14" t="str">
        <f t="shared" si="0"/>
        <v>L.AA.002.L.E.2</v>
      </c>
      <c r="T103" s="15" t="str">
        <f t="shared" si="1"/>
        <v>LAA002LE2</v>
      </c>
      <c r="U103" t="s">
        <v>2649</v>
      </c>
    </row>
    <row r="104" spans="1:21">
      <c r="A104" t="s">
        <v>60</v>
      </c>
      <c r="B104" s="10" t="s">
        <v>50</v>
      </c>
      <c r="C104" s="10" t="str">
        <f>VLOOKUP(_xlfn.CONCAT(A104,B104),Codes!$C$3:$D$11,2,FALSE)</f>
        <v>L</v>
      </c>
      <c r="D104" s="23" t="s">
        <v>53</v>
      </c>
      <c r="E104" s="12" t="str">
        <f>VLOOKUP(D104,Codes!$E$3:$G$253,3,FALSE)</f>
        <v>002</v>
      </c>
      <c r="F104" s="10" t="s">
        <v>76</v>
      </c>
      <c r="G104" s="10">
        <v>48</v>
      </c>
      <c r="H104" s="10" t="str">
        <f>VLOOKUP(F104,Codes!$J$3:$Q$8,2,FALSE)</f>
        <v>E</v>
      </c>
      <c r="I104" s="11" t="s">
        <v>31</v>
      </c>
      <c r="J104" s="10" t="str">
        <f>VLOOKUP(I104,Codes!$H$3:$I$262,2,FALSE)</f>
        <v>AA</v>
      </c>
      <c r="K104" s="10">
        <v>3</v>
      </c>
      <c r="L104" t="s">
        <v>35</v>
      </c>
      <c r="M104" t="str">
        <f>VLOOKUP(L104,Codes!$R$3:$S$28,2,FALSE)</f>
        <v>L</v>
      </c>
      <c r="N104" t="s">
        <v>48</v>
      </c>
      <c r="O104" t="s">
        <v>29</v>
      </c>
      <c r="P104" t="s">
        <v>29</v>
      </c>
      <c r="Q104" s="21" t="str">
        <f t="shared" si="2"/>
        <v>L-AA-002-EC10-TP5-DMSO-NA-3-NA</v>
      </c>
      <c r="R104" s="21" t="str">
        <f t="shared" si="3"/>
        <v>L-AA-002-EC10-TP5-DMSO</v>
      </c>
      <c r="S104" s="14" t="str">
        <f t="shared" si="0"/>
        <v>L.AA.002.L.E.3</v>
      </c>
      <c r="T104" s="15" t="str">
        <f t="shared" si="1"/>
        <v>LAA002LE3</v>
      </c>
      <c r="U104" t="s">
        <v>2649</v>
      </c>
    </row>
    <row r="105" spans="1:21">
      <c r="A105" t="s">
        <v>60</v>
      </c>
      <c r="B105" s="10" t="s">
        <v>50</v>
      </c>
      <c r="C105" s="10" t="str">
        <f>VLOOKUP(_xlfn.CONCAT(A105,B105),Codes!$C$3:$D$11,2,FALSE)</f>
        <v>L</v>
      </c>
      <c r="D105" s="23" t="s">
        <v>53</v>
      </c>
      <c r="E105" s="12" t="str">
        <f>VLOOKUP(D105,Codes!$E$3:$G$253,3,FALSE)</f>
        <v>002</v>
      </c>
      <c r="F105" s="10" t="s">
        <v>76</v>
      </c>
      <c r="G105" s="10">
        <v>48</v>
      </c>
      <c r="H105" s="10" t="str">
        <f>VLOOKUP(F105,Codes!$J$3:$Q$8,2,FALSE)</f>
        <v>E</v>
      </c>
      <c r="I105" s="11" t="s">
        <v>31</v>
      </c>
      <c r="J105" s="10" t="str">
        <f>VLOOKUP(I105,Codes!$H$3:$I$262,2,FALSE)</f>
        <v>AA</v>
      </c>
      <c r="K105" s="10">
        <v>4</v>
      </c>
      <c r="L105" t="s">
        <v>35</v>
      </c>
      <c r="M105" t="str">
        <f>VLOOKUP(L105,Codes!$R$3:$S$28,2,FALSE)</f>
        <v>L</v>
      </c>
      <c r="N105" t="s">
        <v>48</v>
      </c>
      <c r="O105" t="s">
        <v>29</v>
      </c>
      <c r="P105" t="s">
        <v>29</v>
      </c>
      <c r="Q105" s="21" t="str">
        <f t="shared" si="2"/>
        <v>L-AA-002-EC10-TP5-DMSO-NA-4-NA</v>
      </c>
      <c r="R105" s="21" t="str">
        <f t="shared" si="3"/>
        <v>L-AA-002-EC10-TP5-DMSO</v>
      </c>
      <c r="S105" s="14" t="str">
        <f t="shared" si="0"/>
        <v>L.AA.002.L.E.4</v>
      </c>
      <c r="T105" s="15" t="str">
        <f t="shared" si="1"/>
        <v>LAA002LE4</v>
      </c>
      <c r="U105" t="s">
        <v>2649</v>
      </c>
    </row>
    <row r="106" spans="1:21">
      <c r="A106" t="s">
        <v>60</v>
      </c>
      <c r="B106" s="10" t="s">
        <v>50</v>
      </c>
      <c r="C106" s="10" t="str">
        <f>VLOOKUP(_xlfn.CONCAT(A106,B106),Codes!$C$3:$D$11,2,FALSE)</f>
        <v>L</v>
      </c>
      <c r="D106" s="23" t="s">
        <v>53</v>
      </c>
      <c r="E106" s="12" t="str">
        <f>VLOOKUP(D106,Codes!$E$3:$G$253,3,FALSE)</f>
        <v>002</v>
      </c>
      <c r="F106" s="10" t="s">
        <v>76</v>
      </c>
      <c r="G106" s="10">
        <v>48</v>
      </c>
      <c r="H106" s="10" t="str">
        <f>VLOOKUP(F106,Codes!$J$3:$Q$8,2,FALSE)</f>
        <v>E</v>
      </c>
      <c r="I106" s="11" t="s">
        <v>31</v>
      </c>
      <c r="J106" s="10" t="str">
        <f>VLOOKUP(I106,Codes!$H$3:$I$262,2,FALSE)</f>
        <v>AA</v>
      </c>
      <c r="K106" s="10">
        <v>5</v>
      </c>
      <c r="L106" t="s">
        <v>35</v>
      </c>
      <c r="M106" t="str">
        <f>VLOOKUP(L106,Codes!$R$3:$S$28,2,FALSE)</f>
        <v>L</v>
      </c>
      <c r="N106" t="s">
        <v>48</v>
      </c>
      <c r="O106" t="s">
        <v>29</v>
      </c>
      <c r="P106" t="s">
        <v>29</v>
      </c>
      <c r="Q106" s="21" t="str">
        <f t="shared" si="2"/>
        <v>L-AA-002-EC10-TP5-DMSO-NA-5-NA</v>
      </c>
      <c r="R106" s="21" t="str">
        <f t="shared" si="3"/>
        <v>L-AA-002-EC10-TP5-DMSO</v>
      </c>
      <c r="S106" s="14" t="str">
        <f t="shared" ref="S106:S131" si="12">_xlfn.CONCAT(C106,".",J106,".",E106,".",M106,".",H106,".",K106)</f>
        <v>L.AA.002.L.E.5</v>
      </c>
      <c r="T106" s="15" t="str">
        <f t="shared" ref="T106:T131" si="13">SUBSTITUTE(S106,".","")</f>
        <v>LAA002LE5</v>
      </c>
      <c r="U106" t="s">
        <v>2649</v>
      </c>
    </row>
    <row r="107" spans="1:21">
      <c r="A107" t="s">
        <v>60</v>
      </c>
      <c r="B107" s="10" t="s">
        <v>50</v>
      </c>
      <c r="C107" s="10" t="str">
        <f>VLOOKUP(_xlfn.CONCAT(A107,B107),Codes!$C$3:$D$11,2,FALSE)</f>
        <v>L</v>
      </c>
      <c r="D107" s="23" t="s">
        <v>53</v>
      </c>
      <c r="E107" s="12" t="str">
        <f>VLOOKUP(D107,Codes!$E$3:$G$253,3,FALSE)</f>
        <v>002</v>
      </c>
      <c r="F107" s="10" t="s">
        <v>46</v>
      </c>
      <c r="G107" s="10">
        <v>4</v>
      </c>
      <c r="H107" s="10" t="str">
        <f>VLOOKUP(F107,Codes!$J$3:$Q$8,2,FALSE)</f>
        <v>A</v>
      </c>
      <c r="I107" s="11" t="s">
        <v>31</v>
      </c>
      <c r="J107" s="10" t="str">
        <f>VLOOKUP(I107,Codes!$H$3:$I$262,2,FALSE)</f>
        <v>AA</v>
      </c>
      <c r="K107" s="10">
        <v>1</v>
      </c>
      <c r="L107" t="s">
        <v>83</v>
      </c>
      <c r="M107" t="str">
        <f>VLOOKUP(L107,Codes!$R$3:$S$28,2,FALSE)</f>
        <v>M</v>
      </c>
      <c r="N107" t="s">
        <v>48</v>
      </c>
      <c r="O107" t="s">
        <v>29</v>
      </c>
      <c r="P107" t="s">
        <v>29</v>
      </c>
      <c r="Q107" s="21" t="str">
        <f t="shared" ref="Q107:Q131" si="14">CONCATENATE(C107,"-",J107,"-",E107,"-", L107,"-",F107,"-",N107,"-",O107,"-",K107,"-",P107)</f>
        <v>L-AA-002-EC25-TP1-DMSO-NA-1-NA</v>
      </c>
      <c r="R107" s="21" t="str">
        <f t="shared" ref="R107:R131" si="15">CONCATENATE(C107,"-",J107,"-",E107,"-", L107,"-",F107,"-",N107)</f>
        <v>L-AA-002-EC25-TP1-DMSO</v>
      </c>
      <c r="S107" s="14" t="str">
        <f t="shared" si="12"/>
        <v>L.AA.002.M.A.1</v>
      </c>
      <c r="T107" s="15" t="str">
        <f t="shared" si="13"/>
        <v>LAA002MA1</v>
      </c>
      <c r="U107" t="s">
        <v>2649</v>
      </c>
    </row>
    <row r="108" spans="1:21">
      <c r="A108" t="s">
        <v>60</v>
      </c>
      <c r="B108" s="10" t="s">
        <v>50</v>
      </c>
      <c r="C108" s="10" t="str">
        <f>VLOOKUP(_xlfn.CONCAT(A108,B108),Codes!$C$3:$D$11,2,FALSE)</f>
        <v>L</v>
      </c>
      <c r="D108" s="23" t="s">
        <v>53</v>
      </c>
      <c r="E108" s="12" t="str">
        <f>VLOOKUP(D108,Codes!$E$3:$G$253,3,FALSE)</f>
        <v>002</v>
      </c>
      <c r="F108" s="10" t="s">
        <v>46</v>
      </c>
      <c r="G108" s="10">
        <v>4</v>
      </c>
      <c r="H108" s="10" t="str">
        <f>VLOOKUP(F108,Codes!$J$3:$Q$8,2,FALSE)</f>
        <v>A</v>
      </c>
      <c r="I108" s="11" t="s">
        <v>31</v>
      </c>
      <c r="J108" s="10" t="str">
        <f>VLOOKUP(I108,Codes!$H$3:$I$262,2,FALSE)</f>
        <v>AA</v>
      </c>
      <c r="K108" s="10">
        <v>2</v>
      </c>
      <c r="L108" t="s">
        <v>83</v>
      </c>
      <c r="M108" t="str">
        <f>VLOOKUP(L108,Codes!$R$3:$S$28,2,FALSE)</f>
        <v>M</v>
      </c>
      <c r="N108" t="s">
        <v>48</v>
      </c>
      <c r="O108" t="s">
        <v>29</v>
      </c>
      <c r="P108" t="s">
        <v>29</v>
      </c>
      <c r="Q108" s="21" t="str">
        <f t="shared" si="14"/>
        <v>L-AA-002-EC25-TP1-DMSO-NA-2-NA</v>
      </c>
      <c r="R108" s="21" t="str">
        <f t="shared" si="15"/>
        <v>L-AA-002-EC25-TP1-DMSO</v>
      </c>
      <c r="S108" s="14" t="str">
        <f t="shared" si="12"/>
        <v>L.AA.002.M.A.2</v>
      </c>
      <c r="T108" s="15" t="str">
        <f t="shared" si="13"/>
        <v>LAA002MA2</v>
      </c>
      <c r="U108" t="s">
        <v>2649</v>
      </c>
    </row>
    <row r="109" spans="1:21">
      <c r="A109" t="s">
        <v>60</v>
      </c>
      <c r="B109" s="10" t="s">
        <v>50</v>
      </c>
      <c r="C109" s="10" t="str">
        <f>VLOOKUP(_xlfn.CONCAT(A109,B109),Codes!$C$3:$D$11,2,FALSE)</f>
        <v>L</v>
      </c>
      <c r="D109" s="23" t="s">
        <v>53</v>
      </c>
      <c r="E109" s="12" t="str">
        <f>VLOOKUP(D109,Codes!$E$3:$G$253,3,FALSE)</f>
        <v>002</v>
      </c>
      <c r="F109" s="10" t="s">
        <v>46</v>
      </c>
      <c r="G109" s="10">
        <v>4</v>
      </c>
      <c r="H109" s="10" t="str">
        <f>VLOOKUP(F109,Codes!$J$3:$Q$8,2,FALSE)</f>
        <v>A</v>
      </c>
      <c r="I109" s="11" t="s">
        <v>31</v>
      </c>
      <c r="J109" s="10" t="str">
        <f>VLOOKUP(I109,Codes!$H$3:$I$262,2,FALSE)</f>
        <v>AA</v>
      </c>
      <c r="K109" s="10">
        <v>3</v>
      </c>
      <c r="L109" t="s">
        <v>83</v>
      </c>
      <c r="M109" t="str">
        <f>VLOOKUP(L109,Codes!$R$3:$S$28,2,FALSE)</f>
        <v>M</v>
      </c>
      <c r="N109" t="s">
        <v>48</v>
      </c>
      <c r="O109" t="s">
        <v>29</v>
      </c>
      <c r="P109" t="s">
        <v>29</v>
      </c>
      <c r="Q109" s="21" t="str">
        <f t="shared" si="14"/>
        <v>L-AA-002-EC25-TP1-DMSO-NA-3-NA</v>
      </c>
      <c r="R109" s="21" t="str">
        <f t="shared" si="15"/>
        <v>L-AA-002-EC25-TP1-DMSO</v>
      </c>
      <c r="S109" s="14" t="str">
        <f t="shared" si="12"/>
        <v>L.AA.002.M.A.3</v>
      </c>
      <c r="T109" s="15" t="str">
        <f t="shared" si="13"/>
        <v>LAA002MA3</v>
      </c>
      <c r="U109" t="s">
        <v>2649</v>
      </c>
    </row>
    <row r="110" spans="1:21">
      <c r="A110" t="s">
        <v>60</v>
      </c>
      <c r="B110" s="10" t="s">
        <v>50</v>
      </c>
      <c r="C110" s="10" t="str">
        <f>VLOOKUP(_xlfn.CONCAT(A110,B110),Codes!$C$3:$D$11,2,FALSE)</f>
        <v>L</v>
      </c>
      <c r="D110" s="23" t="s">
        <v>53</v>
      </c>
      <c r="E110" s="12" t="str">
        <f>VLOOKUP(D110,Codes!$E$3:$G$253,3,FALSE)</f>
        <v>002</v>
      </c>
      <c r="F110" s="10" t="s">
        <v>46</v>
      </c>
      <c r="G110" s="10">
        <v>4</v>
      </c>
      <c r="H110" s="10" t="str">
        <f>VLOOKUP(F110,Codes!$J$3:$Q$8,2,FALSE)</f>
        <v>A</v>
      </c>
      <c r="I110" s="11" t="s">
        <v>31</v>
      </c>
      <c r="J110" s="10" t="str">
        <f>VLOOKUP(I110,Codes!$H$3:$I$262,2,FALSE)</f>
        <v>AA</v>
      </c>
      <c r="K110" s="10">
        <v>4</v>
      </c>
      <c r="L110" t="s">
        <v>83</v>
      </c>
      <c r="M110" t="str">
        <f>VLOOKUP(L110,Codes!$R$3:$S$28,2,FALSE)</f>
        <v>M</v>
      </c>
      <c r="N110" t="s">
        <v>48</v>
      </c>
      <c r="O110" t="s">
        <v>29</v>
      </c>
      <c r="P110" t="s">
        <v>29</v>
      </c>
      <c r="Q110" s="21" t="str">
        <f t="shared" si="14"/>
        <v>L-AA-002-EC25-TP1-DMSO-NA-4-NA</v>
      </c>
      <c r="R110" s="21" t="str">
        <f t="shared" si="15"/>
        <v>L-AA-002-EC25-TP1-DMSO</v>
      </c>
      <c r="S110" s="14" t="str">
        <f t="shared" si="12"/>
        <v>L.AA.002.M.A.4</v>
      </c>
      <c r="T110" s="15" t="str">
        <f t="shared" si="13"/>
        <v>LAA002MA4</v>
      </c>
      <c r="U110" t="s">
        <v>2649</v>
      </c>
    </row>
    <row r="111" spans="1:21">
      <c r="A111" t="s">
        <v>60</v>
      </c>
      <c r="B111" s="10" t="s">
        <v>50</v>
      </c>
      <c r="C111" s="10" t="str">
        <f>VLOOKUP(_xlfn.CONCAT(A111,B111),Codes!$C$3:$D$11,2,FALSE)</f>
        <v>L</v>
      </c>
      <c r="D111" s="23" t="s">
        <v>53</v>
      </c>
      <c r="E111" s="12" t="str">
        <f>VLOOKUP(D111,Codes!$E$3:$G$253,3,FALSE)</f>
        <v>002</v>
      </c>
      <c r="F111" s="10" t="s">
        <v>46</v>
      </c>
      <c r="G111" s="10">
        <v>4</v>
      </c>
      <c r="H111" s="10" t="str">
        <f>VLOOKUP(F111,Codes!$J$3:$Q$8,2,FALSE)</f>
        <v>A</v>
      </c>
      <c r="I111" s="11" t="s">
        <v>31</v>
      </c>
      <c r="J111" s="10" t="str">
        <f>VLOOKUP(I111,Codes!$H$3:$I$262,2,FALSE)</f>
        <v>AA</v>
      </c>
      <c r="K111" s="10">
        <v>5</v>
      </c>
      <c r="L111" t="s">
        <v>83</v>
      </c>
      <c r="M111" t="str">
        <f>VLOOKUP(L111,Codes!$R$3:$S$28,2,FALSE)</f>
        <v>M</v>
      </c>
      <c r="N111" t="s">
        <v>48</v>
      </c>
      <c r="O111" t="s">
        <v>29</v>
      </c>
      <c r="P111" t="s">
        <v>29</v>
      </c>
      <c r="Q111" s="21" t="str">
        <f t="shared" si="14"/>
        <v>L-AA-002-EC25-TP1-DMSO-NA-5-NA</v>
      </c>
      <c r="R111" s="21" t="str">
        <f t="shared" si="15"/>
        <v>L-AA-002-EC25-TP1-DMSO</v>
      </c>
      <c r="S111" s="14" t="str">
        <f t="shared" si="12"/>
        <v>L.AA.002.M.A.5</v>
      </c>
      <c r="T111" s="15" t="str">
        <f t="shared" si="13"/>
        <v>LAA002MA5</v>
      </c>
      <c r="U111" t="s">
        <v>2649</v>
      </c>
    </row>
    <row r="112" spans="1:21">
      <c r="A112" t="s">
        <v>60</v>
      </c>
      <c r="B112" s="10" t="s">
        <v>50</v>
      </c>
      <c r="C112" s="10" t="str">
        <f>VLOOKUP(_xlfn.CONCAT(A112,B112),Codes!$C$3:$D$11,2,FALSE)</f>
        <v>L</v>
      </c>
      <c r="D112" s="23" t="s">
        <v>53</v>
      </c>
      <c r="E112" s="12" t="str">
        <f>VLOOKUP(D112,Codes!$E$3:$G$253,3,FALSE)</f>
        <v>002</v>
      </c>
      <c r="F112" s="10" t="s">
        <v>57</v>
      </c>
      <c r="G112" s="10">
        <v>8</v>
      </c>
      <c r="H112" s="10" t="str">
        <f>VLOOKUP(F112,Codes!$J$3:$Q$8,2,FALSE)</f>
        <v>B</v>
      </c>
      <c r="I112" s="11" t="s">
        <v>31</v>
      </c>
      <c r="J112" s="10" t="str">
        <f>VLOOKUP(I112,Codes!$H$3:$I$262,2,FALSE)</f>
        <v>AA</v>
      </c>
      <c r="K112" s="10">
        <v>1</v>
      </c>
      <c r="L112" t="s">
        <v>83</v>
      </c>
      <c r="M112" t="str">
        <f>VLOOKUP(L112,Codes!$R$3:$S$28,2,FALSE)</f>
        <v>M</v>
      </c>
      <c r="N112" t="s">
        <v>48</v>
      </c>
      <c r="O112" t="s">
        <v>29</v>
      </c>
      <c r="P112" t="s">
        <v>29</v>
      </c>
      <c r="Q112" s="21" t="str">
        <f t="shared" si="14"/>
        <v>L-AA-002-EC25-TP2-DMSO-NA-1-NA</v>
      </c>
      <c r="R112" s="21" t="str">
        <f t="shared" si="15"/>
        <v>L-AA-002-EC25-TP2-DMSO</v>
      </c>
      <c r="S112" s="14" t="str">
        <f t="shared" si="12"/>
        <v>L.AA.002.M.B.1</v>
      </c>
      <c r="T112" s="15" t="str">
        <f t="shared" si="13"/>
        <v>LAA002MB1</v>
      </c>
      <c r="U112" t="s">
        <v>2649</v>
      </c>
    </row>
    <row r="113" spans="1:21">
      <c r="A113" t="s">
        <v>60</v>
      </c>
      <c r="B113" s="10" t="s">
        <v>50</v>
      </c>
      <c r="C113" s="10" t="str">
        <f>VLOOKUP(_xlfn.CONCAT(A113,B113),Codes!$C$3:$D$11,2,FALSE)</f>
        <v>L</v>
      </c>
      <c r="D113" s="23" t="s">
        <v>53</v>
      </c>
      <c r="E113" s="12" t="str">
        <f>VLOOKUP(D113,Codes!$E$3:$G$253,3,FALSE)</f>
        <v>002</v>
      </c>
      <c r="F113" s="10" t="s">
        <v>57</v>
      </c>
      <c r="G113" s="10">
        <v>8</v>
      </c>
      <c r="H113" s="10" t="str">
        <f>VLOOKUP(F113,Codes!$J$3:$Q$8,2,FALSE)</f>
        <v>B</v>
      </c>
      <c r="I113" s="11" t="s">
        <v>31</v>
      </c>
      <c r="J113" s="10" t="str">
        <f>VLOOKUP(I113,Codes!$H$3:$I$262,2,FALSE)</f>
        <v>AA</v>
      </c>
      <c r="K113" s="10">
        <v>2</v>
      </c>
      <c r="L113" t="s">
        <v>83</v>
      </c>
      <c r="M113" t="str">
        <f>VLOOKUP(L113,Codes!$R$3:$S$28,2,FALSE)</f>
        <v>M</v>
      </c>
      <c r="N113" t="s">
        <v>48</v>
      </c>
      <c r="O113" t="s">
        <v>29</v>
      </c>
      <c r="P113" t="s">
        <v>29</v>
      </c>
      <c r="Q113" s="21" t="str">
        <f t="shared" si="14"/>
        <v>L-AA-002-EC25-TP2-DMSO-NA-2-NA</v>
      </c>
      <c r="R113" s="21" t="str">
        <f t="shared" si="15"/>
        <v>L-AA-002-EC25-TP2-DMSO</v>
      </c>
      <c r="S113" s="14" t="str">
        <f t="shared" si="12"/>
        <v>L.AA.002.M.B.2</v>
      </c>
      <c r="T113" s="15" t="str">
        <f t="shared" si="13"/>
        <v>LAA002MB2</v>
      </c>
      <c r="U113" t="s">
        <v>2649</v>
      </c>
    </row>
    <row r="114" spans="1:21">
      <c r="A114" t="s">
        <v>60</v>
      </c>
      <c r="B114" s="10" t="s">
        <v>50</v>
      </c>
      <c r="C114" s="10" t="str">
        <f>VLOOKUP(_xlfn.CONCAT(A114,B114),Codes!$C$3:$D$11,2,FALSE)</f>
        <v>L</v>
      </c>
      <c r="D114" s="23" t="s">
        <v>53</v>
      </c>
      <c r="E114" s="12" t="str">
        <f>VLOOKUP(D114,Codes!$E$3:$G$253,3,FALSE)</f>
        <v>002</v>
      </c>
      <c r="F114" s="10" t="s">
        <v>57</v>
      </c>
      <c r="G114" s="10">
        <v>8</v>
      </c>
      <c r="H114" s="10" t="str">
        <f>VLOOKUP(F114,Codes!$J$3:$Q$8,2,FALSE)</f>
        <v>B</v>
      </c>
      <c r="I114" s="11" t="s">
        <v>31</v>
      </c>
      <c r="J114" s="10" t="str">
        <f>VLOOKUP(I114,Codes!$H$3:$I$262,2,FALSE)</f>
        <v>AA</v>
      </c>
      <c r="K114" s="10">
        <v>3</v>
      </c>
      <c r="L114" t="s">
        <v>83</v>
      </c>
      <c r="M114" t="str">
        <f>VLOOKUP(L114,Codes!$R$3:$S$28,2,FALSE)</f>
        <v>M</v>
      </c>
      <c r="N114" t="s">
        <v>48</v>
      </c>
      <c r="O114" t="s">
        <v>29</v>
      </c>
      <c r="P114" t="s">
        <v>29</v>
      </c>
      <c r="Q114" s="21" t="str">
        <f t="shared" si="14"/>
        <v>L-AA-002-EC25-TP2-DMSO-NA-3-NA</v>
      </c>
      <c r="R114" s="21" t="str">
        <f t="shared" si="15"/>
        <v>L-AA-002-EC25-TP2-DMSO</v>
      </c>
      <c r="S114" s="14" t="str">
        <f t="shared" si="12"/>
        <v>L.AA.002.M.B.3</v>
      </c>
      <c r="T114" s="15" t="str">
        <f t="shared" si="13"/>
        <v>LAA002MB3</v>
      </c>
      <c r="U114" t="s">
        <v>2649</v>
      </c>
    </row>
    <row r="115" spans="1:21">
      <c r="A115" t="s">
        <v>60</v>
      </c>
      <c r="B115" s="10" t="s">
        <v>50</v>
      </c>
      <c r="C115" s="10" t="str">
        <f>VLOOKUP(_xlfn.CONCAT(A115,B115),Codes!$C$3:$D$11,2,FALSE)</f>
        <v>L</v>
      </c>
      <c r="D115" s="23" t="s">
        <v>53</v>
      </c>
      <c r="E115" s="12" t="str">
        <f>VLOOKUP(D115,Codes!$E$3:$G$253,3,FALSE)</f>
        <v>002</v>
      </c>
      <c r="F115" s="10" t="s">
        <v>57</v>
      </c>
      <c r="G115" s="10">
        <v>8</v>
      </c>
      <c r="H115" s="10" t="str">
        <f>VLOOKUP(F115,Codes!$J$3:$Q$8,2,FALSE)</f>
        <v>B</v>
      </c>
      <c r="I115" s="11" t="s">
        <v>31</v>
      </c>
      <c r="J115" s="10" t="str">
        <f>VLOOKUP(I115,Codes!$H$3:$I$262,2,FALSE)</f>
        <v>AA</v>
      </c>
      <c r="K115" s="10">
        <v>4</v>
      </c>
      <c r="L115" t="s">
        <v>83</v>
      </c>
      <c r="M115" t="str">
        <f>VLOOKUP(L115,Codes!$R$3:$S$28,2,FALSE)</f>
        <v>M</v>
      </c>
      <c r="N115" t="s">
        <v>48</v>
      </c>
      <c r="O115" t="s">
        <v>29</v>
      </c>
      <c r="P115" t="s">
        <v>29</v>
      </c>
      <c r="Q115" s="21" t="str">
        <f t="shared" si="14"/>
        <v>L-AA-002-EC25-TP2-DMSO-NA-4-NA</v>
      </c>
      <c r="R115" s="21" t="str">
        <f t="shared" si="15"/>
        <v>L-AA-002-EC25-TP2-DMSO</v>
      </c>
      <c r="S115" s="14" t="str">
        <f t="shared" si="12"/>
        <v>L.AA.002.M.B.4</v>
      </c>
      <c r="T115" s="15" t="str">
        <f t="shared" si="13"/>
        <v>LAA002MB4</v>
      </c>
      <c r="U115" t="s">
        <v>2649</v>
      </c>
    </row>
    <row r="116" spans="1:21">
      <c r="A116" t="s">
        <v>60</v>
      </c>
      <c r="B116" s="10" t="s">
        <v>50</v>
      </c>
      <c r="C116" s="10" t="str">
        <f>VLOOKUP(_xlfn.CONCAT(A116,B116),Codes!$C$3:$D$11,2,FALSE)</f>
        <v>L</v>
      </c>
      <c r="D116" s="23" t="s">
        <v>53</v>
      </c>
      <c r="E116" s="12" t="str">
        <f>VLOOKUP(D116,Codes!$E$3:$G$253,3,FALSE)</f>
        <v>002</v>
      </c>
      <c r="F116" s="10" t="s">
        <v>57</v>
      </c>
      <c r="G116" s="10">
        <v>8</v>
      </c>
      <c r="H116" s="10" t="str">
        <f>VLOOKUP(F116,Codes!$J$3:$Q$8,2,FALSE)</f>
        <v>B</v>
      </c>
      <c r="I116" s="11" t="s">
        <v>31</v>
      </c>
      <c r="J116" s="10" t="str">
        <f>VLOOKUP(I116,Codes!$H$3:$I$262,2,FALSE)</f>
        <v>AA</v>
      </c>
      <c r="K116" s="10">
        <v>5</v>
      </c>
      <c r="L116" t="s">
        <v>83</v>
      </c>
      <c r="M116" t="str">
        <f>VLOOKUP(L116,Codes!$R$3:$S$28,2,FALSE)</f>
        <v>M</v>
      </c>
      <c r="N116" t="s">
        <v>48</v>
      </c>
      <c r="O116" t="s">
        <v>29</v>
      </c>
      <c r="P116" t="s">
        <v>29</v>
      </c>
      <c r="Q116" s="21" t="str">
        <f t="shared" si="14"/>
        <v>L-AA-002-EC25-TP2-DMSO-NA-5-NA</v>
      </c>
      <c r="R116" s="21" t="str">
        <f t="shared" si="15"/>
        <v>L-AA-002-EC25-TP2-DMSO</v>
      </c>
      <c r="S116" s="14" t="str">
        <f t="shared" si="12"/>
        <v>L.AA.002.M.B.5</v>
      </c>
      <c r="T116" s="15" t="str">
        <f t="shared" si="13"/>
        <v>LAA002MB5</v>
      </c>
      <c r="U116" t="s">
        <v>2649</v>
      </c>
    </row>
    <row r="117" spans="1:21">
      <c r="A117" t="s">
        <v>60</v>
      </c>
      <c r="B117" s="10" t="s">
        <v>50</v>
      </c>
      <c r="C117" s="10" t="str">
        <f>VLOOKUP(_xlfn.CONCAT(A117,B117),Codes!$C$3:$D$11,2,FALSE)</f>
        <v>L</v>
      </c>
      <c r="D117" s="23" t="s">
        <v>53</v>
      </c>
      <c r="E117" s="12" t="str">
        <f>VLOOKUP(D117,Codes!$E$3:$G$253,3,FALSE)</f>
        <v>002</v>
      </c>
      <c r="F117" s="10" t="s">
        <v>64</v>
      </c>
      <c r="G117" s="10">
        <v>24</v>
      </c>
      <c r="H117" s="10" t="str">
        <f>VLOOKUP(F117,Codes!$J$3:$Q$8,2,FALSE)</f>
        <v>C</v>
      </c>
      <c r="I117" s="11" t="s">
        <v>31</v>
      </c>
      <c r="J117" s="10" t="str">
        <f>VLOOKUP(I117,Codes!$H$3:$I$262,2,FALSE)</f>
        <v>AA</v>
      </c>
      <c r="K117" s="10">
        <v>1</v>
      </c>
      <c r="L117" t="s">
        <v>83</v>
      </c>
      <c r="M117" t="str">
        <f>VLOOKUP(L117,Codes!$R$3:$S$28,2,FALSE)</f>
        <v>M</v>
      </c>
      <c r="N117" t="s">
        <v>48</v>
      </c>
      <c r="O117" t="s">
        <v>29</v>
      </c>
      <c r="P117" t="s">
        <v>29</v>
      </c>
      <c r="Q117" s="21" t="str">
        <f t="shared" si="14"/>
        <v>L-AA-002-EC25-TP3-DMSO-NA-1-NA</v>
      </c>
      <c r="R117" s="21" t="str">
        <f t="shared" si="15"/>
        <v>L-AA-002-EC25-TP3-DMSO</v>
      </c>
      <c r="S117" s="14" t="str">
        <f t="shared" si="12"/>
        <v>L.AA.002.M.C.1</v>
      </c>
      <c r="T117" s="15" t="str">
        <f t="shared" si="13"/>
        <v>LAA002MC1</v>
      </c>
      <c r="U117" t="s">
        <v>2649</v>
      </c>
    </row>
    <row r="118" spans="1:21">
      <c r="A118" t="s">
        <v>60</v>
      </c>
      <c r="B118" s="10" t="s">
        <v>50</v>
      </c>
      <c r="C118" s="10" t="str">
        <f>VLOOKUP(_xlfn.CONCAT(A118,B118),Codes!$C$3:$D$11,2,FALSE)</f>
        <v>L</v>
      </c>
      <c r="D118" s="23" t="s">
        <v>53</v>
      </c>
      <c r="E118" s="12" t="str">
        <f>VLOOKUP(D118,Codes!$E$3:$G$253,3,FALSE)</f>
        <v>002</v>
      </c>
      <c r="F118" s="10" t="s">
        <v>64</v>
      </c>
      <c r="G118" s="10">
        <v>24</v>
      </c>
      <c r="H118" s="10" t="str">
        <f>VLOOKUP(F118,Codes!$J$3:$Q$8,2,FALSE)</f>
        <v>C</v>
      </c>
      <c r="I118" s="11" t="s">
        <v>31</v>
      </c>
      <c r="J118" s="10" t="str">
        <f>VLOOKUP(I118,Codes!$H$3:$I$262,2,FALSE)</f>
        <v>AA</v>
      </c>
      <c r="K118" s="10">
        <v>2</v>
      </c>
      <c r="L118" t="s">
        <v>83</v>
      </c>
      <c r="M118" t="str">
        <f>VLOOKUP(L118,Codes!$R$3:$S$28,2,FALSE)</f>
        <v>M</v>
      </c>
      <c r="N118" t="s">
        <v>48</v>
      </c>
      <c r="O118" t="s">
        <v>29</v>
      </c>
      <c r="P118" t="s">
        <v>29</v>
      </c>
      <c r="Q118" s="21" t="str">
        <f t="shared" si="14"/>
        <v>L-AA-002-EC25-TP3-DMSO-NA-2-NA</v>
      </c>
      <c r="R118" s="21" t="str">
        <f t="shared" si="15"/>
        <v>L-AA-002-EC25-TP3-DMSO</v>
      </c>
      <c r="S118" s="14" t="str">
        <f t="shared" si="12"/>
        <v>L.AA.002.M.C.2</v>
      </c>
      <c r="T118" s="15" t="str">
        <f t="shared" si="13"/>
        <v>LAA002MC2</v>
      </c>
      <c r="U118" t="s">
        <v>2649</v>
      </c>
    </row>
    <row r="119" spans="1:21">
      <c r="A119" t="s">
        <v>60</v>
      </c>
      <c r="B119" s="10" t="s">
        <v>50</v>
      </c>
      <c r="C119" s="10" t="str">
        <f>VLOOKUP(_xlfn.CONCAT(A119,B119),Codes!$C$3:$D$11,2,FALSE)</f>
        <v>L</v>
      </c>
      <c r="D119" s="23" t="s">
        <v>53</v>
      </c>
      <c r="E119" s="12" t="str">
        <f>VLOOKUP(D119,Codes!$E$3:$G$253,3,FALSE)</f>
        <v>002</v>
      </c>
      <c r="F119" s="10" t="s">
        <v>64</v>
      </c>
      <c r="G119" s="10">
        <v>24</v>
      </c>
      <c r="H119" s="10" t="str">
        <f>VLOOKUP(F119,Codes!$J$3:$Q$8,2,FALSE)</f>
        <v>C</v>
      </c>
      <c r="I119" s="11" t="s">
        <v>31</v>
      </c>
      <c r="J119" s="10" t="str">
        <f>VLOOKUP(I119,Codes!$H$3:$I$262,2,FALSE)</f>
        <v>AA</v>
      </c>
      <c r="K119" s="10">
        <v>3</v>
      </c>
      <c r="L119" t="s">
        <v>83</v>
      </c>
      <c r="M119" t="str">
        <f>VLOOKUP(L119,Codes!$R$3:$S$28,2,FALSE)</f>
        <v>M</v>
      </c>
      <c r="N119" t="s">
        <v>48</v>
      </c>
      <c r="O119" t="s">
        <v>29</v>
      </c>
      <c r="P119" t="s">
        <v>29</v>
      </c>
      <c r="Q119" s="21" t="str">
        <f t="shared" si="14"/>
        <v>L-AA-002-EC25-TP3-DMSO-NA-3-NA</v>
      </c>
      <c r="R119" s="21" t="str">
        <f t="shared" si="15"/>
        <v>L-AA-002-EC25-TP3-DMSO</v>
      </c>
      <c r="S119" s="14" t="str">
        <f t="shared" si="12"/>
        <v>L.AA.002.M.C.3</v>
      </c>
      <c r="T119" s="15" t="str">
        <f t="shared" si="13"/>
        <v>LAA002MC3</v>
      </c>
      <c r="U119" t="s">
        <v>2649</v>
      </c>
    </row>
    <row r="120" spans="1:21">
      <c r="A120" t="s">
        <v>60</v>
      </c>
      <c r="B120" s="10" t="s">
        <v>50</v>
      </c>
      <c r="C120" s="10" t="str">
        <f>VLOOKUP(_xlfn.CONCAT(A120,B120),Codes!$C$3:$D$11,2,FALSE)</f>
        <v>L</v>
      </c>
      <c r="D120" s="23" t="s">
        <v>53</v>
      </c>
      <c r="E120" s="12" t="str">
        <f>VLOOKUP(D120,Codes!$E$3:$G$253,3,FALSE)</f>
        <v>002</v>
      </c>
      <c r="F120" s="10" t="s">
        <v>64</v>
      </c>
      <c r="G120" s="10">
        <v>24</v>
      </c>
      <c r="H120" s="10" t="str">
        <f>VLOOKUP(F120,Codes!$J$3:$Q$8,2,FALSE)</f>
        <v>C</v>
      </c>
      <c r="I120" s="11" t="s">
        <v>31</v>
      </c>
      <c r="J120" s="10" t="str">
        <f>VLOOKUP(I120,Codes!$H$3:$I$262,2,FALSE)</f>
        <v>AA</v>
      </c>
      <c r="K120" s="10">
        <v>4</v>
      </c>
      <c r="L120" t="s">
        <v>83</v>
      </c>
      <c r="M120" t="str">
        <f>VLOOKUP(L120,Codes!$R$3:$S$28,2,FALSE)</f>
        <v>M</v>
      </c>
      <c r="N120" t="s">
        <v>48</v>
      </c>
      <c r="O120" t="s">
        <v>29</v>
      </c>
      <c r="P120" t="s">
        <v>29</v>
      </c>
      <c r="Q120" s="21" t="str">
        <f t="shared" si="14"/>
        <v>L-AA-002-EC25-TP3-DMSO-NA-4-NA</v>
      </c>
      <c r="R120" s="21" t="str">
        <f t="shared" si="15"/>
        <v>L-AA-002-EC25-TP3-DMSO</v>
      </c>
      <c r="S120" s="14" t="str">
        <f t="shared" si="12"/>
        <v>L.AA.002.M.C.4</v>
      </c>
      <c r="T120" s="15" t="str">
        <f t="shared" si="13"/>
        <v>LAA002MC4</v>
      </c>
      <c r="U120" t="s">
        <v>2649</v>
      </c>
    </row>
    <row r="121" spans="1:21">
      <c r="A121" t="s">
        <v>60</v>
      </c>
      <c r="B121" s="10" t="s">
        <v>50</v>
      </c>
      <c r="C121" s="10" t="str">
        <f>VLOOKUP(_xlfn.CONCAT(A121,B121),Codes!$C$3:$D$11,2,FALSE)</f>
        <v>L</v>
      </c>
      <c r="D121" s="23" t="s">
        <v>53</v>
      </c>
      <c r="E121" s="12" t="str">
        <f>VLOOKUP(D121,Codes!$E$3:$G$253,3,FALSE)</f>
        <v>002</v>
      </c>
      <c r="F121" s="10" t="s">
        <v>64</v>
      </c>
      <c r="G121" s="10">
        <v>24</v>
      </c>
      <c r="H121" s="10" t="str">
        <f>VLOOKUP(F121,Codes!$J$3:$Q$8,2,FALSE)</f>
        <v>C</v>
      </c>
      <c r="I121" s="11" t="s">
        <v>31</v>
      </c>
      <c r="J121" s="10" t="str">
        <f>VLOOKUP(I121,Codes!$H$3:$I$262,2,FALSE)</f>
        <v>AA</v>
      </c>
      <c r="K121" s="10">
        <v>5</v>
      </c>
      <c r="L121" t="s">
        <v>83</v>
      </c>
      <c r="M121" t="str">
        <f>VLOOKUP(L121,Codes!$R$3:$S$28,2,FALSE)</f>
        <v>M</v>
      </c>
      <c r="N121" t="s">
        <v>48</v>
      </c>
      <c r="O121" t="s">
        <v>29</v>
      </c>
      <c r="P121" t="s">
        <v>29</v>
      </c>
      <c r="Q121" s="21" t="str">
        <f t="shared" si="14"/>
        <v>L-AA-002-EC25-TP3-DMSO-NA-5-NA</v>
      </c>
      <c r="R121" s="21" t="str">
        <f t="shared" si="15"/>
        <v>L-AA-002-EC25-TP3-DMSO</v>
      </c>
      <c r="S121" s="14" t="str">
        <f t="shared" si="12"/>
        <v>L.AA.002.M.C.5</v>
      </c>
      <c r="T121" s="15" t="str">
        <f t="shared" si="13"/>
        <v>LAA002MC5</v>
      </c>
      <c r="U121" t="s">
        <v>2649</v>
      </c>
    </row>
    <row r="122" spans="1:21">
      <c r="A122" t="s">
        <v>60</v>
      </c>
      <c r="B122" s="10" t="s">
        <v>50</v>
      </c>
      <c r="C122" s="10" t="str">
        <f>VLOOKUP(_xlfn.CONCAT(A122,B122),Codes!$C$3:$D$11,2,FALSE)</f>
        <v>L</v>
      </c>
      <c r="D122" s="23" t="s">
        <v>53</v>
      </c>
      <c r="E122" s="12" t="str">
        <f>VLOOKUP(D122,Codes!$E$3:$G$253,3,FALSE)</f>
        <v>002</v>
      </c>
      <c r="F122" s="10" t="s">
        <v>70</v>
      </c>
      <c r="G122" s="10">
        <v>30</v>
      </c>
      <c r="H122" s="10" t="str">
        <f>VLOOKUP(F122,Codes!$J$3:$Q$8,2,FALSE)</f>
        <v>D</v>
      </c>
      <c r="I122" s="11" t="s">
        <v>31</v>
      </c>
      <c r="J122" s="10" t="str">
        <f>VLOOKUP(I122,Codes!$H$3:$I$262,2,FALSE)</f>
        <v>AA</v>
      </c>
      <c r="K122" s="10">
        <v>1</v>
      </c>
      <c r="L122" t="s">
        <v>83</v>
      </c>
      <c r="M122" t="str">
        <f>VLOOKUP(L122,Codes!$R$3:$S$28,2,FALSE)</f>
        <v>M</v>
      </c>
      <c r="N122" t="s">
        <v>48</v>
      </c>
      <c r="O122" t="s">
        <v>29</v>
      </c>
      <c r="P122" t="s">
        <v>29</v>
      </c>
      <c r="Q122" s="21" t="str">
        <f t="shared" si="14"/>
        <v>L-AA-002-EC25-TP4-DMSO-NA-1-NA</v>
      </c>
      <c r="R122" s="21" t="str">
        <f t="shared" si="15"/>
        <v>L-AA-002-EC25-TP4-DMSO</v>
      </c>
      <c r="S122" s="14" t="str">
        <f t="shared" si="12"/>
        <v>L.AA.002.M.D.1</v>
      </c>
      <c r="T122" s="15" t="str">
        <f t="shared" si="13"/>
        <v>LAA002MD1</v>
      </c>
      <c r="U122" t="s">
        <v>2649</v>
      </c>
    </row>
    <row r="123" spans="1:21">
      <c r="A123" t="s">
        <v>60</v>
      </c>
      <c r="B123" s="10" t="s">
        <v>50</v>
      </c>
      <c r="C123" s="10" t="str">
        <f>VLOOKUP(_xlfn.CONCAT(A123,B123),Codes!$C$3:$D$11,2,FALSE)</f>
        <v>L</v>
      </c>
      <c r="D123" s="23" t="s">
        <v>53</v>
      </c>
      <c r="E123" s="12" t="str">
        <f>VLOOKUP(D123,Codes!$E$3:$G$253,3,FALSE)</f>
        <v>002</v>
      </c>
      <c r="F123" s="10" t="s">
        <v>70</v>
      </c>
      <c r="G123" s="10">
        <v>30</v>
      </c>
      <c r="H123" s="10" t="str">
        <f>VLOOKUP(F123,Codes!$J$3:$Q$8,2,FALSE)</f>
        <v>D</v>
      </c>
      <c r="I123" s="11" t="s">
        <v>31</v>
      </c>
      <c r="J123" s="10" t="str">
        <f>VLOOKUP(I123,Codes!$H$3:$I$262,2,FALSE)</f>
        <v>AA</v>
      </c>
      <c r="K123" s="10">
        <v>2</v>
      </c>
      <c r="L123" t="s">
        <v>83</v>
      </c>
      <c r="M123" t="str">
        <f>VLOOKUP(L123,Codes!$R$3:$S$28,2,FALSE)</f>
        <v>M</v>
      </c>
      <c r="N123" t="s">
        <v>48</v>
      </c>
      <c r="O123" t="s">
        <v>29</v>
      </c>
      <c r="P123" t="s">
        <v>29</v>
      </c>
      <c r="Q123" s="21" t="str">
        <f t="shared" si="14"/>
        <v>L-AA-002-EC25-TP4-DMSO-NA-2-NA</v>
      </c>
      <c r="R123" s="21" t="str">
        <f t="shared" si="15"/>
        <v>L-AA-002-EC25-TP4-DMSO</v>
      </c>
      <c r="S123" s="14" t="str">
        <f t="shared" si="12"/>
        <v>L.AA.002.M.D.2</v>
      </c>
      <c r="T123" s="15" t="str">
        <f t="shared" si="13"/>
        <v>LAA002MD2</v>
      </c>
      <c r="U123" t="s">
        <v>2649</v>
      </c>
    </row>
    <row r="124" spans="1:21">
      <c r="A124" t="s">
        <v>60</v>
      </c>
      <c r="B124" s="10" t="s">
        <v>50</v>
      </c>
      <c r="C124" s="10" t="str">
        <f>VLOOKUP(_xlfn.CONCAT(A124,B124),Codes!$C$3:$D$11,2,FALSE)</f>
        <v>L</v>
      </c>
      <c r="D124" s="23" t="s">
        <v>53</v>
      </c>
      <c r="E124" s="12" t="str">
        <f>VLOOKUP(D124,Codes!$E$3:$G$253,3,FALSE)</f>
        <v>002</v>
      </c>
      <c r="F124" s="10" t="s">
        <v>70</v>
      </c>
      <c r="G124" s="10">
        <v>30</v>
      </c>
      <c r="H124" s="10" t="str">
        <f>VLOOKUP(F124,Codes!$J$3:$Q$8,2,FALSE)</f>
        <v>D</v>
      </c>
      <c r="I124" s="11" t="s">
        <v>31</v>
      </c>
      <c r="J124" s="10" t="str">
        <f>VLOOKUP(I124,Codes!$H$3:$I$262,2,FALSE)</f>
        <v>AA</v>
      </c>
      <c r="K124" s="10">
        <v>3</v>
      </c>
      <c r="L124" t="s">
        <v>83</v>
      </c>
      <c r="M124" t="str">
        <f>VLOOKUP(L124,Codes!$R$3:$S$28,2,FALSE)</f>
        <v>M</v>
      </c>
      <c r="N124" t="s">
        <v>48</v>
      </c>
      <c r="O124" t="s">
        <v>29</v>
      </c>
      <c r="P124" t="s">
        <v>29</v>
      </c>
      <c r="Q124" s="21" t="str">
        <f t="shared" si="14"/>
        <v>L-AA-002-EC25-TP4-DMSO-NA-3-NA</v>
      </c>
      <c r="R124" s="21" t="str">
        <f t="shared" si="15"/>
        <v>L-AA-002-EC25-TP4-DMSO</v>
      </c>
      <c r="S124" s="14" t="str">
        <f t="shared" si="12"/>
        <v>L.AA.002.M.D.3</v>
      </c>
      <c r="T124" s="15" t="str">
        <f t="shared" si="13"/>
        <v>LAA002MD3</v>
      </c>
      <c r="U124" t="s">
        <v>2649</v>
      </c>
    </row>
    <row r="125" spans="1:21">
      <c r="A125" t="s">
        <v>60</v>
      </c>
      <c r="B125" s="10" t="s">
        <v>50</v>
      </c>
      <c r="C125" s="10" t="str">
        <f>VLOOKUP(_xlfn.CONCAT(A125,B125),Codes!$C$3:$D$11,2,FALSE)</f>
        <v>L</v>
      </c>
      <c r="D125" s="23" t="s">
        <v>53</v>
      </c>
      <c r="E125" s="12" t="str">
        <f>VLOOKUP(D125,Codes!$E$3:$G$253,3,FALSE)</f>
        <v>002</v>
      </c>
      <c r="F125" s="10" t="s">
        <v>70</v>
      </c>
      <c r="G125" s="10">
        <v>30</v>
      </c>
      <c r="H125" s="10" t="str">
        <f>VLOOKUP(F125,Codes!$J$3:$Q$8,2,FALSE)</f>
        <v>D</v>
      </c>
      <c r="I125" s="11" t="s">
        <v>31</v>
      </c>
      <c r="J125" s="10" t="str">
        <f>VLOOKUP(I125,Codes!$H$3:$I$262,2,FALSE)</f>
        <v>AA</v>
      </c>
      <c r="K125" s="10">
        <v>4</v>
      </c>
      <c r="L125" t="s">
        <v>83</v>
      </c>
      <c r="M125" t="str">
        <f>VLOOKUP(L125,Codes!$R$3:$S$28,2,FALSE)</f>
        <v>M</v>
      </c>
      <c r="N125" t="s">
        <v>48</v>
      </c>
      <c r="O125" t="s">
        <v>29</v>
      </c>
      <c r="P125" t="s">
        <v>29</v>
      </c>
      <c r="Q125" s="21" t="str">
        <f t="shared" si="14"/>
        <v>L-AA-002-EC25-TP4-DMSO-NA-4-NA</v>
      </c>
      <c r="R125" s="21" t="str">
        <f t="shared" si="15"/>
        <v>L-AA-002-EC25-TP4-DMSO</v>
      </c>
      <c r="S125" s="14" t="str">
        <f t="shared" si="12"/>
        <v>L.AA.002.M.D.4</v>
      </c>
      <c r="T125" s="15" t="str">
        <f t="shared" si="13"/>
        <v>LAA002MD4</v>
      </c>
      <c r="U125" t="s">
        <v>2649</v>
      </c>
    </row>
    <row r="126" spans="1:21">
      <c r="A126" t="s">
        <v>60</v>
      </c>
      <c r="B126" s="10" t="s">
        <v>50</v>
      </c>
      <c r="C126" s="10" t="str">
        <f>VLOOKUP(_xlfn.CONCAT(A126,B126),Codes!$C$3:$D$11,2,FALSE)</f>
        <v>L</v>
      </c>
      <c r="D126" s="23" t="s">
        <v>53</v>
      </c>
      <c r="E126" s="12" t="str">
        <f>VLOOKUP(D126,Codes!$E$3:$G$253,3,FALSE)</f>
        <v>002</v>
      </c>
      <c r="F126" s="10" t="s">
        <v>70</v>
      </c>
      <c r="G126" s="10">
        <v>30</v>
      </c>
      <c r="H126" s="10" t="str">
        <f>VLOOKUP(F126,Codes!$J$3:$Q$8,2,FALSE)</f>
        <v>D</v>
      </c>
      <c r="I126" s="11" t="s">
        <v>31</v>
      </c>
      <c r="J126" s="10" t="str">
        <f>VLOOKUP(I126,Codes!$H$3:$I$262,2,FALSE)</f>
        <v>AA</v>
      </c>
      <c r="K126" s="10">
        <v>5</v>
      </c>
      <c r="L126" t="s">
        <v>83</v>
      </c>
      <c r="M126" t="str">
        <f>VLOOKUP(L126,Codes!$R$3:$S$28,2,FALSE)</f>
        <v>M</v>
      </c>
      <c r="N126" t="s">
        <v>48</v>
      </c>
      <c r="O126" t="s">
        <v>29</v>
      </c>
      <c r="P126" t="s">
        <v>29</v>
      </c>
      <c r="Q126" s="21" t="str">
        <f t="shared" si="14"/>
        <v>L-AA-002-EC25-TP4-DMSO-NA-5-NA</v>
      </c>
      <c r="R126" s="21" t="str">
        <f t="shared" si="15"/>
        <v>L-AA-002-EC25-TP4-DMSO</v>
      </c>
      <c r="S126" s="14" t="str">
        <f t="shared" si="12"/>
        <v>L.AA.002.M.D.5</v>
      </c>
      <c r="T126" s="15" t="str">
        <f t="shared" si="13"/>
        <v>LAA002MD5</v>
      </c>
      <c r="U126" t="s">
        <v>2649</v>
      </c>
    </row>
    <row r="127" spans="1:21">
      <c r="A127" t="s">
        <v>60</v>
      </c>
      <c r="B127" s="10" t="s">
        <v>50</v>
      </c>
      <c r="C127" s="10" t="str">
        <f>VLOOKUP(_xlfn.CONCAT(A127,B127),Codes!$C$3:$D$11,2,FALSE)</f>
        <v>L</v>
      </c>
      <c r="D127" s="23" t="s">
        <v>53</v>
      </c>
      <c r="E127" s="12" t="str">
        <f>VLOOKUP(D127,Codes!$E$3:$G$253,3,FALSE)</f>
        <v>002</v>
      </c>
      <c r="F127" s="10" t="s">
        <v>76</v>
      </c>
      <c r="G127" s="10">
        <v>48</v>
      </c>
      <c r="H127" s="10" t="str">
        <f>VLOOKUP(F127,Codes!$J$3:$Q$8,2,FALSE)</f>
        <v>E</v>
      </c>
      <c r="I127" s="11" t="s">
        <v>31</v>
      </c>
      <c r="J127" s="10" t="str">
        <f>VLOOKUP(I127,Codes!$H$3:$I$262,2,FALSE)</f>
        <v>AA</v>
      </c>
      <c r="K127" s="10">
        <v>1</v>
      </c>
      <c r="L127" t="s">
        <v>83</v>
      </c>
      <c r="M127" t="str">
        <f>VLOOKUP(L127,Codes!$R$3:$S$28,2,FALSE)</f>
        <v>M</v>
      </c>
      <c r="N127" t="s">
        <v>48</v>
      </c>
      <c r="O127" t="s">
        <v>29</v>
      </c>
      <c r="P127" t="s">
        <v>29</v>
      </c>
      <c r="Q127" s="21" t="str">
        <f t="shared" si="14"/>
        <v>L-AA-002-EC25-TP5-DMSO-NA-1-NA</v>
      </c>
      <c r="R127" s="21" t="str">
        <f t="shared" si="15"/>
        <v>L-AA-002-EC25-TP5-DMSO</v>
      </c>
      <c r="S127" s="14" t="str">
        <f t="shared" si="12"/>
        <v>L.AA.002.M.E.1</v>
      </c>
      <c r="T127" s="15" t="str">
        <f t="shared" si="13"/>
        <v>LAA002ME1</v>
      </c>
      <c r="U127" t="s">
        <v>2649</v>
      </c>
    </row>
    <row r="128" spans="1:21">
      <c r="A128" t="s">
        <v>60</v>
      </c>
      <c r="B128" s="10" t="s">
        <v>50</v>
      </c>
      <c r="C128" s="10" t="str">
        <f>VLOOKUP(_xlfn.CONCAT(A128,B128),Codes!$C$3:$D$11,2,FALSE)</f>
        <v>L</v>
      </c>
      <c r="D128" s="23" t="s">
        <v>53</v>
      </c>
      <c r="E128" s="12" t="str">
        <f>VLOOKUP(D128,Codes!$E$3:$G$253,3,FALSE)</f>
        <v>002</v>
      </c>
      <c r="F128" s="10" t="s">
        <v>76</v>
      </c>
      <c r="G128" s="10">
        <v>48</v>
      </c>
      <c r="H128" s="10" t="str">
        <f>VLOOKUP(F128,Codes!$J$3:$Q$8,2,FALSE)</f>
        <v>E</v>
      </c>
      <c r="I128" s="11" t="s">
        <v>31</v>
      </c>
      <c r="J128" s="10" t="str">
        <f>VLOOKUP(I128,Codes!$H$3:$I$262,2,FALSE)</f>
        <v>AA</v>
      </c>
      <c r="K128" s="10">
        <v>2</v>
      </c>
      <c r="L128" t="s">
        <v>83</v>
      </c>
      <c r="M128" t="str">
        <f>VLOOKUP(L128,Codes!$R$3:$S$28,2,FALSE)</f>
        <v>M</v>
      </c>
      <c r="N128" t="s">
        <v>48</v>
      </c>
      <c r="O128" t="s">
        <v>29</v>
      </c>
      <c r="P128" t="s">
        <v>29</v>
      </c>
      <c r="Q128" s="21" t="str">
        <f t="shared" si="14"/>
        <v>L-AA-002-EC25-TP5-DMSO-NA-2-NA</v>
      </c>
      <c r="R128" s="21" t="str">
        <f t="shared" si="15"/>
        <v>L-AA-002-EC25-TP5-DMSO</v>
      </c>
      <c r="S128" s="14" t="str">
        <f t="shared" si="12"/>
        <v>L.AA.002.M.E.2</v>
      </c>
      <c r="T128" s="15" t="str">
        <f t="shared" si="13"/>
        <v>LAA002ME2</v>
      </c>
      <c r="U128" t="s">
        <v>2649</v>
      </c>
    </row>
    <row r="129" spans="1:21">
      <c r="A129" t="s">
        <v>60</v>
      </c>
      <c r="B129" s="10" t="s">
        <v>50</v>
      </c>
      <c r="C129" s="10" t="str">
        <f>VLOOKUP(_xlfn.CONCAT(A129,B129),Codes!$C$3:$D$11,2,FALSE)</f>
        <v>L</v>
      </c>
      <c r="D129" s="23" t="s">
        <v>53</v>
      </c>
      <c r="E129" s="12" t="str">
        <f>VLOOKUP(D129,Codes!$E$3:$G$253,3,FALSE)</f>
        <v>002</v>
      </c>
      <c r="F129" s="10" t="s">
        <v>76</v>
      </c>
      <c r="G129" s="10">
        <v>48</v>
      </c>
      <c r="H129" s="10" t="str">
        <f>VLOOKUP(F129,Codes!$J$3:$Q$8,2,FALSE)</f>
        <v>E</v>
      </c>
      <c r="I129" s="11" t="s">
        <v>31</v>
      </c>
      <c r="J129" s="10" t="str">
        <f>VLOOKUP(I129,Codes!$H$3:$I$262,2,FALSE)</f>
        <v>AA</v>
      </c>
      <c r="K129" s="10">
        <v>3</v>
      </c>
      <c r="L129" t="s">
        <v>83</v>
      </c>
      <c r="M129" t="str">
        <f>VLOOKUP(L129,Codes!$R$3:$S$28,2,FALSE)</f>
        <v>M</v>
      </c>
      <c r="N129" t="s">
        <v>48</v>
      </c>
      <c r="O129" t="s">
        <v>29</v>
      </c>
      <c r="P129" t="s">
        <v>29</v>
      </c>
      <c r="Q129" s="21" t="str">
        <f t="shared" si="14"/>
        <v>L-AA-002-EC25-TP5-DMSO-NA-3-NA</v>
      </c>
      <c r="R129" s="21" t="str">
        <f t="shared" si="15"/>
        <v>L-AA-002-EC25-TP5-DMSO</v>
      </c>
      <c r="S129" s="14" t="str">
        <f t="shared" si="12"/>
        <v>L.AA.002.M.E.3</v>
      </c>
      <c r="T129" s="15" t="str">
        <f t="shared" si="13"/>
        <v>LAA002ME3</v>
      </c>
      <c r="U129" t="s">
        <v>2649</v>
      </c>
    </row>
    <row r="130" spans="1:21">
      <c r="A130" t="s">
        <v>60</v>
      </c>
      <c r="B130" s="10" t="s">
        <v>50</v>
      </c>
      <c r="C130" s="10" t="str">
        <f>VLOOKUP(_xlfn.CONCAT(A130,B130),Codes!$C$3:$D$11,2,FALSE)</f>
        <v>L</v>
      </c>
      <c r="D130" s="23" t="s">
        <v>53</v>
      </c>
      <c r="E130" s="12" t="str">
        <f>VLOOKUP(D130,Codes!$E$3:$G$253,3,FALSE)</f>
        <v>002</v>
      </c>
      <c r="F130" s="10" t="s">
        <v>76</v>
      </c>
      <c r="G130" s="10">
        <v>48</v>
      </c>
      <c r="H130" s="10" t="str">
        <f>VLOOKUP(F130,Codes!$J$3:$Q$8,2,FALSE)</f>
        <v>E</v>
      </c>
      <c r="I130" s="11" t="s">
        <v>31</v>
      </c>
      <c r="J130" s="10" t="str">
        <f>VLOOKUP(I130,Codes!$H$3:$I$262,2,FALSE)</f>
        <v>AA</v>
      </c>
      <c r="K130" s="10">
        <v>4</v>
      </c>
      <c r="L130" t="s">
        <v>83</v>
      </c>
      <c r="M130" t="str">
        <f>VLOOKUP(L130,Codes!$R$3:$S$28,2,FALSE)</f>
        <v>M</v>
      </c>
      <c r="N130" t="s">
        <v>48</v>
      </c>
      <c r="O130" t="s">
        <v>29</v>
      </c>
      <c r="P130" t="s">
        <v>29</v>
      </c>
      <c r="Q130" s="21" t="str">
        <f t="shared" si="14"/>
        <v>L-AA-002-EC25-TP5-DMSO-NA-4-NA</v>
      </c>
      <c r="R130" s="21" t="str">
        <f t="shared" si="15"/>
        <v>L-AA-002-EC25-TP5-DMSO</v>
      </c>
      <c r="S130" s="14" t="str">
        <f t="shared" si="12"/>
        <v>L.AA.002.M.E.4</v>
      </c>
      <c r="T130" s="15" t="str">
        <f t="shared" si="13"/>
        <v>LAA002ME4</v>
      </c>
      <c r="U130" t="s">
        <v>2649</v>
      </c>
    </row>
    <row r="131" spans="1:21">
      <c r="A131" t="s">
        <v>60</v>
      </c>
      <c r="B131" s="10" t="s">
        <v>50</v>
      </c>
      <c r="C131" s="10" t="str">
        <f>VLOOKUP(_xlfn.CONCAT(A131,B131),Codes!$C$3:$D$11,2,FALSE)</f>
        <v>L</v>
      </c>
      <c r="D131" s="23" t="s">
        <v>53</v>
      </c>
      <c r="E131" s="12" t="str">
        <f>VLOOKUP(D131,Codes!$E$3:$G$253,3,FALSE)</f>
        <v>002</v>
      </c>
      <c r="F131" s="10" t="s">
        <v>76</v>
      </c>
      <c r="G131" s="10">
        <v>48</v>
      </c>
      <c r="H131" s="10" t="str">
        <f>VLOOKUP(F131,Codes!$J$3:$Q$8,2,FALSE)</f>
        <v>E</v>
      </c>
      <c r="I131" s="11" t="s">
        <v>31</v>
      </c>
      <c r="J131" s="10" t="str">
        <f>VLOOKUP(I131,Codes!$H$3:$I$262,2,FALSE)</f>
        <v>AA</v>
      </c>
      <c r="K131" s="10">
        <v>5</v>
      </c>
      <c r="L131" t="s">
        <v>83</v>
      </c>
      <c r="M131" t="str">
        <f>VLOOKUP(L131,Codes!$R$3:$S$28,2,FALSE)</f>
        <v>M</v>
      </c>
      <c r="N131" t="s">
        <v>48</v>
      </c>
      <c r="O131" t="s">
        <v>29</v>
      </c>
      <c r="P131" t="s">
        <v>29</v>
      </c>
      <c r="Q131" s="21" t="str">
        <f t="shared" si="14"/>
        <v>L-AA-002-EC25-TP5-DMSO-NA-5-NA</v>
      </c>
      <c r="R131" s="21" t="str">
        <f t="shared" si="15"/>
        <v>L-AA-002-EC25-TP5-DMSO</v>
      </c>
      <c r="S131" s="14" t="str">
        <f t="shared" si="12"/>
        <v>L.AA.002.M.E.5</v>
      </c>
      <c r="T131" s="15" t="str">
        <f t="shared" si="13"/>
        <v>LAA002ME5</v>
      </c>
      <c r="U131" t="s">
        <v>2649</v>
      </c>
    </row>
    <row r="132" spans="1:21">
      <c r="A132" t="s">
        <v>60</v>
      </c>
      <c r="B132" s="10" t="s">
        <v>50</v>
      </c>
      <c r="C132" s="10" t="str">
        <f>VLOOKUP(_xlfn.CONCAT(A132,B132),Codes!$C$3:$D$11,2,FALSE)</f>
        <v>L</v>
      </c>
      <c r="D132" s="23" t="s">
        <v>28</v>
      </c>
      <c r="E132" s="12" t="str">
        <f>VLOOKUP(D132,Codes!$E$3:$G$253,3,FALSE)</f>
        <v>000</v>
      </c>
      <c r="F132" s="10" t="s">
        <v>33</v>
      </c>
      <c r="G132" s="10">
        <v>0</v>
      </c>
      <c r="H132" s="10" t="str">
        <f>VLOOKUP(F132,Codes!$J$3:$Q$8,2,FALSE)</f>
        <v>S</v>
      </c>
      <c r="I132" s="11" t="s">
        <v>44</v>
      </c>
      <c r="J132" s="10" t="str">
        <f>VLOOKUP(I132,Codes!$H$3:$I$262,2,FALSE)</f>
        <v>AB</v>
      </c>
      <c r="K132" s="10">
        <v>1</v>
      </c>
      <c r="L132">
        <v>0</v>
      </c>
      <c r="M132" t="str">
        <f>VLOOKUP(L132,Codes!$R$3:$S$28,2,FALSE)</f>
        <v>Z</v>
      </c>
      <c r="N132" t="s">
        <v>38</v>
      </c>
      <c r="O132" t="s">
        <v>29</v>
      </c>
      <c r="P132" t="s">
        <v>29</v>
      </c>
      <c r="Q132" s="21" t="str">
        <f t="shared" ref="Q132:Q222" si="16">CONCATENATE(C132,"-",J132,"-",E132,"-", L132,"-",F132,"-",N132,"-",O132,"-",K132,"-",P132)</f>
        <v>L-AB-000-0-TP0-Water-NA-1-NA</v>
      </c>
      <c r="R132" s="21" t="str">
        <f t="shared" ref="R132:R222" si="17">CONCATENATE(C132,"-",J132,"-",E132,"-", L132,"-",F132,"-",N132)</f>
        <v>L-AB-000-0-TP0-Water</v>
      </c>
      <c r="S132" s="14" t="str">
        <f t="shared" ref="S132:S149" si="18">_xlfn.CONCAT(C132,".",J132,".",E132,".",M132,".",H132,".",K132)</f>
        <v>L.AB.000.Z.S.1</v>
      </c>
      <c r="T132" s="15" t="str">
        <f t="shared" ref="T132:T149" si="19">SUBSTITUTE(S132,".","")</f>
        <v>LAB000ZS1</v>
      </c>
      <c r="U132" t="s">
        <v>2649</v>
      </c>
    </row>
    <row r="133" spans="1:21">
      <c r="A133" t="s">
        <v>60</v>
      </c>
      <c r="B133" s="10" t="s">
        <v>50</v>
      </c>
      <c r="C133" s="10" t="str">
        <f>VLOOKUP(_xlfn.CONCAT(A133,B133),Codes!$C$3:$D$11,2,FALSE)</f>
        <v>L</v>
      </c>
      <c r="D133" s="23" t="s">
        <v>28</v>
      </c>
      <c r="E133" s="12" t="str">
        <f>VLOOKUP(D133,Codes!$E$3:$G$253,3,FALSE)</f>
        <v>000</v>
      </c>
      <c r="F133" s="10" t="s">
        <v>33</v>
      </c>
      <c r="G133" s="10">
        <v>0</v>
      </c>
      <c r="H133" s="10" t="str">
        <f>VLOOKUP(F133,Codes!$J$3:$Q$8,2,FALSE)</f>
        <v>S</v>
      </c>
      <c r="I133" s="11" t="s">
        <v>44</v>
      </c>
      <c r="J133" s="10" t="str">
        <f>VLOOKUP(I133,Codes!$H$3:$I$262,2,FALSE)</f>
        <v>AB</v>
      </c>
      <c r="K133" s="10">
        <v>2</v>
      </c>
      <c r="L133">
        <v>0</v>
      </c>
      <c r="M133" t="str">
        <f>VLOOKUP(L133,Codes!$R$3:$S$28,2,FALSE)</f>
        <v>Z</v>
      </c>
      <c r="N133" t="s">
        <v>38</v>
      </c>
      <c r="O133" t="s">
        <v>29</v>
      </c>
      <c r="P133" t="s">
        <v>29</v>
      </c>
      <c r="Q133" s="21" t="str">
        <f t="shared" si="16"/>
        <v>L-AB-000-0-TP0-Water-NA-2-NA</v>
      </c>
      <c r="R133" s="21" t="str">
        <f t="shared" si="17"/>
        <v>L-AB-000-0-TP0-Water</v>
      </c>
      <c r="S133" s="14" t="str">
        <f t="shared" si="18"/>
        <v>L.AB.000.Z.S.2</v>
      </c>
      <c r="T133" s="15" t="str">
        <f t="shared" si="19"/>
        <v>LAB000ZS2</v>
      </c>
      <c r="U133" t="s">
        <v>2649</v>
      </c>
    </row>
    <row r="134" spans="1:21">
      <c r="A134" t="s">
        <v>60</v>
      </c>
      <c r="B134" s="10" t="s">
        <v>50</v>
      </c>
      <c r="C134" s="10" t="str">
        <f>VLOOKUP(_xlfn.CONCAT(A134,B134),Codes!$C$3:$D$11,2,FALSE)</f>
        <v>L</v>
      </c>
      <c r="D134" s="23" t="s">
        <v>28</v>
      </c>
      <c r="E134" s="12" t="str">
        <f>VLOOKUP(D134,Codes!$E$3:$G$253,3,FALSE)</f>
        <v>000</v>
      </c>
      <c r="F134" s="10" t="s">
        <v>33</v>
      </c>
      <c r="G134" s="10">
        <v>0</v>
      </c>
      <c r="H134" s="10" t="str">
        <f>VLOOKUP(F134,Codes!$J$3:$Q$8,2,FALSE)</f>
        <v>S</v>
      </c>
      <c r="I134" s="11" t="s">
        <v>44</v>
      </c>
      <c r="J134" s="10" t="str">
        <f>VLOOKUP(I134,Codes!$H$3:$I$262,2,FALSE)</f>
        <v>AB</v>
      </c>
      <c r="K134" s="10">
        <v>3</v>
      </c>
      <c r="L134">
        <v>0</v>
      </c>
      <c r="M134" t="str">
        <f>VLOOKUP(L134,Codes!$R$3:$S$28,2,FALSE)</f>
        <v>Z</v>
      </c>
      <c r="N134" t="s">
        <v>38</v>
      </c>
      <c r="O134" t="s">
        <v>29</v>
      </c>
      <c r="P134" t="s">
        <v>29</v>
      </c>
      <c r="Q134" s="21" t="str">
        <f t="shared" si="16"/>
        <v>L-AB-000-0-TP0-Water-NA-3-NA</v>
      </c>
      <c r="R134" s="21" t="str">
        <f t="shared" si="17"/>
        <v>L-AB-000-0-TP0-Water</v>
      </c>
      <c r="S134" s="14" t="str">
        <f t="shared" si="18"/>
        <v>L.AB.000.Z.S.3</v>
      </c>
      <c r="T134" s="15" t="str">
        <f t="shared" si="19"/>
        <v>LAB000ZS3</v>
      </c>
      <c r="U134" t="s">
        <v>2649</v>
      </c>
    </row>
    <row r="135" spans="1:21">
      <c r="A135" t="s">
        <v>60</v>
      </c>
      <c r="B135" s="10" t="s">
        <v>50</v>
      </c>
      <c r="C135" s="10" t="str">
        <f>VLOOKUP(_xlfn.CONCAT(A135,B135),Codes!$C$3:$D$11,2,FALSE)</f>
        <v>L</v>
      </c>
      <c r="D135" s="23" t="s">
        <v>28</v>
      </c>
      <c r="E135" s="12" t="str">
        <f>VLOOKUP(D135,Codes!$E$3:$G$253,3,FALSE)</f>
        <v>000</v>
      </c>
      <c r="F135" s="10" t="s">
        <v>33</v>
      </c>
      <c r="G135" s="10">
        <v>0</v>
      </c>
      <c r="H135" s="10" t="str">
        <f>VLOOKUP(F135,Codes!$J$3:$Q$8,2,FALSE)</f>
        <v>S</v>
      </c>
      <c r="I135" s="11" t="s">
        <v>44</v>
      </c>
      <c r="J135" s="10" t="str">
        <f>VLOOKUP(I135,Codes!$H$3:$I$262,2,FALSE)</f>
        <v>AB</v>
      </c>
      <c r="K135" s="10">
        <v>4</v>
      </c>
      <c r="L135">
        <v>0</v>
      </c>
      <c r="M135" t="str">
        <f>VLOOKUP(L135,Codes!$R$3:$S$28,2,FALSE)</f>
        <v>Z</v>
      </c>
      <c r="N135" t="s">
        <v>38</v>
      </c>
      <c r="O135" t="s">
        <v>29</v>
      </c>
      <c r="P135" t="s">
        <v>29</v>
      </c>
      <c r="Q135" s="21" t="str">
        <f t="shared" si="16"/>
        <v>L-AB-000-0-TP0-Water-NA-4-NA</v>
      </c>
      <c r="R135" s="21" t="str">
        <f t="shared" si="17"/>
        <v>L-AB-000-0-TP0-Water</v>
      </c>
      <c r="S135" s="14" t="str">
        <f t="shared" si="18"/>
        <v>L.AB.000.Z.S.4</v>
      </c>
      <c r="T135" s="15" t="str">
        <f t="shared" si="19"/>
        <v>LAB000ZS4</v>
      </c>
      <c r="U135" t="s">
        <v>2649</v>
      </c>
    </row>
    <row r="136" spans="1:21">
      <c r="A136" t="s">
        <v>60</v>
      </c>
      <c r="B136" s="10" t="s">
        <v>50</v>
      </c>
      <c r="C136" s="10" t="str">
        <f>VLOOKUP(_xlfn.CONCAT(A136,B136),Codes!$C$3:$D$11,2,FALSE)</f>
        <v>L</v>
      </c>
      <c r="D136" s="23" t="s">
        <v>28</v>
      </c>
      <c r="E136" s="12" t="str">
        <f>VLOOKUP(D136,Codes!$E$3:$G$253,3,FALSE)</f>
        <v>000</v>
      </c>
      <c r="F136" s="10" t="s">
        <v>33</v>
      </c>
      <c r="G136" s="10">
        <v>0</v>
      </c>
      <c r="H136" s="10" t="str">
        <f>VLOOKUP(F136,Codes!$J$3:$Q$8,2,FALSE)</f>
        <v>S</v>
      </c>
      <c r="I136" s="11" t="s">
        <v>44</v>
      </c>
      <c r="J136" s="10" t="str">
        <f>VLOOKUP(I136,Codes!$H$3:$I$262,2,FALSE)</f>
        <v>AB</v>
      </c>
      <c r="K136" s="10">
        <v>5</v>
      </c>
      <c r="L136">
        <v>0</v>
      </c>
      <c r="M136" t="str">
        <f>VLOOKUP(L136,Codes!$R$3:$S$28,2,FALSE)</f>
        <v>Z</v>
      </c>
      <c r="N136" t="s">
        <v>38</v>
      </c>
      <c r="O136" t="s">
        <v>29</v>
      </c>
      <c r="P136" t="s">
        <v>29</v>
      </c>
      <c r="Q136" s="21" t="str">
        <f t="shared" si="16"/>
        <v>L-AB-000-0-TP0-Water-NA-5-NA</v>
      </c>
      <c r="R136" s="21" t="str">
        <f t="shared" si="17"/>
        <v>L-AB-000-0-TP0-Water</v>
      </c>
      <c r="S136" s="14" t="str">
        <f t="shared" si="18"/>
        <v>L.AB.000.Z.S.5</v>
      </c>
      <c r="T136" s="15" t="str">
        <f t="shared" si="19"/>
        <v>LAB000ZS5</v>
      </c>
      <c r="U136" t="s">
        <v>2649</v>
      </c>
    </row>
    <row r="137" spans="1:21">
      <c r="A137" t="s">
        <v>60</v>
      </c>
      <c r="B137" s="10" t="s">
        <v>50</v>
      </c>
      <c r="C137" s="10" t="str">
        <f>VLOOKUP(_xlfn.CONCAT(A137,B137),Codes!$C$3:$D$11,2,FALSE)</f>
        <v>L</v>
      </c>
      <c r="D137" s="23" t="s">
        <v>28</v>
      </c>
      <c r="E137" s="12" t="str">
        <f>VLOOKUP(D137,Codes!$E$3:$G$253,3,FALSE)</f>
        <v>000</v>
      </c>
      <c r="F137" s="10" t="s">
        <v>46</v>
      </c>
      <c r="G137" s="10">
        <v>4</v>
      </c>
      <c r="H137" s="10" t="str">
        <f>VLOOKUP(F137,Codes!$J$3:$Q$8,2,FALSE)</f>
        <v>A</v>
      </c>
      <c r="I137" s="11" t="s">
        <v>44</v>
      </c>
      <c r="J137" s="10" t="str">
        <f>VLOOKUP(I137,Codes!$H$3:$I$262,2,FALSE)</f>
        <v>AB</v>
      </c>
      <c r="K137" s="10">
        <v>1</v>
      </c>
      <c r="L137">
        <v>0</v>
      </c>
      <c r="M137" t="str">
        <f>VLOOKUP(L137,Codes!$R$3:$S$28,2,FALSE)</f>
        <v>Z</v>
      </c>
      <c r="N137" t="s">
        <v>38</v>
      </c>
      <c r="O137" t="s">
        <v>29</v>
      </c>
      <c r="P137" t="s">
        <v>29</v>
      </c>
      <c r="Q137" s="21" t="str">
        <f t="shared" si="16"/>
        <v>L-AB-000-0-TP1-Water-NA-1-NA</v>
      </c>
      <c r="R137" s="21" t="str">
        <f t="shared" si="17"/>
        <v>L-AB-000-0-TP1-Water</v>
      </c>
      <c r="S137" s="14" t="str">
        <f t="shared" si="18"/>
        <v>L.AB.000.Z.A.1</v>
      </c>
      <c r="T137" s="15" t="str">
        <f t="shared" si="19"/>
        <v>LAB000ZA1</v>
      </c>
      <c r="U137" t="s">
        <v>2649</v>
      </c>
    </row>
    <row r="138" spans="1:21">
      <c r="A138" t="s">
        <v>60</v>
      </c>
      <c r="B138" s="10" t="s">
        <v>50</v>
      </c>
      <c r="C138" s="10" t="str">
        <f>VLOOKUP(_xlfn.CONCAT(A138,B138),Codes!$C$3:$D$11,2,FALSE)</f>
        <v>L</v>
      </c>
      <c r="D138" s="23" t="s">
        <v>28</v>
      </c>
      <c r="E138" s="12" t="str">
        <f>VLOOKUP(D138,Codes!$E$3:$G$253,3,FALSE)</f>
        <v>000</v>
      </c>
      <c r="F138" s="10" t="s">
        <v>46</v>
      </c>
      <c r="G138" s="10">
        <v>4</v>
      </c>
      <c r="H138" s="10" t="str">
        <f>VLOOKUP(F138,Codes!$J$3:$Q$8,2,FALSE)</f>
        <v>A</v>
      </c>
      <c r="I138" s="11" t="s">
        <v>44</v>
      </c>
      <c r="J138" s="10" t="str">
        <f>VLOOKUP(I138,Codes!$H$3:$I$262,2,FALSE)</f>
        <v>AB</v>
      </c>
      <c r="K138" s="10">
        <v>2</v>
      </c>
      <c r="L138">
        <v>0</v>
      </c>
      <c r="M138" t="str">
        <f>VLOOKUP(L138,Codes!$R$3:$S$28,2,FALSE)</f>
        <v>Z</v>
      </c>
      <c r="N138" t="s">
        <v>38</v>
      </c>
      <c r="O138" t="s">
        <v>29</v>
      </c>
      <c r="P138" t="s">
        <v>29</v>
      </c>
      <c r="Q138" s="21" t="str">
        <f t="shared" si="16"/>
        <v>L-AB-000-0-TP1-Water-NA-2-NA</v>
      </c>
      <c r="R138" s="21" t="str">
        <f t="shared" si="17"/>
        <v>L-AB-000-0-TP1-Water</v>
      </c>
      <c r="S138" s="14" t="str">
        <f t="shared" si="18"/>
        <v>L.AB.000.Z.A.2</v>
      </c>
      <c r="T138" s="15" t="str">
        <f t="shared" si="19"/>
        <v>LAB000ZA2</v>
      </c>
      <c r="U138" t="s">
        <v>2649</v>
      </c>
    </row>
    <row r="139" spans="1:21">
      <c r="A139" t="s">
        <v>60</v>
      </c>
      <c r="B139" s="10" t="s">
        <v>50</v>
      </c>
      <c r="C139" s="10" t="str">
        <f>VLOOKUP(_xlfn.CONCAT(A139,B139),Codes!$C$3:$D$11,2,FALSE)</f>
        <v>L</v>
      </c>
      <c r="D139" s="23" t="s">
        <v>28</v>
      </c>
      <c r="E139" s="12" t="str">
        <f>VLOOKUP(D139,Codes!$E$3:$G$253,3,FALSE)</f>
        <v>000</v>
      </c>
      <c r="F139" s="10" t="s">
        <v>46</v>
      </c>
      <c r="G139" s="10">
        <v>4</v>
      </c>
      <c r="H139" s="10" t="str">
        <f>VLOOKUP(F139,Codes!$J$3:$Q$8,2,FALSE)</f>
        <v>A</v>
      </c>
      <c r="I139" s="11" t="s">
        <v>44</v>
      </c>
      <c r="J139" s="10" t="str">
        <f>VLOOKUP(I139,Codes!$H$3:$I$262,2,FALSE)</f>
        <v>AB</v>
      </c>
      <c r="K139" s="10">
        <v>3</v>
      </c>
      <c r="L139">
        <v>0</v>
      </c>
      <c r="M139" t="str">
        <f>VLOOKUP(L139,Codes!$R$3:$S$28,2,FALSE)</f>
        <v>Z</v>
      </c>
      <c r="N139" t="s">
        <v>38</v>
      </c>
      <c r="O139" t="s">
        <v>29</v>
      </c>
      <c r="P139" t="s">
        <v>29</v>
      </c>
      <c r="Q139" s="21" t="str">
        <f t="shared" si="16"/>
        <v>L-AB-000-0-TP1-Water-NA-3-NA</v>
      </c>
      <c r="R139" s="21" t="str">
        <f t="shared" si="17"/>
        <v>L-AB-000-0-TP1-Water</v>
      </c>
      <c r="S139" s="14" t="str">
        <f t="shared" si="18"/>
        <v>L.AB.000.Z.A.3</v>
      </c>
      <c r="T139" s="15" t="str">
        <f t="shared" si="19"/>
        <v>LAB000ZA3</v>
      </c>
      <c r="U139" t="s">
        <v>2649</v>
      </c>
    </row>
    <row r="140" spans="1:21">
      <c r="A140" t="s">
        <v>60</v>
      </c>
      <c r="B140" s="10" t="s">
        <v>50</v>
      </c>
      <c r="C140" s="10" t="str">
        <f>VLOOKUP(_xlfn.CONCAT(A140,B140),Codes!$C$3:$D$11,2,FALSE)</f>
        <v>L</v>
      </c>
      <c r="D140" s="23" t="s">
        <v>28</v>
      </c>
      <c r="E140" s="12" t="str">
        <f>VLOOKUP(D140,Codes!$E$3:$G$253,3,FALSE)</f>
        <v>000</v>
      </c>
      <c r="F140" s="10" t="s">
        <v>46</v>
      </c>
      <c r="G140" s="10">
        <v>4</v>
      </c>
      <c r="H140" s="10" t="str">
        <f>VLOOKUP(F140,Codes!$J$3:$Q$8,2,FALSE)</f>
        <v>A</v>
      </c>
      <c r="I140" s="11" t="s">
        <v>44</v>
      </c>
      <c r="J140" s="10" t="str">
        <f>VLOOKUP(I140,Codes!$H$3:$I$262,2,FALSE)</f>
        <v>AB</v>
      </c>
      <c r="K140" s="10">
        <v>4</v>
      </c>
      <c r="L140">
        <v>0</v>
      </c>
      <c r="M140" t="str">
        <f>VLOOKUP(L140,Codes!$R$3:$S$28,2,FALSE)</f>
        <v>Z</v>
      </c>
      <c r="N140" t="s">
        <v>38</v>
      </c>
      <c r="O140" t="s">
        <v>29</v>
      </c>
      <c r="P140" t="s">
        <v>29</v>
      </c>
      <c r="Q140" s="21" t="str">
        <f t="shared" si="16"/>
        <v>L-AB-000-0-TP1-Water-NA-4-NA</v>
      </c>
      <c r="R140" s="21" t="str">
        <f t="shared" si="17"/>
        <v>L-AB-000-0-TP1-Water</v>
      </c>
      <c r="S140" s="14" t="str">
        <f t="shared" si="18"/>
        <v>L.AB.000.Z.A.4</v>
      </c>
      <c r="T140" s="15" t="str">
        <f t="shared" si="19"/>
        <v>LAB000ZA4</v>
      </c>
      <c r="U140" t="s">
        <v>2649</v>
      </c>
    </row>
    <row r="141" spans="1:21">
      <c r="A141" t="s">
        <v>60</v>
      </c>
      <c r="B141" s="10" t="s">
        <v>50</v>
      </c>
      <c r="C141" s="10" t="str">
        <f>VLOOKUP(_xlfn.CONCAT(A141,B141),Codes!$C$3:$D$11,2,FALSE)</f>
        <v>L</v>
      </c>
      <c r="D141" s="23" t="s">
        <v>28</v>
      </c>
      <c r="E141" s="12" t="str">
        <f>VLOOKUP(D141,Codes!$E$3:$G$253,3,FALSE)</f>
        <v>000</v>
      </c>
      <c r="F141" s="10" t="s">
        <v>46</v>
      </c>
      <c r="G141" s="10">
        <v>4</v>
      </c>
      <c r="H141" s="10" t="str">
        <f>VLOOKUP(F141,Codes!$J$3:$Q$8,2,FALSE)</f>
        <v>A</v>
      </c>
      <c r="I141" s="11" t="s">
        <v>44</v>
      </c>
      <c r="J141" s="10" t="str">
        <f>VLOOKUP(I141,Codes!$H$3:$I$262,2,FALSE)</f>
        <v>AB</v>
      </c>
      <c r="K141" s="10">
        <v>5</v>
      </c>
      <c r="L141">
        <v>0</v>
      </c>
      <c r="M141" t="str">
        <f>VLOOKUP(L141,Codes!$R$3:$S$28,2,FALSE)</f>
        <v>Z</v>
      </c>
      <c r="N141" t="s">
        <v>38</v>
      </c>
      <c r="O141" t="s">
        <v>29</v>
      </c>
      <c r="P141" t="s">
        <v>29</v>
      </c>
      <c r="Q141" s="21" t="str">
        <f t="shared" si="16"/>
        <v>L-AB-000-0-TP1-Water-NA-5-NA</v>
      </c>
      <c r="R141" s="21" t="str">
        <f t="shared" si="17"/>
        <v>L-AB-000-0-TP1-Water</v>
      </c>
      <c r="S141" s="14" t="str">
        <f t="shared" si="18"/>
        <v>L.AB.000.Z.A.5</v>
      </c>
      <c r="T141" s="15" t="str">
        <f t="shared" si="19"/>
        <v>LAB000ZA5</v>
      </c>
      <c r="U141" t="s">
        <v>2649</v>
      </c>
    </row>
    <row r="142" spans="1:21">
      <c r="A142" t="s">
        <v>60</v>
      </c>
      <c r="B142" s="10" t="s">
        <v>50</v>
      </c>
      <c r="C142" s="10" t="str">
        <f>VLOOKUP(_xlfn.CONCAT(A142,B142),Codes!$C$3:$D$11,2,FALSE)</f>
        <v>L</v>
      </c>
      <c r="D142" s="23" t="s">
        <v>28</v>
      </c>
      <c r="E142" s="12" t="str">
        <f>VLOOKUP(D142,Codes!$E$3:$G$253,3,FALSE)</f>
        <v>000</v>
      </c>
      <c r="F142" s="10" t="s">
        <v>57</v>
      </c>
      <c r="G142" s="10">
        <v>8</v>
      </c>
      <c r="H142" s="10" t="str">
        <f>VLOOKUP(F142,Codes!$J$3:$Q$8,2,FALSE)</f>
        <v>B</v>
      </c>
      <c r="I142" s="11" t="s">
        <v>44</v>
      </c>
      <c r="J142" s="10" t="str">
        <f>VLOOKUP(I142,Codes!$H$3:$I$262,2,FALSE)</f>
        <v>AB</v>
      </c>
      <c r="K142" s="10">
        <v>1</v>
      </c>
      <c r="L142">
        <v>0</v>
      </c>
      <c r="M142" t="str">
        <f>VLOOKUP(L142,Codes!$R$3:$S$28,2,FALSE)</f>
        <v>Z</v>
      </c>
      <c r="N142" t="s">
        <v>38</v>
      </c>
      <c r="O142" t="s">
        <v>29</v>
      </c>
      <c r="P142" t="s">
        <v>29</v>
      </c>
      <c r="Q142" s="21" t="str">
        <f t="shared" si="16"/>
        <v>L-AB-000-0-TP2-Water-NA-1-NA</v>
      </c>
      <c r="R142" s="21" t="str">
        <f t="shared" si="17"/>
        <v>L-AB-000-0-TP2-Water</v>
      </c>
      <c r="S142" s="14" t="str">
        <f t="shared" si="18"/>
        <v>L.AB.000.Z.B.1</v>
      </c>
      <c r="T142" s="15" t="str">
        <f t="shared" si="19"/>
        <v>LAB000ZB1</v>
      </c>
      <c r="U142" t="s">
        <v>2649</v>
      </c>
    </row>
    <row r="143" spans="1:21">
      <c r="A143" t="s">
        <v>60</v>
      </c>
      <c r="B143" s="10" t="s">
        <v>50</v>
      </c>
      <c r="C143" s="10" t="str">
        <f>VLOOKUP(_xlfn.CONCAT(A143,B143),Codes!$C$3:$D$11,2,FALSE)</f>
        <v>L</v>
      </c>
      <c r="D143" s="23" t="s">
        <v>28</v>
      </c>
      <c r="E143" s="12" t="str">
        <f>VLOOKUP(D143,Codes!$E$3:$G$253,3,FALSE)</f>
        <v>000</v>
      </c>
      <c r="F143" s="10" t="s">
        <v>57</v>
      </c>
      <c r="G143" s="10">
        <v>8</v>
      </c>
      <c r="H143" s="10" t="str">
        <f>VLOOKUP(F143,Codes!$J$3:$Q$8,2,FALSE)</f>
        <v>B</v>
      </c>
      <c r="I143" s="11" t="s">
        <v>44</v>
      </c>
      <c r="J143" s="10" t="str">
        <f>VLOOKUP(I143,Codes!$H$3:$I$262,2,FALSE)</f>
        <v>AB</v>
      </c>
      <c r="K143" s="10">
        <v>2</v>
      </c>
      <c r="L143">
        <v>0</v>
      </c>
      <c r="M143" t="str">
        <f>VLOOKUP(L143,Codes!$R$3:$S$28,2,FALSE)</f>
        <v>Z</v>
      </c>
      <c r="N143" t="s">
        <v>38</v>
      </c>
      <c r="O143" t="s">
        <v>29</v>
      </c>
      <c r="P143" t="s">
        <v>29</v>
      </c>
      <c r="Q143" s="21" t="str">
        <f t="shared" si="16"/>
        <v>L-AB-000-0-TP2-Water-NA-2-NA</v>
      </c>
      <c r="R143" s="21" t="str">
        <f t="shared" si="17"/>
        <v>L-AB-000-0-TP2-Water</v>
      </c>
      <c r="S143" s="14" t="str">
        <f t="shared" si="18"/>
        <v>L.AB.000.Z.B.2</v>
      </c>
      <c r="T143" s="15" t="str">
        <f t="shared" si="19"/>
        <v>LAB000ZB2</v>
      </c>
      <c r="U143" t="s">
        <v>2649</v>
      </c>
    </row>
    <row r="144" spans="1:21">
      <c r="A144" t="s">
        <v>60</v>
      </c>
      <c r="B144" s="10" t="s">
        <v>50</v>
      </c>
      <c r="C144" s="10" t="str">
        <f>VLOOKUP(_xlfn.CONCAT(A144,B144),Codes!$C$3:$D$11,2,FALSE)</f>
        <v>L</v>
      </c>
      <c r="D144" s="23" t="s">
        <v>28</v>
      </c>
      <c r="E144" s="12" t="str">
        <f>VLOOKUP(D144,Codes!$E$3:$G$253,3,FALSE)</f>
        <v>000</v>
      </c>
      <c r="F144" s="10" t="s">
        <v>57</v>
      </c>
      <c r="G144" s="10">
        <v>8</v>
      </c>
      <c r="H144" s="10" t="str">
        <f>VLOOKUP(F144,Codes!$J$3:$Q$8,2,FALSE)</f>
        <v>B</v>
      </c>
      <c r="I144" s="11" t="s">
        <v>44</v>
      </c>
      <c r="J144" s="10" t="str">
        <f>VLOOKUP(I144,Codes!$H$3:$I$262,2,FALSE)</f>
        <v>AB</v>
      </c>
      <c r="K144" s="10">
        <v>3</v>
      </c>
      <c r="L144">
        <v>0</v>
      </c>
      <c r="M144" t="str">
        <f>VLOOKUP(L144,Codes!$R$3:$S$28,2,FALSE)</f>
        <v>Z</v>
      </c>
      <c r="N144" t="s">
        <v>38</v>
      </c>
      <c r="O144" t="s">
        <v>29</v>
      </c>
      <c r="P144" t="s">
        <v>29</v>
      </c>
      <c r="Q144" s="21" t="str">
        <f t="shared" si="16"/>
        <v>L-AB-000-0-TP2-Water-NA-3-NA</v>
      </c>
      <c r="R144" s="21" t="str">
        <f t="shared" si="17"/>
        <v>L-AB-000-0-TP2-Water</v>
      </c>
      <c r="S144" s="14" t="str">
        <f t="shared" si="18"/>
        <v>L.AB.000.Z.B.3</v>
      </c>
      <c r="T144" s="15" t="str">
        <f t="shared" si="19"/>
        <v>LAB000ZB3</v>
      </c>
      <c r="U144" t="s">
        <v>2649</v>
      </c>
    </row>
    <row r="145" spans="1:21">
      <c r="A145" t="s">
        <v>60</v>
      </c>
      <c r="B145" s="10" t="s">
        <v>50</v>
      </c>
      <c r="C145" s="10" t="str">
        <f>VLOOKUP(_xlfn.CONCAT(A145,B145),Codes!$C$3:$D$11,2,FALSE)</f>
        <v>L</v>
      </c>
      <c r="D145" s="23" t="s">
        <v>28</v>
      </c>
      <c r="E145" s="12" t="str">
        <f>VLOOKUP(D145,Codes!$E$3:$G$253,3,FALSE)</f>
        <v>000</v>
      </c>
      <c r="F145" s="10" t="s">
        <v>57</v>
      </c>
      <c r="G145" s="10">
        <v>8</v>
      </c>
      <c r="H145" s="10" t="str">
        <f>VLOOKUP(F145,Codes!$J$3:$Q$8,2,FALSE)</f>
        <v>B</v>
      </c>
      <c r="I145" s="11" t="s">
        <v>44</v>
      </c>
      <c r="J145" s="10" t="str">
        <f>VLOOKUP(I145,Codes!$H$3:$I$262,2,FALSE)</f>
        <v>AB</v>
      </c>
      <c r="K145" s="10">
        <v>4</v>
      </c>
      <c r="L145">
        <v>0</v>
      </c>
      <c r="M145" t="str">
        <f>VLOOKUP(L145,Codes!$R$3:$S$28,2,FALSE)</f>
        <v>Z</v>
      </c>
      <c r="N145" t="s">
        <v>38</v>
      </c>
      <c r="O145" t="s">
        <v>29</v>
      </c>
      <c r="P145" t="s">
        <v>29</v>
      </c>
      <c r="Q145" s="21" t="str">
        <f t="shared" si="16"/>
        <v>L-AB-000-0-TP2-Water-NA-4-NA</v>
      </c>
      <c r="R145" s="21" t="str">
        <f t="shared" si="17"/>
        <v>L-AB-000-0-TP2-Water</v>
      </c>
      <c r="S145" s="14" t="str">
        <f t="shared" si="18"/>
        <v>L.AB.000.Z.B.4</v>
      </c>
      <c r="T145" s="15" t="str">
        <f t="shared" si="19"/>
        <v>LAB000ZB4</v>
      </c>
      <c r="U145" t="s">
        <v>2649</v>
      </c>
    </row>
    <row r="146" spans="1:21">
      <c r="A146" t="s">
        <v>60</v>
      </c>
      <c r="B146" s="10" t="s">
        <v>50</v>
      </c>
      <c r="C146" s="10" t="str">
        <f>VLOOKUP(_xlfn.CONCAT(A146,B146),Codes!$C$3:$D$11,2,FALSE)</f>
        <v>L</v>
      </c>
      <c r="D146" s="23" t="s">
        <v>28</v>
      </c>
      <c r="E146" s="12" t="str">
        <f>VLOOKUP(D146,Codes!$E$3:$G$253,3,FALSE)</f>
        <v>000</v>
      </c>
      <c r="F146" s="10" t="s">
        <v>57</v>
      </c>
      <c r="G146" s="10">
        <v>8</v>
      </c>
      <c r="H146" s="10" t="str">
        <f>VLOOKUP(F146,Codes!$J$3:$Q$8,2,FALSE)</f>
        <v>B</v>
      </c>
      <c r="I146" s="11" t="s">
        <v>44</v>
      </c>
      <c r="J146" s="10" t="str">
        <f>VLOOKUP(I146,Codes!$H$3:$I$262,2,FALSE)</f>
        <v>AB</v>
      </c>
      <c r="K146" s="10">
        <v>5</v>
      </c>
      <c r="L146">
        <v>0</v>
      </c>
      <c r="M146" t="str">
        <f>VLOOKUP(L146,Codes!$R$3:$S$28,2,FALSE)</f>
        <v>Z</v>
      </c>
      <c r="N146" t="s">
        <v>38</v>
      </c>
      <c r="O146" t="s">
        <v>29</v>
      </c>
      <c r="P146" t="s">
        <v>29</v>
      </c>
      <c r="Q146" s="21" t="str">
        <f t="shared" si="16"/>
        <v>L-AB-000-0-TP2-Water-NA-5-NA</v>
      </c>
      <c r="R146" s="21" t="str">
        <f t="shared" si="17"/>
        <v>L-AB-000-0-TP2-Water</v>
      </c>
      <c r="S146" s="14" t="str">
        <f t="shared" si="18"/>
        <v>L.AB.000.Z.B.5</v>
      </c>
      <c r="T146" s="15" t="str">
        <f t="shared" si="19"/>
        <v>LAB000ZB5</v>
      </c>
      <c r="U146" t="s">
        <v>2649</v>
      </c>
    </row>
    <row r="147" spans="1:21">
      <c r="A147" t="s">
        <v>60</v>
      </c>
      <c r="B147" s="10" t="s">
        <v>50</v>
      </c>
      <c r="C147" s="10" t="str">
        <f>VLOOKUP(_xlfn.CONCAT(A147,B147),Codes!$C$3:$D$11,2,FALSE)</f>
        <v>L</v>
      </c>
      <c r="D147" s="23" t="s">
        <v>28</v>
      </c>
      <c r="E147" s="12" t="str">
        <f>VLOOKUP(D147,Codes!$E$3:$G$253,3,FALSE)</f>
        <v>000</v>
      </c>
      <c r="F147" s="10" t="s">
        <v>64</v>
      </c>
      <c r="G147" s="10">
        <v>24</v>
      </c>
      <c r="H147" s="10" t="str">
        <f>VLOOKUP(F147,Codes!$J$3:$Q$8,2,FALSE)</f>
        <v>C</v>
      </c>
      <c r="I147" s="11" t="s">
        <v>44</v>
      </c>
      <c r="J147" s="10" t="str">
        <f>VLOOKUP(I147,Codes!$H$3:$I$262,2,FALSE)</f>
        <v>AB</v>
      </c>
      <c r="K147" s="10">
        <v>1</v>
      </c>
      <c r="L147">
        <v>0</v>
      </c>
      <c r="M147" t="str">
        <f>VLOOKUP(L147,Codes!$R$3:$S$28,2,FALSE)</f>
        <v>Z</v>
      </c>
      <c r="N147" t="s">
        <v>38</v>
      </c>
      <c r="O147" t="s">
        <v>29</v>
      </c>
      <c r="P147" t="s">
        <v>29</v>
      </c>
      <c r="Q147" s="21" t="str">
        <f t="shared" si="16"/>
        <v>L-AB-000-0-TP3-Water-NA-1-NA</v>
      </c>
      <c r="R147" s="21" t="str">
        <f t="shared" si="17"/>
        <v>L-AB-000-0-TP3-Water</v>
      </c>
      <c r="S147" s="14" t="str">
        <f t="shared" si="18"/>
        <v>L.AB.000.Z.C.1</v>
      </c>
      <c r="T147" s="15" t="str">
        <f t="shared" si="19"/>
        <v>LAB000ZC1</v>
      </c>
      <c r="U147" t="s">
        <v>2649</v>
      </c>
    </row>
    <row r="148" spans="1:21">
      <c r="A148" t="s">
        <v>60</v>
      </c>
      <c r="B148" s="10" t="s">
        <v>50</v>
      </c>
      <c r="C148" s="10" t="str">
        <f>VLOOKUP(_xlfn.CONCAT(A148,B148),Codes!$C$3:$D$11,2,FALSE)</f>
        <v>L</v>
      </c>
      <c r="D148" s="23" t="s">
        <v>28</v>
      </c>
      <c r="E148" s="12" t="str">
        <f>VLOOKUP(D148,Codes!$E$3:$G$253,3,FALSE)</f>
        <v>000</v>
      </c>
      <c r="F148" s="10" t="s">
        <v>64</v>
      </c>
      <c r="G148" s="10">
        <v>24</v>
      </c>
      <c r="H148" s="10" t="str">
        <f>VLOOKUP(F148,Codes!$J$3:$Q$8,2,FALSE)</f>
        <v>C</v>
      </c>
      <c r="I148" s="11" t="s">
        <v>44</v>
      </c>
      <c r="J148" s="10" t="str">
        <f>VLOOKUP(I148,Codes!$H$3:$I$262,2,FALSE)</f>
        <v>AB</v>
      </c>
      <c r="K148" s="10">
        <v>2</v>
      </c>
      <c r="L148">
        <v>0</v>
      </c>
      <c r="M148" t="str">
        <f>VLOOKUP(L148,Codes!$R$3:$S$28,2,FALSE)</f>
        <v>Z</v>
      </c>
      <c r="N148" t="s">
        <v>38</v>
      </c>
      <c r="O148" t="s">
        <v>29</v>
      </c>
      <c r="P148" t="s">
        <v>29</v>
      </c>
      <c r="Q148" s="21" t="str">
        <f t="shared" si="16"/>
        <v>L-AB-000-0-TP3-Water-NA-2-NA</v>
      </c>
      <c r="R148" s="21" t="str">
        <f t="shared" si="17"/>
        <v>L-AB-000-0-TP3-Water</v>
      </c>
      <c r="S148" s="14" t="str">
        <f t="shared" si="18"/>
        <v>L.AB.000.Z.C.2</v>
      </c>
      <c r="T148" s="15" t="str">
        <f t="shared" si="19"/>
        <v>LAB000ZC2</v>
      </c>
      <c r="U148" t="s">
        <v>2649</v>
      </c>
    </row>
    <row r="149" spans="1:21">
      <c r="A149" t="s">
        <v>60</v>
      </c>
      <c r="B149" s="10" t="s">
        <v>50</v>
      </c>
      <c r="C149" s="10" t="str">
        <f>VLOOKUP(_xlfn.CONCAT(A149,B149),Codes!$C$3:$D$11,2,FALSE)</f>
        <v>L</v>
      </c>
      <c r="D149" s="23" t="s">
        <v>28</v>
      </c>
      <c r="E149" s="12" t="str">
        <f>VLOOKUP(D149,Codes!$E$3:$G$253,3,FALSE)</f>
        <v>000</v>
      </c>
      <c r="F149" s="10" t="s">
        <v>64</v>
      </c>
      <c r="G149" s="10">
        <v>24</v>
      </c>
      <c r="H149" s="10" t="str">
        <f>VLOOKUP(F149,Codes!$J$3:$Q$8,2,FALSE)</f>
        <v>C</v>
      </c>
      <c r="I149" s="11" t="s">
        <v>44</v>
      </c>
      <c r="J149" s="10" t="str">
        <f>VLOOKUP(I149,Codes!$H$3:$I$262,2,FALSE)</f>
        <v>AB</v>
      </c>
      <c r="K149" s="10">
        <v>3</v>
      </c>
      <c r="L149">
        <v>0</v>
      </c>
      <c r="M149" t="str">
        <f>VLOOKUP(L149,Codes!$R$3:$S$28,2,FALSE)</f>
        <v>Z</v>
      </c>
      <c r="N149" t="s">
        <v>38</v>
      </c>
      <c r="O149" t="s">
        <v>29</v>
      </c>
      <c r="P149" t="s">
        <v>29</v>
      </c>
      <c r="Q149" s="21" t="str">
        <f t="shared" si="16"/>
        <v>L-AB-000-0-TP3-Water-NA-3-NA</v>
      </c>
      <c r="R149" s="21" t="str">
        <f t="shared" si="17"/>
        <v>L-AB-000-0-TP3-Water</v>
      </c>
      <c r="S149" s="14" t="str">
        <f t="shared" si="18"/>
        <v>L.AB.000.Z.C.3</v>
      </c>
      <c r="T149" s="15" t="str">
        <f t="shared" si="19"/>
        <v>LAB000ZC3</v>
      </c>
      <c r="U149" t="s">
        <v>2649</v>
      </c>
    </row>
    <row r="150" spans="1:21">
      <c r="A150" t="s">
        <v>60</v>
      </c>
      <c r="B150" s="10" t="s">
        <v>50</v>
      </c>
      <c r="C150" s="10" t="str">
        <f>VLOOKUP(_xlfn.CONCAT(A150,B150),Codes!$C$3:$D$11,2,FALSE)</f>
        <v>L</v>
      </c>
      <c r="D150" s="23" t="s">
        <v>28</v>
      </c>
      <c r="E150" s="12" t="str">
        <f>VLOOKUP(D150,Codes!$E$3:$G$253,3,FALSE)</f>
        <v>000</v>
      </c>
      <c r="F150" s="10" t="s">
        <v>64</v>
      </c>
      <c r="G150" s="10">
        <v>24</v>
      </c>
      <c r="H150" s="10" t="str">
        <f>VLOOKUP(F150,Codes!$J$3:$Q$8,2,FALSE)</f>
        <v>C</v>
      </c>
      <c r="I150" s="11" t="s">
        <v>44</v>
      </c>
      <c r="J150" s="10" t="str">
        <f>VLOOKUP(I150,Codes!$H$3:$I$262,2,FALSE)</f>
        <v>AB</v>
      </c>
      <c r="K150" s="10">
        <v>4</v>
      </c>
      <c r="L150">
        <v>0</v>
      </c>
      <c r="M150" t="str">
        <f>VLOOKUP(L150,Codes!$R$3:$S$28,2,FALSE)</f>
        <v>Z</v>
      </c>
      <c r="N150" t="s">
        <v>38</v>
      </c>
      <c r="O150" t="s">
        <v>29</v>
      </c>
      <c r="P150" t="s">
        <v>29</v>
      </c>
      <c r="Q150" s="21" t="str">
        <f t="shared" si="16"/>
        <v>L-AB-000-0-TP3-Water-NA-4-NA</v>
      </c>
      <c r="R150" s="21" t="str">
        <f t="shared" si="17"/>
        <v>L-AB-000-0-TP3-Water</v>
      </c>
      <c r="S150" s="14" t="str">
        <f t="shared" ref="S150:S252" si="20">_xlfn.CONCAT(C150,".",J150,".",E150,".",M150,".",H150,".",K150)</f>
        <v>L.AB.000.Z.C.4</v>
      </c>
      <c r="T150" s="15" t="str">
        <f t="shared" ref="T150:T252" si="21">SUBSTITUTE(S150,".","")</f>
        <v>LAB000ZC4</v>
      </c>
      <c r="U150" t="s">
        <v>2649</v>
      </c>
    </row>
    <row r="151" spans="1:21">
      <c r="A151" t="s">
        <v>60</v>
      </c>
      <c r="B151" s="10" t="s">
        <v>50</v>
      </c>
      <c r="C151" s="10" t="str">
        <f>VLOOKUP(_xlfn.CONCAT(A151,B151),Codes!$C$3:$D$11,2,FALSE)</f>
        <v>L</v>
      </c>
      <c r="D151" s="23" t="s">
        <v>28</v>
      </c>
      <c r="E151" s="12" t="str">
        <f>VLOOKUP(D151,Codes!$E$3:$G$253,3,FALSE)</f>
        <v>000</v>
      </c>
      <c r="F151" s="10" t="s">
        <v>64</v>
      </c>
      <c r="G151" s="10">
        <v>24</v>
      </c>
      <c r="H151" s="10" t="str">
        <f>VLOOKUP(F151,Codes!$J$3:$Q$8,2,FALSE)</f>
        <v>C</v>
      </c>
      <c r="I151" s="11" t="s">
        <v>44</v>
      </c>
      <c r="J151" s="10" t="str">
        <f>VLOOKUP(I151,Codes!$H$3:$I$262,2,FALSE)</f>
        <v>AB</v>
      </c>
      <c r="K151" s="10">
        <v>5</v>
      </c>
      <c r="L151">
        <v>0</v>
      </c>
      <c r="M151" t="str">
        <f>VLOOKUP(L151,Codes!$R$3:$S$28,2,FALSE)</f>
        <v>Z</v>
      </c>
      <c r="N151" t="s">
        <v>38</v>
      </c>
      <c r="O151" t="s">
        <v>29</v>
      </c>
      <c r="P151" t="s">
        <v>29</v>
      </c>
      <c r="Q151" s="21" t="str">
        <f t="shared" si="16"/>
        <v>L-AB-000-0-TP3-Water-NA-5-NA</v>
      </c>
      <c r="R151" s="21" t="str">
        <f t="shared" si="17"/>
        <v>L-AB-000-0-TP3-Water</v>
      </c>
      <c r="S151" s="14" t="str">
        <f t="shared" si="20"/>
        <v>L.AB.000.Z.C.5</v>
      </c>
      <c r="T151" s="15" t="str">
        <f t="shared" si="21"/>
        <v>LAB000ZC5</v>
      </c>
      <c r="U151" t="s">
        <v>2649</v>
      </c>
    </row>
    <row r="152" spans="1:21">
      <c r="A152" t="s">
        <v>60</v>
      </c>
      <c r="B152" s="10" t="s">
        <v>50</v>
      </c>
      <c r="C152" s="10" t="str">
        <f>VLOOKUP(_xlfn.CONCAT(A152,B152),Codes!$C$3:$D$11,2,FALSE)</f>
        <v>L</v>
      </c>
      <c r="D152" s="23" t="s">
        <v>28</v>
      </c>
      <c r="E152" s="12" t="str">
        <f>VLOOKUP(D152,Codes!$E$3:$G$253,3,FALSE)</f>
        <v>000</v>
      </c>
      <c r="F152" s="10" t="s">
        <v>70</v>
      </c>
      <c r="G152" s="10">
        <v>30</v>
      </c>
      <c r="H152" s="10" t="str">
        <f>VLOOKUP(F152,Codes!$J$3:$Q$8,2,FALSE)</f>
        <v>D</v>
      </c>
      <c r="I152" s="11" t="s">
        <v>44</v>
      </c>
      <c r="J152" s="10" t="str">
        <f>VLOOKUP(I152,Codes!$H$3:$I$262,2,FALSE)</f>
        <v>AB</v>
      </c>
      <c r="K152" s="10">
        <v>1</v>
      </c>
      <c r="L152">
        <v>0</v>
      </c>
      <c r="M152" t="str">
        <f>VLOOKUP(L152,Codes!$R$3:$S$28,2,FALSE)</f>
        <v>Z</v>
      </c>
      <c r="N152" t="s">
        <v>38</v>
      </c>
      <c r="O152" t="s">
        <v>29</v>
      </c>
      <c r="P152" t="s">
        <v>29</v>
      </c>
      <c r="Q152" s="21" t="str">
        <f t="shared" si="16"/>
        <v>L-AB-000-0-TP4-Water-NA-1-NA</v>
      </c>
      <c r="R152" s="21" t="str">
        <f t="shared" si="17"/>
        <v>L-AB-000-0-TP4-Water</v>
      </c>
      <c r="S152" s="14" t="str">
        <f t="shared" si="20"/>
        <v>L.AB.000.Z.D.1</v>
      </c>
      <c r="T152" s="15" t="str">
        <f t="shared" si="21"/>
        <v>LAB000ZD1</v>
      </c>
      <c r="U152" t="s">
        <v>2649</v>
      </c>
    </row>
    <row r="153" spans="1:21">
      <c r="A153" t="s">
        <v>60</v>
      </c>
      <c r="B153" s="10" t="s">
        <v>50</v>
      </c>
      <c r="C153" s="10" t="str">
        <f>VLOOKUP(_xlfn.CONCAT(A153,B153),Codes!$C$3:$D$11,2,FALSE)</f>
        <v>L</v>
      </c>
      <c r="D153" s="23" t="s">
        <v>28</v>
      </c>
      <c r="E153" s="12" t="str">
        <f>VLOOKUP(D153,Codes!$E$3:$G$253,3,FALSE)</f>
        <v>000</v>
      </c>
      <c r="F153" s="10" t="s">
        <v>70</v>
      </c>
      <c r="G153" s="10">
        <v>30</v>
      </c>
      <c r="H153" s="10" t="str">
        <f>VLOOKUP(F153,Codes!$J$3:$Q$8,2,FALSE)</f>
        <v>D</v>
      </c>
      <c r="I153" s="11" t="s">
        <v>44</v>
      </c>
      <c r="J153" s="10" t="str">
        <f>VLOOKUP(I153,Codes!$H$3:$I$262,2,FALSE)</f>
        <v>AB</v>
      </c>
      <c r="K153" s="10">
        <v>2</v>
      </c>
      <c r="L153">
        <v>0</v>
      </c>
      <c r="M153" t="str">
        <f>VLOOKUP(L153,Codes!$R$3:$S$28,2,FALSE)</f>
        <v>Z</v>
      </c>
      <c r="N153" t="s">
        <v>38</v>
      </c>
      <c r="O153" t="s">
        <v>29</v>
      </c>
      <c r="P153" t="s">
        <v>29</v>
      </c>
      <c r="Q153" s="21" t="str">
        <f t="shared" si="16"/>
        <v>L-AB-000-0-TP4-Water-NA-2-NA</v>
      </c>
      <c r="R153" s="21" t="str">
        <f t="shared" si="17"/>
        <v>L-AB-000-0-TP4-Water</v>
      </c>
      <c r="S153" s="14" t="str">
        <f t="shared" si="20"/>
        <v>L.AB.000.Z.D.2</v>
      </c>
      <c r="T153" s="15" t="str">
        <f t="shared" si="21"/>
        <v>LAB000ZD2</v>
      </c>
      <c r="U153" t="s">
        <v>2649</v>
      </c>
    </row>
    <row r="154" spans="1:21">
      <c r="A154" t="s">
        <v>60</v>
      </c>
      <c r="B154" s="10" t="s">
        <v>50</v>
      </c>
      <c r="C154" s="10" t="str">
        <f>VLOOKUP(_xlfn.CONCAT(A154,B154),Codes!$C$3:$D$11,2,FALSE)</f>
        <v>L</v>
      </c>
      <c r="D154" s="23" t="s">
        <v>28</v>
      </c>
      <c r="E154" s="12" t="str">
        <f>VLOOKUP(D154,Codes!$E$3:$G$253,3,FALSE)</f>
        <v>000</v>
      </c>
      <c r="F154" s="10" t="s">
        <v>70</v>
      </c>
      <c r="G154" s="10">
        <v>30</v>
      </c>
      <c r="H154" s="10" t="str">
        <f>VLOOKUP(F154,Codes!$J$3:$Q$8,2,FALSE)</f>
        <v>D</v>
      </c>
      <c r="I154" s="11" t="s">
        <v>44</v>
      </c>
      <c r="J154" s="10" t="str">
        <f>VLOOKUP(I154,Codes!$H$3:$I$262,2,FALSE)</f>
        <v>AB</v>
      </c>
      <c r="K154" s="10">
        <v>3</v>
      </c>
      <c r="L154">
        <v>0</v>
      </c>
      <c r="M154" t="str">
        <f>VLOOKUP(L154,Codes!$R$3:$S$28,2,FALSE)</f>
        <v>Z</v>
      </c>
      <c r="N154" t="s">
        <v>38</v>
      </c>
      <c r="O154" t="s">
        <v>29</v>
      </c>
      <c r="P154" t="s">
        <v>29</v>
      </c>
      <c r="Q154" s="21" t="str">
        <f t="shared" si="16"/>
        <v>L-AB-000-0-TP4-Water-NA-3-NA</v>
      </c>
      <c r="R154" s="21" t="str">
        <f t="shared" si="17"/>
        <v>L-AB-000-0-TP4-Water</v>
      </c>
      <c r="S154" s="14" t="str">
        <f t="shared" si="20"/>
        <v>L.AB.000.Z.D.3</v>
      </c>
      <c r="T154" s="15" t="str">
        <f t="shared" si="21"/>
        <v>LAB000ZD3</v>
      </c>
      <c r="U154" t="s">
        <v>2649</v>
      </c>
    </row>
    <row r="155" spans="1:21">
      <c r="A155" t="s">
        <v>60</v>
      </c>
      <c r="B155" s="10" t="s">
        <v>50</v>
      </c>
      <c r="C155" s="10" t="str">
        <f>VLOOKUP(_xlfn.CONCAT(A155,B155),Codes!$C$3:$D$11,2,FALSE)</f>
        <v>L</v>
      </c>
      <c r="D155" s="23" t="s">
        <v>28</v>
      </c>
      <c r="E155" s="12" t="str">
        <f>VLOOKUP(D155,Codes!$E$3:$G$253,3,FALSE)</f>
        <v>000</v>
      </c>
      <c r="F155" s="10" t="s">
        <v>70</v>
      </c>
      <c r="G155" s="10">
        <v>30</v>
      </c>
      <c r="H155" s="10" t="str">
        <f>VLOOKUP(F155,Codes!$J$3:$Q$8,2,FALSE)</f>
        <v>D</v>
      </c>
      <c r="I155" s="11" t="s">
        <v>44</v>
      </c>
      <c r="J155" s="10" t="str">
        <f>VLOOKUP(I155,Codes!$H$3:$I$262,2,FALSE)</f>
        <v>AB</v>
      </c>
      <c r="K155" s="10">
        <v>4</v>
      </c>
      <c r="L155">
        <v>0</v>
      </c>
      <c r="M155" t="str">
        <f>VLOOKUP(L155,Codes!$R$3:$S$28,2,FALSE)</f>
        <v>Z</v>
      </c>
      <c r="N155" t="s">
        <v>38</v>
      </c>
      <c r="O155" t="s">
        <v>29</v>
      </c>
      <c r="P155" t="s">
        <v>29</v>
      </c>
      <c r="Q155" s="21" t="str">
        <f t="shared" si="16"/>
        <v>L-AB-000-0-TP4-Water-NA-4-NA</v>
      </c>
      <c r="R155" s="21" t="str">
        <f t="shared" si="17"/>
        <v>L-AB-000-0-TP4-Water</v>
      </c>
      <c r="S155" s="14" t="str">
        <f t="shared" si="20"/>
        <v>L.AB.000.Z.D.4</v>
      </c>
      <c r="T155" s="15" t="str">
        <f t="shared" si="21"/>
        <v>LAB000ZD4</v>
      </c>
      <c r="U155" t="s">
        <v>2649</v>
      </c>
    </row>
    <row r="156" spans="1:21">
      <c r="A156" t="s">
        <v>60</v>
      </c>
      <c r="B156" s="10" t="s">
        <v>50</v>
      </c>
      <c r="C156" s="10" t="str">
        <f>VLOOKUP(_xlfn.CONCAT(A156,B156),Codes!$C$3:$D$11,2,FALSE)</f>
        <v>L</v>
      </c>
      <c r="D156" s="23" t="s">
        <v>28</v>
      </c>
      <c r="E156" s="12" t="str">
        <f>VLOOKUP(D156,Codes!$E$3:$G$253,3,FALSE)</f>
        <v>000</v>
      </c>
      <c r="F156" s="10" t="s">
        <v>70</v>
      </c>
      <c r="G156" s="10">
        <v>30</v>
      </c>
      <c r="H156" s="10" t="str">
        <f>VLOOKUP(F156,Codes!$J$3:$Q$8,2,FALSE)</f>
        <v>D</v>
      </c>
      <c r="I156" s="11" t="s">
        <v>44</v>
      </c>
      <c r="J156" s="10" t="str">
        <f>VLOOKUP(I156,Codes!$H$3:$I$262,2,FALSE)</f>
        <v>AB</v>
      </c>
      <c r="K156" s="10">
        <v>5</v>
      </c>
      <c r="L156">
        <v>0</v>
      </c>
      <c r="M156" t="str">
        <f>VLOOKUP(L156,Codes!$R$3:$S$28,2,FALSE)</f>
        <v>Z</v>
      </c>
      <c r="N156" t="s">
        <v>38</v>
      </c>
      <c r="O156" t="s">
        <v>29</v>
      </c>
      <c r="P156" t="s">
        <v>29</v>
      </c>
      <c r="Q156" s="21" t="str">
        <f t="shared" si="16"/>
        <v>L-AB-000-0-TP4-Water-NA-5-NA</v>
      </c>
      <c r="R156" s="21" t="str">
        <f t="shared" si="17"/>
        <v>L-AB-000-0-TP4-Water</v>
      </c>
      <c r="S156" s="14" t="str">
        <f t="shared" si="20"/>
        <v>L.AB.000.Z.D.5</v>
      </c>
      <c r="T156" s="15" t="str">
        <f t="shared" si="21"/>
        <v>LAB000ZD5</v>
      </c>
      <c r="U156" t="s">
        <v>2649</v>
      </c>
    </row>
    <row r="157" spans="1:21">
      <c r="A157" t="s">
        <v>60</v>
      </c>
      <c r="B157" s="10" t="s">
        <v>50</v>
      </c>
      <c r="C157" s="10" t="str">
        <f>VLOOKUP(_xlfn.CONCAT(A157,B157),Codes!$C$3:$D$11,2,FALSE)</f>
        <v>L</v>
      </c>
      <c r="D157" s="23" t="s">
        <v>28</v>
      </c>
      <c r="E157" s="12" t="str">
        <f>VLOOKUP(D157,Codes!$E$3:$G$253,3,FALSE)</f>
        <v>000</v>
      </c>
      <c r="F157" s="10" t="s">
        <v>76</v>
      </c>
      <c r="G157" s="10">
        <v>48</v>
      </c>
      <c r="H157" s="10" t="str">
        <f>VLOOKUP(F157,Codes!$J$3:$Q$8,2,FALSE)</f>
        <v>E</v>
      </c>
      <c r="I157" s="11" t="s">
        <v>44</v>
      </c>
      <c r="J157" s="10" t="str">
        <f>VLOOKUP(I157,Codes!$H$3:$I$262,2,FALSE)</f>
        <v>AB</v>
      </c>
      <c r="K157" s="10">
        <v>1</v>
      </c>
      <c r="L157">
        <v>0</v>
      </c>
      <c r="M157" t="str">
        <f>VLOOKUP(L157,Codes!$R$3:$S$28,2,FALSE)</f>
        <v>Z</v>
      </c>
      <c r="N157" t="s">
        <v>38</v>
      </c>
      <c r="O157" t="s">
        <v>29</v>
      </c>
      <c r="P157" t="s">
        <v>29</v>
      </c>
      <c r="Q157" s="21" t="str">
        <f t="shared" si="16"/>
        <v>L-AB-000-0-TP5-Water-NA-1-NA</v>
      </c>
      <c r="R157" s="21" t="str">
        <f t="shared" si="17"/>
        <v>L-AB-000-0-TP5-Water</v>
      </c>
      <c r="S157" s="14" t="str">
        <f t="shared" si="20"/>
        <v>L.AB.000.Z.E.1</v>
      </c>
      <c r="T157" s="15" t="str">
        <f t="shared" si="21"/>
        <v>LAB000ZE1</v>
      </c>
      <c r="U157" t="s">
        <v>2649</v>
      </c>
    </row>
    <row r="158" spans="1:21">
      <c r="A158" t="s">
        <v>60</v>
      </c>
      <c r="B158" s="10" t="s">
        <v>50</v>
      </c>
      <c r="C158" s="10" t="str">
        <f>VLOOKUP(_xlfn.CONCAT(A158,B158),Codes!$C$3:$D$11,2,FALSE)</f>
        <v>L</v>
      </c>
      <c r="D158" s="23" t="s">
        <v>28</v>
      </c>
      <c r="E158" s="12" t="str">
        <f>VLOOKUP(D158,Codes!$E$3:$G$253,3,FALSE)</f>
        <v>000</v>
      </c>
      <c r="F158" s="10" t="s">
        <v>76</v>
      </c>
      <c r="G158" s="10">
        <v>48</v>
      </c>
      <c r="H158" s="10" t="str">
        <f>VLOOKUP(F158,Codes!$J$3:$Q$8,2,FALSE)</f>
        <v>E</v>
      </c>
      <c r="I158" s="11" t="s">
        <v>44</v>
      </c>
      <c r="J158" s="10" t="str">
        <f>VLOOKUP(I158,Codes!$H$3:$I$262,2,FALSE)</f>
        <v>AB</v>
      </c>
      <c r="K158" s="10">
        <v>2</v>
      </c>
      <c r="L158">
        <v>0</v>
      </c>
      <c r="M158" t="str">
        <f>VLOOKUP(L158,Codes!$R$3:$S$28,2,FALSE)</f>
        <v>Z</v>
      </c>
      <c r="N158" t="s">
        <v>38</v>
      </c>
      <c r="O158" t="s">
        <v>29</v>
      </c>
      <c r="P158" t="s">
        <v>29</v>
      </c>
      <c r="Q158" s="21" t="str">
        <f t="shared" si="16"/>
        <v>L-AB-000-0-TP5-Water-NA-2-NA</v>
      </c>
      <c r="R158" s="21" t="str">
        <f t="shared" si="17"/>
        <v>L-AB-000-0-TP5-Water</v>
      </c>
      <c r="S158" s="14" t="str">
        <f t="shared" si="20"/>
        <v>L.AB.000.Z.E.2</v>
      </c>
      <c r="T158" s="15" t="str">
        <f t="shared" si="21"/>
        <v>LAB000ZE2</v>
      </c>
      <c r="U158" t="s">
        <v>2649</v>
      </c>
    </row>
    <row r="159" spans="1:21">
      <c r="A159" t="s">
        <v>60</v>
      </c>
      <c r="B159" s="10" t="s">
        <v>50</v>
      </c>
      <c r="C159" s="10" t="str">
        <f>VLOOKUP(_xlfn.CONCAT(A159,B159),Codes!$C$3:$D$11,2,FALSE)</f>
        <v>L</v>
      </c>
      <c r="D159" s="23" t="s">
        <v>28</v>
      </c>
      <c r="E159" s="12" t="str">
        <f>VLOOKUP(D159,Codes!$E$3:$G$253,3,FALSE)</f>
        <v>000</v>
      </c>
      <c r="F159" s="10" t="s">
        <v>76</v>
      </c>
      <c r="G159" s="10">
        <v>48</v>
      </c>
      <c r="H159" s="10" t="str">
        <f>VLOOKUP(F159,Codes!$J$3:$Q$8,2,FALSE)</f>
        <v>E</v>
      </c>
      <c r="I159" s="11" t="s">
        <v>44</v>
      </c>
      <c r="J159" s="10" t="str">
        <f>VLOOKUP(I159,Codes!$H$3:$I$262,2,FALSE)</f>
        <v>AB</v>
      </c>
      <c r="K159" s="10">
        <v>3</v>
      </c>
      <c r="L159">
        <v>0</v>
      </c>
      <c r="M159" t="str">
        <f>VLOOKUP(L159,Codes!$R$3:$S$28,2,FALSE)</f>
        <v>Z</v>
      </c>
      <c r="N159" t="s">
        <v>38</v>
      </c>
      <c r="O159" t="s">
        <v>29</v>
      </c>
      <c r="P159" t="s">
        <v>29</v>
      </c>
      <c r="Q159" s="21" t="str">
        <f t="shared" si="16"/>
        <v>L-AB-000-0-TP5-Water-NA-3-NA</v>
      </c>
      <c r="R159" s="21" t="str">
        <f t="shared" si="17"/>
        <v>L-AB-000-0-TP5-Water</v>
      </c>
      <c r="S159" s="14" t="str">
        <f t="shared" si="20"/>
        <v>L.AB.000.Z.E.3</v>
      </c>
      <c r="T159" s="15" t="str">
        <f t="shared" si="21"/>
        <v>LAB000ZE3</v>
      </c>
      <c r="U159" t="s">
        <v>2649</v>
      </c>
    </row>
    <row r="160" spans="1:21">
      <c r="A160" t="s">
        <v>60</v>
      </c>
      <c r="B160" s="10" t="s">
        <v>50</v>
      </c>
      <c r="C160" s="10" t="str">
        <f>VLOOKUP(_xlfn.CONCAT(A160,B160),Codes!$C$3:$D$11,2,FALSE)</f>
        <v>L</v>
      </c>
      <c r="D160" s="23" t="s">
        <v>28</v>
      </c>
      <c r="E160" s="12" t="str">
        <f>VLOOKUP(D160,Codes!$E$3:$G$253,3,FALSE)</f>
        <v>000</v>
      </c>
      <c r="F160" s="10" t="s">
        <v>76</v>
      </c>
      <c r="G160" s="10">
        <v>48</v>
      </c>
      <c r="H160" s="10" t="str">
        <f>VLOOKUP(F160,Codes!$J$3:$Q$8,2,FALSE)</f>
        <v>E</v>
      </c>
      <c r="I160" s="11" t="s">
        <v>44</v>
      </c>
      <c r="J160" s="10" t="str">
        <f>VLOOKUP(I160,Codes!$H$3:$I$262,2,FALSE)</f>
        <v>AB</v>
      </c>
      <c r="K160" s="10">
        <v>4</v>
      </c>
      <c r="L160">
        <v>0</v>
      </c>
      <c r="M160" t="str">
        <f>VLOOKUP(L160,Codes!$R$3:$S$28,2,FALSE)</f>
        <v>Z</v>
      </c>
      <c r="N160" t="s">
        <v>38</v>
      </c>
      <c r="O160" t="s">
        <v>29</v>
      </c>
      <c r="P160" t="s">
        <v>29</v>
      </c>
      <c r="Q160" s="21" t="str">
        <f t="shared" si="16"/>
        <v>L-AB-000-0-TP5-Water-NA-4-NA</v>
      </c>
      <c r="R160" s="21" t="str">
        <f t="shared" si="17"/>
        <v>L-AB-000-0-TP5-Water</v>
      </c>
      <c r="S160" s="14" t="str">
        <f t="shared" si="20"/>
        <v>L.AB.000.Z.E.4</v>
      </c>
      <c r="T160" s="15" t="str">
        <f t="shared" si="21"/>
        <v>LAB000ZE4</v>
      </c>
      <c r="U160" t="s">
        <v>2649</v>
      </c>
    </row>
    <row r="161" spans="1:21">
      <c r="A161" t="s">
        <v>60</v>
      </c>
      <c r="B161" s="10" t="s">
        <v>50</v>
      </c>
      <c r="C161" s="10" t="str">
        <f>VLOOKUP(_xlfn.CONCAT(A161,B161),Codes!$C$3:$D$11,2,FALSE)</f>
        <v>L</v>
      </c>
      <c r="D161" s="23" t="s">
        <v>28</v>
      </c>
      <c r="E161" s="12" t="str">
        <f>VLOOKUP(D161,Codes!$E$3:$G$253,3,FALSE)</f>
        <v>000</v>
      </c>
      <c r="F161" s="10" t="s">
        <v>76</v>
      </c>
      <c r="G161" s="10">
        <v>48</v>
      </c>
      <c r="H161" s="10" t="str">
        <f>VLOOKUP(F161,Codes!$J$3:$Q$8,2,FALSE)</f>
        <v>E</v>
      </c>
      <c r="I161" s="11" t="s">
        <v>44</v>
      </c>
      <c r="J161" s="10" t="str">
        <f>VLOOKUP(I161,Codes!$H$3:$I$262,2,FALSE)</f>
        <v>AB</v>
      </c>
      <c r="K161" s="10">
        <v>5</v>
      </c>
      <c r="L161">
        <v>0</v>
      </c>
      <c r="M161" t="str">
        <f>VLOOKUP(L161,Codes!$R$3:$S$28,2,FALSE)</f>
        <v>Z</v>
      </c>
      <c r="N161" t="s">
        <v>38</v>
      </c>
      <c r="O161" t="s">
        <v>29</v>
      </c>
      <c r="P161" t="s">
        <v>29</v>
      </c>
      <c r="Q161" s="21" t="str">
        <f t="shared" si="16"/>
        <v>L-AB-000-0-TP5-Water-NA-5-NA</v>
      </c>
      <c r="R161" s="21" t="str">
        <f t="shared" si="17"/>
        <v>L-AB-000-0-TP5-Water</v>
      </c>
      <c r="S161" s="14" t="str">
        <f t="shared" si="20"/>
        <v>L.AB.000.Z.E.5</v>
      </c>
      <c r="T161" s="15" t="str">
        <f t="shared" si="21"/>
        <v>LAB000ZE5</v>
      </c>
      <c r="U161" t="s">
        <v>2649</v>
      </c>
    </row>
    <row r="162" spans="1:21">
      <c r="A162" t="s">
        <v>60</v>
      </c>
      <c r="B162" s="10" t="s">
        <v>50</v>
      </c>
      <c r="C162" s="10" t="str">
        <f>VLOOKUP(_xlfn.CONCAT(A162,B162),Codes!$C$3:$D$11,2,FALSE)</f>
        <v>L</v>
      </c>
      <c r="D162" s="23" t="s">
        <v>67</v>
      </c>
      <c r="E162" s="12" t="str">
        <f>VLOOKUP(D162,Codes!$E$3:$G$253,3,FALSE)</f>
        <v>004</v>
      </c>
      <c r="F162" s="10" t="s">
        <v>46</v>
      </c>
      <c r="G162" s="10">
        <v>4</v>
      </c>
      <c r="H162" s="10" t="str">
        <f>VLOOKUP(F162,Codes!$J$3:$Q$8,2,FALSE)</f>
        <v>A</v>
      </c>
      <c r="I162" s="11" t="s">
        <v>44</v>
      </c>
      <c r="J162" s="10" t="str">
        <f>VLOOKUP(I162,Codes!$H$3:$I$262,2,FALSE)</f>
        <v>AB</v>
      </c>
      <c r="K162" s="10">
        <v>1</v>
      </c>
      <c r="L162" t="s">
        <v>35</v>
      </c>
      <c r="M162" t="str">
        <f>VLOOKUP(L162,Codes!$R$3:$S$28,2,FALSE)</f>
        <v>L</v>
      </c>
      <c r="N162" t="s">
        <v>48</v>
      </c>
      <c r="O162" t="s">
        <v>29</v>
      </c>
      <c r="P162" t="s">
        <v>29</v>
      </c>
      <c r="Q162" s="21" t="str">
        <f t="shared" ref="Q162:Q195" si="22">CONCATENATE(C162,"-",J162,"-",E162,"-", L162,"-",F162,"-",N162,"-",O162,"-",K162,"-",P162)</f>
        <v>L-AB-004-EC10-TP1-DMSO-NA-1-NA</v>
      </c>
      <c r="R162" s="21" t="str">
        <f t="shared" ref="R162:R195" si="23">CONCATENATE(C162,"-",J162,"-",E162,"-", L162,"-",F162,"-",N162)</f>
        <v>L-AB-004-EC10-TP1-DMSO</v>
      </c>
      <c r="S162" s="14" t="str">
        <f t="shared" ref="S162:S193" si="24">_xlfn.CONCAT(C162,".",J162,".",E162,".",M162,".",H162,".",K162)</f>
        <v>L.AB.004.L.A.1</v>
      </c>
      <c r="T162" s="15" t="str">
        <f t="shared" ref="T162:T209" si="25">SUBSTITUTE(S162,".","")</f>
        <v>LAB004LA1</v>
      </c>
      <c r="U162" t="s">
        <v>2649</v>
      </c>
    </row>
    <row r="163" spans="1:21">
      <c r="A163" t="s">
        <v>60</v>
      </c>
      <c r="B163" s="10" t="s">
        <v>50</v>
      </c>
      <c r="C163" s="10" t="str">
        <f>VLOOKUP(_xlfn.CONCAT(A163,B163),Codes!$C$3:$D$11,2,FALSE)</f>
        <v>L</v>
      </c>
      <c r="D163" s="23" t="s">
        <v>67</v>
      </c>
      <c r="E163" s="12" t="str">
        <f>VLOOKUP(D163,Codes!$E$3:$G$253,3,FALSE)</f>
        <v>004</v>
      </c>
      <c r="F163" s="10" t="s">
        <v>46</v>
      </c>
      <c r="G163" s="10">
        <v>4</v>
      </c>
      <c r="H163" s="10" t="str">
        <f>VLOOKUP(F163,Codes!$J$3:$Q$8,2,FALSE)</f>
        <v>A</v>
      </c>
      <c r="I163" s="11" t="s">
        <v>44</v>
      </c>
      <c r="J163" s="10" t="str">
        <f>VLOOKUP(I163,Codes!$H$3:$I$262,2,FALSE)</f>
        <v>AB</v>
      </c>
      <c r="K163" s="10">
        <v>2</v>
      </c>
      <c r="L163" t="s">
        <v>35</v>
      </c>
      <c r="M163" t="str">
        <f>VLOOKUP(L163,Codes!$R$3:$S$28,2,FALSE)</f>
        <v>L</v>
      </c>
      <c r="N163" t="s">
        <v>48</v>
      </c>
      <c r="O163" t="s">
        <v>29</v>
      </c>
      <c r="P163" t="s">
        <v>29</v>
      </c>
      <c r="Q163" s="21" t="str">
        <f t="shared" si="22"/>
        <v>L-AB-004-EC10-TP1-DMSO-NA-2-NA</v>
      </c>
      <c r="R163" s="21" t="str">
        <f t="shared" si="23"/>
        <v>L-AB-004-EC10-TP1-DMSO</v>
      </c>
      <c r="S163" s="14" t="str">
        <f t="shared" si="24"/>
        <v>L.AB.004.L.A.2</v>
      </c>
      <c r="T163" s="15" t="str">
        <f t="shared" si="25"/>
        <v>LAB004LA2</v>
      </c>
      <c r="U163" t="s">
        <v>2649</v>
      </c>
    </row>
    <row r="164" spans="1:21">
      <c r="A164" t="s">
        <v>60</v>
      </c>
      <c r="B164" s="10" t="s">
        <v>50</v>
      </c>
      <c r="C164" s="10" t="str">
        <f>VLOOKUP(_xlfn.CONCAT(A164,B164),Codes!$C$3:$D$11,2,FALSE)</f>
        <v>L</v>
      </c>
      <c r="D164" s="23" t="s">
        <v>67</v>
      </c>
      <c r="E164" s="12" t="str">
        <f>VLOOKUP(D164,Codes!$E$3:$G$253,3,FALSE)</f>
        <v>004</v>
      </c>
      <c r="F164" s="10" t="s">
        <v>46</v>
      </c>
      <c r="G164" s="10">
        <v>4</v>
      </c>
      <c r="H164" s="10" t="str">
        <f>VLOOKUP(F164,Codes!$J$3:$Q$8,2,FALSE)</f>
        <v>A</v>
      </c>
      <c r="I164" s="11" t="s">
        <v>44</v>
      </c>
      <c r="J164" s="10" t="str">
        <f>VLOOKUP(I164,Codes!$H$3:$I$262,2,FALSE)</f>
        <v>AB</v>
      </c>
      <c r="K164" s="10">
        <v>3</v>
      </c>
      <c r="L164" t="s">
        <v>35</v>
      </c>
      <c r="M164" t="str">
        <f>VLOOKUP(L164,Codes!$R$3:$S$28,2,FALSE)</f>
        <v>L</v>
      </c>
      <c r="N164" t="s">
        <v>48</v>
      </c>
      <c r="O164" t="s">
        <v>29</v>
      </c>
      <c r="P164" t="s">
        <v>29</v>
      </c>
      <c r="Q164" s="21" t="str">
        <f t="shared" si="22"/>
        <v>L-AB-004-EC10-TP1-DMSO-NA-3-NA</v>
      </c>
      <c r="R164" s="21" t="str">
        <f t="shared" si="23"/>
        <v>L-AB-004-EC10-TP1-DMSO</v>
      </c>
      <c r="S164" s="14" t="str">
        <f t="shared" si="24"/>
        <v>L.AB.004.L.A.3</v>
      </c>
      <c r="T164" s="15" t="str">
        <f t="shared" si="25"/>
        <v>LAB004LA3</v>
      </c>
      <c r="U164" t="s">
        <v>2649</v>
      </c>
    </row>
    <row r="165" spans="1:21">
      <c r="A165" t="s">
        <v>60</v>
      </c>
      <c r="B165" s="10" t="s">
        <v>50</v>
      </c>
      <c r="C165" s="10" t="str">
        <f>VLOOKUP(_xlfn.CONCAT(A165,B165),Codes!$C$3:$D$11,2,FALSE)</f>
        <v>L</v>
      </c>
      <c r="D165" s="23" t="s">
        <v>67</v>
      </c>
      <c r="E165" s="12" t="str">
        <f>VLOOKUP(D165,Codes!$E$3:$G$253,3,FALSE)</f>
        <v>004</v>
      </c>
      <c r="F165" s="10" t="s">
        <v>46</v>
      </c>
      <c r="G165" s="10">
        <v>4</v>
      </c>
      <c r="H165" s="10" t="str">
        <f>VLOOKUP(F165,Codes!$J$3:$Q$8,2,FALSE)</f>
        <v>A</v>
      </c>
      <c r="I165" s="11" t="s">
        <v>44</v>
      </c>
      <c r="J165" s="10" t="str">
        <f>VLOOKUP(I165,Codes!$H$3:$I$262,2,FALSE)</f>
        <v>AB</v>
      </c>
      <c r="K165" s="10">
        <v>4</v>
      </c>
      <c r="L165" t="s">
        <v>35</v>
      </c>
      <c r="M165" t="str">
        <f>VLOOKUP(L165,Codes!$R$3:$S$28,2,FALSE)</f>
        <v>L</v>
      </c>
      <c r="N165" t="s">
        <v>48</v>
      </c>
      <c r="O165" t="s">
        <v>29</v>
      </c>
      <c r="P165" t="s">
        <v>29</v>
      </c>
      <c r="Q165" s="21" t="str">
        <f t="shared" si="22"/>
        <v>L-AB-004-EC10-TP1-DMSO-NA-4-NA</v>
      </c>
      <c r="R165" s="21" t="str">
        <f t="shared" si="23"/>
        <v>L-AB-004-EC10-TP1-DMSO</v>
      </c>
      <c r="S165" s="14" t="str">
        <f t="shared" si="24"/>
        <v>L.AB.004.L.A.4</v>
      </c>
      <c r="T165" s="15" t="str">
        <f t="shared" si="25"/>
        <v>LAB004LA4</v>
      </c>
      <c r="U165" t="s">
        <v>2649</v>
      </c>
    </row>
    <row r="166" spans="1:21">
      <c r="A166" t="s">
        <v>60</v>
      </c>
      <c r="B166" s="10" t="s">
        <v>50</v>
      </c>
      <c r="C166" s="10" t="str">
        <f>VLOOKUP(_xlfn.CONCAT(A166,B166),Codes!$C$3:$D$11,2,FALSE)</f>
        <v>L</v>
      </c>
      <c r="D166" s="23" t="s">
        <v>67</v>
      </c>
      <c r="E166" s="12" t="str">
        <f>VLOOKUP(D166,Codes!$E$3:$G$253,3,FALSE)</f>
        <v>004</v>
      </c>
      <c r="F166" s="10" t="s">
        <v>46</v>
      </c>
      <c r="G166" s="10">
        <v>4</v>
      </c>
      <c r="H166" s="10" t="str">
        <f>VLOOKUP(F166,Codes!$J$3:$Q$8,2,FALSE)</f>
        <v>A</v>
      </c>
      <c r="I166" s="11" t="s">
        <v>44</v>
      </c>
      <c r="J166" s="10" t="str">
        <f>VLOOKUP(I166,Codes!$H$3:$I$262,2,FALSE)</f>
        <v>AB</v>
      </c>
      <c r="K166" s="10">
        <v>5</v>
      </c>
      <c r="L166" t="s">
        <v>35</v>
      </c>
      <c r="M166" t="str">
        <f>VLOOKUP(L166,Codes!$R$3:$S$28,2,FALSE)</f>
        <v>L</v>
      </c>
      <c r="N166" t="s">
        <v>48</v>
      </c>
      <c r="O166" t="s">
        <v>29</v>
      </c>
      <c r="P166" t="s">
        <v>29</v>
      </c>
      <c r="Q166" s="21" t="str">
        <f t="shared" si="22"/>
        <v>L-AB-004-EC10-TP1-DMSO-NA-5-NA</v>
      </c>
      <c r="R166" s="21" t="str">
        <f t="shared" si="23"/>
        <v>L-AB-004-EC10-TP1-DMSO</v>
      </c>
      <c r="S166" s="14" t="str">
        <f t="shared" si="24"/>
        <v>L.AB.004.L.A.5</v>
      </c>
      <c r="T166" s="15" t="str">
        <f t="shared" si="25"/>
        <v>LAB004LA5</v>
      </c>
      <c r="U166" t="s">
        <v>2649</v>
      </c>
    </row>
    <row r="167" spans="1:21">
      <c r="A167" t="s">
        <v>60</v>
      </c>
      <c r="B167" s="10" t="s">
        <v>50</v>
      </c>
      <c r="C167" s="10" t="str">
        <f>VLOOKUP(_xlfn.CONCAT(A167,B167),Codes!$C$3:$D$11,2,FALSE)</f>
        <v>L</v>
      </c>
      <c r="D167" s="23" t="s">
        <v>67</v>
      </c>
      <c r="E167" s="12" t="str">
        <f>VLOOKUP(D167,Codes!$E$3:$G$253,3,FALSE)</f>
        <v>004</v>
      </c>
      <c r="F167" s="10" t="s">
        <v>57</v>
      </c>
      <c r="G167" s="10">
        <v>8</v>
      </c>
      <c r="H167" s="10" t="str">
        <f>VLOOKUP(F167,Codes!$J$3:$Q$8,2,FALSE)</f>
        <v>B</v>
      </c>
      <c r="I167" s="11" t="s">
        <v>44</v>
      </c>
      <c r="J167" s="10" t="str">
        <f>VLOOKUP(I167,Codes!$H$3:$I$262,2,FALSE)</f>
        <v>AB</v>
      </c>
      <c r="K167" s="10">
        <v>1</v>
      </c>
      <c r="L167" t="s">
        <v>35</v>
      </c>
      <c r="M167" t="str">
        <f>VLOOKUP(L167,Codes!$R$3:$S$28,2,FALSE)</f>
        <v>L</v>
      </c>
      <c r="N167" t="s">
        <v>48</v>
      </c>
      <c r="O167" t="s">
        <v>29</v>
      </c>
      <c r="P167" t="s">
        <v>29</v>
      </c>
      <c r="Q167" s="21" t="str">
        <f t="shared" si="22"/>
        <v>L-AB-004-EC10-TP2-DMSO-NA-1-NA</v>
      </c>
      <c r="R167" s="21" t="str">
        <f t="shared" si="23"/>
        <v>L-AB-004-EC10-TP2-DMSO</v>
      </c>
      <c r="S167" s="14" t="str">
        <f t="shared" si="24"/>
        <v>L.AB.004.L.B.1</v>
      </c>
      <c r="T167" s="15" t="str">
        <f t="shared" si="25"/>
        <v>LAB004LB1</v>
      </c>
      <c r="U167" t="s">
        <v>2649</v>
      </c>
    </row>
    <row r="168" spans="1:21">
      <c r="A168" t="s">
        <v>60</v>
      </c>
      <c r="B168" s="10" t="s">
        <v>50</v>
      </c>
      <c r="C168" s="10" t="str">
        <f>VLOOKUP(_xlfn.CONCAT(A168,B168),Codes!$C$3:$D$11,2,FALSE)</f>
        <v>L</v>
      </c>
      <c r="D168" s="23" t="s">
        <v>67</v>
      </c>
      <c r="E168" s="12" t="str">
        <f>VLOOKUP(D168,Codes!$E$3:$G$253,3,FALSE)</f>
        <v>004</v>
      </c>
      <c r="F168" s="10" t="s">
        <v>57</v>
      </c>
      <c r="G168" s="10">
        <v>8</v>
      </c>
      <c r="H168" s="10" t="str">
        <f>VLOOKUP(F168,Codes!$J$3:$Q$8,2,FALSE)</f>
        <v>B</v>
      </c>
      <c r="I168" s="11" t="s">
        <v>44</v>
      </c>
      <c r="J168" s="10" t="str">
        <f>VLOOKUP(I168,Codes!$H$3:$I$262,2,FALSE)</f>
        <v>AB</v>
      </c>
      <c r="K168" s="10">
        <v>2</v>
      </c>
      <c r="L168" t="s">
        <v>35</v>
      </c>
      <c r="M168" t="str">
        <f>VLOOKUP(L168,Codes!$R$3:$S$28,2,FALSE)</f>
        <v>L</v>
      </c>
      <c r="N168" t="s">
        <v>48</v>
      </c>
      <c r="O168" t="s">
        <v>29</v>
      </c>
      <c r="P168" t="s">
        <v>29</v>
      </c>
      <c r="Q168" s="21" t="str">
        <f t="shared" si="22"/>
        <v>L-AB-004-EC10-TP2-DMSO-NA-2-NA</v>
      </c>
      <c r="R168" s="21" t="str">
        <f t="shared" si="23"/>
        <v>L-AB-004-EC10-TP2-DMSO</v>
      </c>
      <c r="S168" s="14" t="str">
        <f t="shared" si="24"/>
        <v>L.AB.004.L.B.2</v>
      </c>
      <c r="T168" s="15" t="str">
        <f t="shared" si="25"/>
        <v>LAB004LB2</v>
      </c>
      <c r="U168" t="s">
        <v>2649</v>
      </c>
    </row>
    <row r="169" spans="1:21">
      <c r="A169" t="s">
        <v>60</v>
      </c>
      <c r="B169" s="10" t="s">
        <v>50</v>
      </c>
      <c r="C169" s="10" t="str">
        <f>VLOOKUP(_xlfn.CONCAT(A169,B169),Codes!$C$3:$D$11,2,FALSE)</f>
        <v>L</v>
      </c>
      <c r="D169" s="23" t="s">
        <v>67</v>
      </c>
      <c r="E169" s="12" t="str">
        <f>VLOOKUP(D169,Codes!$E$3:$G$253,3,FALSE)</f>
        <v>004</v>
      </c>
      <c r="F169" s="10" t="s">
        <v>57</v>
      </c>
      <c r="G169" s="10">
        <v>8</v>
      </c>
      <c r="H169" s="10" t="str">
        <f>VLOOKUP(F169,Codes!$J$3:$Q$8,2,FALSE)</f>
        <v>B</v>
      </c>
      <c r="I169" s="11" t="s">
        <v>44</v>
      </c>
      <c r="J169" s="10" t="str">
        <f>VLOOKUP(I169,Codes!$H$3:$I$262,2,FALSE)</f>
        <v>AB</v>
      </c>
      <c r="K169" s="10">
        <v>3</v>
      </c>
      <c r="L169" t="s">
        <v>35</v>
      </c>
      <c r="M169" t="str">
        <f>VLOOKUP(L169,Codes!$R$3:$S$28,2,FALSE)</f>
        <v>L</v>
      </c>
      <c r="N169" t="s">
        <v>48</v>
      </c>
      <c r="O169" t="s">
        <v>29</v>
      </c>
      <c r="P169" t="s">
        <v>29</v>
      </c>
      <c r="Q169" s="21" t="str">
        <f t="shared" si="22"/>
        <v>L-AB-004-EC10-TP2-DMSO-NA-3-NA</v>
      </c>
      <c r="R169" s="21" t="str">
        <f t="shared" si="23"/>
        <v>L-AB-004-EC10-TP2-DMSO</v>
      </c>
      <c r="S169" s="14" t="str">
        <f t="shared" si="24"/>
        <v>L.AB.004.L.B.3</v>
      </c>
      <c r="T169" s="15" t="str">
        <f t="shared" si="25"/>
        <v>LAB004LB3</v>
      </c>
      <c r="U169" t="s">
        <v>2649</v>
      </c>
    </row>
    <row r="170" spans="1:21">
      <c r="A170" t="s">
        <v>60</v>
      </c>
      <c r="B170" s="10" t="s">
        <v>50</v>
      </c>
      <c r="C170" s="10" t="str">
        <f>VLOOKUP(_xlfn.CONCAT(A170,B170),Codes!$C$3:$D$11,2,FALSE)</f>
        <v>L</v>
      </c>
      <c r="D170" s="23" t="s">
        <v>67</v>
      </c>
      <c r="E170" s="12" t="str">
        <f>VLOOKUP(D170,Codes!$E$3:$G$253,3,FALSE)</f>
        <v>004</v>
      </c>
      <c r="F170" s="10" t="s">
        <v>57</v>
      </c>
      <c r="G170" s="10">
        <v>8</v>
      </c>
      <c r="H170" s="10" t="str">
        <f>VLOOKUP(F170,Codes!$J$3:$Q$8,2,FALSE)</f>
        <v>B</v>
      </c>
      <c r="I170" s="11" t="s">
        <v>44</v>
      </c>
      <c r="J170" s="10" t="str">
        <f>VLOOKUP(I170,Codes!$H$3:$I$262,2,FALSE)</f>
        <v>AB</v>
      </c>
      <c r="K170" s="10">
        <v>4</v>
      </c>
      <c r="L170" t="s">
        <v>35</v>
      </c>
      <c r="M170" t="str">
        <f>VLOOKUP(L170,Codes!$R$3:$S$28,2,FALSE)</f>
        <v>L</v>
      </c>
      <c r="N170" t="s">
        <v>48</v>
      </c>
      <c r="O170" t="s">
        <v>29</v>
      </c>
      <c r="P170" t="s">
        <v>29</v>
      </c>
      <c r="Q170" s="21" t="str">
        <f t="shared" si="22"/>
        <v>L-AB-004-EC10-TP2-DMSO-NA-4-NA</v>
      </c>
      <c r="R170" s="21" t="str">
        <f t="shared" si="23"/>
        <v>L-AB-004-EC10-TP2-DMSO</v>
      </c>
      <c r="S170" s="14" t="str">
        <f t="shared" si="24"/>
        <v>L.AB.004.L.B.4</v>
      </c>
      <c r="T170" s="15" t="str">
        <f t="shared" si="25"/>
        <v>LAB004LB4</v>
      </c>
      <c r="U170" t="s">
        <v>2649</v>
      </c>
    </row>
    <row r="171" spans="1:21">
      <c r="A171" t="s">
        <v>60</v>
      </c>
      <c r="B171" s="10" t="s">
        <v>50</v>
      </c>
      <c r="C171" s="10" t="str">
        <f>VLOOKUP(_xlfn.CONCAT(A171,B171),Codes!$C$3:$D$11,2,FALSE)</f>
        <v>L</v>
      </c>
      <c r="D171" s="23" t="s">
        <v>67</v>
      </c>
      <c r="E171" s="12" t="str">
        <f>VLOOKUP(D171,Codes!$E$3:$G$253,3,FALSE)</f>
        <v>004</v>
      </c>
      <c r="F171" s="10" t="s">
        <v>57</v>
      </c>
      <c r="G171" s="10">
        <v>8</v>
      </c>
      <c r="H171" s="10" t="str">
        <f>VLOOKUP(F171,Codes!$J$3:$Q$8,2,FALSE)</f>
        <v>B</v>
      </c>
      <c r="I171" s="11" t="s">
        <v>44</v>
      </c>
      <c r="J171" s="10" t="str">
        <f>VLOOKUP(I171,Codes!$H$3:$I$262,2,FALSE)</f>
        <v>AB</v>
      </c>
      <c r="K171" s="10">
        <v>5</v>
      </c>
      <c r="L171" t="s">
        <v>35</v>
      </c>
      <c r="M171" t="str">
        <f>VLOOKUP(L171,Codes!$R$3:$S$28,2,FALSE)</f>
        <v>L</v>
      </c>
      <c r="N171" t="s">
        <v>48</v>
      </c>
      <c r="O171" t="s">
        <v>29</v>
      </c>
      <c r="P171" t="s">
        <v>29</v>
      </c>
      <c r="Q171" s="21" t="str">
        <f t="shared" si="22"/>
        <v>L-AB-004-EC10-TP2-DMSO-NA-5-NA</v>
      </c>
      <c r="R171" s="21" t="str">
        <f t="shared" si="23"/>
        <v>L-AB-004-EC10-TP2-DMSO</v>
      </c>
      <c r="S171" s="14" t="str">
        <f t="shared" si="24"/>
        <v>L.AB.004.L.B.5</v>
      </c>
      <c r="T171" s="15" t="str">
        <f t="shared" si="25"/>
        <v>LAB004LB5</v>
      </c>
      <c r="U171" t="s">
        <v>2649</v>
      </c>
    </row>
    <row r="172" spans="1:21">
      <c r="A172" t="s">
        <v>60</v>
      </c>
      <c r="B172" s="10" t="s">
        <v>50</v>
      </c>
      <c r="C172" s="10" t="str">
        <f>VLOOKUP(_xlfn.CONCAT(A172,B172),Codes!$C$3:$D$11,2,FALSE)</f>
        <v>L</v>
      </c>
      <c r="D172" s="23" t="s">
        <v>67</v>
      </c>
      <c r="E172" s="12" t="str">
        <f>VLOOKUP(D172,Codes!$E$3:$G$253,3,FALSE)</f>
        <v>004</v>
      </c>
      <c r="F172" s="10" t="s">
        <v>64</v>
      </c>
      <c r="G172" s="10">
        <v>24</v>
      </c>
      <c r="H172" s="10" t="str">
        <f>VLOOKUP(F172,Codes!$J$3:$Q$8,2,FALSE)</f>
        <v>C</v>
      </c>
      <c r="I172" s="11" t="s">
        <v>44</v>
      </c>
      <c r="J172" s="10" t="str">
        <f>VLOOKUP(I172,Codes!$H$3:$I$262,2,FALSE)</f>
        <v>AB</v>
      </c>
      <c r="K172" s="10">
        <v>1</v>
      </c>
      <c r="L172" t="s">
        <v>35</v>
      </c>
      <c r="M172" t="str">
        <f>VLOOKUP(L172,Codes!$R$3:$S$28,2,FALSE)</f>
        <v>L</v>
      </c>
      <c r="N172" t="s">
        <v>48</v>
      </c>
      <c r="O172" t="s">
        <v>29</v>
      </c>
      <c r="P172" t="s">
        <v>29</v>
      </c>
      <c r="Q172" s="21" t="str">
        <f t="shared" si="22"/>
        <v>L-AB-004-EC10-TP3-DMSO-NA-1-NA</v>
      </c>
      <c r="R172" s="21" t="str">
        <f t="shared" si="23"/>
        <v>L-AB-004-EC10-TP3-DMSO</v>
      </c>
      <c r="S172" s="14" t="str">
        <f t="shared" si="24"/>
        <v>L.AB.004.L.C.1</v>
      </c>
      <c r="T172" s="15" t="str">
        <f t="shared" si="25"/>
        <v>LAB004LC1</v>
      </c>
      <c r="U172" t="s">
        <v>2649</v>
      </c>
    </row>
    <row r="173" spans="1:21">
      <c r="A173" t="s">
        <v>60</v>
      </c>
      <c r="B173" s="10" t="s">
        <v>50</v>
      </c>
      <c r="C173" s="10" t="str">
        <f>VLOOKUP(_xlfn.CONCAT(A173,B173),Codes!$C$3:$D$11,2,FALSE)</f>
        <v>L</v>
      </c>
      <c r="D173" s="23" t="s">
        <v>67</v>
      </c>
      <c r="E173" s="12" t="str">
        <f>VLOOKUP(D173,Codes!$E$3:$G$253,3,FALSE)</f>
        <v>004</v>
      </c>
      <c r="F173" s="10" t="s">
        <v>64</v>
      </c>
      <c r="G173" s="10">
        <v>24</v>
      </c>
      <c r="H173" s="10" t="str">
        <f>VLOOKUP(F173,Codes!$J$3:$Q$8,2,FALSE)</f>
        <v>C</v>
      </c>
      <c r="I173" s="11" t="s">
        <v>44</v>
      </c>
      <c r="J173" s="10" t="str">
        <f>VLOOKUP(I173,Codes!$H$3:$I$262,2,FALSE)</f>
        <v>AB</v>
      </c>
      <c r="K173" s="10">
        <v>2</v>
      </c>
      <c r="L173" t="s">
        <v>35</v>
      </c>
      <c r="M173" t="str">
        <f>VLOOKUP(L173,Codes!$R$3:$S$28,2,FALSE)</f>
        <v>L</v>
      </c>
      <c r="N173" t="s">
        <v>48</v>
      </c>
      <c r="O173" t="s">
        <v>29</v>
      </c>
      <c r="P173" t="s">
        <v>29</v>
      </c>
      <c r="Q173" s="21" t="str">
        <f t="shared" si="22"/>
        <v>L-AB-004-EC10-TP3-DMSO-NA-2-NA</v>
      </c>
      <c r="R173" s="21" t="str">
        <f t="shared" si="23"/>
        <v>L-AB-004-EC10-TP3-DMSO</v>
      </c>
      <c r="S173" s="14" t="str">
        <f t="shared" si="24"/>
        <v>L.AB.004.L.C.2</v>
      </c>
      <c r="T173" s="15" t="str">
        <f t="shared" si="25"/>
        <v>LAB004LC2</v>
      </c>
      <c r="U173" t="s">
        <v>2649</v>
      </c>
    </row>
    <row r="174" spans="1:21">
      <c r="A174" t="s">
        <v>60</v>
      </c>
      <c r="B174" s="10" t="s">
        <v>50</v>
      </c>
      <c r="C174" s="10" t="str">
        <f>VLOOKUP(_xlfn.CONCAT(A174,B174),Codes!$C$3:$D$11,2,FALSE)</f>
        <v>L</v>
      </c>
      <c r="D174" s="23" t="s">
        <v>67</v>
      </c>
      <c r="E174" s="12" t="str">
        <f>VLOOKUP(D174,Codes!$E$3:$G$253,3,FALSE)</f>
        <v>004</v>
      </c>
      <c r="F174" s="10" t="s">
        <v>64</v>
      </c>
      <c r="G174" s="10">
        <v>24</v>
      </c>
      <c r="H174" s="10" t="str">
        <f>VLOOKUP(F174,Codes!$J$3:$Q$8,2,FALSE)</f>
        <v>C</v>
      </c>
      <c r="I174" s="11" t="s">
        <v>44</v>
      </c>
      <c r="J174" s="10" t="str">
        <f>VLOOKUP(I174,Codes!$H$3:$I$262,2,FALSE)</f>
        <v>AB</v>
      </c>
      <c r="K174" s="10">
        <v>3</v>
      </c>
      <c r="L174" t="s">
        <v>35</v>
      </c>
      <c r="M174" t="str">
        <f>VLOOKUP(L174,Codes!$R$3:$S$28,2,FALSE)</f>
        <v>L</v>
      </c>
      <c r="N174" t="s">
        <v>48</v>
      </c>
      <c r="O174" t="s">
        <v>29</v>
      </c>
      <c r="P174" t="s">
        <v>29</v>
      </c>
      <c r="Q174" s="21" t="str">
        <f t="shared" si="22"/>
        <v>L-AB-004-EC10-TP3-DMSO-NA-3-NA</v>
      </c>
      <c r="R174" s="21" t="str">
        <f t="shared" si="23"/>
        <v>L-AB-004-EC10-TP3-DMSO</v>
      </c>
      <c r="S174" s="14" t="str">
        <f t="shared" si="24"/>
        <v>L.AB.004.L.C.3</v>
      </c>
      <c r="T174" s="15" t="str">
        <f t="shared" si="25"/>
        <v>LAB004LC3</v>
      </c>
      <c r="U174" t="s">
        <v>2649</v>
      </c>
    </row>
    <row r="175" spans="1:21">
      <c r="A175" t="s">
        <v>60</v>
      </c>
      <c r="B175" s="10" t="s">
        <v>50</v>
      </c>
      <c r="C175" s="10" t="str">
        <f>VLOOKUP(_xlfn.CONCAT(A175,B175),Codes!$C$3:$D$11,2,FALSE)</f>
        <v>L</v>
      </c>
      <c r="D175" s="23" t="s">
        <v>67</v>
      </c>
      <c r="E175" s="12" t="str">
        <f>VLOOKUP(D175,Codes!$E$3:$G$253,3,FALSE)</f>
        <v>004</v>
      </c>
      <c r="F175" s="10" t="s">
        <v>64</v>
      </c>
      <c r="G175" s="10">
        <v>24</v>
      </c>
      <c r="H175" s="10" t="str">
        <f>VLOOKUP(F175,Codes!$J$3:$Q$8,2,FALSE)</f>
        <v>C</v>
      </c>
      <c r="I175" s="11" t="s">
        <v>44</v>
      </c>
      <c r="J175" s="10" t="str">
        <f>VLOOKUP(I175,Codes!$H$3:$I$262,2,FALSE)</f>
        <v>AB</v>
      </c>
      <c r="K175" s="10">
        <v>4</v>
      </c>
      <c r="L175" t="s">
        <v>35</v>
      </c>
      <c r="M175" t="str">
        <f>VLOOKUP(L175,Codes!$R$3:$S$28,2,FALSE)</f>
        <v>L</v>
      </c>
      <c r="N175" t="s">
        <v>48</v>
      </c>
      <c r="O175" t="s">
        <v>29</v>
      </c>
      <c r="P175" t="s">
        <v>29</v>
      </c>
      <c r="Q175" s="21" t="str">
        <f t="shared" si="22"/>
        <v>L-AB-004-EC10-TP3-DMSO-NA-4-NA</v>
      </c>
      <c r="R175" s="21" t="str">
        <f t="shared" si="23"/>
        <v>L-AB-004-EC10-TP3-DMSO</v>
      </c>
      <c r="S175" s="14" t="str">
        <f t="shared" si="24"/>
        <v>L.AB.004.L.C.4</v>
      </c>
      <c r="T175" s="15" t="str">
        <f t="shared" si="25"/>
        <v>LAB004LC4</v>
      </c>
      <c r="U175" t="s">
        <v>2649</v>
      </c>
    </row>
    <row r="176" spans="1:21">
      <c r="A176" t="s">
        <v>60</v>
      </c>
      <c r="B176" s="10" t="s">
        <v>50</v>
      </c>
      <c r="C176" s="10" t="str">
        <f>VLOOKUP(_xlfn.CONCAT(A176,B176),Codes!$C$3:$D$11,2,FALSE)</f>
        <v>L</v>
      </c>
      <c r="D176" s="23" t="s">
        <v>67</v>
      </c>
      <c r="E176" s="12" t="str">
        <f>VLOOKUP(D176,Codes!$E$3:$G$253,3,FALSE)</f>
        <v>004</v>
      </c>
      <c r="F176" s="10" t="s">
        <v>64</v>
      </c>
      <c r="G176" s="10">
        <v>24</v>
      </c>
      <c r="H176" s="10" t="str">
        <f>VLOOKUP(F176,Codes!$J$3:$Q$8,2,FALSE)</f>
        <v>C</v>
      </c>
      <c r="I176" s="11" t="s">
        <v>44</v>
      </c>
      <c r="J176" s="10" t="str">
        <f>VLOOKUP(I176,Codes!$H$3:$I$262,2,FALSE)</f>
        <v>AB</v>
      </c>
      <c r="K176" s="10">
        <v>5</v>
      </c>
      <c r="L176" t="s">
        <v>35</v>
      </c>
      <c r="M176" t="str">
        <f>VLOOKUP(L176,Codes!$R$3:$S$28,2,FALSE)</f>
        <v>L</v>
      </c>
      <c r="N176" t="s">
        <v>48</v>
      </c>
      <c r="O176" t="s">
        <v>29</v>
      </c>
      <c r="P176" t="s">
        <v>29</v>
      </c>
      <c r="Q176" s="21" t="str">
        <f t="shared" si="22"/>
        <v>L-AB-004-EC10-TP3-DMSO-NA-5-NA</v>
      </c>
      <c r="R176" s="21" t="str">
        <f t="shared" si="23"/>
        <v>L-AB-004-EC10-TP3-DMSO</v>
      </c>
      <c r="S176" s="14" t="str">
        <f t="shared" si="24"/>
        <v>L.AB.004.L.C.5</v>
      </c>
      <c r="T176" s="15" t="str">
        <f t="shared" si="25"/>
        <v>LAB004LC5</v>
      </c>
      <c r="U176" t="s">
        <v>2649</v>
      </c>
    </row>
    <row r="177" spans="1:21">
      <c r="A177" t="s">
        <v>60</v>
      </c>
      <c r="B177" s="10" t="s">
        <v>50</v>
      </c>
      <c r="C177" s="10" t="str">
        <f>VLOOKUP(_xlfn.CONCAT(A177,B177),Codes!$C$3:$D$11,2,FALSE)</f>
        <v>L</v>
      </c>
      <c r="D177" s="23" t="s">
        <v>67</v>
      </c>
      <c r="E177" s="12" t="str">
        <f>VLOOKUP(D177,Codes!$E$3:$G$253,3,FALSE)</f>
        <v>004</v>
      </c>
      <c r="F177" s="10" t="s">
        <v>70</v>
      </c>
      <c r="G177" s="10">
        <v>30</v>
      </c>
      <c r="H177" s="10" t="str">
        <f>VLOOKUP(F177,Codes!$J$3:$Q$8,2,FALSE)</f>
        <v>D</v>
      </c>
      <c r="I177" s="11" t="s">
        <v>44</v>
      </c>
      <c r="J177" s="10" t="str">
        <f>VLOOKUP(I177,Codes!$H$3:$I$262,2,FALSE)</f>
        <v>AB</v>
      </c>
      <c r="K177" s="10">
        <v>1</v>
      </c>
      <c r="L177" t="s">
        <v>35</v>
      </c>
      <c r="M177" t="str">
        <f>VLOOKUP(L177,Codes!$R$3:$S$28,2,FALSE)</f>
        <v>L</v>
      </c>
      <c r="N177" t="s">
        <v>48</v>
      </c>
      <c r="O177" t="s">
        <v>29</v>
      </c>
      <c r="P177" t="s">
        <v>29</v>
      </c>
      <c r="Q177" s="21" t="str">
        <f t="shared" si="22"/>
        <v>L-AB-004-EC10-TP4-DMSO-NA-1-NA</v>
      </c>
      <c r="R177" s="21" t="str">
        <f t="shared" si="23"/>
        <v>L-AB-004-EC10-TP4-DMSO</v>
      </c>
      <c r="S177" s="14" t="str">
        <f t="shared" si="24"/>
        <v>L.AB.004.L.D.1</v>
      </c>
      <c r="T177" s="15" t="str">
        <f t="shared" si="25"/>
        <v>LAB004LD1</v>
      </c>
      <c r="U177" t="s">
        <v>2649</v>
      </c>
    </row>
    <row r="178" spans="1:21">
      <c r="A178" t="s">
        <v>60</v>
      </c>
      <c r="B178" s="10" t="s">
        <v>50</v>
      </c>
      <c r="C178" s="10" t="str">
        <f>VLOOKUP(_xlfn.CONCAT(A178,B178),Codes!$C$3:$D$11,2,FALSE)</f>
        <v>L</v>
      </c>
      <c r="D178" s="23" t="s">
        <v>67</v>
      </c>
      <c r="E178" s="12" t="str">
        <f>VLOOKUP(D178,Codes!$E$3:$G$253,3,FALSE)</f>
        <v>004</v>
      </c>
      <c r="F178" s="10" t="s">
        <v>70</v>
      </c>
      <c r="G178" s="10">
        <v>30</v>
      </c>
      <c r="H178" s="10" t="str">
        <f>VLOOKUP(F178,Codes!$J$3:$Q$8,2,FALSE)</f>
        <v>D</v>
      </c>
      <c r="I178" s="11" t="s">
        <v>44</v>
      </c>
      <c r="J178" s="10" t="str">
        <f>VLOOKUP(I178,Codes!$H$3:$I$262,2,FALSE)</f>
        <v>AB</v>
      </c>
      <c r="K178" s="10">
        <v>2</v>
      </c>
      <c r="L178" t="s">
        <v>35</v>
      </c>
      <c r="M178" t="str">
        <f>VLOOKUP(L178,Codes!$R$3:$S$28,2,FALSE)</f>
        <v>L</v>
      </c>
      <c r="N178" t="s">
        <v>48</v>
      </c>
      <c r="O178" t="s">
        <v>29</v>
      </c>
      <c r="P178" t="s">
        <v>29</v>
      </c>
      <c r="Q178" s="21" t="str">
        <f t="shared" si="22"/>
        <v>L-AB-004-EC10-TP4-DMSO-NA-2-NA</v>
      </c>
      <c r="R178" s="21" t="str">
        <f t="shared" si="23"/>
        <v>L-AB-004-EC10-TP4-DMSO</v>
      </c>
      <c r="S178" s="14" t="str">
        <f t="shared" si="24"/>
        <v>L.AB.004.L.D.2</v>
      </c>
      <c r="T178" s="15" t="str">
        <f t="shared" si="25"/>
        <v>LAB004LD2</v>
      </c>
      <c r="U178" t="s">
        <v>2649</v>
      </c>
    </row>
    <row r="179" spans="1:21">
      <c r="A179" t="s">
        <v>60</v>
      </c>
      <c r="B179" s="10" t="s">
        <v>50</v>
      </c>
      <c r="C179" s="10" t="str">
        <f>VLOOKUP(_xlfn.CONCAT(A179,B179),Codes!$C$3:$D$11,2,FALSE)</f>
        <v>L</v>
      </c>
      <c r="D179" s="23" t="s">
        <v>67</v>
      </c>
      <c r="E179" s="12" t="str">
        <f>VLOOKUP(D179,Codes!$E$3:$G$253,3,FALSE)</f>
        <v>004</v>
      </c>
      <c r="F179" s="10" t="s">
        <v>70</v>
      </c>
      <c r="G179" s="10">
        <v>30</v>
      </c>
      <c r="H179" s="10" t="str">
        <f>VLOOKUP(F179,Codes!$J$3:$Q$8,2,FALSE)</f>
        <v>D</v>
      </c>
      <c r="I179" s="11" t="s">
        <v>44</v>
      </c>
      <c r="J179" s="10" t="str">
        <f>VLOOKUP(I179,Codes!$H$3:$I$262,2,FALSE)</f>
        <v>AB</v>
      </c>
      <c r="K179" s="10">
        <v>3</v>
      </c>
      <c r="L179" t="s">
        <v>35</v>
      </c>
      <c r="M179" t="str">
        <f>VLOOKUP(L179,Codes!$R$3:$S$28,2,FALSE)</f>
        <v>L</v>
      </c>
      <c r="N179" t="s">
        <v>48</v>
      </c>
      <c r="O179" t="s">
        <v>29</v>
      </c>
      <c r="P179" t="s">
        <v>29</v>
      </c>
      <c r="Q179" s="21" t="str">
        <f t="shared" si="22"/>
        <v>L-AB-004-EC10-TP4-DMSO-NA-3-NA</v>
      </c>
      <c r="R179" s="21" t="str">
        <f t="shared" si="23"/>
        <v>L-AB-004-EC10-TP4-DMSO</v>
      </c>
      <c r="S179" s="14" t="str">
        <f t="shared" si="24"/>
        <v>L.AB.004.L.D.3</v>
      </c>
      <c r="T179" s="15" t="str">
        <f t="shared" si="25"/>
        <v>LAB004LD3</v>
      </c>
      <c r="U179" t="s">
        <v>2649</v>
      </c>
    </row>
    <row r="180" spans="1:21">
      <c r="A180" t="s">
        <v>60</v>
      </c>
      <c r="B180" s="10" t="s">
        <v>50</v>
      </c>
      <c r="C180" s="10" t="str">
        <f>VLOOKUP(_xlfn.CONCAT(A180,B180),Codes!$C$3:$D$11,2,FALSE)</f>
        <v>L</v>
      </c>
      <c r="D180" s="23" t="s">
        <v>67</v>
      </c>
      <c r="E180" s="12" t="str">
        <f>VLOOKUP(D180,Codes!$E$3:$G$253,3,FALSE)</f>
        <v>004</v>
      </c>
      <c r="F180" s="10" t="s">
        <v>70</v>
      </c>
      <c r="G180" s="10">
        <v>30</v>
      </c>
      <c r="H180" s="10" t="str">
        <f>VLOOKUP(F180,Codes!$J$3:$Q$8,2,FALSE)</f>
        <v>D</v>
      </c>
      <c r="I180" s="11" t="s">
        <v>44</v>
      </c>
      <c r="J180" s="10" t="str">
        <f>VLOOKUP(I180,Codes!$H$3:$I$262,2,FALSE)</f>
        <v>AB</v>
      </c>
      <c r="K180" s="10">
        <v>4</v>
      </c>
      <c r="L180" t="s">
        <v>35</v>
      </c>
      <c r="M180" t="str">
        <f>VLOOKUP(L180,Codes!$R$3:$S$28,2,FALSE)</f>
        <v>L</v>
      </c>
      <c r="N180" t="s">
        <v>48</v>
      </c>
      <c r="O180" t="s">
        <v>29</v>
      </c>
      <c r="P180" t="s">
        <v>29</v>
      </c>
      <c r="Q180" s="21" t="str">
        <f t="shared" si="22"/>
        <v>L-AB-004-EC10-TP4-DMSO-NA-4-NA</v>
      </c>
      <c r="R180" s="21" t="str">
        <f t="shared" si="23"/>
        <v>L-AB-004-EC10-TP4-DMSO</v>
      </c>
      <c r="S180" s="14" t="str">
        <f t="shared" si="24"/>
        <v>L.AB.004.L.D.4</v>
      </c>
      <c r="T180" s="15" t="str">
        <f t="shared" si="25"/>
        <v>LAB004LD4</v>
      </c>
      <c r="U180" t="s">
        <v>2649</v>
      </c>
    </row>
    <row r="181" spans="1:21">
      <c r="A181" t="s">
        <v>60</v>
      </c>
      <c r="B181" s="10" t="s">
        <v>50</v>
      </c>
      <c r="C181" s="10" t="str">
        <f>VLOOKUP(_xlfn.CONCAT(A181,B181),Codes!$C$3:$D$11,2,FALSE)</f>
        <v>L</v>
      </c>
      <c r="D181" s="23" t="s">
        <v>67</v>
      </c>
      <c r="E181" s="12" t="str">
        <f>VLOOKUP(D181,Codes!$E$3:$G$253,3,FALSE)</f>
        <v>004</v>
      </c>
      <c r="F181" s="10" t="s">
        <v>70</v>
      </c>
      <c r="G181" s="10">
        <v>30</v>
      </c>
      <c r="H181" s="10" t="str">
        <f>VLOOKUP(F181,Codes!$J$3:$Q$8,2,FALSE)</f>
        <v>D</v>
      </c>
      <c r="I181" s="11" t="s">
        <v>44</v>
      </c>
      <c r="J181" s="10" t="str">
        <f>VLOOKUP(I181,Codes!$H$3:$I$262,2,FALSE)</f>
        <v>AB</v>
      </c>
      <c r="K181" s="10">
        <v>5</v>
      </c>
      <c r="L181" t="s">
        <v>35</v>
      </c>
      <c r="M181" t="str">
        <f>VLOOKUP(L181,Codes!$R$3:$S$28,2,FALSE)</f>
        <v>L</v>
      </c>
      <c r="N181" t="s">
        <v>48</v>
      </c>
      <c r="O181" t="s">
        <v>29</v>
      </c>
      <c r="P181" t="s">
        <v>29</v>
      </c>
      <c r="Q181" s="21" t="str">
        <f t="shared" si="22"/>
        <v>L-AB-004-EC10-TP4-DMSO-NA-5-NA</v>
      </c>
      <c r="R181" s="21" t="str">
        <f t="shared" si="23"/>
        <v>L-AB-004-EC10-TP4-DMSO</v>
      </c>
      <c r="S181" s="14" t="str">
        <f t="shared" si="24"/>
        <v>L.AB.004.L.D.5</v>
      </c>
      <c r="T181" s="15" t="str">
        <f t="shared" si="25"/>
        <v>LAB004LD5</v>
      </c>
      <c r="U181" t="s">
        <v>2649</v>
      </c>
    </row>
    <row r="182" spans="1:21">
      <c r="A182" t="s">
        <v>60</v>
      </c>
      <c r="B182" s="10" t="s">
        <v>50</v>
      </c>
      <c r="C182" s="10" t="str">
        <f>VLOOKUP(_xlfn.CONCAT(A182,B182),Codes!$C$3:$D$11,2,FALSE)</f>
        <v>L</v>
      </c>
      <c r="D182" s="23" t="s">
        <v>67</v>
      </c>
      <c r="E182" s="12" t="str">
        <f>VLOOKUP(D182,Codes!$E$3:$G$253,3,FALSE)</f>
        <v>004</v>
      </c>
      <c r="F182" s="10" t="s">
        <v>76</v>
      </c>
      <c r="G182" s="10">
        <v>48</v>
      </c>
      <c r="H182" s="10" t="str">
        <f>VLOOKUP(F182,Codes!$J$3:$Q$8,2,FALSE)</f>
        <v>E</v>
      </c>
      <c r="I182" s="11" t="s">
        <v>44</v>
      </c>
      <c r="J182" s="10" t="str">
        <f>VLOOKUP(I182,Codes!$H$3:$I$262,2,FALSE)</f>
        <v>AB</v>
      </c>
      <c r="K182" s="10">
        <v>1</v>
      </c>
      <c r="L182" t="s">
        <v>35</v>
      </c>
      <c r="M182" t="str">
        <f>VLOOKUP(L182,Codes!$R$3:$S$28,2,FALSE)</f>
        <v>L</v>
      </c>
      <c r="N182" t="s">
        <v>48</v>
      </c>
      <c r="O182" t="s">
        <v>29</v>
      </c>
      <c r="P182" t="s">
        <v>29</v>
      </c>
      <c r="Q182" s="21" t="str">
        <f t="shared" si="22"/>
        <v>L-AB-004-EC10-TP5-DMSO-NA-1-NA</v>
      </c>
      <c r="R182" s="21" t="str">
        <f t="shared" si="23"/>
        <v>L-AB-004-EC10-TP5-DMSO</v>
      </c>
      <c r="S182" s="14" t="str">
        <f t="shared" si="24"/>
        <v>L.AB.004.L.E.1</v>
      </c>
      <c r="T182" s="15" t="str">
        <f t="shared" si="25"/>
        <v>LAB004LE1</v>
      </c>
      <c r="U182" t="s">
        <v>2649</v>
      </c>
    </row>
    <row r="183" spans="1:21">
      <c r="A183" t="s">
        <v>60</v>
      </c>
      <c r="B183" s="10" t="s">
        <v>50</v>
      </c>
      <c r="C183" s="10" t="str">
        <f>VLOOKUP(_xlfn.CONCAT(A183,B183),Codes!$C$3:$D$11,2,FALSE)</f>
        <v>L</v>
      </c>
      <c r="D183" s="23" t="s">
        <v>67</v>
      </c>
      <c r="E183" s="12" t="str">
        <f>VLOOKUP(D183,Codes!$E$3:$G$253,3,FALSE)</f>
        <v>004</v>
      </c>
      <c r="F183" s="10" t="s">
        <v>76</v>
      </c>
      <c r="G183" s="10">
        <v>48</v>
      </c>
      <c r="H183" s="10" t="str">
        <f>VLOOKUP(F183,Codes!$J$3:$Q$8,2,FALSE)</f>
        <v>E</v>
      </c>
      <c r="I183" s="11" t="s">
        <v>44</v>
      </c>
      <c r="J183" s="10" t="str">
        <f>VLOOKUP(I183,Codes!$H$3:$I$262,2,FALSE)</f>
        <v>AB</v>
      </c>
      <c r="K183" s="10">
        <v>2</v>
      </c>
      <c r="L183" t="s">
        <v>35</v>
      </c>
      <c r="M183" t="str">
        <f>VLOOKUP(L183,Codes!$R$3:$S$28,2,FALSE)</f>
        <v>L</v>
      </c>
      <c r="N183" t="s">
        <v>48</v>
      </c>
      <c r="O183" t="s">
        <v>29</v>
      </c>
      <c r="P183" t="s">
        <v>29</v>
      </c>
      <c r="Q183" s="21" t="str">
        <f t="shared" si="22"/>
        <v>L-AB-004-EC10-TP5-DMSO-NA-2-NA</v>
      </c>
      <c r="R183" s="21" t="str">
        <f t="shared" si="23"/>
        <v>L-AB-004-EC10-TP5-DMSO</v>
      </c>
      <c r="S183" s="14" t="str">
        <f t="shared" si="24"/>
        <v>L.AB.004.L.E.2</v>
      </c>
      <c r="T183" s="15" t="str">
        <f t="shared" si="25"/>
        <v>LAB004LE2</v>
      </c>
      <c r="U183" t="s">
        <v>2649</v>
      </c>
    </row>
    <row r="184" spans="1:21">
      <c r="A184" t="s">
        <v>60</v>
      </c>
      <c r="B184" s="10" t="s">
        <v>50</v>
      </c>
      <c r="C184" s="10" t="str">
        <f>VLOOKUP(_xlfn.CONCAT(A184,B184),Codes!$C$3:$D$11,2,FALSE)</f>
        <v>L</v>
      </c>
      <c r="D184" s="23" t="s">
        <v>67</v>
      </c>
      <c r="E184" s="12" t="str">
        <f>VLOOKUP(D184,Codes!$E$3:$G$253,3,FALSE)</f>
        <v>004</v>
      </c>
      <c r="F184" s="10" t="s">
        <v>76</v>
      </c>
      <c r="G184" s="10">
        <v>48</v>
      </c>
      <c r="H184" s="10" t="str">
        <f>VLOOKUP(F184,Codes!$J$3:$Q$8,2,FALSE)</f>
        <v>E</v>
      </c>
      <c r="I184" s="11" t="s">
        <v>44</v>
      </c>
      <c r="J184" s="10" t="str">
        <f>VLOOKUP(I184,Codes!$H$3:$I$262,2,FALSE)</f>
        <v>AB</v>
      </c>
      <c r="K184" s="10">
        <v>3</v>
      </c>
      <c r="L184" t="s">
        <v>35</v>
      </c>
      <c r="M184" t="str">
        <f>VLOOKUP(L184,Codes!$R$3:$S$28,2,FALSE)</f>
        <v>L</v>
      </c>
      <c r="N184" t="s">
        <v>48</v>
      </c>
      <c r="O184" t="s">
        <v>29</v>
      </c>
      <c r="P184" t="s">
        <v>29</v>
      </c>
      <c r="Q184" s="21" t="str">
        <f t="shared" si="22"/>
        <v>L-AB-004-EC10-TP5-DMSO-NA-3-NA</v>
      </c>
      <c r="R184" s="21" t="str">
        <f t="shared" si="23"/>
        <v>L-AB-004-EC10-TP5-DMSO</v>
      </c>
      <c r="S184" s="14" t="str">
        <f t="shared" si="24"/>
        <v>L.AB.004.L.E.3</v>
      </c>
      <c r="T184" s="15" t="str">
        <f t="shared" si="25"/>
        <v>LAB004LE3</v>
      </c>
      <c r="U184" t="s">
        <v>2649</v>
      </c>
    </row>
    <row r="185" spans="1:21">
      <c r="A185" t="s">
        <v>60</v>
      </c>
      <c r="B185" s="10" t="s">
        <v>50</v>
      </c>
      <c r="C185" s="10" t="str">
        <f>VLOOKUP(_xlfn.CONCAT(A185,B185),Codes!$C$3:$D$11,2,FALSE)</f>
        <v>L</v>
      </c>
      <c r="D185" s="23" t="s">
        <v>67</v>
      </c>
      <c r="E185" s="12" t="str">
        <f>VLOOKUP(D185,Codes!$E$3:$G$253,3,FALSE)</f>
        <v>004</v>
      </c>
      <c r="F185" s="10" t="s">
        <v>76</v>
      </c>
      <c r="G185" s="10">
        <v>48</v>
      </c>
      <c r="H185" s="10" t="str">
        <f>VLOOKUP(F185,Codes!$J$3:$Q$8,2,FALSE)</f>
        <v>E</v>
      </c>
      <c r="I185" s="11" t="s">
        <v>44</v>
      </c>
      <c r="J185" s="10" t="str">
        <f>VLOOKUP(I185,Codes!$H$3:$I$262,2,FALSE)</f>
        <v>AB</v>
      </c>
      <c r="K185" s="10">
        <v>4</v>
      </c>
      <c r="L185" t="s">
        <v>35</v>
      </c>
      <c r="M185" t="str">
        <f>VLOOKUP(L185,Codes!$R$3:$S$28,2,FALSE)</f>
        <v>L</v>
      </c>
      <c r="N185" t="s">
        <v>48</v>
      </c>
      <c r="O185" t="s">
        <v>29</v>
      </c>
      <c r="P185" t="s">
        <v>29</v>
      </c>
      <c r="Q185" s="21" t="str">
        <f t="shared" si="22"/>
        <v>L-AB-004-EC10-TP5-DMSO-NA-4-NA</v>
      </c>
      <c r="R185" s="21" t="str">
        <f t="shared" si="23"/>
        <v>L-AB-004-EC10-TP5-DMSO</v>
      </c>
      <c r="S185" s="14" t="str">
        <f t="shared" si="24"/>
        <v>L.AB.004.L.E.4</v>
      </c>
      <c r="T185" s="15" t="str">
        <f t="shared" si="25"/>
        <v>LAB004LE4</v>
      </c>
      <c r="U185" t="s">
        <v>2649</v>
      </c>
    </row>
    <row r="186" spans="1:21">
      <c r="A186" t="s">
        <v>60</v>
      </c>
      <c r="B186" s="10" t="s">
        <v>50</v>
      </c>
      <c r="C186" s="10" t="str">
        <f>VLOOKUP(_xlfn.CONCAT(A186,B186),Codes!$C$3:$D$11,2,FALSE)</f>
        <v>L</v>
      </c>
      <c r="D186" s="23" t="s">
        <v>67</v>
      </c>
      <c r="E186" s="12" t="str">
        <f>VLOOKUP(D186,Codes!$E$3:$G$253,3,FALSE)</f>
        <v>004</v>
      </c>
      <c r="F186" s="10" t="s">
        <v>76</v>
      </c>
      <c r="G186" s="10">
        <v>48</v>
      </c>
      <c r="H186" s="10" t="str">
        <f>VLOOKUP(F186,Codes!$J$3:$Q$8,2,FALSE)</f>
        <v>E</v>
      </c>
      <c r="I186" s="11" t="s">
        <v>44</v>
      </c>
      <c r="J186" s="10" t="str">
        <f>VLOOKUP(I186,Codes!$H$3:$I$262,2,FALSE)</f>
        <v>AB</v>
      </c>
      <c r="K186" s="10">
        <v>5</v>
      </c>
      <c r="L186" t="s">
        <v>35</v>
      </c>
      <c r="M186" t="str">
        <f>VLOOKUP(L186,Codes!$R$3:$S$28,2,FALSE)</f>
        <v>L</v>
      </c>
      <c r="N186" t="s">
        <v>48</v>
      </c>
      <c r="O186" t="s">
        <v>29</v>
      </c>
      <c r="P186" t="s">
        <v>29</v>
      </c>
      <c r="Q186" s="21" t="str">
        <f t="shared" si="22"/>
        <v>L-AB-004-EC10-TP5-DMSO-NA-5-NA</v>
      </c>
      <c r="R186" s="21" t="str">
        <f t="shared" si="23"/>
        <v>L-AB-004-EC10-TP5-DMSO</v>
      </c>
      <c r="S186" s="14" t="str">
        <f t="shared" si="24"/>
        <v>L.AB.004.L.E.5</v>
      </c>
      <c r="T186" s="15" t="str">
        <f t="shared" si="25"/>
        <v>LAB004LE5</v>
      </c>
      <c r="U186" t="s">
        <v>2649</v>
      </c>
    </row>
    <row r="187" spans="1:21">
      <c r="A187" t="s">
        <v>60</v>
      </c>
      <c r="B187" s="10" t="s">
        <v>50</v>
      </c>
      <c r="C187" s="10" t="str">
        <f>VLOOKUP(_xlfn.CONCAT(A187,B187),Codes!$C$3:$D$11,2,FALSE)</f>
        <v>L</v>
      </c>
      <c r="D187" s="23" t="s">
        <v>67</v>
      </c>
      <c r="E187" s="12" t="str">
        <f>VLOOKUP(D187,Codes!$E$3:$G$253,3,FALSE)</f>
        <v>004</v>
      </c>
      <c r="F187" s="10" t="s">
        <v>46</v>
      </c>
      <c r="G187" s="10">
        <v>4</v>
      </c>
      <c r="H187" s="10" t="str">
        <f>VLOOKUP(F187,Codes!$J$3:$Q$8,2,FALSE)</f>
        <v>A</v>
      </c>
      <c r="I187" s="11" t="s">
        <v>44</v>
      </c>
      <c r="J187" s="10" t="str">
        <f>VLOOKUP(I187,Codes!$H$3:$I$262,2,FALSE)</f>
        <v>AB</v>
      </c>
      <c r="K187" s="10">
        <v>1</v>
      </c>
      <c r="L187" t="s">
        <v>83</v>
      </c>
      <c r="M187" t="str">
        <f>VLOOKUP(L187,Codes!$R$3:$S$28,2,FALSE)</f>
        <v>M</v>
      </c>
      <c r="N187" t="s">
        <v>48</v>
      </c>
      <c r="O187" t="s">
        <v>29</v>
      </c>
      <c r="P187" t="s">
        <v>29</v>
      </c>
      <c r="Q187" s="21" t="str">
        <f t="shared" si="22"/>
        <v>L-AB-004-EC25-TP1-DMSO-NA-1-NA</v>
      </c>
      <c r="R187" s="21" t="str">
        <f t="shared" si="23"/>
        <v>L-AB-004-EC25-TP1-DMSO</v>
      </c>
      <c r="S187" s="14" t="str">
        <f t="shared" si="24"/>
        <v>L.AB.004.M.A.1</v>
      </c>
      <c r="T187" s="15" t="str">
        <f t="shared" si="25"/>
        <v>LAB004MA1</v>
      </c>
      <c r="U187" t="s">
        <v>2649</v>
      </c>
    </row>
    <row r="188" spans="1:21">
      <c r="A188" t="s">
        <v>60</v>
      </c>
      <c r="B188" s="10" t="s">
        <v>50</v>
      </c>
      <c r="C188" s="10" t="str">
        <f>VLOOKUP(_xlfn.CONCAT(A188,B188),Codes!$C$3:$D$11,2,FALSE)</f>
        <v>L</v>
      </c>
      <c r="D188" s="23" t="s">
        <v>67</v>
      </c>
      <c r="E188" s="12" t="str">
        <f>VLOOKUP(D188,Codes!$E$3:$G$253,3,FALSE)</f>
        <v>004</v>
      </c>
      <c r="F188" s="10" t="s">
        <v>46</v>
      </c>
      <c r="G188" s="10">
        <v>4</v>
      </c>
      <c r="H188" s="10" t="str">
        <f>VLOOKUP(F188,Codes!$J$3:$Q$8,2,FALSE)</f>
        <v>A</v>
      </c>
      <c r="I188" s="11" t="s">
        <v>44</v>
      </c>
      <c r="J188" s="10" t="str">
        <f>VLOOKUP(I188,Codes!$H$3:$I$262,2,FALSE)</f>
        <v>AB</v>
      </c>
      <c r="K188" s="10">
        <v>2</v>
      </c>
      <c r="L188" t="s">
        <v>83</v>
      </c>
      <c r="M188" t="str">
        <f>VLOOKUP(L188,Codes!$R$3:$S$28,2,FALSE)</f>
        <v>M</v>
      </c>
      <c r="N188" t="s">
        <v>48</v>
      </c>
      <c r="O188" t="s">
        <v>29</v>
      </c>
      <c r="P188" t="s">
        <v>29</v>
      </c>
      <c r="Q188" s="21" t="str">
        <f t="shared" si="22"/>
        <v>L-AB-004-EC25-TP1-DMSO-NA-2-NA</v>
      </c>
      <c r="R188" s="21" t="str">
        <f t="shared" si="23"/>
        <v>L-AB-004-EC25-TP1-DMSO</v>
      </c>
      <c r="S188" s="14" t="str">
        <f t="shared" si="24"/>
        <v>L.AB.004.M.A.2</v>
      </c>
      <c r="T188" s="15" t="str">
        <f t="shared" si="25"/>
        <v>LAB004MA2</v>
      </c>
      <c r="U188" t="s">
        <v>2649</v>
      </c>
    </row>
    <row r="189" spans="1:21">
      <c r="A189" t="s">
        <v>60</v>
      </c>
      <c r="B189" s="10" t="s">
        <v>50</v>
      </c>
      <c r="C189" s="10" t="str">
        <f>VLOOKUP(_xlfn.CONCAT(A189,B189),Codes!$C$3:$D$11,2,FALSE)</f>
        <v>L</v>
      </c>
      <c r="D189" s="23" t="s">
        <v>67</v>
      </c>
      <c r="E189" s="12" t="str">
        <f>VLOOKUP(D189,Codes!$E$3:$G$253,3,FALSE)</f>
        <v>004</v>
      </c>
      <c r="F189" s="10" t="s">
        <v>46</v>
      </c>
      <c r="G189" s="10">
        <v>4</v>
      </c>
      <c r="H189" s="10" t="str">
        <f>VLOOKUP(F189,Codes!$J$3:$Q$8,2,FALSE)</f>
        <v>A</v>
      </c>
      <c r="I189" s="11" t="s">
        <v>44</v>
      </c>
      <c r="J189" s="10" t="str">
        <f>VLOOKUP(I189,Codes!$H$3:$I$262,2,FALSE)</f>
        <v>AB</v>
      </c>
      <c r="K189" s="10">
        <v>3</v>
      </c>
      <c r="L189" t="s">
        <v>83</v>
      </c>
      <c r="M189" t="str">
        <f>VLOOKUP(L189,Codes!$R$3:$S$28,2,FALSE)</f>
        <v>M</v>
      </c>
      <c r="N189" t="s">
        <v>48</v>
      </c>
      <c r="O189" t="s">
        <v>29</v>
      </c>
      <c r="P189" t="s">
        <v>29</v>
      </c>
      <c r="Q189" s="21" t="str">
        <f t="shared" si="22"/>
        <v>L-AB-004-EC25-TP1-DMSO-NA-3-NA</v>
      </c>
      <c r="R189" s="21" t="str">
        <f t="shared" si="23"/>
        <v>L-AB-004-EC25-TP1-DMSO</v>
      </c>
      <c r="S189" s="14" t="str">
        <f t="shared" si="24"/>
        <v>L.AB.004.M.A.3</v>
      </c>
      <c r="T189" s="15" t="str">
        <f t="shared" si="25"/>
        <v>LAB004MA3</v>
      </c>
      <c r="U189" t="s">
        <v>2649</v>
      </c>
    </row>
    <row r="190" spans="1:21">
      <c r="A190" t="s">
        <v>60</v>
      </c>
      <c r="B190" s="10" t="s">
        <v>50</v>
      </c>
      <c r="C190" s="10" t="str">
        <f>VLOOKUP(_xlfn.CONCAT(A190,B190),Codes!$C$3:$D$11,2,FALSE)</f>
        <v>L</v>
      </c>
      <c r="D190" s="23" t="s">
        <v>67</v>
      </c>
      <c r="E190" s="12" t="str">
        <f>VLOOKUP(D190,Codes!$E$3:$G$253,3,FALSE)</f>
        <v>004</v>
      </c>
      <c r="F190" s="10" t="s">
        <v>46</v>
      </c>
      <c r="G190" s="10">
        <v>4</v>
      </c>
      <c r="H190" s="10" t="str">
        <f>VLOOKUP(F190,Codes!$J$3:$Q$8,2,FALSE)</f>
        <v>A</v>
      </c>
      <c r="I190" s="11" t="s">
        <v>44</v>
      </c>
      <c r="J190" s="10" t="str">
        <f>VLOOKUP(I190,Codes!$H$3:$I$262,2,FALSE)</f>
        <v>AB</v>
      </c>
      <c r="K190" s="10">
        <v>4</v>
      </c>
      <c r="L190" t="s">
        <v>83</v>
      </c>
      <c r="M190" t="str">
        <f>VLOOKUP(L190,Codes!$R$3:$S$28,2,FALSE)</f>
        <v>M</v>
      </c>
      <c r="N190" t="s">
        <v>48</v>
      </c>
      <c r="O190" t="s">
        <v>29</v>
      </c>
      <c r="P190" t="s">
        <v>29</v>
      </c>
      <c r="Q190" s="21" t="str">
        <f t="shared" si="22"/>
        <v>L-AB-004-EC25-TP1-DMSO-NA-4-NA</v>
      </c>
      <c r="R190" s="21" t="str">
        <f t="shared" si="23"/>
        <v>L-AB-004-EC25-TP1-DMSO</v>
      </c>
      <c r="S190" s="14" t="str">
        <f t="shared" si="24"/>
        <v>L.AB.004.M.A.4</v>
      </c>
      <c r="T190" s="15" t="str">
        <f t="shared" si="25"/>
        <v>LAB004MA4</v>
      </c>
      <c r="U190" t="s">
        <v>2649</v>
      </c>
    </row>
    <row r="191" spans="1:21">
      <c r="A191" t="s">
        <v>60</v>
      </c>
      <c r="B191" s="10" t="s">
        <v>50</v>
      </c>
      <c r="C191" s="10" t="str">
        <f>VLOOKUP(_xlfn.CONCAT(A191,B191),Codes!$C$3:$D$11,2,FALSE)</f>
        <v>L</v>
      </c>
      <c r="D191" s="23" t="s">
        <v>67</v>
      </c>
      <c r="E191" s="12" t="str">
        <f>VLOOKUP(D191,Codes!$E$3:$G$253,3,FALSE)</f>
        <v>004</v>
      </c>
      <c r="F191" s="10" t="s">
        <v>46</v>
      </c>
      <c r="G191" s="10">
        <v>4</v>
      </c>
      <c r="H191" s="10" t="str">
        <f>VLOOKUP(F191,Codes!$J$3:$Q$8,2,FALSE)</f>
        <v>A</v>
      </c>
      <c r="I191" s="11" t="s">
        <v>44</v>
      </c>
      <c r="J191" s="10" t="str">
        <f>VLOOKUP(I191,Codes!$H$3:$I$262,2,FALSE)</f>
        <v>AB</v>
      </c>
      <c r="K191" s="10">
        <v>5</v>
      </c>
      <c r="L191" t="s">
        <v>83</v>
      </c>
      <c r="M191" t="str">
        <f>VLOOKUP(L191,Codes!$R$3:$S$28,2,FALSE)</f>
        <v>M</v>
      </c>
      <c r="N191" t="s">
        <v>48</v>
      </c>
      <c r="O191" t="s">
        <v>29</v>
      </c>
      <c r="P191" t="s">
        <v>29</v>
      </c>
      <c r="Q191" s="21" t="str">
        <f t="shared" si="22"/>
        <v>L-AB-004-EC25-TP1-DMSO-NA-5-NA</v>
      </c>
      <c r="R191" s="21" t="str">
        <f t="shared" si="23"/>
        <v>L-AB-004-EC25-TP1-DMSO</v>
      </c>
      <c r="S191" s="14" t="str">
        <f t="shared" si="24"/>
        <v>L.AB.004.M.A.5</v>
      </c>
      <c r="T191" s="15" t="str">
        <f t="shared" si="25"/>
        <v>LAB004MA5</v>
      </c>
      <c r="U191" t="s">
        <v>2649</v>
      </c>
    </row>
    <row r="192" spans="1:21">
      <c r="A192" t="s">
        <v>60</v>
      </c>
      <c r="B192" s="10" t="s">
        <v>50</v>
      </c>
      <c r="C192" s="10" t="str">
        <f>VLOOKUP(_xlfn.CONCAT(A192,B192),Codes!$C$3:$D$11,2,FALSE)</f>
        <v>L</v>
      </c>
      <c r="D192" s="23" t="s">
        <v>67</v>
      </c>
      <c r="E192" s="12" t="str">
        <f>VLOOKUP(D192,Codes!$E$3:$G$253,3,FALSE)</f>
        <v>004</v>
      </c>
      <c r="F192" s="10" t="s">
        <v>57</v>
      </c>
      <c r="G192" s="10">
        <v>8</v>
      </c>
      <c r="H192" s="10" t="str">
        <f>VLOOKUP(F192,Codes!$J$3:$Q$8,2,FALSE)</f>
        <v>B</v>
      </c>
      <c r="I192" s="11" t="s">
        <v>44</v>
      </c>
      <c r="J192" s="10" t="str">
        <f>VLOOKUP(I192,Codes!$H$3:$I$262,2,FALSE)</f>
        <v>AB</v>
      </c>
      <c r="K192" s="10">
        <v>1</v>
      </c>
      <c r="L192" t="s">
        <v>83</v>
      </c>
      <c r="M192" t="str">
        <f>VLOOKUP(L192,Codes!$R$3:$S$28,2,FALSE)</f>
        <v>M</v>
      </c>
      <c r="N192" t="s">
        <v>48</v>
      </c>
      <c r="O192" t="s">
        <v>29</v>
      </c>
      <c r="P192" t="s">
        <v>29</v>
      </c>
      <c r="Q192" s="21" t="str">
        <f t="shared" si="22"/>
        <v>L-AB-004-EC25-TP2-DMSO-NA-1-NA</v>
      </c>
      <c r="R192" s="21" t="str">
        <f t="shared" si="23"/>
        <v>L-AB-004-EC25-TP2-DMSO</v>
      </c>
      <c r="S192" s="14" t="str">
        <f t="shared" si="24"/>
        <v>L.AB.004.M.B.1</v>
      </c>
      <c r="T192" s="15" t="str">
        <f t="shared" si="25"/>
        <v>LAB004MB1</v>
      </c>
      <c r="U192" t="s">
        <v>2649</v>
      </c>
    </row>
    <row r="193" spans="1:21">
      <c r="A193" t="s">
        <v>60</v>
      </c>
      <c r="B193" s="10" t="s">
        <v>50</v>
      </c>
      <c r="C193" s="10" t="str">
        <f>VLOOKUP(_xlfn.CONCAT(A193,B193),Codes!$C$3:$D$11,2,FALSE)</f>
        <v>L</v>
      </c>
      <c r="D193" s="23" t="s">
        <v>67</v>
      </c>
      <c r="E193" s="12" t="str">
        <f>VLOOKUP(D193,Codes!$E$3:$G$253,3,FALSE)</f>
        <v>004</v>
      </c>
      <c r="F193" s="10" t="s">
        <v>57</v>
      </c>
      <c r="G193" s="10">
        <v>8</v>
      </c>
      <c r="H193" s="10" t="str">
        <f>VLOOKUP(F193,Codes!$J$3:$Q$8,2,FALSE)</f>
        <v>B</v>
      </c>
      <c r="I193" s="11" t="s">
        <v>44</v>
      </c>
      <c r="J193" s="10" t="str">
        <f>VLOOKUP(I193,Codes!$H$3:$I$262,2,FALSE)</f>
        <v>AB</v>
      </c>
      <c r="K193" s="10">
        <v>2</v>
      </c>
      <c r="L193" t="s">
        <v>83</v>
      </c>
      <c r="M193" t="str">
        <f>VLOOKUP(L193,Codes!$R$3:$S$28,2,FALSE)</f>
        <v>M</v>
      </c>
      <c r="N193" t="s">
        <v>48</v>
      </c>
      <c r="O193" t="s">
        <v>29</v>
      </c>
      <c r="P193" t="s">
        <v>29</v>
      </c>
      <c r="Q193" s="21" t="str">
        <f t="shared" si="22"/>
        <v>L-AB-004-EC25-TP2-DMSO-NA-2-NA</v>
      </c>
      <c r="R193" s="21" t="str">
        <f t="shared" si="23"/>
        <v>L-AB-004-EC25-TP2-DMSO</v>
      </c>
      <c r="S193" s="14" t="str">
        <f t="shared" si="24"/>
        <v>L.AB.004.M.B.2</v>
      </c>
      <c r="T193" s="15" t="str">
        <f t="shared" si="25"/>
        <v>LAB004MB2</v>
      </c>
      <c r="U193" t="s">
        <v>2649</v>
      </c>
    </row>
    <row r="194" spans="1:21">
      <c r="A194" t="s">
        <v>60</v>
      </c>
      <c r="B194" s="10" t="s">
        <v>50</v>
      </c>
      <c r="C194" s="10" t="str">
        <f>VLOOKUP(_xlfn.CONCAT(A194,B194),Codes!$C$3:$D$11,2,FALSE)</f>
        <v>L</v>
      </c>
      <c r="D194" s="23" t="s">
        <v>67</v>
      </c>
      <c r="E194" s="12" t="str">
        <f>VLOOKUP(D194,Codes!$E$3:$G$253,3,FALSE)</f>
        <v>004</v>
      </c>
      <c r="F194" s="10" t="s">
        <v>57</v>
      </c>
      <c r="G194" s="10">
        <v>8</v>
      </c>
      <c r="H194" s="10" t="str">
        <f>VLOOKUP(F194,Codes!$J$3:$Q$8,2,FALSE)</f>
        <v>B</v>
      </c>
      <c r="I194" s="11" t="s">
        <v>44</v>
      </c>
      <c r="J194" s="10" t="str">
        <f>VLOOKUP(I194,Codes!$H$3:$I$262,2,FALSE)</f>
        <v>AB</v>
      </c>
      <c r="K194" s="10">
        <v>3</v>
      </c>
      <c r="L194" t="s">
        <v>83</v>
      </c>
      <c r="M194" t="str">
        <f>VLOOKUP(L194,Codes!$R$3:$S$28,2,FALSE)</f>
        <v>M</v>
      </c>
      <c r="N194" t="s">
        <v>48</v>
      </c>
      <c r="O194" t="s">
        <v>29</v>
      </c>
      <c r="P194" t="s">
        <v>29</v>
      </c>
      <c r="Q194" s="21" t="str">
        <f t="shared" si="22"/>
        <v>L-AB-004-EC25-TP2-DMSO-NA-3-NA</v>
      </c>
      <c r="R194" s="21" t="str">
        <f t="shared" si="23"/>
        <v>L-AB-004-EC25-TP2-DMSO</v>
      </c>
      <c r="S194" s="14" t="str">
        <f t="shared" ref="S194:S211" si="26">_xlfn.CONCAT(C194,".",J194,".",E194,".",M194,".",H194,".",K194)</f>
        <v>L.AB.004.M.B.3</v>
      </c>
      <c r="T194" s="15" t="str">
        <f t="shared" si="25"/>
        <v>LAB004MB3</v>
      </c>
      <c r="U194" t="s">
        <v>2649</v>
      </c>
    </row>
    <row r="195" spans="1:21">
      <c r="A195" t="s">
        <v>60</v>
      </c>
      <c r="B195" s="10" t="s">
        <v>50</v>
      </c>
      <c r="C195" s="10" t="str">
        <f>VLOOKUP(_xlfn.CONCAT(A195,B195),Codes!$C$3:$D$11,2,FALSE)</f>
        <v>L</v>
      </c>
      <c r="D195" s="23" t="s">
        <v>67</v>
      </c>
      <c r="E195" s="12" t="str">
        <f>VLOOKUP(D195,Codes!$E$3:$G$253,3,FALSE)</f>
        <v>004</v>
      </c>
      <c r="F195" s="10" t="s">
        <v>57</v>
      </c>
      <c r="G195" s="10">
        <v>8</v>
      </c>
      <c r="H195" s="10" t="str">
        <f>VLOOKUP(F195,Codes!$J$3:$Q$8,2,FALSE)</f>
        <v>B</v>
      </c>
      <c r="I195" s="11" t="s">
        <v>44</v>
      </c>
      <c r="J195" s="10" t="str">
        <f>VLOOKUP(I195,Codes!$H$3:$I$262,2,FALSE)</f>
        <v>AB</v>
      </c>
      <c r="K195" s="10">
        <v>4</v>
      </c>
      <c r="L195" t="s">
        <v>83</v>
      </c>
      <c r="M195" t="str">
        <f>VLOOKUP(L195,Codes!$R$3:$S$28,2,FALSE)</f>
        <v>M</v>
      </c>
      <c r="N195" t="s">
        <v>48</v>
      </c>
      <c r="O195" t="s">
        <v>29</v>
      </c>
      <c r="P195" t="s">
        <v>29</v>
      </c>
      <c r="Q195" s="21" t="str">
        <f t="shared" si="22"/>
        <v>L-AB-004-EC25-TP2-DMSO-NA-4-NA</v>
      </c>
      <c r="R195" s="21" t="str">
        <f t="shared" si="23"/>
        <v>L-AB-004-EC25-TP2-DMSO</v>
      </c>
      <c r="S195" s="14" t="str">
        <f t="shared" si="26"/>
        <v>L.AB.004.M.B.4</v>
      </c>
      <c r="T195" s="15" t="str">
        <f t="shared" si="25"/>
        <v>LAB004MB4</v>
      </c>
      <c r="U195" t="s">
        <v>2649</v>
      </c>
    </row>
    <row r="196" spans="1:21">
      <c r="A196" t="s">
        <v>60</v>
      </c>
      <c r="B196" s="10" t="s">
        <v>50</v>
      </c>
      <c r="C196" s="10" t="str">
        <f>VLOOKUP(_xlfn.CONCAT(A196,B196),Codes!$C$3:$D$11,2,FALSE)</f>
        <v>L</v>
      </c>
      <c r="D196" s="23" t="s">
        <v>67</v>
      </c>
      <c r="E196" s="12" t="str">
        <f>VLOOKUP(D196,Codes!$E$3:$G$253,3,FALSE)</f>
        <v>004</v>
      </c>
      <c r="F196" s="10" t="s">
        <v>57</v>
      </c>
      <c r="G196" s="10">
        <v>8</v>
      </c>
      <c r="H196" s="10" t="str">
        <f>VLOOKUP(F196,Codes!$J$3:$Q$8,2,FALSE)</f>
        <v>B</v>
      </c>
      <c r="I196" s="11" t="s">
        <v>44</v>
      </c>
      <c r="J196" s="10" t="str">
        <f>VLOOKUP(I196,Codes!$H$3:$I$262,2,FALSE)</f>
        <v>AB</v>
      </c>
      <c r="K196" s="10">
        <v>5</v>
      </c>
      <c r="L196" t="s">
        <v>83</v>
      </c>
      <c r="M196" t="str">
        <f>VLOOKUP(L196,Codes!$R$3:$S$28,2,FALSE)</f>
        <v>M</v>
      </c>
      <c r="N196" t="s">
        <v>48</v>
      </c>
      <c r="O196" t="s">
        <v>29</v>
      </c>
      <c r="P196" t="s">
        <v>29</v>
      </c>
      <c r="Q196" s="21" t="str">
        <f t="shared" ref="Q196:Q211" si="27">CONCATENATE(C196,"-",J196,"-",E196,"-", L196,"-",F196,"-",N196,"-",O196,"-",K196,"-",P196)</f>
        <v>L-AB-004-EC25-TP2-DMSO-NA-5-NA</v>
      </c>
      <c r="R196" s="21" t="str">
        <f t="shared" ref="R196:R211" si="28">CONCATENATE(C196,"-",J196,"-",E196,"-", L196,"-",F196,"-",N196)</f>
        <v>L-AB-004-EC25-TP2-DMSO</v>
      </c>
      <c r="S196" s="14" t="str">
        <f t="shared" si="26"/>
        <v>L.AB.004.M.B.5</v>
      </c>
      <c r="T196" s="15" t="str">
        <f t="shared" si="25"/>
        <v>LAB004MB5</v>
      </c>
      <c r="U196" t="s">
        <v>2649</v>
      </c>
    </row>
    <row r="197" spans="1:21">
      <c r="A197" t="s">
        <v>60</v>
      </c>
      <c r="B197" s="10" t="s">
        <v>50</v>
      </c>
      <c r="C197" s="10" t="str">
        <f>VLOOKUP(_xlfn.CONCAT(A197,B197),Codes!$C$3:$D$11,2,FALSE)</f>
        <v>L</v>
      </c>
      <c r="D197" s="23" t="s">
        <v>67</v>
      </c>
      <c r="E197" s="12" t="str">
        <f>VLOOKUP(D197,Codes!$E$3:$G$253,3,FALSE)</f>
        <v>004</v>
      </c>
      <c r="F197" s="10" t="s">
        <v>64</v>
      </c>
      <c r="G197" s="10">
        <v>24</v>
      </c>
      <c r="H197" s="10" t="str">
        <f>VLOOKUP(F197,Codes!$J$3:$Q$8,2,FALSE)</f>
        <v>C</v>
      </c>
      <c r="I197" s="11" t="s">
        <v>44</v>
      </c>
      <c r="J197" s="10" t="str">
        <f>VLOOKUP(I197,Codes!$H$3:$I$262,2,FALSE)</f>
        <v>AB</v>
      </c>
      <c r="K197" s="10">
        <v>1</v>
      </c>
      <c r="L197" t="s">
        <v>83</v>
      </c>
      <c r="M197" t="str">
        <f>VLOOKUP(L197,Codes!$R$3:$S$28,2,FALSE)</f>
        <v>M</v>
      </c>
      <c r="N197" t="s">
        <v>48</v>
      </c>
      <c r="O197" t="s">
        <v>29</v>
      </c>
      <c r="P197" t="s">
        <v>29</v>
      </c>
      <c r="Q197" s="21" t="str">
        <f t="shared" si="27"/>
        <v>L-AB-004-EC25-TP3-DMSO-NA-1-NA</v>
      </c>
      <c r="R197" s="21" t="str">
        <f t="shared" si="28"/>
        <v>L-AB-004-EC25-TP3-DMSO</v>
      </c>
      <c r="S197" s="14" t="str">
        <f t="shared" si="26"/>
        <v>L.AB.004.M.C.1</v>
      </c>
      <c r="T197" s="15" t="str">
        <f t="shared" si="25"/>
        <v>LAB004MC1</v>
      </c>
      <c r="U197" t="s">
        <v>2649</v>
      </c>
    </row>
    <row r="198" spans="1:21">
      <c r="A198" t="s">
        <v>60</v>
      </c>
      <c r="B198" s="10" t="s">
        <v>50</v>
      </c>
      <c r="C198" s="10" t="str">
        <f>VLOOKUP(_xlfn.CONCAT(A198,B198),Codes!$C$3:$D$11,2,FALSE)</f>
        <v>L</v>
      </c>
      <c r="D198" s="23" t="s">
        <v>67</v>
      </c>
      <c r="E198" s="12" t="str">
        <f>VLOOKUP(D198,Codes!$E$3:$G$253,3,FALSE)</f>
        <v>004</v>
      </c>
      <c r="F198" s="10" t="s">
        <v>64</v>
      </c>
      <c r="G198" s="10">
        <v>24</v>
      </c>
      <c r="H198" s="10" t="str">
        <f>VLOOKUP(F198,Codes!$J$3:$Q$8,2,FALSE)</f>
        <v>C</v>
      </c>
      <c r="I198" s="11" t="s">
        <v>44</v>
      </c>
      <c r="J198" s="10" t="str">
        <f>VLOOKUP(I198,Codes!$H$3:$I$262,2,FALSE)</f>
        <v>AB</v>
      </c>
      <c r="K198" s="10">
        <v>2</v>
      </c>
      <c r="L198" t="s">
        <v>83</v>
      </c>
      <c r="M198" t="str">
        <f>VLOOKUP(L198,Codes!$R$3:$S$28,2,FALSE)</f>
        <v>M</v>
      </c>
      <c r="N198" t="s">
        <v>48</v>
      </c>
      <c r="O198" t="s">
        <v>29</v>
      </c>
      <c r="P198" t="s">
        <v>29</v>
      </c>
      <c r="Q198" s="21" t="str">
        <f t="shared" si="27"/>
        <v>L-AB-004-EC25-TP3-DMSO-NA-2-NA</v>
      </c>
      <c r="R198" s="21" t="str">
        <f t="shared" si="28"/>
        <v>L-AB-004-EC25-TP3-DMSO</v>
      </c>
      <c r="S198" s="14" t="str">
        <f t="shared" si="26"/>
        <v>L.AB.004.M.C.2</v>
      </c>
      <c r="T198" s="15" t="str">
        <f t="shared" si="25"/>
        <v>LAB004MC2</v>
      </c>
      <c r="U198" t="s">
        <v>2649</v>
      </c>
    </row>
    <row r="199" spans="1:21">
      <c r="A199" t="s">
        <v>60</v>
      </c>
      <c r="B199" s="10" t="s">
        <v>50</v>
      </c>
      <c r="C199" s="10" t="str">
        <f>VLOOKUP(_xlfn.CONCAT(A199,B199),Codes!$C$3:$D$11,2,FALSE)</f>
        <v>L</v>
      </c>
      <c r="D199" s="23" t="s">
        <v>67</v>
      </c>
      <c r="E199" s="12" t="str">
        <f>VLOOKUP(D199,Codes!$E$3:$G$253,3,FALSE)</f>
        <v>004</v>
      </c>
      <c r="F199" s="10" t="s">
        <v>64</v>
      </c>
      <c r="G199" s="10">
        <v>24</v>
      </c>
      <c r="H199" s="10" t="str">
        <f>VLOOKUP(F199,Codes!$J$3:$Q$8,2,FALSE)</f>
        <v>C</v>
      </c>
      <c r="I199" s="11" t="s">
        <v>44</v>
      </c>
      <c r="J199" s="10" t="str">
        <f>VLOOKUP(I199,Codes!$H$3:$I$262,2,FALSE)</f>
        <v>AB</v>
      </c>
      <c r="K199" s="10">
        <v>3</v>
      </c>
      <c r="L199" t="s">
        <v>83</v>
      </c>
      <c r="M199" t="str">
        <f>VLOOKUP(L199,Codes!$R$3:$S$28,2,FALSE)</f>
        <v>M</v>
      </c>
      <c r="N199" t="s">
        <v>48</v>
      </c>
      <c r="O199" t="s">
        <v>29</v>
      </c>
      <c r="P199" t="s">
        <v>29</v>
      </c>
      <c r="Q199" s="21" t="str">
        <f t="shared" si="27"/>
        <v>L-AB-004-EC25-TP3-DMSO-NA-3-NA</v>
      </c>
      <c r="R199" s="21" t="str">
        <f t="shared" si="28"/>
        <v>L-AB-004-EC25-TP3-DMSO</v>
      </c>
      <c r="S199" s="14" t="str">
        <f t="shared" si="26"/>
        <v>L.AB.004.M.C.3</v>
      </c>
      <c r="T199" s="15" t="str">
        <f t="shared" si="25"/>
        <v>LAB004MC3</v>
      </c>
      <c r="U199" t="s">
        <v>2649</v>
      </c>
    </row>
    <row r="200" spans="1:21">
      <c r="A200" t="s">
        <v>60</v>
      </c>
      <c r="B200" s="10" t="s">
        <v>50</v>
      </c>
      <c r="C200" s="10" t="str">
        <f>VLOOKUP(_xlfn.CONCAT(A200,B200),Codes!$C$3:$D$11,2,FALSE)</f>
        <v>L</v>
      </c>
      <c r="D200" s="23" t="s">
        <v>67</v>
      </c>
      <c r="E200" s="12" t="str">
        <f>VLOOKUP(D200,Codes!$E$3:$G$253,3,FALSE)</f>
        <v>004</v>
      </c>
      <c r="F200" s="10" t="s">
        <v>64</v>
      </c>
      <c r="G200" s="10">
        <v>24</v>
      </c>
      <c r="H200" s="10" t="str">
        <f>VLOOKUP(F200,Codes!$J$3:$Q$8,2,FALSE)</f>
        <v>C</v>
      </c>
      <c r="I200" s="11" t="s">
        <v>44</v>
      </c>
      <c r="J200" s="10" t="str">
        <f>VLOOKUP(I200,Codes!$H$3:$I$262,2,FALSE)</f>
        <v>AB</v>
      </c>
      <c r="K200" s="10">
        <v>4</v>
      </c>
      <c r="L200" t="s">
        <v>83</v>
      </c>
      <c r="M200" t="str">
        <f>VLOOKUP(L200,Codes!$R$3:$S$28,2,FALSE)</f>
        <v>M</v>
      </c>
      <c r="N200" t="s">
        <v>48</v>
      </c>
      <c r="O200" t="s">
        <v>29</v>
      </c>
      <c r="P200" t="s">
        <v>29</v>
      </c>
      <c r="Q200" s="21" t="str">
        <f t="shared" si="27"/>
        <v>L-AB-004-EC25-TP3-DMSO-NA-4-NA</v>
      </c>
      <c r="R200" s="21" t="str">
        <f t="shared" si="28"/>
        <v>L-AB-004-EC25-TP3-DMSO</v>
      </c>
      <c r="S200" s="14" t="str">
        <f t="shared" si="26"/>
        <v>L.AB.004.M.C.4</v>
      </c>
      <c r="T200" s="15" t="str">
        <f t="shared" si="25"/>
        <v>LAB004MC4</v>
      </c>
      <c r="U200" t="s">
        <v>2649</v>
      </c>
    </row>
    <row r="201" spans="1:21">
      <c r="A201" t="s">
        <v>60</v>
      </c>
      <c r="B201" s="10" t="s">
        <v>50</v>
      </c>
      <c r="C201" s="10" t="str">
        <f>VLOOKUP(_xlfn.CONCAT(A201,B201),Codes!$C$3:$D$11,2,FALSE)</f>
        <v>L</v>
      </c>
      <c r="D201" s="23" t="s">
        <v>67</v>
      </c>
      <c r="E201" s="12" t="str">
        <f>VLOOKUP(D201,Codes!$E$3:$G$253,3,FALSE)</f>
        <v>004</v>
      </c>
      <c r="F201" s="10" t="s">
        <v>64</v>
      </c>
      <c r="G201" s="10">
        <v>24</v>
      </c>
      <c r="H201" s="10" t="str">
        <f>VLOOKUP(F201,Codes!$J$3:$Q$8,2,FALSE)</f>
        <v>C</v>
      </c>
      <c r="I201" s="11" t="s">
        <v>44</v>
      </c>
      <c r="J201" s="10" t="str">
        <f>VLOOKUP(I201,Codes!$H$3:$I$262,2,FALSE)</f>
        <v>AB</v>
      </c>
      <c r="K201" s="10">
        <v>5</v>
      </c>
      <c r="L201" t="s">
        <v>83</v>
      </c>
      <c r="M201" t="str">
        <f>VLOOKUP(L201,Codes!$R$3:$S$28,2,FALSE)</f>
        <v>M</v>
      </c>
      <c r="N201" t="s">
        <v>48</v>
      </c>
      <c r="O201" t="s">
        <v>29</v>
      </c>
      <c r="P201" t="s">
        <v>29</v>
      </c>
      <c r="Q201" s="21" t="str">
        <f t="shared" si="27"/>
        <v>L-AB-004-EC25-TP3-DMSO-NA-5-NA</v>
      </c>
      <c r="R201" s="21" t="str">
        <f t="shared" si="28"/>
        <v>L-AB-004-EC25-TP3-DMSO</v>
      </c>
      <c r="S201" s="14" t="str">
        <f t="shared" si="26"/>
        <v>L.AB.004.M.C.5</v>
      </c>
      <c r="T201" s="15" t="str">
        <f t="shared" si="25"/>
        <v>LAB004MC5</v>
      </c>
      <c r="U201" t="s">
        <v>2649</v>
      </c>
    </row>
    <row r="202" spans="1:21">
      <c r="A202" t="s">
        <v>60</v>
      </c>
      <c r="B202" s="10" t="s">
        <v>50</v>
      </c>
      <c r="C202" s="10" t="str">
        <f>VLOOKUP(_xlfn.CONCAT(A202,B202),Codes!$C$3:$D$11,2,FALSE)</f>
        <v>L</v>
      </c>
      <c r="D202" s="23" t="s">
        <v>67</v>
      </c>
      <c r="E202" s="12" t="str">
        <f>VLOOKUP(D202,Codes!$E$3:$G$253,3,FALSE)</f>
        <v>004</v>
      </c>
      <c r="F202" s="10" t="s">
        <v>70</v>
      </c>
      <c r="G202" s="10">
        <v>30</v>
      </c>
      <c r="H202" s="10" t="str">
        <f>VLOOKUP(F202,Codes!$J$3:$Q$8,2,FALSE)</f>
        <v>D</v>
      </c>
      <c r="I202" s="11" t="s">
        <v>44</v>
      </c>
      <c r="J202" s="10" t="str">
        <f>VLOOKUP(I202,Codes!$H$3:$I$262,2,FALSE)</f>
        <v>AB</v>
      </c>
      <c r="K202" s="10">
        <v>1</v>
      </c>
      <c r="L202" t="s">
        <v>83</v>
      </c>
      <c r="M202" t="str">
        <f>VLOOKUP(L202,Codes!$R$3:$S$28,2,FALSE)</f>
        <v>M</v>
      </c>
      <c r="N202" t="s">
        <v>48</v>
      </c>
      <c r="O202" t="s">
        <v>29</v>
      </c>
      <c r="P202" t="s">
        <v>29</v>
      </c>
      <c r="Q202" s="21" t="str">
        <f t="shared" si="27"/>
        <v>L-AB-004-EC25-TP4-DMSO-NA-1-NA</v>
      </c>
      <c r="R202" s="21" t="str">
        <f t="shared" si="28"/>
        <v>L-AB-004-EC25-TP4-DMSO</v>
      </c>
      <c r="S202" s="14" t="str">
        <f t="shared" si="26"/>
        <v>L.AB.004.M.D.1</v>
      </c>
      <c r="T202" s="15" t="str">
        <f t="shared" si="25"/>
        <v>LAB004MD1</v>
      </c>
      <c r="U202" t="s">
        <v>2649</v>
      </c>
    </row>
    <row r="203" spans="1:21">
      <c r="A203" t="s">
        <v>60</v>
      </c>
      <c r="B203" s="10" t="s">
        <v>50</v>
      </c>
      <c r="C203" s="10" t="str">
        <f>VLOOKUP(_xlfn.CONCAT(A203,B203),Codes!$C$3:$D$11,2,FALSE)</f>
        <v>L</v>
      </c>
      <c r="D203" s="23" t="s">
        <v>67</v>
      </c>
      <c r="E203" s="12" t="str">
        <f>VLOOKUP(D203,Codes!$E$3:$G$253,3,FALSE)</f>
        <v>004</v>
      </c>
      <c r="F203" s="10" t="s">
        <v>70</v>
      </c>
      <c r="G203" s="10">
        <v>30</v>
      </c>
      <c r="H203" s="10" t="str">
        <f>VLOOKUP(F203,Codes!$J$3:$Q$8,2,FALSE)</f>
        <v>D</v>
      </c>
      <c r="I203" s="11" t="s">
        <v>44</v>
      </c>
      <c r="J203" s="10" t="str">
        <f>VLOOKUP(I203,Codes!$H$3:$I$262,2,FALSE)</f>
        <v>AB</v>
      </c>
      <c r="K203" s="10">
        <v>2</v>
      </c>
      <c r="L203" t="s">
        <v>83</v>
      </c>
      <c r="M203" t="str">
        <f>VLOOKUP(L203,Codes!$R$3:$S$28,2,FALSE)</f>
        <v>M</v>
      </c>
      <c r="N203" t="s">
        <v>48</v>
      </c>
      <c r="O203" t="s">
        <v>29</v>
      </c>
      <c r="P203" t="s">
        <v>29</v>
      </c>
      <c r="Q203" s="21" t="str">
        <f t="shared" si="27"/>
        <v>L-AB-004-EC25-TP4-DMSO-NA-2-NA</v>
      </c>
      <c r="R203" s="21" t="str">
        <f t="shared" si="28"/>
        <v>L-AB-004-EC25-TP4-DMSO</v>
      </c>
      <c r="S203" s="14" t="str">
        <f t="shared" si="26"/>
        <v>L.AB.004.M.D.2</v>
      </c>
      <c r="T203" s="15" t="str">
        <f t="shared" si="25"/>
        <v>LAB004MD2</v>
      </c>
      <c r="U203" t="s">
        <v>2649</v>
      </c>
    </row>
    <row r="204" spans="1:21">
      <c r="A204" t="s">
        <v>60</v>
      </c>
      <c r="B204" s="10" t="s">
        <v>50</v>
      </c>
      <c r="C204" s="10" t="str">
        <f>VLOOKUP(_xlfn.CONCAT(A204,B204),Codes!$C$3:$D$11,2,FALSE)</f>
        <v>L</v>
      </c>
      <c r="D204" s="23" t="s">
        <v>67</v>
      </c>
      <c r="E204" s="12" t="str">
        <f>VLOOKUP(D204,Codes!$E$3:$G$253,3,FALSE)</f>
        <v>004</v>
      </c>
      <c r="F204" s="10" t="s">
        <v>70</v>
      </c>
      <c r="G204" s="10">
        <v>30</v>
      </c>
      <c r="H204" s="10" t="str">
        <f>VLOOKUP(F204,Codes!$J$3:$Q$8,2,FALSE)</f>
        <v>D</v>
      </c>
      <c r="I204" s="11" t="s">
        <v>44</v>
      </c>
      <c r="J204" s="10" t="str">
        <f>VLOOKUP(I204,Codes!$H$3:$I$262,2,FALSE)</f>
        <v>AB</v>
      </c>
      <c r="K204" s="10">
        <v>3</v>
      </c>
      <c r="L204" t="s">
        <v>83</v>
      </c>
      <c r="M204" t="str">
        <f>VLOOKUP(L204,Codes!$R$3:$S$28,2,FALSE)</f>
        <v>M</v>
      </c>
      <c r="N204" t="s">
        <v>48</v>
      </c>
      <c r="O204" t="s">
        <v>29</v>
      </c>
      <c r="P204" t="s">
        <v>29</v>
      </c>
      <c r="Q204" s="21" t="str">
        <f t="shared" si="27"/>
        <v>L-AB-004-EC25-TP4-DMSO-NA-3-NA</v>
      </c>
      <c r="R204" s="21" t="str">
        <f t="shared" si="28"/>
        <v>L-AB-004-EC25-TP4-DMSO</v>
      </c>
      <c r="S204" s="14" t="str">
        <f t="shared" si="26"/>
        <v>L.AB.004.M.D.3</v>
      </c>
      <c r="T204" s="15" t="str">
        <f t="shared" si="25"/>
        <v>LAB004MD3</v>
      </c>
      <c r="U204" t="s">
        <v>2649</v>
      </c>
    </row>
    <row r="205" spans="1:21">
      <c r="A205" t="s">
        <v>60</v>
      </c>
      <c r="B205" s="10" t="s">
        <v>50</v>
      </c>
      <c r="C205" s="10" t="str">
        <f>VLOOKUP(_xlfn.CONCAT(A205,B205),Codes!$C$3:$D$11,2,FALSE)</f>
        <v>L</v>
      </c>
      <c r="D205" s="23" t="s">
        <v>67</v>
      </c>
      <c r="E205" s="12" t="str">
        <f>VLOOKUP(D205,Codes!$E$3:$G$253,3,FALSE)</f>
        <v>004</v>
      </c>
      <c r="F205" s="10" t="s">
        <v>70</v>
      </c>
      <c r="G205" s="10">
        <v>30</v>
      </c>
      <c r="H205" s="10" t="str">
        <f>VLOOKUP(F205,Codes!$J$3:$Q$8,2,FALSE)</f>
        <v>D</v>
      </c>
      <c r="I205" s="11" t="s">
        <v>44</v>
      </c>
      <c r="J205" s="10" t="str">
        <f>VLOOKUP(I205,Codes!$H$3:$I$262,2,FALSE)</f>
        <v>AB</v>
      </c>
      <c r="K205" s="10">
        <v>4</v>
      </c>
      <c r="L205" t="s">
        <v>83</v>
      </c>
      <c r="M205" t="str">
        <f>VLOOKUP(L205,Codes!$R$3:$S$28,2,FALSE)</f>
        <v>M</v>
      </c>
      <c r="N205" t="s">
        <v>48</v>
      </c>
      <c r="O205" t="s">
        <v>29</v>
      </c>
      <c r="P205" t="s">
        <v>29</v>
      </c>
      <c r="Q205" s="21" t="str">
        <f t="shared" si="27"/>
        <v>L-AB-004-EC25-TP4-DMSO-NA-4-NA</v>
      </c>
      <c r="R205" s="21" t="str">
        <f t="shared" si="28"/>
        <v>L-AB-004-EC25-TP4-DMSO</v>
      </c>
      <c r="S205" s="14" t="str">
        <f t="shared" si="26"/>
        <v>L.AB.004.M.D.4</v>
      </c>
      <c r="T205" s="15" t="str">
        <f t="shared" si="25"/>
        <v>LAB004MD4</v>
      </c>
      <c r="U205" t="s">
        <v>2649</v>
      </c>
    </row>
    <row r="206" spans="1:21">
      <c r="A206" t="s">
        <v>60</v>
      </c>
      <c r="B206" s="10" t="s">
        <v>50</v>
      </c>
      <c r="C206" s="10" t="str">
        <f>VLOOKUP(_xlfn.CONCAT(A206,B206),Codes!$C$3:$D$11,2,FALSE)</f>
        <v>L</v>
      </c>
      <c r="D206" s="23" t="s">
        <v>67</v>
      </c>
      <c r="E206" s="12" t="str">
        <f>VLOOKUP(D206,Codes!$E$3:$G$253,3,FALSE)</f>
        <v>004</v>
      </c>
      <c r="F206" s="10" t="s">
        <v>70</v>
      </c>
      <c r="G206" s="10">
        <v>30</v>
      </c>
      <c r="H206" s="10" t="str">
        <f>VLOOKUP(F206,Codes!$J$3:$Q$8,2,FALSE)</f>
        <v>D</v>
      </c>
      <c r="I206" s="11" t="s">
        <v>44</v>
      </c>
      <c r="J206" s="10" t="str">
        <f>VLOOKUP(I206,Codes!$H$3:$I$262,2,FALSE)</f>
        <v>AB</v>
      </c>
      <c r="K206" s="10">
        <v>5</v>
      </c>
      <c r="L206" t="s">
        <v>83</v>
      </c>
      <c r="M206" t="str">
        <f>VLOOKUP(L206,Codes!$R$3:$S$28,2,FALSE)</f>
        <v>M</v>
      </c>
      <c r="N206" t="s">
        <v>48</v>
      </c>
      <c r="O206" t="s">
        <v>29</v>
      </c>
      <c r="P206" t="s">
        <v>29</v>
      </c>
      <c r="Q206" s="21" t="str">
        <f t="shared" si="27"/>
        <v>L-AB-004-EC25-TP4-DMSO-NA-5-NA</v>
      </c>
      <c r="R206" s="21" t="str">
        <f t="shared" si="28"/>
        <v>L-AB-004-EC25-TP4-DMSO</v>
      </c>
      <c r="S206" s="14" t="str">
        <f t="shared" si="26"/>
        <v>L.AB.004.M.D.5</v>
      </c>
      <c r="T206" s="15" t="str">
        <f t="shared" si="25"/>
        <v>LAB004MD5</v>
      </c>
      <c r="U206" t="s">
        <v>2649</v>
      </c>
    </row>
    <row r="207" spans="1:21">
      <c r="A207" t="s">
        <v>60</v>
      </c>
      <c r="B207" s="10" t="s">
        <v>50</v>
      </c>
      <c r="C207" s="10" t="str">
        <f>VLOOKUP(_xlfn.CONCAT(A207,B207),Codes!$C$3:$D$11,2,FALSE)</f>
        <v>L</v>
      </c>
      <c r="D207" s="23" t="s">
        <v>67</v>
      </c>
      <c r="E207" s="12" t="str">
        <f>VLOOKUP(D207,Codes!$E$3:$G$253,3,FALSE)</f>
        <v>004</v>
      </c>
      <c r="F207" s="10" t="s">
        <v>76</v>
      </c>
      <c r="G207" s="10">
        <v>48</v>
      </c>
      <c r="H207" s="10" t="str">
        <f>VLOOKUP(F207,Codes!$J$3:$Q$8,2,FALSE)</f>
        <v>E</v>
      </c>
      <c r="I207" s="11" t="s">
        <v>44</v>
      </c>
      <c r="J207" s="10" t="str">
        <f>VLOOKUP(I207,Codes!$H$3:$I$262,2,FALSE)</f>
        <v>AB</v>
      </c>
      <c r="K207" s="10">
        <v>1</v>
      </c>
      <c r="L207" t="s">
        <v>83</v>
      </c>
      <c r="M207" t="str">
        <f>VLOOKUP(L207,Codes!$R$3:$S$28,2,FALSE)</f>
        <v>M</v>
      </c>
      <c r="N207" t="s">
        <v>48</v>
      </c>
      <c r="O207" t="s">
        <v>29</v>
      </c>
      <c r="P207" t="s">
        <v>29</v>
      </c>
      <c r="Q207" s="21" t="str">
        <f t="shared" si="27"/>
        <v>L-AB-004-EC25-TP5-DMSO-NA-1-NA</v>
      </c>
      <c r="R207" s="21" t="str">
        <f t="shared" si="28"/>
        <v>L-AB-004-EC25-TP5-DMSO</v>
      </c>
      <c r="S207" s="14" t="str">
        <f t="shared" si="26"/>
        <v>L.AB.004.M.E.1</v>
      </c>
      <c r="T207" s="15" t="str">
        <f t="shared" si="25"/>
        <v>LAB004ME1</v>
      </c>
      <c r="U207" t="s">
        <v>2649</v>
      </c>
    </row>
    <row r="208" spans="1:21">
      <c r="A208" t="s">
        <v>60</v>
      </c>
      <c r="B208" s="10" t="s">
        <v>50</v>
      </c>
      <c r="C208" s="10" t="str">
        <f>VLOOKUP(_xlfn.CONCAT(A208,B208),Codes!$C$3:$D$11,2,FALSE)</f>
        <v>L</v>
      </c>
      <c r="D208" s="23" t="s">
        <v>67</v>
      </c>
      <c r="E208" s="12" t="str">
        <f>VLOOKUP(D208,Codes!$E$3:$G$253,3,FALSE)</f>
        <v>004</v>
      </c>
      <c r="F208" s="10" t="s">
        <v>76</v>
      </c>
      <c r="G208" s="10">
        <v>48</v>
      </c>
      <c r="H208" s="10" t="str">
        <f>VLOOKUP(F208,Codes!$J$3:$Q$8,2,FALSE)</f>
        <v>E</v>
      </c>
      <c r="I208" s="11" t="s">
        <v>44</v>
      </c>
      <c r="J208" s="10" t="str">
        <f>VLOOKUP(I208,Codes!$H$3:$I$262,2,FALSE)</f>
        <v>AB</v>
      </c>
      <c r="K208" s="10">
        <v>2</v>
      </c>
      <c r="L208" t="s">
        <v>83</v>
      </c>
      <c r="M208" t="str">
        <f>VLOOKUP(L208,Codes!$R$3:$S$28,2,FALSE)</f>
        <v>M</v>
      </c>
      <c r="N208" t="s">
        <v>48</v>
      </c>
      <c r="O208" t="s">
        <v>29</v>
      </c>
      <c r="P208" t="s">
        <v>29</v>
      </c>
      <c r="Q208" s="21" t="str">
        <f t="shared" si="27"/>
        <v>L-AB-004-EC25-TP5-DMSO-NA-2-NA</v>
      </c>
      <c r="R208" s="21" t="str">
        <f t="shared" si="28"/>
        <v>L-AB-004-EC25-TP5-DMSO</v>
      </c>
      <c r="S208" s="14" t="str">
        <f t="shared" si="26"/>
        <v>L.AB.004.M.E.2</v>
      </c>
      <c r="T208" s="15" t="str">
        <f t="shared" si="25"/>
        <v>LAB004ME2</v>
      </c>
      <c r="U208" t="s">
        <v>2649</v>
      </c>
    </row>
    <row r="209" spans="1:21">
      <c r="A209" t="s">
        <v>60</v>
      </c>
      <c r="B209" s="10" t="s">
        <v>50</v>
      </c>
      <c r="C209" s="10" t="str">
        <f>VLOOKUP(_xlfn.CONCAT(A209,B209),Codes!$C$3:$D$11,2,FALSE)</f>
        <v>L</v>
      </c>
      <c r="D209" s="23" t="s">
        <v>67</v>
      </c>
      <c r="E209" s="12" t="str">
        <f>VLOOKUP(D209,Codes!$E$3:$G$253,3,FALSE)</f>
        <v>004</v>
      </c>
      <c r="F209" s="10" t="s">
        <v>76</v>
      </c>
      <c r="G209" s="10">
        <v>48</v>
      </c>
      <c r="H209" s="10" t="str">
        <f>VLOOKUP(F209,Codes!$J$3:$Q$8,2,FALSE)</f>
        <v>E</v>
      </c>
      <c r="I209" s="11" t="s">
        <v>44</v>
      </c>
      <c r="J209" s="10" t="str">
        <f>VLOOKUP(I209,Codes!$H$3:$I$262,2,FALSE)</f>
        <v>AB</v>
      </c>
      <c r="K209" s="10">
        <v>3</v>
      </c>
      <c r="L209" t="s">
        <v>83</v>
      </c>
      <c r="M209" t="str">
        <f>VLOOKUP(L209,Codes!$R$3:$S$28,2,FALSE)</f>
        <v>M</v>
      </c>
      <c r="N209" t="s">
        <v>48</v>
      </c>
      <c r="O209" t="s">
        <v>29</v>
      </c>
      <c r="P209" t="s">
        <v>29</v>
      </c>
      <c r="Q209" s="21" t="str">
        <f t="shared" si="27"/>
        <v>L-AB-004-EC25-TP5-DMSO-NA-3-NA</v>
      </c>
      <c r="R209" s="21" t="str">
        <f t="shared" si="28"/>
        <v>L-AB-004-EC25-TP5-DMSO</v>
      </c>
      <c r="S209" s="14" t="str">
        <f t="shared" si="26"/>
        <v>L.AB.004.M.E.3</v>
      </c>
      <c r="T209" s="15" t="str">
        <f t="shared" si="25"/>
        <v>LAB004ME3</v>
      </c>
      <c r="U209" t="s">
        <v>2649</v>
      </c>
    </row>
    <row r="210" spans="1:21">
      <c r="A210" t="s">
        <v>60</v>
      </c>
      <c r="B210" s="10" t="s">
        <v>50</v>
      </c>
      <c r="C210" s="10" t="str">
        <f>VLOOKUP(_xlfn.CONCAT(A210,B210),Codes!$C$3:$D$11,2,FALSE)</f>
        <v>L</v>
      </c>
      <c r="D210" s="23" t="s">
        <v>67</v>
      </c>
      <c r="E210" s="12" t="str">
        <f>VLOOKUP(D210,Codes!$E$3:$G$253,3,FALSE)</f>
        <v>004</v>
      </c>
      <c r="F210" s="10" t="s">
        <v>76</v>
      </c>
      <c r="G210" s="10">
        <v>48</v>
      </c>
      <c r="H210" s="10" t="str">
        <f>VLOOKUP(F210,Codes!$J$3:$Q$8,2,FALSE)</f>
        <v>E</v>
      </c>
      <c r="I210" s="11" t="s">
        <v>44</v>
      </c>
      <c r="J210" s="10" t="str">
        <f>VLOOKUP(I210,Codes!$H$3:$I$262,2,FALSE)</f>
        <v>AB</v>
      </c>
      <c r="K210" s="10">
        <v>4</v>
      </c>
      <c r="L210" t="s">
        <v>83</v>
      </c>
      <c r="M210" t="str">
        <f>VLOOKUP(L210,Codes!$R$3:$S$28,2,FALSE)</f>
        <v>M</v>
      </c>
      <c r="N210" t="s">
        <v>48</v>
      </c>
      <c r="O210" t="s">
        <v>29</v>
      </c>
      <c r="P210" t="s">
        <v>29</v>
      </c>
      <c r="Q210" s="21" t="str">
        <f t="shared" si="27"/>
        <v>L-AB-004-EC25-TP5-DMSO-NA-4-NA</v>
      </c>
      <c r="R210" s="21" t="str">
        <f t="shared" si="28"/>
        <v>L-AB-004-EC25-TP5-DMSO</v>
      </c>
      <c r="S210" s="14" t="str">
        <f t="shared" si="26"/>
        <v>L.AB.004.M.E.4</v>
      </c>
      <c r="T210" s="15" t="str">
        <f t="shared" ref="T210:T211" si="29">SUBSTITUTE(S210,".","")</f>
        <v>LAB004ME4</v>
      </c>
      <c r="U210" t="s">
        <v>2649</v>
      </c>
    </row>
    <row r="211" spans="1:21">
      <c r="A211" t="s">
        <v>60</v>
      </c>
      <c r="B211" s="10" t="s">
        <v>50</v>
      </c>
      <c r="C211" s="10" t="str">
        <f>VLOOKUP(_xlfn.CONCAT(A211,B211),Codes!$C$3:$D$11,2,FALSE)</f>
        <v>L</v>
      </c>
      <c r="D211" s="23" t="s">
        <v>67</v>
      </c>
      <c r="E211" s="12" t="str">
        <f>VLOOKUP(D211,Codes!$E$3:$G$253,3,FALSE)</f>
        <v>004</v>
      </c>
      <c r="F211" s="10" t="s">
        <v>76</v>
      </c>
      <c r="G211" s="10">
        <v>48</v>
      </c>
      <c r="H211" s="10" t="str">
        <f>VLOOKUP(F211,Codes!$J$3:$Q$8,2,FALSE)</f>
        <v>E</v>
      </c>
      <c r="I211" s="11" t="s">
        <v>44</v>
      </c>
      <c r="J211" s="10" t="str">
        <f>VLOOKUP(I211,Codes!$H$3:$I$262,2,FALSE)</f>
        <v>AB</v>
      </c>
      <c r="K211" s="10">
        <v>5</v>
      </c>
      <c r="L211" t="s">
        <v>83</v>
      </c>
      <c r="M211" t="str">
        <f>VLOOKUP(L211,Codes!$R$3:$S$28,2,FALSE)</f>
        <v>M</v>
      </c>
      <c r="N211" t="s">
        <v>48</v>
      </c>
      <c r="O211" t="s">
        <v>29</v>
      </c>
      <c r="P211" t="s">
        <v>29</v>
      </c>
      <c r="Q211" s="21" t="str">
        <f t="shared" si="27"/>
        <v>L-AB-004-EC25-TP5-DMSO-NA-5-NA</v>
      </c>
      <c r="R211" s="21" t="str">
        <f t="shared" si="28"/>
        <v>L-AB-004-EC25-TP5-DMSO</v>
      </c>
      <c r="S211" s="14" t="str">
        <f t="shared" si="26"/>
        <v>L.AB.004.M.E.5</v>
      </c>
      <c r="T211" s="15" t="str">
        <f t="shared" si="29"/>
        <v>LAB004ME5</v>
      </c>
      <c r="U211" t="s">
        <v>2649</v>
      </c>
    </row>
    <row r="212" spans="1:21">
      <c r="A212" t="s">
        <v>60</v>
      </c>
      <c r="B212" s="10" t="s">
        <v>50</v>
      </c>
      <c r="C212" s="10" t="str">
        <f>VLOOKUP(_xlfn.CONCAT(A212,B212),Codes!$C$3:$D$11,2,FALSE)</f>
        <v>L</v>
      </c>
      <c r="D212" s="23" t="s">
        <v>43</v>
      </c>
      <c r="E212" s="12" t="str">
        <f>VLOOKUP(D212,Codes!$E$3:$G$253,3,FALSE)</f>
        <v>001</v>
      </c>
      <c r="F212" s="10" t="s">
        <v>46</v>
      </c>
      <c r="G212" s="10">
        <v>4</v>
      </c>
      <c r="H212" s="10" t="str">
        <f>VLOOKUP(F212,Codes!$J$3:$Q$8,2,FALSE)</f>
        <v>A</v>
      </c>
      <c r="I212" s="11" t="s">
        <v>44</v>
      </c>
      <c r="J212" s="10" t="str">
        <f>VLOOKUP(I212,Codes!$H$3:$I$262,2,FALSE)</f>
        <v>AB</v>
      </c>
      <c r="K212" s="10">
        <v>1</v>
      </c>
      <c r="L212" t="s">
        <v>35</v>
      </c>
      <c r="M212" t="str">
        <f>VLOOKUP(L212,Codes!$R$3:$S$28,2,FALSE)</f>
        <v>L</v>
      </c>
      <c r="N212" t="s">
        <v>38</v>
      </c>
      <c r="O212" t="s">
        <v>29</v>
      </c>
      <c r="P212" t="s">
        <v>29</v>
      </c>
      <c r="Q212" s="21" t="str">
        <f t="shared" si="16"/>
        <v>L-AB-001-EC10-TP1-Water-NA-1-NA</v>
      </c>
      <c r="R212" s="21" t="str">
        <f t="shared" si="17"/>
        <v>L-AB-001-EC10-TP1-Water</v>
      </c>
      <c r="S212" s="14" t="str">
        <f t="shared" si="20"/>
        <v>L.AB.001.L.A.1</v>
      </c>
      <c r="T212" s="15" t="str">
        <f t="shared" si="21"/>
        <v>LAB001LA1</v>
      </c>
      <c r="U212" t="s">
        <v>2649</v>
      </c>
    </row>
    <row r="213" spans="1:21">
      <c r="A213" t="s">
        <v>60</v>
      </c>
      <c r="B213" s="10" t="s">
        <v>50</v>
      </c>
      <c r="C213" s="10" t="str">
        <f>VLOOKUP(_xlfn.CONCAT(A213,B213),Codes!$C$3:$D$11,2,FALSE)</f>
        <v>L</v>
      </c>
      <c r="D213" s="23" t="s">
        <v>43</v>
      </c>
      <c r="E213" s="12" t="str">
        <f>VLOOKUP(D213,Codes!$E$3:$G$253,3,FALSE)</f>
        <v>001</v>
      </c>
      <c r="F213" s="10" t="s">
        <v>46</v>
      </c>
      <c r="G213" s="10">
        <v>4</v>
      </c>
      <c r="H213" s="10" t="str">
        <f>VLOOKUP(F213,Codes!$J$3:$Q$8,2,FALSE)</f>
        <v>A</v>
      </c>
      <c r="I213" s="11" t="s">
        <v>44</v>
      </c>
      <c r="J213" s="10" t="str">
        <f>VLOOKUP(I213,Codes!$H$3:$I$262,2,FALSE)</f>
        <v>AB</v>
      </c>
      <c r="K213" s="10">
        <v>2</v>
      </c>
      <c r="L213" t="s">
        <v>35</v>
      </c>
      <c r="M213" t="str">
        <f>VLOOKUP(L213,Codes!$R$3:$S$28,2,FALSE)</f>
        <v>L</v>
      </c>
      <c r="N213" t="s">
        <v>38</v>
      </c>
      <c r="O213" t="s">
        <v>29</v>
      </c>
      <c r="P213" t="s">
        <v>29</v>
      </c>
      <c r="Q213" s="21" t="str">
        <f t="shared" si="16"/>
        <v>L-AB-001-EC10-TP1-Water-NA-2-NA</v>
      </c>
      <c r="R213" s="21" t="str">
        <f t="shared" si="17"/>
        <v>L-AB-001-EC10-TP1-Water</v>
      </c>
      <c r="S213" s="14" t="str">
        <f t="shared" si="20"/>
        <v>L.AB.001.L.A.2</v>
      </c>
      <c r="T213" s="15" t="str">
        <f t="shared" si="21"/>
        <v>LAB001LA2</v>
      </c>
      <c r="U213" t="s">
        <v>2649</v>
      </c>
    </row>
    <row r="214" spans="1:21">
      <c r="A214" t="s">
        <v>60</v>
      </c>
      <c r="B214" s="10" t="s">
        <v>50</v>
      </c>
      <c r="C214" s="10" t="str">
        <f>VLOOKUP(_xlfn.CONCAT(A214,B214),Codes!$C$3:$D$11,2,FALSE)</f>
        <v>L</v>
      </c>
      <c r="D214" s="23" t="s">
        <v>43</v>
      </c>
      <c r="E214" s="12" t="str">
        <f>VLOOKUP(D214,Codes!$E$3:$G$253,3,FALSE)</f>
        <v>001</v>
      </c>
      <c r="F214" s="10" t="s">
        <v>46</v>
      </c>
      <c r="G214" s="10">
        <v>4</v>
      </c>
      <c r="H214" s="10" t="str">
        <f>VLOOKUP(F214,Codes!$J$3:$Q$8,2,FALSE)</f>
        <v>A</v>
      </c>
      <c r="I214" s="11" t="s">
        <v>44</v>
      </c>
      <c r="J214" s="10" t="str">
        <f>VLOOKUP(I214,Codes!$H$3:$I$262,2,FALSE)</f>
        <v>AB</v>
      </c>
      <c r="K214" s="10">
        <v>3</v>
      </c>
      <c r="L214" t="s">
        <v>35</v>
      </c>
      <c r="M214" t="str">
        <f>VLOOKUP(L214,Codes!$R$3:$S$28,2,FALSE)</f>
        <v>L</v>
      </c>
      <c r="N214" t="s">
        <v>38</v>
      </c>
      <c r="O214" t="s">
        <v>29</v>
      </c>
      <c r="P214" t="s">
        <v>29</v>
      </c>
      <c r="Q214" s="21" t="str">
        <f t="shared" si="16"/>
        <v>L-AB-001-EC10-TP1-Water-NA-3-NA</v>
      </c>
      <c r="R214" s="21" t="str">
        <f t="shared" si="17"/>
        <v>L-AB-001-EC10-TP1-Water</v>
      </c>
      <c r="S214" s="14" t="str">
        <f t="shared" si="20"/>
        <v>L.AB.001.L.A.3</v>
      </c>
      <c r="T214" s="15" t="str">
        <f t="shared" si="21"/>
        <v>LAB001LA3</v>
      </c>
      <c r="U214" t="s">
        <v>2649</v>
      </c>
    </row>
    <row r="215" spans="1:21">
      <c r="A215" t="s">
        <v>60</v>
      </c>
      <c r="B215" s="10" t="s">
        <v>50</v>
      </c>
      <c r="C215" s="10" t="str">
        <f>VLOOKUP(_xlfn.CONCAT(A215,B215),Codes!$C$3:$D$11,2,FALSE)</f>
        <v>L</v>
      </c>
      <c r="D215" s="23" t="s">
        <v>43</v>
      </c>
      <c r="E215" s="12" t="str">
        <f>VLOOKUP(D215,Codes!$E$3:$G$253,3,FALSE)</f>
        <v>001</v>
      </c>
      <c r="F215" s="10" t="s">
        <v>46</v>
      </c>
      <c r="G215" s="10">
        <v>4</v>
      </c>
      <c r="H215" s="10" t="str">
        <f>VLOOKUP(F215,Codes!$J$3:$Q$8,2,FALSE)</f>
        <v>A</v>
      </c>
      <c r="I215" s="11" t="s">
        <v>44</v>
      </c>
      <c r="J215" s="10" t="str">
        <f>VLOOKUP(I215,Codes!$H$3:$I$262,2,FALSE)</f>
        <v>AB</v>
      </c>
      <c r="K215" s="10">
        <v>4</v>
      </c>
      <c r="L215" t="s">
        <v>35</v>
      </c>
      <c r="M215" t="str">
        <f>VLOOKUP(L215,Codes!$R$3:$S$28,2,FALSE)</f>
        <v>L</v>
      </c>
      <c r="N215" t="s">
        <v>38</v>
      </c>
      <c r="O215" t="s">
        <v>29</v>
      </c>
      <c r="P215" t="s">
        <v>29</v>
      </c>
      <c r="Q215" s="21" t="str">
        <f t="shared" si="16"/>
        <v>L-AB-001-EC10-TP1-Water-NA-4-NA</v>
      </c>
      <c r="R215" s="21" t="str">
        <f t="shared" si="17"/>
        <v>L-AB-001-EC10-TP1-Water</v>
      </c>
      <c r="S215" s="14" t="str">
        <f t="shared" si="20"/>
        <v>L.AB.001.L.A.4</v>
      </c>
      <c r="T215" s="15" t="str">
        <f t="shared" si="21"/>
        <v>LAB001LA4</v>
      </c>
      <c r="U215" t="s">
        <v>2649</v>
      </c>
    </row>
    <row r="216" spans="1:21">
      <c r="A216" t="s">
        <v>60</v>
      </c>
      <c r="B216" s="10" t="s">
        <v>50</v>
      </c>
      <c r="C216" s="10" t="str">
        <f>VLOOKUP(_xlfn.CONCAT(A216,B216),Codes!$C$3:$D$11,2,FALSE)</f>
        <v>L</v>
      </c>
      <c r="D216" s="23" t="s">
        <v>43</v>
      </c>
      <c r="E216" s="12" t="str">
        <f>VLOOKUP(D216,Codes!$E$3:$G$253,3,FALSE)</f>
        <v>001</v>
      </c>
      <c r="F216" s="10" t="s">
        <v>46</v>
      </c>
      <c r="G216" s="10">
        <v>4</v>
      </c>
      <c r="H216" s="10" t="str">
        <f>VLOOKUP(F216,Codes!$J$3:$Q$8,2,FALSE)</f>
        <v>A</v>
      </c>
      <c r="I216" s="11" t="s">
        <v>44</v>
      </c>
      <c r="J216" s="10" t="str">
        <f>VLOOKUP(I216,Codes!$H$3:$I$262,2,FALSE)</f>
        <v>AB</v>
      </c>
      <c r="K216" s="10">
        <v>5</v>
      </c>
      <c r="L216" t="s">
        <v>35</v>
      </c>
      <c r="M216" t="str">
        <f>VLOOKUP(L216,Codes!$R$3:$S$28,2,FALSE)</f>
        <v>L</v>
      </c>
      <c r="N216" t="s">
        <v>38</v>
      </c>
      <c r="O216" t="s">
        <v>29</v>
      </c>
      <c r="P216" t="s">
        <v>29</v>
      </c>
      <c r="Q216" s="21" t="str">
        <f t="shared" si="16"/>
        <v>L-AB-001-EC10-TP1-Water-NA-5-NA</v>
      </c>
      <c r="R216" s="21" t="str">
        <f t="shared" si="17"/>
        <v>L-AB-001-EC10-TP1-Water</v>
      </c>
      <c r="S216" s="14" t="str">
        <f t="shared" si="20"/>
        <v>L.AB.001.L.A.5</v>
      </c>
      <c r="T216" s="15" t="str">
        <f t="shared" si="21"/>
        <v>LAB001LA5</v>
      </c>
      <c r="U216" t="s">
        <v>2649</v>
      </c>
    </row>
    <row r="217" spans="1:21">
      <c r="A217" t="s">
        <v>60</v>
      </c>
      <c r="B217" s="10" t="s">
        <v>50</v>
      </c>
      <c r="C217" s="10" t="str">
        <f>VLOOKUP(_xlfn.CONCAT(A217,B217),Codes!$C$3:$D$11,2,FALSE)</f>
        <v>L</v>
      </c>
      <c r="D217" s="23" t="s">
        <v>43</v>
      </c>
      <c r="E217" s="12" t="str">
        <f>VLOOKUP(D217,Codes!$E$3:$G$253,3,FALSE)</f>
        <v>001</v>
      </c>
      <c r="F217" s="10" t="s">
        <v>57</v>
      </c>
      <c r="G217" s="10">
        <v>8</v>
      </c>
      <c r="H217" s="10" t="str">
        <f>VLOOKUP(F217,Codes!$J$3:$Q$8,2,FALSE)</f>
        <v>B</v>
      </c>
      <c r="I217" s="11" t="s">
        <v>44</v>
      </c>
      <c r="J217" s="10" t="str">
        <f>VLOOKUP(I217,Codes!$H$3:$I$262,2,FALSE)</f>
        <v>AB</v>
      </c>
      <c r="K217" s="10">
        <v>1</v>
      </c>
      <c r="L217" t="s">
        <v>35</v>
      </c>
      <c r="M217" t="str">
        <f>VLOOKUP(L217,Codes!$R$3:$S$28,2,FALSE)</f>
        <v>L</v>
      </c>
      <c r="N217" t="s">
        <v>38</v>
      </c>
      <c r="O217" t="s">
        <v>29</v>
      </c>
      <c r="P217" t="s">
        <v>29</v>
      </c>
      <c r="Q217" s="21" t="str">
        <f t="shared" si="16"/>
        <v>L-AB-001-EC10-TP2-Water-NA-1-NA</v>
      </c>
      <c r="R217" s="21" t="str">
        <f t="shared" si="17"/>
        <v>L-AB-001-EC10-TP2-Water</v>
      </c>
      <c r="S217" s="14" t="str">
        <f t="shared" si="20"/>
        <v>L.AB.001.L.B.1</v>
      </c>
      <c r="T217" s="15" t="str">
        <f t="shared" si="21"/>
        <v>LAB001LB1</v>
      </c>
      <c r="U217" t="s">
        <v>2649</v>
      </c>
    </row>
    <row r="218" spans="1:21">
      <c r="A218" t="s">
        <v>60</v>
      </c>
      <c r="B218" s="10" t="s">
        <v>50</v>
      </c>
      <c r="C218" s="10" t="str">
        <f>VLOOKUP(_xlfn.CONCAT(A218,B218),Codes!$C$3:$D$11,2,FALSE)</f>
        <v>L</v>
      </c>
      <c r="D218" s="23" t="s">
        <v>43</v>
      </c>
      <c r="E218" s="12" t="str">
        <f>VLOOKUP(D218,Codes!$E$3:$G$253,3,FALSE)</f>
        <v>001</v>
      </c>
      <c r="F218" s="10" t="s">
        <v>57</v>
      </c>
      <c r="G218" s="10">
        <v>8</v>
      </c>
      <c r="H218" s="10" t="str">
        <f>VLOOKUP(F218,Codes!$J$3:$Q$8,2,FALSE)</f>
        <v>B</v>
      </c>
      <c r="I218" s="11" t="s">
        <v>44</v>
      </c>
      <c r="J218" s="10" t="str">
        <f>VLOOKUP(I218,Codes!$H$3:$I$262,2,FALSE)</f>
        <v>AB</v>
      </c>
      <c r="K218" s="10">
        <v>2</v>
      </c>
      <c r="L218" t="s">
        <v>35</v>
      </c>
      <c r="M218" t="str">
        <f>VLOOKUP(L218,Codes!$R$3:$S$28,2,FALSE)</f>
        <v>L</v>
      </c>
      <c r="N218" t="s">
        <v>38</v>
      </c>
      <c r="O218" t="s">
        <v>29</v>
      </c>
      <c r="P218" t="s">
        <v>29</v>
      </c>
      <c r="Q218" s="21" t="str">
        <f t="shared" si="16"/>
        <v>L-AB-001-EC10-TP2-Water-NA-2-NA</v>
      </c>
      <c r="R218" s="21" t="str">
        <f t="shared" si="17"/>
        <v>L-AB-001-EC10-TP2-Water</v>
      </c>
      <c r="S218" s="14" t="str">
        <f t="shared" si="20"/>
        <v>L.AB.001.L.B.2</v>
      </c>
      <c r="T218" s="15" t="str">
        <f t="shared" si="21"/>
        <v>LAB001LB2</v>
      </c>
      <c r="U218" t="s">
        <v>2649</v>
      </c>
    </row>
    <row r="219" spans="1:21">
      <c r="A219" t="s">
        <v>60</v>
      </c>
      <c r="B219" s="10" t="s">
        <v>50</v>
      </c>
      <c r="C219" s="10" t="str">
        <f>VLOOKUP(_xlfn.CONCAT(A219,B219),Codes!$C$3:$D$11,2,FALSE)</f>
        <v>L</v>
      </c>
      <c r="D219" s="23" t="s">
        <v>43</v>
      </c>
      <c r="E219" s="12" t="str">
        <f>VLOOKUP(D219,Codes!$E$3:$G$253,3,FALSE)</f>
        <v>001</v>
      </c>
      <c r="F219" s="10" t="s">
        <v>57</v>
      </c>
      <c r="G219" s="10">
        <v>8</v>
      </c>
      <c r="H219" s="10" t="str">
        <f>VLOOKUP(F219,Codes!$J$3:$Q$8,2,FALSE)</f>
        <v>B</v>
      </c>
      <c r="I219" s="11" t="s">
        <v>44</v>
      </c>
      <c r="J219" s="10" t="str">
        <f>VLOOKUP(I219,Codes!$H$3:$I$262,2,FALSE)</f>
        <v>AB</v>
      </c>
      <c r="K219" s="10">
        <v>3</v>
      </c>
      <c r="L219" t="s">
        <v>35</v>
      </c>
      <c r="M219" t="str">
        <f>VLOOKUP(L219,Codes!$R$3:$S$28,2,FALSE)</f>
        <v>L</v>
      </c>
      <c r="N219" t="s">
        <v>38</v>
      </c>
      <c r="O219" t="s">
        <v>29</v>
      </c>
      <c r="P219" t="s">
        <v>29</v>
      </c>
      <c r="Q219" s="21" t="str">
        <f t="shared" si="16"/>
        <v>L-AB-001-EC10-TP2-Water-NA-3-NA</v>
      </c>
      <c r="R219" s="21" t="str">
        <f t="shared" si="17"/>
        <v>L-AB-001-EC10-TP2-Water</v>
      </c>
      <c r="S219" s="14" t="str">
        <f t="shared" si="20"/>
        <v>L.AB.001.L.B.3</v>
      </c>
      <c r="T219" s="15" t="str">
        <f t="shared" si="21"/>
        <v>LAB001LB3</v>
      </c>
      <c r="U219" t="s">
        <v>2649</v>
      </c>
    </row>
    <row r="220" spans="1:21">
      <c r="A220" t="s">
        <v>60</v>
      </c>
      <c r="B220" s="10" t="s">
        <v>50</v>
      </c>
      <c r="C220" s="10" t="str">
        <f>VLOOKUP(_xlfn.CONCAT(A220,B220),Codes!$C$3:$D$11,2,FALSE)</f>
        <v>L</v>
      </c>
      <c r="D220" s="23" t="s">
        <v>43</v>
      </c>
      <c r="E220" s="12" t="str">
        <f>VLOOKUP(D220,Codes!$E$3:$G$253,3,FALSE)</f>
        <v>001</v>
      </c>
      <c r="F220" s="10" t="s">
        <v>57</v>
      </c>
      <c r="G220" s="10">
        <v>8</v>
      </c>
      <c r="H220" s="10" t="str">
        <f>VLOOKUP(F220,Codes!$J$3:$Q$8,2,FALSE)</f>
        <v>B</v>
      </c>
      <c r="I220" s="11" t="s">
        <v>44</v>
      </c>
      <c r="J220" s="10" t="str">
        <f>VLOOKUP(I220,Codes!$H$3:$I$262,2,FALSE)</f>
        <v>AB</v>
      </c>
      <c r="K220" s="10">
        <v>4</v>
      </c>
      <c r="L220" t="s">
        <v>35</v>
      </c>
      <c r="M220" t="str">
        <f>VLOOKUP(L220,Codes!$R$3:$S$28,2,FALSE)</f>
        <v>L</v>
      </c>
      <c r="N220" t="s">
        <v>38</v>
      </c>
      <c r="O220" t="s">
        <v>29</v>
      </c>
      <c r="P220" t="s">
        <v>29</v>
      </c>
      <c r="Q220" s="21" t="str">
        <f t="shared" si="16"/>
        <v>L-AB-001-EC10-TP2-Water-NA-4-NA</v>
      </c>
      <c r="R220" s="21" t="str">
        <f t="shared" si="17"/>
        <v>L-AB-001-EC10-TP2-Water</v>
      </c>
      <c r="S220" s="14" t="str">
        <f t="shared" si="20"/>
        <v>L.AB.001.L.B.4</v>
      </c>
      <c r="T220" s="15" t="str">
        <f t="shared" si="21"/>
        <v>LAB001LB4</v>
      </c>
      <c r="U220" t="s">
        <v>2649</v>
      </c>
    </row>
    <row r="221" spans="1:21">
      <c r="A221" t="s">
        <v>60</v>
      </c>
      <c r="B221" s="10" t="s">
        <v>50</v>
      </c>
      <c r="C221" s="10" t="str">
        <f>VLOOKUP(_xlfn.CONCAT(A221,B221),Codes!$C$3:$D$11,2,FALSE)</f>
        <v>L</v>
      </c>
      <c r="D221" s="23" t="s">
        <v>43</v>
      </c>
      <c r="E221" s="12" t="str">
        <f>VLOOKUP(D221,Codes!$E$3:$G$253,3,FALSE)</f>
        <v>001</v>
      </c>
      <c r="F221" s="10" t="s">
        <v>57</v>
      </c>
      <c r="G221" s="10">
        <v>8</v>
      </c>
      <c r="H221" s="10" t="str">
        <f>VLOOKUP(F221,Codes!$J$3:$Q$8,2,FALSE)</f>
        <v>B</v>
      </c>
      <c r="I221" s="11" t="s">
        <v>44</v>
      </c>
      <c r="J221" s="10" t="str">
        <f>VLOOKUP(I221,Codes!$H$3:$I$262,2,FALSE)</f>
        <v>AB</v>
      </c>
      <c r="K221" s="10">
        <v>5</v>
      </c>
      <c r="L221" t="s">
        <v>35</v>
      </c>
      <c r="M221" t="str">
        <f>VLOOKUP(L221,Codes!$R$3:$S$28,2,FALSE)</f>
        <v>L</v>
      </c>
      <c r="N221" t="s">
        <v>38</v>
      </c>
      <c r="O221" t="s">
        <v>29</v>
      </c>
      <c r="P221" t="s">
        <v>29</v>
      </c>
      <c r="Q221" s="21" t="str">
        <f t="shared" si="16"/>
        <v>L-AB-001-EC10-TP2-Water-NA-5-NA</v>
      </c>
      <c r="R221" s="21" t="str">
        <f t="shared" si="17"/>
        <v>L-AB-001-EC10-TP2-Water</v>
      </c>
      <c r="S221" s="14" t="str">
        <f t="shared" si="20"/>
        <v>L.AB.001.L.B.5</v>
      </c>
      <c r="T221" s="15" t="str">
        <f t="shared" si="21"/>
        <v>LAB001LB5</v>
      </c>
      <c r="U221" t="s">
        <v>2649</v>
      </c>
    </row>
    <row r="222" spans="1:21">
      <c r="A222" t="s">
        <v>60</v>
      </c>
      <c r="B222" s="10" t="s">
        <v>50</v>
      </c>
      <c r="C222" s="10" t="str">
        <f>VLOOKUP(_xlfn.CONCAT(A222,B222),Codes!$C$3:$D$11,2,FALSE)</f>
        <v>L</v>
      </c>
      <c r="D222" s="23" t="s">
        <v>43</v>
      </c>
      <c r="E222" s="12" t="str">
        <f>VLOOKUP(D222,Codes!$E$3:$G$253,3,FALSE)</f>
        <v>001</v>
      </c>
      <c r="F222" s="10" t="s">
        <v>64</v>
      </c>
      <c r="G222" s="10">
        <v>24</v>
      </c>
      <c r="H222" s="10" t="str">
        <f>VLOOKUP(F222,Codes!$J$3:$Q$8,2,FALSE)</f>
        <v>C</v>
      </c>
      <c r="I222" s="11" t="s">
        <v>44</v>
      </c>
      <c r="J222" s="10" t="str">
        <f>VLOOKUP(I222,Codes!$H$3:$I$262,2,FALSE)</f>
        <v>AB</v>
      </c>
      <c r="K222" s="10">
        <v>1</v>
      </c>
      <c r="L222" t="s">
        <v>35</v>
      </c>
      <c r="M222" t="str">
        <f>VLOOKUP(L222,Codes!$R$3:$S$28,2,FALSE)</f>
        <v>L</v>
      </c>
      <c r="N222" t="s">
        <v>38</v>
      </c>
      <c r="O222" t="s">
        <v>29</v>
      </c>
      <c r="P222" t="s">
        <v>29</v>
      </c>
      <c r="Q222" s="21" t="str">
        <f t="shared" si="16"/>
        <v>L-AB-001-EC10-TP3-Water-NA-1-NA</v>
      </c>
      <c r="R222" s="21" t="str">
        <f t="shared" si="17"/>
        <v>L-AB-001-EC10-TP3-Water</v>
      </c>
      <c r="S222" s="14" t="str">
        <f t="shared" si="20"/>
        <v>L.AB.001.L.C.1</v>
      </c>
      <c r="T222" s="15" t="str">
        <f t="shared" si="21"/>
        <v>LAB001LC1</v>
      </c>
      <c r="U222" t="s">
        <v>2649</v>
      </c>
    </row>
    <row r="223" spans="1:21">
      <c r="A223" t="s">
        <v>60</v>
      </c>
      <c r="B223" s="10" t="s">
        <v>50</v>
      </c>
      <c r="C223" s="10" t="str">
        <f>VLOOKUP(_xlfn.CONCAT(A223,B223),Codes!$C$3:$D$11,2,FALSE)</f>
        <v>L</v>
      </c>
      <c r="D223" s="23" t="s">
        <v>43</v>
      </c>
      <c r="E223" s="12" t="str">
        <f>VLOOKUP(D223,Codes!$E$3:$G$253,3,FALSE)</f>
        <v>001</v>
      </c>
      <c r="F223" s="10" t="s">
        <v>64</v>
      </c>
      <c r="G223" s="10">
        <v>24</v>
      </c>
      <c r="H223" s="10" t="str">
        <f>VLOOKUP(F223,Codes!$J$3:$Q$8,2,FALSE)</f>
        <v>C</v>
      </c>
      <c r="I223" s="11" t="s">
        <v>44</v>
      </c>
      <c r="J223" s="10" t="str">
        <f>VLOOKUP(I223,Codes!$H$3:$I$262,2,FALSE)</f>
        <v>AB</v>
      </c>
      <c r="K223" s="10">
        <v>2</v>
      </c>
      <c r="L223" t="s">
        <v>35</v>
      </c>
      <c r="M223" t="str">
        <f>VLOOKUP(L223,Codes!$R$3:$S$28,2,FALSE)</f>
        <v>L</v>
      </c>
      <c r="N223" t="s">
        <v>38</v>
      </c>
      <c r="O223" t="s">
        <v>29</v>
      </c>
      <c r="P223" t="s">
        <v>29</v>
      </c>
      <c r="Q223" s="21" t="str">
        <f t="shared" ref="Q223:Q291" si="30">CONCATENATE(C223,"-",J223,"-",E223,"-", L223,"-",F223,"-",N223,"-",O223,"-",K223,"-",P223)</f>
        <v>L-AB-001-EC10-TP3-Water-NA-2-NA</v>
      </c>
      <c r="R223" s="21" t="str">
        <f t="shared" ref="R223:R291" si="31">CONCATENATE(C223,"-",J223,"-",E223,"-", L223,"-",F223,"-",N223)</f>
        <v>L-AB-001-EC10-TP3-Water</v>
      </c>
      <c r="S223" s="14" t="str">
        <f t="shared" si="20"/>
        <v>L.AB.001.L.C.2</v>
      </c>
      <c r="T223" s="15" t="str">
        <f t="shared" si="21"/>
        <v>LAB001LC2</v>
      </c>
      <c r="U223" t="s">
        <v>2649</v>
      </c>
    </row>
    <row r="224" spans="1:21">
      <c r="A224" t="s">
        <v>60</v>
      </c>
      <c r="B224" s="10" t="s">
        <v>50</v>
      </c>
      <c r="C224" s="10" t="str">
        <f>VLOOKUP(_xlfn.CONCAT(A224,B224),Codes!$C$3:$D$11,2,FALSE)</f>
        <v>L</v>
      </c>
      <c r="D224" s="23" t="s">
        <v>43</v>
      </c>
      <c r="E224" s="12" t="str">
        <f>VLOOKUP(D224,Codes!$E$3:$G$253,3,FALSE)</f>
        <v>001</v>
      </c>
      <c r="F224" s="10" t="s">
        <v>64</v>
      </c>
      <c r="G224" s="10">
        <v>24</v>
      </c>
      <c r="H224" s="10" t="str">
        <f>VLOOKUP(F224,Codes!$J$3:$Q$8,2,FALSE)</f>
        <v>C</v>
      </c>
      <c r="I224" s="11" t="s">
        <v>44</v>
      </c>
      <c r="J224" s="10" t="str">
        <f>VLOOKUP(I224,Codes!$H$3:$I$262,2,FALSE)</f>
        <v>AB</v>
      </c>
      <c r="K224" s="10">
        <v>3</v>
      </c>
      <c r="L224" t="s">
        <v>35</v>
      </c>
      <c r="M224" t="str">
        <f>VLOOKUP(L224,Codes!$R$3:$S$28,2,FALSE)</f>
        <v>L</v>
      </c>
      <c r="N224" t="s">
        <v>38</v>
      </c>
      <c r="O224" t="s">
        <v>29</v>
      </c>
      <c r="P224" t="s">
        <v>29</v>
      </c>
      <c r="Q224" s="21" t="str">
        <f t="shared" si="30"/>
        <v>L-AB-001-EC10-TP3-Water-NA-3-NA</v>
      </c>
      <c r="R224" s="21" t="str">
        <f t="shared" si="31"/>
        <v>L-AB-001-EC10-TP3-Water</v>
      </c>
      <c r="S224" s="14" t="str">
        <f t="shared" si="20"/>
        <v>L.AB.001.L.C.3</v>
      </c>
      <c r="T224" s="15" t="str">
        <f t="shared" si="21"/>
        <v>LAB001LC3</v>
      </c>
      <c r="U224" t="s">
        <v>2649</v>
      </c>
    </row>
    <row r="225" spans="1:21">
      <c r="A225" t="s">
        <v>60</v>
      </c>
      <c r="B225" s="10" t="s">
        <v>50</v>
      </c>
      <c r="C225" s="10" t="str">
        <f>VLOOKUP(_xlfn.CONCAT(A225,B225),Codes!$C$3:$D$11,2,FALSE)</f>
        <v>L</v>
      </c>
      <c r="D225" s="23" t="s">
        <v>43</v>
      </c>
      <c r="E225" s="12" t="str">
        <f>VLOOKUP(D225,Codes!$E$3:$G$253,3,FALSE)</f>
        <v>001</v>
      </c>
      <c r="F225" s="10" t="s">
        <v>64</v>
      </c>
      <c r="G225" s="10">
        <v>24</v>
      </c>
      <c r="H225" s="10" t="str">
        <f>VLOOKUP(F225,Codes!$J$3:$Q$8,2,FALSE)</f>
        <v>C</v>
      </c>
      <c r="I225" s="11" t="s">
        <v>44</v>
      </c>
      <c r="J225" s="10" t="str">
        <f>VLOOKUP(I225,Codes!$H$3:$I$262,2,FALSE)</f>
        <v>AB</v>
      </c>
      <c r="K225" s="10">
        <v>4</v>
      </c>
      <c r="L225" t="s">
        <v>35</v>
      </c>
      <c r="M225" t="str">
        <f>VLOOKUP(L225,Codes!$R$3:$S$28,2,FALSE)</f>
        <v>L</v>
      </c>
      <c r="N225" t="s">
        <v>38</v>
      </c>
      <c r="O225" t="s">
        <v>29</v>
      </c>
      <c r="P225" t="s">
        <v>29</v>
      </c>
      <c r="Q225" s="21" t="str">
        <f t="shared" si="30"/>
        <v>L-AB-001-EC10-TP3-Water-NA-4-NA</v>
      </c>
      <c r="R225" s="21" t="str">
        <f t="shared" si="31"/>
        <v>L-AB-001-EC10-TP3-Water</v>
      </c>
      <c r="S225" s="14" t="str">
        <f t="shared" si="20"/>
        <v>L.AB.001.L.C.4</v>
      </c>
      <c r="T225" s="15" t="str">
        <f t="shared" si="21"/>
        <v>LAB001LC4</v>
      </c>
      <c r="U225" t="s">
        <v>2649</v>
      </c>
    </row>
    <row r="226" spans="1:21">
      <c r="A226" t="s">
        <v>60</v>
      </c>
      <c r="B226" s="10" t="s">
        <v>50</v>
      </c>
      <c r="C226" s="10" t="str">
        <f>VLOOKUP(_xlfn.CONCAT(A226,B226),Codes!$C$3:$D$11,2,FALSE)</f>
        <v>L</v>
      </c>
      <c r="D226" s="23" t="s">
        <v>43</v>
      </c>
      <c r="E226" s="12" t="str">
        <f>VLOOKUP(D226,Codes!$E$3:$G$253,3,FALSE)</f>
        <v>001</v>
      </c>
      <c r="F226" s="10" t="s">
        <v>64</v>
      </c>
      <c r="G226" s="10">
        <v>24</v>
      </c>
      <c r="H226" s="10" t="str">
        <f>VLOOKUP(F226,Codes!$J$3:$Q$8,2,FALSE)</f>
        <v>C</v>
      </c>
      <c r="I226" s="11" t="s">
        <v>44</v>
      </c>
      <c r="J226" s="10" t="str">
        <f>VLOOKUP(I226,Codes!$H$3:$I$262,2,FALSE)</f>
        <v>AB</v>
      </c>
      <c r="K226" s="10">
        <v>5</v>
      </c>
      <c r="L226" t="s">
        <v>35</v>
      </c>
      <c r="M226" t="str">
        <f>VLOOKUP(L226,Codes!$R$3:$S$28,2,FALSE)</f>
        <v>L</v>
      </c>
      <c r="N226" t="s">
        <v>38</v>
      </c>
      <c r="O226" t="s">
        <v>29</v>
      </c>
      <c r="P226" t="s">
        <v>29</v>
      </c>
      <c r="Q226" s="21" t="str">
        <f t="shared" si="30"/>
        <v>L-AB-001-EC10-TP3-Water-NA-5-NA</v>
      </c>
      <c r="R226" s="21" t="str">
        <f t="shared" si="31"/>
        <v>L-AB-001-EC10-TP3-Water</v>
      </c>
      <c r="S226" s="14" t="str">
        <f t="shared" si="20"/>
        <v>L.AB.001.L.C.5</v>
      </c>
      <c r="T226" s="15" t="str">
        <f t="shared" si="21"/>
        <v>LAB001LC5</v>
      </c>
      <c r="U226" t="s">
        <v>2649</v>
      </c>
    </row>
    <row r="227" spans="1:21">
      <c r="A227" t="s">
        <v>60</v>
      </c>
      <c r="B227" s="10" t="s">
        <v>50</v>
      </c>
      <c r="C227" s="10" t="str">
        <f>VLOOKUP(_xlfn.CONCAT(A227,B227),Codes!$C$3:$D$11,2,FALSE)</f>
        <v>L</v>
      </c>
      <c r="D227" s="23" t="s">
        <v>43</v>
      </c>
      <c r="E227" s="12" t="str">
        <f>VLOOKUP(D227,Codes!$E$3:$G$253,3,FALSE)</f>
        <v>001</v>
      </c>
      <c r="F227" s="10" t="s">
        <v>70</v>
      </c>
      <c r="G227" s="10">
        <v>30</v>
      </c>
      <c r="H227" s="10" t="str">
        <f>VLOOKUP(F227,Codes!$J$3:$Q$8,2,FALSE)</f>
        <v>D</v>
      </c>
      <c r="I227" s="11" t="s">
        <v>44</v>
      </c>
      <c r="J227" s="10" t="str">
        <f>VLOOKUP(I227,Codes!$H$3:$I$262,2,FALSE)</f>
        <v>AB</v>
      </c>
      <c r="K227" s="10">
        <v>1</v>
      </c>
      <c r="L227" t="s">
        <v>35</v>
      </c>
      <c r="M227" t="str">
        <f>VLOOKUP(L227,Codes!$R$3:$S$28,2,FALSE)</f>
        <v>L</v>
      </c>
      <c r="N227" t="s">
        <v>38</v>
      </c>
      <c r="O227" t="s">
        <v>29</v>
      </c>
      <c r="P227" t="s">
        <v>29</v>
      </c>
      <c r="Q227" s="21" t="str">
        <f t="shared" si="30"/>
        <v>L-AB-001-EC10-TP4-Water-NA-1-NA</v>
      </c>
      <c r="R227" s="21" t="str">
        <f t="shared" si="31"/>
        <v>L-AB-001-EC10-TP4-Water</v>
      </c>
      <c r="S227" s="14" t="str">
        <f t="shared" si="20"/>
        <v>L.AB.001.L.D.1</v>
      </c>
      <c r="T227" s="15" t="str">
        <f t="shared" si="21"/>
        <v>LAB001LD1</v>
      </c>
      <c r="U227" t="s">
        <v>2649</v>
      </c>
    </row>
    <row r="228" spans="1:21">
      <c r="A228" t="s">
        <v>60</v>
      </c>
      <c r="B228" s="10" t="s">
        <v>50</v>
      </c>
      <c r="C228" s="10" t="str">
        <f>VLOOKUP(_xlfn.CONCAT(A228,B228),Codes!$C$3:$D$11,2,FALSE)</f>
        <v>L</v>
      </c>
      <c r="D228" s="23" t="s">
        <v>43</v>
      </c>
      <c r="E228" s="12" t="str">
        <f>VLOOKUP(D228,Codes!$E$3:$G$253,3,FALSE)</f>
        <v>001</v>
      </c>
      <c r="F228" s="10" t="s">
        <v>70</v>
      </c>
      <c r="G228" s="10">
        <v>30</v>
      </c>
      <c r="H228" s="10" t="str">
        <f>VLOOKUP(F228,Codes!$J$3:$Q$8,2,FALSE)</f>
        <v>D</v>
      </c>
      <c r="I228" s="11" t="s">
        <v>44</v>
      </c>
      <c r="J228" s="10" t="str">
        <f>VLOOKUP(I228,Codes!$H$3:$I$262,2,FALSE)</f>
        <v>AB</v>
      </c>
      <c r="K228" s="10">
        <v>2</v>
      </c>
      <c r="L228" t="s">
        <v>35</v>
      </c>
      <c r="M228" t="str">
        <f>VLOOKUP(L228,Codes!$R$3:$S$28,2,FALSE)</f>
        <v>L</v>
      </c>
      <c r="N228" t="s">
        <v>38</v>
      </c>
      <c r="O228" t="s">
        <v>29</v>
      </c>
      <c r="P228" t="s">
        <v>29</v>
      </c>
      <c r="Q228" s="21" t="str">
        <f t="shared" si="30"/>
        <v>L-AB-001-EC10-TP4-Water-NA-2-NA</v>
      </c>
      <c r="R228" s="21" t="str">
        <f t="shared" si="31"/>
        <v>L-AB-001-EC10-TP4-Water</v>
      </c>
      <c r="S228" s="14" t="str">
        <f t="shared" si="20"/>
        <v>L.AB.001.L.D.2</v>
      </c>
      <c r="T228" s="15" t="str">
        <f t="shared" si="21"/>
        <v>LAB001LD2</v>
      </c>
      <c r="U228" t="s">
        <v>2649</v>
      </c>
    </row>
    <row r="229" spans="1:21">
      <c r="A229" t="s">
        <v>60</v>
      </c>
      <c r="B229" s="10" t="s">
        <v>50</v>
      </c>
      <c r="C229" s="10" t="str">
        <f>VLOOKUP(_xlfn.CONCAT(A229,B229),Codes!$C$3:$D$11,2,FALSE)</f>
        <v>L</v>
      </c>
      <c r="D229" s="23" t="s">
        <v>43</v>
      </c>
      <c r="E229" s="12" t="str">
        <f>VLOOKUP(D229,Codes!$E$3:$G$253,3,FALSE)</f>
        <v>001</v>
      </c>
      <c r="F229" s="10" t="s">
        <v>70</v>
      </c>
      <c r="G229" s="10">
        <v>30</v>
      </c>
      <c r="H229" s="10" t="str">
        <f>VLOOKUP(F229,Codes!$J$3:$Q$8,2,FALSE)</f>
        <v>D</v>
      </c>
      <c r="I229" s="11" t="s">
        <v>44</v>
      </c>
      <c r="J229" s="10" t="str">
        <f>VLOOKUP(I229,Codes!$H$3:$I$262,2,FALSE)</f>
        <v>AB</v>
      </c>
      <c r="K229" s="10">
        <v>3</v>
      </c>
      <c r="L229" t="s">
        <v>35</v>
      </c>
      <c r="M229" t="str">
        <f>VLOOKUP(L229,Codes!$R$3:$S$28,2,FALSE)</f>
        <v>L</v>
      </c>
      <c r="N229" t="s">
        <v>38</v>
      </c>
      <c r="O229" t="s">
        <v>29</v>
      </c>
      <c r="P229" t="s">
        <v>29</v>
      </c>
      <c r="Q229" s="21" t="str">
        <f t="shared" si="30"/>
        <v>L-AB-001-EC10-TP4-Water-NA-3-NA</v>
      </c>
      <c r="R229" s="21" t="str">
        <f t="shared" si="31"/>
        <v>L-AB-001-EC10-TP4-Water</v>
      </c>
      <c r="S229" s="14" t="str">
        <f t="shared" si="20"/>
        <v>L.AB.001.L.D.3</v>
      </c>
      <c r="T229" s="15" t="str">
        <f t="shared" si="21"/>
        <v>LAB001LD3</v>
      </c>
      <c r="U229" t="s">
        <v>2649</v>
      </c>
    </row>
    <row r="230" spans="1:21">
      <c r="A230" t="s">
        <v>60</v>
      </c>
      <c r="B230" s="10" t="s">
        <v>50</v>
      </c>
      <c r="C230" s="10" t="str">
        <f>VLOOKUP(_xlfn.CONCAT(A230,B230),Codes!$C$3:$D$11,2,FALSE)</f>
        <v>L</v>
      </c>
      <c r="D230" s="23" t="s">
        <v>43</v>
      </c>
      <c r="E230" s="12" t="str">
        <f>VLOOKUP(D230,Codes!$E$3:$G$253,3,FALSE)</f>
        <v>001</v>
      </c>
      <c r="F230" s="10" t="s">
        <v>70</v>
      </c>
      <c r="G230" s="10">
        <v>30</v>
      </c>
      <c r="H230" s="10" t="str">
        <f>VLOOKUP(F230,Codes!$J$3:$Q$8,2,FALSE)</f>
        <v>D</v>
      </c>
      <c r="I230" s="11" t="s">
        <v>44</v>
      </c>
      <c r="J230" s="10" t="str">
        <f>VLOOKUP(I230,Codes!$H$3:$I$262,2,FALSE)</f>
        <v>AB</v>
      </c>
      <c r="K230" s="10">
        <v>4</v>
      </c>
      <c r="L230" t="s">
        <v>35</v>
      </c>
      <c r="M230" t="str">
        <f>VLOOKUP(L230,Codes!$R$3:$S$28,2,FALSE)</f>
        <v>L</v>
      </c>
      <c r="N230" t="s">
        <v>38</v>
      </c>
      <c r="O230" t="s">
        <v>29</v>
      </c>
      <c r="P230" t="s">
        <v>29</v>
      </c>
      <c r="Q230" s="21" t="str">
        <f t="shared" si="30"/>
        <v>L-AB-001-EC10-TP4-Water-NA-4-NA</v>
      </c>
      <c r="R230" s="21" t="str">
        <f t="shared" si="31"/>
        <v>L-AB-001-EC10-TP4-Water</v>
      </c>
      <c r="S230" s="14" t="str">
        <f t="shared" si="20"/>
        <v>L.AB.001.L.D.4</v>
      </c>
      <c r="T230" s="15" t="str">
        <f t="shared" si="21"/>
        <v>LAB001LD4</v>
      </c>
      <c r="U230" t="s">
        <v>2649</v>
      </c>
    </row>
    <row r="231" spans="1:21">
      <c r="A231" t="s">
        <v>60</v>
      </c>
      <c r="B231" s="10" t="s">
        <v>50</v>
      </c>
      <c r="C231" s="10" t="str">
        <f>VLOOKUP(_xlfn.CONCAT(A231,B231),Codes!$C$3:$D$11,2,FALSE)</f>
        <v>L</v>
      </c>
      <c r="D231" s="23" t="s">
        <v>43</v>
      </c>
      <c r="E231" s="12" t="str">
        <f>VLOOKUP(D231,Codes!$E$3:$G$253,3,FALSE)</f>
        <v>001</v>
      </c>
      <c r="F231" s="10" t="s">
        <v>70</v>
      </c>
      <c r="G231" s="10">
        <v>30</v>
      </c>
      <c r="H231" s="10" t="str">
        <f>VLOOKUP(F231,Codes!$J$3:$Q$8,2,FALSE)</f>
        <v>D</v>
      </c>
      <c r="I231" s="11" t="s">
        <v>44</v>
      </c>
      <c r="J231" s="10" t="str">
        <f>VLOOKUP(I231,Codes!$H$3:$I$262,2,FALSE)</f>
        <v>AB</v>
      </c>
      <c r="K231" s="10">
        <v>5</v>
      </c>
      <c r="L231" t="s">
        <v>35</v>
      </c>
      <c r="M231" t="str">
        <f>VLOOKUP(L231,Codes!$R$3:$S$28,2,FALSE)</f>
        <v>L</v>
      </c>
      <c r="N231" t="s">
        <v>38</v>
      </c>
      <c r="O231" t="s">
        <v>29</v>
      </c>
      <c r="P231" t="s">
        <v>29</v>
      </c>
      <c r="Q231" s="21" t="str">
        <f t="shared" si="30"/>
        <v>L-AB-001-EC10-TP4-Water-NA-5-NA</v>
      </c>
      <c r="R231" s="21" t="str">
        <f t="shared" si="31"/>
        <v>L-AB-001-EC10-TP4-Water</v>
      </c>
      <c r="S231" s="14" t="str">
        <f t="shared" si="20"/>
        <v>L.AB.001.L.D.5</v>
      </c>
      <c r="T231" s="15" t="str">
        <f t="shared" si="21"/>
        <v>LAB001LD5</v>
      </c>
      <c r="U231" t="s">
        <v>2649</v>
      </c>
    </row>
    <row r="232" spans="1:21">
      <c r="A232" t="s">
        <v>60</v>
      </c>
      <c r="B232" s="10" t="s">
        <v>50</v>
      </c>
      <c r="C232" s="10" t="str">
        <f>VLOOKUP(_xlfn.CONCAT(A232,B232),Codes!$C$3:$D$11,2,FALSE)</f>
        <v>L</v>
      </c>
      <c r="D232" s="23" t="s">
        <v>43</v>
      </c>
      <c r="E232" s="12" t="str">
        <f>VLOOKUP(D232,Codes!$E$3:$G$253,3,FALSE)</f>
        <v>001</v>
      </c>
      <c r="F232" s="10" t="s">
        <v>76</v>
      </c>
      <c r="G232" s="10">
        <v>48</v>
      </c>
      <c r="H232" s="10" t="str">
        <f>VLOOKUP(F232,Codes!$J$3:$Q$8,2,FALSE)</f>
        <v>E</v>
      </c>
      <c r="I232" s="11" t="s">
        <v>44</v>
      </c>
      <c r="J232" s="10" t="str">
        <f>VLOOKUP(I232,Codes!$H$3:$I$262,2,FALSE)</f>
        <v>AB</v>
      </c>
      <c r="K232" s="10">
        <v>1</v>
      </c>
      <c r="L232" t="s">
        <v>35</v>
      </c>
      <c r="M232" t="str">
        <f>VLOOKUP(L232,Codes!$R$3:$S$28,2,FALSE)</f>
        <v>L</v>
      </c>
      <c r="N232" t="s">
        <v>38</v>
      </c>
      <c r="O232" t="s">
        <v>29</v>
      </c>
      <c r="P232" t="s">
        <v>29</v>
      </c>
      <c r="Q232" s="21" t="str">
        <f t="shared" si="30"/>
        <v>L-AB-001-EC10-TP5-Water-NA-1-NA</v>
      </c>
      <c r="R232" s="21" t="str">
        <f t="shared" si="31"/>
        <v>L-AB-001-EC10-TP5-Water</v>
      </c>
      <c r="S232" s="14" t="str">
        <f t="shared" si="20"/>
        <v>L.AB.001.L.E.1</v>
      </c>
      <c r="T232" s="15" t="str">
        <f t="shared" si="21"/>
        <v>LAB001LE1</v>
      </c>
      <c r="U232" t="s">
        <v>2649</v>
      </c>
    </row>
    <row r="233" spans="1:21">
      <c r="A233" t="s">
        <v>60</v>
      </c>
      <c r="B233" s="10" t="s">
        <v>50</v>
      </c>
      <c r="C233" s="10" t="str">
        <f>VLOOKUP(_xlfn.CONCAT(A233,B233),Codes!$C$3:$D$11,2,FALSE)</f>
        <v>L</v>
      </c>
      <c r="D233" s="23" t="s">
        <v>43</v>
      </c>
      <c r="E233" s="12" t="str">
        <f>VLOOKUP(D233,Codes!$E$3:$G$253,3,FALSE)</f>
        <v>001</v>
      </c>
      <c r="F233" s="10" t="s">
        <v>76</v>
      </c>
      <c r="G233" s="10">
        <v>48</v>
      </c>
      <c r="H233" s="10" t="str">
        <f>VLOOKUP(F233,Codes!$J$3:$Q$8,2,FALSE)</f>
        <v>E</v>
      </c>
      <c r="I233" s="11" t="s">
        <v>44</v>
      </c>
      <c r="J233" s="10" t="str">
        <f>VLOOKUP(I233,Codes!$H$3:$I$262,2,FALSE)</f>
        <v>AB</v>
      </c>
      <c r="K233" s="10">
        <v>2</v>
      </c>
      <c r="L233" t="s">
        <v>35</v>
      </c>
      <c r="M233" t="str">
        <f>VLOOKUP(L233,Codes!$R$3:$S$28,2,FALSE)</f>
        <v>L</v>
      </c>
      <c r="N233" t="s">
        <v>38</v>
      </c>
      <c r="O233" t="s">
        <v>29</v>
      </c>
      <c r="P233" t="s">
        <v>29</v>
      </c>
      <c r="Q233" s="21" t="str">
        <f t="shared" si="30"/>
        <v>L-AB-001-EC10-TP5-Water-NA-2-NA</v>
      </c>
      <c r="R233" s="21" t="str">
        <f t="shared" si="31"/>
        <v>L-AB-001-EC10-TP5-Water</v>
      </c>
      <c r="S233" s="14" t="str">
        <f t="shared" si="20"/>
        <v>L.AB.001.L.E.2</v>
      </c>
      <c r="T233" s="15" t="str">
        <f t="shared" si="21"/>
        <v>LAB001LE2</v>
      </c>
      <c r="U233" t="s">
        <v>2649</v>
      </c>
    </row>
    <row r="234" spans="1:21">
      <c r="A234" t="s">
        <v>60</v>
      </c>
      <c r="B234" s="10" t="s">
        <v>50</v>
      </c>
      <c r="C234" s="10" t="str">
        <f>VLOOKUP(_xlfn.CONCAT(A234,B234),Codes!$C$3:$D$11,2,FALSE)</f>
        <v>L</v>
      </c>
      <c r="D234" s="23" t="s">
        <v>43</v>
      </c>
      <c r="E234" s="12" t="str">
        <f>VLOOKUP(D234,Codes!$E$3:$G$253,3,FALSE)</f>
        <v>001</v>
      </c>
      <c r="F234" s="10" t="s">
        <v>76</v>
      </c>
      <c r="G234" s="10">
        <v>48</v>
      </c>
      <c r="H234" s="10" t="str">
        <f>VLOOKUP(F234,Codes!$J$3:$Q$8,2,FALSE)</f>
        <v>E</v>
      </c>
      <c r="I234" s="11" t="s">
        <v>44</v>
      </c>
      <c r="J234" s="10" t="str">
        <f>VLOOKUP(I234,Codes!$H$3:$I$262,2,FALSE)</f>
        <v>AB</v>
      </c>
      <c r="K234" s="10">
        <v>3</v>
      </c>
      <c r="L234" t="s">
        <v>35</v>
      </c>
      <c r="M234" t="str">
        <f>VLOOKUP(L234,Codes!$R$3:$S$28,2,FALSE)</f>
        <v>L</v>
      </c>
      <c r="N234" t="s">
        <v>38</v>
      </c>
      <c r="O234" t="s">
        <v>29</v>
      </c>
      <c r="P234" t="s">
        <v>29</v>
      </c>
      <c r="Q234" s="21" t="str">
        <f t="shared" si="30"/>
        <v>L-AB-001-EC10-TP5-Water-NA-3-NA</v>
      </c>
      <c r="R234" s="21" t="str">
        <f t="shared" si="31"/>
        <v>L-AB-001-EC10-TP5-Water</v>
      </c>
      <c r="S234" s="14" t="str">
        <f t="shared" si="20"/>
        <v>L.AB.001.L.E.3</v>
      </c>
      <c r="T234" s="15" t="str">
        <f t="shared" si="21"/>
        <v>LAB001LE3</v>
      </c>
      <c r="U234" t="s">
        <v>2649</v>
      </c>
    </row>
    <row r="235" spans="1:21">
      <c r="A235" t="s">
        <v>60</v>
      </c>
      <c r="B235" s="10" t="s">
        <v>50</v>
      </c>
      <c r="C235" s="10" t="str">
        <f>VLOOKUP(_xlfn.CONCAT(A235,B235),Codes!$C$3:$D$11,2,FALSE)</f>
        <v>L</v>
      </c>
      <c r="D235" s="23" t="s">
        <v>43</v>
      </c>
      <c r="E235" s="12" t="str">
        <f>VLOOKUP(D235,Codes!$E$3:$G$253,3,FALSE)</f>
        <v>001</v>
      </c>
      <c r="F235" s="10" t="s">
        <v>76</v>
      </c>
      <c r="G235" s="10">
        <v>48</v>
      </c>
      <c r="H235" s="10" t="str">
        <f>VLOOKUP(F235,Codes!$J$3:$Q$8,2,FALSE)</f>
        <v>E</v>
      </c>
      <c r="I235" s="11" t="s">
        <v>44</v>
      </c>
      <c r="J235" s="10" t="str">
        <f>VLOOKUP(I235,Codes!$H$3:$I$262,2,FALSE)</f>
        <v>AB</v>
      </c>
      <c r="K235" s="10">
        <v>4</v>
      </c>
      <c r="L235" t="s">
        <v>35</v>
      </c>
      <c r="M235" t="str">
        <f>VLOOKUP(L235,Codes!$R$3:$S$28,2,FALSE)</f>
        <v>L</v>
      </c>
      <c r="N235" t="s">
        <v>38</v>
      </c>
      <c r="O235" t="s">
        <v>29</v>
      </c>
      <c r="P235" t="s">
        <v>29</v>
      </c>
      <c r="Q235" s="21" t="str">
        <f t="shared" si="30"/>
        <v>L-AB-001-EC10-TP5-Water-NA-4-NA</v>
      </c>
      <c r="R235" s="21" t="str">
        <f t="shared" si="31"/>
        <v>L-AB-001-EC10-TP5-Water</v>
      </c>
      <c r="S235" s="14" t="str">
        <f t="shared" si="20"/>
        <v>L.AB.001.L.E.4</v>
      </c>
      <c r="T235" s="15" t="str">
        <f t="shared" si="21"/>
        <v>LAB001LE4</v>
      </c>
      <c r="U235" t="s">
        <v>2649</v>
      </c>
    </row>
    <row r="236" spans="1:21">
      <c r="A236" t="s">
        <v>60</v>
      </c>
      <c r="B236" s="10" t="s">
        <v>50</v>
      </c>
      <c r="C236" s="10" t="str">
        <f>VLOOKUP(_xlfn.CONCAT(A236,B236),Codes!$C$3:$D$11,2,FALSE)</f>
        <v>L</v>
      </c>
      <c r="D236" s="23" t="s">
        <v>43</v>
      </c>
      <c r="E236" s="12" t="str">
        <f>VLOOKUP(D236,Codes!$E$3:$G$253,3,FALSE)</f>
        <v>001</v>
      </c>
      <c r="F236" s="10" t="s">
        <v>76</v>
      </c>
      <c r="G236" s="10">
        <v>48</v>
      </c>
      <c r="H236" s="10" t="str">
        <f>VLOOKUP(F236,Codes!$J$3:$Q$8,2,FALSE)</f>
        <v>E</v>
      </c>
      <c r="I236" s="11" t="s">
        <v>44</v>
      </c>
      <c r="J236" s="10" t="str">
        <f>VLOOKUP(I236,Codes!$H$3:$I$262,2,FALSE)</f>
        <v>AB</v>
      </c>
      <c r="K236" s="10">
        <v>5</v>
      </c>
      <c r="L236" t="s">
        <v>35</v>
      </c>
      <c r="M236" t="str">
        <f>VLOOKUP(L236,Codes!$R$3:$S$28,2,FALSE)</f>
        <v>L</v>
      </c>
      <c r="N236" t="s">
        <v>38</v>
      </c>
      <c r="O236" t="s">
        <v>29</v>
      </c>
      <c r="P236" t="s">
        <v>29</v>
      </c>
      <c r="Q236" s="21" t="str">
        <f t="shared" si="30"/>
        <v>L-AB-001-EC10-TP5-Water-NA-5-NA</v>
      </c>
      <c r="R236" s="21" t="str">
        <f t="shared" si="31"/>
        <v>L-AB-001-EC10-TP5-Water</v>
      </c>
      <c r="S236" s="14" t="str">
        <f t="shared" si="20"/>
        <v>L.AB.001.L.E.5</v>
      </c>
      <c r="T236" s="15" t="str">
        <f t="shared" si="21"/>
        <v>LAB001LE5</v>
      </c>
      <c r="U236" t="s">
        <v>2649</v>
      </c>
    </row>
    <row r="237" spans="1:21">
      <c r="A237" t="s">
        <v>60</v>
      </c>
      <c r="B237" s="10" t="s">
        <v>50</v>
      </c>
      <c r="C237" s="10" t="str">
        <f>VLOOKUP(_xlfn.CONCAT(A237,B237),Codes!$C$3:$D$11,2,FALSE)</f>
        <v>L</v>
      </c>
      <c r="D237" s="23" t="s">
        <v>43</v>
      </c>
      <c r="E237" s="12" t="str">
        <f>VLOOKUP(D237,Codes!$E$3:$G$253,3,FALSE)</f>
        <v>001</v>
      </c>
      <c r="F237" s="10" t="s">
        <v>46</v>
      </c>
      <c r="G237" s="10">
        <v>4</v>
      </c>
      <c r="H237" s="10" t="str">
        <f>VLOOKUP(F237,Codes!$J$3:$Q$8,2,FALSE)</f>
        <v>A</v>
      </c>
      <c r="I237" s="11" t="s">
        <v>44</v>
      </c>
      <c r="J237" s="10" t="str">
        <f>VLOOKUP(I237,Codes!$H$3:$I$262,2,FALSE)</f>
        <v>AB</v>
      </c>
      <c r="K237" s="10">
        <v>1</v>
      </c>
      <c r="L237" t="s">
        <v>83</v>
      </c>
      <c r="M237" t="str">
        <f>VLOOKUP(L237,Codes!$R$3:$S$28,2,FALSE)</f>
        <v>M</v>
      </c>
      <c r="N237" t="s">
        <v>38</v>
      </c>
      <c r="O237" t="s">
        <v>29</v>
      </c>
      <c r="P237" t="s">
        <v>29</v>
      </c>
      <c r="Q237" s="21" t="str">
        <f t="shared" si="30"/>
        <v>L-AB-001-EC25-TP1-Water-NA-1-NA</v>
      </c>
      <c r="R237" s="21" t="str">
        <f t="shared" si="31"/>
        <v>L-AB-001-EC25-TP1-Water</v>
      </c>
      <c r="S237" s="14" t="str">
        <f t="shared" si="20"/>
        <v>L.AB.001.M.A.1</v>
      </c>
      <c r="T237" s="15" t="str">
        <f t="shared" si="21"/>
        <v>LAB001MA1</v>
      </c>
      <c r="U237" t="s">
        <v>2649</v>
      </c>
    </row>
    <row r="238" spans="1:21">
      <c r="A238" t="s">
        <v>60</v>
      </c>
      <c r="B238" s="10" t="s">
        <v>50</v>
      </c>
      <c r="C238" s="10" t="str">
        <f>VLOOKUP(_xlfn.CONCAT(A238,B238),Codes!$C$3:$D$11,2,FALSE)</f>
        <v>L</v>
      </c>
      <c r="D238" s="23" t="s">
        <v>43</v>
      </c>
      <c r="E238" s="12" t="str">
        <f>VLOOKUP(D238,Codes!$E$3:$G$253,3,FALSE)</f>
        <v>001</v>
      </c>
      <c r="F238" s="10" t="s">
        <v>46</v>
      </c>
      <c r="G238" s="10">
        <v>4</v>
      </c>
      <c r="H238" s="10" t="str">
        <f>VLOOKUP(F238,Codes!$J$3:$Q$8,2,FALSE)</f>
        <v>A</v>
      </c>
      <c r="I238" s="11" t="s">
        <v>44</v>
      </c>
      <c r="J238" s="10" t="str">
        <f>VLOOKUP(I238,Codes!$H$3:$I$262,2,FALSE)</f>
        <v>AB</v>
      </c>
      <c r="K238" s="10">
        <v>2</v>
      </c>
      <c r="L238" t="s">
        <v>83</v>
      </c>
      <c r="M238" t="str">
        <f>VLOOKUP(L238,Codes!$R$3:$S$28,2,FALSE)</f>
        <v>M</v>
      </c>
      <c r="N238" t="s">
        <v>38</v>
      </c>
      <c r="O238" t="s">
        <v>29</v>
      </c>
      <c r="P238" t="s">
        <v>29</v>
      </c>
      <c r="Q238" s="21" t="str">
        <f t="shared" si="30"/>
        <v>L-AB-001-EC25-TP1-Water-NA-2-NA</v>
      </c>
      <c r="R238" s="21" t="str">
        <f t="shared" si="31"/>
        <v>L-AB-001-EC25-TP1-Water</v>
      </c>
      <c r="S238" s="14" t="str">
        <f t="shared" si="20"/>
        <v>L.AB.001.M.A.2</v>
      </c>
      <c r="T238" s="15" t="str">
        <f t="shared" si="21"/>
        <v>LAB001MA2</v>
      </c>
      <c r="U238" t="s">
        <v>2649</v>
      </c>
    </row>
    <row r="239" spans="1:21">
      <c r="A239" t="s">
        <v>60</v>
      </c>
      <c r="B239" s="10" t="s">
        <v>50</v>
      </c>
      <c r="C239" s="10" t="str">
        <f>VLOOKUP(_xlfn.CONCAT(A239,B239),Codes!$C$3:$D$11,2,FALSE)</f>
        <v>L</v>
      </c>
      <c r="D239" s="23" t="s">
        <v>43</v>
      </c>
      <c r="E239" s="12" t="str">
        <f>VLOOKUP(D239,Codes!$E$3:$G$253,3,FALSE)</f>
        <v>001</v>
      </c>
      <c r="F239" s="10" t="s">
        <v>46</v>
      </c>
      <c r="G239" s="10">
        <v>4</v>
      </c>
      <c r="H239" s="10" t="str">
        <f>VLOOKUP(F239,Codes!$J$3:$Q$8,2,FALSE)</f>
        <v>A</v>
      </c>
      <c r="I239" s="11" t="s">
        <v>44</v>
      </c>
      <c r="J239" s="10" t="str">
        <f>VLOOKUP(I239,Codes!$H$3:$I$262,2,FALSE)</f>
        <v>AB</v>
      </c>
      <c r="K239" s="10">
        <v>3</v>
      </c>
      <c r="L239" t="s">
        <v>83</v>
      </c>
      <c r="M239" t="str">
        <f>VLOOKUP(L239,Codes!$R$3:$S$28,2,FALSE)</f>
        <v>M</v>
      </c>
      <c r="N239" t="s">
        <v>38</v>
      </c>
      <c r="O239" t="s">
        <v>29</v>
      </c>
      <c r="P239" t="s">
        <v>29</v>
      </c>
      <c r="Q239" s="21" t="str">
        <f t="shared" si="30"/>
        <v>L-AB-001-EC25-TP1-Water-NA-3-NA</v>
      </c>
      <c r="R239" s="21" t="str">
        <f t="shared" si="31"/>
        <v>L-AB-001-EC25-TP1-Water</v>
      </c>
      <c r="S239" s="14" t="str">
        <f t="shared" si="20"/>
        <v>L.AB.001.M.A.3</v>
      </c>
      <c r="T239" s="15" t="str">
        <f t="shared" si="21"/>
        <v>LAB001MA3</v>
      </c>
      <c r="U239" t="s">
        <v>2649</v>
      </c>
    </row>
    <row r="240" spans="1:21">
      <c r="A240" t="s">
        <v>60</v>
      </c>
      <c r="B240" s="10" t="s">
        <v>50</v>
      </c>
      <c r="C240" s="10" t="str">
        <f>VLOOKUP(_xlfn.CONCAT(A240,B240),Codes!$C$3:$D$11,2,FALSE)</f>
        <v>L</v>
      </c>
      <c r="D240" s="23" t="s">
        <v>43</v>
      </c>
      <c r="E240" s="12" t="str">
        <f>VLOOKUP(D240,Codes!$E$3:$G$253,3,FALSE)</f>
        <v>001</v>
      </c>
      <c r="F240" s="10" t="s">
        <v>46</v>
      </c>
      <c r="G240" s="10">
        <v>4</v>
      </c>
      <c r="H240" s="10" t="str">
        <f>VLOOKUP(F240,Codes!$J$3:$Q$8,2,FALSE)</f>
        <v>A</v>
      </c>
      <c r="I240" s="11" t="s">
        <v>44</v>
      </c>
      <c r="J240" s="10" t="str">
        <f>VLOOKUP(I240,Codes!$H$3:$I$262,2,FALSE)</f>
        <v>AB</v>
      </c>
      <c r="K240" s="10">
        <v>4</v>
      </c>
      <c r="L240" t="s">
        <v>83</v>
      </c>
      <c r="M240" t="str">
        <f>VLOOKUP(L240,Codes!$R$3:$S$28,2,FALSE)</f>
        <v>M</v>
      </c>
      <c r="N240" t="s">
        <v>38</v>
      </c>
      <c r="O240" t="s">
        <v>29</v>
      </c>
      <c r="P240" t="s">
        <v>29</v>
      </c>
      <c r="Q240" s="21" t="str">
        <f t="shared" si="30"/>
        <v>L-AB-001-EC25-TP1-Water-NA-4-NA</v>
      </c>
      <c r="R240" s="21" t="str">
        <f t="shared" si="31"/>
        <v>L-AB-001-EC25-TP1-Water</v>
      </c>
      <c r="S240" s="14" t="str">
        <f t="shared" si="20"/>
        <v>L.AB.001.M.A.4</v>
      </c>
      <c r="T240" s="15" t="str">
        <f t="shared" si="21"/>
        <v>LAB001MA4</v>
      </c>
      <c r="U240" t="s">
        <v>2649</v>
      </c>
    </row>
    <row r="241" spans="1:21">
      <c r="A241" t="s">
        <v>60</v>
      </c>
      <c r="B241" s="10" t="s">
        <v>50</v>
      </c>
      <c r="C241" s="10" t="str">
        <f>VLOOKUP(_xlfn.CONCAT(A241,B241),Codes!$C$3:$D$11,2,FALSE)</f>
        <v>L</v>
      </c>
      <c r="D241" s="23" t="s">
        <v>43</v>
      </c>
      <c r="E241" s="12" t="str">
        <f>VLOOKUP(D241,Codes!$E$3:$G$253,3,FALSE)</f>
        <v>001</v>
      </c>
      <c r="F241" s="10" t="s">
        <v>46</v>
      </c>
      <c r="G241" s="10">
        <v>4</v>
      </c>
      <c r="H241" s="10" t="str">
        <f>VLOOKUP(F241,Codes!$J$3:$Q$8,2,FALSE)</f>
        <v>A</v>
      </c>
      <c r="I241" s="11" t="s">
        <v>44</v>
      </c>
      <c r="J241" s="10" t="str">
        <f>VLOOKUP(I241,Codes!$H$3:$I$262,2,FALSE)</f>
        <v>AB</v>
      </c>
      <c r="K241" s="10">
        <v>5</v>
      </c>
      <c r="L241" t="s">
        <v>83</v>
      </c>
      <c r="M241" t="str">
        <f>VLOOKUP(L241,Codes!$R$3:$S$28,2,FALSE)</f>
        <v>M</v>
      </c>
      <c r="N241" t="s">
        <v>38</v>
      </c>
      <c r="O241" t="s">
        <v>29</v>
      </c>
      <c r="P241" t="s">
        <v>29</v>
      </c>
      <c r="Q241" s="21" t="str">
        <f t="shared" si="30"/>
        <v>L-AB-001-EC25-TP1-Water-NA-5-NA</v>
      </c>
      <c r="R241" s="21" t="str">
        <f t="shared" si="31"/>
        <v>L-AB-001-EC25-TP1-Water</v>
      </c>
      <c r="S241" s="14" t="str">
        <f t="shared" si="20"/>
        <v>L.AB.001.M.A.5</v>
      </c>
      <c r="T241" s="15" t="str">
        <f t="shared" si="21"/>
        <v>LAB001MA5</v>
      </c>
      <c r="U241" t="s">
        <v>2649</v>
      </c>
    </row>
    <row r="242" spans="1:21">
      <c r="A242" t="s">
        <v>60</v>
      </c>
      <c r="B242" s="10" t="s">
        <v>50</v>
      </c>
      <c r="C242" s="10" t="str">
        <f>VLOOKUP(_xlfn.CONCAT(A242,B242),Codes!$C$3:$D$11,2,FALSE)</f>
        <v>L</v>
      </c>
      <c r="D242" s="23" t="s">
        <v>43</v>
      </c>
      <c r="E242" s="12" t="str">
        <f>VLOOKUP(D242,Codes!$E$3:$G$253,3,FALSE)</f>
        <v>001</v>
      </c>
      <c r="F242" s="10" t="s">
        <v>57</v>
      </c>
      <c r="G242" s="10">
        <v>8</v>
      </c>
      <c r="H242" s="10" t="str">
        <f>VLOOKUP(F242,Codes!$J$3:$Q$8,2,FALSE)</f>
        <v>B</v>
      </c>
      <c r="I242" s="11" t="s">
        <v>44</v>
      </c>
      <c r="J242" s="10" t="str">
        <f>VLOOKUP(I242,Codes!$H$3:$I$262,2,FALSE)</f>
        <v>AB</v>
      </c>
      <c r="K242" s="10">
        <v>1</v>
      </c>
      <c r="L242" t="s">
        <v>83</v>
      </c>
      <c r="M242" t="str">
        <f>VLOOKUP(L242,Codes!$R$3:$S$28,2,FALSE)</f>
        <v>M</v>
      </c>
      <c r="N242" t="s">
        <v>38</v>
      </c>
      <c r="O242" t="s">
        <v>29</v>
      </c>
      <c r="P242" t="s">
        <v>29</v>
      </c>
      <c r="Q242" s="21" t="str">
        <f t="shared" si="30"/>
        <v>L-AB-001-EC25-TP2-Water-NA-1-NA</v>
      </c>
      <c r="R242" s="21" t="str">
        <f t="shared" si="31"/>
        <v>L-AB-001-EC25-TP2-Water</v>
      </c>
      <c r="S242" s="14" t="str">
        <f t="shared" si="20"/>
        <v>L.AB.001.M.B.1</v>
      </c>
      <c r="T242" s="15" t="str">
        <f t="shared" si="21"/>
        <v>LAB001MB1</v>
      </c>
      <c r="U242" t="s">
        <v>2649</v>
      </c>
    </row>
    <row r="243" spans="1:21">
      <c r="A243" t="s">
        <v>60</v>
      </c>
      <c r="B243" s="10" t="s">
        <v>50</v>
      </c>
      <c r="C243" s="10" t="str">
        <f>VLOOKUP(_xlfn.CONCAT(A243,B243),Codes!$C$3:$D$11,2,FALSE)</f>
        <v>L</v>
      </c>
      <c r="D243" s="23" t="s">
        <v>43</v>
      </c>
      <c r="E243" s="12" t="str">
        <f>VLOOKUP(D243,Codes!$E$3:$G$253,3,FALSE)</f>
        <v>001</v>
      </c>
      <c r="F243" s="10" t="s">
        <v>57</v>
      </c>
      <c r="G243" s="10">
        <v>8</v>
      </c>
      <c r="H243" s="10" t="str">
        <f>VLOOKUP(F243,Codes!$J$3:$Q$8,2,FALSE)</f>
        <v>B</v>
      </c>
      <c r="I243" s="11" t="s">
        <v>44</v>
      </c>
      <c r="J243" s="10" t="str">
        <f>VLOOKUP(I243,Codes!$H$3:$I$262,2,FALSE)</f>
        <v>AB</v>
      </c>
      <c r="K243" s="10">
        <v>2</v>
      </c>
      <c r="L243" t="s">
        <v>83</v>
      </c>
      <c r="M243" t="str">
        <f>VLOOKUP(L243,Codes!$R$3:$S$28,2,FALSE)</f>
        <v>M</v>
      </c>
      <c r="N243" t="s">
        <v>38</v>
      </c>
      <c r="O243" t="s">
        <v>29</v>
      </c>
      <c r="P243" t="s">
        <v>29</v>
      </c>
      <c r="Q243" s="21" t="str">
        <f t="shared" si="30"/>
        <v>L-AB-001-EC25-TP2-Water-NA-2-NA</v>
      </c>
      <c r="R243" s="21" t="str">
        <f t="shared" si="31"/>
        <v>L-AB-001-EC25-TP2-Water</v>
      </c>
      <c r="S243" s="14" t="str">
        <f t="shared" si="20"/>
        <v>L.AB.001.M.B.2</v>
      </c>
      <c r="T243" s="15" t="str">
        <f t="shared" si="21"/>
        <v>LAB001MB2</v>
      </c>
      <c r="U243" t="s">
        <v>2649</v>
      </c>
    </row>
    <row r="244" spans="1:21">
      <c r="A244" t="s">
        <v>60</v>
      </c>
      <c r="B244" s="10" t="s">
        <v>50</v>
      </c>
      <c r="C244" s="10" t="str">
        <f>VLOOKUP(_xlfn.CONCAT(A244,B244),Codes!$C$3:$D$11,2,FALSE)</f>
        <v>L</v>
      </c>
      <c r="D244" s="23" t="s">
        <v>43</v>
      </c>
      <c r="E244" s="12" t="str">
        <f>VLOOKUP(D244,Codes!$E$3:$G$253,3,FALSE)</f>
        <v>001</v>
      </c>
      <c r="F244" s="10" t="s">
        <v>57</v>
      </c>
      <c r="G244" s="10">
        <v>8</v>
      </c>
      <c r="H244" s="10" t="str">
        <f>VLOOKUP(F244,Codes!$J$3:$Q$8,2,FALSE)</f>
        <v>B</v>
      </c>
      <c r="I244" s="11" t="s">
        <v>44</v>
      </c>
      <c r="J244" s="10" t="str">
        <f>VLOOKUP(I244,Codes!$H$3:$I$262,2,FALSE)</f>
        <v>AB</v>
      </c>
      <c r="K244" s="10">
        <v>3</v>
      </c>
      <c r="L244" t="s">
        <v>83</v>
      </c>
      <c r="M244" t="str">
        <f>VLOOKUP(L244,Codes!$R$3:$S$28,2,FALSE)</f>
        <v>M</v>
      </c>
      <c r="N244" t="s">
        <v>38</v>
      </c>
      <c r="O244" t="s">
        <v>29</v>
      </c>
      <c r="P244" t="s">
        <v>29</v>
      </c>
      <c r="Q244" s="21" t="str">
        <f t="shared" si="30"/>
        <v>L-AB-001-EC25-TP2-Water-NA-3-NA</v>
      </c>
      <c r="R244" s="21" t="str">
        <f t="shared" si="31"/>
        <v>L-AB-001-EC25-TP2-Water</v>
      </c>
      <c r="S244" s="14" t="str">
        <f t="shared" si="20"/>
        <v>L.AB.001.M.B.3</v>
      </c>
      <c r="T244" s="15" t="str">
        <f t="shared" si="21"/>
        <v>LAB001MB3</v>
      </c>
      <c r="U244" t="s">
        <v>2649</v>
      </c>
    </row>
    <row r="245" spans="1:21">
      <c r="A245" t="s">
        <v>60</v>
      </c>
      <c r="B245" s="10" t="s">
        <v>50</v>
      </c>
      <c r="C245" s="10" t="str">
        <f>VLOOKUP(_xlfn.CONCAT(A245,B245),Codes!$C$3:$D$11,2,FALSE)</f>
        <v>L</v>
      </c>
      <c r="D245" s="23" t="s">
        <v>43</v>
      </c>
      <c r="E245" s="12" t="str">
        <f>VLOOKUP(D245,Codes!$E$3:$G$253,3,FALSE)</f>
        <v>001</v>
      </c>
      <c r="F245" s="10" t="s">
        <v>57</v>
      </c>
      <c r="G245" s="10">
        <v>8</v>
      </c>
      <c r="H245" s="10" t="str">
        <f>VLOOKUP(F245,Codes!$J$3:$Q$8,2,FALSE)</f>
        <v>B</v>
      </c>
      <c r="I245" s="11" t="s">
        <v>44</v>
      </c>
      <c r="J245" s="10" t="str">
        <f>VLOOKUP(I245,Codes!$H$3:$I$262,2,FALSE)</f>
        <v>AB</v>
      </c>
      <c r="K245" s="10">
        <v>4</v>
      </c>
      <c r="L245" t="s">
        <v>83</v>
      </c>
      <c r="M245" t="str">
        <f>VLOOKUP(L245,Codes!$R$3:$S$28,2,FALSE)</f>
        <v>M</v>
      </c>
      <c r="N245" t="s">
        <v>38</v>
      </c>
      <c r="O245" t="s">
        <v>29</v>
      </c>
      <c r="P245" t="s">
        <v>29</v>
      </c>
      <c r="Q245" s="21" t="str">
        <f t="shared" si="30"/>
        <v>L-AB-001-EC25-TP2-Water-NA-4-NA</v>
      </c>
      <c r="R245" s="21" t="str">
        <f t="shared" si="31"/>
        <v>L-AB-001-EC25-TP2-Water</v>
      </c>
      <c r="S245" s="14" t="str">
        <f t="shared" si="20"/>
        <v>L.AB.001.M.B.4</v>
      </c>
      <c r="T245" s="15" t="str">
        <f t="shared" si="21"/>
        <v>LAB001MB4</v>
      </c>
      <c r="U245" t="s">
        <v>2649</v>
      </c>
    </row>
    <row r="246" spans="1:21">
      <c r="A246" t="s">
        <v>60</v>
      </c>
      <c r="B246" s="10" t="s">
        <v>50</v>
      </c>
      <c r="C246" s="10" t="str">
        <f>VLOOKUP(_xlfn.CONCAT(A246,B246),Codes!$C$3:$D$11,2,FALSE)</f>
        <v>L</v>
      </c>
      <c r="D246" s="23" t="s">
        <v>43</v>
      </c>
      <c r="E246" s="12" t="str">
        <f>VLOOKUP(D246,Codes!$E$3:$G$253,3,FALSE)</f>
        <v>001</v>
      </c>
      <c r="F246" s="10" t="s">
        <v>57</v>
      </c>
      <c r="G246" s="10">
        <v>8</v>
      </c>
      <c r="H246" s="10" t="str">
        <f>VLOOKUP(F246,Codes!$J$3:$Q$8,2,FALSE)</f>
        <v>B</v>
      </c>
      <c r="I246" s="11" t="s">
        <v>44</v>
      </c>
      <c r="J246" s="10" t="str">
        <f>VLOOKUP(I246,Codes!$H$3:$I$262,2,FALSE)</f>
        <v>AB</v>
      </c>
      <c r="K246" s="10">
        <v>5</v>
      </c>
      <c r="L246" t="s">
        <v>83</v>
      </c>
      <c r="M246" t="str">
        <f>VLOOKUP(L246,Codes!$R$3:$S$28,2,FALSE)</f>
        <v>M</v>
      </c>
      <c r="N246" t="s">
        <v>38</v>
      </c>
      <c r="O246" t="s">
        <v>29</v>
      </c>
      <c r="P246" t="s">
        <v>29</v>
      </c>
      <c r="Q246" s="21" t="str">
        <f t="shared" si="30"/>
        <v>L-AB-001-EC25-TP2-Water-NA-5-NA</v>
      </c>
      <c r="R246" s="21" t="str">
        <f t="shared" si="31"/>
        <v>L-AB-001-EC25-TP2-Water</v>
      </c>
      <c r="S246" s="14" t="str">
        <f t="shared" si="20"/>
        <v>L.AB.001.M.B.5</v>
      </c>
      <c r="T246" s="15" t="str">
        <f t="shared" si="21"/>
        <v>LAB001MB5</v>
      </c>
      <c r="U246" t="s">
        <v>2649</v>
      </c>
    </row>
    <row r="247" spans="1:21">
      <c r="A247" t="s">
        <v>60</v>
      </c>
      <c r="B247" s="10" t="s">
        <v>50</v>
      </c>
      <c r="C247" s="10" t="str">
        <f>VLOOKUP(_xlfn.CONCAT(A247,B247),Codes!$C$3:$D$11,2,FALSE)</f>
        <v>L</v>
      </c>
      <c r="D247" s="23" t="s">
        <v>43</v>
      </c>
      <c r="E247" s="12" t="str">
        <f>VLOOKUP(D247,Codes!$E$3:$G$253,3,FALSE)</f>
        <v>001</v>
      </c>
      <c r="F247" s="10" t="s">
        <v>64</v>
      </c>
      <c r="G247" s="10">
        <v>24</v>
      </c>
      <c r="H247" s="10" t="str">
        <f>VLOOKUP(F247,Codes!$J$3:$Q$8,2,FALSE)</f>
        <v>C</v>
      </c>
      <c r="I247" s="11" t="s">
        <v>44</v>
      </c>
      <c r="J247" s="10" t="str">
        <f>VLOOKUP(I247,Codes!$H$3:$I$262,2,FALSE)</f>
        <v>AB</v>
      </c>
      <c r="K247" s="10">
        <v>1</v>
      </c>
      <c r="L247" t="s">
        <v>83</v>
      </c>
      <c r="M247" t="str">
        <f>VLOOKUP(L247,Codes!$R$3:$S$28,2,FALSE)</f>
        <v>M</v>
      </c>
      <c r="N247" t="s">
        <v>38</v>
      </c>
      <c r="O247" t="s">
        <v>29</v>
      </c>
      <c r="P247" t="s">
        <v>29</v>
      </c>
      <c r="Q247" s="21" t="str">
        <f t="shared" si="30"/>
        <v>L-AB-001-EC25-TP3-Water-NA-1-NA</v>
      </c>
      <c r="R247" s="21" t="str">
        <f t="shared" si="31"/>
        <v>L-AB-001-EC25-TP3-Water</v>
      </c>
      <c r="S247" s="14" t="str">
        <f t="shared" si="20"/>
        <v>L.AB.001.M.C.1</v>
      </c>
      <c r="T247" s="15" t="str">
        <f t="shared" si="21"/>
        <v>LAB001MC1</v>
      </c>
      <c r="U247" t="s">
        <v>2649</v>
      </c>
    </row>
    <row r="248" spans="1:21">
      <c r="A248" t="s">
        <v>60</v>
      </c>
      <c r="B248" s="10" t="s">
        <v>50</v>
      </c>
      <c r="C248" s="10" t="str">
        <f>VLOOKUP(_xlfn.CONCAT(A248,B248),Codes!$C$3:$D$11,2,FALSE)</f>
        <v>L</v>
      </c>
      <c r="D248" s="23" t="s">
        <v>43</v>
      </c>
      <c r="E248" s="12" t="str">
        <f>VLOOKUP(D248,Codes!$E$3:$G$253,3,FALSE)</f>
        <v>001</v>
      </c>
      <c r="F248" s="10" t="s">
        <v>64</v>
      </c>
      <c r="G248" s="10">
        <v>24</v>
      </c>
      <c r="H248" s="10" t="str">
        <f>VLOOKUP(F248,Codes!$J$3:$Q$8,2,FALSE)</f>
        <v>C</v>
      </c>
      <c r="I248" s="11" t="s">
        <v>44</v>
      </c>
      <c r="J248" s="10" t="str">
        <f>VLOOKUP(I248,Codes!$H$3:$I$262,2,FALSE)</f>
        <v>AB</v>
      </c>
      <c r="K248" s="10">
        <v>2</v>
      </c>
      <c r="L248" t="s">
        <v>83</v>
      </c>
      <c r="M248" t="str">
        <f>VLOOKUP(L248,Codes!$R$3:$S$28,2,FALSE)</f>
        <v>M</v>
      </c>
      <c r="N248" t="s">
        <v>38</v>
      </c>
      <c r="O248" t="s">
        <v>29</v>
      </c>
      <c r="P248" t="s">
        <v>29</v>
      </c>
      <c r="Q248" s="21" t="str">
        <f t="shared" si="30"/>
        <v>L-AB-001-EC25-TP3-Water-NA-2-NA</v>
      </c>
      <c r="R248" s="21" t="str">
        <f t="shared" si="31"/>
        <v>L-AB-001-EC25-TP3-Water</v>
      </c>
      <c r="S248" s="14" t="str">
        <f t="shared" si="20"/>
        <v>L.AB.001.M.C.2</v>
      </c>
      <c r="T248" s="15" t="str">
        <f t="shared" si="21"/>
        <v>LAB001MC2</v>
      </c>
      <c r="U248" t="s">
        <v>2649</v>
      </c>
    </row>
    <row r="249" spans="1:21">
      <c r="A249" t="s">
        <v>60</v>
      </c>
      <c r="B249" s="10" t="s">
        <v>50</v>
      </c>
      <c r="C249" s="10" t="str">
        <f>VLOOKUP(_xlfn.CONCAT(A249,B249),Codes!$C$3:$D$11,2,FALSE)</f>
        <v>L</v>
      </c>
      <c r="D249" s="23" t="s">
        <v>43</v>
      </c>
      <c r="E249" s="12" t="str">
        <f>VLOOKUP(D249,Codes!$E$3:$G$253,3,FALSE)</f>
        <v>001</v>
      </c>
      <c r="F249" s="10" t="s">
        <v>64</v>
      </c>
      <c r="G249" s="10">
        <v>24</v>
      </c>
      <c r="H249" s="10" t="str">
        <f>VLOOKUP(F249,Codes!$J$3:$Q$8,2,FALSE)</f>
        <v>C</v>
      </c>
      <c r="I249" s="11" t="s">
        <v>44</v>
      </c>
      <c r="J249" s="10" t="str">
        <f>VLOOKUP(I249,Codes!$H$3:$I$262,2,FALSE)</f>
        <v>AB</v>
      </c>
      <c r="K249" s="10">
        <v>3</v>
      </c>
      <c r="L249" t="s">
        <v>83</v>
      </c>
      <c r="M249" t="str">
        <f>VLOOKUP(L249,Codes!$R$3:$S$28,2,FALSE)</f>
        <v>M</v>
      </c>
      <c r="N249" t="s">
        <v>38</v>
      </c>
      <c r="O249" t="s">
        <v>29</v>
      </c>
      <c r="P249" t="s">
        <v>29</v>
      </c>
      <c r="Q249" s="21" t="str">
        <f t="shared" si="30"/>
        <v>L-AB-001-EC25-TP3-Water-NA-3-NA</v>
      </c>
      <c r="R249" s="21" t="str">
        <f t="shared" si="31"/>
        <v>L-AB-001-EC25-TP3-Water</v>
      </c>
      <c r="S249" s="14" t="str">
        <f t="shared" si="20"/>
        <v>L.AB.001.M.C.3</v>
      </c>
      <c r="T249" s="15" t="str">
        <f t="shared" si="21"/>
        <v>LAB001MC3</v>
      </c>
      <c r="U249" t="s">
        <v>2649</v>
      </c>
    </row>
    <row r="250" spans="1:21">
      <c r="A250" t="s">
        <v>60</v>
      </c>
      <c r="B250" s="10" t="s">
        <v>50</v>
      </c>
      <c r="C250" s="10" t="str">
        <f>VLOOKUP(_xlfn.CONCAT(A250,B250),Codes!$C$3:$D$11,2,FALSE)</f>
        <v>L</v>
      </c>
      <c r="D250" s="23" t="s">
        <v>43</v>
      </c>
      <c r="E250" s="12" t="str">
        <f>VLOOKUP(D250,Codes!$E$3:$G$253,3,FALSE)</f>
        <v>001</v>
      </c>
      <c r="F250" s="10" t="s">
        <v>64</v>
      </c>
      <c r="G250" s="10">
        <v>24</v>
      </c>
      <c r="H250" s="10" t="str">
        <f>VLOOKUP(F250,Codes!$J$3:$Q$8,2,FALSE)</f>
        <v>C</v>
      </c>
      <c r="I250" s="11" t="s">
        <v>44</v>
      </c>
      <c r="J250" s="10" t="str">
        <f>VLOOKUP(I250,Codes!$H$3:$I$262,2,FALSE)</f>
        <v>AB</v>
      </c>
      <c r="K250" s="10">
        <v>4</v>
      </c>
      <c r="L250" t="s">
        <v>83</v>
      </c>
      <c r="M250" t="str">
        <f>VLOOKUP(L250,Codes!$R$3:$S$28,2,FALSE)</f>
        <v>M</v>
      </c>
      <c r="N250" t="s">
        <v>38</v>
      </c>
      <c r="O250" t="s">
        <v>29</v>
      </c>
      <c r="P250" t="s">
        <v>29</v>
      </c>
      <c r="Q250" s="21" t="str">
        <f t="shared" si="30"/>
        <v>L-AB-001-EC25-TP3-Water-NA-4-NA</v>
      </c>
      <c r="R250" s="21" t="str">
        <f t="shared" si="31"/>
        <v>L-AB-001-EC25-TP3-Water</v>
      </c>
      <c r="S250" s="14" t="str">
        <f t="shared" si="20"/>
        <v>L.AB.001.M.C.4</v>
      </c>
      <c r="T250" s="15" t="str">
        <f t="shared" si="21"/>
        <v>LAB001MC4</v>
      </c>
      <c r="U250" t="s">
        <v>2649</v>
      </c>
    </row>
    <row r="251" spans="1:21">
      <c r="A251" t="s">
        <v>60</v>
      </c>
      <c r="B251" s="10" t="s">
        <v>50</v>
      </c>
      <c r="C251" s="10" t="str">
        <f>VLOOKUP(_xlfn.CONCAT(A251,B251),Codes!$C$3:$D$11,2,FALSE)</f>
        <v>L</v>
      </c>
      <c r="D251" s="23" t="s">
        <v>43</v>
      </c>
      <c r="E251" s="12" t="str">
        <f>VLOOKUP(D251,Codes!$E$3:$G$253,3,FALSE)</f>
        <v>001</v>
      </c>
      <c r="F251" s="10" t="s">
        <v>64</v>
      </c>
      <c r="G251" s="10">
        <v>24</v>
      </c>
      <c r="H251" s="10" t="str">
        <f>VLOOKUP(F251,Codes!$J$3:$Q$8,2,FALSE)</f>
        <v>C</v>
      </c>
      <c r="I251" s="11" t="s">
        <v>44</v>
      </c>
      <c r="J251" s="10" t="str">
        <f>VLOOKUP(I251,Codes!$H$3:$I$262,2,FALSE)</f>
        <v>AB</v>
      </c>
      <c r="K251" s="10">
        <v>5</v>
      </c>
      <c r="L251" t="s">
        <v>83</v>
      </c>
      <c r="M251" t="str">
        <f>VLOOKUP(L251,Codes!$R$3:$S$28,2,FALSE)</f>
        <v>M</v>
      </c>
      <c r="N251" t="s">
        <v>38</v>
      </c>
      <c r="O251" t="s">
        <v>29</v>
      </c>
      <c r="P251" t="s">
        <v>29</v>
      </c>
      <c r="Q251" s="21" t="str">
        <f t="shared" si="30"/>
        <v>L-AB-001-EC25-TP3-Water-NA-5-NA</v>
      </c>
      <c r="R251" s="21" t="str">
        <f t="shared" si="31"/>
        <v>L-AB-001-EC25-TP3-Water</v>
      </c>
      <c r="S251" s="14" t="str">
        <f t="shared" si="20"/>
        <v>L.AB.001.M.C.5</v>
      </c>
      <c r="T251" s="15" t="str">
        <f t="shared" si="21"/>
        <v>LAB001MC5</v>
      </c>
      <c r="U251" t="s">
        <v>2649</v>
      </c>
    </row>
    <row r="252" spans="1:21">
      <c r="A252" t="s">
        <v>60</v>
      </c>
      <c r="B252" s="10" t="s">
        <v>50</v>
      </c>
      <c r="C252" s="10" t="str">
        <f>VLOOKUP(_xlfn.CONCAT(A252,B252),Codes!$C$3:$D$11,2,FALSE)</f>
        <v>L</v>
      </c>
      <c r="D252" s="23" t="s">
        <v>43</v>
      </c>
      <c r="E252" s="12" t="str">
        <f>VLOOKUP(D252,Codes!$E$3:$G$253,3,FALSE)</f>
        <v>001</v>
      </c>
      <c r="F252" s="10" t="s">
        <v>70</v>
      </c>
      <c r="G252" s="10">
        <v>30</v>
      </c>
      <c r="H252" s="10" t="str">
        <f>VLOOKUP(F252,Codes!$J$3:$Q$8,2,FALSE)</f>
        <v>D</v>
      </c>
      <c r="I252" s="11" t="s">
        <v>44</v>
      </c>
      <c r="J252" s="10" t="str">
        <f>VLOOKUP(I252,Codes!$H$3:$I$262,2,FALSE)</f>
        <v>AB</v>
      </c>
      <c r="K252" s="10">
        <v>1</v>
      </c>
      <c r="L252" t="s">
        <v>83</v>
      </c>
      <c r="M252" t="str">
        <f>VLOOKUP(L252,Codes!$R$3:$S$28,2,FALSE)</f>
        <v>M</v>
      </c>
      <c r="N252" t="s">
        <v>38</v>
      </c>
      <c r="O252" t="s">
        <v>29</v>
      </c>
      <c r="P252" t="s">
        <v>29</v>
      </c>
      <c r="Q252" s="21" t="str">
        <f t="shared" si="30"/>
        <v>L-AB-001-EC25-TP4-Water-NA-1-NA</v>
      </c>
      <c r="R252" s="21" t="str">
        <f t="shared" si="31"/>
        <v>L-AB-001-EC25-TP4-Water</v>
      </c>
      <c r="S252" s="14" t="str">
        <f t="shared" si="20"/>
        <v>L.AB.001.M.D.1</v>
      </c>
      <c r="T252" s="15" t="str">
        <f t="shared" si="21"/>
        <v>LAB001MD1</v>
      </c>
      <c r="U252" t="s">
        <v>2649</v>
      </c>
    </row>
    <row r="253" spans="1:21">
      <c r="A253" t="s">
        <v>60</v>
      </c>
      <c r="B253" s="10" t="s">
        <v>50</v>
      </c>
      <c r="C253" s="10" t="str">
        <f>VLOOKUP(_xlfn.CONCAT(A253,B253),Codes!$C$3:$D$11,2,FALSE)</f>
        <v>L</v>
      </c>
      <c r="D253" s="23" t="s">
        <v>43</v>
      </c>
      <c r="E253" s="12" t="str">
        <f>VLOOKUP(D253,Codes!$E$3:$G$253,3,FALSE)</f>
        <v>001</v>
      </c>
      <c r="F253" s="10" t="s">
        <v>70</v>
      </c>
      <c r="G253" s="10">
        <v>30</v>
      </c>
      <c r="H253" s="10" t="str">
        <f>VLOOKUP(F253,Codes!$J$3:$Q$8,2,FALSE)</f>
        <v>D</v>
      </c>
      <c r="I253" s="11" t="s">
        <v>44</v>
      </c>
      <c r="J253" s="10" t="str">
        <f>VLOOKUP(I253,Codes!$H$3:$I$262,2,FALSE)</f>
        <v>AB</v>
      </c>
      <c r="K253" s="10">
        <v>2</v>
      </c>
      <c r="L253" t="s">
        <v>83</v>
      </c>
      <c r="M253" t="str">
        <f>VLOOKUP(L253,Codes!$R$3:$S$28,2,FALSE)</f>
        <v>M</v>
      </c>
      <c r="N253" t="s">
        <v>38</v>
      </c>
      <c r="O253" t="s">
        <v>29</v>
      </c>
      <c r="P253" t="s">
        <v>29</v>
      </c>
      <c r="Q253" s="21" t="str">
        <f t="shared" si="30"/>
        <v>L-AB-001-EC25-TP4-Water-NA-2-NA</v>
      </c>
      <c r="R253" s="21" t="str">
        <f t="shared" si="31"/>
        <v>L-AB-001-EC25-TP4-Water</v>
      </c>
      <c r="S253" s="14" t="str">
        <f t="shared" ref="S253:S306" si="32">_xlfn.CONCAT(C253,".",J253,".",E253,".",M253,".",H253,".",K253)</f>
        <v>L.AB.001.M.D.2</v>
      </c>
      <c r="T253" s="15" t="str">
        <f t="shared" ref="T253:T306" si="33">SUBSTITUTE(S253,".","")</f>
        <v>LAB001MD2</v>
      </c>
      <c r="U253" t="s">
        <v>2649</v>
      </c>
    </row>
    <row r="254" spans="1:21">
      <c r="A254" t="s">
        <v>60</v>
      </c>
      <c r="B254" s="10" t="s">
        <v>50</v>
      </c>
      <c r="C254" s="10" t="str">
        <f>VLOOKUP(_xlfn.CONCAT(A254,B254),Codes!$C$3:$D$11,2,FALSE)</f>
        <v>L</v>
      </c>
      <c r="D254" s="23" t="s">
        <v>43</v>
      </c>
      <c r="E254" s="12" t="str">
        <f>VLOOKUP(D254,Codes!$E$3:$G$253,3,FALSE)</f>
        <v>001</v>
      </c>
      <c r="F254" s="10" t="s">
        <v>70</v>
      </c>
      <c r="G254" s="10">
        <v>30</v>
      </c>
      <c r="H254" s="10" t="str">
        <f>VLOOKUP(F254,Codes!$J$3:$Q$8,2,FALSE)</f>
        <v>D</v>
      </c>
      <c r="I254" s="11" t="s">
        <v>44</v>
      </c>
      <c r="J254" s="10" t="str">
        <f>VLOOKUP(I254,Codes!$H$3:$I$262,2,FALSE)</f>
        <v>AB</v>
      </c>
      <c r="K254" s="10">
        <v>3</v>
      </c>
      <c r="L254" t="s">
        <v>83</v>
      </c>
      <c r="M254" t="str">
        <f>VLOOKUP(L254,Codes!$R$3:$S$28,2,FALSE)</f>
        <v>M</v>
      </c>
      <c r="N254" t="s">
        <v>38</v>
      </c>
      <c r="O254" t="s">
        <v>29</v>
      </c>
      <c r="P254" t="s">
        <v>29</v>
      </c>
      <c r="Q254" s="21" t="str">
        <f t="shared" si="30"/>
        <v>L-AB-001-EC25-TP4-Water-NA-3-NA</v>
      </c>
      <c r="R254" s="21" t="str">
        <f t="shared" si="31"/>
        <v>L-AB-001-EC25-TP4-Water</v>
      </c>
      <c r="S254" s="14" t="str">
        <f t="shared" si="32"/>
        <v>L.AB.001.M.D.3</v>
      </c>
      <c r="T254" s="15" t="str">
        <f t="shared" si="33"/>
        <v>LAB001MD3</v>
      </c>
      <c r="U254" t="s">
        <v>2649</v>
      </c>
    </row>
    <row r="255" spans="1:21">
      <c r="A255" t="s">
        <v>60</v>
      </c>
      <c r="B255" s="10" t="s">
        <v>50</v>
      </c>
      <c r="C255" s="10" t="str">
        <f>VLOOKUP(_xlfn.CONCAT(A255,B255),Codes!$C$3:$D$11,2,FALSE)</f>
        <v>L</v>
      </c>
      <c r="D255" s="23" t="s">
        <v>43</v>
      </c>
      <c r="E255" s="12" t="str">
        <f>VLOOKUP(D255,Codes!$E$3:$G$253,3,FALSE)</f>
        <v>001</v>
      </c>
      <c r="F255" s="10" t="s">
        <v>70</v>
      </c>
      <c r="G255" s="10">
        <v>30</v>
      </c>
      <c r="H255" s="10" t="str">
        <f>VLOOKUP(F255,Codes!$J$3:$Q$8,2,FALSE)</f>
        <v>D</v>
      </c>
      <c r="I255" s="11" t="s">
        <v>44</v>
      </c>
      <c r="J255" s="10" t="str">
        <f>VLOOKUP(I255,Codes!$H$3:$I$262,2,FALSE)</f>
        <v>AB</v>
      </c>
      <c r="K255" s="10">
        <v>4</v>
      </c>
      <c r="L255" t="s">
        <v>83</v>
      </c>
      <c r="M255" t="str">
        <f>VLOOKUP(L255,Codes!$R$3:$S$28,2,FALSE)</f>
        <v>M</v>
      </c>
      <c r="N255" t="s">
        <v>38</v>
      </c>
      <c r="O255" t="s">
        <v>29</v>
      </c>
      <c r="P255" t="s">
        <v>29</v>
      </c>
      <c r="Q255" s="21" t="str">
        <f t="shared" si="30"/>
        <v>L-AB-001-EC25-TP4-Water-NA-4-NA</v>
      </c>
      <c r="R255" s="21" t="str">
        <f t="shared" si="31"/>
        <v>L-AB-001-EC25-TP4-Water</v>
      </c>
      <c r="S255" s="14" t="str">
        <f t="shared" si="32"/>
        <v>L.AB.001.M.D.4</v>
      </c>
      <c r="T255" s="15" t="str">
        <f t="shared" si="33"/>
        <v>LAB001MD4</v>
      </c>
      <c r="U255" t="s">
        <v>2649</v>
      </c>
    </row>
    <row r="256" spans="1:21">
      <c r="A256" t="s">
        <v>60</v>
      </c>
      <c r="B256" s="10" t="s">
        <v>50</v>
      </c>
      <c r="C256" s="10" t="str">
        <f>VLOOKUP(_xlfn.CONCAT(A256,B256),Codes!$C$3:$D$11,2,FALSE)</f>
        <v>L</v>
      </c>
      <c r="D256" s="23" t="s">
        <v>43</v>
      </c>
      <c r="E256" s="12" t="str">
        <f>VLOOKUP(D256,Codes!$E$3:$G$253,3,FALSE)</f>
        <v>001</v>
      </c>
      <c r="F256" s="10" t="s">
        <v>70</v>
      </c>
      <c r="G256" s="10">
        <v>30</v>
      </c>
      <c r="H256" s="10" t="str">
        <f>VLOOKUP(F256,Codes!$J$3:$Q$8,2,FALSE)</f>
        <v>D</v>
      </c>
      <c r="I256" s="11" t="s">
        <v>44</v>
      </c>
      <c r="J256" s="10" t="str">
        <f>VLOOKUP(I256,Codes!$H$3:$I$262,2,FALSE)</f>
        <v>AB</v>
      </c>
      <c r="K256" s="10">
        <v>5</v>
      </c>
      <c r="L256" t="s">
        <v>83</v>
      </c>
      <c r="M256" t="str">
        <f>VLOOKUP(L256,Codes!$R$3:$S$28,2,FALSE)</f>
        <v>M</v>
      </c>
      <c r="N256" t="s">
        <v>38</v>
      </c>
      <c r="O256" t="s">
        <v>29</v>
      </c>
      <c r="P256" t="s">
        <v>29</v>
      </c>
      <c r="Q256" s="21" t="str">
        <f t="shared" si="30"/>
        <v>L-AB-001-EC25-TP4-Water-NA-5-NA</v>
      </c>
      <c r="R256" s="21" t="str">
        <f t="shared" si="31"/>
        <v>L-AB-001-EC25-TP4-Water</v>
      </c>
      <c r="S256" s="14" t="str">
        <f t="shared" si="32"/>
        <v>L.AB.001.M.D.5</v>
      </c>
      <c r="T256" s="15" t="str">
        <f t="shared" si="33"/>
        <v>LAB001MD5</v>
      </c>
      <c r="U256" t="s">
        <v>2649</v>
      </c>
    </row>
    <row r="257" spans="1:21">
      <c r="A257" t="s">
        <v>60</v>
      </c>
      <c r="B257" s="10" t="s">
        <v>50</v>
      </c>
      <c r="C257" s="10" t="str">
        <f>VLOOKUP(_xlfn.CONCAT(A257,B257),Codes!$C$3:$D$11,2,FALSE)</f>
        <v>L</v>
      </c>
      <c r="D257" s="23" t="s">
        <v>43</v>
      </c>
      <c r="E257" s="12" t="str">
        <f>VLOOKUP(D257,Codes!$E$3:$G$253,3,FALSE)</f>
        <v>001</v>
      </c>
      <c r="F257" s="10" t="s">
        <v>76</v>
      </c>
      <c r="G257" s="10">
        <v>48</v>
      </c>
      <c r="H257" s="10" t="str">
        <f>VLOOKUP(F257,Codes!$J$3:$Q$8,2,FALSE)</f>
        <v>E</v>
      </c>
      <c r="I257" s="11" t="s">
        <v>44</v>
      </c>
      <c r="J257" s="10" t="str">
        <f>VLOOKUP(I257,Codes!$H$3:$I$262,2,FALSE)</f>
        <v>AB</v>
      </c>
      <c r="K257" s="10">
        <v>1</v>
      </c>
      <c r="L257" t="s">
        <v>83</v>
      </c>
      <c r="M257" t="str">
        <f>VLOOKUP(L257,Codes!$R$3:$S$28,2,FALSE)</f>
        <v>M</v>
      </c>
      <c r="N257" t="s">
        <v>38</v>
      </c>
      <c r="O257" t="s">
        <v>29</v>
      </c>
      <c r="P257" t="s">
        <v>29</v>
      </c>
      <c r="Q257" s="21" t="str">
        <f t="shared" si="30"/>
        <v>L-AB-001-EC25-TP5-Water-NA-1-NA</v>
      </c>
      <c r="R257" s="21" t="str">
        <f t="shared" si="31"/>
        <v>L-AB-001-EC25-TP5-Water</v>
      </c>
      <c r="S257" s="14" t="str">
        <f t="shared" si="32"/>
        <v>L.AB.001.M.E.1</v>
      </c>
      <c r="T257" s="15" t="str">
        <f t="shared" si="33"/>
        <v>LAB001ME1</v>
      </c>
      <c r="U257" t="s">
        <v>2649</v>
      </c>
    </row>
    <row r="258" spans="1:21">
      <c r="A258" t="s">
        <v>60</v>
      </c>
      <c r="B258" s="10" t="s">
        <v>50</v>
      </c>
      <c r="C258" s="10" t="str">
        <f>VLOOKUP(_xlfn.CONCAT(A258,B258),Codes!$C$3:$D$11,2,FALSE)</f>
        <v>L</v>
      </c>
      <c r="D258" s="23" t="s">
        <v>43</v>
      </c>
      <c r="E258" s="12" t="str">
        <f>VLOOKUP(D258,Codes!$E$3:$G$253,3,FALSE)</f>
        <v>001</v>
      </c>
      <c r="F258" s="10" t="s">
        <v>76</v>
      </c>
      <c r="G258" s="10">
        <v>48</v>
      </c>
      <c r="H258" s="10" t="str">
        <f>VLOOKUP(F258,Codes!$J$3:$Q$8,2,FALSE)</f>
        <v>E</v>
      </c>
      <c r="I258" s="11" t="s">
        <v>44</v>
      </c>
      <c r="J258" s="10" t="str">
        <f>VLOOKUP(I258,Codes!$H$3:$I$262,2,FALSE)</f>
        <v>AB</v>
      </c>
      <c r="K258" s="10">
        <v>2</v>
      </c>
      <c r="L258" t="s">
        <v>83</v>
      </c>
      <c r="M258" t="str">
        <f>VLOOKUP(L258,Codes!$R$3:$S$28,2,FALSE)</f>
        <v>M</v>
      </c>
      <c r="N258" t="s">
        <v>38</v>
      </c>
      <c r="O258" t="s">
        <v>29</v>
      </c>
      <c r="P258" t="s">
        <v>29</v>
      </c>
      <c r="Q258" s="21" t="str">
        <f t="shared" si="30"/>
        <v>L-AB-001-EC25-TP5-Water-NA-2-NA</v>
      </c>
      <c r="R258" s="21" t="str">
        <f t="shared" si="31"/>
        <v>L-AB-001-EC25-TP5-Water</v>
      </c>
      <c r="S258" s="14" t="str">
        <f t="shared" si="32"/>
        <v>L.AB.001.M.E.2</v>
      </c>
      <c r="T258" s="15" t="str">
        <f t="shared" si="33"/>
        <v>LAB001ME2</v>
      </c>
      <c r="U258" t="s">
        <v>2649</v>
      </c>
    </row>
    <row r="259" spans="1:21">
      <c r="A259" t="s">
        <v>60</v>
      </c>
      <c r="B259" s="10" t="s">
        <v>50</v>
      </c>
      <c r="C259" s="10" t="str">
        <f>VLOOKUP(_xlfn.CONCAT(A259,B259),Codes!$C$3:$D$11,2,FALSE)</f>
        <v>L</v>
      </c>
      <c r="D259" s="23" t="s">
        <v>43</v>
      </c>
      <c r="E259" s="12" t="str">
        <f>VLOOKUP(D259,Codes!$E$3:$G$253,3,FALSE)</f>
        <v>001</v>
      </c>
      <c r="F259" s="10" t="s">
        <v>76</v>
      </c>
      <c r="G259" s="10">
        <v>48</v>
      </c>
      <c r="H259" s="10" t="str">
        <f>VLOOKUP(F259,Codes!$J$3:$Q$8,2,FALSE)</f>
        <v>E</v>
      </c>
      <c r="I259" s="11" t="s">
        <v>44</v>
      </c>
      <c r="J259" s="10" t="str">
        <f>VLOOKUP(I259,Codes!$H$3:$I$262,2,FALSE)</f>
        <v>AB</v>
      </c>
      <c r="K259" s="10">
        <v>3</v>
      </c>
      <c r="L259" t="s">
        <v>83</v>
      </c>
      <c r="M259" t="str">
        <f>VLOOKUP(L259,Codes!$R$3:$S$28,2,FALSE)</f>
        <v>M</v>
      </c>
      <c r="N259" t="s">
        <v>38</v>
      </c>
      <c r="O259" t="s">
        <v>29</v>
      </c>
      <c r="P259" t="s">
        <v>29</v>
      </c>
      <c r="Q259" s="21" t="str">
        <f t="shared" si="30"/>
        <v>L-AB-001-EC25-TP5-Water-NA-3-NA</v>
      </c>
      <c r="R259" s="21" t="str">
        <f t="shared" si="31"/>
        <v>L-AB-001-EC25-TP5-Water</v>
      </c>
      <c r="S259" s="14" t="str">
        <f t="shared" si="32"/>
        <v>L.AB.001.M.E.3</v>
      </c>
      <c r="T259" s="15" t="str">
        <f t="shared" si="33"/>
        <v>LAB001ME3</v>
      </c>
      <c r="U259" t="s">
        <v>2649</v>
      </c>
    </row>
    <row r="260" spans="1:21">
      <c r="A260" t="s">
        <v>60</v>
      </c>
      <c r="B260" s="10" t="s">
        <v>50</v>
      </c>
      <c r="C260" s="10" t="str">
        <f>VLOOKUP(_xlfn.CONCAT(A260,B260),Codes!$C$3:$D$11,2,FALSE)</f>
        <v>L</v>
      </c>
      <c r="D260" s="23" t="s">
        <v>43</v>
      </c>
      <c r="E260" s="12" t="str">
        <f>VLOOKUP(D260,Codes!$E$3:$G$253,3,FALSE)</f>
        <v>001</v>
      </c>
      <c r="F260" s="10" t="s">
        <v>76</v>
      </c>
      <c r="G260" s="10">
        <v>48</v>
      </c>
      <c r="H260" s="10" t="str">
        <f>VLOOKUP(F260,Codes!$J$3:$Q$8,2,FALSE)</f>
        <v>E</v>
      </c>
      <c r="I260" s="11" t="s">
        <v>44</v>
      </c>
      <c r="J260" s="10" t="str">
        <f>VLOOKUP(I260,Codes!$H$3:$I$262,2,FALSE)</f>
        <v>AB</v>
      </c>
      <c r="K260" s="10">
        <v>4</v>
      </c>
      <c r="L260" t="s">
        <v>83</v>
      </c>
      <c r="M260" t="str">
        <f>VLOOKUP(L260,Codes!$R$3:$S$28,2,FALSE)</f>
        <v>M</v>
      </c>
      <c r="N260" t="s">
        <v>38</v>
      </c>
      <c r="O260" t="s">
        <v>29</v>
      </c>
      <c r="P260" t="s">
        <v>29</v>
      </c>
      <c r="Q260" s="21" t="str">
        <f t="shared" si="30"/>
        <v>L-AB-001-EC25-TP5-Water-NA-4-NA</v>
      </c>
      <c r="R260" s="21" t="str">
        <f t="shared" si="31"/>
        <v>L-AB-001-EC25-TP5-Water</v>
      </c>
      <c r="S260" s="14" t="str">
        <f t="shared" si="32"/>
        <v>L.AB.001.M.E.4</v>
      </c>
      <c r="T260" s="15" t="str">
        <f t="shared" si="33"/>
        <v>LAB001ME4</v>
      </c>
      <c r="U260" t="s">
        <v>2649</v>
      </c>
    </row>
    <row r="261" spans="1:21">
      <c r="A261" t="s">
        <v>60</v>
      </c>
      <c r="B261" s="10" t="s">
        <v>50</v>
      </c>
      <c r="C261" s="10" t="str">
        <f>VLOOKUP(_xlfn.CONCAT(A261,B261),Codes!$C$3:$D$11,2,FALSE)</f>
        <v>L</v>
      </c>
      <c r="D261" s="23" t="s">
        <v>43</v>
      </c>
      <c r="E261" s="12" t="str">
        <f>VLOOKUP(D261,Codes!$E$3:$G$253,3,FALSE)</f>
        <v>001</v>
      </c>
      <c r="F261" s="10" t="s">
        <v>76</v>
      </c>
      <c r="G261" s="10">
        <v>48</v>
      </c>
      <c r="H261" s="10" t="str">
        <f>VLOOKUP(F261,Codes!$J$3:$Q$8,2,FALSE)</f>
        <v>E</v>
      </c>
      <c r="I261" s="11" t="s">
        <v>44</v>
      </c>
      <c r="J261" s="10" t="str">
        <f>VLOOKUP(I261,Codes!$H$3:$I$262,2,FALSE)</f>
        <v>AB</v>
      </c>
      <c r="K261" s="10">
        <v>5</v>
      </c>
      <c r="L261" t="s">
        <v>83</v>
      </c>
      <c r="M261" t="str">
        <f>VLOOKUP(L261,Codes!$R$3:$S$28,2,FALSE)</f>
        <v>M</v>
      </c>
      <c r="N261" t="s">
        <v>38</v>
      </c>
      <c r="O261" t="s">
        <v>29</v>
      </c>
      <c r="P261" t="s">
        <v>29</v>
      </c>
      <c r="Q261" s="21" t="str">
        <f t="shared" si="30"/>
        <v>L-AB-001-EC25-TP5-Water-NA-5-NA</v>
      </c>
      <c r="R261" s="21" t="str">
        <f t="shared" si="31"/>
        <v>L-AB-001-EC25-TP5-Water</v>
      </c>
      <c r="S261" s="14" t="str">
        <f t="shared" si="32"/>
        <v>L.AB.001.M.E.5</v>
      </c>
      <c r="T261" s="15" t="str">
        <f t="shared" si="33"/>
        <v>LAB001ME5</v>
      </c>
      <c r="U261" t="s">
        <v>2649</v>
      </c>
    </row>
    <row r="262" spans="1:21">
      <c r="A262" t="s">
        <v>60</v>
      </c>
      <c r="B262" s="10" t="s">
        <v>50</v>
      </c>
      <c r="C262" s="10" t="str">
        <f>VLOOKUP(_xlfn.CONCAT(A262,B262),Codes!$C$3:$D$11,2,FALSE)</f>
        <v>L</v>
      </c>
      <c r="D262" s="23" t="s">
        <v>79</v>
      </c>
      <c r="E262" s="12" t="str">
        <f>VLOOKUP(D262,Codes!$E$3:$G$253,3,FALSE)</f>
        <v>006</v>
      </c>
      <c r="F262" s="10" t="s">
        <v>46</v>
      </c>
      <c r="G262" s="10">
        <v>4</v>
      </c>
      <c r="H262" s="10" t="str">
        <f>VLOOKUP(F262,Codes!$J$3:$Q$8,2,FALSE)</f>
        <v>A</v>
      </c>
      <c r="I262" s="11" t="s">
        <v>44</v>
      </c>
      <c r="J262" s="10" t="str">
        <f>VLOOKUP(I262,Codes!$H$3:$I$262,2,FALSE)</f>
        <v>AB</v>
      </c>
      <c r="K262" s="10">
        <v>1</v>
      </c>
      <c r="L262" t="s">
        <v>35</v>
      </c>
      <c r="M262" t="str">
        <f>VLOOKUP(L262,Codes!$R$3:$S$28,2,FALSE)</f>
        <v>L</v>
      </c>
      <c r="N262" t="s">
        <v>38</v>
      </c>
      <c r="O262" t="s">
        <v>29</v>
      </c>
      <c r="P262" t="s">
        <v>29</v>
      </c>
      <c r="Q262" s="21" t="str">
        <f t="shared" si="30"/>
        <v>L-AB-006-EC10-TP1-Water-NA-1-NA</v>
      </c>
      <c r="R262" s="21" t="str">
        <f t="shared" si="31"/>
        <v>L-AB-006-EC10-TP1-Water</v>
      </c>
      <c r="S262" s="14" t="str">
        <f t="shared" si="32"/>
        <v>L.AB.006.L.A.1</v>
      </c>
      <c r="T262" s="15" t="str">
        <f t="shared" si="33"/>
        <v>LAB006LA1</v>
      </c>
      <c r="U262" t="s">
        <v>2649</v>
      </c>
    </row>
    <row r="263" spans="1:21">
      <c r="A263" t="s">
        <v>60</v>
      </c>
      <c r="B263" s="10" t="s">
        <v>50</v>
      </c>
      <c r="C263" s="10" t="str">
        <f>VLOOKUP(_xlfn.CONCAT(A263,B263),Codes!$C$3:$D$11,2,FALSE)</f>
        <v>L</v>
      </c>
      <c r="D263" s="23" t="s">
        <v>79</v>
      </c>
      <c r="E263" s="12" t="str">
        <f>VLOOKUP(D263,Codes!$E$3:$G$253,3,FALSE)</f>
        <v>006</v>
      </c>
      <c r="F263" s="10" t="s">
        <v>46</v>
      </c>
      <c r="G263" s="10">
        <v>4</v>
      </c>
      <c r="H263" s="10" t="str">
        <f>VLOOKUP(F263,Codes!$J$3:$Q$8,2,FALSE)</f>
        <v>A</v>
      </c>
      <c r="I263" s="11" t="s">
        <v>44</v>
      </c>
      <c r="J263" s="10" t="str">
        <f>VLOOKUP(I263,Codes!$H$3:$I$262,2,FALSE)</f>
        <v>AB</v>
      </c>
      <c r="K263" s="10">
        <v>2</v>
      </c>
      <c r="L263" t="s">
        <v>35</v>
      </c>
      <c r="M263" t="str">
        <f>VLOOKUP(L263,Codes!$R$3:$S$28,2,FALSE)</f>
        <v>L</v>
      </c>
      <c r="N263" t="s">
        <v>38</v>
      </c>
      <c r="O263" t="s">
        <v>29</v>
      </c>
      <c r="P263" t="s">
        <v>29</v>
      </c>
      <c r="Q263" s="21" t="str">
        <f t="shared" si="30"/>
        <v>L-AB-006-EC10-TP1-Water-NA-2-NA</v>
      </c>
      <c r="R263" s="21" t="str">
        <f t="shared" si="31"/>
        <v>L-AB-006-EC10-TP1-Water</v>
      </c>
      <c r="S263" s="14" t="str">
        <f t="shared" si="32"/>
        <v>L.AB.006.L.A.2</v>
      </c>
      <c r="T263" s="15" t="str">
        <f t="shared" si="33"/>
        <v>LAB006LA2</v>
      </c>
      <c r="U263" t="s">
        <v>2649</v>
      </c>
    </row>
    <row r="264" spans="1:21">
      <c r="A264" t="s">
        <v>60</v>
      </c>
      <c r="B264" s="10" t="s">
        <v>50</v>
      </c>
      <c r="C264" s="10" t="str">
        <f>VLOOKUP(_xlfn.CONCAT(A264,B264),Codes!$C$3:$D$11,2,FALSE)</f>
        <v>L</v>
      </c>
      <c r="D264" s="23" t="s">
        <v>79</v>
      </c>
      <c r="E264" s="12" t="str">
        <f>VLOOKUP(D264,Codes!$E$3:$G$253,3,FALSE)</f>
        <v>006</v>
      </c>
      <c r="F264" s="10" t="s">
        <v>46</v>
      </c>
      <c r="G264" s="10">
        <v>4</v>
      </c>
      <c r="H264" s="10" t="str">
        <f>VLOOKUP(F264,Codes!$J$3:$Q$8,2,FALSE)</f>
        <v>A</v>
      </c>
      <c r="I264" s="11" t="s">
        <v>44</v>
      </c>
      <c r="J264" s="10" t="str">
        <f>VLOOKUP(I264,Codes!$H$3:$I$262,2,FALSE)</f>
        <v>AB</v>
      </c>
      <c r="K264" s="10">
        <v>3</v>
      </c>
      <c r="L264" t="s">
        <v>35</v>
      </c>
      <c r="M264" t="str">
        <f>VLOOKUP(L264,Codes!$R$3:$S$28,2,FALSE)</f>
        <v>L</v>
      </c>
      <c r="N264" t="s">
        <v>38</v>
      </c>
      <c r="O264" t="s">
        <v>29</v>
      </c>
      <c r="P264" t="s">
        <v>29</v>
      </c>
      <c r="Q264" s="21" t="str">
        <f t="shared" si="30"/>
        <v>L-AB-006-EC10-TP1-Water-NA-3-NA</v>
      </c>
      <c r="R264" s="21" t="str">
        <f t="shared" si="31"/>
        <v>L-AB-006-EC10-TP1-Water</v>
      </c>
      <c r="S264" s="14" t="str">
        <f t="shared" si="32"/>
        <v>L.AB.006.L.A.3</v>
      </c>
      <c r="T264" s="15" t="str">
        <f t="shared" si="33"/>
        <v>LAB006LA3</v>
      </c>
      <c r="U264" t="s">
        <v>2649</v>
      </c>
    </row>
    <row r="265" spans="1:21">
      <c r="A265" t="s">
        <v>60</v>
      </c>
      <c r="B265" s="10" t="s">
        <v>50</v>
      </c>
      <c r="C265" s="10" t="str">
        <f>VLOOKUP(_xlfn.CONCAT(A265,B265),Codes!$C$3:$D$11,2,FALSE)</f>
        <v>L</v>
      </c>
      <c r="D265" s="23" t="s">
        <v>79</v>
      </c>
      <c r="E265" s="12" t="str">
        <f>VLOOKUP(D265,Codes!$E$3:$G$253,3,FALSE)</f>
        <v>006</v>
      </c>
      <c r="F265" s="10" t="s">
        <v>46</v>
      </c>
      <c r="G265" s="10">
        <v>4</v>
      </c>
      <c r="H265" s="10" t="str">
        <f>VLOOKUP(F265,Codes!$J$3:$Q$8,2,FALSE)</f>
        <v>A</v>
      </c>
      <c r="I265" s="11" t="s">
        <v>44</v>
      </c>
      <c r="J265" s="10" t="str">
        <f>VLOOKUP(I265,Codes!$H$3:$I$262,2,FALSE)</f>
        <v>AB</v>
      </c>
      <c r="K265" s="10">
        <v>4</v>
      </c>
      <c r="L265" t="s">
        <v>35</v>
      </c>
      <c r="M265" t="str">
        <f>VLOOKUP(L265,Codes!$R$3:$S$28,2,FALSE)</f>
        <v>L</v>
      </c>
      <c r="N265" t="s">
        <v>38</v>
      </c>
      <c r="O265" t="s">
        <v>29</v>
      </c>
      <c r="P265" t="s">
        <v>29</v>
      </c>
      <c r="Q265" s="21" t="str">
        <f t="shared" si="30"/>
        <v>L-AB-006-EC10-TP1-Water-NA-4-NA</v>
      </c>
      <c r="R265" s="21" t="str">
        <f t="shared" si="31"/>
        <v>L-AB-006-EC10-TP1-Water</v>
      </c>
      <c r="S265" s="14" t="str">
        <f t="shared" si="32"/>
        <v>L.AB.006.L.A.4</v>
      </c>
      <c r="T265" s="15" t="str">
        <f t="shared" si="33"/>
        <v>LAB006LA4</v>
      </c>
      <c r="U265" t="s">
        <v>2649</v>
      </c>
    </row>
    <row r="266" spans="1:21">
      <c r="A266" t="s">
        <v>60</v>
      </c>
      <c r="B266" s="10" t="s">
        <v>50</v>
      </c>
      <c r="C266" s="10" t="str">
        <f>VLOOKUP(_xlfn.CONCAT(A266,B266),Codes!$C$3:$D$11,2,FALSE)</f>
        <v>L</v>
      </c>
      <c r="D266" s="23" t="s">
        <v>79</v>
      </c>
      <c r="E266" s="12" t="str">
        <f>VLOOKUP(D266,Codes!$E$3:$G$253,3,FALSE)</f>
        <v>006</v>
      </c>
      <c r="F266" s="10" t="s">
        <v>46</v>
      </c>
      <c r="G266" s="10">
        <v>4</v>
      </c>
      <c r="H266" s="10" t="str">
        <f>VLOOKUP(F266,Codes!$J$3:$Q$8,2,FALSE)</f>
        <v>A</v>
      </c>
      <c r="I266" s="11" t="s">
        <v>44</v>
      </c>
      <c r="J266" s="10" t="str">
        <f>VLOOKUP(I266,Codes!$H$3:$I$262,2,FALSE)</f>
        <v>AB</v>
      </c>
      <c r="K266" s="10">
        <v>5</v>
      </c>
      <c r="L266" t="s">
        <v>35</v>
      </c>
      <c r="M266" t="str">
        <f>VLOOKUP(L266,Codes!$R$3:$S$28,2,FALSE)</f>
        <v>L</v>
      </c>
      <c r="N266" t="s">
        <v>38</v>
      </c>
      <c r="O266" t="s">
        <v>29</v>
      </c>
      <c r="P266" t="s">
        <v>29</v>
      </c>
      <c r="Q266" s="21" t="str">
        <f t="shared" si="30"/>
        <v>L-AB-006-EC10-TP1-Water-NA-5-NA</v>
      </c>
      <c r="R266" s="21" t="str">
        <f t="shared" si="31"/>
        <v>L-AB-006-EC10-TP1-Water</v>
      </c>
      <c r="S266" s="14" t="str">
        <f t="shared" si="32"/>
        <v>L.AB.006.L.A.5</v>
      </c>
      <c r="T266" s="15" t="str">
        <f t="shared" si="33"/>
        <v>LAB006LA5</v>
      </c>
      <c r="U266" t="s">
        <v>2649</v>
      </c>
    </row>
    <row r="267" spans="1:21">
      <c r="A267" t="s">
        <v>60</v>
      </c>
      <c r="B267" s="10" t="s">
        <v>50</v>
      </c>
      <c r="C267" s="10" t="str">
        <f>VLOOKUP(_xlfn.CONCAT(A267,B267),Codes!$C$3:$D$11,2,FALSE)</f>
        <v>L</v>
      </c>
      <c r="D267" s="23" t="s">
        <v>79</v>
      </c>
      <c r="E267" s="12" t="str">
        <f>VLOOKUP(D267,Codes!$E$3:$G$253,3,FALSE)</f>
        <v>006</v>
      </c>
      <c r="F267" s="10" t="s">
        <v>57</v>
      </c>
      <c r="G267" s="10">
        <v>8</v>
      </c>
      <c r="H267" s="10" t="str">
        <f>VLOOKUP(F267,Codes!$J$3:$Q$8,2,FALSE)</f>
        <v>B</v>
      </c>
      <c r="I267" s="11" t="s">
        <v>44</v>
      </c>
      <c r="J267" s="10" t="str">
        <f>VLOOKUP(I267,Codes!$H$3:$I$262,2,FALSE)</f>
        <v>AB</v>
      </c>
      <c r="K267" s="10">
        <v>1</v>
      </c>
      <c r="L267" t="s">
        <v>35</v>
      </c>
      <c r="M267" t="str">
        <f>VLOOKUP(L267,Codes!$R$3:$S$28,2,FALSE)</f>
        <v>L</v>
      </c>
      <c r="N267" t="s">
        <v>38</v>
      </c>
      <c r="O267" t="s">
        <v>29</v>
      </c>
      <c r="P267" t="s">
        <v>29</v>
      </c>
      <c r="Q267" s="21" t="str">
        <f t="shared" si="30"/>
        <v>L-AB-006-EC10-TP2-Water-NA-1-NA</v>
      </c>
      <c r="R267" s="21" t="str">
        <f t="shared" si="31"/>
        <v>L-AB-006-EC10-TP2-Water</v>
      </c>
      <c r="S267" s="14" t="str">
        <f t="shared" si="32"/>
        <v>L.AB.006.L.B.1</v>
      </c>
      <c r="T267" s="15" t="str">
        <f t="shared" si="33"/>
        <v>LAB006LB1</v>
      </c>
      <c r="U267" t="s">
        <v>2649</v>
      </c>
    </row>
    <row r="268" spans="1:21">
      <c r="A268" t="s">
        <v>60</v>
      </c>
      <c r="B268" s="10" t="s">
        <v>50</v>
      </c>
      <c r="C268" s="10" t="str">
        <f>VLOOKUP(_xlfn.CONCAT(A268,B268),Codes!$C$3:$D$11,2,FALSE)</f>
        <v>L</v>
      </c>
      <c r="D268" s="23" t="s">
        <v>79</v>
      </c>
      <c r="E268" s="12" t="str">
        <f>VLOOKUP(D268,Codes!$E$3:$G$253,3,FALSE)</f>
        <v>006</v>
      </c>
      <c r="F268" s="10" t="s">
        <v>57</v>
      </c>
      <c r="G268" s="10">
        <v>8</v>
      </c>
      <c r="H268" s="10" t="str">
        <f>VLOOKUP(F268,Codes!$J$3:$Q$8,2,FALSE)</f>
        <v>B</v>
      </c>
      <c r="I268" s="11" t="s">
        <v>44</v>
      </c>
      <c r="J268" s="10" t="str">
        <f>VLOOKUP(I268,Codes!$H$3:$I$262,2,FALSE)</f>
        <v>AB</v>
      </c>
      <c r="K268" s="10">
        <v>2</v>
      </c>
      <c r="L268" t="s">
        <v>35</v>
      </c>
      <c r="M268" t="str">
        <f>VLOOKUP(L268,Codes!$R$3:$S$28,2,FALSE)</f>
        <v>L</v>
      </c>
      <c r="N268" t="s">
        <v>38</v>
      </c>
      <c r="O268" t="s">
        <v>29</v>
      </c>
      <c r="P268" t="s">
        <v>29</v>
      </c>
      <c r="Q268" s="21" t="str">
        <f t="shared" si="30"/>
        <v>L-AB-006-EC10-TP2-Water-NA-2-NA</v>
      </c>
      <c r="R268" s="21" t="str">
        <f t="shared" si="31"/>
        <v>L-AB-006-EC10-TP2-Water</v>
      </c>
      <c r="S268" s="14" t="str">
        <f t="shared" si="32"/>
        <v>L.AB.006.L.B.2</v>
      </c>
      <c r="T268" s="15" t="str">
        <f t="shared" si="33"/>
        <v>LAB006LB2</v>
      </c>
      <c r="U268" t="s">
        <v>2649</v>
      </c>
    </row>
    <row r="269" spans="1:21">
      <c r="A269" t="s">
        <v>60</v>
      </c>
      <c r="B269" s="10" t="s">
        <v>50</v>
      </c>
      <c r="C269" s="10" t="str">
        <f>VLOOKUP(_xlfn.CONCAT(A269,B269),Codes!$C$3:$D$11,2,FALSE)</f>
        <v>L</v>
      </c>
      <c r="D269" s="23" t="s">
        <v>79</v>
      </c>
      <c r="E269" s="12" t="str">
        <f>VLOOKUP(D269,Codes!$E$3:$G$253,3,FALSE)</f>
        <v>006</v>
      </c>
      <c r="F269" s="10" t="s">
        <v>57</v>
      </c>
      <c r="G269" s="10">
        <v>8</v>
      </c>
      <c r="H269" s="10" t="str">
        <f>VLOOKUP(F269,Codes!$J$3:$Q$8,2,FALSE)</f>
        <v>B</v>
      </c>
      <c r="I269" s="11" t="s">
        <v>44</v>
      </c>
      <c r="J269" s="10" t="str">
        <f>VLOOKUP(I269,Codes!$H$3:$I$262,2,FALSE)</f>
        <v>AB</v>
      </c>
      <c r="K269" s="10">
        <v>3</v>
      </c>
      <c r="L269" t="s">
        <v>35</v>
      </c>
      <c r="M269" t="str">
        <f>VLOOKUP(L269,Codes!$R$3:$S$28,2,FALSE)</f>
        <v>L</v>
      </c>
      <c r="N269" t="s">
        <v>38</v>
      </c>
      <c r="O269" t="s">
        <v>29</v>
      </c>
      <c r="P269" t="s">
        <v>29</v>
      </c>
      <c r="Q269" s="21" t="str">
        <f t="shared" si="30"/>
        <v>L-AB-006-EC10-TP2-Water-NA-3-NA</v>
      </c>
      <c r="R269" s="21" t="str">
        <f t="shared" si="31"/>
        <v>L-AB-006-EC10-TP2-Water</v>
      </c>
      <c r="S269" s="14" t="str">
        <f t="shared" si="32"/>
        <v>L.AB.006.L.B.3</v>
      </c>
      <c r="T269" s="15" t="str">
        <f t="shared" si="33"/>
        <v>LAB006LB3</v>
      </c>
      <c r="U269" t="s">
        <v>2649</v>
      </c>
    </row>
    <row r="270" spans="1:21">
      <c r="A270" t="s">
        <v>60</v>
      </c>
      <c r="B270" s="10" t="s">
        <v>50</v>
      </c>
      <c r="C270" s="10" t="str">
        <f>VLOOKUP(_xlfn.CONCAT(A270,B270),Codes!$C$3:$D$11,2,FALSE)</f>
        <v>L</v>
      </c>
      <c r="D270" s="23" t="s">
        <v>79</v>
      </c>
      <c r="E270" s="12" t="str">
        <f>VLOOKUP(D270,Codes!$E$3:$G$253,3,FALSE)</f>
        <v>006</v>
      </c>
      <c r="F270" s="10" t="s">
        <v>57</v>
      </c>
      <c r="G270" s="10">
        <v>8</v>
      </c>
      <c r="H270" s="10" t="str">
        <f>VLOOKUP(F270,Codes!$J$3:$Q$8,2,FALSE)</f>
        <v>B</v>
      </c>
      <c r="I270" s="11" t="s">
        <v>44</v>
      </c>
      <c r="J270" s="10" t="str">
        <f>VLOOKUP(I270,Codes!$H$3:$I$262,2,FALSE)</f>
        <v>AB</v>
      </c>
      <c r="K270" s="10">
        <v>4</v>
      </c>
      <c r="L270" t="s">
        <v>35</v>
      </c>
      <c r="M270" t="str">
        <f>VLOOKUP(L270,Codes!$R$3:$S$28,2,FALSE)</f>
        <v>L</v>
      </c>
      <c r="N270" t="s">
        <v>38</v>
      </c>
      <c r="O270" t="s">
        <v>29</v>
      </c>
      <c r="P270" t="s">
        <v>29</v>
      </c>
      <c r="Q270" s="21" t="str">
        <f t="shared" si="30"/>
        <v>L-AB-006-EC10-TP2-Water-NA-4-NA</v>
      </c>
      <c r="R270" s="21" t="str">
        <f t="shared" si="31"/>
        <v>L-AB-006-EC10-TP2-Water</v>
      </c>
      <c r="S270" s="14" t="str">
        <f t="shared" si="32"/>
        <v>L.AB.006.L.B.4</v>
      </c>
      <c r="T270" s="15" t="str">
        <f t="shared" si="33"/>
        <v>LAB006LB4</v>
      </c>
      <c r="U270" t="s">
        <v>2649</v>
      </c>
    </row>
    <row r="271" spans="1:21">
      <c r="A271" t="s">
        <v>60</v>
      </c>
      <c r="B271" s="10" t="s">
        <v>50</v>
      </c>
      <c r="C271" s="10" t="str">
        <f>VLOOKUP(_xlfn.CONCAT(A271,B271),Codes!$C$3:$D$11,2,FALSE)</f>
        <v>L</v>
      </c>
      <c r="D271" s="23" t="s">
        <v>79</v>
      </c>
      <c r="E271" s="12" t="str">
        <f>VLOOKUP(D271,Codes!$E$3:$G$253,3,FALSE)</f>
        <v>006</v>
      </c>
      <c r="F271" s="10" t="s">
        <v>57</v>
      </c>
      <c r="G271" s="10">
        <v>8</v>
      </c>
      <c r="H271" s="10" t="str">
        <f>VLOOKUP(F271,Codes!$J$3:$Q$8,2,FALSE)</f>
        <v>B</v>
      </c>
      <c r="I271" s="11" t="s">
        <v>44</v>
      </c>
      <c r="J271" s="10" t="str">
        <f>VLOOKUP(I271,Codes!$H$3:$I$262,2,FALSE)</f>
        <v>AB</v>
      </c>
      <c r="K271" s="10">
        <v>5</v>
      </c>
      <c r="L271" t="s">
        <v>35</v>
      </c>
      <c r="M271" t="str">
        <f>VLOOKUP(L271,Codes!$R$3:$S$28,2,FALSE)</f>
        <v>L</v>
      </c>
      <c r="N271" t="s">
        <v>38</v>
      </c>
      <c r="O271" t="s">
        <v>29</v>
      </c>
      <c r="P271" t="s">
        <v>29</v>
      </c>
      <c r="Q271" s="21" t="str">
        <f t="shared" si="30"/>
        <v>L-AB-006-EC10-TP2-Water-NA-5-NA</v>
      </c>
      <c r="R271" s="21" t="str">
        <f t="shared" si="31"/>
        <v>L-AB-006-EC10-TP2-Water</v>
      </c>
      <c r="S271" s="14" t="str">
        <f t="shared" si="32"/>
        <v>L.AB.006.L.B.5</v>
      </c>
      <c r="T271" s="15" t="str">
        <f t="shared" si="33"/>
        <v>LAB006LB5</v>
      </c>
      <c r="U271" t="s">
        <v>2649</v>
      </c>
    </row>
    <row r="272" spans="1:21">
      <c r="A272" t="s">
        <v>60</v>
      </c>
      <c r="B272" s="10" t="s">
        <v>50</v>
      </c>
      <c r="C272" s="10" t="str">
        <f>VLOOKUP(_xlfn.CONCAT(A272,B272),Codes!$C$3:$D$11,2,FALSE)</f>
        <v>L</v>
      </c>
      <c r="D272" s="23" t="s">
        <v>79</v>
      </c>
      <c r="E272" s="12" t="str">
        <f>VLOOKUP(D272,Codes!$E$3:$G$253,3,FALSE)</f>
        <v>006</v>
      </c>
      <c r="F272" s="10" t="s">
        <v>64</v>
      </c>
      <c r="G272" s="10">
        <v>24</v>
      </c>
      <c r="H272" s="10" t="str">
        <f>VLOOKUP(F272,Codes!$J$3:$Q$8,2,FALSE)</f>
        <v>C</v>
      </c>
      <c r="I272" s="11" t="s">
        <v>44</v>
      </c>
      <c r="J272" s="10" t="str">
        <f>VLOOKUP(I272,Codes!$H$3:$I$262,2,FALSE)</f>
        <v>AB</v>
      </c>
      <c r="K272" s="10">
        <v>1</v>
      </c>
      <c r="L272" t="s">
        <v>35</v>
      </c>
      <c r="M272" t="str">
        <f>VLOOKUP(L272,Codes!$R$3:$S$28,2,FALSE)</f>
        <v>L</v>
      </c>
      <c r="N272" t="s">
        <v>38</v>
      </c>
      <c r="O272" t="s">
        <v>29</v>
      </c>
      <c r="P272" t="s">
        <v>29</v>
      </c>
      <c r="Q272" s="21" t="str">
        <f t="shared" si="30"/>
        <v>L-AB-006-EC10-TP3-Water-NA-1-NA</v>
      </c>
      <c r="R272" s="21" t="str">
        <f t="shared" si="31"/>
        <v>L-AB-006-EC10-TP3-Water</v>
      </c>
      <c r="S272" s="14" t="str">
        <f t="shared" si="32"/>
        <v>L.AB.006.L.C.1</v>
      </c>
      <c r="T272" s="15" t="str">
        <f t="shared" si="33"/>
        <v>LAB006LC1</v>
      </c>
      <c r="U272" t="s">
        <v>2649</v>
      </c>
    </row>
    <row r="273" spans="1:21">
      <c r="A273" t="s">
        <v>60</v>
      </c>
      <c r="B273" s="10" t="s">
        <v>50</v>
      </c>
      <c r="C273" s="10" t="str">
        <f>VLOOKUP(_xlfn.CONCAT(A273,B273),Codes!$C$3:$D$11,2,FALSE)</f>
        <v>L</v>
      </c>
      <c r="D273" s="23" t="s">
        <v>79</v>
      </c>
      <c r="E273" s="12" t="str">
        <f>VLOOKUP(D273,Codes!$E$3:$G$253,3,FALSE)</f>
        <v>006</v>
      </c>
      <c r="F273" s="10" t="s">
        <v>64</v>
      </c>
      <c r="G273" s="10">
        <v>24</v>
      </c>
      <c r="H273" s="10" t="str">
        <f>VLOOKUP(F273,Codes!$J$3:$Q$8,2,FALSE)</f>
        <v>C</v>
      </c>
      <c r="I273" s="11" t="s">
        <v>44</v>
      </c>
      <c r="J273" s="10" t="str">
        <f>VLOOKUP(I273,Codes!$H$3:$I$262,2,FALSE)</f>
        <v>AB</v>
      </c>
      <c r="K273" s="10">
        <v>2</v>
      </c>
      <c r="L273" t="s">
        <v>35</v>
      </c>
      <c r="M273" t="str">
        <f>VLOOKUP(L273,Codes!$R$3:$S$28,2,FALSE)</f>
        <v>L</v>
      </c>
      <c r="N273" t="s">
        <v>38</v>
      </c>
      <c r="O273" t="s">
        <v>29</v>
      </c>
      <c r="P273" t="s">
        <v>29</v>
      </c>
      <c r="Q273" s="21" t="str">
        <f t="shared" si="30"/>
        <v>L-AB-006-EC10-TP3-Water-NA-2-NA</v>
      </c>
      <c r="R273" s="21" t="str">
        <f t="shared" si="31"/>
        <v>L-AB-006-EC10-TP3-Water</v>
      </c>
      <c r="S273" s="14" t="str">
        <f t="shared" si="32"/>
        <v>L.AB.006.L.C.2</v>
      </c>
      <c r="T273" s="15" t="str">
        <f t="shared" si="33"/>
        <v>LAB006LC2</v>
      </c>
      <c r="U273" t="s">
        <v>2649</v>
      </c>
    </row>
    <row r="274" spans="1:21">
      <c r="A274" t="s">
        <v>60</v>
      </c>
      <c r="B274" s="10" t="s">
        <v>50</v>
      </c>
      <c r="C274" s="10" t="str">
        <f>VLOOKUP(_xlfn.CONCAT(A274,B274),Codes!$C$3:$D$11,2,FALSE)</f>
        <v>L</v>
      </c>
      <c r="D274" s="23" t="s">
        <v>79</v>
      </c>
      <c r="E274" s="12" t="str">
        <f>VLOOKUP(D274,Codes!$E$3:$G$253,3,FALSE)</f>
        <v>006</v>
      </c>
      <c r="F274" s="10" t="s">
        <v>64</v>
      </c>
      <c r="G274" s="10">
        <v>24</v>
      </c>
      <c r="H274" s="10" t="str">
        <f>VLOOKUP(F274,Codes!$J$3:$Q$8,2,FALSE)</f>
        <v>C</v>
      </c>
      <c r="I274" s="11" t="s">
        <v>44</v>
      </c>
      <c r="J274" s="10" t="str">
        <f>VLOOKUP(I274,Codes!$H$3:$I$262,2,FALSE)</f>
        <v>AB</v>
      </c>
      <c r="K274" s="10">
        <v>3</v>
      </c>
      <c r="L274" t="s">
        <v>35</v>
      </c>
      <c r="M274" t="str">
        <f>VLOOKUP(L274,Codes!$R$3:$S$28,2,FALSE)</f>
        <v>L</v>
      </c>
      <c r="N274" t="s">
        <v>38</v>
      </c>
      <c r="O274" t="s">
        <v>29</v>
      </c>
      <c r="P274" t="s">
        <v>29</v>
      </c>
      <c r="Q274" s="21" t="str">
        <f t="shared" si="30"/>
        <v>L-AB-006-EC10-TP3-Water-NA-3-NA</v>
      </c>
      <c r="R274" s="21" t="str">
        <f t="shared" si="31"/>
        <v>L-AB-006-EC10-TP3-Water</v>
      </c>
      <c r="S274" s="14" t="str">
        <f t="shared" si="32"/>
        <v>L.AB.006.L.C.3</v>
      </c>
      <c r="T274" s="15" t="str">
        <f t="shared" si="33"/>
        <v>LAB006LC3</v>
      </c>
      <c r="U274" t="s">
        <v>2649</v>
      </c>
    </row>
    <row r="275" spans="1:21">
      <c r="A275" t="s">
        <v>60</v>
      </c>
      <c r="B275" s="10" t="s">
        <v>50</v>
      </c>
      <c r="C275" s="10" t="str">
        <f>VLOOKUP(_xlfn.CONCAT(A275,B275),Codes!$C$3:$D$11,2,FALSE)</f>
        <v>L</v>
      </c>
      <c r="D275" s="23" t="s">
        <v>79</v>
      </c>
      <c r="E275" s="12" t="str">
        <f>VLOOKUP(D275,Codes!$E$3:$G$253,3,FALSE)</f>
        <v>006</v>
      </c>
      <c r="F275" s="10" t="s">
        <v>64</v>
      </c>
      <c r="G275" s="10">
        <v>24</v>
      </c>
      <c r="H275" s="10" t="str">
        <f>VLOOKUP(F275,Codes!$J$3:$Q$8,2,FALSE)</f>
        <v>C</v>
      </c>
      <c r="I275" s="11" t="s">
        <v>44</v>
      </c>
      <c r="J275" s="10" t="str">
        <f>VLOOKUP(I275,Codes!$H$3:$I$262,2,FALSE)</f>
        <v>AB</v>
      </c>
      <c r="K275" s="10">
        <v>4</v>
      </c>
      <c r="L275" t="s">
        <v>35</v>
      </c>
      <c r="M275" t="str">
        <f>VLOOKUP(L275,Codes!$R$3:$S$28,2,FALSE)</f>
        <v>L</v>
      </c>
      <c r="N275" t="s">
        <v>38</v>
      </c>
      <c r="O275" t="s">
        <v>29</v>
      </c>
      <c r="P275" t="s">
        <v>29</v>
      </c>
      <c r="Q275" s="21" t="str">
        <f t="shared" si="30"/>
        <v>L-AB-006-EC10-TP3-Water-NA-4-NA</v>
      </c>
      <c r="R275" s="21" t="str">
        <f t="shared" si="31"/>
        <v>L-AB-006-EC10-TP3-Water</v>
      </c>
      <c r="S275" s="14" t="str">
        <f t="shared" si="32"/>
        <v>L.AB.006.L.C.4</v>
      </c>
      <c r="T275" s="15" t="str">
        <f t="shared" si="33"/>
        <v>LAB006LC4</v>
      </c>
      <c r="U275" t="s">
        <v>2649</v>
      </c>
    </row>
    <row r="276" spans="1:21">
      <c r="A276" t="s">
        <v>60</v>
      </c>
      <c r="B276" s="10" t="s">
        <v>50</v>
      </c>
      <c r="C276" s="10" t="str">
        <f>VLOOKUP(_xlfn.CONCAT(A276,B276),Codes!$C$3:$D$11,2,FALSE)</f>
        <v>L</v>
      </c>
      <c r="D276" s="23" t="s">
        <v>79</v>
      </c>
      <c r="E276" s="12" t="str">
        <f>VLOOKUP(D276,Codes!$E$3:$G$253,3,FALSE)</f>
        <v>006</v>
      </c>
      <c r="F276" s="10" t="s">
        <v>64</v>
      </c>
      <c r="G276" s="10">
        <v>24</v>
      </c>
      <c r="H276" s="10" t="str">
        <f>VLOOKUP(F276,Codes!$J$3:$Q$8,2,FALSE)</f>
        <v>C</v>
      </c>
      <c r="I276" s="11" t="s">
        <v>44</v>
      </c>
      <c r="J276" s="10" t="str">
        <f>VLOOKUP(I276,Codes!$H$3:$I$262,2,FALSE)</f>
        <v>AB</v>
      </c>
      <c r="K276" s="10">
        <v>5</v>
      </c>
      <c r="L276" t="s">
        <v>35</v>
      </c>
      <c r="M276" t="str">
        <f>VLOOKUP(L276,Codes!$R$3:$S$28,2,FALSE)</f>
        <v>L</v>
      </c>
      <c r="N276" t="s">
        <v>38</v>
      </c>
      <c r="O276" t="s">
        <v>29</v>
      </c>
      <c r="P276" t="s">
        <v>29</v>
      </c>
      <c r="Q276" s="21" t="str">
        <f t="shared" si="30"/>
        <v>L-AB-006-EC10-TP3-Water-NA-5-NA</v>
      </c>
      <c r="R276" s="21" t="str">
        <f t="shared" si="31"/>
        <v>L-AB-006-EC10-TP3-Water</v>
      </c>
      <c r="S276" s="14" t="str">
        <f t="shared" si="32"/>
        <v>L.AB.006.L.C.5</v>
      </c>
      <c r="T276" s="15" t="str">
        <f t="shared" si="33"/>
        <v>LAB006LC5</v>
      </c>
      <c r="U276" t="s">
        <v>2649</v>
      </c>
    </row>
    <row r="277" spans="1:21">
      <c r="A277" t="s">
        <v>60</v>
      </c>
      <c r="B277" s="10" t="s">
        <v>50</v>
      </c>
      <c r="C277" s="10" t="str">
        <f>VLOOKUP(_xlfn.CONCAT(A277,B277),Codes!$C$3:$D$11,2,FALSE)</f>
        <v>L</v>
      </c>
      <c r="D277" s="23" t="s">
        <v>79</v>
      </c>
      <c r="E277" s="12" t="str">
        <f>VLOOKUP(D277,Codes!$E$3:$G$253,3,FALSE)</f>
        <v>006</v>
      </c>
      <c r="F277" s="10" t="s">
        <v>70</v>
      </c>
      <c r="G277" s="10">
        <v>30</v>
      </c>
      <c r="H277" s="10" t="str">
        <f>VLOOKUP(F277,Codes!$J$3:$Q$8,2,FALSE)</f>
        <v>D</v>
      </c>
      <c r="I277" s="11" t="s">
        <v>44</v>
      </c>
      <c r="J277" s="10" t="str">
        <f>VLOOKUP(I277,Codes!$H$3:$I$262,2,FALSE)</f>
        <v>AB</v>
      </c>
      <c r="K277" s="10">
        <v>1</v>
      </c>
      <c r="L277" t="s">
        <v>35</v>
      </c>
      <c r="M277" t="str">
        <f>VLOOKUP(L277,Codes!$R$3:$S$28,2,FALSE)</f>
        <v>L</v>
      </c>
      <c r="N277" t="s">
        <v>38</v>
      </c>
      <c r="O277" t="s">
        <v>29</v>
      </c>
      <c r="P277" t="s">
        <v>29</v>
      </c>
      <c r="Q277" s="21" t="str">
        <f t="shared" si="30"/>
        <v>L-AB-006-EC10-TP4-Water-NA-1-NA</v>
      </c>
      <c r="R277" s="21" t="str">
        <f t="shared" si="31"/>
        <v>L-AB-006-EC10-TP4-Water</v>
      </c>
      <c r="S277" s="14" t="str">
        <f t="shared" si="32"/>
        <v>L.AB.006.L.D.1</v>
      </c>
      <c r="T277" s="15" t="str">
        <f t="shared" si="33"/>
        <v>LAB006LD1</v>
      </c>
      <c r="U277" t="s">
        <v>2649</v>
      </c>
    </row>
    <row r="278" spans="1:21">
      <c r="A278" t="s">
        <v>60</v>
      </c>
      <c r="B278" s="10" t="s">
        <v>50</v>
      </c>
      <c r="C278" s="10" t="str">
        <f>VLOOKUP(_xlfn.CONCAT(A278,B278),Codes!$C$3:$D$11,2,FALSE)</f>
        <v>L</v>
      </c>
      <c r="D278" s="23" t="s">
        <v>79</v>
      </c>
      <c r="E278" s="12" t="str">
        <f>VLOOKUP(D278,Codes!$E$3:$G$253,3,FALSE)</f>
        <v>006</v>
      </c>
      <c r="F278" s="10" t="s">
        <v>70</v>
      </c>
      <c r="G278" s="10">
        <v>30</v>
      </c>
      <c r="H278" s="10" t="str">
        <f>VLOOKUP(F278,Codes!$J$3:$Q$8,2,FALSE)</f>
        <v>D</v>
      </c>
      <c r="I278" s="11" t="s">
        <v>44</v>
      </c>
      <c r="J278" s="10" t="str">
        <f>VLOOKUP(I278,Codes!$H$3:$I$262,2,FALSE)</f>
        <v>AB</v>
      </c>
      <c r="K278" s="10">
        <v>2</v>
      </c>
      <c r="L278" t="s">
        <v>35</v>
      </c>
      <c r="M278" t="str">
        <f>VLOOKUP(L278,Codes!$R$3:$S$28,2,FALSE)</f>
        <v>L</v>
      </c>
      <c r="N278" t="s">
        <v>38</v>
      </c>
      <c r="O278" t="s">
        <v>29</v>
      </c>
      <c r="P278" t="s">
        <v>29</v>
      </c>
      <c r="Q278" s="21" t="str">
        <f t="shared" si="30"/>
        <v>L-AB-006-EC10-TP4-Water-NA-2-NA</v>
      </c>
      <c r="R278" s="21" t="str">
        <f t="shared" si="31"/>
        <v>L-AB-006-EC10-TP4-Water</v>
      </c>
      <c r="S278" s="14" t="str">
        <f t="shared" si="32"/>
        <v>L.AB.006.L.D.2</v>
      </c>
      <c r="T278" s="15" t="str">
        <f t="shared" si="33"/>
        <v>LAB006LD2</v>
      </c>
      <c r="U278" t="s">
        <v>2649</v>
      </c>
    </row>
    <row r="279" spans="1:21">
      <c r="A279" t="s">
        <v>60</v>
      </c>
      <c r="B279" s="10" t="s">
        <v>50</v>
      </c>
      <c r="C279" s="10" t="str">
        <f>VLOOKUP(_xlfn.CONCAT(A279,B279),Codes!$C$3:$D$11,2,FALSE)</f>
        <v>L</v>
      </c>
      <c r="D279" s="23" t="s">
        <v>79</v>
      </c>
      <c r="E279" s="12" t="str">
        <f>VLOOKUP(D279,Codes!$E$3:$G$253,3,FALSE)</f>
        <v>006</v>
      </c>
      <c r="F279" s="10" t="s">
        <v>70</v>
      </c>
      <c r="G279" s="10">
        <v>30</v>
      </c>
      <c r="H279" s="10" t="str">
        <f>VLOOKUP(F279,Codes!$J$3:$Q$8,2,FALSE)</f>
        <v>D</v>
      </c>
      <c r="I279" s="11" t="s">
        <v>44</v>
      </c>
      <c r="J279" s="10" t="str">
        <f>VLOOKUP(I279,Codes!$H$3:$I$262,2,FALSE)</f>
        <v>AB</v>
      </c>
      <c r="K279" s="10">
        <v>3</v>
      </c>
      <c r="L279" t="s">
        <v>35</v>
      </c>
      <c r="M279" t="str">
        <f>VLOOKUP(L279,Codes!$R$3:$S$28,2,FALSE)</f>
        <v>L</v>
      </c>
      <c r="N279" t="s">
        <v>38</v>
      </c>
      <c r="O279" t="s">
        <v>29</v>
      </c>
      <c r="P279" t="s">
        <v>29</v>
      </c>
      <c r="Q279" s="21" t="str">
        <f t="shared" si="30"/>
        <v>L-AB-006-EC10-TP4-Water-NA-3-NA</v>
      </c>
      <c r="R279" s="21" t="str">
        <f t="shared" si="31"/>
        <v>L-AB-006-EC10-TP4-Water</v>
      </c>
      <c r="S279" s="14" t="str">
        <f t="shared" si="32"/>
        <v>L.AB.006.L.D.3</v>
      </c>
      <c r="T279" s="15" t="str">
        <f t="shared" si="33"/>
        <v>LAB006LD3</v>
      </c>
      <c r="U279" t="s">
        <v>2649</v>
      </c>
    </row>
    <row r="280" spans="1:21">
      <c r="A280" t="s">
        <v>60</v>
      </c>
      <c r="B280" s="10" t="s">
        <v>50</v>
      </c>
      <c r="C280" s="10" t="str">
        <f>VLOOKUP(_xlfn.CONCAT(A280,B280),Codes!$C$3:$D$11,2,FALSE)</f>
        <v>L</v>
      </c>
      <c r="D280" s="23" t="s">
        <v>79</v>
      </c>
      <c r="E280" s="12" t="str">
        <f>VLOOKUP(D280,Codes!$E$3:$G$253,3,FALSE)</f>
        <v>006</v>
      </c>
      <c r="F280" s="10" t="s">
        <v>70</v>
      </c>
      <c r="G280" s="10">
        <v>30</v>
      </c>
      <c r="H280" s="10" t="str">
        <f>VLOOKUP(F280,Codes!$J$3:$Q$8,2,FALSE)</f>
        <v>D</v>
      </c>
      <c r="I280" s="11" t="s">
        <v>44</v>
      </c>
      <c r="J280" s="10" t="str">
        <f>VLOOKUP(I280,Codes!$H$3:$I$262,2,FALSE)</f>
        <v>AB</v>
      </c>
      <c r="K280" s="10">
        <v>4</v>
      </c>
      <c r="L280" t="s">
        <v>35</v>
      </c>
      <c r="M280" t="str">
        <f>VLOOKUP(L280,Codes!$R$3:$S$28,2,FALSE)</f>
        <v>L</v>
      </c>
      <c r="N280" t="s">
        <v>38</v>
      </c>
      <c r="O280" t="s">
        <v>29</v>
      </c>
      <c r="P280" t="s">
        <v>29</v>
      </c>
      <c r="Q280" s="21" t="str">
        <f t="shared" si="30"/>
        <v>L-AB-006-EC10-TP4-Water-NA-4-NA</v>
      </c>
      <c r="R280" s="21" t="str">
        <f t="shared" si="31"/>
        <v>L-AB-006-EC10-TP4-Water</v>
      </c>
      <c r="S280" s="14" t="str">
        <f t="shared" si="32"/>
        <v>L.AB.006.L.D.4</v>
      </c>
      <c r="T280" s="15" t="str">
        <f t="shared" si="33"/>
        <v>LAB006LD4</v>
      </c>
      <c r="U280" t="s">
        <v>2649</v>
      </c>
    </row>
    <row r="281" spans="1:21">
      <c r="A281" t="s">
        <v>60</v>
      </c>
      <c r="B281" s="10" t="s">
        <v>50</v>
      </c>
      <c r="C281" s="10" t="str">
        <f>VLOOKUP(_xlfn.CONCAT(A281,B281),Codes!$C$3:$D$11,2,FALSE)</f>
        <v>L</v>
      </c>
      <c r="D281" s="23" t="s">
        <v>79</v>
      </c>
      <c r="E281" s="12" t="str">
        <f>VLOOKUP(D281,Codes!$E$3:$G$253,3,FALSE)</f>
        <v>006</v>
      </c>
      <c r="F281" s="10" t="s">
        <v>70</v>
      </c>
      <c r="G281" s="10">
        <v>30</v>
      </c>
      <c r="H281" s="10" t="str">
        <f>VLOOKUP(F281,Codes!$J$3:$Q$8,2,FALSE)</f>
        <v>D</v>
      </c>
      <c r="I281" s="11" t="s">
        <v>44</v>
      </c>
      <c r="J281" s="10" t="str">
        <f>VLOOKUP(I281,Codes!$H$3:$I$262,2,FALSE)</f>
        <v>AB</v>
      </c>
      <c r="K281" s="10">
        <v>5</v>
      </c>
      <c r="L281" t="s">
        <v>35</v>
      </c>
      <c r="M281" t="str">
        <f>VLOOKUP(L281,Codes!$R$3:$S$28,2,FALSE)</f>
        <v>L</v>
      </c>
      <c r="N281" t="s">
        <v>38</v>
      </c>
      <c r="O281" t="s">
        <v>29</v>
      </c>
      <c r="P281" t="s">
        <v>29</v>
      </c>
      <c r="Q281" s="21" t="str">
        <f t="shared" si="30"/>
        <v>L-AB-006-EC10-TP4-Water-NA-5-NA</v>
      </c>
      <c r="R281" s="21" t="str">
        <f t="shared" si="31"/>
        <v>L-AB-006-EC10-TP4-Water</v>
      </c>
      <c r="S281" s="14" t="str">
        <f t="shared" si="32"/>
        <v>L.AB.006.L.D.5</v>
      </c>
      <c r="T281" s="15" t="str">
        <f t="shared" si="33"/>
        <v>LAB006LD5</v>
      </c>
      <c r="U281" t="s">
        <v>2649</v>
      </c>
    </row>
    <row r="282" spans="1:21">
      <c r="A282" t="s">
        <v>60</v>
      </c>
      <c r="B282" s="10" t="s">
        <v>50</v>
      </c>
      <c r="C282" s="10" t="str">
        <f>VLOOKUP(_xlfn.CONCAT(A282,B282),Codes!$C$3:$D$11,2,FALSE)</f>
        <v>L</v>
      </c>
      <c r="D282" s="23" t="s">
        <v>79</v>
      </c>
      <c r="E282" s="12" t="str">
        <f>VLOOKUP(D282,Codes!$E$3:$G$253,3,FALSE)</f>
        <v>006</v>
      </c>
      <c r="F282" s="10" t="s">
        <v>76</v>
      </c>
      <c r="G282" s="10">
        <v>48</v>
      </c>
      <c r="H282" s="10" t="str">
        <f>VLOOKUP(F282,Codes!$J$3:$Q$8,2,FALSE)</f>
        <v>E</v>
      </c>
      <c r="I282" s="11" t="s">
        <v>44</v>
      </c>
      <c r="J282" s="10" t="str">
        <f>VLOOKUP(I282,Codes!$H$3:$I$262,2,FALSE)</f>
        <v>AB</v>
      </c>
      <c r="K282" s="10">
        <v>1</v>
      </c>
      <c r="L282" t="s">
        <v>35</v>
      </c>
      <c r="M282" t="str">
        <f>VLOOKUP(L282,Codes!$R$3:$S$28,2,FALSE)</f>
        <v>L</v>
      </c>
      <c r="N282" t="s">
        <v>38</v>
      </c>
      <c r="O282" t="s">
        <v>29</v>
      </c>
      <c r="P282" t="s">
        <v>29</v>
      </c>
      <c r="Q282" s="21" t="str">
        <f t="shared" si="30"/>
        <v>L-AB-006-EC10-TP5-Water-NA-1-NA</v>
      </c>
      <c r="R282" s="21" t="str">
        <f t="shared" si="31"/>
        <v>L-AB-006-EC10-TP5-Water</v>
      </c>
      <c r="S282" s="14" t="str">
        <f t="shared" si="32"/>
        <v>L.AB.006.L.E.1</v>
      </c>
      <c r="T282" s="15" t="str">
        <f t="shared" si="33"/>
        <v>LAB006LE1</v>
      </c>
      <c r="U282" t="s">
        <v>2649</v>
      </c>
    </row>
    <row r="283" spans="1:21">
      <c r="A283" t="s">
        <v>60</v>
      </c>
      <c r="B283" s="10" t="s">
        <v>50</v>
      </c>
      <c r="C283" s="10" t="str">
        <f>VLOOKUP(_xlfn.CONCAT(A283,B283),Codes!$C$3:$D$11,2,FALSE)</f>
        <v>L</v>
      </c>
      <c r="D283" s="23" t="s">
        <v>79</v>
      </c>
      <c r="E283" s="12" t="str">
        <f>VLOOKUP(D283,Codes!$E$3:$G$253,3,FALSE)</f>
        <v>006</v>
      </c>
      <c r="F283" s="10" t="s">
        <v>76</v>
      </c>
      <c r="G283" s="10">
        <v>48</v>
      </c>
      <c r="H283" s="10" t="str">
        <f>VLOOKUP(F283,Codes!$J$3:$Q$8,2,FALSE)</f>
        <v>E</v>
      </c>
      <c r="I283" s="11" t="s">
        <v>44</v>
      </c>
      <c r="J283" s="10" t="str">
        <f>VLOOKUP(I283,Codes!$H$3:$I$262,2,FALSE)</f>
        <v>AB</v>
      </c>
      <c r="K283" s="10">
        <v>2</v>
      </c>
      <c r="L283" t="s">
        <v>35</v>
      </c>
      <c r="M283" t="str">
        <f>VLOOKUP(L283,Codes!$R$3:$S$28,2,FALSE)</f>
        <v>L</v>
      </c>
      <c r="N283" t="s">
        <v>38</v>
      </c>
      <c r="O283" t="s">
        <v>29</v>
      </c>
      <c r="P283" t="s">
        <v>29</v>
      </c>
      <c r="Q283" s="21" t="str">
        <f t="shared" si="30"/>
        <v>L-AB-006-EC10-TP5-Water-NA-2-NA</v>
      </c>
      <c r="R283" s="21" t="str">
        <f t="shared" si="31"/>
        <v>L-AB-006-EC10-TP5-Water</v>
      </c>
      <c r="S283" s="14" t="str">
        <f t="shared" si="32"/>
        <v>L.AB.006.L.E.2</v>
      </c>
      <c r="T283" s="15" t="str">
        <f t="shared" si="33"/>
        <v>LAB006LE2</v>
      </c>
      <c r="U283" t="s">
        <v>2649</v>
      </c>
    </row>
    <row r="284" spans="1:21">
      <c r="A284" t="s">
        <v>60</v>
      </c>
      <c r="B284" s="10" t="s">
        <v>50</v>
      </c>
      <c r="C284" s="10" t="str">
        <f>VLOOKUP(_xlfn.CONCAT(A284,B284),Codes!$C$3:$D$11,2,FALSE)</f>
        <v>L</v>
      </c>
      <c r="D284" s="23" t="s">
        <v>79</v>
      </c>
      <c r="E284" s="12" t="str">
        <f>VLOOKUP(D284,Codes!$E$3:$G$253,3,FALSE)</f>
        <v>006</v>
      </c>
      <c r="F284" s="10" t="s">
        <v>76</v>
      </c>
      <c r="G284" s="10">
        <v>48</v>
      </c>
      <c r="H284" s="10" t="str">
        <f>VLOOKUP(F284,Codes!$J$3:$Q$8,2,FALSE)</f>
        <v>E</v>
      </c>
      <c r="I284" s="11" t="s">
        <v>44</v>
      </c>
      <c r="J284" s="10" t="str">
        <f>VLOOKUP(I284,Codes!$H$3:$I$262,2,FALSE)</f>
        <v>AB</v>
      </c>
      <c r="K284" s="10">
        <v>3</v>
      </c>
      <c r="L284" t="s">
        <v>35</v>
      </c>
      <c r="M284" t="str">
        <f>VLOOKUP(L284,Codes!$R$3:$S$28,2,FALSE)</f>
        <v>L</v>
      </c>
      <c r="N284" t="s">
        <v>38</v>
      </c>
      <c r="O284" t="s">
        <v>29</v>
      </c>
      <c r="P284" t="s">
        <v>29</v>
      </c>
      <c r="Q284" s="21" t="str">
        <f t="shared" si="30"/>
        <v>L-AB-006-EC10-TP5-Water-NA-3-NA</v>
      </c>
      <c r="R284" s="21" t="str">
        <f t="shared" si="31"/>
        <v>L-AB-006-EC10-TP5-Water</v>
      </c>
      <c r="S284" s="14" t="str">
        <f t="shared" si="32"/>
        <v>L.AB.006.L.E.3</v>
      </c>
      <c r="T284" s="15" t="str">
        <f t="shared" si="33"/>
        <v>LAB006LE3</v>
      </c>
      <c r="U284" t="s">
        <v>2649</v>
      </c>
    </row>
    <row r="285" spans="1:21">
      <c r="A285" t="s">
        <v>60</v>
      </c>
      <c r="B285" s="10" t="s">
        <v>50</v>
      </c>
      <c r="C285" s="10" t="str">
        <f>VLOOKUP(_xlfn.CONCAT(A285,B285),Codes!$C$3:$D$11,2,FALSE)</f>
        <v>L</v>
      </c>
      <c r="D285" s="23" t="s">
        <v>79</v>
      </c>
      <c r="E285" s="12" t="str">
        <f>VLOOKUP(D285,Codes!$E$3:$G$253,3,FALSE)</f>
        <v>006</v>
      </c>
      <c r="F285" s="10" t="s">
        <v>76</v>
      </c>
      <c r="G285" s="10">
        <v>48</v>
      </c>
      <c r="H285" s="10" t="str">
        <f>VLOOKUP(F285,Codes!$J$3:$Q$8,2,FALSE)</f>
        <v>E</v>
      </c>
      <c r="I285" s="11" t="s">
        <v>44</v>
      </c>
      <c r="J285" s="10" t="str">
        <f>VLOOKUP(I285,Codes!$H$3:$I$262,2,FALSE)</f>
        <v>AB</v>
      </c>
      <c r="K285" s="10">
        <v>4</v>
      </c>
      <c r="L285" t="s">
        <v>35</v>
      </c>
      <c r="M285" t="str">
        <f>VLOOKUP(L285,Codes!$R$3:$S$28,2,FALSE)</f>
        <v>L</v>
      </c>
      <c r="N285" t="s">
        <v>38</v>
      </c>
      <c r="O285" t="s">
        <v>29</v>
      </c>
      <c r="P285" t="s">
        <v>29</v>
      </c>
      <c r="Q285" s="21" t="str">
        <f t="shared" si="30"/>
        <v>L-AB-006-EC10-TP5-Water-NA-4-NA</v>
      </c>
      <c r="R285" s="21" t="str">
        <f t="shared" si="31"/>
        <v>L-AB-006-EC10-TP5-Water</v>
      </c>
      <c r="S285" s="14" t="str">
        <f t="shared" si="32"/>
        <v>L.AB.006.L.E.4</v>
      </c>
      <c r="T285" s="15" t="str">
        <f t="shared" si="33"/>
        <v>LAB006LE4</v>
      </c>
      <c r="U285" t="s">
        <v>2649</v>
      </c>
    </row>
    <row r="286" spans="1:21">
      <c r="A286" t="s">
        <v>60</v>
      </c>
      <c r="B286" s="10" t="s">
        <v>50</v>
      </c>
      <c r="C286" s="10" t="str">
        <f>VLOOKUP(_xlfn.CONCAT(A286,B286),Codes!$C$3:$D$11,2,FALSE)</f>
        <v>L</v>
      </c>
      <c r="D286" s="23" t="s">
        <v>79</v>
      </c>
      <c r="E286" s="12" t="str">
        <f>VLOOKUP(D286,Codes!$E$3:$G$253,3,FALSE)</f>
        <v>006</v>
      </c>
      <c r="F286" s="10" t="s">
        <v>76</v>
      </c>
      <c r="G286" s="10">
        <v>48</v>
      </c>
      <c r="H286" s="10" t="str">
        <f>VLOOKUP(F286,Codes!$J$3:$Q$8,2,FALSE)</f>
        <v>E</v>
      </c>
      <c r="I286" s="11" t="s">
        <v>44</v>
      </c>
      <c r="J286" s="10" t="str">
        <f>VLOOKUP(I286,Codes!$H$3:$I$262,2,FALSE)</f>
        <v>AB</v>
      </c>
      <c r="K286" s="10">
        <v>5</v>
      </c>
      <c r="L286" t="s">
        <v>35</v>
      </c>
      <c r="M286" t="str">
        <f>VLOOKUP(L286,Codes!$R$3:$S$28,2,FALSE)</f>
        <v>L</v>
      </c>
      <c r="N286" t="s">
        <v>38</v>
      </c>
      <c r="O286" t="s">
        <v>29</v>
      </c>
      <c r="P286" t="s">
        <v>29</v>
      </c>
      <c r="Q286" s="21" t="str">
        <f t="shared" si="30"/>
        <v>L-AB-006-EC10-TP5-Water-NA-5-NA</v>
      </c>
      <c r="R286" s="21" t="str">
        <f t="shared" si="31"/>
        <v>L-AB-006-EC10-TP5-Water</v>
      </c>
      <c r="S286" s="14" t="str">
        <f t="shared" si="32"/>
        <v>L.AB.006.L.E.5</v>
      </c>
      <c r="T286" s="15" t="str">
        <f t="shared" si="33"/>
        <v>LAB006LE5</v>
      </c>
      <c r="U286" t="s">
        <v>2649</v>
      </c>
    </row>
    <row r="287" spans="1:21">
      <c r="A287" t="s">
        <v>60</v>
      </c>
      <c r="B287" s="10" t="s">
        <v>50</v>
      </c>
      <c r="C287" s="10" t="str">
        <f>VLOOKUP(_xlfn.CONCAT(A287,B287),Codes!$C$3:$D$11,2,FALSE)</f>
        <v>L</v>
      </c>
      <c r="D287" s="23" t="s">
        <v>79</v>
      </c>
      <c r="E287" s="12" t="str">
        <f>VLOOKUP(D287,Codes!$E$3:$G$253,3,FALSE)</f>
        <v>006</v>
      </c>
      <c r="F287" s="10" t="s">
        <v>46</v>
      </c>
      <c r="G287" s="10">
        <v>4</v>
      </c>
      <c r="H287" s="10" t="str">
        <f>VLOOKUP(F287,Codes!$J$3:$Q$8,2,FALSE)</f>
        <v>A</v>
      </c>
      <c r="I287" s="11" t="s">
        <v>44</v>
      </c>
      <c r="J287" s="10" t="str">
        <f>VLOOKUP(I287,Codes!$H$3:$I$262,2,FALSE)</f>
        <v>AB</v>
      </c>
      <c r="K287" s="10">
        <v>1</v>
      </c>
      <c r="L287" t="s">
        <v>83</v>
      </c>
      <c r="M287" t="str">
        <f>VLOOKUP(L287,Codes!$R$3:$S$28,2,FALSE)</f>
        <v>M</v>
      </c>
      <c r="N287" t="s">
        <v>38</v>
      </c>
      <c r="O287" t="s">
        <v>29</v>
      </c>
      <c r="P287" t="s">
        <v>29</v>
      </c>
      <c r="Q287" s="21" t="str">
        <f t="shared" si="30"/>
        <v>L-AB-006-EC25-TP1-Water-NA-1-NA</v>
      </c>
      <c r="R287" s="21" t="str">
        <f t="shared" si="31"/>
        <v>L-AB-006-EC25-TP1-Water</v>
      </c>
      <c r="S287" s="14" t="str">
        <f t="shared" si="32"/>
        <v>L.AB.006.M.A.1</v>
      </c>
      <c r="T287" s="15" t="str">
        <f t="shared" si="33"/>
        <v>LAB006MA1</v>
      </c>
      <c r="U287" t="s">
        <v>2649</v>
      </c>
    </row>
    <row r="288" spans="1:21">
      <c r="A288" t="s">
        <v>60</v>
      </c>
      <c r="B288" s="10" t="s">
        <v>50</v>
      </c>
      <c r="C288" s="10" t="str">
        <f>VLOOKUP(_xlfn.CONCAT(A288,B288),Codes!$C$3:$D$11,2,FALSE)</f>
        <v>L</v>
      </c>
      <c r="D288" s="23" t="s">
        <v>79</v>
      </c>
      <c r="E288" s="12" t="str">
        <f>VLOOKUP(D288,Codes!$E$3:$G$253,3,FALSE)</f>
        <v>006</v>
      </c>
      <c r="F288" s="10" t="s">
        <v>46</v>
      </c>
      <c r="G288" s="10">
        <v>4</v>
      </c>
      <c r="H288" s="10" t="str">
        <f>VLOOKUP(F288,Codes!$J$3:$Q$8,2,FALSE)</f>
        <v>A</v>
      </c>
      <c r="I288" s="11" t="s">
        <v>44</v>
      </c>
      <c r="J288" s="10" t="str">
        <f>VLOOKUP(I288,Codes!$H$3:$I$262,2,FALSE)</f>
        <v>AB</v>
      </c>
      <c r="K288" s="10">
        <v>2</v>
      </c>
      <c r="L288" t="s">
        <v>83</v>
      </c>
      <c r="M288" t="str">
        <f>VLOOKUP(L288,Codes!$R$3:$S$28,2,FALSE)</f>
        <v>M</v>
      </c>
      <c r="N288" t="s">
        <v>38</v>
      </c>
      <c r="O288" t="s">
        <v>29</v>
      </c>
      <c r="P288" t="s">
        <v>29</v>
      </c>
      <c r="Q288" s="21" t="str">
        <f t="shared" si="30"/>
        <v>L-AB-006-EC25-TP1-Water-NA-2-NA</v>
      </c>
      <c r="R288" s="21" t="str">
        <f t="shared" si="31"/>
        <v>L-AB-006-EC25-TP1-Water</v>
      </c>
      <c r="S288" s="14" t="str">
        <f t="shared" si="32"/>
        <v>L.AB.006.M.A.2</v>
      </c>
      <c r="T288" s="15" t="str">
        <f t="shared" si="33"/>
        <v>LAB006MA2</v>
      </c>
      <c r="U288" t="s">
        <v>2649</v>
      </c>
    </row>
    <row r="289" spans="1:21">
      <c r="A289" t="s">
        <v>60</v>
      </c>
      <c r="B289" s="10" t="s">
        <v>50</v>
      </c>
      <c r="C289" s="10" t="str">
        <f>VLOOKUP(_xlfn.CONCAT(A289,B289),Codes!$C$3:$D$11,2,FALSE)</f>
        <v>L</v>
      </c>
      <c r="D289" s="23" t="s">
        <v>79</v>
      </c>
      <c r="E289" s="12" t="str">
        <f>VLOOKUP(D289,Codes!$E$3:$G$253,3,FALSE)</f>
        <v>006</v>
      </c>
      <c r="F289" s="10" t="s">
        <v>46</v>
      </c>
      <c r="G289" s="10">
        <v>4</v>
      </c>
      <c r="H289" s="10" t="str">
        <f>VLOOKUP(F289,Codes!$J$3:$Q$8,2,FALSE)</f>
        <v>A</v>
      </c>
      <c r="I289" s="11" t="s">
        <v>44</v>
      </c>
      <c r="J289" s="10" t="str">
        <f>VLOOKUP(I289,Codes!$H$3:$I$262,2,FALSE)</f>
        <v>AB</v>
      </c>
      <c r="K289" s="10">
        <v>3</v>
      </c>
      <c r="L289" t="s">
        <v>83</v>
      </c>
      <c r="M289" t="str">
        <f>VLOOKUP(L289,Codes!$R$3:$S$28,2,FALSE)</f>
        <v>M</v>
      </c>
      <c r="N289" t="s">
        <v>38</v>
      </c>
      <c r="O289" t="s">
        <v>29</v>
      </c>
      <c r="P289" t="s">
        <v>29</v>
      </c>
      <c r="Q289" s="21" t="str">
        <f t="shared" si="30"/>
        <v>L-AB-006-EC25-TP1-Water-NA-3-NA</v>
      </c>
      <c r="R289" s="21" t="str">
        <f t="shared" si="31"/>
        <v>L-AB-006-EC25-TP1-Water</v>
      </c>
      <c r="S289" s="14" t="str">
        <f t="shared" si="32"/>
        <v>L.AB.006.M.A.3</v>
      </c>
      <c r="T289" s="15" t="str">
        <f t="shared" si="33"/>
        <v>LAB006MA3</v>
      </c>
      <c r="U289" t="s">
        <v>2649</v>
      </c>
    </row>
    <row r="290" spans="1:21">
      <c r="A290" t="s">
        <v>60</v>
      </c>
      <c r="B290" s="10" t="s">
        <v>50</v>
      </c>
      <c r="C290" s="10" t="str">
        <f>VLOOKUP(_xlfn.CONCAT(A290,B290),Codes!$C$3:$D$11,2,FALSE)</f>
        <v>L</v>
      </c>
      <c r="D290" s="23" t="s">
        <v>79</v>
      </c>
      <c r="E290" s="12" t="str">
        <f>VLOOKUP(D290,Codes!$E$3:$G$253,3,FALSE)</f>
        <v>006</v>
      </c>
      <c r="F290" s="10" t="s">
        <v>46</v>
      </c>
      <c r="G290" s="10">
        <v>4</v>
      </c>
      <c r="H290" s="10" t="str">
        <f>VLOOKUP(F290,Codes!$J$3:$Q$8,2,FALSE)</f>
        <v>A</v>
      </c>
      <c r="I290" s="11" t="s">
        <v>44</v>
      </c>
      <c r="J290" s="10" t="str">
        <f>VLOOKUP(I290,Codes!$H$3:$I$262,2,FALSE)</f>
        <v>AB</v>
      </c>
      <c r="K290" s="10">
        <v>4</v>
      </c>
      <c r="L290" t="s">
        <v>83</v>
      </c>
      <c r="M290" t="str">
        <f>VLOOKUP(L290,Codes!$R$3:$S$28,2,FALSE)</f>
        <v>M</v>
      </c>
      <c r="N290" t="s">
        <v>38</v>
      </c>
      <c r="O290" t="s">
        <v>29</v>
      </c>
      <c r="P290" t="s">
        <v>29</v>
      </c>
      <c r="Q290" s="21" t="str">
        <f t="shared" si="30"/>
        <v>L-AB-006-EC25-TP1-Water-NA-4-NA</v>
      </c>
      <c r="R290" s="21" t="str">
        <f t="shared" si="31"/>
        <v>L-AB-006-EC25-TP1-Water</v>
      </c>
      <c r="S290" s="14" t="str">
        <f t="shared" si="32"/>
        <v>L.AB.006.M.A.4</v>
      </c>
      <c r="T290" s="15" t="str">
        <f t="shared" si="33"/>
        <v>LAB006MA4</v>
      </c>
      <c r="U290" t="s">
        <v>2649</v>
      </c>
    </row>
    <row r="291" spans="1:21">
      <c r="A291" t="s">
        <v>60</v>
      </c>
      <c r="B291" s="10" t="s">
        <v>50</v>
      </c>
      <c r="C291" s="10" t="str">
        <f>VLOOKUP(_xlfn.CONCAT(A291,B291),Codes!$C$3:$D$11,2,FALSE)</f>
        <v>L</v>
      </c>
      <c r="D291" s="23" t="s">
        <v>79</v>
      </c>
      <c r="E291" s="12" t="str">
        <f>VLOOKUP(D291,Codes!$E$3:$G$253,3,FALSE)</f>
        <v>006</v>
      </c>
      <c r="F291" s="10" t="s">
        <v>46</v>
      </c>
      <c r="G291" s="10">
        <v>4</v>
      </c>
      <c r="H291" s="10" t="str">
        <f>VLOOKUP(F291,Codes!$J$3:$Q$8,2,FALSE)</f>
        <v>A</v>
      </c>
      <c r="I291" s="11" t="s">
        <v>44</v>
      </c>
      <c r="J291" s="10" t="str">
        <f>VLOOKUP(I291,Codes!$H$3:$I$262,2,FALSE)</f>
        <v>AB</v>
      </c>
      <c r="K291" s="10">
        <v>5</v>
      </c>
      <c r="L291" t="s">
        <v>83</v>
      </c>
      <c r="M291" t="str">
        <f>VLOOKUP(L291,Codes!$R$3:$S$28,2,FALSE)</f>
        <v>M</v>
      </c>
      <c r="N291" t="s">
        <v>38</v>
      </c>
      <c r="O291" t="s">
        <v>29</v>
      </c>
      <c r="P291" t="s">
        <v>29</v>
      </c>
      <c r="Q291" s="21" t="str">
        <f t="shared" si="30"/>
        <v>L-AB-006-EC25-TP1-Water-NA-5-NA</v>
      </c>
      <c r="R291" s="21" t="str">
        <f t="shared" si="31"/>
        <v>L-AB-006-EC25-TP1-Water</v>
      </c>
      <c r="S291" s="14" t="str">
        <f t="shared" si="32"/>
        <v>L.AB.006.M.A.5</v>
      </c>
      <c r="T291" s="15" t="str">
        <f t="shared" si="33"/>
        <v>LAB006MA5</v>
      </c>
      <c r="U291" t="s">
        <v>2649</v>
      </c>
    </row>
    <row r="292" spans="1:21">
      <c r="A292" t="s">
        <v>60</v>
      </c>
      <c r="B292" s="10" t="s">
        <v>50</v>
      </c>
      <c r="C292" s="10" t="str">
        <f>VLOOKUP(_xlfn.CONCAT(A292,B292),Codes!$C$3:$D$11,2,FALSE)</f>
        <v>L</v>
      </c>
      <c r="D292" s="23" t="s">
        <v>79</v>
      </c>
      <c r="E292" s="12" t="str">
        <f>VLOOKUP(D292,Codes!$E$3:$G$253,3,FALSE)</f>
        <v>006</v>
      </c>
      <c r="F292" s="10" t="s">
        <v>57</v>
      </c>
      <c r="G292" s="10">
        <v>8</v>
      </c>
      <c r="H292" s="10" t="str">
        <f>VLOOKUP(F292,Codes!$J$3:$Q$8,2,FALSE)</f>
        <v>B</v>
      </c>
      <c r="I292" s="11" t="s">
        <v>44</v>
      </c>
      <c r="J292" s="10" t="str">
        <f>VLOOKUP(I292,Codes!$H$3:$I$262,2,FALSE)</f>
        <v>AB</v>
      </c>
      <c r="K292" s="10">
        <v>1</v>
      </c>
      <c r="L292" t="s">
        <v>83</v>
      </c>
      <c r="M292" t="str">
        <f>VLOOKUP(L292,Codes!$R$3:$S$28,2,FALSE)</f>
        <v>M</v>
      </c>
      <c r="N292" t="s">
        <v>38</v>
      </c>
      <c r="O292" t="s">
        <v>29</v>
      </c>
      <c r="P292" t="s">
        <v>29</v>
      </c>
      <c r="Q292" s="21" t="str">
        <f t="shared" ref="Q292:Q311" si="34">CONCATENATE(C292,"-",J292,"-",E292,"-", L292,"-",F292,"-",N292,"-",O292,"-",K292,"-",P292)</f>
        <v>L-AB-006-EC25-TP2-Water-NA-1-NA</v>
      </c>
      <c r="R292" s="21" t="str">
        <f t="shared" ref="R292:R311" si="35">CONCATENATE(C292,"-",J292,"-",E292,"-", L292,"-",F292,"-",N292)</f>
        <v>L-AB-006-EC25-TP2-Water</v>
      </c>
      <c r="S292" s="14" t="str">
        <f t="shared" si="32"/>
        <v>L.AB.006.M.B.1</v>
      </c>
      <c r="T292" s="15" t="str">
        <f t="shared" si="33"/>
        <v>LAB006MB1</v>
      </c>
      <c r="U292" t="s">
        <v>2649</v>
      </c>
    </row>
    <row r="293" spans="1:21">
      <c r="A293" t="s">
        <v>60</v>
      </c>
      <c r="B293" s="10" t="s">
        <v>50</v>
      </c>
      <c r="C293" s="10" t="str">
        <f>VLOOKUP(_xlfn.CONCAT(A293,B293),Codes!$C$3:$D$11,2,FALSE)</f>
        <v>L</v>
      </c>
      <c r="D293" s="23" t="s">
        <v>79</v>
      </c>
      <c r="E293" s="12" t="str">
        <f>VLOOKUP(D293,Codes!$E$3:$G$253,3,FALSE)</f>
        <v>006</v>
      </c>
      <c r="F293" s="10" t="s">
        <v>57</v>
      </c>
      <c r="G293" s="10">
        <v>8</v>
      </c>
      <c r="H293" s="10" t="str">
        <f>VLOOKUP(F293,Codes!$J$3:$Q$8,2,FALSE)</f>
        <v>B</v>
      </c>
      <c r="I293" s="11" t="s">
        <v>44</v>
      </c>
      <c r="J293" s="10" t="str">
        <f>VLOOKUP(I293,Codes!$H$3:$I$262,2,FALSE)</f>
        <v>AB</v>
      </c>
      <c r="K293" s="10">
        <v>2</v>
      </c>
      <c r="L293" t="s">
        <v>83</v>
      </c>
      <c r="M293" t="str">
        <f>VLOOKUP(L293,Codes!$R$3:$S$28,2,FALSE)</f>
        <v>M</v>
      </c>
      <c r="N293" t="s">
        <v>38</v>
      </c>
      <c r="O293" t="s">
        <v>29</v>
      </c>
      <c r="P293" t="s">
        <v>29</v>
      </c>
      <c r="Q293" s="21" t="str">
        <f t="shared" si="34"/>
        <v>L-AB-006-EC25-TP2-Water-NA-2-NA</v>
      </c>
      <c r="R293" s="21" t="str">
        <f t="shared" si="35"/>
        <v>L-AB-006-EC25-TP2-Water</v>
      </c>
      <c r="S293" s="14" t="str">
        <f t="shared" si="32"/>
        <v>L.AB.006.M.B.2</v>
      </c>
      <c r="T293" s="15" t="str">
        <f t="shared" si="33"/>
        <v>LAB006MB2</v>
      </c>
      <c r="U293" t="s">
        <v>2649</v>
      </c>
    </row>
    <row r="294" spans="1:21">
      <c r="A294" t="s">
        <v>60</v>
      </c>
      <c r="B294" s="10" t="s">
        <v>50</v>
      </c>
      <c r="C294" s="10" t="str">
        <f>VLOOKUP(_xlfn.CONCAT(A294,B294),Codes!$C$3:$D$11,2,FALSE)</f>
        <v>L</v>
      </c>
      <c r="D294" s="23" t="s">
        <v>79</v>
      </c>
      <c r="E294" s="12" t="str">
        <f>VLOOKUP(D294,Codes!$E$3:$G$253,3,FALSE)</f>
        <v>006</v>
      </c>
      <c r="F294" s="10" t="s">
        <v>57</v>
      </c>
      <c r="G294" s="10">
        <v>8</v>
      </c>
      <c r="H294" s="10" t="str">
        <f>VLOOKUP(F294,Codes!$J$3:$Q$8,2,FALSE)</f>
        <v>B</v>
      </c>
      <c r="I294" s="11" t="s">
        <v>44</v>
      </c>
      <c r="J294" s="10" t="str">
        <f>VLOOKUP(I294,Codes!$H$3:$I$262,2,FALSE)</f>
        <v>AB</v>
      </c>
      <c r="K294" s="10">
        <v>3</v>
      </c>
      <c r="L294" t="s">
        <v>83</v>
      </c>
      <c r="M294" t="str">
        <f>VLOOKUP(L294,Codes!$R$3:$S$28,2,FALSE)</f>
        <v>M</v>
      </c>
      <c r="N294" t="s">
        <v>38</v>
      </c>
      <c r="O294" t="s">
        <v>29</v>
      </c>
      <c r="P294" t="s">
        <v>29</v>
      </c>
      <c r="Q294" s="21" t="str">
        <f t="shared" si="34"/>
        <v>L-AB-006-EC25-TP2-Water-NA-3-NA</v>
      </c>
      <c r="R294" s="21" t="str">
        <f t="shared" si="35"/>
        <v>L-AB-006-EC25-TP2-Water</v>
      </c>
      <c r="S294" s="14" t="str">
        <f t="shared" si="32"/>
        <v>L.AB.006.M.B.3</v>
      </c>
      <c r="T294" s="15" t="str">
        <f t="shared" si="33"/>
        <v>LAB006MB3</v>
      </c>
      <c r="U294" t="s">
        <v>2649</v>
      </c>
    </row>
    <row r="295" spans="1:21">
      <c r="A295" t="s">
        <v>60</v>
      </c>
      <c r="B295" s="10" t="s">
        <v>50</v>
      </c>
      <c r="C295" s="10" t="str">
        <f>VLOOKUP(_xlfn.CONCAT(A295,B295),Codes!$C$3:$D$11,2,FALSE)</f>
        <v>L</v>
      </c>
      <c r="D295" s="23" t="s">
        <v>79</v>
      </c>
      <c r="E295" s="12" t="str">
        <f>VLOOKUP(D295,Codes!$E$3:$G$253,3,FALSE)</f>
        <v>006</v>
      </c>
      <c r="F295" s="10" t="s">
        <v>57</v>
      </c>
      <c r="G295" s="10">
        <v>8</v>
      </c>
      <c r="H295" s="10" t="str">
        <f>VLOOKUP(F295,Codes!$J$3:$Q$8,2,FALSE)</f>
        <v>B</v>
      </c>
      <c r="I295" s="11" t="s">
        <v>44</v>
      </c>
      <c r="J295" s="10" t="str">
        <f>VLOOKUP(I295,Codes!$H$3:$I$262,2,FALSE)</f>
        <v>AB</v>
      </c>
      <c r="K295" s="10">
        <v>4</v>
      </c>
      <c r="L295" t="s">
        <v>83</v>
      </c>
      <c r="M295" t="str">
        <f>VLOOKUP(L295,Codes!$R$3:$S$28,2,FALSE)</f>
        <v>M</v>
      </c>
      <c r="N295" t="s">
        <v>38</v>
      </c>
      <c r="O295" t="s">
        <v>29</v>
      </c>
      <c r="P295" t="s">
        <v>29</v>
      </c>
      <c r="Q295" s="21" t="str">
        <f t="shared" si="34"/>
        <v>L-AB-006-EC25-TP2-Water-NA-4-NA</v>
      </c>
      <c r="R295" s="21" t="str">
        <f t="shared" si="35"/>
        <v>L-AB-006-EC25-TP2-Water</v>
      </c>
      <c r="S295" s="14" t="str">
        <f t="shared" si="32"/>
        <v>L.AB.006.M.B.4</v>
      </c>
      <c r="T295" s="15" t="str">
        <f t="shared" si="33"/>
        <v>LAB006MB4</v>
      </c>
      <c r="U295" t="s">
        <v>2649</v>
      </c>
    </row>
    <row r="296" spans="1:21">
      <c r="A296" t="s">
        <v>60</v>
      </c>
      <c r="B296" s="10" t="s">
        <v>50</v>
      </c>
      <c r="C296" s="10" t="str">
        <f>VLOOKUP(_xlfn.CONCAT(A296,B296),Codes!$C$3:$D$11,2,FALSE)</f>
        <v>L</v>
      </c>
      <c r="D296" s="23" t="s">
        <v>79</v>
      </c>
      <c r="E296" s="12" t="str">
        <f>VLOOKUP(D296,Codes!$E$3:$G$253,3,FALSE)</f>
        <v>006</v>
      </c>
      <c r="F296" s="10" t="s">
        <v>57</v>
      </c>
      <c r="G296" s="10">
        <v>8</v>
      </c>
      <c r="H296" s="10" t="str">
        <f>VLOOKUP(F296,Codes!$J$3:$Q$8,2,FALSE)</f>
        <v>B</v>
      </c>
      <c r="I296" s="11" t="s">
        <v>44</v>
      </c>
      <c r="J296" s="10" t="str">
        <f>VLOOKUP(I296,Codes!$H$3:$I$262,2,FALSE)</f>
        <v>AB</v>
      </c>
      <c r="K296" s="10">
        <v>5</v>
      </c>
      <c r="L296" t="s">
        <v>83</v>
      </c>
      <c r="M296" t="str">
        <f>VLOOKUP(L296,Codes!$R$3:$S$28,2,FALSE)</f>
        <v>M</v>
      </c>
      <c r="N296" t="s">
        <v>38</v>
      </c>
      <c r="O296" t="s">
        <v>29</v>
      </c>
      <c r="P296" t="s">
        <v>29</v>
      </c>
      <c r="Q296" s="21" t="str">
        <f t="shared" si="34"/>
        <v>L-AB-006-EC25-TP2-Water-NA-5-NA</v>
      </c>
      <c r="R296" s="21" t="str">
        <f t="shared" si="35"/>
        <v>L-AB-006-EC25-TP2-Water</v>
      </c>
      <c r="S296" s="14" t="str">
        <f t="shared" si="32"/>
        <v>L.AB.006.M.B.5</v>
      </c>
      <c r="T296" s="15" t="str">
        <f t="shared" si="33"/>
        <v>LAB006MB5</v>
      </c>
      <c r="U296" t="s">
        <v>2649</v>
      </c>
    </row>
    <row r="297" spans="1:21">
      <c r="A297" t="s">
        <v>60</v>
      </c>
      <c r="B297" s="10" t="s">
        <v>50</v>
      </c>
      <c r="C297" s="10" t="str">
        <f>VLOOKUP(_xlfn.CONCAT(A297,B297),Codes!$C$3:$D$11,2,FALSE)</f>
        <v>L</v>
      </c>
      <c r="D297" s="23" t="s">
        <v>79</v>
      </c>
      <c r="E297" s="12" t="str">
        <f>VLOOKUP(D297,Codes!$E$3:$G$253,3,FALSE)</f>
        <v>006</v>
      </c>
      <c r="F297" s="10" t="s">
        <v>64</v>
      </c>
      <c r="G297" s="10">
        <v>24</v>
      </c>
      <c r="H297" s="10" t="str">
        <f>VLOOKUP(F297,Codes!$J$3:$Q$8,2,FALSE)</f>
        <v>C</v>
      </c>
      <c r="I297" s="11" t="s">
        <v>44</v>
      </c>
      <c r="J297" s="10" t="str">
        <f>VLOOKUP(I297,Codes!$H$3:$I$262,2,FALSE)</f>
        <v>AB</v>
      </c>
      <c r="K297" s="10">
        <v>1</v>
      </c>
      <c r="L297" t="s">
        <v>83</v>
      </c>
      <c r="M297" t="str">
        <f>VLOOKUP(L297,Codes!$R$3:$S$28,2,FALSE)</f>
        <v>M</v>
      </c>
      <c r="N297" t="s">
        <v>38</v>
      </c>
      <c r="O297" t="s">
        <v>29</v>
      </c>
      <c r="P297" t="s">
        <v>29</v>
      </c>
      <c r="Q297" s="21" t="str">
        <f t="shared" si="34"/>
        <v>L-AB-006-EC25-TP3-Water-NA-1-NA</v>
      </c>
      <c r="R297" s="21" t="str">
        <f t="shared" si="35"/>
        <v>L-AB-006-EC25-TP3-Water</v>
      </c>
      <c r="S297" s="14" t="str">
        <f t="shared" si="32"/>
        <v>L.AB.006.M.C.1</v>
      </c>
      <c r="T297" s="15" t="str">
        <f t="shared" si="33"/>
        <v>LAB006MC1</v>
      </c>
      <c r="U297" t="s">
        <v>2649</v>
      </c>
    </row>
    <row r="298" spans="1:21">
      <c r="A298" t="s">
        <v>60</v>
      </c>
      <c r="B298" s="10" t="s">
        <v>50</v>
      </c>
      <c r="C298" s="10" t="str">
        <f>VLOOKUP(_xlfn.CONCAT(A298,B298),Codes!$C$3:$D$11,2,FALSE)</f>
        <v>L</v>
      </c>
      <c r="D298" s="23" t="s">
        <v>79</v>
      </c>
      <c r="E298" s="12" t="str">
        <f>VLOOKUP(D298,Codes!$E$3:$G$253,3,FALSE)</f>
        <v>006</v>
      </c>
      <c r="F298" s="10" t="s">
        <v>64</v>
      </c>
      <c r="G298" s="10">
        <v>24</v>
      </c>
      <c r="H298" s="10" t="str">
        <f>VLOOKUP(F298,Codes!$J$3:$Q$8,2,FALSE)</f>
        <v>C</v>
      </c>
      <c r="I298" s="11" t="s">
        <v>44</v>
      </c>
      <c r="J298" s="10" t="str">
        <f>VLOOKUP(I298,Codes!$H$3:$I$262,2,FALSE)</f>
        <v>AB</v>
      </c>
      <c r="K298" s="10">
        <v>2</v>
      </c>
      <c r="L298" t="s">
        <v>83</v>
      </c>
      <c r="M298" t="str">
        <f>VLOOKUP(L298,Codes!$R$3:$S$28,2,FALSE)</f>
        <v>M</v>
      </c>
      <c r="N298" t="s">
        <v>38</v>
      </c>
      <c r="O298" t="s">
        <v>29</v>
      </c>
      <c r="P298" t="s">
        <v>29</v>
      </c>
      <c r="Q298" s="21" t="str">
        <f t="shared" si="34"/>
        <v>L-AB-006-EC25-TP3-Water-NA-2-NA</v>
      </c>
      <c r="R298" s="21" t="str">
        <f t="shared" si="35"/>
        <v>L-AB-006-EC25-TP3-Water</v>
      </c>
      <c r="S298" s="14" t="str">
        <f t="shared" si="32"/>
        <v>L.AB.006.M.C.2</v>
      </c>
      <c r="T298" s="15" t="str">
        <f t="shared" si="33"/>
        <v>LAB006MC2</v>
      </c>
      <c r="U298" t="s">
        <v>2649</v>
      </c>
    </row>
    <row r="299" spans="1:21">
      <c r="A299" t="s">
        <v>60</v>
      </c>
      <c r="B299" s="10" t="s">
        <v>50</v>
      </c>
      <c r="C299" s="10" t="str">
        <f>VLOOKUP(_xlfn.CONCAT(A299,B299),Codes!$C$3:$D$11,2,FALSE)</f>
        <v>L</v>
      </c>
      <c r="D299" s="23" t="s">
        <v>79</v>
      </c>
      <c r="E299" s="12" t="str">
        <f>VLOOKUP(D299,Codes!$E$3:$G$253,3,FALSE)</f>
        <v>006</v>
      </c>
      <c r="F299" s="10" t="s">
        <v>64</v>
      </c>
      <c r="G299" s="10">
        <v>24</v>
      </c>
      <c r="H299" s="10" t="str">
        <f>VLOOKUP(F299,Codes!$J$3:$Q$8,2,FALSE)</f>
        <v>C</v>
      </c>
      <c r="I299" s="11" t="s">
        <v>44</v>
      </c>
      <c r="J299" s="10" t="str">
        <f>VLOOKUP(I299,Codes!$H$3:$I$262,2,FALSE)</f>
        <v>AB</v>
      </c>
      <c r="K299" s="10">
        <v>3</v>
      </c>
      <c r="L299" t="s">
        <v>83</v>
      </c>
      <c r="M299" t="str">
        <f>VLOOKUP(L299,Codes!$R$3:$S$28,2,FALSE)</f>
        <v>M</v>
      </c>
      <c r="N299" t="s">
        <v>38</v>
      </c>
      <c r="O299" t="s">
        <v>29</v>
      </c>
      <c r="P299" t="s">
        <v>29</v>
      </c>
      <c r="Q299" s="21" t="str">
        <f t="shared" si="34"/>
        <v>L-AB-006-EC25-TP3-Water-NA-3-NA</v>
      </c>
      <c r="R299" s="21" t="str">
        <f t="shared" si="35"/>
        <v>L-AB-006-EC25-TP3-Water</v>
      </c>
      <c r="S299" s="14" t="str">
        <f t="shared" si="32"/>
        <v>L.AB.006.M.C.3</v>
      </c>
      <c r="T299" s="15" t="str">
        <f t="shared" si="33"/>
        <v>LAB006MC3</v>
      </c>
      <c r="U299" t="s">
        <v>2649</v>
      </c>
    </row>
    <row r="300" spans="1:21">
      <c r="A300" t="s">
        <v>60</v>
      </c>
      <c r="B300" s="10" t="s">
        <v>50</v>
      </c>
      <c r="C300" s="10" t="str">
        <f>VLOOKUP(_xlfn.CONCAT(A300,B300),Codes!$C$3:$D$11,2,FALSE)</f>
        <v>L</v>
      </c>
      <c r="D300" s="23" t="s">
        <v>79</v>
      </c>
      <c r="E300" s="12" t="str">
        <f>VLOOKUP(D300,Codes!$E$3:$G$253,3,FALSE)</f>
        <v>006</v>
      </c>
      <c r="F300" s="10" t="s">
        <v>64</v>
      </c>
      <c r="G300" s="10">
        <v>24</v>
      </c>
      <c r="H300" s="10" t="str">
        <f>VLOOKUP(F300,Codes!$J$3:$Q$8,2,FALSE)</f>
        <v>C</v>
      </c>
      <c r="I300" s="11" t="s">
        <v>44</v>
      </c>
      <c r="J300" s="10" t="str">
        <f>VLOOKUP(I300,Codes!$H$3:$I$262,2,FALSE)</f>
        <v>AB</v>
      </c>
      <c r="K300" s="10">
        <v>4</v>
      </c>
      <c r="L300" t="s">
        <v>83</v>
      </c>
      <c r="M300" t="str">
        <f>VLOOKUP(L300,Codes!$R$3:$S$28,2,FALSE)</f>
        <v>M</v>
      </c>
      <c r="N300" t="s">
        <v>38</v>
      </c>
      <c r="O300" t="s">
        <v>29</v>
      </c>
      <c r="P300" t="s">
        <v>29</v>
      </c>
      <c r="Q300" s="21" t="str">
        <f t="shared" si="34"/>
        <v>L-AB-006-EC25-TP3-Water-NA-4-NA</v>
      </c>
      <c r="R300" s="21" t="str">
        <f t="shared" si="35"/>
        <v>L-AB-006-EC25-TP3-Water</v>
      </c>
      <c r="S300" s="14" t="str">
        <f t="shared" si="32"/>
        <v>L.AB.006.M.C.4</v>
      </c>
      <c r="T300" s="15" t="str">
        <f t="shared" si="33"/>
        <v>LAB006MC4</v>
      </c>
      <c r="U300" t="s">
        <v>2649</v>
      </c>
    </row>
    <row r="301" spans="1:21">
      <c r="A301" t="s">
        <v>60</v>
      </c>
      <c r="B301" s="10" t="s">
        <v>50</v>
      </c>
      <c r="C301" s="10" t="str">
        <f>VLOOKUP(_xlfn.CONCAT(A301,B301),Codes!$C$3:$D$11,2,FALSE)</f>
        <v>L</v>
      </c>
      <c r="D301" s="23" t="s">
        <v>79</v>
      </c>
      <c r="E301" s="12" t="str">
        <f>VLOOKUP(D301,Codes!$E$3:$G$253,3,FALSE)</f>
        <v>006</v>
      </c>
      <c r="F301" s="10" t="s">
        <v>64</v>
      </c>
      <c r="G301" s="10">
        <v>24</v>
      </c>
      <c r="H301" s="10" t="str">
        <f>VLOOKUP(F301,Codes!$J$3:$Q$8,2,FALSE)</f>
        <v>C</v>
      </c>
      <c r="I301" s="11" t="s">
        <v>44</v>
      </c>
      <c r="J301" s="10" t="str">
        <f>VLOOKUP(I301,Codes!$H$3:$I$262,2,FALSE)</f>
        <v>AB</v>
      </c>
      <c r="K301" s="10">
        <v>5</v>
      </c>
      <c r="L301" t="s">
        <v>83</v>
      </c>
      <c r="M301" t="str">
        <f>VLOOKUP(L301,Codes!$R$3:$S$28,2,FALSE)</f>
        <v>M</v>
      </c>
      <c r="N301" t="s">
        <v>38</v>
      </c>
      <c r="O301" t="s">
        <v>29</v>
      </c>
      <c r="P301" t="s">
        <v>29</v>
      </c>
      <c r="Q301" s="21" t="str">
        <f t="shared" si="34"/>
        <v>L-AB-006-EC25-TP3-Water-NA-5-NA</v>
      </c>
      <c r="R301" s="21" t="str">
        <f t="shared" si="35"/>
        <v>L-AB-006-EC25-TP3-Water</v>
      </c>
      <c r="S301" s="14" t="str">
        <f t="shared" si="32"/>
        <v>L.AB.006.M.C.5</v>
      </c>
      <c r="T301" s="15" t="str">
        <f t="shared" si="33"/>
        <v>LAB006MC5</v>
      </c>
      <c r="U301" t="s">
        <v>2649</v>
      </c>
    </row>
    <row r="302" spans="1:21">
      <c r="A302" t="s">
        <v>60</v>
      </c>
      <c r="B302" s="10" t="s">
        <v>50</v>
      </c>
      <c r="C302" s="10" t="str">
        <f>VLOOKUP(_xlfn.CONCAT(A302,B302),Codes!$C$3:$D$11,2,FALSE)</f>
        <v>L</v>
      </c>
      <c r="D302" s="23" t="s">
        <v>79</v>
      </c>
      <c r="E302" s="12" t="str">
        <f>VLOOKUP(D302,Codes!$E$3:$G$253,3,FALSE)</f>
        <v>006</v>
      </c>
      <c r="F302" s="10" t="s">
        <v>70</v>
      </c>
      <c r="G302" s="10">
        <v>30</v>
      </c>
      <c r="H302" s="10" t="str">
        <f>VLOOKUP(F302,Codes!$J$3:$Q$8,2,FALSE)</f>
        <v>D</v>
      </c>
      <c r="I302" s="11" t="s">
        <v>44</v>
      </c>
      <c r="J302" s="10" t="str">
        <f>VLOOKUP(I302,Codes!$H$3:$I$262,2,FALSE)</f>
        <v>AB</v>
      </c>
      <c r="K302" s="10">
        <v>1</v>
      </c>
      <c r="L302" t="s">
        <v>83</v>
      </c>
      <c r="M302" t="str">
        <f>VLOOKUP(L302,Codes!$R$3:$S$28,2,FALSE)</f>
        <v>M</v>
      </c>
      <c r="N302" t="s">
        <v>38</v>
      </c>
      <c r="O302" t="s">
        <v>29</v>
      </c>
      <c r="P302" t="s">
        <v>29</v>
      </c>
      <c r="Q302" s="21" t="str">
        <f t="shared" si="34"/>
        <v>L-AB-006-EC25-TP4-Water-NA-1-NA</v>
      </c>
      <c r="R302" s="21" t="str">
        <f t="shared" si="35"/>
        <v>L-AB-006-EC25-TP4-Water</v>
      </c>
      <c r="S302" s="14" t="str">
        <f t="shared" si="32"/>
        <v>L.AB.006.M.D.1</v>
      </c>
      <c r="T302" s="15" t="str">
        <f t="shared" si="33"/>
        <v>LAB006MD1</v>
      </c>
      <c r="U302" t="s">
        <v>2649</v>
      </c>
    </row>
    <row r="303" spans="1:21">
      <c r="A303" t="s">
        <v>60</v>
      </c>
      <c r="B303" s="10" t="s">
        <v>50</v>
      </c>
      <c r="C303" s="10" t="str">
        <f>VLOOKUP(_xlfn.CONCAT(A303,B303),Codes!$C$3:$D$11,2,FALSE)</f>
        <v>L</v>
      </c>
      <c r="D303" s="23" t="s">
        <v>79</v>
      </c>
      <c r="E303" s="12" t="str">
        <f>VLOOKUP(D303,Codes!$E$3:$G$253,3,FALSE)</f>
        <v>006</v>
      </c>
      <c r="F303" s="10" t="s">
        <v>70</v>
      </c>
      <c r="G303" s="10">
        <v>30</v>
      </c>
      <c r="H303" s="10" t="str">
        <f>VLOOKUP(F303,Codes!$J$3:$Q$8,2,FALSE)</f>
        <v>D</v>
      </c>
      <c r="I303" s="11" t="s">
        <v>44</v>
      </c>
      <c r="J303" s="10" t="str">
        <f>VLOOKUP(I303,Codes!$H$3:$I$262,2,FALSE)</f>
        <v>AB</v>
      </c>
      <c r="K303" s="10">
        <v>2</v>
      </c>
      <c r="L303" t="s">
        <v>83</v>
      </c>
      <c r="M303" t="str">
        <f>VLOOKUP(L303,Codes!$R$3:$S$28,2,FALSE)</f>
        <v>M</v>
      </c>
      <c r="N303" t="s">
        <v>38</v>
      </c>
      <c r="O303" t="s">
        <v>29</v>
      </c>
      <c r="P303" t="s">
        <v>29</v>
      </c>
      <c r="Q303" s="21" t="str">
        <f t="shared" si="34"/>
        <v>L-AB-006-EC25-TP4-Water-NA-2-NA</v>
      </c>
      <c r="R303" s="21" t="str">
        <f t="shared" si="35"/>
        <v>L-AB-006-EC25-TP4-Water</v>
      </c>
      <c r="S303" s="14" t="str">
        <f t="shared" si="32"/>
        <v>L.AB.006.M.D.2</v>
      </c>
      <c r="T303" s="15" t="str">
        <f t="shared" si="33"/>
        <v>LAB006MD2</v>
      </c>
      <c r="U303" t="s">
        <v>2649</v>
      </c>
    </row>
    <row r="304" spans="1:21">
      <c r="A304" t="s">
        <v>60</v>
      </c>
      <c r="B304" s="10" t="s">
        <v>50</v>
      </c>
      <c r="C304" s="10" t="str">
        <f>VLOOKUP(_xlfn.CONCAT(A304,B304),Codes!$C$3:$D$11,2,FALSE)</f>
        <v>L</v>
      </c>
      <c r="D304" s="23" t="s">
        <v>79</v>
      </c>
      <c r="E304" s="12" t="str">
        <f>VLOOKUP(D304,Codes!$E$3:$G$253,3,FALSE)</f>
        <v>006</v>
      </c>
      <c r="F304" s="10" t="s">
        <v>70</v>
      </c>
      <c r="G304" s="10">
        <v>30</v>
      </c>
      <c r="H304" s="10" t="str">
        <f>VLOOKUP(F304,Codes!$J$3:$Q$8,2,FALSE)</f>
        <v>D</v>
      </c>
      <c r="I304" s="11" t="s">
        <v>44</v>
      </c>
      <c r="J304" s="10" t="str">
        <f>VLOOKUP(I304,Codes!$H$3:$I$262,2,FALSE)</f>
        <v>AB</v>
      </c>
      <c r="K304" s="10">
        <v>3</v>
      </c>
      <c r="L304" t="s">
        <v>83</v>
      </c>
      <c r="M304" t="str">
        <f>VLOOKUP(L304,Codes!$R$3:$S$28,2,FALSE)</f>
        <v>M</v>
      </c>
      <c r="N304" t="s">
        <v>38</v>
      </c>
      <c r="O304" t="s">
        <v>29</v>
      </c>
      <c r="P304" t="s">
        <v>29</v>
      </c>
      <c r="Q304" s="21" t="str">
        <f t="shared" si="34"/>
        <v>L-AB-006-EC25-TP4-Water-NA-3-NA</v>
      </c>
      <c r="R304" s="21" t="str">
        <f t="shared" si="35"/>
        <v>L-AB-006-EC25-TP4-Water</v>
      </c>
      <c r="S304" s="14" t="str">
        <f t="shared" si="32"/>
        <v>L.AB.006.M.D.3</v>
      </c>
      <c r="T304" s="15" t="str">
        <f t="shared" si="33"/>
        <v>LAB006MD3</v>
      </c>
      <c r="U304" t="s">
        <v>2649</v>
      </c>
    </row>
    <row r="305" spans="1:21">
      <c r="A305" t="s">
        <v>60</v>
      </c>
      <c r="B305" s="10" t="s">
        <v>50</v>
      </c>
      <c r="C305" s="10" t="str">
        <f>VLOOKUP(_xlfn.CONCAT(A305,B305),Codes!$C$3:$D$11,2,FALSE)</f>
        <v>L</v>
      </c>
      <c r="D305" s="23" t="s">
        <v>79</v>
      </c>
      <c r="E305" s="12" t="str">
        <f>VLOOKUP(D305,Codes!$E$3:$G$253,3,FALSE)</f>
        <v>006</v>
      </c>
      <c r="F305" s="10" t="s">
        <v>70</v>
      </c>
      <c r="G305" s="10">
        <v>30</v>
      </c>
      <c r="H305" s="10" t="str">
        <f>VLOOKUP(F305,Codes!$J$3:$Q$8,2,FALSE)</f>
        <v>D</v>
      </c>
      <c r="I305" s="11" t="s">
        <v>44</v>
      </c>
      <c r="J305" s="10" t="str">
        <f>VLOOKUP(I305,Codes!$H$3:$I$262,2,FALSE)</f>
        <v>AB</v>
      </c>
      <c r="K305" s="10">
        <v>4</v>
      </c>
      <c r="L305" t="s">
        <v>83</v>
      </c>
      <c r="M305" t="str">
        <f>VLOOKUP(L305,Codes!$R$3:$S$28,2,FALSE)</f>
        <v>M</v>
      </c>
      <c r="N305" t="s">
        <v>38</v>
      </c>
      <c r="O305" t="s">
        <v>29</v>
      </c>
      <c r="P305" t="s">
        <v>29</v>
      </c>
      <c r="Q305" s="21" t="str">
        <f t="shared" si="34"/>
        <v>L-AB-006-EC25-TP4-Water-NA-4-NA</v>
      </c>
      <c r="R305" s="21" t="str">
        <f t="shared" si="35"/>
        <v>L-AB-006-EC25-TP4-Water</v>
      </c>
      <c r="S305" s="14" t="str">
        <f t="shared" si="32"/>
        <v>L.AB.006.M.D.4</v>
      </c>
      <c r="T305" s="15" t="str">
        <f t="shared" si="33"/>
        <v>LAB006MD4</v>
      </c>
      <c r="U305" t="s">
        <v>2649</v>
      </c>
    </row>
    <row r="306" spans="1:21">
      <c r="A306" t="s">
        <v>60</v>
      </c>
      <c r="B306" s="10" t="s">
        <v>50</v>
      </c>
      <c r="C306" s="10" t="str">
        <f>VLOOKUP(_xlfn.CONCAT(A306,B306),Codes!$C$3:$D$11,2,FALSE)</f>
        <v>L</v>
      </c>
      <c r="D306" s="23" t="s">
        <v>79</v>
      </c>
      <c r="E306" s="12" t="str">
        <f>VLOOKUP(D306,Codes!$E$3:$G$253,3,FALSE)</f>
        <v>006</v>
      </c>
      <c r="F306" s="10" t="s">
        <v>70</v>
      </c>
      <c r="G306" s="10">
        <v>30</v>
      </c>
      <c r="H306" s="10" t="str">
        <f>VLOOKUP(F306,Codes!$J$3:$Q$8,2,FALSE)</f>
        <v>D</v>
      </c>
      <c r="I306" s="11" t="s">
        <v>44</v>
      </c>
      <c r="J306" s="10" t="str">
        <f>VLOOKUP(I306,Codes!$H$3:$I$262,2,FALSE)</f>
        <v>AB</v>
      </c>
      <c r="K306" s="10">
        <v>5</v>
      </c>
      <c r="L306" t="s">
        <v>83</v>
      </c>
      <c r="M306" t="str">
        <f>VLOOKUP(L306,Codes!$R$3:$S$28,2,FALSE)</f>
        <v>M</v>
      </c>
      <c r="N306" t="s">
        <v>38</v>
      </c>
      <c r="O306" t="s">
        <v>29</v>
      </c>
      <c r="P306" t="s">
        <v>29</v>
      </c>
      <c r="Q306" s="21" t="str">
        <f t="shared" si="34"/>
        <v>L-AB-006-EC25-TP4-Water-NA-5-NA</v>
      </c>
      <c r="R306" s="21" t="str">
        <f t="shared" si="35"/>
        <v>L-AB-006-EC25-TP4-Water</v>
      </c>
      <c r="S306" s="14" t="str">
        <f t="shared" si="32"/>
        <v>L.AB.006.M.D.5</v>
      </c>
      <c r="T306" s="15" t="str">
        <f t="shared" si="33"/>
        <v>LAB006MD5</v>
      </c>
      <c r="U306" t="s">
        <v>2649</v>
      </c>
    </row>
    <row r="307" spans="1:21">
      <c r="A307" t="s">
        <v>60</v>
      </c>
      <c r="B307" s="10" t="s">
        <v>50</v>
      </c>
      <c r="C307" s="10" t="str">
        <f>VLOOKUP(_xlfn.CONCAT(A307,B307),Codes!$C$3:$D$11,2,FALSE)</f>
        <v>L</v>
      </c>
      <c r="D307" s="23" t="s">
        <v>79</v>
      </c>
      <c r="E307" s="12" t="str">
        <f>VLOOKUP(D307,Codes!$E$3:$G$253,3,FALSE)</f>
        <v>006</v>
      </c>
      <c r="F307" s="10" t="s">
        <v>76</v>
      </c>
      <c r="G307" s="10">
        <v>48</v>
      </c>
      <c r="H307" s="10" t="str">
        <f>VLOOKUP(F307,Codes!$J$3:$Q$8,2,FALSE)</f>
        <v>E</v>
      </c>
      <c r="I307" s="11" t="s">
        <v>44</v>
      </c>
      <c r="J307" s="10" t="str">
        <f>VLOOKUP(I307,Codes!$H$3:$I$262,2,FALSE)</f>
        <v>AB</v>
      </c>
      <c r="K307" s="10">
        <v>1</v>
      </c>
      <c r="L307" t="s">
        <v>83</v>
      </c>
      <c r="M307" t="str">
        <f>VLOOKUP(L307,Codes!$R$3:$S$28,2,FALSE)</f>
        <v>M</v>
      </c>
      <c r="N307" t="s">
        <v>38</v>
      </c>
      <c r="O307" t="s">
        <v>29</v>
      </c>
      <c r="P307" t="s">
        <v>29</v>
      </c>
      <c r="Q307" s="21" t="str">
        <f t="shared" si="34"/>
        <v>L-AB-006-EC25-TP5-Water-NA-1-NA</v>
      </c>
      <c r="R307" s="21" t="str">
        <f t="shared" si="35"/>
        <v>L-AB-006-EC25-TP5-Water</v>
      </c>
      <c r="S307" s="14" t="str">
        <f t="shared" ref="S307:S311" si="36">_xlfn.CONCAT(C307,".",J307,".",E307,".",M307,".",H307,".",K307)</f>
        <v>L.AB.006.M.E.1</v>
      </c>
      <c r="T307" s="15" t="str">
        <f t="shared" ref="T307:T311" si="37">SUBSTITUTE(S307,".","")</f>
        <v>LAB006ME1</v>
      </c>
      <c r="U307" t="s">
        <v>2649</v>
      </c>
    </row>
    <row r="308" spans="1:21">
      <c r="A308" t="s">
        <v>60</v>
      </c>
      <c r="B308" s="10" t="s">
        <v>50</v>
      </c>
      <c r="C308" s="10" t="str">
        <f>VLOOKUP(_xlfn.CONCAT(A308,B308),Codes!$C$3:$D$11,2,FALSE)</f>
        <v>L</v>
      </c>
      <c r="D308" s="23" t="s">
        <v>79</v>
      </c>
      <c r="E308" s="12" t="str">
        <f>VLOOKUP(D308,Codes!$E$3:$G$253,3,FALSE)</f>
        <v>006</v>
      </c>
      <c r="F308" s="10" t="s">
        <v>76</v>
      </c>
      <c r="G308" s="10">
        <v>48</v>
      </c>
      <c r="H308" s="10" t="str">
        <f>VLOOKUP(F308,Codes!$J$3:$Q$8,2,FALSE)</f>
        <v>E</v>
      </c>
      <c r="I308" s="11" t="s">
        <v>44</v>
      </c>
      <c r="J308" s="10" t="str">
        <f>VLOOKUP(I308,Codes!$H$3:$I$262,2,FALSE)</f>
        <v>AB</v>
      </c>
      <c r="K308" s="10">
        <v>2</v>
      </c>
      <c r="L308" t="s">
        <v>83</v>
      </c>
      <c r="M308" t="str">
        <f>VLOOKUP(L308,Codes!$R$3:$S$28,2,FALSE)</f>
        <v>M</v>
      </c>
      <c r="N308" t="s">
        <v>38</v>
      </c>
      <c r="O308" t="s">
        <v>29</v>
      </c>
      <c r="P308" t="s">
        <v>29</v>
      </c>
      <c r="Q308" s="21" t="str">
        <f t="shared" si="34"/>
        <v>L-AB-006-EC25-TP5-Water-NA-2-NA</v>
      </c>
      <c r="R308" s="21" t="str">
        <f t="shared" si="35"/>
        <v>L-AB-006-EC25-TP5-Water</v>
      </c>
      <c r="S308" s="14" t="str">
        <f t="shared" si="36"/>
        <v>L.AB.006.M.E.2</v>
      </c>
      <c r="T308" s="15" t="str">
        <f t="shared" si="37"/>
        <v>LAB006ME2</v>
      </c>
      <c r="U308" t="s">
        <v>2649</v>
      </c>
    </row>
    <row r="309" spans="1:21">
      <c r="A309" t="s">
        <v>60</v>
      </c>
      <c r="B309" s="10" t="s">
        <v>50</v>
      </c>
      <c r="C309" s="10" t="str">
        <f>VLOOKUP(_xlfn.CONCAT(A309,B309),Codes!$C$3:$D$11,2,FALSE)</f>
        <v>L</v>
      </c>
      <c r="D309" s="23" t="s">
        <v>79</v>
      </c>
      <c r="E309" s="12" t="str">
        <f>VLOOKUP(D309,Codes!$E$3:$G$253,3,FALSE)</f>
        <v>006</v>
      </c>
      <c r="F309" s="10" t="s">
        <v>76</v>
      </c>
      <c r="G309" s="10">
        <v>48</v>
      </c>
      <c r="H309" s="10" t="str">
        <f>VLOOKUP(F309,Codes!$J$3:$Q$8,2,FALSE)</f>
        <v>E</v>
      </c>
      <c r="I309" s="11" t="s">
        <v>44</v>
      </c>
      <c r="J309" s="10" t="str">
        <f>VLOOKUP(I309,Codes!$H$3:$I$262,2,FALSE)</f>
        <v>AB</v>
      </c>
      <c r="K309" s="10">
        <v>3</v>
      </c>
      <c r="L309" t="s">
        <v>83</v>
      </c>
      <c r="M309" t="str">
        <f>VLOOKUP(L309,Codes!$R$3:$S$28,2,FALSE)</f>
        <v>M</v>
      </c>
      <c r="N309" t="s">
        <v>38</v>
      </c>
      <c r="O309" t="s">
        <v>29</v>
      </c>
      <c r="P309" t="s">
        <v>29</v>
      </c>
      <c r="Q309" s="21" t="str">
        <f t="shared" si="34"/>
        <v>L-AB-006-EC25-TP5-Water-NA-3-NA</v>
      </c>
      <c r="R309" s="21" t="str">
        <f t="shared" si="35"/>
        <v>L-AB-006-EC25-TP5-Water</v>
      </c>
      <c r="S309" s="14" t="str">
        <f t="shared" si="36"/>
        <v>L.AB.006.M.E.3</v>
      </c>
      <c r="T309" s="15" t="str">
        <f t="shared" si="37"/>
        <v>LAB006ME3</v>
      </c>
      <c r="U309" t="s">
        <v>2649</v>
      </c>
    </row>
    <row r="310" spans="1:21">
      <c r="A310" t="s">
        <v>60</v>
      </c>
      <c r="B310" s="10" t="s">
        <v>50</v>
      </c>
      <c r="C310" s="10" t="str">
        <f>VLOOKUP(_xlfn.CONCAT(A310,B310),Codes!$C$3:$D$11,2,FALSE)</f>
        <v>L</v>
      </c>
      <c r="D310" s="23" t="s">
        <v>79</v>
      </c>
      <c r="E310" s="12" t="str">
        <f>VLOOKUP(D310,Codes!$E$3:$G$253,3,FALSE)</f>
        <v>006</v>
      </c>
      <c r="F310" s="10" t="s">
        <v>76</v>
      </c>
      <c r="G310" s="10">
        <v>48</v>
      </c>
      <c r="H310" s="10" t="str">
        <f>VLOOKUP(F310,Codes!$J$3:$Q$8,2,FALSE)</f>
        <v>E</v>
      </c>
      <c r="I310" s="11" t="s">
        <v>44</v>
      </c>
      <c r="J310" s="10" t="str">
        <f>VLOOKUP(I310,Codes!$H$3:$I$262,2,FALSE)</f>
        <v>AB</v>
      </c>
      <c r="K310" s="10">
        <v>4</v>
      </c>
      <c r="L310" t="s">
        <v>83</v>
      </c>
      <c r="M310" t="str">
        <f>VLOOKUP(L310,Codes!$R$3:$S$28,2,FALSE)</f>
        <v>M</v>
      </c>
      <c r="N310" t="s">
        <v>38</v>
      </c>
      <c r="O310" t="s">
        <v>29</v>
      </c>
      <c r="P310" t="s">
        <v>29</v>
      </c>
      <c r="Q310" s="21" t="str">
        <f t="shared" si="34"/>
        <v>L-AB-006-EC25-TP5-Water-NA-4-NA</v>
      </c>
      <c r="R310" s="21" t="str">
        <f t="shared" si="35"/>
        <v>L-AB-006-EC25-TP5-Water</v>
      </c>
      <c r="S310" s="14" t="str">
        <f t="shared" si="36"/>
        <v>L.AB.006.M.E.4</v>
      </c>
      <c r="T310" s="15" t="str">
        <f t="shared" si="37"/>
        <v>LAB006ME4</v>
      </c>
      <c r="U310" t="s">
        <v>2649</v>
      </c>
    </row>
    <row r="311" spans="1:21">
      <c r="A311" t="s">
        <v>60</v>
      </c>
      <c r="B311" s="10" t="s">
        <v>50</v>
      </c>
      <c r="C311" s="10" t="str">
        <f>VLOOKUP(_xlfn.CONCAT(A311,B311),Codes!$C$3:$D$11,2,FALSE)</f>
        <v>L</v>
      </c>
      <c r="D311" s="23" t="s">
        <v>79</v>
      </c>
      <c r="E311" s="12" t="str">
        <f>VLOOKUP(D311,Codes!$E$3:$G$253,3,FALSE)</f>
        <v>006</v>
      </c>
      <c r="F311" s="10" t="s">
        <v>76</v>
      </c>
      <c r="G311" s="10">
        <v>48</v>
      </c>
      <c r="H311" s="10" t="str">
        <f>VLOOKUP(F311,Codes!$J$3:$Q$8,2,FALSE)</f>
        <v>E</v>
      </c>
      <c r="I311" s="11" t="s">
        <v>44</v>
      </c>
      <c r="J311" s="10" t="str">
        <f>VLOOKUP(I311,Codes!$H$3:$I$262,2,FALSE)</f>
        <v>AB</v>
      </c>
      <c r="K311" s="10">
        <v>5</v>
      </c>
      <c r="L311" t="s">
        <v>83</v>
      </c>
      <c r="M311" t="str">
        <f>VLOOKUP(L311,Codes!$R$3:$S$28,2,FALSE)</f>
        <v>M</v>
      </c>
      <c r="N311" t="s">
        <v>38</v>
      </c>
      <c r="O311" t="s">
        <v>29</v>
      </c>
      <c r="P311" t="s">
        <v>29</v>
      </c>
      <c r="Q311" s="21" t="str">
        <f t="shared" si="34"/>
        <v>L-AB-006-EC25-TP5-Water-NA-5-NA</v>
      </c>
      <c r="R311" s="21" t="str">
        <f t="shared" si="35"/>
        <v>L-AB-006-EC25-TP5-Water</v>
      </c>
      <c r="S311" s="14" t="str">
        <f t="shared" si="36"/>
        <v>L.AB.006.M.E.5</v>
      </c>
      <c r="T311" s="15" t="str">
        <f t="shared" si="37"/>
        <v>LAB006ME5</v>
      </c>
      <c r="U311" t="s">
        <v>2649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0CFDB84-E0FF-4A6C-92CC-93A380A0D1EB}">
          <x14:formula1>
            <xm:f>Codes!$E$3:$E$253</xm:f>
          </x14:formula1>
          <xm:sqref>D2:D311</xm:sqref>
        </x14:dataValidation>
        <x14:dataValidation type="list" allowBlank="1" showInputMessage="1" showErrorMessage="1" xr:uid="{5EC01729-75D0-4933-B029-42EB9B33B994}">
          <x14:formula1>
            <xm:f>Codes!$R$3:$R$28</xm:f>
          </x14:formula1>
          <xm:sqref>L2:L311</xm:sqref>
        </x14:dataValidation>
        <x14:dataValidation type="list" allowBlank="1" showInputMessage="1" showErrorMessage="1" xr:uid="{427E1729-0A52-4AAA-B84D-3A6BC1CFECE2}">
          <x14:formula1>
            <xm:f>Codes!$W$3:$W$4</xm:f>
          </x14:formula1>
          <xm:sqref>N2:N311</xm:sqref>
        </x14:dataValidation>
        <x14:dataValidation type="list" allowBlank="1" showInputMessage="1" showErrorMessage="1" xr:uid="{091E6567-DF43-4989-9C19-2B0997AB3962}">
          <x14:formula1>
            <xm:f>Codes!$H$3:$H$101</xm:f>
          </x14:formula1>
          <xm:sqref>I2:I311</xm:sqref>
        </x14:dataValidation>
        <x14:dataValidation type="list" allowBlank="1" showInputMessage="1" showErrorMessage="1" xr:uid="{AC74C444-A90C-4AE1-9304-C56D163593F9}">
          <x14:formula1>
            <xm:f>Codes!$T$3:$T$8</xm:f>
          </x14:formula1>
          <xm:sqref>K2:K311</xm:sqref>
        </x14:dataValidation>
        <x14:dataValidation type="list" allowBlank="1" showInputMessage="1" showErrorMessage="1" xr:uid="{786A70DF-283D-492F-A25E-7B83B89DB64D}">
          <x14:formula1>
            <xm:f>Codes!$B$3:$B$11</xm:f>
          </x14:formula1>
          <xm:sqref>A2:A311</xm:sqref>
        </x14:dataValidation>
        <x14:dataValidation type="list" allowBlank="1" showInputMessage="1" showErrorMessage="1" xr:uid="{870976E9-1A51-44C9-A7E1-806CF365691F}">
          <x14:formula1>
            <xm:f>Codes!$J$3:$J$8</xm:f>
          </x14:formula1>
          <xm:sqref>F2:F311</xm:sqref>
        </x14:dataValidation>
        <x14:dataValidation type="list" allowBlank="1" showInputMessage="1" showErrorMessage="1" xr:uid="{F9DD290A-2807-4DF4-81A2-300BC721907A}">
          <x14:formula1>
            <xm:f>Codes!$A$3:$A$11</xm:f>
          </x14:formula1>
          <xm:sqref>B2:B311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DAD9-3AC5-9D4E-BCCA-77E8D57E3367}">
  <dimension ref="A1:T61"/>
  <sheetViews>
    <sheetView workbookViewId="0">
      <selection activeCell="V2" sqref="V2:Y6"/>
    </sheetView>
  </sheetViews>
  <sheetFormatPr defaultColWidth="11" defaultRowHeight="15.75"/>
  <cols>
    <col min="3" max="3" width="23.125" bestFit="1" customWidth="1"/>
    <col min="16" max="16" width="17" bestFit="1" customWidth="1"/>
  </cols>
  <sheetData>
    <row r="1" spans="1:20">
      <c r="A1" t="s">
        <v>2650</v>
      </c>
    </row>
    <row r="2" spans="1:20">
      <c r="A2" t="s">
        <v>37</v>
      </c>
      <c r="B2" t="s">
        <v>2651</v>
      </c>
      <c r="C2" t="s">
        <v>2652</v>
      </c>
      <c r="D2" t="s">
        <v>2653</v>
      </c>
      <c r="F2" s="1" t="s">
        <v>37</v>
      </c>
      <c r="G2" s="1" t="s">
        <v>2654</v>
      </c>
      <c r="H2" s="1"/>
      <c r="I2">
        <v>0</v>
      </c>
      <c r="K2" t="s">
        <v>2655</v>
      </c>
      <c r="L2" t="s">
        <v>83</v>
      </c>
      <c r="M2" t="s">
        <v>46</v>
      </c>
      <c r="N2" t="s">
        <v>48</v>
      </c>
      <c r="O2" t="s">
        <v>318</v>
      </c>
      <c r="P2" t="str">
        <f>CONCATENATE(L2,"-",M2,"-",N2,"-",O2)</f>
        <v>EC25-TP1-DMSO-EI</v>
      </c>
      <c r="Q2">
        <v>1</v>
      </c>
      <c r="S2">
        <v>1</v>
      </c>
      <c r="T2" t="s">
        <v>2656</v>
      </c>
    </row>
    <row r="3" spans="1:20">
      <c r="A3" t="s">
        <v>47</v>
      </c>
      <c r="B3" t="s">
        <v>2651</v>
      </c>
      <c r="C3" t="s">
        <v>2657</v>
      </c>
      <c r="D3" t="s">
        <v>2658</v>
      </c>
      <c r="F3" s="1" t="s">
        <v>47</v>
      </c>
      <c r="G3" s="1" t="s">
        <v>2659</v>
      </c>
      <c r="H3" s="1"/>
      <c r="I3">
        <v>1</v>
      </c>
      <c r="K3" t="s">
        <v>2660</v>
      </c>
      <c r="L3" t="s">
        <v>83</v>
      </c>
      <c r="M3" t="s">
        <v>57</v>
      </c>
      <c r="N3" t="s">
        <v>48</v>
      </c>
      <c r="O3" t="s">
        <v>318</v>
      </c>
      <c r="P3" t="str">
        <f t="shared" ref="P3:P61" si="0">CONCATENATE(L3,"-",M3,"-",N3,"-",O3)</f>
        <v>EC25-TP2-DMSO-EI</v>
      </c>
      <c r="Q3">
        <v>2</v>
      </c>
      <c r="S3">
        <v>2</v>
      </c>
      <c r="T3" t="s">
        <v>2318</v>
      </c>
    </row>
    <row r="4" spans="1:20">
      <c r="A4" t="s">
        <v>58</v>
      </c>
      <c r="B4" t="s">
        <v>41</v>
      </c>
      <c r="C4" t="s">
        <v>2661</v>
      </c>
      <c r="F4" s="1" t="s">
        <v>58</v>
      </c>
      <c r="G4" s="1" t="s">
        <v>2662</v>
      </c>
      <c r="H4" s="1"/>
      <c r="I4">
        <v>2</v>
      </c>
      <c r="K4" t="s">
        <v>2663</v>
      </c>
      <c r="L4" t="s">
        <v>83</v>
      </c>
      <c r="M4" t="s">
        <v>64</v>
      </c>
      <c r="N4" t="s">
        <v>48</v>
      </c>
      <c r="O4" t="s">
        <v>318</v>
      </c>
      <c r="P4" t="str">
        <f t="shared" si="0"/>
        <v>EC25-TP3-DMSO-EI</v>
      </c>
      <c r="Q4">
        <v>3</v>
      </c>
      <c r="S4">
        <v>3</v>
      </c>
      <c r="T4" t="s">
        <v>2664</v>
      </c>
    </row>
    <row r="5" spans="1:20">
      <c r="A5" t="s">
        <v>52</v>
      </c>
      <c r="B5" t="s">
        <v>41</v>
      </c>
      <c r="C5" t="s">
        <v>2665</v>
      </c>
      <c r="F5" s="1" t="s">
        <v>52</v>
      </c>
      <c r="G5" s="1" t="s">
        <v>2666</v>
      </c>
      <c r="H5" s="1"/>
      <c r="I5">
        <v>3</v>
      </c>
      <c r="K5" t="s">
        <v>2667</v>
      </c>
      <c r="L5" t="s">
        <v>83</v>
      </c>
      <c r="M5" t="s">
        <v>70</v>
      </c>
      <c r="N5" t="s">
        <v>48</v>
      </c>
      <c r="O5" t="s">
        <v>318</v>
      </c>
      <c r="P5" t="str">
        <f t="shared" si="0"/>
        <v>EC25-TP4-DMSO-EI</v>
      </c>
    </row>
    <row r="6" spans="1:20">
      <c r="A6" t="s">
        <v>27</v>
      </c>
      <c r="B6" t="s">
        <v>2668</v>
      </c>
      <c r="C6" t="s">
        <v>2661</v>
      </c>
      <c r="F6" s="1" t="s">
        <v>27</v>
      </c>
      <c r="G6" s="1" t="s">
        <v>2669</v>
      </c>
      <c r="H6" s="1"/>
      <c r="I6">
        <v>4</v>
      </c>
      <c r="K6" t="s">
        <v>2670</v>
      </c>
      <c r="L6" t="s">
        <v>83</v>
      </c>
      <c r="M6" t="s">
        <v>76</v>
      </c>
      <c r="N6" t="s">
        <v>48</v>
      </c>
      <c r="O6" t="s">
        <v>318</v>
      </c>
      <c r="P6" t="str">
        <f t="shared" si="0"/>
        <v>EC25-TP5-DMSO-EI</v>
      </c>
    </row>
    <row r="7" spans="1:20">
      <c r="A7" t="s">
        <v>66</v>
      </c>
      <c r="B7" t="s">
        <v>51</v>
      </c>
      <c r="C7" t="s">
        <v>2671</v>
      </c>
      <c r="F7" s="1" t="s">
        <v>66</v>
      </c>
      <c r="G7" s="1" t="s">
        <v>2672</v>
      </c>
      <c r="H7" s="1"/>
      <c r="I7">
        <v>5</v>
      </c>
      <c r="K7" t="s">
        <v>2673</v>
      </c>
      <c r="L7" t="s">
        <v>2674</v>
      </c>
      <c r="M7" t="s">
        <v>46</v>
      </c>
      <c r="N7" t="s">
        <v>48</v>
      </c>
      <c r="O7" t="s">
        <v>318</v>
      </c>
      <c r="P7" t="str">
        <f t="shared" si="0"/>
        <v>POD-TP1-DMSO-EI</v>
      </c>
    </row>
    <row r="8" spans="1:20">
      <c r="A8" t="s">
        <v>78</v>
      </c>
      <c r="B8" t="s">
        <v>2675</v>
      </c>
      <c r="C8" t="s">
        <v>2676</v>
      </c>
      <c r="F8" s="1" t="s">
        <v>78</v>
      </c>
      <c r="G8" s="1" t="s">
        <v>2677</v>
      </c>
      <c r="H8" s="1"/>
      <c r="I8">
        <v>6</v>
      </c>
      <c r="K8" t="s">
        <v>2678</v>
      </c>
      <c r="L8" t="s">
        <v>2674</v>
      </c>
      <c r="M8" t="s">
        <v>57</v>
      </c>
      <c r="N8" t="s">
        <v>48</v>
      </c>
      <c r="O8" t="s">
        <v>318</v>
      </c>
      <c r="P8" t="str">
        <f t="shared" si="0"/>
        <v>POD-TP2-DMSO-EI</v>
      </c>
    </row>
    <row r="9" spans="1:20">
      <c r="A9" t="s">
        <v>85</v>
      </c>
      <c r="B9" t="s">
        <v>2679</v>
      </c>
      <c r="C9" t="s">
        <v>2680</v>
      </c>
      <c r="F9" s="1" t="s">
        <v>85</v>
      </c>
      <c r="G9" s="1" t="s">
        <v>2681</v>
      </c>
      <c r="H9" s="1"/>
      <c r="I9">
        <v>7</v>
      </c>
      <c r="K9" t="s">
        <v>2682</v>
      </c>
      <c r="L9" t="s">
        <v>2674</v>
      </c>
      <c r="M9" t="s">
        <v>64</v>
      </c>
      <c r="N9" t="s">
        <v>48</v>
      </c>
      <c r="O9" t="s">
        <v>318</v>
      </c>
      <c r="P9" t="str">
        <f t="shared" si="0"/>
        <v>POD-TP3-DMSO-EI</v>
      </c>
    </row>
    <row r="10" spans="1:20">
      <c r="F10" s="1" t="s">
        <v>94</v>
      </c>
      <c r="G10" s="1" t="s">
        <v>2683</v>
      </c>
      <c r="H10" s="1"/>
      <c r="I10">
        <v>8</v>
      </c>
      <c r="K10" t="s">
        <v>2684</v>
      </c>
      <c r="L10" t="s">
        <v>2674</v>
      </c>
      <c r="M10" t="s">
        <v>70</v>
      </c>
      <c r="N10" t="s">
        <v>48</v>
      </c>
      <c r="O10" t="s">
        <v>318</v>
      </c>
      <c r="P10" t="str">
        <f t="shared" si="0"/>
        <v>POD-TP4-DMSO-EI</v>
      </c>
    </row>
    <row r="11" spans="1:20">
      <c r="F11" s="1" t="s">
        <v>98</v>
      </c>
      <c r="G11" s="1" t="s">
        <v>2685</v>
      </c>
      <c r="H11" s="1"/>
      <c r="I11">
        <v>9</v>
      </c>
      <c r="K11" t="s">
        <v>2686</v>
      </c>
      <c r="L11" t="s">
        <v>2674</v>
      </c>
      <c r="M11" t="s">
        <v>76</v>
      </c>
      <c r="N11" t="s">
        <v>48</v>
      </c>
      <c r="O11" t="s">
        <v>318</v>
      </c>
      <c r="P11" t="str">
        <f t="shared" si="0"/>
        <v>POD-TP5-DMSO-EI</v>
      </c>
    </row>
    <row r="12" spans="1:20">
      <c r="F12" s="1" t="s">
        <v>101</v>
      </c>
      <c r="G12" s="1" t="s">
        <v>2687</v>
      </c>
      <c r="H12" s="1"/>
      <c r="K12" t="s">
        <v>2688</v>
      </c>
      <c r="L12" t="s">
        <v>83</v>
      </c>
      <c r="M12" t="s">
        <v>46</v>
      </c>
      <c r="N12" t="s">
        <v>2689</v>
      </c>
      <c r="O12" t="s">
        <v>318</v>
      </c>
      <c r="P12" t="str">
        <f t="shared" si="0"/>
        <v>EC25-TP1-H20-EI</v>
      </c>
    </row>
    <row r="13" spans="1:20">
      <c r="F13" s="1" t="s">
        <v>36</v>
      </c>
      <c r="G13" s="1" t="s">
        <v>2690</v>
      </c>
      <c r="H13" s="1"/>
      <c r="K13" t="s">
        <v>2691</v>
      </c>
      <c r="L13" t="s">
        <v>83</v>
      </c>
      <c r="M13" t="s">
        <v>57</v>
      </c>
      <c r="N13" t="s">
        <v>2689</v>
      </c>
      <c r="O13" t="s">
        <v>318</v>
      </c>
      <c r="P13" t="str">
        <f t="shared" si="0"/>
        <v>EC25-TP2-H20-EI</v>
      </c>
    </row>
    <row r="14" spans="1:20">
      <c r="F14" s="1" t="s">
        <v>72</v>
      </c>
      <c r="G14" s="1" t="s">
        <v>2692</v>
      </c>
      <c r="H14" s="1"/>
      <c r="K14" t="s">
        <v>2693</v>
      </c>
      <c r="L14" t="s">
        <v>83</v>
      </c>
      <c r="M14" t="s">
        <v>64</v>
      </c>
      <c r="N14" t="s">
        <v>2689</v>
      </c>
      <c r="O14" t="s">
        <v>318</v>
      </c>
      <c r="P14" t="str">
        <f t="shared" si="0"/>
        <v>EC25-TP3-H20-EI</v>
      </c>
    </row>
    <row r="15" spans="1:20">
      <c r="A15" t="s">
        <v>37</v>
      </c>
      <c r="B15" t="s">
        <v>2694</v>
      </c>
      <c r="F15" s="1" t="s">
        <v>111</v>
      </c>
      <c r="G15" s="1" t="s">
        <v>2695</v>
      </c>
      <c r="H15" s="1"/>
      <c r="K15" t="s">
        <v>2696</v>
      </c>
      <c r="L15" t="s">
        <v>83</v>
      </c>
      <c r="M15" t="s">
        <v>70</v>
      </c>
      <c r="N15" t="s">
        <v>2689</v>
      </c>
      <c r="O15" t="s">
        <v>318</v>
      </c>
      <c r="P15" t="str">
        <f t="shared" si="0"/>
        <v>EC25-TP4-H20-EI</v>
      </c>
    </row>
    <row r="16" spans="1:20">
      <c r="A16" t="s">
        <v>47</v>
      </c>
      <c r="B16" t="s">
        <v>2694</v>
      </c>
      <c r="F16" s="1" t="s">
        <v>114</v>
      </c>
      <c r="G16" s="1" t="s">
        <v>2697</v>
      </c>
      <c r="H16" s="1"/>
      <c r="K16" t="s">
        <v>2698</v>
      </c>
      <c r="L16" t="s">
        <v>83</v>
      </c>
      <c r="M16" t="s">
        <v>76</v>
      </c>
      <c r="N16" t="s">
        <v>2689</v>
      </c>
      <c r="O16" t="s">
        <v>318</v>
      </c>
      <c r="P16" t="str">
        <f t="shared" si="0"/>
        <v>EC25-TP5-H20-EI</v>
      </c>
    </row>
    <row r="17" spans="1:16">
      <c r="A17" t="s">
        <v>58</v>
      </c>
      <c r="B17" t="s">
        <v>2661</v>
      </c>
      <c r="F17" s="1" t="s">
        <v>117</v>
      </c>
      <c r="G17" s="1" t="s">
        <v>2699</v>
      </c>
      <c r="H17" s="1"/>
      <c r="K17" t="s">
        <v>2700</v>
      </c>
      <c r="L17" t="s">
        <v>2674</v>
      </c>
      <c r="M17" t="s">
        <v>46</v>
      </c>
      <c r="N17" t="s">
        <v>2689</v>
      </c>
      <c r="O17" t="s">
        <v>318</v>
      </c>
      <c r="P17" t="str">
        <f t="shared" si="0"/>
        <v>POD-TP1-H20-EI</v>
      </c>
    </row>
    <row r="18" spans="1:16">
      <c r="A18" t="s">
        <v>52</v>
      </c>
      <c r="B18" t="s">
        <v>2665</v>
      </c>
      <c r="F18" s="1" t="s">
        <v>120</v>
      </c>
      <c r="G18" s="1" t="s">
        <v>2701</v>
      </c>
      <c r="H18" s="1"/>
      <c r="K18" t="s">
        <v>2702</v>
      </c>
      <c r="L18" t="s">
        <v>2674</v>
      </c>
      <c r="M18" t="s">
        <v>57</v>
      </c>
      <c r="N18" t="s">
        <v>2689</v>
      </c>
      <c r="O18" t="s">
        <v>318</v>
      </c>
      <c r="P18" t="str">
        <f t="shared" si="0"/>
        <v>POD-TP2-H20-EI</v>
      </c>
    </row>
    <row r="19" spans="1:16">
      <c r="A19" t="s">
        <v>27</v>
      </c>
      <c r="B19" t="s">
        <v>2661</v>
      </c>
      <c r="F19" s="1" t="s">
        <v>42</v>
      </c>
      <c r="G19" s="1" t="s">
        <v>2703</v>
      </c>
      <c r="H19" s="1"/>
      <c r="K19" t="s">
        <v>2704</v>
      </c>
      <c r="L19" t="s">
        <v>2674</v>
      </c>
      <c r="M19" t="s">
        <v>64</v>
      </c>
      <c r="N19" t="s">
        <v>2689</v>
      </c>
      <c r="O19" t="s">
        <v>318</v>
      </c>
      <c r="P19" t="str">
        <f t="shared" si="0"/>
        <v>POD-TP3-H20-EI</v>
      </c>
    </row>
    <row r="20" spans="1:16">
      <c r="A20" t="s">
        <v>66</v>
      </c>
      <c r="B20" t="s">
        <v>2671</v>
      </c>
      <c r="F20" s="1" t="s">
        <v>34</v>
      </c>
      <c r="G20" s="1" t="s">
        <v>2705</v>
      </c>
      <c r="H20" s="1"/>
      <c r="K20" t="s">
        <v>2706</v>
      </c>
      <c r="L20" t="s">
        <v>2674</v>
      </c>
      <c r="M20" t="s">
        <v>70</v>
      </c>
      <c r="N20" t="s">
        <v>2689</v>
      </c>
      <c r="O20" t="s">
        <v>318</v>
      </c>
      <c r="P20" t="str">
        <f t="shared" si="0"/>
        <v>POD-TP4-H20-EI</v>
      </c>
    </row>
    <row r="21" spans="1:16">
      <c r="A21" t="s">
        <v>78</v>
      </c>
      <c r="B21" t="s">
        <v>2676</v>
      </c>
      <c r="F21" s="1" t="s">
        <v>127</v>
      </c>
      <c r="G21" s="1" t="s">
        <v>2707</v>
      </c>
      <c r="H21" s="1"/>
      <c r="K21" t="s">
        <v>2708</v>
      </c>
      <c r="L21" t="s">
        <v>2674</v>
      </c>
      <c r="M21" t="s">
        <v>76</v>
      </c>
      <c r="N21" t="s">
        <v>2689</v>
      </c>
      <c r="O21" t="s">
        <v>318</v>
      </c>
      <c r="P21" t="str">
        <f t="shared" si="0"/>
        <v>POD-TP5-H20-EI</v>
      </c>
    </row>
    <row r="22" spans="1:16">
      <c r="A22" t="s">
        <v>85</v>
      </c>
      <c r="B22" t="s">
        <v>2680</v>
      </c>
      <c r="F22" s="1" t="s">
        <v>130</v>
      </c>
      <c r="G22" s="1" t="s">
        <v>2709</v>
      </c>
      <c r="H22" s="1"/>
      <c r="K22" t="s">
        <v>2710</v>
      </c>
      <c r="L22" t="s">
        <v>83</v>
      </c>
      <c r="M22" t="s">
        <v>46</v>
      </c>
      <c r="N22" t="s">
        <v>48</v>
      </c>
      <c r="O22" t="s">
        <v>312</v>
      </c>
      <c r="P22" t="str">
        <f t="shared" si="0"/>
        <v>EC25-TP1-DMSO-EF</v>
      </c>
    </row>
    <row r="23" spans="1:16">
      <c r="F23" s="1" t="s">
        <v>133</v>
      </c>
      <c r="G23" s="1" t="s">
        <v>2711</v>
      </c>
      <c r="H23" s="1"/>
      <c r="K23" t="s">
        <v>2712</v>
      </c>
      <c r="L23" t="s">
        <v>83</v>
      </c>
      <c r="M23" t="s">
        <v>57</v>
      </c>
      <c r="N23" t="s">
        <v>48</v>
      </c>
      <c r="O23" t="s">
        <v>312</v>
      </c>
      <c r="P23" t="str">
        <f t="shared" si="0"/>
        <v>EC25-TP2-DMSO-EF</v>
      </c>
    </row>
    <row r="24" spans="1:16">
      <c r="F24" s="1" t="s">
        <v>136</v>
      </c>
      <c r="G24" s="1" t="s">
        <v>2713</v>
      </c>
      <c r="H24" s="1"/>
      <c r="K24" t="s">
        <v>2714</v>
      </c>
      <c r="L24" t="s">
        <v>83</v>
      </c>
      <c r="M24" t="s">
        <v>64</v>
      </c>
      <c r="N24" t="s">
        <v>48</v>
      </c>
      <c r="O24" t="s">
        <v>312</v>
      </c>
      <c r="P24" t="str">
        <f t="shared" si="0"/>
        <v>EC25-TP3-DMSO-EF</v>
      </c>
    </row>
    <row r="25" spans="1:16">
      <c r="F25" s="1" t="s">
        <v>91</v>
      </c>
      <c r="G25" s="1" t="s">
        <v>2715</v>
      </c>
      <c r="H25" s="1"/>
      <c r="K25" t="s">
        <v>2716</v>
      </c>
      <c r="L25" t="s">
        <v>83</v>
      </c>
      <c r="M25" t="s">
        <v>70</v>
      </c>
      <c r="N25" t="s">
        <v>48</v>
      </c>
      <c r="O25" t="s">
        <v>312</v>
      </c>
      <c r="P25" t="str">
        <f t="shared" si="0"/>
        <v>EC25-TP4-DMSO-EF</v>
      </c>
    </row>
    <row r="26" spans="1:16">
      <c r="F26" s="1" t="s">
        <v>141</v>
      </c>
      <c r="G26" s="1" t="s">
        <v>2717</v>
      </c>
      <c r="H26" s="1"/>
      <c r="K26" t="s">
        <v>2718</v>
      </c>
      <c r="L26" t="s">
        <v>83</v>
      </c>
      <c r="M26" t="s">
        <v>76</v>
      </c>
      <c r="N26" t="s">
        <v>48</v>
      </c>
      <c r="O26" t="s">
        <v>312</v>
      </c>
      <c r="P26" t="str">
        <f t="shared" si="0"/>
        <v>EC25-TP5-DMSO-EF</v>
      </c>
    </row>
    <row r="27" spans="1:16">
      <c r="F27" s="1" t="s">
        <v>144</v>
      </c>
      <c r="G27" s="1" t="s">
        <v>2719</v>
      </c>
      <c r="H27" s="1"/>
      <c r="K27" t="s">
        <v>2720</v>
      </c>
      <c r="L27" t="s">
        <v>2674</v>
      </c>
      <c r="M27" t="s">
        <v>46</v>
      </c>
      <c r="N27" t="s">
        <v>48</v>
      </c>
      <c r="O27" t="s">
        <v>312</v>
      </c>
      <c r="P27" t="str">
        <f t="shared" si="0"/>
        <v>POD-TP1-DMSO-EF</v>
      </c>
    </row>
    <row r="28" spans="1:16">
      <c r="K28" t="s">
        <v>2721</v>
      </c>
      <c r="L28" t="s">
        <v>2674</v>
      </c>
      <c r="M28" t="s">
        <v>57</v>
      </c>
      <c r="N28" t="s">
        <v>48</v>
      </c>
      <c r="O28" t="s">
        <v>312</v>
      </c>
      <c r="P28" t="str">
        <f t="shared" si="0"/>
        <v>POD-TP2-DMSO-EF</v>
      </c>
    </row>
    <row r="29" spans="1:16">
      <c r="K29" t="s">
        <v>2722</v>
      </c>
      <c r="L29" t="s">
        <v>2674</v>
      </c>
      <c r="M29" t="s">
        <v>64</v>
      </c>
      <c r="N29" t="s">
        <v>48</v>
      </c>
      <c r="O29" t="s">
        <v>312</v>
      </c>
      <c r="P29" t="str">
        <f t="shared" si="0"/>
        <v>POD-TP3-DMSO-EF</v>
      </c>
    </row>
    <row r="30" spans="1:16">
      <c r="K30" t="s">
        <v>2723</v>
      </c>
      <c r="L30" t="s">
        <v>2674</v>
      </c>
      <c r="M30" t="s">
        <v>70</v>
      </c>
      <c r="N30" t="s">
        <v>48</v>
      </c>
      <c r="O30" t="s">
        <v>312</v>
      </c>
      <c r="P30" t="str">
        <f t="shared" si="0"/>
        <v>POD-TP4-DMSO-EF</v>
      </c>
    </row>
    <row r="31" spans="1:16">
      <c r="K31" t="s">
        <v>2724</v>
      </c>
      <c r="L31" t="s">
        <v>2674</v>
      </c>
      <c r="M31" t="s">
        <v>76</v>
      </c>
      <c r="N31" t="s">
        <v>48</v>
      </c>
      <c r="O31" t="s">
        <v>312</v>
      </c>
      <c r="P31" t="str">
        <f t="shared" si="0"/>
        <v>POD-TP5-DMSO-EF</v>
      </c>
    </row>
    <row r="32" spans="1:16">
      <c r="K32" t="s">
        <v>2725</v>
      </c>
      <c r="L32" t="s">
        <v>83</v>
      </c>
      <c r="M32" t="s">
        <v>46</v>
      </c>
      <c r="N32" t="s">
        <v>2689</v>
      </c>
      <c r="O32" t="s">
        <v>312</v>
      </c>
      <c r="P32" t="str">
        <f t="shared" si="0"/>
        <v>EC25-TP1-H20-EF</v>
      </c>
    </row>
    <row r="33" spans="11:16">
      <c r="K33" t="s">
        <v>2726</v>
      </c>
      <c r="L33" t="s">
        <v>83</v>
      </c>
      <c r="M33" t="s">
        <v>57</v>
      </c>
      <c r="N33" t="s">
        <v>2689</v>
      </c>
      <c r="O33" t="s">
        <v>312</v>
      </c>
      <c r="P33" t="str">
        <f t="shared" si="0"/>
        <v>EC25-TP2-H20-EF</v>
      </c>
    </row>
    <row r="34" spans="11:16">
      <c r="K34" t="s">
        <v>2727</v>
      </c>
      <c r="L34" t="s">
        <v>83</v>
      </c>
      <c r="M34" t="s">
        <v>64</v>
      </c>
      <c r="N34" t="s">
        <v>2689</v>
      </c>
      <c r="O34" t="s">
        <v>312</v>
      </c>
      <c r="P34" t="str">
        <f t="shared" si="0"/>
        <v>EC25-TP3-H20-EF</v>
      </c>
    </row>
    <row r="35" spans="11:16">
      <c r="K35" t="s">
        <v>2728</v>
      </c>
      <c r="L35" t="s">
        <v>83</v>
      </c>
      <c r="M35" t="s">
        <v>70</v>
      </c>
      <c r="N35" t="s">
        <v>2689</v>
      </c>
      <c r="O35" t="s">
        <v>312</v>
      </c>
      <c r="P35" t="str">
        <f t="shared" si="0"/>
        <v>EC25-TP4-H20-EF</v>
      </c>
    </row>
    <row r="36" spans="11:16">
      <c r="K36" t="s">
        <v>2729</v>
      </c>
      <c r="L36" t="s">
        <v>83</v>
      </c>
      <c r="M36" t="s">
        <v>76</v>
      </c>
      <c r="N36" t="s">
        <v>2689</v>
      </c>
      <c r="O36" t="s">
        <v>312</v>
      </c>
      <c r="P36" t="str">
        <f t="shared" si="0"/>
        <v>EC25-TP5-H20-EF</v>
      </c>
    </row>
    <row r="37" spans="11:16">
      <c r="K37" t="s">
        <v>2730</v>
      </c>
      <c r="L37" t="s">
        <v>2674</v>
      </c>
      <c r="M37" t="s">
        <v>46</v>
      </c>
      <c r="N37" t="s">
        <v>2689</v>
      </c>
      <c r="O37" t="s">
        <v>312</v>
      </c>
      <c r="P37" t="str">
        <f t="shared" si="0"/>
        <v>POD-TP1-H20-EF</v>
      </c>
    </row>
    <row r="38" spans="11:16">
      <c r="K38" t="s">
        <v>2731</v>
      </c>
      <c r="L38" t="s">
        <v>2674</v>
      </c>
      <c r="M38" t="s">
        <v>57</v>
      </c>
      <c r="N38" t="s">
        <v>2689</v>
      </c>
      <c r="O38" t="s">
        <v>312</v>
      </c>
      <c r="P38" t="str">
        <f t="shared" si="0"/>
        <v>POD-TP2-H20-EF</v>
      </c>
    </row>
    <row r="39" spans="11:16">
      <c r="K39" t="s">
        <v>2732</v>
      </c>
      <c r="L39" t="s">
        <v>2674</v>
      </c>
      <c r="M39" t="s">
        <v>64</v>
      </c>
      <c r="N39" t="s">
        <v>2689</v>
      </c>
      <c r="O39" t="s">
        <v>312</v>
      </c>
      <c r="P39" t="str">
        <f t="shared" si="0"/>
        <v>POD-TP3-H20-EF</v>
      </c>
    </row>
    <row r="40" spans="11:16">
      <c r="K40" t="s">
        <v>2733</v>
      </c>
      <c r="L40" t="s">
        <v>2674</v>
      </c>
      <c r="M40" t="s">
        <v>70</v>
      </c>
      <c r="N40" t="s">
        <v>2689</v>
      </c>
      <c r="O40" t="s">
        <v>312</v>
      </c>
      <c r="P40" t="str">
        <f t="shared" si="0"/>
        <v>POD-TP4-H20-EF</v>
      </c>
    </row>
    <row r="41" spans="11:16">
      <c r="K41" t="s">
        <v>2734</v>
      </c>
      <c r="L41" t="s">
        <v>2674</v>
      </c>
      <c r="M41" t="s">
        <v>76</v>
      </c>
      <c r="N41" t="s">
        <v>2689</v>
      </c>
      <c r="O41" t="s">
        <v>312</v>
      </c>
      <c r="P41" t="str">
        <f t="shared" si="0"/>
        <v>POD-TP5-H20-EF</v>
      </c>
    </row>
    <row r="42" spans="11:16">
      <c r="K42" t="s">
        <v>2735</v>
      </c>
      <c r="L42" t="s">
        <v>83</v>
      </c>
      <c r="M42" t="s">
        <v>46</v>
      </c>
      <c r="N42" t="s">
        <v>48</v>
      </c>
      <c r="O42" t="s">
        <v>314</v>
      </c>
      <c r="P42" t="str">
        <f t="shared" si="0"/>
        <v>EC25-TP1-DMSO-EG</v>
      </c>
    </row>
    <row r="43" spans="11:16">
      <c r="K43" t="s">
        <v>2736</v>
      </c>
      <c r="L43" t="s">
        <v>83</v>
      </c>
      <c r="M43" t="s">
        <v>57</v>
      </c>
      <c r="N43" t="s">
        <v>48</v>
      </c>
      <c r="O43" t="s">
        <v>314</v>
      </c>
      <c r="P43" t="str">
        <f t="shared" si="0"/>
        <v>EC25-TP2-DMSO-EG</v>
      </c>
    </row>
    <row r="44" spans="11:16">
      <c r="K44" t="s">
        <v>2737</v>
      </c>
      <c r="L44" t="s">
        <v>83</v>
      </c>
      <c r="M44" t="s">
        <v>64</v>
      </c>
      <c r="N44" t="s">
        <v>48</v>
      </c>
      <c r="O44" t="s">
        <v>314</v>
      </c>
      <c r="P44" t="str">
        <f t="shared" si="0"/>
        <v>EC25-TP3-DMSO-EG</v>
      </c>
    </row>
    <row r="45" spans="11:16">
      <c r="K45" t="s">
        <v>2738</v>
      </c>
      <c r="L45" t="s">
        <v>83</v>
      </c>
      <c r="M45" t="s">
        <v>70</v>
      </c>
      <c r="N45" t="s">
        <v>48</v>
      </c>
      <c r="O45" t="s">
        <v>314</v>
      </c>
      <c r="P45" t="str">
        <f t="shared" si="0"/>
        <v>EC25-TP4-DMSO-EG</v>
      </c>
    </row>
    <row r="46" spans="11:16">
      <c r="K46" t="s">
        <v>2739</v>
      </c>
      <c r="L46" t="s">
        <v>83</v>
      </c>
      <c r="M46" t="s">
        <v>76</v>
      </c>
      <c r="N46" t="s">
        <v>48</v>
      </c>
      <c r="O46" t="s">
        <v>314</v>
      </c>
      <c r="P46" t="str">
        <f t="shared" si="0"/>
        <v>EC25-TP5-DMSO-EG</v>
      </c>
    </row>
    <row r="47" spans="11:16">
      <c r="K47" t="s">
        <v>2740</v>
      </c>
      <c r="L47" t="s">
        <v>2674</v>
      </c>
      <c r="M47" t="s">
        <v>46</v>
      </c>
      <c r="N47" t="s">
        <v>48</v>
      </c>
      <c r="O47" t="s">
        <v>314</v>
      </c>
      <c r="P47" t="str">
        <f t="shared" si="0"/>
        <v>POD-TP1-DMSO-EG</v>
      </c>
    </row>
    <row r="48" spans="11:16">
      <c r="K48" t="s">
        <v>2741</v>
      </c>
      <c r="L48" t="s">
        <v>2674</v>
      </c>
      <c r="M48" t="s">
        <v>57</v>
      </c>
      <c r="N48" t="s">
        <v>48</v>
      </c>
      <c r="O48" t="s">
        <v>314</v>
      </c>
      <c r="P48" t="str">
        <f t="shared" si="0"/>
        <v>POD-TP2-DMSO-EG</v>
      </c>
    </row>
    <row r="49" spans="11:16">
      <c r="K49" t="s">
        <v>2742</v>
      </c>
      <c r="L49" t="s">
        <v>2674</v>
      </c>
      <c r="M49" t="s">
        <v>64</v>
      </c>
      <c r="N49" t="s">
        <v>48</v>
      </c>
      <c r="O49" t="s">
        <v>314</v>
      </c>
      <c r="P49" t="str">
        <f t="shared" si="0"/>
        <v>POD-TP3-DMSO-EG</v>
      </c>
    </row>
    <row r="50" spans="11:16">
      <c r="K50" t="s">
        <v>2743</v>
      </c>
      <c r="L50" t="s">
        <v>2674</v>
      </c>
      <c r="M50" t="s">
        <v>70</v>
      </c>
      <c r="N50" t="s">
        <v>48</v>
      </c>
      <c r="O50" t="s">
        <v>314</v>
      </c>
      <c r="P50" t="str">
        <f t="shared" si="0"/>
        <v>POD-TP4-DMSO-EG</v>
      </c>
    </row>
    <row r="51" spans="11:16">
      <c r="K51" t="s">
        <v>2744</v>
      </c>
      <c r="L51" t="s">
        <v>2674</v>
      </c>
      <c r="M51" t="s">
        <v>76</v>
      </c>
      <c r="N51" t="s">
        <v>48</v>
      </c>
      <c r="O51" t="s">
        <v>314</v>
      </c>
      <c r="P51" t="str">
        <f t="shared" si="0"/>
        <v>POD-TP5-DMSO-EG</v>
      </c>
    </row>
    <row r="52" spans="11:16">
      <c r="K52" t="s">
        <v>2745</v>
      </c>
      <c r="L52" t="s">
        <v>83</v>
      </c>
      <c r="M52" t="s">
        <v>46</v>
      </c>
      <c r="N52" t="s">
        <v>2689</v>
      </c>
      <c r="O52" t="s">
        <v>314</v>
      </c>
      <c r="P52" t="str">
        <f t="shared" si="0"/>
        <v>EC25-TP1-H20-EG</v>
      </c>
    </row>
    <row r="53" spans="11:16">
      <c r="K53" t="s">
        <v>2746</v>
      </c>
      <c r="L53" t="s">
        <v>83</v>
      </c>
      <c r="M53" t="s">
        <v>57</v>
      </c>
      <c r="N53" t="s">
        <v>2689</v>
      </c>
      <c r="O53" t="s">
        <v>314</v>
      </c>
      <c r="P53" t="str">
        <f t="shared" si="0"/>
        <v>EC25-TP2-H20-EG</v>
      </c>
    </row>
    <row r="54" spans="11:16">
      <c r="K54" t="s">
        <v>2747</v>
      </c>
      <c r="L54" t="s">
        <v>83</v>
      </c>
      <c r="M54" t="s">
        <v>64</v>
      </c>
      <c r="N54" t="s">
        <v>2689</v>
      </c>
      <c r="O54" t="s">
        <v>314</v>
      </c>
      <c r="P54" t="str">
        <f t="shared" si="0"/>
        <v>EC25-TP3-H20-EG</v>
      </c>
    </row>
    <row r="55" spans="11:16">
      <c r="K55" t="s">
        <v>2748</v>
      </c>
      <c r="L55" t="s">
        <v>83</v>
      </c>
      <c r="M55" t="s">
        <v>70</v>
      </c>
      <c r="N55" t="s">
        <v>2689</v>
      </c>
      <c r="O55" t="s">
        <v>314</v>
      </c>
      <c r="P55" t="str">
        <f t="shared" si="0"/>
        <v>EC25-TP4-H20-EG</v>
      </c>
    </row>
    <row r="56" spans="11:16">
      <c r="K56" t="s">
        <v>2749</v>
      </c>
      <c r="L56" t="s">
        <v>83</v>
      </c>
      <c r="M56" t="s">
        <v>76</v>
      </c>
      <c r="N56" t="s">
        <v>2689</v>
      </c>
      <c r="O56" t="s">
        <v>314</v>
      </c>
      <c r="P56" t="str">
        <f t="shared" si="0"/>
        <v>EC25-TP5-H20-EG</v>
      </c>
    </row>
    <row r="57" spans="11:16">
      <c r="K57" t="s">
        <v>2750</v>
      </c>
      <c r="L57" t="s">
        <v>2674</v>
      </c>
      <c r="M57" t="s">
        <v>46</v>
      </c>
      <c r="N57" t="s">
        <v>2689</v>
      </c>
      <c r="O57" t="s">
        <v>314</v>
      </c>
      <c r="P57" t="str">
        <f t="shared" si="0"/>
        <v>POD-TP1-H20-EG</v>
      </c>
    </row>
    <row r="58" spans="11:16">
      <c r="K58" t="s">
        <v>2751</v>
      </c>
      <c r="L58" t="s">
        <v>2674</v>
      </c>
      <c r="M58" t="s">
        <v>57</v>
      </c>
      <c r="N58" t="s">
        <v>2689</v>
      </c>
      <c r="O58" t="s">
        <v>314</v>
      </c>
      <c r="P58" t="str">
        <f t="shared" si="0"/>
        <v>POD-TP2-H20-EG</v>
      </c>
    </row>
    <row r="59" spans="11:16">
      <c r="K59" t="s">
        <v>2752</v>
      </c>
      <c r="L59" t="s">
        <v>2674</v>
      </c>
      <c r="M59" t="s">
        <v>64</v>
      </c>
      <c r="N59" t="s">
        <v>2689</v>
      </c>
      <c r="O59" t="s">
        <v>314</v>
      </c>
      <c r="P59" t="str">
        <f t="shared" si="0"/>
        <v>POD-TP3-H20-EG</v>
      </c>
    </row>
    <row r="60" spans="11:16">
      <c r="K60" t="s">
        <v>2753</v>
      </c>
      <c r="L60" t="s">
        <v>2674</v>
      </c>
      <c r="M60" t="s">
        <v>70</v>
      </c>
      <c r="N60" t="s">
        <v>2689</v>
      </c>
      <c r="O60" t="s">
        <v>314</v>
      </c>
      <c r="P60" t="str">
        <f t="shared" si="0"/>
        <v>POD-TP4-H20-EG</v>
      </c>
    </row>
    <row r="61" spans="11:16">
      <c r="K61" t="s">
        <v>2754</v>
      </c>
      <c r="L61" t="s">
        <v>2674</v>
      </c>
      <c r="M61" t="s">
        <v>76</v>
      </c>
      <c r="N61" t="s">
        <v>2689</v>
      </c>
      <c r="O61" t="s">
        <v>314</v>
      </c>
      <c r="P61" t="str">
        <f t="shared" si="0"/>
        <v>POD-TP5-H20-EG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724-2187-424B-A93D-3DB222782FFB}">
  <dimension ref="A1:V388"/>
  <sheetViews>
    <sheetView zoomScale="80" zoomScaleNormal="130" workbookViewId="0">
      <selection activeCell="Q2" sqref="Q2"/>
    </sheetView>
  </sheetViews>
  <sheetFormatPr defaultColWidth="11" defaultRowHeight="15.75"/>
  <cols>
    <col min="1" max="1" width="14.5" customWidth="1"/>
    <col min="2" max="2" width="16" customWidth="1"/>
    <col min="3" max="3" width="15.25" hidden="1" customWidth="1"/>
    <col min="4" max="4" width="23" style="18" customWidth="1"/>
    <col min="5" max="5" width="22.375" hidden="1" customWidth="1"/>
    <col min="6" max="7" width="11" customWidth="1"/>
    <col min="8" max="8" width="12" hidden="1" customWidth="1"/>
    <col min="9" max="9" width="11" customWidth="1"/>
    <col min="10" max="10" width="12" hidden="1" customWidth="1"/>
    <col min="11" max="11" width="11" customWidth="1"/>
    <col min="12" max="12" width="11" style="18" customWidth="1"/>
    <col min="13" max="13" width="11" hidden="1" customWidth="1"/>
    <col min="14" max="14" width="12.625" style="10" customWidth="1"/>
    <col min="15" max="15" width="6.375" style="10" customWidth="1"/>
    <col min="16" max="16" width="10" style="10" customWidth="1"/>
    <col min="17" max="17" width="29.125" customWidth="1"/>
    <col min="18" max="18" width="24.875" hidden="1" customWidth="1"/>
    <col min="19" max="19" width="17.125" customWidth="1"/>
    <col min="20" max="20" width="23.75" customWidth="1"/>
  </cols>
  <sheetData>
    <row r="1" spans="1:22" s="9" customFormat="1" ht="58.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1358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20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  <c r="U1" s="9" t="s">
        <v>2334</v>
      </c>
      <c r="V1" s="9" t="s">
        <v>2335</v>
      </c>
    </row>
    <row r="2" spans="1:22">
      <c r="A2" t="s">
        <v>51</v>
      </c>
      <c r="B2" s="10" t="s">
        <v>50</v>
      </c>
      <c r="C2" s="10" t="s">
        <v>52</v>
      </c>
      <c r="D2" s="23" t="s">
        <v>1373</v>
      </c>
      <c r="E2" s="12" t="s">
        <v>30</v>
      </c>
      <c r="F2" s="10" t="s">
        <v>33</v>
      </c>
      <c r="G2" s="10">
        <v>0</v>
      </c>
      <c r="H2" s="10" t="s">
        <v>34</v>
      </c>
      <c r="I2" s="11" t="s">
        <v>31</v>
      </c>
      <c r="J2" s="10" t="s">
        <v>32</v>
      </c>
      <c r="K2" s="10">
        <v>1</v>
      </c>
      <c r="L2" s="18">
        <v>0</v>
      </c>
      <c r="M2" t="s">
        <v>144</v>
      </c>
      <c r="N2" s="10" t="s">
        <v>48</v>
      </c>
      <c r="O2" s="10" t="s">
        <v>29</v>
      </c>
      <c r="P2" s="10" t="s">
        <v>29</v>
      </c>
      <c r="Q2" s="21" t="s">
        <v>2755</v>
      </c>
      <c r="R2" s="21" t="s">
        <v>2756</v>
      </c>
      <c r="S2" s="14" t="s">
        <v>2757</v>
      </c>
      <c r="T2" s="15" t="s">
        <v>2758</v>
      </c>
      <c r="V2" t="s">
        <v>2759</v>
      </c>
    </row>
    <row r="3" spans="1:22">
      <c r="A3" t="s">
        <v>51</v>
      </c>
      <c r="B3" s="10" t="s">
        <v>50</v>
      </c>
      <c r="C3" s="10" t="s">
        <v>52</v>
      </c>
      <c r="D3" s="23" t="s">
        <v>1373</v>
      </c>
      <c r="E3" s="12" t="s">
        <v>30</v>
      </c>
      <c r="F3" s="10" t="s">
        <v>33</v>
      </c>
      <c r="G3" s="10">
        <v>0</v>
      </c>
      <c r="H3" s="10" t="s">
        <v>34</v>
      </c>
      <c r="I3" s="11" t="s">
        <v>31</v>
      </c>
      <c r="J3" s="10" t="s">
        <v>32</v>
      </c>
      <c r="K3" s="10">
        <v>2</v>
      </c>
      <c r="L3" s="18">
        <v>0</v>
      </c>
      <c r="M3" t="s">
        <v>144</v>
      </c>
      <c r="N3" s="10" t="s">
        <v>48</v>
      </c>
      <c r="O3" s="10" t="s">
        <v>29</v>
      </c>
      <c r="P3" s="10" t="s">
        <v>29</v>
      </c>
      <c r="Q3" s="21" t="s">
        <v>2760</v>
      </c>
      <c r="R3" s="21" t="s">
        <v>2756</v>
      </c>
      <c r="S3" s="14" t="s">
        <v>2761</v>
      </c>
      <c r="T3" s="15" t="s">
        <v>2762</v>
      </c>
      <c r="V3" t="s">
        <v>2759</v>
      </c>
    </row>
    <row r="4" spans="1:22">
      <c r="A4" t="s">
        <v>51</v>
      </c>
      <c r="B4" s="10" t="s">
        <v>50</v>
      </c>
      <c r="C4" s="10" t="s">
        <v>52</v>
      </c>
      <c r="D4" s="23" t="s">
        <v>1373</v>
      </c>
      <c r="E4" s="12" t="s">
        <v>30</v>
      </c>
      <c r="F4" s="10" t="s">
        <v>33</v>
      </c>
      <c r="G4" s="10">
        <v>0</v>
      </c>
      <c r="H4" s="10" t="s">
        <v>34</v>
      </c>
      <c r="I4" s="11" t="s">
        <v>31</v>
      </c>
      <c r="J4" s="10" t="s">
        <v>32</v>
      </c>
      <c r="K4" s="10">
        <v>3</v>
      </c>
      <c r="L4" s="18">
        <v>0</v>
      </c>
      <c r="M4" t="s">
        <v>144</v>
      </c>
      <c r="N4" s="10" t="s">
        <v>48</v>
      </c>
      <c r="O4" s="10" t="s">
        <v>29</v>
      </c>
      <c r="P4" s="10" t="s">
        <v>29</v>
      </c>
      <c r="Q4" s="21" t="s">
        <v>2763</v>
      </c>
      <c r="R4" s="21" t="s">
        <v>2756</v>
      </c>
      <c r="S4" s="14" t="s">
        <v>2764</v>
      </c>
      <c r="T4" s="15" t="s">
        <v>2765</v>
      </c>
      <c r="V4" t="s">
        <v>2759</v>
      </c>
    </row>
    <row r="5" spans="1:22">
      <c r="A5" t="s">
        <v>51</v>
      </c>
      <c r="B5" s="10" t="s">
        <v>50</v>
      </c>
      <c r="C5" s="10" t="s">
        <v>52</v>
      </c>
      <c r="D5" s="23" t="s">
        <v>1373</v>
      </c>
      <c r="E5" s="12" t="s">
        <v>30</v>
      </c>
      <c r="F5" s="10" t="s">
        <v>33</v>
      </c>
      <c r="G5" s="10">
        <v>0</v>
      </c>
      <c r="H5" s="10" t="s">
        <v>34</v>
      </c>
      <c r="I5" s="11" t="s">
        <v>31</v>
      </c>
      <c r="J5" s="10" t="s">
        <v>32</v>
      </c>
      <c r="K5" s="10">
        <v>4</v>
      </c>
      <c r="L5" s="18">
        <v>0</v>
      </c>
      <c r="M5" t="s">
        <v>144</v>
      </c>
      <c r="N5" s="10" t="s">
        <v>48</v>
      </c>
      <c r="O5" s="10" t="s">
        <v>29</v>
      </c>
      <c r="P5" s="10" t="s">
        <v>29</v>
      </c>
      <c r="Q5" s="21" t="s">
        <v>2766</v>
      </c>
      <c r="R5" s="21" t="s">
        <v>2756</v>
      </c>
      <c r="S5" s="14" t="s">
        <v>2767</v>
      </c>
      <c r="T5" s="15" t="s">
        <v>2768</v>
      </c>
      <c r="V5" t="s">
        <v>2759</v>
      </c>
    </row>
    <row r="6" spans="1:22">
      <c r="A6" t="s">
        <v>51</v>
      </c>
      <c r="B6" s="10" t="s">
        <v>50</v>
      </c>
      <c r="C6" s="10" t="s">
        <v>52</v>
      </c>
      <c r="D6" s="23" t="s">
        <v>1373</v>
      </c>
      <c r="E6" s="12" t="s">
        <v>30</v>
      </c>
      <c r="F6" s="10" t="s">
        <v>33</v>
      </c>
      <c r="G6" s="10">
        <v>0</v>
      </c>
      <c r="H6" s="10" t="s">
        <v>34</v>
      </c>
      <c r="I6" s="11" t="s">
        <v>31</v>
      </c>
      <c r="J6" s="10" t="s">
        <v>32</v>
      </c>
      <c r="K6" s="10">
        <v>5</v>
      </c>
      <c r="L6" s="18">
        <v>0</v>
      </c>
      <c r="M6" t="s">
        <v>144</v>
      </c>
      <c r="N6" s="10" t="s">
        <v>48</v>
      </c>
      <c r="O6" s="10" t="s">
        <v>29</v>
      </c>
      <c r="P6" s="10" t="s">
        <v>29</v>
      </c>
      <c r="Q6" s="21" t="s">
        <v>2769</v>
      </c>
      <c r="R6" s="21" t="s">
        <v>2756</v>
      </c>
      <c r="S6" s="14" t="s">
        <v>2770</v>
      </c>
      <c r="T6" s="15" t="s">
        <v>2771</v>
      </c>
      <c r="V6" t="s">
        <v>2759</v>
      </c>
    </row>
    <row r="7" spans="1:22">
      <c r="A7" t="s">
        <v>51</v>
      </c>
      <c r="B7" s="10" t="s">
        <v>50</v>
      </c>
      <c r="C7" s="10" t="s">
        <v>52</v>
      </c>
      <c r="D7" s="23" t="s">
        <v>1373</v>
      </c>
      <c r="E7" s="12" t="s">
        <v>30</v>
      </c>
      <c r="F7" s="10" t="s">
        <v>33</v>
      </c>
      <c r="G7" s="10">
        <v>0</v>
      </c>
      <c r="H7" s="10" t="s">
        <v>34</v>
      </c>
      <c r="I7" s="11" t="s">
        <v>31</v>
      </c>
      <c r="J7" s="10" t="s">
        <v>32</v>
      </c>
      <c r="K7" s="10">
        <v>6</v>
      </c>
      <c r="L7" s="18">
        <v>0</v>
      </c>
      <c r="M7" t="s">
        <v>144</v>
      </c>
      <c r="N7" s="10" t="s">
        <v>48</v>
      </c>
      <c r="O7" s="10" t="s">
        <v>29</v>
      </c>
      <c r="P7" s="10" t="s">
        <v>29</v>
      </c>
      <c r="Q7" s="21" t="s">
        <v>2772</v>
      </c>
      <c r="R7" s="21" t="s">
        <v>2756</v>
      </c>
      <c r="S7" s="14" t="s">
        <v>2773</v>
      </c>
      <c r="T7" s="15" t="s">
        <v>2774</v>
      </c>
      <c r="V7" t="s">
        <v>2759</v>
      </c>
    </row>
    <row r="8" spans="1:22">
      <c r="A8" t="s">
        <v>51</v>
      </c>
      <c r="B8" s="10" t="s">
        <v>50</v>
      </c>
      <c r="C8" s="10" t="s">
        <v>52</v>
      </c>
      <c r="D8" s="23" t="s">
        <v>1373</v>
      </c>
      <c r="E8" s="12" t="s">
        <v>30</v>
      </c>
      <c r="F8" s="10" t="s">
        <v>46</v>
      </c>
      <c r="G8" s="10">
        <v>4</v>
      </c>
      <c r="H8" s="10" t="s">
        <v>37</v>
      </c>
      <c r="I8" s="11" t="s">
        <v>31</v>
      </c>
      <c r="J8" s="10" t="s">
        <v>32</v>
      </c>
      <c r="K8" s="10">
        <v>1</v>
      </c>
      <c r="L8" s="18">
        <v>0</v>
      </c>
      <c r="M8" t="s">
        <v>144</v>
      </c>
      <c r="N8" s="10" t="s">
        <v>48</v>
      </c>
      <c r="O8" s="10" t="s">
        <v>29</v>
      </c>
      <c r="P8" s="10" t="s">
        <v>29</v>
      </c>
      <c r="Q8" s="21" t="s">
        <v>2775</v>
      </c>
      <c r="R8" s="21" t="s">
        <v>2776</v>
      </c>
      <c r="S8" s="14" t="s">
        <v>2777</v>
      </c>
      <c r="T8" s="15" t="s">
        <v>2778</v>
      </c>
      <c r="V8" t="s">
        <v>2759</v>
      </c>
    </row>
    <row r="9" spans="1:22">
      <c r="A9" t="s">
        <v>51</v>
      </c>
      <c r="B9" s="10" t="s">
        <v>50</v>
      </c>
      <c r="C9" s="10" t="s">
        <v>52</v>
      </c>
      <c r="D9" s="23" t="s">
        <v>1373</v>
      </c>
      <c r="E9" s="12" t="s">
        <v>30</v>
      </c>
      <c r="F9" s="10" t="s">
        <v>46</v>
      </c>
      <c r="G9" s="10">
        <v>4</v>
      </c>
      <c r="H9" s="10" t="s">
        <v>37</v>
      </c>
      <c r="I9" s="11" t="s">
        <v>31</v>
      </c>
      <c r="J9" s="10" t="s">
        <v>32</v>
      </c>
      <c r="K9" s="10">
        <v>2</v>
      </c>
      <c r="L9" s="18">
        <v>0</v>
      </c>
      <c r="M9" t="s">
        <v>144</v>
      </c>
      <c r="N9" s="10" t="s">
        <v>48</v>
      </c>
      <c r="O9" s="10" t="s">
        <v>29</v>
      </c>
      <c r="P9" s="10" t="s">
        <v>29</v>
      </c>
      <c r="Q9" s="21" t="s">
        <v>2779</v>
      </c>
      <c r="R9" s="21" t="s">
        <v>2776</v>
      </c>
      <c r="S9" s="14" t="s">
        <v>2780</v>
      </c>
      <c r="T9" s="15" t="s">
        <v>2781</v>
      </c>
      <c r="V9" t="s">
        <v>2759</v>
      </c>
    </row>
    <row r="10" spans="1:22">
      <c r="A10" t="s">
        <v>51</v>
      </c>
      <c r="B10" s="10" t="s">
        <v>50</v>
      </c>
      <c r="C10" s="10" t="s">
        <v>52</v>
      </c>
      <c r="D10" s="23" t="s">
        <v>1373</v>
      </c>
      <c r="E10" s="12" t="s">
        <v>30</v>
      </c>
      <c r="F10" s="10" t="s">
        <v>46</v>
      </c>
      <c r="G10" s="10">
        <v>4</v>
      </c>
      <c r="H10" s="10" t="s">
        <v>37</v>
      </c>
      <c r="I10" s="11" t="s">
        <v>31</v>
      </c>
      <c r="J10" s="10" t="s">
        <v>32</v>
      </c>
      <c r="K10" s="10">
        <v>3</v>
      </c>
      <c r="L10" s="18">
        <v>0</v>
      </c>
      <c r="M10" t="s">
        <v>144</v>
      </c>
      <c r="N10" s="10" t="s">
        <v>48</v>
      </c>
      <c r="O10" s="10" t="s">
        <v>29</v>
      </c>
      <c r="P10" s="10" t="s">
        <v>29</v>
      </c>
      <c r="Q10" s="21" t="s">
        <v>2782</v>
      </c>
      <c r="R10" s="21" t="s">
        <v>2776</v>
      </c>
      <c r="S10" s="14" t="s">
        <v>2783</v>
      </c>
      <c r="T10" s="15" t="s">
        <v>2784</v>
      </c>
      <c r="V10" t="s">
        <v>2759</v>
      </c>
    </row>
    <row r="11" spans="1:22">
      <c r="A11" t="s">
        <v>51</v>
      </c>
      <c r="B11" s="10" t="s">
        <v>50</v>
      </c>
      <c r="C11" s="10" t="s">
        <v>52</v>
      </c>
      <c r="D11" s="23" t="s">
        <v>1373</v>
      </c>
      <c r="E11" s="12" t="s">
        <v>30</v>
      </c>
      <c r="F11" s="10" t="s">
        <v>46</v>
      </c>
      <c r="G11" s="10">
        <v>4</v>
      </c>
      <c r="H11" s="10" t="s">
        <v>37</v>
      </c>
      <c r="I11" s="11" t="s">
        <v>31</v>
      </c>
      <c r="J11" s="10" t="s">
        <v>32</v>
      </c>
      <c r="K11" s="10">
        <v>4</v>
      </c>
      <c r="L11" s="18">
        <v>0</v>
      </c>
      <c r="M11" t="s">
        <v>144</v>
      </c>
      <c r="N11" s="10" t="s">
        <v>48</v>
      </c>
      <c r="O11" s="10" t="s">
        <v>29</v>
      </c>
      <c r="P11" s="10" t="s">
        <v>29</v>
      </c>
      <c r="Q11" s="21" t="s">
        <v>2785</v>
      </c>
      <c r="R11" s="21" t="s">
        <v>2776</v>
      </c>
      <c r="S11" s="14" t="s">
        <v>2786</v>
      </c>
      <c r="T11" s="15" t="s">
        <v>2787</v>
      </c>
      <c r="V11" t="s">
        <v>2759</v>
      </c>
    </row>
    <row r="12" spans="1:22">
      <c r="A12" t="s">
        <v>51</v>
      </c>
      <c r="B12" s="10" t="s">
        <v>50</v>
      </c>
      <c r="C12" s="10" t="s">
        <v>52</v>
      </c>
      <c r="D12" s="23" t="s">
        <v>1373</v>
      </c>
      <c r="E12" s="12" t="s">
        <v>30</v>
      </c>
      <c r="F12" s="10" t="s">
        <v>46</v>
      </c>
      <c r="G12" s="10">
        <v>4</v>
      </c>
      <c r="H12" s="10" t="s">
        <v>37</v>
      </c>
      <c r="I12" s="11" t="s">
        <v>31</v>
      </c>
      <c r="J12" s="10" t="s">
        <v>32</v>
      </c>
      <c r="K12" s="10">
        <v>5</v>
      </c>
      <c r="L12" s="18">
        <v>0</v>
      </c>
      <c r="M12" t="s">
        <v>144</v>
      </c>
      <c r="N12" s="10" t="s">
        <v>48</v>
      </c>
      <c r="O12" s="10" t="s">
        <v>29</v>
      </c>
      <c r="P12" s="10" t="s">
        <v>29</v>
      </c>
      <c r="Q12" s="21" t="s">
        <v>2788</v>
      </c>
      <c r="R12" s="21" t="s">
        <v>2776</v>
      </c>
      <c r="S12" s="14" t="s">
        <v>2789</v>
      </c>
      <c r="T12" s="15" t="s">
        <v>2790</v>
      </c>
      <c r="V12" t="s">
        <v>2759</v>
      </c>
    </row>
    <row r="13" spans="1:22">
      <c r="A13" t="s">
        <v>51</v>
      </c>
      <c r="B13" s="10" t="s">
        <v>50</v>
      </c>
      <c r="C13" s="10" t="s">
        <v>52</v>
      </c>
      <c r="D13" s="23" t="s">
        <v>1373</v>
      </c>
      <c r="E13" s="12" t="s">
        <v>30</v>
      </c>
      <c r="F13" s="10" t="s">
        <v>46</v>
      </c>
      <c r="G13" s="10">
        <v>4</v>
      </c>
      <c r="H13" s="10" t="s">
        <v>37</v>
      </c>
      <c r="I13" s="11" t="s">
        <v>31</v>
      </c>
      <c r="J13" s="10" t="s">
        <v>32</v>
      </c>
      <c r="K13" s="10">
        <v>6</v>
      </c>
      <c r="L13" s="18">
        <v>0</v>
      </c>
      <c r="M13" t="s">
        <v>144</v>
      </c>
      <c r="N13" s="10" t="s">
        <v>48</v>
      </c>
      <c r="O13" s="10" t="s">
        <v>29</v>
      </c>
      <c r="P13" s="10" t="s">
        <v>29</v>
      </c>
      <c r="Q13" s="21" t="s">
        <v>2791</v>
      </c>
      <c r="R13" s="21" t="s">
        <v>2776</v>
      </c>
      <c r="S13" s="14" t="s">
        <v>2792</v>
      </c>
      <c r="T13" s="15" t="s">
        <v>2793</v>
      </c>
      <c r="V13" t="s">
        <v>2759</v>
      </c>
    </row>
    <row r="14" spans="1:22">
      <c r="A14" t="s">
        <v>51</v>
      </c>
      <c r="B14" s="10" t="s">
        <v>50</v>
      </c>
      <c r="C14" s="10" t="s">
        <v>52</v>
      </c>
      <c r="D14" s="23" t="s">
        <v>1373</v>
      </c>
      <c r="E14" s="12" t="s">
        <v>30</v>
      </c>
      <c r="F14" s="10" t="s">
        <v>57</v>
      </c>
      <c r="G14" s="10">
        <v>8</v>
      </c>
      <c r="H14" s="10" t="s">
        <v>47</v>
      </c>
      <c r="I14" s="11" t="s">
        <v>31</v>
      </c>
      <c r="J14" s="10" t="s">
        <v>32</v>
      </c>
      <c r="K14" s="10">
        <v>1</v>
      </c>
      <c r="L14" s="18">
        <v>0</v>
      </c>
      <c r="M14" t="s">
        <v>144</v>
      </c>
      <c r="N14" s="10" t="s">
        <v>48</v>
      </c>
      <c r="O14" s="10" t="s">
        <v>29</v>
      </c>
      <c r="P14" s="10" t="s">
        <v>29</v>
      </c>
      <c r="Q14" s="21" t="s">
        <v>2794</v>
      </c>
      <c r="R14" s="21" t="s">
        <v>2795</v>
      </c>
      <c r="S14" s="14" t="s">
        <v>2796</v>
      </c>
      <c r="T14" s="15" t="s">
        <v>2797</v>
      </c>
      <c r="V14" t="s">
        <v>2759</v>
      </c>
    </row>
    <row r="15" spans="1:22">
      <c r="A15" t="s">
        <v>51</v>
      </c>
      <c r="B15" s="10" t="s">
        <v>50</v>
      </c>
      <c r="C15" s="10" t="s">
        <v>52</v>
      </c>
      <c r="D15" s="23" t="s">
        <v>1373</v>
      </c>
      <c r="E15" s="12" t="s">
        <v>30</v>
      </c>
      <c r="F15" s="10" t="s">
        <v>57</v>
      </c>
      <c r="G15" s="10">
        <v>8</v>
      </c>
      <c r="H15" s="10" t="s">
        <v>47</v>
      </c>
      <c r="I15" s="11" t="s">
        <v>31</v>
      </c>
      <c r="J15" s="10" t="s">
        <v>32</v>
      </c>
      <c r="K15" s="10">
        <v>2</v>
      </c>
      <c r="L15" s="18">
        <v>0</v>
      </c>
      <c r="M15" t="s">
        <v>144</v>
      </c>
      <c r="N15" s="10" t="s">
        <v>48</v>
      </c>
      <c r="O15" s="10" t="s">
        <v>29</v>
      </c>
      <c r="P15" s="10" t="s">
        <v>29</v>
      </c>
      <c r="Q15" s="21" t="s">
        <v>2798</v>
      </c>
      <c r="R15" s="21" t="s">
        <v>2795</v>
      </c>
      <c r="S15" s="14" t="s">
        <v>2799</v>
      </c>
      <c r="T15" s="15" t="s">
        <v>2800</v>
      </c>
      <c r="V15" t="s">
        <v>2759</v>
      </c>
    </row>
    <row r="16" spans="1:22">
      <c r="A16" t="s">
        <v>51</v>
      </c>
      <c r="B16" s="10" t="s">
        <v>50</v>
      </c>
      <c r="C16" s="10" t="s">
        <v>52</v>
      </c>
      <c r="D16" s="23" t="s">
        <v>1373</v>
      </c>
      <c r="E16" s="12" t="s">
        <v>30</v>
      </c>
      <c r="F16" s="10" t="s">
        <v>57</v>
      </c>
      <c r="G16" s="10">
        <v>8</v>
      </c>
      <c r="H16" s="10" t="s">
        <v>47</v>
      </c>
      <c r="I16" s="11" t="s">
        <v>31</v>
      </c>
      <c r="J16" s="10" t="s">
        <v>32</v>
      </c>
      <c r="K16" s="10">
        <v>3</v>
      </c>
      <c r="L16" s="18">
        <v>0</v>
      </c>
      <c r="M16" t="s">
        <v>144</v>
      </c>
      <c r="N16" s="10" t="s">
        <v>48</v>
      </c>
      <c r="O16" s="10" t="s">
        <v>29</v>
      </c>
      <c r="P16" s="10" t="s">
        <v>29</v>
      </c>
      <c r="Q16" s="21" t="s">
        <v>2801</v>
      </c>
      <c r="R16" s="21" t="s">
        <v>2795</v>
      </c>
      <c r="S16" s="14" t="s">
        <v>2802</v>
      </c>
      <c r="T16" s="15" t="s">
        <v>2803</v>
      </c>
      <c r="V16" t="s">
        <v>2759</v>
      </c>
    </row>
    <row r="17" spans="1:22">
      <c r="A17" t="s">
        <v>51</v>
      </c>
      <c r="B17" s="10" t="s">
        <v>50</v>
      </c>
      <c r="C17" s="10" t="s">
        <v>52</v>
      </c>
      <c r="D17" s="23" t="s">
        <v>1373</v>
      </c>
      <c r="E17" s="12" t="s">
        <v>30</v>
      </c>
      <c r="F17" s="10" t="s">
        <v>57</v>
      </c>
      <c r="G17" s="10">
        <v>8</v>
      </c>
      <c r="H17" s="10" t="s">
        <v>47</v>
      </c>
      <c r="I17" s="11" t="s">
        <v>31</v>
      </c>
      <c r="J17" s="10" t="s">
        <v>32</v>
      </c>
      <c r="K17" s="10">
        <v>4</v>
      </c>
      <c r="L17" s="18">
        <v>0</v>
      </c>
      <c r="M17" t="s">
        <v>144</v>
      </c>
      <c r="N17" s="10" t="s">
        <v>48</v>
      </c>
      <c r="O17" s="10" t="s">
        <v>29</v>
      </c>
      <c r="P17" s="10" t="s">
        <v>29</v>
      </c>
      <c r="Q17" s="21" t="s">
        <v>2804</v>
      </c>
      <c r="R17" s="21" t="s">
        <v>2795</v>
      </c>
      <c r="S17" s="14" t="s">
        <v>2805</v>
      </c>
      <c r="T17" s="15" t="s">
        <v>2806</v>
      </c>
      <c r="V17" t="s">
        <v>2759</v>
      </c>
    </row>
    <row r="18" spans="1:22">
      <c r="A18" t="s">
        <v>51</v>
      </c>
      <c r="B18" s="10" t="s">
        <v>50</v>
      </c>
      <c r="C18" s="10" t="s">
        <v>52</v>
      </c>
      <c r="D18" s="23" t="s">
        <v>1373</v>
      </c>
      <c r="E18" s="12" t="s">
        <v>30</v>
      </c>
      <c r="F18" s="10" t="s">
        <v>57</v>
      </c>
      <c r="G18" s="10">
        <v>8</v>
      </c>
      <c r="H18" s="10" t="s">
        <v>47</v>
      </c>
      <c r="I18" s="11" t="s">
        <v>31</v>
      </c>
      <c r="J18" s="10" t="s">
        <v>32</v>
      </c>
      <c r="K18" s="10">
        <v>5</v>
      </c>
      <c r="L18" s="18">
        <v>0</v>
      </c>
      <c r="M18" t="s">
        <v>144</v>
      </c>
      <c r="N18" s="10" t="s">
        <v>48</v>
      </c>
      <c r="O18" s="10" t="s">
        <v>29</v>
      </c>
      <c r="P18" s="10" t="s">
        <v>29</v>
      </c>
      <c r="Q18" s="21" t="s">
        <v>2807</v>
      </c>
      <c r="R18" s="21" t="s">
        <v>2795</v>
      </c>
      <c r="S18" s="14" t="s">
        <v>2808</v>
      </c>
      <c r="T18" s="15" t="s">
        <v>2809</v>
      </c>
      <c r="V18" t="s">
        <v>2759</v>
      </c>
    </row>
    <row r="19" spans="1:22">
      <c r="A19" t="s">
        <v>51</v>
      </c>
      <c r="B19" s="10" t="s">
        <v>50</v>
      </c>
      <c r="C19" s="10" t="s">
        <v>52</v>
      </c>
      <c r="D19" s="23" t="s">
        <v>1373</v>
      </c>
      <c r="E19" s="12" t="s">
        <v>30</v>
      </c>
      <c r="F19" s="10" t="s">
        <v>57</v>
      </c>
      <c r="G19" s="10">
        <v>8</v>
      </c>
      <c r="H19" s="10" t="s">
        <v>47</v>
      </c>
      <c r="I19" s="11" t="s">
        <v>31</v>
      </c>
      <c r="J19" s="10" t="s">
        <v>32</v>
      </c>
      <c r="K19" s="10">
        <v>6</v>
      </c>
      <c r="L19" s="18">
        <v>0</v>
      </c>
      <c r="M19" t="s">
        <v>144</v>
      </c>
      <c r="N19" s="10" t="s">
        <v>48</v>
      </c>
      <c r="O19" s="10" t="s">
        <v>29</v>
      </c>
      <c r="P19" s="10" t="s">
        <v>29</v>
      </c>
      <c r="Q19" s="21" t="s">
        <v>2810</v>
      </c>
      <c r="R19" s="21" t="s">
        <v>2795</v>
      </c>
      <c r="S19" s="14" t="s">
        <v>2811</v>
      </c>
      <c r="T19" s="15" t="s">
        <v>2812</v>
      </c>
      <c r="V19" t="s">
        <v>2759</v>
      </c>
    </row>
    <row r="20" spans="1:22">
      <c r="A20" t="s">
        <v>51</v>
      </c>
      <c r="B20" s="10" t="s">
        <v>50</v>
      </c>
      <c r="C20" s="10" t="s">
        <v>52</v>
      </c>
      <c r="D20" s="23" t="s">
        <v>1373</v>
      </c>
      <c r="E20" s="12" t="s">
        <v>30</v>
      </c>
      <c r="F20" s="10" t="s">
        <v>64</v>
      </c>
      <c r="G20" s="10">
        <v>24</v>
      </c>
      <c r="H20" s="10" t="s">
        <v>58</v>
      </c>
      <c r="I20" s="11" t="s">
        <v>31</v>
      </c>
      <c r="J20" s="10" t="s">
        <v>32</v>
      </c>
      <c r="K20" s="10">
        <v>1</v>
      </c>
      <c r="L20" s="18">
        <v>0</v>
      </c>
      <c r="M20" t="s">
        <v>144</v>
      </c>
      <c r="N20" s="10" t="s">
        <v>48</v>
      </c>
      <c r="O20" s="10" t="s">
        <v>29</v>
      </c>
      <c r="P20" s="10" t="s">
        <v>29</v>
      </c>
      <c r="Q20" s="21" t="s">
        <v>2813</v>
      </c>
      <c r="R20" s="21" t="s">
        <v>2814</v>
      </c>
      <c r="S20" s="14" t="s">
        <v>2815</v>
      </c>
      <c r="T20" s="15" t="s">
        <v>2816</v>
      </c>
      <c r="V20" t="s">
        <v>2759</v>
      </c>
    </row>
    <row r="21" spans="1:22">
      <c r="A21" t="s">
        <v>51</v>
      </c>
      <c r="B21" s="10" t="s">
        <v>50</v>
      </c>
      <c r="C21" s="10" t="s">
        <v>52</v>
      </c>
      <c r="D21" s="23" t="s">
        <v>1373</v>
      </c>
      <c r="E21" s="12" t="s">
        <v>30</v>
      </c>
      <c r="F21" s="10" t="s">
        <v>64</v>
      </c>
      <c r="G21" s="10">
        <v>24</v>
      </c>
      <c r="H21" s="10" t="s">
        <v>58</v>
      </c>
      <c r="I21" s="11" t="s">
        <v>31</v>
      </c>
      <c r="J21" s="10" t="s">
        <v>32</v>
      </c>
      <c r="K21" s="10">
        <v>2</v>
      </c>
      <c r="L21" s="18">
        <v>0</v>
      </c>
      <c r="M21" t="s">
        <v>144</v>
      </c>
      <c r="N21" s="10" t="s">
        <v>48</v>
      </c>
      <c r="O21" s="10" t="s">
        <v>29</v>
      </c>
      <c r="P21" s="10" t="s">
        <v>29</v>
      </c>
      <c r="Q21" s="21" t="s">
        <v>2817</v>
      </c>
      <c r="R21" s="21" t="s">
        <v>2814</v>
      </c>
      <c r="S21" s="14" t="s">
        <v>2818</v>
      </c>
      <c r="T21" s="15" t="s">
        <v>2819</v>
      </c>
      <c r="V21" t="s">
        <v>2759</v>
      </c>
    </row>
    <row r="22" spans="1:22">
      <c r="A22" t="s">
        <v>51</v>
      </c>
      <c r="B22" s="10" t="s">
        <v>50</v>
      </c>
      <c r="C22" s="10" t="s">
        <v>52</v>
      </c>
      <c r="D22" s="23" t="s">
        <v>1373</v>
      </c>
      <c r="E22" s="12" t="s">
        <v>30</v>
      </c>
      <c r="F22" s="10" t="s">
        <v>64</v>
      </c>
      <c r="G22" s="10">
        <v>24</v>
      </c>
      <c r="H22" s="10" t="s">
        <v>58</v>
      </c>
      <c r="I22" s="11" t="s">
        <v>31</v>
      </c>
      <c r="J22" s="10" t="s">
        <v>32</v>
      </c>
      <c r="K22" s="10">
        <v>3</v>
      </c>
      <c r="L22" s="18">
        <v>0</v>
      </c>
      <c r="M22" t="s">
        <v>144</v>
      </c>
      <c r="N22" s="10" t="s">
        <v>48</v>
      </c>
      <c r="O22" s="10" t="s">
        <v>29</v>
      </c>
      <c r="P22" s="10" t="s">
        <v>29</v>
      </c>
      <c r="Q22" s="21" t="s">
        <v>2820</v>
      </c>
      <c r="R22" s="21" t="s">
        <v>2814</v>
      </c>
      <c r="S22" s="14" t="s">
        <v>2821</v>
      </c>
      <c r="T22" s="15" t="s">
        <v>2822</v>
      </c>
      <c r="V22" t="s">
        <v>2759</v>
      </c>
    </row>
    <row r="23" spans="1:22">
      <c r="A23" t="s">
        <v>51</v>
      </c>
      <c r="B23" s="10" t="s">
        <v>50</v>
      </c>
      <c r="C23" s="10" t="s">
        <v>52</v>
      </c>
      <c r="D23" s="23" t="s">
        <v>1373</v>
      </c>
      <c r="E23" s="12" t="s">
        <v>30</v>
      </c>
      <c r="F23" s="10" t="s">
        <v>64</v>
      </c>
      <c r="G23" s="10">
        <v>24</v>
      </c>
      <c r="H23" s="10" t="s">
        <v>58</v>
      </c>
      <c r="I23" s="11" t="s">
        <v>31</v>
      </c>
      <c r="J23" s="10" t="s">
        <v>32</v>
      </c>
      <c r="K23" s="10">
        <v>4</v>
      </c>
      <c r="L23" s="18">
        <v>0</v>
      </c>
      <c r="M23" t="s">
        <v>144</v>
      </c>
      <c r="N23" s="10" t="s">
        <v>48</v>
      </c>
      <c r="O23" s="10" t="s">
        <v>29</v>
      </c>
      <c r="P23" s="10" t="s">
        <v>29</v>
      </c>
      <c r="Q23" s="21" t="s">
        <v>2823</v>
      </c>
      <c r="R23" s="21" t="s">
        <v>2814</v>
      </c>
      <c r="S23" s="14" t="s">
        <v>2824</v>
      </c>
      <c r="T23" s="15" t="s">
        <v>2825</v>
      </c>
      <c r="V23" t="s">
        <v>2759</v>
      </c>
    </row>
    <row r="24" spans="1:22">
      <c r="A24" t="s">
        <v>51</v>
      </c>
      <c r="B24" s="10" t="s">
        <v>50</v>
      </c>
      <c r="C24" s="10" t="s">
        <v>52</v>
      </c>
      <c r="D24" s="23" t="s">
        <v>1373</v>
      </c>
      <c r="E24" s="12" t="s">
        <v>30</v>
      </c>
      <c r="F24" s="10" t="s">
        <v>64</v>
      </c>
      <c r="G24" s="10">
        <v>24</v>
      </c>
      <c r="H24" s="10" t="s">
        <v>58</v>
      </c>
      <c r="I24" s="11" t="s">
        <v>31</v>
      </c>
      <c r="J24" s="10" t="s">
        <v>32</v>
      </c>
      <c r="K24" s="10">
        <v>5</v>
      </c>
      <c r="L24" s="18">
        <v>0</v>
      </c>
      <c r="M24" t="s">
        <v>144</v>
      </c>
      <c r="N24" s="10" t="s">
        <v>48</v>
      </c>
      <c r="O24" s="10" t="s">
        <v>29</v>
      </c>
      <c r="P24" s="10" t="s">
        <v>29</v>
      </c>
      <c r="Q24" s="21" t="s">
        <v>2826</v>
      </c>
      <c r="R24" s="21" t="s">
        <v>2814</v>
      </c>
      <c r="S24" s="14" t="s">
        <v>2827</v>
      </c>
      <c r="T24" s="15" t="s">
        <v>2828</v>
      </c>
      <c r="V24" t="s">
        <v>2759</v>
      </c>
    </row>
    <row r="25" spans="1:22">
      <c r="A25" t="s">
        <v>51</v>
      </c>
      <c r="B25" s="10" t="s">
        <v>50</v>
      </c>
      <c r="C25" s="10" t="s">
        <v>52</v>
      </c>
      <c r="D25" s="23" t="s">
        <v>1373</v>
      </c>
      <c r="E25" s="12" t="s">
        <v>30</v>
      </c>
      <c r="F25" s="10" t="s">
        <v>64</v>
      </c>
      <c r="G25" s="10">
        <v>24</v>
      </c>
      <c r="H25" s="10" t="s">
        <v>58</v>
      </c>
      <c r="I25" s="11" t="s">
        <v>31</v>
      </c>
      <c r="J25" s="10" t="s">
        <v>32</v>
      </c>
      <c r="K25" s="10">
        <v>6</v>
      </c>
      <c r="L25" s="18">
        <v>0</v>
      </c>
      <c r="M25" t="s">
        <v>144</v>
      </c>
      <c r="N25" s="10" t="s">
        <v>48</v>
      </c>
      <c r="O25" s="10" t="s">
        <v>29</v>
      </c>
      <c r="P25" s="10" t="s">
        <v>29</v>
      </c>
      <c r="Q25" s="21" t="s">
        <v>2829</v>
      </c>
      <c r="R25" s="21" t="s">
        <v>2814</v>
      </c>
      <c r="S25" s="14" t="s">
        <v>2830</v>
      </c>
      <c r="T25" s="15" t="s">
        <v>2831</v>
      </c>
      <c r="V25" t="s">
        <v>2759</v>
      </c>
    </row>
    <row r="26" spans="1:22">
      <c r="A26" t="s">
        <v>51</v>
      </c>
      <c r="B26" s="10" t="s">
        <v>50</v>
      </c>
      <c r="C26" s="10" t="s">
        <v>52</v>
      </c>
      <c r="D26" s="23" t="s">
        <v>1373</v>
      </c>
      <c r="E26" s="12" t="s">
        <v>30</v>
      </c>
      <c r="F26" s="10" t="s">
        <v>70</v>
      </c>
      <c r="G26" s="10">
        <v>30</v>
      </c>
      <c r="H26" s="10" t="s">
        <v>52</v>
      </c>
      <c r="I26" s="11" t="s">
        <v>31</v>
      </c>
      <c r="J26" s="10" t="s">
        <v>32</v>
      </c>
      <c r="K26" s="10">
        <v>1</v>
      </c>
      <c r="L26" s="18">
        <v>0</v>
      </c>
      <c r="M26" t="s">
        <v>144</v>
      </c>
      <c r="N26" s="10" t="s">
        <v>48</v>
      </c>
      <c r="O26" s="10" t="s">
        <v>29</v>
      </c>
      <c r="P26" s="10" t="s">
        <v>29</v>
      </c>
      <c r="Q26" s="21" t="s">
        <v>2832</v>
      </c>
      <c r="R26" s="21" t="s">
        <v>2833</v>
      </c>
      <c r="S26" s="14" t="s">
        <v>2834</v>
      </c>
      <c r="T26" s="15" t="s">
        <v>2835</v>
      </c>
      <c r="V26" t="s">
        <v>2759</v>
      </c>
    </row>
    <row r="27" spans="1:22">
      <c r="A27" t="s">
        <v>51</v>
      </c>
      <c r="B27" s="10" t="s">
        <v>50</v>
      </c>
      <c r="C27" s="10" t="s">
        <v>52</v>
      </c>
      <c r="D27" s="23" t="s">
        <v>1373</v>
      </c>
      <c r="E27" s="12" t="s">
        <v>30</v>
      </c>
      <c r="F27" s="10" t="s">
        <v>70</v>
      </c>
      <c r="G27" s="10">
        <v>30</v>
      </c>
      <c r="H27" s="10" t="s">
        <v>52</v>
      </c>
      <c r="I27" s="11" t="s">
        <v>31</v>
      </c>
      <c r="J27" s="10" t="s">
        <v>32</v>
      </c>
      <c r="K27" s="10">
        <v>2</v>
      </c>
      <c r="L27" s="18">
        <v>0</v>
      </c>
      <c r="M27" t="s">
        <v>144</v>
      </c>
      <c r="N27" s="10" t="s">
        <v>48</v>
      </c>
      <c r="O27" s="10" t="s">
        <v>29</v>
      </c>
      <c r="P27" s="10" t="s">
        <v>29</v>
      </c>
      <c r="Q27" s="21" t="s">
        <v>2836</v>
      </c>
      <c r="R27" s="21" t="s">
        <v>2833</v>
      </c>
      <c r="S27" s="14" t="s">
        <v>2837</v>
      </c>
      <c r="T27" s="15" t="s">
        <v>2838</v>
      </c>
      <c r="V27" t="s">
        <v>2759</v>
      </c>
    </row>
    <row r="28" spans="1:22">
      <c r="A28" t="s">
        <v>51</v>
      </c>
      <c r="B28" s="10" t="s">
        <v>50</v>
      </c>
      <c r="C28" s="10" t="s">
        <v>52</v>
      </c>
      <c r="D28" s="23" t="s">
        <v>1373</v>
      </c>
      <c r="E28" s="12" t="s">
        <v>30</v>
      </c>
      <c r="F28" s="10" t="s">
        <v>70</v>
      </c>
      <c r="G28" s="10">
        <v>30</v>
      </c>
      <c r="H28" s="10" t="s">
        <v>52</v>
      </c>
      <c r="I28" s="11" t="s">
        <v>31</v>
      </c>
      <c r="J28" s="10" t="s">
        <v>32</v>
      </c>
      <c r="K28" s="10">
        <v>3</v>
      </c>
      <c r="L28" s="18">
        <v>0</v>
      </c>
      <c r="M28" t="s">
        <v>144</v>
      </c>
      <c r="N28" s="10" t="s">
        <v>48</v>
      </c>
      <c r="O28" s="10" t="s">
        <v>29</v>
      </c>
      <c r="P28" s="10" t="s">
        <v>29</v>
      </c>
      <c r="Q28" s="21" t="s">
        <v>2839</v>
      </c>
      <c r="R28" s="21" t="s">
        <v>2833</v>
      </c>
      <c r="S28" s="14" t="s">
        <v>2840</v>
      </c>
      <c r="T28" s="15" t="s">
        <v>2841</v>
      </c>
      <c r="V28" t="s">
        <v>2759</v>
      </c>
    </row>
    <row r="29" spans="1:22">
      <c r="A29" t="s">
        <v>51</v>
      </c>
      <c r="B29" s="10" t="s">
        <v>50</v>
      </c>
      <c r="C29" s="10" t="s">
        <v>52</v>
      </c>
      <c r="D29" s="23" t="s">
        <v>1373</v>
      </c>
      <c r="E29" s="12" t="s">
        <v>30</v>
      </c>
      <c r="F29" s="10" t="s">
        <v>70</v>
      </c>
      <c r="G29" s="10">
        <v>30</v>
      </c>
      <c r="H29" s="10" t="s">
        <v>52</v>
      </c>
      <c r="I29" s="11" t="s">
        <v>31</v>
      </c>
      <c r="J29" s="10" t="s">
        <v>32</v>
      </c>
      <c r="K29" s="10">
        <v>4</v>
      </c>
      <c r="L29" s="18">
        <v>0</v>
      </c>
      <c r="M29" t="s">
        <v>144</v>
      </c>
      <c r="N29" s="10" t="s">
        <v>48</v>
      </c>
      <c r="O29" s="10" t="s">
        <v>29</v>
      </c>
      <c r="P29" s="10" t="s">
        <v>29</v>
      </c>
      <c r="Q29" s="21" t="s">
        <v>2842</v>
      </c>
      <c r="R29" s="21" t="s">
        <v>2833</v>
      </c>
      <c r="S29" s="14" t="s">
        <v>2843</v>
      </c>
      <c r="T29" s="15" t="s">
        <v>2844</v>
      </c>
      <c r="V29" t="s">
        <v>2759</v>
      </c>
    </row>
    <row r="30" spans="1:22">
      <c r="A30" t="s">
        <v>51</v>
      </c>
      <c r="B30" s="10" t="s">
        <v>50</v>
      </c>
      <c r="C30" s="10" t="s">
        <v>52</v>
      </c>
      <c r="D30" s="23" t="s">
        <v>1373</v>
      </c>
      <c r="E30" s="12" t="s">
        <v>30</v>
      </c>
      <c r="F30" s="10" t="s">
        <v>70</v>
      </c>
      <c r="G30" s="10">
        <v>30</v>
      </c>
      <c r="H30" s="10" t="s">
        <v>52</v>
      </c>
      <c r="I30" s="11" t="s">
        <v>31</v>
      </c>
      <c r="J30" s="10" t="s">
        <v>32</v>
      </c>
      <c r="K30" s="10">
        <v>5</v>
      </c>
      <c r="L30" s="18">
        <v>0</v>
      </c>
      <c r="M30" t="s">
        <v>144</v>
      </c>
      <c r="N30" s="10" t="s">
        <v>48</v>
      </c>
      <c r="O30" s="10" t="s">
        <v>29</v>
      </c>
      <c r="P30" s="10" t="s">
        <v>29</v>
      </c>
      <c r="Q30" s="21" t="s">
        <v>2845</v>
      </c>
      <c r="R30" s="21" t="s">
        <v>2833</v>
      </c>
      <c r="S30" s="14" t="s">
        <v>2846</v>
      </c>
      <c r="T30" s="15" t="s">
        <v>2847</v>
      </c>
      <c r="V30" t="s">
        <v>2759</v>
      </c>
    </row>
    <row r="31" spans="1:22">
      <c r="A31" t="s">
        <v>51</v>
      </c>
      <c r="B31" s="10" t="s">
        <v>50</v>
      </c>
      <c r="C31" s="10" t="s">
        <v>52</v>
      </c>
      <c r="D31" s="23" t="s">
        <v>1373</v>
      </c>
      <c r="E31" s="12" t="s">
        <v>30</v>
      </c>
      <c r="F31" s="10" t="s">
        <v>70</v>
      </c>
      <c r="G31" s="10">
        <v>30</v>
      </c>
      <c r="H31" s="10" t="s">
        <v>52</v>
      </c>
      <c r="I31" s="11" t="s">
        <v>31</v>
      </c>
      <c r="J31" s="10" t="s">
        <v>32</v>
      </c>
      <c r="K31" s="10">
        <v>6</v>
      </c>
      <c r="L31" s="18">
        <v>0</v>
      </c>
      <c r="M31" t="s">
        <v>144</v>
      </c>
      <c r="N31" s="10" t="s">
        <v>48</v>
      </c>
      <c r="O31" s="10" t="s">
        <v>29</v>
      </c>
      <c r="P31" s="10" t="s">
        <v>29</v>
      </c>
      <c r="Q31" s="21" t="s">
        <v>2848</v>
      </c>
      <c r="R31" s="21" t="s">
        <v>2833</v>
      </c>
      <c r="S31" s="14" t="s">
        <v>2849</v>
      </c>
      <c r="T31" s="15" t="s">
        <v>2850</v>
      </c>
      <c r="V31" t="s">
        <v>2759</v>
      </c>
    </row>
    <row r="32" spans="1:22">
      <c r="A32" t="s">
        <v>51</v>
      </c>
      <c r="B32" s="10" t="s">
        <v>50</v>
      </c>
      <c r="C32" s="10" t="s">
        <v>52</v>
      </c>
      <c r="D32" s="23" t="s">
        <v>1373</v>
      </c>
      <c r="E32" s="12" t="s">
        <v>30</v>
      </c>
      <c r="F32" s="10" t="s">
        <v>76</v>
      </c>
      <c r="G32" s="10">
        <v>48</v>
      </c>
      <c r="H32" s="10" t="s">
        <v>27</v>
      </c>
      <c r="I32" s="11" t="s">
        <v>31</v>
      </c>
      <c r="J32" s="10" t="s">
        <v>32</v>
      </c>
      <c r="K32" s="10">
        <v>1</v>
      </c>
      <c r="L32" s="18">
        <v>0</v>
      </c>
      <c r="M32" t="s">
        <v>144</v>
      </c>
      <c r="N32" s="10" t="s">
        <v>48</v>
      </c>
      <c r="O32" s="10" t="s">
        <v>29</v>
      </c>
      <c r="P32" s="10" t="s">
        <v>29</v>
      </c>
      <c r="Q32" s="21" t="s">
        <v>2851</v>
      </c>
      <c r="R32" s="21" t="s">
        <v>2852</v>
      </c>
      <c r="S32" s="14" t="s">
        <v>2853</v>
      </c>
      <c r="T32" s="15" t="s">
        <v>2854</v>
      </c>
      <c r="V32" t="s">
        <v>2759</v>
      </c>
    </row>
    <row r="33" spans="1:22">
      <c r="A33" t="s">
        <v>51</v>
      </c>
      <c r="B33" s="10" t="s">
        <v>50</v>
      </c>
      <c r="C33" s="10" t="s">
        <v>52</v>
      </c>
      <c r="D33" s="23" t="s">
        <v>1373</v>
      </c>
      <c r="E33" s="12" t="s">
        <v>30</v>
      </c>
      <c r="F33" s="10" t="s">
        <v>76</v>
      </c>
      <c r="G33" s="10">
        <v>48</v>
      </c>
      <c r="H33" s="10" t="s">
        <v>27</v>
      </c>
      <c r="I33" s="11" t="s">
        <v>31</v>
      </c>
      <c r="J33" s="10" t="s">
        <v>32</v>
      </c>
      <c r="K33" s="10">
        <v>2</v>
      </c>
      <c r="L33" s="18">
        <v>0</v>
      </c>
      <c r="M33" t="s">
        <v>144</v>
      </c>
      <c r="N33" s="10" t="s">
        <v>48</v>
      </c>
      <c r="O33" s="10" t="s">
        <v>29</v>
      </c>
      <c r="P33" s="10" t="s">
        <v>29</v>
      </c>
      <c r="Q33" s="21" t="s">
        <v>2855</v>
      </c>
      <c r="R33" s="21" t="s">
        <v>2852</v>
      </c>
      <c r="S33" s="14" t="s">
        <v>2856</v>
      </c>
      <c r="T33" s="15" t="s">
        <v>2857</v>
      </c>
      <c r="V33" t="s">
        <v>2759</v>
      </c>
    </row>
    <row r="34" spans="1:22">
      <c r="A34" t="s">
        <v>51</v>
      </c>
      <c r="B34" s="10" t="s">
        <v>50</v>
      </c>
      <c r="C34" s="10" t="s">
        <v>52</v>
      </c>
      <c r="D34" s="23" t="s">
        <v>1373</v>
      </c>
      <c r="E34" s="12" t="s">
        <v>30</v>
      </c>
      <c r="F34" s="10" t="s">
        <v>76</v>
      </c>
      <c r="G34" s="10">
        <v>48</v>
      </c>
      <c r="H34" s="10" t="s">
        <v>27</v>
      </c>
      <c r="I34" s="11" t="s">
        <v>31</v>
      </c>
      <c r="J34" s="10" t="s">
        <v>32</v>
      </c>
      <c r="K34" s="10">
        <v>3</v>
      </c>
      <c r="L34" s="18">
        <v>0</v>
      </c>
      <c r="M34" t="s">
        <v>144</v>
      </c>
      <c r="N34" s="10" t="s">
        <v>48</v>
      </c>
      <c r="O34" s="10" t="s">
        <v>29</v>
      </c>
      <c r="P34" s="10" t="s">
        <v>29</v>
      </c>
      <c r="Q34" s="21" t="s">
        <v>2858</v>
      </c>
      <c r="R34" s="21" t="s">
        <v>2852</v>
      </c>
      <c r="S34" s="14" t="s">
        <v>2859</v>
      </c>
      <c r="T34" s="15" t="s">
        <v>2860</v>
      </c>
      <c r="V34" t="s">
        <v>2759</v>
      </c>
    </row>
    <row r="35" spans="1:22">
      <c r="A35" t="s">
        <v>51</v>
      </c>
      <c r="B35" s="10" t="s">
        <v>50</v>
      </c>
      <c r="C35" s="10" t="s">
        <v>52</v>
      </c>
      <c r="D35" s="23" t="s">
        <v>1373</v>
      </c>
      <c r="E35" s="12" t="s">
        <v>30</v>
      </c>
      <c r="F35" s="10" t="s">
        <v>76</v>
      </c>
      <c r="G35" s="10">
        <v>48</v>
      </c>
      <c r="H35" s="10" t="s">
        <v>27</v>
      </c>
      <c r="I35" s="11" t="s">
        <v>31</v>
      </c>
      <c r="J35" s="10" t="s">
        <v>32</v>
      </c>
      <c r="K35" s="10">
        <v>4</v>
      </c>
      <c r="L35" s="18">
        <v>0</v>
      </c>
      <c r="M35" t="s">
        <v>144</v>
      </c>
      <c r="N35" s="10" t="s">
        <v>48</v>
      </c>
      <c r="O35" s="10" t="s">
        <v>29</v>
      </c>
      <c r="P35" s="10" t="s">
        <v>29</v>
      </c>
      <c r="Q35" s="21" t="s">
        <v>2861</v>
      </c>
      <c r="R35" s="21" t="s">
        <v>2852</v>
      </c>
      <c r="S35" s="14" t="s">
        <v>2862</v>
      </c>
      <c r="T35" s="15" t="s">
        <v>2863</v>
      </c>
      <c r="V35" t="s">
        <v>2759</v>
      </c>
    </row>
    <row r="36" spans="1:22">
      <c r="A36" t="s">
        <v>51</v>
      </c>
      <c r="B36" s="10" t="s">
        <v>50</v>
      </c>
      <c r="C36" s="10" t="s">
        <v>52</v>
      </c>
      <c r="D36" s="23" t="s">
        <v>1373</v>
      </c>
      <c r="E36" s="12" t="s">
        <v>30</v>
      </c>
      <c r="F36" s="10" t="s">
        <v>76</v>
      </c>
      <c r="G36" s="10">
        <v>48</v>
      </c>
      <c r="H36" s="10" t="s">
        <v>27</v>
      </c>
      <c r="I36" s="11" t="s">
        <v>31</v>
      </c>
      <c r="J36" s="10" t="s">
        <v>32</v>
      </c>
      <c r="K36" s="10">
        <v>5</v>
      </c>
      <c r="L36" s="18">
        <v>0</v>
      </c>
      <c r="M36" t="s">
        <v>144</v>
      </c>
      <c r="N36" s="10" t="s">
        <v>48</v>
      </c>
      <c r="O36" s="10" t="s">
        <v>29</v>
      </c>
      <c r="P36" s="10" t="s">
        <v>29</v>
      </c>
      <c r="Q36" s="21" t="s">
        <v>2864</v>
      </c>
      <c r="R36" s="21" t="s">
        <v>2852</v>
      </c>
      <c r="S36" s="14" t="s">
        <v>2865</v>
      </c>
      <c r="T36" s="15" t="s">
        <v>2866</v>
      </c>
      <c r="V36" t="s">
        <v>2759</v>
      </c>
    </row>
    <row r="37" spans="1:22">
      <c r="A37" t="s">
        <v>51</v>
      </c>
      <c r="B37" s="10" t="s">
        <v>50</v>
      </c>
      <c r="C37" s="10" t="s">
        <v>52</v>
      </c>
      <c r="D37" s="23" t="s">
        <v>1373</v>
      </c>
      <c r="E37" s="12" t="s">
        <v>30</v>
      </c>
      <c r="F37" s="10" t="s">
        <v>76</v>
      </c>
      <c r="G37" s="10">
        <v>48</v>
      </c>
      <c r="H37" s="10" t="s">
        <v>27</v>
      </c>
      <c r="I37" s="11" t="s">
        <v>31</v>
      </c>
      <c r="J37" s="10" t="s">
        <v>32</v>
      </c>
      <c r="K37" s="10">
        <v>6</v>
      </c>
      <c r="L37" s="18">
        <v>0</v>
      </c>
      <c r="M37" t="s">
        <v>144</v>
      </c>
      <c r="N37" s="10" t="s">
        <v>48</v>
      </c>
      <c r="O37" s="10" t="s">
        <v>29</v>
      </c>
      <c r="P37" s="10" t="s">
        <v>29</v>
      </c>
      <c r="Q37" s="21" t="s">
        <v>2867</v>
      </c>
      <c r="R37" s="21" t="s">
        <v>2852</v>
      </c>
      <c r="S37" s="14" t="s">
        <v>2868</v>
      </c>
      <c r="T37" s="15" t="s">
        <v>2869</v>
      </c>
      <c r="V37" t="s">
        <v>2759</v>
      </c>
    </row>
    <row r="38" spans="1:22">
      <c r="A38" t="s">
        <v>51</v>
      </c>
      <c r="B38" s="10" t="s">
        <v>50</v>
      </c>
      <c r="C38" s="10" t="s">
        <v>52</v>
      </c>
      <c r="D38" s="23" t="s">
        <v>53</v>
      </c>
      <c r="E38" s="12" t="s">
        <v>44</v>
      </c>
      <c r="F38" s="10" t="s">
        <v>46</v>
      </c>
      <c r="G38" s="10">
        <v>4</v>
      </c>
      <c r="H38" s="10" t="s">
        <v>37</v>
      </c>
      <c r="I38" s="11" t="s">
        <v>31</v>
      </c>
      <c r="J38" s="10" t="s">
        <v>32</v>
      </c>
      <c r="K38" s="10">
        <v>1</v>
      </c>
      <c r="L38" s="18" t="s">
        <v>35</v>
      </c>
      <c r="M38" t="s">
        <v>36</v>
      </c>
      <c r="N38" s="10" t="s">
        <v>48</v>
      </c>
      <c r="O38" s="10" t="s">
        <v>29</v>
      </c>
      <c r="P38" s="10" t="s">
        <v>29</v>
      </c>
      <c r="Q38" s="21" t="s">
        <v>2870</v>
      </c>
      <c r="R38" s="21" t="s">
        <v>2871</v>
      </c>
      <c r="S38" s="14" t="s">
        <v>2872</v>
      </c>
      <c r="T38" s="15" t="s">
        <v>2507</v>
      </c>
    </row>
    <row r="39" spans="1:22">
      <c r="A39" t="s">
        <v>51</v>
      </c>
      <c r="B39" s="10" t="s">
        <v>50</v>
      </c>
      <c r="C39" s="10" t="s">
        <v>52</v>
      </c>
      <c r="D39" s="23" t="s">
        <v>53</v>
      </c>
      <c r="E39" s="12" t="s">
        <v>44</v>
      </c>
      <c r="F39" s="10" t="s">
        <v>46</v>
      </c>
      <c r="G39" s="10">
        <v>4</v>
      </c>
      <c r="H39" s="10" t="s">
        <v>37</v>
      </c>
      <c r="I39" s="11" t="s">
        <v>31</v>
      </c>
      <c r="J39" s="10" t="s">
        <v>32</v>
      </c>
      <c r="K39" s="10">
        <v>2</v>
      </c>
      <c r="L39" s="18" t="s">
        <v>35</v>
      </c>
      <c r="M39" t="s">
        <v>36</v>
      </c>
      <c r="N39" s="10" t="s">
        <v>48</v>
      </c>
      <c r="O39" s="10" t="s">
        <v>29</v>
      </c>
      <c r="P39" s="10" t="s">
        <v>29</v>
      </c>
      <c r="Q39" s="21" t="s">
        <v>2873</v>
      </c>
      <c r="R39" s="21" t="s">
        <v>2871</v>
      </c>
      <c r="S39" s="14" t="s">
        <v>2874</v>
      </c>
      <c r="T39" s="15" t="s">
        <v>2509</v>
      </c>
    </row>
    <row r="40" spans="1:22">
      <c r="A40" t="s">
        <v>51</v>
      </c>
      <c r="B40" s="10" t="s">
        <v>50</v>
      </c>
      <c r="C40" s="10" t="s">
        <v>52</v>
      </c>
      <c r="D40" s="23" t="s">
        <v>53</v>
      </c>
      <c r="E40" s="12" t="s">
        <v>44</v>
      </c>
      <c r="F40" s="10" t="s">
        <v>46</v>
      </c>
      <c r="G40" s="10">
        <v>4</v>
      </c>
      <c r="H40" s="10" t="s">
        <v>37</v>
      </c>
      <c r="I40" s="11" t="s">
        <v>31</v>
      </c>
      <c r="J40" s="10" t="s">
        <v>32</v>
      </c>
      <c r="K40" s="10">
        <v>3</v>
      </c>
      <c r="L40" s="18" t="s">
        <v>35</v>
      </c>
      <c r="M40" t="s">
        <v>36</v>
      </c>
      <c r="N40" s="10" t="s">
        <v>48</v>
      </c>
      <c r="O40" s="10" t="s">
        <v>29</v>
      </c>
      <c r="P40" s="10" t="s">
        <v>29</v>
      </c>
      <c r="Q40" s="21" t="s">
        <v>2875</v>
      </c>
      <c r="R40" s="21" t="s">
        <v>2871</v>
      </c>
      <c r="S40" s="14" t="s">
        <v>2876</v>
      </c>
      <c r="T40" s="15" t="s">
        <v>2511</v>
      </c>
    </row>
    <row r="41" spans="1:22">
      <c r="A41" t="s">
        <v>51</v>
      </c>
      <c r="B41" s="10" t="s">
        <v>50</v>
      </c>
      <c r="C41" s="10" t="s">
        <v>52</v>
      </c>
      <c r="D41" s="23" t="s">
        <v>53</v>
      </c>
      <c r="E41" s="12" t="s">
        <v>44</v>
      </c>
      <c r="F41" s="10" t="s">
        <v>46</v>
      </c>
      <c r="G41" s="10">
        <v>4</v>
      </c>
      <c r="H41" s="10" t="s">
        <v>37</v>
      </c>
      <c r="I41" s="11" t="s">
        <v>31</v>
      </c>
      <c r="J41" s="10" t="s">
        <v>32</v>
      </c>
      <c r="K41" s="10">
        <v>4</v>
      </c>
      <c r="L41" s="18" t="s">
        <v>35</v>
      </c>
      <c r="M41" t="s">
        <v>36</v>
      </c>
      <c r="N41" s="10" t="s">
        <v>48</v>
      </c>
      <c r="O41" s="10" t="s">
        <v>29</v>
      </c>
      <c r="P41" s="10" t="s">
        <v>29</v>
      </c>
      <c r="Q41" s="21" t="s">
        <v>2877</v>
      </c>
      <c r="R41" s="21" t="s">
        <v>2871</v>
      </c>
      <c r="S41" s="14" t="s">
        <v>2878</v>
      </c>
      <c r="T41" s="15" t="s">
        <v>2513</v>
      </c>
    </row>
    <row r="42" spans="1:22">
      <c r="A42" t="s">
        <v>51</v>
      </c>
      <c r="B42" s="10" t="s">
        <v>50</v>
      </c>
      <c r="C42" s="10" t="s">
        <v>52</v>
      </c>
      <c r="D42" s="23" t="s">
        <v>53</v>
      </c>
      <c r="E42" s="12" t="s">
        <v>44</v>
      </c>
      <c r="F42" s="10" t="s">
        <v>46</v>
      </c>
      <c r="G42" s="10">
        <v>4</v>
      </c>
      <c r="H42" s="10" t="s">
        <v>37</v>
      </c>
      <c r="I42" s="11" t="s">
        <v>31</v>
      </c>
      <c r="J42" s="10" t="s">
        <v>32</v>
      </c>
      <c r="K42" s="10">
        <v>5</v>
      </c>
      <c r="L42" s="18" t="s">
        <v>35</v>
      </c>
      <c r="M42" t="s">
        <v>36</v>
      </c>
      <c r="N42" s="10" t="s">
        <v>48</v>
      </c>
      <c r="O42" s="10" t="s">
        <v>29</v>
      </c>
      <c r="P42" s="10" t="s">
        <v>29</v>
      </c>
      <c r="Q42" s="21" t="s">
        <v>2879</v>
      </c>
      <c r="R42" s="21" t="s">
        <v>2871</v>
      </c>
      <c r="S42" s="14" t="s">
        <v>2880</v>
      </c>
      <c r="T42" s="15" t="s">
        <v>2515</v>
      </c>
    </row>
    <row r="43" spans="1:22">
      <c r="A43" t="s">
        <v>51</v>
      </c>
      <c r="B43" s="10" t="s">
        <v>50</v>
      </c>
      <c r="C43" s="10" t="s">
        <v>52</v>
      </c>
      <c r="D43" s="23" t="s">
        <v>53</v>
      </c>
      <c r="E43" s="12" t="s">
        <v>44</v>
      </c>
      <c r="F43" s="10" t="s">
        <v>46</v>
      </c>
      <c r="G43" s="10">
        <v>4</v>
      </c>
      <c r="H43" s="10" t="s">
        <v>37</v>
      </c>
      <c r="I43" s="11" t="s">
        <v>31</v>
      </c>
      <c r="J43" s="10" t="s">
        <v>32</v>
      </c>
      <c r="K43" s="10">
        <v>6</v>
      </c>
      <c r="L43" s="18" t="s">
        <v>35</v>
      </c>
      <c r="M43" t="s">
        <v>36</v>
      </c>
      <c r="N43" s="10" t="s">
        <v>48</v>
      </c>
      <c r="O43" s="10" t="s">
        <v>29</v>
      </c>
      <c r="P43" s="10" t="s">
        <v>29</v>
      </c>
      <c r="Q43" s="21" t="s">
        <v>2881</v>
      </c>
      <c r="R43" s="21" t="s">
        <v>2871</v>
      </c>
      <c r="S43" s="14" t="s">
        <v>2882</v>
      </c>
      <c r="T43" s="15" t="s">
        <v>2517</v>
      </c>
    </row>
    <row r="44" spans="1:22">
      <c r="A44" t="s">
        <v>51</v>
      </c>
      <c r="B44" s="10" t="s">
        <v>50</v>
      </c>
      <c r="C44" s="10" t="s">
        <v>52</v>
      </c>
      <c r="D44" s="23" t="s">
        <v>53</v>
      </c>
      <c r="E44" s="12" t="s">
        <v>44</v>
      </c>
      <c r="F44" s="10" t="s">
        <v>57</v>
      </c>
      <c r="G44" s="10">
        <v>8</v>
      </c>
      <c r="H44" s="10" t="s">
        <v>47</v>
      </c>
      <c r="I44" s="11" t="s">
        <v>31</v>
      </c>
      <c r="J44" s="10" t="s">
        <v>32</v>
      </c>
      <c r="K44" s="10">
        <v>1</v>
      </c>
      <c r="L44" s="18" t="s">
        <v>35</v>
      </c>
      <c r="M44" t="s">
        <v>36</v>
      </c>
      <c r="N44" s="10" t="s">
        <v>48</v>
      </c>
      <c r="O44" s="10" t="s">
        <v>29</v>
      </c>
      <c r="P44" s="10" t="s">
        <v>29</v>
      </c>
      <c r="Q44" s="21" t="s">
        <v>2883</v>
      </c>
      <c r="R44" s="21" t="s">
        <v>2884</v>
      </c>
      <c r="S44" s="14" t="s">
        <v>2885</v>
      </c>
      <c r="T44" s="15" t="s">
        <v>2518</v>
      </c>
    </row>
    <row r="45" spans="1:22">
      <c r="A45" t="s">
        <v>51</v>
      </c>
      <c r="B45" s="10" t="s">
        <v>50</v>
      </c>
      <c r="C45" s="10" t="s">
        <v>52</v>
      </c>
      <c r="D45" s="23" t="s">
        <v>53</v>
      </c>
      <c r="E45" s="12" t="s">
        <v>44</v>
      </c>
      <c r="F45" s="10" t="s">
        <v>57</v>
      </c>
      <c r="G45" s="10">
        <v>8</v>
      </c>
      <c r="H45" s="10" t="s">
        <v>47</v>
      </c>
      <c r="I45" s="11" t="s">
        <v>31</v>
      </c>
      <c r="J45" s="10" t="s">
        <v>32</v>
      </c>
      <c r="K45" s="10">
        <v>2</v>
      </c>
      <c r="L45" s="18" t="s">
        <v>35</v>
      </c>
      <c r="M45" t="s">
        <v>36</v>
      </c>
      <c r="N45" s="10" t="s">
        <v>48</v>
      </c>
      <c r="O45" s="10" t="s">
        <v>29</v>
      </c>
      <c r="P45" s="10" t="s">
        <v>29</v>
      </c>
      <c r="Q45" s="21" t="s">
        <v>2886</v>
      </c>
      <c r="R45" s="21" t="s">
        <v>2884</v>
      </c>
      <c r="S45" s="14" t="s">
        <v>2887</v>
      </c>
      <c r="T45" s="15" t="s">
        <v>2520</v>
      </c>
    </row>
    <row r="46" spans="1:22">
      <c r="A46" t="s">
        <v>51</v>
      </c>
      <c r="B46" s="10" t="s">
        <v>50</v>
      </c>
      <c r="C46" s="10" t="s">
        <v>52</v>
      </c>
      <c r="D46" s="23" t="s">
        <v>53</v>
      </c>
      <c r="E46" s="12" t="s">
        <v>44</v>
      </c>
      <c r="F46" s="10" t="s">
        <v>57</v>
      </c>
      <c r="G46" s="10">
        <v>8</v>
      </c>
      <c r="H46" s="10" t="s">
        <v>47</v>
      </c>
      <c r="I46" s="11" t="s">
        <v>31</v>
      </c>
      <c r="J46" s="10" t="s">
        <v>32</v>
      </c>
      <c r="K46" s="10">
        <v>3</v>
      </c>
      <c r="L46" s="18" t="s">
        <v>35</v>
      </c>
      <c r="M46" t="s">
        <v>36</v>
      </c>
      <c r="N46" s="10" t="s">
        <v>48</v>
      </c>
      <c r="O46" s="10" t="s">
        <v>29</v>
      </c>
      <c r="P46" s="10" t="s">
        <v>29</v>
      </c>
      <c r="Q46" s="21" t="s">
        <v>2888</v>
      </c>
      <c r="R46" s="21" t="s">
        <v>2884</v>
      </c>
      <c r="S46" s="14" t="s">
        <v>2889</v>
      </c>
      <c r="T46" s="15" t="s">
        <v>2522</v>
      </c>
    </row>
    <row r="47" spans="1:22">
      <c r="A47" t="s">
        <v>51</v>
      </c>
      <c r="B47" s="10" t="s">
        <v>50</v>
      </c>
      <c r="C47" s="10" t="s">
        <v>52</v>
      </c>
      <c r="D47" s="23" t="s">
        <v>53</v>
      </c>
      <c r="E47" s="12" t="s">
        <v>44</v>
      </c>
      <c r="F47" s="10" t="s">
        <v>57</v>
      </c>
      <c r="G47" s="10">
        <v>8</v>
      </c>
      <c r="H47" s="10" t="s">
        <v>47</v>
      </c>
      <c r="I47" s="11" t="s">
        <v>31</v>
      </c>
      <c r="J47" s="10" t="s">
        <v>32</v>
      </c>
      <c r="K47" s="10">
        <v>4</v>
      </c>
      <c r="L47" s="18" t="s">
        <v>35</v>
      </c>
      <c r="M47" t="s">
        <v>36</v>
      </c>
      <c r="N47" s="10" t="s">
        <v>48</v>
      </c>
      <c r="O47" s="10" t="s">
        <v>29</v>
      </c>
      <c r="P47" s="10" t="s">
        <v>29</v>
      </c>
      <c r="Q47" s="21" t="s">
        <v>2890</v>
      </c>
      <c r="R47" s="21" t="s">
        <v>2884</v>
      </c>
      <c r="S47" s="14" t="s">
        <v>2891</v>
      </c>
      <c r="T47" s="15" t="s">
        <v>2524</v>
      </c>
    </row>
    <row r="48" spans="1:22">
      <c r="A48" t="s">
        <v>51</v>
      </c>
      <c r="B48" s="10" t="s">
        <v>50</v>
      </c>
      <c r="C48" s="10" t="s">
        <v>52</v>
      </c>
      <c r="D48" s="23" t="s">
        <v>53</v>
      </c>
      <c r="E48" s="12" t="s">
        <v>44</v>
      </c>
      <c r="F48" s="10" t="s">
        <v>57</v>
      </c>
      <c r="G48" s="10">
        <v>8</v>
      </c>
      <c r="H48" s="10" t="s">
        <v>47</v>
      </c>
      <c r="I48" s="11" t="s">
        <v>31</v>
      </c>
      <c r="J48" s="10" t="s">
        <v>32</v>
      </c>
      <c r="K48" s="10">
        <v>5</v>
      </c>
      <c r="L48" s="18" t="s">
        <v>35</v>
      </c>
      <c r="M48" t="s">
        <v>36</v>
      </c>
      <c r="N48" s="10" t="s">
        <v>48</v>
      </c>
      <c r="O48" s="10" t="s">
        <v>29</v>
      </c>
      <c r="P48" s="10" t="s">
        <v>29</v>
      </c>
      <c r="Q48" s="21" t="s">
        <v>2892</v>
      </c>
      <c r="R48" s="21" t="s">
        <v>2884</v>
      </c>
      <c r="S48" s="14" t="s">
        <v>2893</v>
      </c>
      <c r="T48" s="15" t="s">
        <v>2526</v>
      </c>
    </row>
    <row r="49" spans="1:20">
      <c r="A49" t="s">
        <v>51</v>
      </c>
      <c r="B49" s="10" t="s">
        <v>50</v>
      </c>
      <c r="C49" s="10" t="s">
        <v>52</v>
      </c>
      <c r="D49" s="23" t="s">
        <v>53</v>
      </c>
      <c r="E49" s="12" t="s">
        <v>44</v>
      </c>
      <c r="F49" s="10" t="s">
        <v>57</v>
      </c>
      <c r="G49" s="10">
        <v>8</v>
      </c>
      <c r="H49" s="10" t="s">
        <v>47</v>
      </c>
      <c r="I49" s="11" t="s">
        <v>31</v>
      </c>
      <c r="J49" s="10" t="s">
        <v>32</v>
      </c>
      <c r="K49" s="10">
        <v>6</v>
      </c>
      <c r="L49" s="18" t="s">
        <v>35</v>
      </c>
      <c r="M49" t="s">
        <v>36</v>
      </c>
      <c r="N49" s="10" t="s">
        <v>48</v>
      </c>
      <c r="O49" s="10" t="s">
        <v>29</v>
      </c>
      <c r="P49" s="10" t="s">
        <v>29</v>
      </c>
      <c r="Q49" s="21" t="s">
        <v>2894</v>
      </c>
      <c r="R49" s="21" t="s">
        <v>2884</v>
      </c>
      <c r="S49" s="14" t="s">
        <v>2895</v>
      </c>
      <c r="T49" s="15" t="s">
        <v>2528</v>
      </c>
    </row>
    <row r="50" spans="1:20">
      <c r="A50" t="s">
        <v>51</v>
      </c>
      <c r="B50" s="10" t="s">
        <v>50</v>
      </c>
      <c r="C50" s="10" t="s">
        <v>52</v>
      </c>
      <c r="D50" s="23" t="s">
        <v>53</v>
      </c>
      <c r="E50" s="12" t="s">
        <v>44</v>
      </c>
      <c r="F50" s="10" t="s">
        <v>64</v>
      </c>
      <c r="G50" s="10">
        <v>24</v>
      </c>
      <c r="H50" s="10" t="s">
        <v>58</v>
      </c>
      <c r="I50" s="11" t="s">
        <v>31</v>
      </c>
      <c r="J50" s="10" t="s">
        <v>32</v>
      </c>
      <c r="K50" s="10">
        <v>1</v>
      </c>
      <c r="L50" s="18" t="s">
        <v>35</v>
      </c>
      <c r="M50" t="s">
        <v>36</v>
      </c>
      <c r="N50" s="10" t="s">
        <v>48</v>
      </c>
      <c r="O50" s="10" t="s">
        <v>29</v>
      </c>
      <c r="P50" s="10" t="s">
        <v>29</v>
      </c>
      <c r="Q50" s="21" t="s">
        <v>2896</v>
      </c>
      <c r="R50" s="21" t="s">
        <v>2897</v>
      </c>
      <c r="S50" s="14" t="s">
        <v>2898</v>
      </c>
      <c r="T50" s="15" t="s">
        <v>2529</v>
      </c>
    </row>
    <row r="51" spans="1:20">
      <c r="A51" t="s">
        <v>51</v>
      </c>
      <c r="B51" s="10" t="s">
        <v>50</v>
      </c>
      <c r="C51" s="10" t="s">
        <v>52</v>
      </c>
      <c r="D51" s="23" t="s">
        <v>53</v>
      </c>
      <c r="E51" s="12" t="s">
        <v>44</v>
      </c>
      <c r="F51" s="10" t="s">
        <v>64</v>
      </c>
      <c r="G51" s="10">
        <v>24</v>
      </c>
      <c r="H51" s="10" t="s">
        <v>58</v>
      </c>
      <c r="I51" s="11" t="s">
        <v>31</v>
      </c>
      <c r="J51" s="10" t="s">
        <v>32</v>
      </c>
      <c r="K51" s="10">
        <v>2</v>
      </c>
      <c r="L51" s="18" t="s">
        <v>35</v>
      </c>
      <c r="M51" t="s">
        <v>36</v>
      </c>
      <c r="N51" s="10" t="s">
        <v>48</v>
      </c>
      <c r="O51" s="10" t="s">
        <v>29</v>
      </c>
      <c r="P51" s="10" t="s">
        <v>29</v>
      </c>
      <c r="Q51" s="21" t="s">
        <v>2899</v>
      </c>
      <c r="R51" s="21" t="s">
        <v>2897</v>
      </c>
      <c r="S51" s="14" t="s">
        <v>2900</v>
      </c>
      <c r="T51" s="15" t="s">
        <v>2531</v>
      </c>
    </row>
    <row r="52" spans="1:20">
      <c r="A52" t="s">
        <v>51</v>
      </c>
      <c r="B52" s="10" t="s">
        <v>50</v>
      </c>
      <c r="C52" s="10" t="s">
        <v>52</v>
      </c>
      <c r="D52" s="23" t="s">
        <v>53</v>
      </c>
      <c r="E52" s="12" t="s">
        <v>44</v>
      </c>
      <c r="F52" s="10" t="s">
        <v>64</v>
      </c>
      <c r="G52" s="10">
        <v>24</v>
      </c>
      <c r="H52" s="10" t="s">
        <v>58</v>
      </c>
      <c r="I52" s="11" t="s">
        <v>31</v>
      </c>
      <c r="J52" s="10" t="s">
        <v>32</v>
      </c>
      <c r="K52" s="10">
        <v>3</v>
      </c>
      <c r="L52" s="18" t="s">
        <v>35</v>
      </c>
      <c r="M52" t="s">
        <v>36</v>
      </c>
      <c r="N52" s="10" t="s">
        <v>48</v>
      </c>
      <c r="O52" s="10" t="s">
        <v>29</v>
      </c>
      <c r="P52" s="10" t="s">
        <v>29</v>
      </c>
      <c r="Q52" s="21" t="s">
        <v>2901</v>
      </c>
      <c r="R52" s="21" t="s">
        <v>2897</v>
      </c>
      <c r="S52" s="14" t="s">
        <v>2902</v>
      </c>
      <c r="T52" s="15" t="s">
        <v>2533</v>
      </c>
    </row>
    <row r="53" spans="1:20">
      <c r="A53" t="s">
        <v>51</v>
      </c>
      <c r="B53" s="10" t="s">
        <v>50</v>
      </c>
      <c r="C53" s="10" t="s">
        <v>52</v>
      </c>
      <c r="D53" s="23" t="s">
        <v>53</v>
      </c>
      <c r="E53" s="12" t="s">
        <v>44</v>
      </c>
      <c r="F53" s="10" t="s">
        <v>64</v>
      </c>
      <c r="G53" s="10">
        <v>24</v>
      </c>
      <c r="H53" s="10" t="s">
        <v>58</v>
      </c>
      <c r="I53" s="11" t="s">
        <v>31</v>
      </c>
      <c r="J53" s="10" t="s">
        <v>32</v>
      </c>
      <c r="K53" s="10">
        <v>4</v>
      </c>
      <c r="L53" s="18" t="s">
        <v>35</v>
      </c>
      <c r="M53" t="s">
        <v>36</v>
      </c>
      <c r="N53" s="10" t="s">
        <v>48</v>
      </c>
      <c r="O53" s="10" t="s">
        <v>29</v>
      </c>
      <c r="P53" s="10" t="s">
        <v>29</v>
      </c>
      <c r="Q53" s="21" t="s">
        <v>2903</v>
      </c>
      <c r="R53" s="21" t="s">
        <v>2897</v>
      </c>
      <c r="S53" s="14" t="s">
        <v>2904</v>
      </c>
      <c r="T53" s="15" t="s">
        <v>2535</v>
      </c>
    </row>
    <row r="54" spans="1:20">
      <c r="A54" t="s">
        <v>51</v>
      </c>
      <c r="B54" s="10" t="s">
        <v>50</v>
      </c>
      <c r="C54" s="10" t="s">
        <v>52</v>
      </c>
      <c r="D54" s="23" t="s">
        <v>53</v>
      </c>
      <c r="E54" s="12" t="s">
        <v>44</v>
      </c>
      <c r="F54" s="10" t="s">
        <v>64</v>
      </c>
      <c r="G54" s="10">
        <v>24</v>
      </c>
      <c r="H54" s="10" t="s">
        <v>58</v>
      </c>
      <c r="I54" s="11" t="s">
        <v>31</v>
      </c>
      <c r="J54" s="10" t="s">
        <v>32</v>
      </c>
      <c r="K54" s="10">
        <v>5</v>
      </c>
      <c r="L54" s="18" t="s">
        <v>35</v>
      </c>
      <c r="M54" t="s">
        <v>36</v>
      </c>
      <c r="N54" s="10" t="s">
        <v>48</v>
      </c>
      <c r="O54" s="10" t="s">
        <v>29</v>
      </c>
      <c r="P54" s="10" t="s">
        <v>29</v>
      </c>
      <c r="Q54" s="21" t="s">
        <v>2905</v>
      </c>
      <c r="R54" s="21" t="s">
        <v>2897</v>
      </c>
      <c r="S54" s="14" t="s">
        <v>2906</v>
      </c>
      <c r="T54" s="15" t="s">
        <v>2537</v>
      </c>
    </row>
    <row r="55" spans="1:20">
      <c r="A55" t="s">
        <v>51</v>
      </c>
      <c r="B55" s="10" t="s">
        <v>50</v>
      </c>
      <c r="C55" s="10" t="s">
        <v>52</v>
      </c>
      <c r="D55" s="23" t="s">
        <v>53</v>
      </c>
      <c r="E55" s="12" t="s">
        <v>44</v>
      </c>
      <c r="F55" s="10" t="s">
        <v>64</v>
      </c>
      <c r="G55" s="10">
        <v>24</v>
      </c>
      <c r="H55" s="10" t="s">
        <v>58</v>
      </c>
      <c r="I55" s="11" t="s">
        <v>31</v>
      </c>
      <c r="J55" s="10" t="s">
        <v>32</v>
      </c>
      <c r="K55" s="10">
        <v>6</v>
      </c>
      <c r="L55" s="18" t="s">
        <v>35</v>
      </c>
      <c r="M55" t="s">
        <v>36</v>
      </c>
      <c r="N55" s="10" t="s">
        <v>48</v>
      </c>
      <c r="O55" s="10" t="s">
        <v>29</v>
      </c>
      <c r="P55" s="10" t="s">
        <v>29</v>
      </c>
      <c r="Q55" s="21" t="s">
        <v>2907</v>
      </c>
      <c r="R55" s="21" t="s">
        <v>2897</v>
      </c>
      <c r="S55" s="14" t="s">
        <v>2908</v>
      </c>
      <c r="T55" s="15" t="s">
        <v>2539</v>
      </c>
    </row>
    <row r="56" spans="1:20">
      <c r="A56" t="s">
        <v>51</v>
      </c>
      <c r="B56" s="10" t="s">
        <v>50</v>
      </c>
      <c r="C56" s="10" t="s">
        <v>52</v>
      </c>
      <c r="D56" s="23" t="s">
        <v>53</v>
      </c>
      <c r="E56" s="12" t="s">
        <v>44</v>
      </c>
      <c r="F56" s="10" t="s">
        <v>70</v>
      </c>
      <c r="G56" s="10">
        <v>30</v>
      </c>
      <c r="H56" s="10" t="s">
        <v>52</v>
      </c>
      <c r="I56" s="11" t="s">
        <v>31</v>
      </c>
      <c r="J56" s="10" t="s">
        <v>32</v>
      </c>
      <c r="K56" s="10">
        <v>1</v>
      </c>
      <c r="L56" s="18" t="s">
        <v>35</v>
      </c>
      <c r="M56" t="s">
        <v>36</v>
      </c>
      <c r="N56" s="10" t="s">
        <v>48</v>
      </c>
      <c r="O56" s="10" t="s">
        <v>29</v>
      </c>
      <c r="P56" s="10" t="s">
        <v>29</v>
      </c>
      <c r="Q56" s="21" t="s">
        <v>2909</v>
      </c>
      <c r="R56" s="21" t="s">
        <v>2910</v>
      </c>
      <c r="S56" s="14" t="s">
        <v>2911</v>
      </c>
      <c r="T56" s="15" t="s">
        <v>2540</v>
      </c>
    </row>
    <row r="57" spans="1:20">
      <c r="A57" t="s">
        <v>51</v>
      </c>
      <c r="B57" s="10" t="s">
        <v>50</v>
      </c>
      <c r="C57" s="10" t="s">
        <v>52</v>
      </c>
      <c r="D57" s="23" t="s">
        <v>53</v>
      </c>
      <c r="E57" s="12" t="s">
        <v>44</v>
      </c>
      <c r="F57" s="10" t="s">
        <v>70</v>
      </c>
      <c r="G57" s="10">
        <v>30</v>
      </c>
      <c r="H57" s="10" t="s">
        <v>52</v>
      </c>
      <c r="I57" s="11" t="s">
        <v>31</v>
      </c>
      <c r="J57" s="10" t="s">
        <v>32</v>
      </c>
      <c r="K57" s="10">
        <v>2</v>
      </c>
      <c r="L57" s="18" t="s">
        <v>35</v>
      </c>
      <c r="M57" t="s">
        <v>36</v>
      </c>
      <c r="N57" s="10" t="s">
        <v>48</v>
      </c>
      <c r="O57" s="10" t="s">
        <v>29</v>
      </c>
      <c r="P57" s="10" t="s">
        <v>29</v>
      </c>
      <c r="Q57" s="21" t="s">
        <v>2912</v>
      </c>
      <c r="R57" s="21" t="s">
        <v>2910</v>
      </c>
      <c r="S57" s="14" t="s">
        <v>2913</v>
      </c>
      <c r="T57" s="15" t="s">
        <v>2542</v>
      </c>
    </row>
    <row r="58" spans="1:20">
      <c r="A58" t="s">
        <v>51</v>
      </c>
      <c r="B58" s="10" t="s">
        <v>50</v>
      </c>
      <c r="C58" s="10" t="s">
        <v>52</v>
      </c>
      <c r="D58" s="23" t="s">
        <v>53</v>
      </c>
      <c r="E58" s="12" t="s">
        <v>44</v>
      </c>
      <c r="F58" s="10" t="s">
        <v>70</v>
      </c>
      <c r="G58" s="10">
        <v>30</v>
      </c>
      <c r="H58" s="10" t="s">
        <v>52</v>
      </c>
      <c r="I58" s="11" t="s">
        <v>31</v>
      </c>
      <c r="J58" s="10" t="s">
        <v>32</v>
      </c>
      <c r="K58" s="10">
        <v>3</v>
      </c>
      <c r="L58" s="18" t="s">
        <v>35</v>
      </c>
      <c r="M58" t="s">
        <v>36</v>
      </c>
      <c r="N58" s="10" t="s">
        <v>48</v>
      </c>
      <c r="O58" s="10" t="s">
        <v>29</v>
      </c>
      <c r="P58" s="10" t="s">
        <v>29</v>
      </c>
      <c r="Q58" s="21" t="s">
        <v>2914</v>
      </c>
      <c r="R58" s="21" t="s">
        <v>2910</v>
      </c>
      <c r="S58" s="14" t="s">
        <v>2915</v>
      </c>
      <c r="T58" s="15" t="s">
        <v>2544</v>
      </c>
    </row>
    <row r="59" spans="1:20">
      <c r="A59" t="s">
        <v>51</v>
      </c>
      <c r="B59" s="10" t="s">
        <v>50</v>
      </c>
      <c r="C59" s="10" t="s">
        <v>52</v>
      </c>
      <c r="D59" s="23" t="s">
        <v>53</v>
      </c>
      <c r="E59" s="12" t="s">
        <v>44</v>
      </c>
      <c r="F59" s="10" t="s">
        <v>70</v>
      </c>
      <c r="G59" s="10">
        <v>30</v>
      </c>
      <c r="H59" s="10" t="s">
        <v>52</v>
      </c>
      <c r="I59" s="11" t="s">
        <v>31</v>
      </c>
      <c r="J59" s="10" t="s">
        <v>32</v>
      </c>
      <c r="K59" s="10">
        <v>4</v>
      </c>
      <c r="L59" s="18" t="s">
        <v>35</v>
      </c>
      <c r="M59" t="s">
        <v>36</v>
      </c>
      <c r="N59" s="10" t="s">
        <v>48</v>
      </c>
      <c r="O59" s="10" t="s">
        <v>29</v>
      </c>
      <c r="P59" s="10" t="s">
        <v>29</v>
      </c>
      <c r="Q59" s="21" t="s">
        <v>2916</v>
      </c>
      <c r="R59" s="21" t="s">
        <v>2910</v>
      </c>
      <c r="S59" s="14" t="s">
        <v>2917</v>
      </c>
      <c r="T59" s="15" t="s">
        <v>2546</v>
      </c>
    </row>
    <row r="60" spans="1:20">
      <c r="A60" t="s">
        <v>51</v>
      </c>
      <c r="B60" s="10" t="s">
        <v>50</v>
      </c>
      <c r="C60" s="10" t="s">
        <v>52</v>
      </c>
      <c r="D60" s="23" t="s">
        <v>53</v>
      </c>
      <c r="E60" s="12" t="s">
        <v>44</v>
      </c>
      <c r="F60" s="10" t="s">
        <v>70</v>
      </c>
      <c r="G60" s="10">
        <v>30</v>
      </c>
      <c r="H60" s="10" t="s">
        <v>52</v>
      </c>
      <c r="I60" s="11" t="s">
        <v>31</v>
      </c>
      <c r="J60" s="10" t="s">
        <v>32</v>
      </c>
      <c r="K60" s="10">
        <v>5</v>
      </c>
      <c r="L60" s="18" t="s">
        <v>35</v>
      </c>
      <c r="M60" t="s">
        <v>36</v>
      </c>
      <c r="N60" s="10" t="s">
        <v>48</v>
      </c>
      <c r="O60" s="10" t="s">
        <v>29</v>
      </c>
      <c r="P60" s="10" t="s">
        <v>29</v>
      </c>
      <c r="Q60" s="21" t="s">
        <v>2918</v>
      </c>
      <c r="R60" s="21" t="s">
        <v>2910</v>
      </c>
      <c r="S60" s="14" t="s">
        <v>2919</v>
      </c>
      <c r="T60" s="15" t="s">
        <v>2548</v>
      </c>
    </row>
    <row r="61" spans="1:20">
      <c r="A61" t="s">
        <v>51</v>
      </c>
      <c r="B61" s="10" t="s">
        <v>50</v>
      </c>
      <c r="C61" s="10" t="s">
        <v>52</v>
      </c>
      <c r="D61" s="23" t="s">
        <v>53</v>
      </c>
      <c r="E61" s="12" t="s">
        <v>44</v>
      </c>
      <c r="F61" s="10" t="s">
        <v>70</v>
      </c>
      <c r="G61" s="10">
        <v>30</v>
      </c>
      <c r="H61" s="10" t="s">
        <v>52</v>
      </c>
      <c r="I61" s="11" t="s">
        <v>31</v>
      </c>
      <c r="J61" s="10" t="s">
        <v>32</v>
      </c>
      <c r="K61" s="10">
        <v>6</v>
      </c>
      <c r="L61" s="18" t="s">
        <v>35</v>
      </c>
      <c r="M61" t="s">
        <v>36</v>
      </c>
      <c r="N61" s="10" t="s">
        <v>48</v>
      </c>
      <c r="O61" s="10" t="s">
        <v>29</v>
      </c>
      <c r="P61" s="10" t="s">
        <v>29</v>
      </c>
      <c r="Q61" s="21" t="s">
        <v>2920</v>
      </c>
      <c r="R61" s="21" t="s">
        <v>2910</v>
      </c>
      <c r="S61" s="14" t="s">
        <v>2921</v>
      </c>
      <c r="T61" s="15" t="s">
        <v>2550</v>
      </c>
    </row>
    <row r="62" spans="1:20">
      <c r="A62" t="s">
        <v>51</v>
      </c>
      <c r="B62" s="10" t="s">
        <v>50</v>
      </c>
      <c r="C62" s="10" t="s">
        <v>52</v>
      </c>
      <c r="D62" s="23" t="s">
        <v>53</v>
      </c>
      <c r="E62" s="12" t="s">
        <v>44</v>
      </c>
      <c r="F62" s="10" t="s">
        <v>76</v>
      </c>
      <c r="G62" s="10">
        <v>48</v>
      </c>
      <c r="H62" s="10" t="s">
        <v>27</v>
      </c>
      <c r="I62" s="11" t="s">
        <v>31</v>
      </c>
      <c r="J62" s="10" t="s">
        <v>32</v>
      </c>
      <c r="K62" s="10">
        <v>1</v>
      </c>
      <c r="L62" s="18" t="s">
        <v>35</v>
      </c>
      <c r="M62" t="s">
        <v>36</v>
      </c>
      <c r="N62" s="10" t="s">
        <v>48</v>
      </c>
      <c r="O62" s="10" t="s">
        <v>29</v>
      </c>
      <c r="P62" s="10" t="s">
        <v>29</v>
      </c>
      <c r="Q62" s="21" t="s">
        <v>2922</v>
      </c>
      <c r="R62" s="21" t="s">
        <v>2923</v>
      </c>
      <c r="S62" s="14" t="s">
        <v>2924</v>
      </c>
      <c r="T62" s="15" t="s">
        <v>2551</v>
      </c>
    </row>
    <row r="63" spans="1:20">
      <c r="A63" t="s">
        <v>51</v>
      </c>
      <c r="B63" s="10" t="s">
        <v>50</v>
      </c>
      <c r="C63" s="10" t="s">
        <v>52</v>
      </c>
      <c r="D63" s="23" t="s">
        <v>53</v>
      </c>
      <c r="E63" s="12" t="s">
        <v>44</v>
      </c>
      <c r="F63" s="10" t="s">
        <v>76</v>
      </c>
      <c r="G63" s="10">
        <v>48</v>
      </c>
      <c r="H63" s="10" t="s">
        <v>27</v>
      </c>
      <c r="I63" s="11" t="s">
        <v>31</v>
      </c>
      <c r="J63" s="10" t="s">
        <v>32</v>
      </c>
      <c r="K63" s="10">
        <v>2</v>
      </c>
      <c r="L63" s="18" t="s">
        <v>35</v>
      </c>
      <c r="M63" t="s">
        <v>36</v>
      </c>
      <c r="N63" s="10" t="s">
        <v>48</v>
      </c>
      <c r="O63" s="10" t="s">
        <v>29</v>
      </c>
      <c r="P63" s="10" t="s">
        <v>29</v>
      </c>
      <c r="Q63" s="21" t="s">
        <v>2925</v>
      </c>
      <c r="R63" s="21" t="s">
        <v>2923</v>
      </c>
      <c r="S63" s="14" t="s">
        <v>2926</v>
      </c>
      <c r="T63" s="15" t="s">
        <v>2553</v>
      </c>
    </row>
    <row r="64" spans="1:20">
      <c r="A64" t="s">
        <v>51</v>
      </c>
      <c r="B64" s="10" t="s">
        <v>50</v>
      </c>
      <c r="C64" s="10" t="s">
        <v>52</v>
      </c>
      <c r="D64" s="23" t="s">
        <v>53</v>
      </c>
      <c r="E64" s="12" t="s">
        <v>44</v>
      </c>
      <c r="F64" s="10" t="s">
        <v>76</v>
      </c>
      <c r="G64" s="10">
        <v>48</v>
      </c>
      <c r="H64" s="10" t="s">
        <v>27</v>
      </c>
      <c r="I64" s="11" t="s">
        <v>31</v>
      </c>
      <c r="J64" s="10" t="s">
        <v>32</v>
      </c>
      <c r="K64" s="10">
        <v>3</v>
      </c>
      <c r="L64" s="18" t="s">
        <v>35</v>
      </c>
      <c r="M64" t="s">
        <v>36</v>
      </c>
      <c r="N64" s="10" t="s">
        <v>48</v>
      </c>
      <c r="O64" s="10" t="s">
        <v>29</v>
      </c>
      <c r="P64" s="10" t="s">
        <v>29</v>
      </c>
      <c r="Q64" s="21" t="s">
        <v>2927</v>
      </c>
      <c r="R64" s="21" t="s">
        <v>2923</v>
      </c>
      <c r="S64" s="14" t="s">
        <v>2928</v>
      </c>
      <c r="T64" s="15" t="s">
        <v>2555</v>
      </c>
    </row>
    <row r="65" spans="1:20">
      <c r="A65" t="s">
        <v>51</v>
      </c>
      <c r="B65" s="10" t="s">
        <v>50</v>
      </c>
      <c r="C65" s="10" t="s">
        <v>52</v>
      </c>
      <c r="D65" s="23" t="s">
        <v>53</v>
      </c>
      <c r="E65" s="12" t="s">
        <v>44</v>
      </c>
      <c r="F65" s="10" t="s">
        <v>76</v>
      </c>
      <c r="G65" s="10">
        <v>48</v>
      </c>
      <c r="H65" s="10" t="s">
        <v>27</v>
      </c>
      <c r="I65" s="11" t="s">
        <v>31</v>
      </c>
      <c r="J65" s="10" t="s">
        <v>32</v>
      </c>
      <c r="K65" s="10">
        <v>4</v>
      </c>
      <c r="L65" s="18" t="s">
        <v>35</v>
      </c>
      <c r="M65" t="s">
        <v>36</v>
      </c>
      <c r="N65" s="10" t="s">
        <v>48</v>
      </c>
      <c r="O65" s="10" t="s">
        <v>29</v>
      </c>
      <c r="P65" s="10" t="s">
        <v>29</v>
      </c>
      <c r="Q65" s="21" t="s">
        <v>2929</v>
      </c>
      <c r="R65" s="21" t="s">
        <v>2923</v>
      </c>
      <c r="S65" s="14" t="s">
        <v>2930</v>
      </c>
      <c r="T65" s="15" t="s">
        <v>2557</v>
      </c>
    </row>
    <row r="66" spans="1:20">
      <c r="A66" t="s">
        <v>51</v>
      </c>
      <c r="B66" s="10" t="s">
        <v>50</v>
      </c>
      <c r="C66" s="10" t="s">
        <v>52</v>
      </c>
      <c r="D66" s="23" t="s">
        <v>53</v>
      </c>
      <c r="E66" s="12" t="s">
        <v>44</v>
      </c>
      <c r="F66" s="10" t="s">
        <v>76</v>
      </c>
      <c r="G66" s="10">
        <v>48</v>
      </c>
      <c r="H66" s="10" t="s">
        <v>27</v>
      </c>
      <c r="I66" s="11" t="s">
        <v>31</v>
      </c>
      <c r="J66" s="10" t="s">
        <v>32</v>
      </c>
      <c r="K66" s="10">
        <v>5</v>
      </c>
      <c r="L66" s="18" t="s">
        <v>35</v>
      </c>
      <c r="M66" t="s">
        <v>36</v>
      </c>
      <c r="N66" s="10" t="s">
        <v>48</v>
      </c>
      <c r="O66" s="10" t="s">
        <v>29</v>
      </c>
      <c r="P66" s="10" t="s">
        <v>29</v>
      </c>
      <c r="Q66" s="21" t="s">
        <v>2931</v>
      </c>
      <c r="R66" s="21" t="s">
        <v>2923</v>
      </c>
      <c r="S66" s="14" t="s">
        <v>2932</v>
      </c>
      <c r="T66" s="15" t="s">
        <v>2559</v>
      </c>
    </row>
    <row r="67" spans="1:20">
      <c r="A67" t="s">
        <v>51</v>
      </c>
      <c r="B67" s="10" t="s">
        <v>50</v>
      </c>
      <c r="C67" s="10" t="s">
        <v>52</v>
      </c>
      <c r="D67" s="23" t="s">
        <v>53</v>
      </c>
      <c r="E67" s="12" t="s">
        <v>44</v>
      </c>
      <c r="F67" s="10" t="s">
        <v>76</v>
      </c>
      <c r="G67" s="10">
        <v>48</v>
      </c>
      <c r="H67" s="10" t="s">
        <v>27</v>
      </c>
      <c r="I67" s="11" t="s">
        <v>31</v>
      </c>
      <c r="J67" s="10" t="s">
        <v>32</v>
      </c>
      <c r="K67" s="10">
        <v>6</v>
      </c>
      <c r="L67" s="18" t="s">
        <v>35</v>
      </c>
      <c r="M67" t="s">
        <v>36</v>
      </c>
      <c r="N67" s="10" t="s">
        <v>48</v>
      </c>
      <c r="O67" s="10" t="s">
        <v>29</v>
      </c>
      <c r="P67" s="10" t="s">
        <v>29</v>
      </c>
      <c r="Q67" s="21" t="s">
        <v>2933</v>
      </c>
      <c r="R67" s="21" t="s">
        <v>2923</v>
      </c>
      <c r="S67" s="14" t="s">
        <v>2934</v>
      </c>
      <c r="T67" s="15" t="s">
        <v>2561</v>
      </c>
    </row>
    <row r="68" spans="1:20">
      <c r="A68" t="s">
        <v>51</v>
      </c>
      <c r="B68" s="10" t="s">
        <v>50</v>
      </c>
      <c r="C68" s="10" t="s">
        <v>52</v>
      </c>
      <c r="D68" s="23" t="s">
        <v>53</v>
      </c>
      <c r="E68" s="12" t="s">
        <v>44</v>
      </c>
      <c r="F68" s="10" t="s">
        <v>46</v>
      </c>
      <c r="G68" s="10">
        <v>4</v>
      </c>
      <c r="H68" s="10" t="s">
        <v>37</v>
      </c>
      <c r="I68" s="11" t="s">
        <v>31</v>
      </c>
      <c r="J68" s="10" t="s">
        <v>32</v>
      </c>
      <c r="K68" s="10">
        <v>1</v>
      </c>
      <c r="L68" s="18" t="s">
        <v>83</v>
      </c>
      <c r="M68" t="s">
        <v>72</v>
      </c>
      <c r="N68" s="10" t="s">
        <v>48</v>
      </c>
      <c r="O68" s="10" t="s">
        <v>29</v>
      </c>
      <c r="P68" s="10" t="s">
        <v>29</v>
      </c>
      <c r="Q68" s="21" t="s">
        <v>2935</v>
      </c>
      <c r="R68" s="21" t="s">
        <v>2936</v>
      </c>
      <c r="S68" s="14" t="s">
        <v>2937</v>
      </c>
      <c r="T68" s="15" t="s">
        <v>2562</v>
      </c>
    </row>
    <row r="69" spans="1:20">
      <c r="A69" t="s">
        <v>51</v>
      </c>
      <c r="B69" s="10" t="s">
        <v>50</v>
      </c>
      <c r="C69" s="10" t="s">
        <v>52</v>
      </c>
      <c r="D69" s="23" t="s">
        <v>53</v>
      </c>
      <c r="E69" s="12" t="s">
        <v>44</v>
      </c>
      <c r="F69" s="10" t="s">
        <v>46</v>
      </c>
      <c r="G69" s="10">
        <v>4</v>
      </c>
      <c r="H69" s="10" t="s">
        <v>37</v>
      </c>
      <c r="I69" s="11" t="s">
        <v>31</v>
      </c>
      <c r="J69" s="10" t="s">
        <v>32</v>
      </c>
      <c r="K69" s="10">
        <v>2</v>
      </c>
      <c r="L69" s="18" t="s">
        <v>83</v>
      </c>
      <c r="M69" t="s">
        <v>72</v>
      </c>
      <c r="N69" s="10" t="s">
        <v>48</v>
      </c>
      <c r="O69" s="10" t="s">
        <v>29</v>
      </c>
      <c r="P69" s="10" t="s">
        <v>29</v>
      </c>
      <c r="Q69" s="21" t="s">
        <v>2938</v>
      </c>
      <c r="R69" s="21" t="s">
        <v>2936</v>
      </c>
      <c r="S69" s="14" t="s">
        <v>2939</v>
      </c>
      <c r="T69" s="15" t="s">
        <v>2564</v>
      </c>
    </row>
    <row r="70" spans="1:20">
      <c r="A70" t="s">
        <v>51</v>
      </c>
      <c r="B70" s="10" t="s">
        <v>50</v>
      </c>
      <c r="C70" s="10" t="s">
        <v>52</v>
      </c>
      <c r="D70" s="23" t="s">
        <v>53</v>
      </c>
      <c r="E70" s="12" t="s">
        <v>44</v>
      </c>
      <c r="F70" s="10" t="s">
        <v>46</v>
      </c>
      <c r="G70" s="10">
        <v>4</v>
      </c>
      <c r="H70" s="10" t="s">
        <v>37</v>
      </c>
      <c r="I70" s="11" t="s">
        <v>31</v>
      </c>
      <c r="J70" s="10" t="s">
        <v>32</v>
      </c>
      <c r="K70" s="10">
        <v>3</v>
      </c>
      <c r="L70" s="18" t="s">
        <v>83</v>
      </c>
      <c r="M70" t="s">
        <v>72</v>
      </c>
      <c r="N70" s="10" t="s">
        <v>48</v>
      </c>
      <c r="O70" s="10" t="s">
        <v>29</v>
      </c>
      <c r="P70" s="10" t="s">
        <v>29</v>
      </c>
      <c r="Q70" s="21" t="s">
        <v>2940</v>
      </c>
      <c r="R70" s="21" t="s">
        <v>2936</v>
      </c>
      <c r="S70" s="14" t="s">
        <v>2941</v>
      </c>
      <c r="T70" s="15" t="s">
        <v>2566</v>
      </c>
    </row>
    <row r="71" spans="1:20">
      <c r="A71" t="s">
        <v>51</v>
      </c>
      <c r="B71" s="10" t="s">
        <v>50</v>
      </c>
      <c r="C71" s="10" t="s">
        <v>52</v>
      </c>
      <c r="D71" s="23" t="s">
        <v>53</v>
      </c>
      <c r="E71" s="12" t="s">
        <v>44</v>
      </c>
      <c r="F71" s="10" t="s">
        <v>46</v>
      </c>
      <c r="G71" s="10">
        <v>4</v>
      </c>
      <c r="H71" s="10" t="s">
        <v>37</v>
      </c>
      <c r="I71" s="11" t="s">
        <v>31</v>
      </c>
      <c r="J71" s="10" t="s">
        <v>32</v>
      </c>
      <c r="K71" s="10">
        <v>4</v>
      </c>
      <c r="L71" s="18" t="s">
        <v>83</v>
      </c>
      <c r="M71" t="s">
        <v>72</v>
      </c>
      <c r="N71" s="10" t="s">
        <v>48</v>
      </c>
      <c r="O71" s="10" t="s">
        <v>29</v>
      </c>
      <c r="P71" s="10" t="s">
        <v>29</v>
      </c>
      <c r="Q71" s="21" t="s">
        <v>2942</v>
      </c>
      <c r="R71" s="21" t="s">
        <v>2936</v>
      </c>
      <c r="S71" s="14" t="s">
        <v>2943</v>
      </c>
      <c r="T71" s="15" t="s">
        <v>2568</v>
      </c>
    </row>
    <row r="72" spans="1:20">
      <c r="A72" t="s">
        <v>51</v>
      </c>
      <c r="B72" s="10" t="s">
        <v>50</v>
      </c>
      <c r="C72" s="10" t="s">
        <v>52</v>
      </c>
      <c r="D72" s="23" t="s">
        <v>53</v>
      </c>
      <c r="E72" s="12" t="s">
        <v>44</v>
      </c>
      <c r="F72" s="10" t="s">
        <v>46</v>
      </c>
      <c r="G72" s="10">
        <v>4</v>
      </c>
      <c r="H72" s="10" t="s">
        <v>37</v>
      </c>
      <c r="I72" s="11" t="s">
        <v>31</v>
      </c>
      <c r="J72" s="10" t="s">
        <v>32</v>
      </c>
      <c r="K72" s="10">
        <v>5</v>
      </c>
      <c r="L72" s="18" t="s">
        <v>83</v>
      </c>
      <c r="M72" t="s">
        <v>72</v>
      </c>
      <c r="N72" s="10" t="s">
        <v>48</v>
      </c>
      <c r="O72" s="10" t="s">
        <v>29</v>
      </c>
      <c r="P72" s="10" t="s">
        <v>29</v>
      </c>
      <c r="Q72" s="21" t="s">
        <v>2944</v>
      </c>
      <c r="R72" s="21" t="s">
        <v>2936</v>
      </c>
      <c r="S72" s="14" t="s">
        <v>2945</v>
      </c>
      <c r="T72" s="15" t="s">
        <v>2570</v>
      </c>
    </row>
    <row r="73" spans="1:20">
      <c r="A73" t="s">
        <v>51</v>
      </c>
      <c r="B73" s="10" t="s">
        <v>50</v>
      </c>
      <c r="C73" s="10" t="s">
        <v>52</v>
      </c>
      <c r="D73" s="23" t="s">
        <v>53</v>
      </c>
      <c r="E73" s="12" t="s">
        <v>44</v>
      </c>
      <c r="F73" s="10" t="s">
        <v>46</v>
      </c>
      <c r="G73" s="10">
        <v>4</v>
      </c>
      <c r="H73" s="10" t="s">
        <v>37</v>
      </c>
      <c r="I73" s="11" t="s">
        <v>31</v>
      </c>
      <c r="J73" s="10" t="s">
        <v>32</v>
      </c>
      <c r="K73" s="10">
        <v>6</v>
      </c>
      <c r="L73" s="18" t="s">
        <v>83</v>
      </c>
      <c r="M73" t="s">
        <v>72</v>
      </c>
      <c r="N73" s="10" t="s">
        <v>48</v>
      </c>
      <c r="O73" s="10" t="s">
        <v>29</v>
      </c>
      <c r="P73" s="10" t="s">
        <v>29</v>
      </c>
      <c r="Q73" s="21" t="s">
        <v>2946</v>
      </c>
      <c r="R73" s="21" t="s">
        <v>2936</v>
      </c>
      <c r="S73" s="14" t="s">
        <v>2947</v>
      </c>
      <c r="T73" s="15" t="s">
        <v>2572</v>
      </c>
    </row>
    <row r="74" spans="1:20">
      <c r="A74" t="s">
        <v>51</v>
      </c>
      <c r="B74" s="10" t="s">
        <v>50</v>
      </c>
      <c r="C74" s="10" t="s">
        <v>52</v>
      </c>
      <c r="D74" s="23" t="s">
        <v>53</v>
      </c>
      <c r="E74" s="12" t="s">
        <v>44</v>
      </c>
      <c r="F74" s="10" t="s">
        <v>57</v>
      </c>
      <c r="G74" s="10">
        <v>8</v>
      </c>
      <c r="H74" s="10" t="s">
        <v>47</v>
      </c>
      <c r="I74" s="11" t="s">
        <v>31</v>
      </c>
      <c r="J74" s="10" t="s">
        <v>32</v>
      </c>
      <c r="K74" s="10">
        <v>1</v>
      </c>
      <c r="L74" s="18" t="s">
        <v>83</v>
      </c>
      <c r="M74" t="s">
        <v>72</v>
      </c>
      <c r="N74" s="10" t="s">
        <v>48</v>
      </c>
      <c r="O74" s="10" t="s">
        <v>29</v>
      </c>
      <c r="P74" s="10" t="s">
        <v>29</v>
      </c>
      <c r="Q74" s="21" t="s">
        <v>2948</v>
      </c>
      <c r="R74" s="21" t="s">
        <v>2949</v>
      </c>
      <c r="S74" s="14" t="s">
        <v>2950</v>
      </c>
      <c r="T74" s="15" t="s">
        <v>2573</v>
      </c>
    </row>
    <row r="75" spans="1:20">
      <c r="A75" t="s">
        <v>51</v>
      </c>
      <c r="B75" s="10" t="s">
        <v>50</v>
      </c>
      <c r="C75" s="10" t="s">
        <v>52</v>
      </c>
      <c r="D75" s="23" t="s">
        <v>53</v>
      </c>
      <c r="E75" s="12" t="s">
        <v>44</v>
      </c>
      <c r="F75" s="10" t="s">
        <v>57</v>
      </c>
      <c r="G75" s="10">
        <v>8</v>
      </c>
      <c r="H75" s="10" t="s">
        <v>47</v>
      </c>
      <c r="I75" s="11" t="s">
        <v>31</v>
      </c>
      <c r="J75" s="10" t="s">
        <v>32</v>
      </c>
      <c r="K75" s="10">
        <v>2</v>
      </c>
      <c r="L75" s="18" t="s">
        <v>83</v>
      </c>
      <c r="M75" t="s">
        <v>72</v>
      </c>
      <c r="N75" s="10" t="s">
        <v>48</v>
      </c>
      <c r="O75" s="10" t="s">
        <v>29</v>
      </c>
      <c r="P75" s="10" t="s">
        <v>29</v>
      </c>
      <c r="Q75" s="21" t="s">
        <v>2951</v>
      </c>
      <c r="R75" s="21" t="s">
        <v>2949</v>
      </c>
      <c r="S75" s="14" t="s">
        <v>2952</v>
      </c>
      <c r="T75" s="15" t="s">
        <v>2575</v>
      </c>
    </row>
    <row r="76" spans="1:20">
      <c r="A76" t="s">
        <v>51</v>
      </c>
      <c r="B76" s="10" t="s">
        <v>50</v>
      </c>
      <c r="C76" s="10" t="s">
        <v>52</v>
      </c>
      <c r="D76" s="23" t="s">
        <v>53</v>
      </c>
      <c r="E76" s="12" t="s">
        <v>44</v>
      </c>
      <c r="F76" s="10" t="s">
        <v>57</v>
      </c>
      <c r="G76" s="10">
        <v>8</v>
      </c>
      <c r="H76" s="10" t="s">
        <v>47</v>
      </c>
      <c r="I76" s="11" t="s">
        <v>31</v>
      </c>
      <c r="J76" s="10" t="s">
        <v>32</v>
      </c>
      <c r="K76" s="10">
        <v>3</v>
      </c>
      <c r="L76" s="18" t="s">
        <v>83</v>
      </c>
      <c r="M76" t="s">
        <v>72</v>
      </c>
      <c r="N76" s="10" t="s">
        <v>48</v>
      </c>
      <c r="O76" s="10" t="s">
        <v>29</v>
      </c>
      <c r="P76" s="10" t="s">
        <v>29</v>
      </c>
      <c r="Q76" s="21" t="s">
        <v>2953</v>
      </c>
      <c r="R76" s="21" t="s">
        <v>2949</v>
      </c>
      <c r="S76" s="14" t="s">
        <v>2954</v>
      </c>
      <c r="T76" s="15" t="s">
        <v>2577</v>
      </c>
    </row>
    <row r="77" spans="1:20">
      <c r="A77" t="s">
        <v>51</v>
      </c>
      <c r="B77" s="10" t="s">
        <v>50</v>
      </c>
      <c r="C77" s="10" t="s">
        <v>52</v>
      </c>
      <c r="D77" s="23" t="s">
        <v>53</v>
      </c>
      <c r="E77" s="12" t="s">
        <v>44</v>
      </c>
      <c r="F77" s="10" t="s">
        <v>57</v>
      </c>
      <c r="G77" s="10">
        <v>8</v>
      </c>
      <c r="H77" s="10" t="s">
        <v>47</v>
      </c>
      <c r="I77" s="11" t="s">
        <v>31</v>
      </c>
      <c r="J77" s="10" t="s">
        <v>32</v>
      </c>
      <c r="K77" s="10">
        <v>4</v>
      </c>
      <c r="L77" s="18" t="s">
        <v>83</v>
      </c>
      <c r="M77" t="s">
        <v>72</v>
      </c>
      <c r="N77" s="10" t="s">
        <v>48</v>
      </c>
      <c r="O77" s="10" t="s">
        <v>29</v>
      </c>
      <c r="P77" s="10" t="s">
        <v>29</v>
      </c>
      <c r="Q77" s="21" t="s">
        <v>2955</v>
      </c>
      <c r="R77" s="21" t="s">
        <v>2949</v>
      </c>
      <c r="S77" s="14" t="s">
        <v>2956</v>
      </c>
      <c r="T77" s="15" t="s">
        <v>2579</v>
      </c>
    </row>
    <row r="78" spans="1:20">
      <c r="A78" t="s">
        <v>51</v>
      </c>
      <c r="B78" s="10" t="s">
        <v>50</v>
      </c>
      <c r="C78" s="10" t="s">
        <v>52</v>
      </c>
      <c r="D78" s="23" t="s">
        <v>53</v>
      </c>
      <c r="E78" s="12" t="s">
        <v>44</v>
      </c>
      <c r="F78" s="10" t="s">
        <v>57</v>
      </c>
      <c r="G78" s="10">
        <v>8</v>
      </c>
      <c r="H78" s="10" t="s">
        <v>47</v>
      </c>
      <c r="I78" s="11" t="s">
        <v>31</v>
      </c>
      <c r="J78" s="10" t="s">
        <v>32</v>
      </c>
      <c r="K78" s="10">
        <v>5</v>
      </c>
      <c r="L78" s="18" t="s">
        <v>83</v>
      </c>
      <c r="M78" t="s">
        <v>72</v>
      </c>
      <c r="N78" s="10" t="s">
        <v>48</v>
      </c>
      <c r="O78" s="10" t="s">
        <v>29</v>
      </c>
      <c r="P78" s="10" t="s">
        <v>29</v>
      </c>
      <c r="Q78" s="21" t="s">
        <v>2957</v>
      </c>
      <c r="R78" s="21" t="s">
        <v>2949</v>
      </c>
      <c r="S78" s="14" t="s">
        <v>2958</v>
      </c>
      <c r="T78" s="15" t="s">
        <v>2581</v>
      </c>
    </row>
    <row r="79" spans="1:20">
      <c r="A79" t="s">
        <v>51</v>
      </c>
      <c r="B79" s="10" t="s">
        <v>50</v>
      </c>
      <c r="C79" s="10" t="s">
        <v>52</v>
      </c>
      <c r="D79" s="23" t="s">
        <v>53</v>
      </c>
      <c r="E79" s="12" t="s">
        <v>44</v>
      </c>
      <c r="F79" s="10" t="s">
        <v>57</v>
      </c>
      <c r="G79" s="10">
        <v>8</v>
      </c>
      <c r="H79" s="10" t="s">
        <v>47</v>
      </c>
      <c r="I79" s="11" t="s">
        <v>31</v>
      </c>
      <c r="J79" s="10" t="s">
        <v>32</v>
      </c>
      <c r="K79" s="10">
        <v>6</v>
      </c>
      <c r="L79" s="18" t="s">
        <v>83</v>
      </c>
      <c r="M79" t="s">
        <v>72</v>
      </c>
      <c r="N79" s="10" t="s">
        <v>48</v>
      </c>
      <c r="O79" s="10" t="s">
        <v>29</v>
      </c>
      <c r="P79" s="10" t="s">
        <v>29</v>
      </c>
      <c r="Q79" s="21" t="s">
        <v>2959</v>
      </c>
      <c r="R79" s="21" t="s">
        <v>2949</v>
      </c>
      <c r="S79" s="14" t="s">
        <v>2960</v>
      </c>
      <c r="T79" s="15" t="s">
        <v>2583</v>
      </c>
    </row>
    <row r="80" spans="1:20">
      <c r="A80" t="s">
        <v>51</v>
      </c>
      <c r="B80" s="10" t="s">
        <v>50</v>
      </c>
      <c r="C80" s="10" t="s">
        <v>52</v>
      </c>
      <c r="D80" s="23" t="s">
        <v>53</v>
      </c>
      <c r="E80" s="12" t="s">
        <v>44</v>
      </c>
      <c r="F80" s="10" t="s">
        <v>64</v>
      </c>
      <c r="G80" s="10">
        <v>24</v>
      </c>
      <c r="H80" s="10" t="s">
        <v>58</v>
      </c>
      <c r="I80" s="11" t="s">
        <v>31</v>
      </c>
      <c r="J80" s="10" t="s">
        <v>32</v>
      </c>
      <c r="K80" s="10">
        <v>1</v>
      </c>
      <c r="L80" s="18" t="s">
        <v>83</v>
      </c>
      <c r="M80" t="s">
        <v>72</v>
      </c>
      <c r="N80" s="10" t="s">
        <v>48</v>
      </c>
      <c r="O80" s="10" t="s">
        <v>29</v>
      </c>
      <c r="P80" s="10" t="s">
        <v>29</v>
      </c>
      <c r="Q80" s="21" t="s">
        <v>2961</v>
      </c>
      <c r="R80" s="21" t="s">
        <v>2962</v>
      </c>
      <c r="S80" s="14" t="s">
        <v>2963</v>
      </c>
      <c r="T80" s="15" t="s">
        <v>2584</v>
      </c>
    </row>
    <row r="81" spans="1:20">
      <c r="A81" t="s">
        <v>51</v>
      </c>
      <c r="B81" s="10" t="s">
        <v>50</v>
      </c>
      <c r="C81" s="10" t="s">
        <v>52</v>
      </c>
      <c r="D81" s="23" t="s">
        <v>53</v>
      </c>
      <c r="E81" s="12" t="s">
        <v>44</v>
      </c>
      <c r="F81" s="10" t="s">
        <v>64</v>
      </c>
      <c r="G81" s="10">
        <v>24</v>
      </c>
      <c r="H81" s="10" t="s">
        <v>58</v>
      </c>
      <c r="I81" s="11" t="s">
        <v>31</v>
      </c>
      <c r="J81" s="10" t="s">
        <v>32</v>
      </c>
      <c r="K81" s="10">
        <v>2</v>
      </c>
      <c r="L81" s="18" t="s">
        <v>83</v>
      </c>
      <c r="M81" t="s">
        <v>72</v>
      </c>
      <c r="N81" s="10" t="s">
        <v>48</v>
      </c>
      <c r="O81" s="10" t="s">
        <v>29</v>
      </c>
      <c r="P81" s="10" t="s">
        <v>29</v>
      </c>
      <c r="Q81" s="21" t="s">
        <v>2964</v>
      </c>
      <c r="R81" s="21" t="s">
        <v>2962</v>
      </c>
      <c r="S81" s="14" t="s">
        <v>2965</v>
      </c>
      <c r="T81" s="15" t="s">
        <v>2586</v>
      </c>
    </row>
    <row r="82" spans="1:20">
      <c r="A82" t="s">
        <v>51</v>
      </c>
      <c r="B82" s="10" t="s">
        <v>50</v>
      </c>
      <c r="C82" s="10" t="s">
        <v>52</v>
      </c>
      <c r="D82" s="23" t="s">
        <v>53</v>
      </c>
      <c r="E82" s="12" t="s">
        <v>44</v>
      </c>
      <c r="F82" s="10" t="s">
        <v>64</v>
      </c>
      <c r="G82" s="10">
        <v>24</v>
      </c>
      <c r="H82" s="10" t="s">
        <v>58</v>
      </c>
      <c r="I82" s="11" t="s">
        <v>31</v>
      </c>
      <c r="J82" s="10" t="s">
        <v>32</v>
      </c>
      <c r="K82" s="10">
        <v>3</v>
      </c>
      <c r="L82" s="18" t="s">
        <v>83</v>
      </c>
      <c r="M82" t="s">
        <v>72</v>
      </c>
      <c r="N82" s="10" t="s">
        <v>48</v>
      </c>
      <c r="O82" s="10" t="s">
        <v>29</v>
      </c>
      <c r="P82" s="10" t="s">
        <v>29</v>
      </c>
      <c r="Q82" s="21" t="s">
        <v>2966</v>
      </c>
      <c r="R82" s="21" t="s">
        <v>2962</v>
      </c>
      <c r="S82" s="14" t="s">
        <v>2967</v>
      </c>
      <c r="T82" s="15" t="s">
        <v>2588</v>
      </c>
    </row>
    <row r="83" spans="1:20">
      <c r="A83" t="s">
        <v>51</v>
      </c>
      <c r="B83" s="10" t="s">
        <v>50</v>
      </c>
      <c r="C83" s="10" t="s">
        <v>52</v>
      </c>
      <c r="D83" s="23" t="s">
        <v>53</v>
      </c>
      <c r="E83" s="12" t="s">
        <v>44</v>
      </c>
      <c r="F83" s="10" t="s">
        <v>64</v>
      </c>
      <c r="G83" s="10">
        <v>24</v>
      </c>
      <c r="H83" s="10" t="s">
        <v>58</v>
      </c>
      <c r="I83" s="11" t="s">
        <v>31</v>
      </c>
      <c r="J83" s="10" t="s">
        <v>32</v>
      </c>
      <c r="K83" s="10">
        <v>4</v>
      </c>
      <c r="L83" s="18" t="s">
        <v>83</v>
      </c>
      <c r="M83" t="s">
        <v>72</v>
      </c>
      <c r="N83" s="10" t="s">
        <v>48</v>
      </c>
      <c r="O83" s="10" t="s">
        <v>29</v>
      </c>
      <c r="P83" s="10" t="s">
        <v>29</v>
      </c>
      <c r="Q83" s="21" t="s">
        <v>2968</v>
      </c>
      <c r="R83" s="21" t="s">
        <v>2962</v>
      </c>
      <c r="S83" s="14" t="s">
        <v>2969</v>
      </c>
      <c r="T83" s="15" t="s">
        <v>2590</v>
      </c>
    </row>
    <row r="84" spans="1:20">
      <c r="A84" t="s">
        <v>51</v>
      </c>
      <c r="B84" s="10" t="s">
        <v>50</v>
      </c>
      <c r="C84" s="10" t="s">
        <v>52</v>
      </c>
      <c r="D84" s="23" t="s">
        <v>53</v>
      </c>
      <c r="E84" s="12" t="s">
        <v>44</v>
      </c>
      <c r="F84" s="10" t="s">
        <v>64</v>
      </c>
      <c r="G84" s="10">
        <v>24</v>
      </c>
      <c r="H84" s="10" t="s">
        <v>58</v>
      </c>
      <c r="I84" s="11" t="s">
        <v>31</v>
      </c>
      <c r="J84" s="10" t="s">
        <v>32</v>
      </c>
      <c r="K84" s="10">
        <v>5</v>
      </c>
      <c r="L84" s="18" t="s">
        <v>83</v>
      </c>
      <c r="M84" t="s">
        <v>72</v>
      </c>
      <c r="N84" s="10" t="s">
        <v>48</v>
      </c>
      <c r="O84" s="10" t="s">
        <v>29</v>
      </c>
      <c r="P84" s="10" t="s">
        <v>29</v>
      </c>
      <c r="Q84" s="21" t="s">
        <v>2970</v>
      </c>
      <c r="R84" s="21" t="s">
        <v>2962</v>
      </c>
      <c r="S84" s="14" t="s">
        <v>2971</v>
      </c>
      <c r="T84" s="15" t="s">
        <v>2592</v>
      </c>
    </row>
    <row r="85" spans="1:20">
      <c r="A85" t="s">
        <v>51</v>
      </c>
      <c r="B85" s="10" t="s">
        <v>50</v>
      </c>
      <c r="C85" s="10" t="s">
        <v>52</v>
      </c>
      <c r="D85" s="23" t="s">
        <v>53</v>
      </c>
      <c r="E85" s="12" t="s">
        <v>44</v>
      </c>
      <c r="F85" s="10" t="s">
        <v>64</v>
      </c>
      <c r="G85" s="10">
        <v>24</v>
      </c>
      <c r="H85" s="10" t="s">
        <v>58</v>
      </c>
      <c r="I85" s="11" t="s">
        <v>31</v>
      </c>
      <c r="J85" s="10" t="s">
        <v>32</v>
      </c>
      <c r="K85" s="10">
        <v>6</v>
      </c>
      <c r="L85" s="18" t="s">
        <v>83</v>
      </c>
      <c r="M85" t="s">
        <v>72</v>
      </c>
      <c r="N85" s="10" t="s">
        <v>48</v>
      </c>
      <c r="O85" s="10" t="s">
        <v>29</v>
      </c>
      <c r="P85" s="10" t="s">
        <v>29</v>
      </c>
      <c r="Q85" s="21" t="s">
        <v>2972</v>
      </c>
      <c r="R85" s="21" t="s">
        <v>2962</v>
      </c>
      <c r="S85" s="14" t="s">
        <v>2973</v>
      </c>
      <c r="T85" s="15" t="s">
        <v>2594</v>
      </c>
    </row>
    <row r="86" spans="1:20">
      <c r="A86" t="s">
        <v>51</v>
      </c>
      <c r="B86" s="10" t="s">
        <v>50</v>
      </c>
      <c r="C86" s="10" t="s">
        <v>52</v>
      </c>
      <c r="D86" s="23" t="s">
        <v>53</v>
      </c>
      <c r="E86" s="12" t="s">
        <v>44</v>
      </c>
      <c r="F86" s="10" t="s">
        <v>70</v>
      </c>
      <c r="G86" s="10">
        <v>30</v>
      </c>
      <c r="H86" s="10" t="s">
        <v>52</v>
      </c>
      <c r="I86" s="11" t="s">
        <v>31</v>
      </c>
      <c r="J86" s="10" t="s">
        <v>32</v>
      </c>
      <c r="K86" s="10">
        <v>1</v>
      </c>
      <c r="L86" s="18" t="s">
        <v>83</v>
      </c>
      <c r="M86" t="s">
        <v>72</v>
      </c>
      <c r="N86" s="10" t="s">
        <v>48</v>
      </c>
      <c r="O86" s="10" t="s">
        <v>29</v>
      </c>
      <c r="P86" s="10" t="s">
        <v>29</v>
      </c>
      <c r="Q86" s="21" t="s">
        <v>2974</v>
      </c>
      <c r="R86" s="21" t="s">
        <v>2975</v>
      </c>
      <c r="S86" s="14" t="s">
        <v>2976</v>
      </c>
      <c r="T86" s="15" t="s">
        <v>2595</v>
      </c>
    </row>
    <row r="87" spans="1:20">
      <c r="A87" t="s">
        <v>51</v>
      </c>
      <c r="B87" s="10" t="s">
        <v>50</v>
      </c>
      <c r="C87" s="10" t="s">
        <v>52</v>
      </c>
      <c r="D87" s="23" t="s">
        <v>53</v>
      </c>
      <c r="E87" s="12" t="s">
        <v>44</v>
      </c>
      <c r="F87" s="10" t="s">
        <v>70</v>
      </c>
      <c r="G87" s="10">
        <v>30</v>
      </c>
      <c r="H87" s="10" t="s">
        <v>52</v>
      </c>
      <c r="I87" s="11" t="s">
        <v>31</v>
      </c>
      <c r="J87" s="10" t="s">
        <v>32</v>
      </c>
      <c r="K87" s="10">
        <v>2</v>
      </c>
      <c r="L87" s="18" t="s">
        <v>83</v>
      </c>
      <c r="M87" t="s">
        <v>72</v>
      </c>
      <c r="N87" s="10" t="s">
        <v>48</v>
      </c>
      <c r="O87" s="10" t="s">
        <v>29</v>
      </c>
      <c r="P87" s="10" t="s">
        <v>29</v>
      </c>
      <c r="Q87" s="21" t="s">
        <v>2977</v>
      </c>
      <c r="R87" s="21" t="s">
        <v>2975</v>
      </c>
      <c r="S87" s="14" t="s">
        <v>2978</v>
      </c>
      <c r="T87" s="15" t="s">
        <v>2597</v>
      </c>
    </row>
    <row r="88" spans="1:20">
      <c r="A88" t="s">
        <v>51</v>
      </c>
      <c r="B88" s="10" t="s">
        <v>50</v>
      </c>
      <c r="C88" s="10" t="s">
        <v>52</v>
      </c>
      <c r="D88" s="23" t="s">
        <v>53</v>
      </c>
      <c r="E88" s="12" t="s">
        <v>44</v>
      </c>
      <c r="F88" s="10" t="s">
        <v>70</v>
      </c>
      <c r="G88" s="10">
        <v>30</v>
      </c>
      <c r="H88" s="10" t="s">
        <v>52</v>
      </c>
      <c r="I88" s="11" t="s">
        <v>31</v>
      </c>
      <c r="J88" s="10" t="s">
        <v>32</v>
      </c>
      <c r="K88" s="10">
        <v>3</v>
      </c>
      <c r="L88" s="18" t="s">
        <v>83</v>
      </c>
      <c r="M88" t="s">
        <v>72</v>
      </c>
      <c r="N88" s="10" t="s">
        <v>48</v>
      </c>
      <c r="O88" s="10" t="s">
        <v>29</v>
      </c>
      <c r="P88" s="10" t="s">
        <v>29</v>
      </c>
      <c r="Q88" s="21" t="s">
        <v>2979</v>
      </c>
      <c r="R88" s="21" t="s">
        <v>2975</v>
      </c>
      <c r="S88" s="14" t="s">
        <v>2980</v>
      </c>
      <c r="T88" s="15" t="s">
        <v>2599</v>
      </c>
    </row>
    <row r="89" spans="1:20">
      <c r="A89" t="s">
        <v>51</v>
      </c>
      <c r="B89" s="10" t="s">
        <v>50</v>
      </c>
      <c r="C89" s="10" t="s">
        <v>52</v>
      </c>
      <c r="D89" s="23" t="s">
        <v>53</v>
      </c>
      <c r="E89" s="12" t="s">
        <v>44</v>
      </c>
      <c r="F89" s="10" t="s">
        <v>70</v>
      </c>
      <c r="G89" s="10">
        <v>30</v>
      </c>
      <c r="H89" s="10" t="s">
        <v>52</v>
      </c>
      <c r="I89" s="11" t="s">
        <v>31</v>
      </c>
      <c r="J89" s="10" t="s">
        <v>32</v>
      </c>
      <c r="K89" s="10">
        <v>4</v>
      </c>
      <c r="L89" s="18" t="s">
        <v>83</v>
      </c>
      <c r="M89" t="s">
        <v>72</v>
      </c>
      <c r="N89" s="10" t="s">
        <v>48</v>
      </c>
      <c r="O89" s="10" t="s">
        <v>29</v>
      </c>
      <c r="P89" s="10" t="s">
        <v>29</v>
      </c>
      <c r="Q89" s="21" t="s">
        <v>2981</v>
      </c>
      <c r="R89" s="21" t="s">
        <v>2975</v>
      </c>
      <c r="S89" s="14" t="s">
        <v>2982</v>
      </c>
      <c r="T89" s="15" t="s">
        <v>2601</v>
      </c>
    </row>
    <row r="90" spans="1:20">
      <c r="A90" t="s">
        <v>51</v>
      </c>
      <c r="B90" s="10" t="s">
        <v>50</v>
      </c>
      <c r="C90" s="10" t="s">
        <v>52</v>
      </c>
      <c r="D90" s="23" t="s">
        <v>53</v>
      </c>
      <c r="E90" s="12" t="s">
        <v>44</v>
      </c>
      <c r="F90" s="10" t="s">
        <v>70</v>
      </c>
      <c r="G90" s="10">
        <v>30</v>
      </c>
      <c r="H90" s="10" t="s">
        <v>52</v>
      </c>
      <c r="I90" s="11" t="s">
        <v>31</v>
      </c>
      <c r="J90" s="10" t="s">
        <v>32</v>
      </c>
      <c r="K90" s="10">
        <v>5</v>
      </c>
      <c r="L90" s="18" t="s">
        <v>83</v>
      </c>
      <c r="M90" t="s">
        <v>72</v>
      </c>
      <c r="N90" s="10" t="s">
        <v>48</v>
      </c>
      <c r="O90" s="10" t="s">
        <v>29</v>
      </c>
      <c r="P90" s="10" t="s">
        <v>29</v>
      </c>
      <c r="Q90" s="21" t="s">
        <v>2983</v>
      </c>
      <c r="R90" s="21" t="s">
        <v>2975</v>
      </c>
      <c r="S90" s="14" t="s">
        <v>2984</v>
      </c>
      <c r="T90" s="15" t="s">
        <v>2603</v>
      </c>
    </row>
    <row r="91" spans="1:20">
      <c r="A91" t="s">
        <v>51</v>
      </c>
      <c r="B91" s="10" t="s">
        <v>50</v>
      </c>
      <c r="C91" s="10" t="s">
        <v>52</v>
      </c>
      <c r="D91" s="23" t="s">
        <v>53</v>
      </c>
      <c r="E91" s="12" t="s">
        <v>44</v>
      </c>
      <c r="F91" s="10" t="s">
        <v>70</v>
      </c>
      <c r="G91" s="10">
        <v>30</v>
      </c>
      <c r="H91" s="10" t="s">
        <v>52</v>
      </c>
      <c r="I91" s="11" t="s">
        <v>31</v>
      </c>
      <c r="J91" s="10" t="s">
        <v>32</v>
      </c>
      <c r="K91" s="10">
        <v>6</v>
      </c>
      <c r="L91" s="18" t="s">
        <v>83</v>
      </c>
      <c r="M91" t="s">
        <v>72</v>
      </c>
      <c r="N91" s="10" t="s">
        <v>48</v>
      </c>
      <c r="O91" s="10" t="s">
        <v>29</v>
      </c>
      <c r="P91" s="10" t="s">
        <v>29</v>
      </c>
      <c r="Q91" s="21" t="s">
        <v>2985</v>
      </c>
      <c r="R91" s="21" t="s">
        <v>2975</v>
      </c>
      <c r="S91" s="14" t="s">
        <v>2986</v>
      </c>
      <c r="T91" s="15" t="s">
        <v>2605</v>
      </c>
    </row>
    <row r="92" spans="1:20">
      <c r="A92" t="s">
        <v>51</v>
      </c>
      <c r="B92" s="10" t="s">
        <v>50</v>
      </c>
      <c r="C92" s="10" t="s">
        <v>52</v>
      </c>
      <c r="D92" s="23" t="s">
        <v>53</v>
      </c>
      <c r="E92" s="12" t="s">
        <v>44</v>
      </c>
      <c r="F92" s="10" t="s">
        <v>76</v>
      </c>
      <c r="G92" s="10">
        <v>48</v>
      </c>
      <c r="H92" s="10" t="s">
        <v>27</v>
      </c>
      <c r="I92" s="11" t="s">
        <v>31</v>
      </c>
      <c r="J92" s="10" t="s">
        <v>32</v>
      </c>
      <c r="K92" s="10">
        <v>1</v>
      </c>
      <c r="L92" s="18" t="s">
        <v>83</v>
      </c>
      <c r="M92" t="s">
        <v>72</v>
      </c>
      <c r="N92" s="10" t="s">
        <v>48</v>
      </c>
      <c r="O92" s="10" t="s">
        <v>29</v>
      </c>
      <c r="P92" s="10" t="s">
        <v>29</v>
      </c>
      <c r="Q92" s="21" t="s">
        <v>2987</v>
      </c>
      <c r="R92" s="21" t="s">
        <v>2988</v>
      </c>
      <c r="S92" s="14" t="s">
        <v>2989</v>
      </c>
      <c r="T92" s="15" t="s">
        <v>2606</v>
      </c>
    </row>
    <row r="93" spans="1:20">
      <c r="A93" t="s">
        <v>51</v>
      </c>
      <c r="B93" s="10" t="s">
        <v>50</v>
      </c>
      <c r="C93" s="10" t="s">
        <v>52</v>
      </c>
      <c r="D93" s="23" t="s">
        <v>53</v>
      </c>
      <c r="E93" s="12" t="s">
        <v>44</v>
      </c>
      <c r="F93" s="10" t="s">
        <v>76</v>
      </c>
      <c r="G93" s="10">
        <v>48</v>
      </c>
      <c r="H93" s="10" t="s">
        <v>27</v>
      </c>
      <c r="I93" s="11" t="s">
        <v>31</v>
      </c>
      <c r="J93" s="10" t="s">
        <v>32</v>
      </c>
      <c r="K93" s="10">
        <v>2</v>
      </c>
      <c r="L93" s="18" t="s">
        <v>83</v>
      </c>
      <c r="M93" t="s">
        <v>72</v>
      </c>
      <c r="N93" s="10" t="s">
        <v>48</v>
      </c>
      <c r="O93" s="10" t="s">
        <v>29</v>
      </c>
      <c r="P93" s="10" t="s">
        <v>29</v>
      </c>
      <c r="Q93" s="21" t="s">
        <v>2990</v>
      </c>
      <c r="R93" s="21" t="s">
        <v>2988</v>
      </c>
      <c r="S93" s="14" t="s">
        <v>2991</v>
      </c>
      <c r="T93" s="15" t="s">
        <v>2608</v>
      </c>
    </row>
    <row r="94" spans="1:20">
      <c r="A94" t="s">
        <v>51</v>
      </c>
      <c r="B94" s="10" t="s">
        <v>50</v>
      </c>
      <c r="C94" s="10" t="s">
        <v>52</v>
      </c>
      <c r="D94" s="23" t="s">
        <v>53</v>
      </c>
      <c r="E94" s="12" t="s">
        <v>44</v>
      </c>
      <c r="F94" s="10" t="s">
        <v>76</v>
      </c>
      <c r="G94" s="10">
        <v>48</v>
      </c>
      <c r="H94" s="10" t="s">
        <v>27</v>
      </c>
      <c r="I94" s="11" t="s">
        <v>31</v>
      </c>
      <c r="J94" s="10" t="s">
        <v>32</v>
      </c>
      <c r="K94" s="10">
        <v>3</v>
      </c>
      <c r="L94" s="18" t="s">
        <v>83</v>
      </c>
      <c r="M94" t="s">
        <v>72</v>
      </c>
      <c r="N94" s="10" t="s">
        <v>48</v>
      </c>
      <c r="O94" s="10" t="s">
        <v>29</v>
      </c>
      <c r="P94" s="10" t="s">
        <v>29</v>
      </c>
      <c r="Q94" s="21" t="s">
        <v>2992</v>
      </c>
      <c r="R94" s="21" t="s">
        <v>2988</v>
      </c>
      <c r="S94" s="14" t="s">
        <v>2993</v>
      </c>
      <c r="T94" s="15" t="s">
        <v>2610</v>
      </c>
    </row>
    <row r="95" spans="1:20">
      <c r="A95" t="s">
        <v>51</v>
      </c>
      <c r="B95" s="10" t="s">
        <v>50</v>
      </c>
      <c r="C95" s="10" t="s">
        <v>52</v>
      </c>
      <c r="D95" s="23" t="s">
        <v>53</v>
      </c>
      <c r="E95" s="12" t="s">
        <v>44</v>
      </c>
      <c r="F95" s="10" t="s">
        <v>76</v>
      </c>
      <c r="G95" s="10">
        <v>48</v>
      </c>
      <c r="H95" s="10" t="s">
        <v>27</v>
      </c>
      <c r="I95" s="11" t="s">
        <v>31</v>
      </c>
      <c r="J95" s="10" t="s">
        <v>32</v>
      </c>
      <c r="K95" s="10">
        <v>4</v>
      </c>
      <c r="L95" s="18" t="s">
        <v>83</v>
      </c>
      <c r="M95" t="s">
        <v>72</v>
      </c>
      <c r="N95" s="10" t="s">
        <v>48</v>
      </c>
      <c r="O95" s="10" t="s">
        <v>29</v>
      </c>
      <c r="P95" s="10" t="s">
        <v>29</v>
      </c>
      <c r="Q95" s="21" t="s">
        <v>2994</v>
      </c>
      <c r="R95" s="21" t="s">
        <v>2988</v>
      </c>
      <c r="S95" s="14" t="s">
        <v>2995</v>
      </c>
      <c r="T95" s="15" t="s">
        <v>2612</v>
      </c>
    </row>
    <row r="96" spans="1:20">
      <c r="A96" t="s">
        <v>51</v>
      </c>
      <c r="B96" s="10" t="s">
        <v>50</v>
      </c>
      <c r="C96" s="10" t="s">
        <v>52</v>
      </c>
      <c r="D96" s="23" t="s">
        <v>53</v>
      </c>
      <c r="E96" s="12" t="s">
        <v>44</v>
      </c>
      <c r="F96" s="10" t="s">
        <v>76</v>
      </c>
      <c r="G96" s="10">
        <v>48</v>
      </c>
      <c r="H96" s="10" t="s">
        <v>27</v>
      </c>
      <c r="I96" s="11" t="s">
        <v>31</v>
      </c>
      <c r="J96" s="10" t="s">
        <v>32</v>
      </c>
      <c r="K96" s="10">
        <v>5</v>
      </c>
      <c r="L96" s="18" t="s">
        <v>83</v>
      </c>
      <c r="M96" t="s">
        <v>72</v>
      </c>
      <c r="N96" s="10" t="s">
        <v>48</v>
      </c>
      <c r="O96" s="10" t="s">
        <v>29</v>
      </c>
      <c r="P96" s="10" t="s">
        <v>29</v>
      </c>
      <c r="Q96" s="21" t="s">
        <v>2996</v>
      </c>
      <c r="R96" s="21" t="s">
        <v>2988</v>
      </c>
      <c r="S96" s="14" t="s">
        <v>2997</v>
      </c>
      <c r="T96" s="15" t="s">
        <v>2614</v>
      </c>
    </row>
    <row r="97" spans="1:20">
      <c r="A97" t="s">
        <v>51</v>
      </c>
      <c r="B97" s="10" t="s">
        <v>50</v>
      </c>
      <c r="C97" s="10" t="s">
        <v>52</v>
      </c>
      <c r="D97" s="23" t="s">
        <v>53</v>
      </c>
      <c r="E97" s="12" t="s">
        <v>44</v>
      </c>
      <c r="F97" s="10" t="s">
        <v>76</v>
      </c>
      <c r="G97" s="10">
        <v>48</v>
      </c>
      <c r="H97" s="10" t="s">
        <v>27</v>
      </c>
      <c r="I97" s="11" t="s">
        <v>31</v>
      </c>
      <c r="J97" s="10" t="s">
        <v>32</v>
      </c>
      <c r="K97" s="10">
        <v>6</v>
      </c>
      <c r="L97" s="18" t="s">
        <v>83</v>
      </c>
      <c r="M97" t="s">
        <v>72</v>
      </c>
      <c r="N97" s="10" t="s">
        <v>48</v>
      </c>
      <c r="O97" s="10" t="s">
        <v>29</v>
      </c>
      <c r="P97" s="10" t="s">
        <v>29</v>
      </c>
      <c r="Q97" s="21" t="s">
        <v>2998</v>
      </c>
      <c r="R97" s="21" t="s">
        <v>2988</v>
      </c>
      <c r="S97" s="14" t="s">
        <v>2999</v>
      </c>
      <c r="T97" s="15" t="s">
        <v>2616</v>
      </c>
    </row>
    <row r="98" spans="1:20">
      <c r="A98" t="s">
        <v>51</v>
      </c>
      <c r="B98" s="10" t="s">
        <v>50</v>
      </c>
      <c r="C98" s="10" t="s">
        <v>52</v>
      </c>
      <c r="D98" s="23" t="s">
        <v>61</v>
      </c>
      <c r="E98" s="12" t="s">
        <v>55</v>
      </c>
      <c r="F98" s="10" t="s">
        <v>46</v>
      </c>
      <c r="G98" s="10">
        <v>4</v>
      </c>
      <c r="H98" s="10" t="s">
        <v>37</v>
      </c>
      <c r="I98" s="11" t="s">
        <v>31</v>
      </c>
      <c r="J98" s="10" t="s">
        <v>32</v>
      </c>
      <c r="K98" s="10">
        <v>1</v>
      </c>
      <c r="L98" s="18" t="s">
        <v>107</v>
      </c>
      <c r="M98" t="s">
        <v>85</v>
      </c>
      <c r="N98" s="10" t="s">
        <v>48</v>
      </c>
      <c r="O98" s="10" t="s">
        <v>29</v>
      </c>
      <c r="P98" s="10" t="s">
        <v>29</v>
      </c>
      <c r="Q98" s="21" t="s">
        <v>3000</v>
      </c>
      <c r="R98" s="21" t="s">
        <v>3001</v>
      </c>
      <c r="S98" s="14" t="s">
        <v>3002</v>
      </c>
      <c r="T98" s="15" t="s">
        <v>2617</v>
      </c>
    </row>
    <row r="99" spans="1:20">
      <c r="A99" t="s">
        <v>51</v>
      </c>
      <c r="B99" s="10" t="s">
        <v>50</v>
      </c>
      <c r="C99" s="10" t="s">
        <v>52</v>
      </c>
      <c r="D99" s="23" t="s">
        <v>61</v>
      </c>
      <c r="E99" s="12" t="s">
        <v>55</v>
      </c>
      <c r="F99" s="10" t="s">
        <v>46</v>
      </c>
      <c r="G99" s="10">
        <v>4</v>
      </c>
      <c r="H99" s="10" t="s">
        <v>37</v>
      </c>
      <c r="I99" s="11" t="s">
        <v>31</v>
      </c>
      <c r="J99" s="10" t="s">
        <v>32</v>
      </c>
      <c r="K99" s="10">
        <v>2</v>
      </c>
      <c r="L99" s="18" t="s">
        <v>107</v>
      </c>
      <c r="M99" t="s">
        <v>85</v>
      </c>
      <c r="N99" s="10" t="s">
        <v>48</v>
      </c>
      <c r="O99" s="10" t="s">
        <v>29</v>
      </c>
      <c r="P99" s="10" t="s">
        <v>29</v>
      </c>
      <c r="Q99" s="21" t="s">
        <v>3003</v>
      </c>
      <c r="R99" s="21" t="s">
        <v>3001</v>
      </c>
      <c r="S99" s="14" t="s">
        <v>3004</v>
      </c>
      <c r="T99" s="15" t="s">
        <v>2619</v>
      </c>
    </row>
    <row r="100" spans="1:20">
      <c r="A100" t="s">
        <v>51</v>
      </c>
      <c r="B100" s="10" t="s">
        <v>50</v>
      </c>
      <c r="C100" s="10" t="s">
        <v>52</v>
      </c>
      <c r="D100" s="23" t="s">
        <v>61</v>
      </c>
      <c r="E100" s="12" t="s">
        <v>55</v>
      </c>
      <c r="F100" s="10" t="s">
        <v>46</v>
      </c>
      <c r="G100" s="10">
        <v>4</v>
      </c>
      <c r="H100" s="10" t="s">
        <v>37</v>
      </c>
      <c r="I100" s="11" t="s">
        <v>31</v>
      </c>
      <c r="J100" s="10" t="s">
        <v>32</v>
      </c>
      <c r="K100" s="10">
        <v>3</v>
      </c>
      <c r="L100" s="18" t="s">
        <v>107</v>
      </c>
      <c r="M100" t="s">
        <v>85</v>
      </c>
      <c r="N100" s="10" t="s">
        <v>48</v>
      </c>
      <c r="O100" s="10" t="s">
        <v>29</v>
      </c>
      <c r="P100" s="10" t="s">
        <v>29</v>
      </c>
      <c r="Q100" s="21" t="s">
        <v>3005</v>
      </c>
      <c r="R100" s="21" t="s">
        <v>3001</v>
      </c>
      <c r="S100" s="14" t="s">
        <v>3006</v>
      </c>
      <c r="T100" s="15" t="s">
        <v>2621</v>
      </c>
    </row>
    <row r="101" spans="1:20">
      <c r="A101" t="s">
        <v>51</v>
      </c>
      <c r="B101" s="10" t="s">
        <v>50</v>
      </c>
      <c r="C101" s="10" t="s">
        <v>52</v>
      </c>
      <c r="D101" s="23" t="s">
        <v>61</v>
      </c>
      <c r="E101" s="12" t="s">
        <v>55</v>
      </c>
      <c r="F101" s="10" t="s">
        <v>57</v>
      </c>
      <c r="G101" s="10">
        <v>8</v>
      </c>
      <c r="H101" s="10" t="s">
        <v>47</v>
      </c>
      <c r="I101" s="11" t="s">
        <v>31</v>
      </c>
      <c r="J101" s="10" t="s">
        <v>32</v>
      </c>
      <c r="K101" s="10">
        <v>1</v>
      </c>
      <c r="L101" s="18" t="s">
        <v>107</v>
      </c>
      <c r="M101" t="s">
        <v>85</v>
      </c>
      <c r="N101" s="10" t="s">
        <v>48</v>
      </c>
      <c r="O101" s="10" t="s">
        <v>29</v>
      </c>
      <c r="P101" s="10" t="s">
        <v>29</v>
      </c>
      <c r="Q101" s="21" t="s">
        <v>3007</v>
      </c>
      <c r="R101" s="21" t="s">
        <v>3008</v>
      </c>
      <c r="S101" s="14" t="s">
        <v>3009</v>
      </c>
      <c r="T101" s="15" t="s">
        <v>2623</v>
      </c>
    </row>
    <row r="102" spans="1:20">
      <c r="A102" t="s">
        <v>51</v>
      </c>
      <c r="B102" s="10" t="s">
        <v>50</v>
      </c>
      <c r="C102" s="10" t="s">
        <v>52</v>
      </c>
      <c r="D102" s="23" t="s">
        <v>61</v>
      </c>
      <c r="E102" s="12" t="s">
        <v>55</v>
      </c>
      <c r="F102" s="10" t="s">
        <v>57</v>
      </c>
      <c r="G102" s="10">
        <v>8</v>
      </c>
      <c r="H102" s="10" t="s">
        <v>47</v>
      </c>
      <c r="I102" s="11" t="s">
        <v>31</v>
      </c>
      <c r="J102" s="10" t="s">
        <v>32</v>
      </c>
      <c r="K102" s="10">
        <v>2</v>
      </c>
      <c r="L102" s="18" t="s">
        <v>107</v>
      </c>
      <c r="M102" t="s">
        <v>85</v>
      </c>
      <c r="N102" s="10" t="s">
        <v>48</v>
      </c>
      <c r="O102" s="10" t="s">
        <v>29</v>
      </c>
      <c r="P102" s="10" t="s">
        <v>29</v>
      </c>
      <c r="Q102" s="21" t="s">
        <v>3010</v>
      </c>
      <c r="R102" s="21" t="s">
        <v>3008</v>
      </c>
      <c r="S102" s="14" t="s">
        <v>3011</v>
      </c>
      <c r="T102" s="15" t="s">
        <v>2625</v>
      </c>
    </row>
    <row r="103" spans="1:20">
      <c r="A103" t="s">
        <v>51</v>
      </c>
      <c r="B103" s="10" t="s">
        <v>50</v>
      </c>
      <c r="C103" s="10" t="s">
        <v>52</v>
      </c>
      <c r="D103" s="23" t="s">
        <v>61</v>
      </c>
      <c r="E103" s="12" t="s">
        <v>55</v>
      </c>
      <c r="F103" s="10" t="s">
        <v>57</v>
      </c>
      <c r="G103" s="10">
        <v>8</v>
      </c>
      <c r="H103" s="10" t="s">
        <v>47</v>
      </c>
      <c r="I103" s="11" t="s">
        <v>31</v>
      </c>
      <c r="J103" s="10" t="s">
        <v>32</v>
      </c>
      <c r="K103" s="10">
        <v>3</v>
      </c>
      <c r="L103" s="18" t="s">
        <v>107</v>
      </c>
      <c r="M103" t="s">
        <v>85</v>
      </c>
      <c r="N103" s="10" t="s">
        <v>48</v>
      </c>
      <c r="O103" s="10" t="s">
        <v>29</v>
      </c>
      <c r="P103" s="10" t="s">
        <v>29</v>
      </c>
      <c r="Q103" s="21" t="s">
        <v>3012</v>
      </c>
      <c r="R103" s="21" t="s">
        <v>3008</v>
      </c>
      <c r="S103" s="14" t="s">
        <v>3013</v>
      </c>
      <c r="T103" s="15" t="s">
        <v>2627</v>
      </c>
    </row>
    <row r="104" spans="1:20">
      <c r="A104" t="s">
        <v>51</v>
      </c>
      <c r="B104" s="10" t="s">
        <v>50</v>
      </c>
      <c r="C104" s="10" t="s">
        <v>52</v>
      </c>
      <c r="D104" s="23" t="s">
        <v>61</v>
      </c>
      <c r="E104" s="12" t="s">
        <v>55</v>
      </c>
      <c r="F104" s="10" t="s">
        <v>64</v>
      </c>
      <c r="G104" s="10">
        <v>24</v>
      </c>
      <c r="H104" s="10" t="s">
        <v>58</v>
      </c>
      <c r="I104" s="11" t="s">
        <v>31</v>
      </c>
      <c r="J104" s="10" t="s">
        <v>32</v>
      </c>
      <c r="K104" s="10">
        <v>1</v>
      </c>
      <c r="L104" s="18" t="s">
        <v>107</v>
      </c>
      <c r="M104" t="s">
        <v>85</v>
      </c>
      <c r="N104" s="10" t="s">
        <v>48</v>
      </c>
      <c r="O104" s="10" t="s">
        <v>29</v>
      </c>
      <c r="P104" s="10" t="s">
        <v>29</v>
      </c>
      <c r="Q104" s="21" t="s">
        <v>3014</v>
      </c>
      <c r="R104" s="21" t="s">
        <v>3015</v>
      </c>
      <c r="S104" s="14" t="s">
        <v>3016</v>
      </c>
      <c r="T104" s="15" t="s">
        <v>2629</v>
      </c>
    </row>
    <row r="105" spans="1:20">
      <c r="A105" t="s">
        <v>51</v>
      </c>
      <c r="B105" s="10" t="s">
        <v>50</v>
      </c>
      <c r="C105" s="10" t="s">
        <v>52</v>
      </c>
      <c r="D105" s="23" t="s">
        <v>61</v>
      </c>
      <c r="E105" s="12" t="s">
        <v>55</v>
      </c>
      <c r="F105" s="10" t="s">
        <v>64</v>
      </c>
      <c r="G105" s="10">
        <v>24</v>
      </c>
      <c r="H105" s="10" t="s">
        <v>58</v>
      </c>
      <c r="I105" s="11" t="s">
        <v>31</v>
      </c>
      <c r="J105" s="10" t="s">
        <v>32</v>
      </c>
      <c r="K105" s="10">
        <v>2</v>
      </c>
      <c r="L105" s="18" t="s">
        <v>107</v>
      </c>
      <c r="M105" t="s">
        <v>85</v>
      </c>
      <c r="N105" s="10" t="s">
        <v>48</v>
      </c>
      <c r="O105" s="10" t="s">
        <v>29</v>
      </c>
      <c r="P105" s="10" t="s">
        <v>29</v>
      </c>
      <c r="Q105" s="21" t="s">
        <v>3017</v>
      </c>
      <c r="R105" s="21" t="s">
        <v>3015</v>
      </c>
      <c r="S105" s="14" t="s">
        <v>3018</v>
      </c>
      <c r="T105" s="15" t="s">
        <v>2631</v>
      </c>
    </row>
    <row r="106" spans="1:20">
      <c r="A106" t="s">
        <v>51</v>
      </c>
      <c r="B106" s="10" t="s">
        <v>50</v>
      </c>
      <c r="C106" s="10" t="s">
        <v>52</v>
      </c>
      <c r="D106" s="23" t="s">
        <v>61</v>
      </c>
      <c r="E106" s="12" t="s">
        <v>55</v>
      </c>
      <c r="F106" s="10" t="s">
        <v>64</v>
      </c>
      <c r="G106" s="10">
        <v>24</v>
      </c>
      <c r="H106" s="10" t="s">
        <v>58</v>
      </c>
      <c r="I106" s="11" t="s">
        <v>31</v>
      </c>
      <c r="J106" s="10" t="s">
        <v>32</v>
      </c>
      <c r="K106" s="10">
        <v>3</v>
      </c>
      <c r="L106" s="18" t="s">
        <v>107</v>
      </c>
      <c r="M106" t="s">
        <v>85</v>
      </c>
      <c r="N106" s="10" t="s">
        <v>48</v>
      </c>
      <c r="O106" s="10" t="s">
        <v>29</v>
      </c>
      <c r="P106" s="10" t="s">
        <v>29</v>
      </c>
      <c r="Q106" s="21" t="s">
        <v>3019</v>
      </c>
      <c r="R106" s="21" t="s">
        <v>3015</v>
      </c>
      <c r="S106" s="14" t="s">
        <v>3020</v>
      </c>
      <c r="T106" s="15" t="s">
        <v>2633</v>
      </c>
    </row>
    <row r="107" spans="1:20">
      <c r="A107" t="s">
        <v>51</v>
      </c>
      <c r="B107" s="10" t="s">
        <v>50</v>
      </c>
      <c r="C107" s="10" t="s">
        <v>52</v>
      </c>
      <c r="D107" s="23" t="s">
        <v>61</v>
      </c>
      <c r="E107" s="12" t="s">
        <v>55</v>
      </c>
      <c r="F107" s="10" t="s">
        <v>70</v>
      </c>
      <c r="G107" s="10">
        <v>30</v>
      </c>
      <c r="H107" s="10" t="s">
        <v>52</v>
      </c>
      <c r="I107" s="11" t="s">
        <v>31</v>
      </c>
      <c r="J107" s="10" t="s">
        <v>32</v>
      </c>
      <c r="K107" s="10">
        <v>1</v>
      </c>
      <c r="L107" s="18" t="s">
        <v>107</v>
      </c>
      <c r="M107" t="s">
        <v>85</v>
      </c>
      <c r="N107" s="10" t="s">
        <v>48</v>
      </c>
      <c r="O107" s="10" t="s">
        <v>29</v>
      </c>
      <c r="P107" s="10" t="s">
        <v>29</v>
      </c>
      <c r="Q107" s="21" t="s">
        <v>3021</v>
      </c>
      <c r="R107" s="21" t="s">
        <v>3022</v>
      </c>
      <c r="S107" s="14" t="s">
        <v>3023</v>
      </c>
      <c r="T107" s="15" t="s">
        <v>2635</v>
      </c>
    </row>
    <row r="108" spans="1:20">
      <c r="A108" t="s">
        <v>51</v>
      </c>
      <c r="B108" s="10" t="s">
        <v>50</v>
      </c>
      <c r="C108" s="10" t="s">
        <v>52</v>
      </c>
      <c r="D108" s="23" t="s">
        <v>61</v>
      </c>
      <c r="E108" s="12" t="s">
        <v>55</v>
      </c>
      <c r="F108" s="10" t="s">
        <v>70</v>
      </c>
      <c r="G108" s="10">
        <v>30</v>
      </c>
      <c r="H108" s="10" t="s">
        <v>52</v>
      </c>
      <c r="I108" s="11" t="s">
        <v>31</v>
      </c>
      <c r="J108" s="10" t="s">
        <v>32</v>
      </c>
      <c r="K108" s="10">
        <v>2</v>
      </c>
      <c r="L108" s="18" t="s">
        <v>107</v>
      </c>
      <c r="M108" t="s">
        <v>85</v>
      </c>
      <c r="N108" s="10" t="s">
        <v>48</v>
      </c>
      <c r="O108" s="10" t="s">
        <v>29</v>
      </c>
      <c r="P108" s="10" t="s">
        <v>29</v>
      </c>
      <c r="Q108" s="21" t="s">
        <v>3024</v>
      </c>
      <c r="R108" s="21" t="s">
        <v>3022</v>
      </c>
      <c r="S108" s="14" t="s">
        <v>3025</v>
      </c>
      <c r="T108" s="15" t="s">
        <v>2637</v>
      </c>
    </row>
    <row r="109" spans="1:20">
      <c r="A109" t="s">
        <v>51</v>
      </c>
      <c r="B109" s="10" t="s">
        <v>50</v>
      </c>
      <c r="C109" s="10" t="s">
        <v>52</v>
      </c>
      <c r="D109" s="23" t="s">
        <v>61</v>
      </c>
      <c r="E109" s="12" t="s">
        <v>55</v>
      </c>
      <c r="F109" s="10" t="s">
        <v>70</v>
      </c>
      <c r="G109" s="10">
        <v>30</v>
      </c>
      <c r="H109" s="10" t="s">
        <v>52</v>
      </c>
      <c r="I109" s="11" t="s">
        <v>31</v>
      </c>
      <c r="J109" s="10" t="s">
        <v>32</v>
      </c>
      <c r="K109" s="10">
        <v>3</v>
      </c>
      <c r="L109" s="18" t="s">
        <v>107</v>
      </c>
      <c r="M109" t="s">
        <v>85</v>
      </c>
      <c r="N109" s="10" t="s">
        <v>48</v>
      </c>
      <c r="O109" s="10" t="s">
        <v>29</v>
      </c>
      <c r="P109" s="10" t="s">
        <v>29</v>
      </c>
      <c r="Q109" s="21" t="s">
        <v>3026</v>
      </c>
      <c r="R109" s="21" t="s">
        <v>3022</v>
      </c>
      <c r="S109" s="14" t="s">
        <v>3027</v>
      </c>
      <c r="T109" s="15" t="s">
        <v>2639</v>
      </c>
    </row>
    <row r="110" spans="1:20">
      <c r="A110" t="s">
        <v>51</v>
      </c>
      <c r="B110" s="10" t="s">
        <v>50</v>
      </c>
      <c r="C110" s="10" t="s">
        <v>52</v>
      </c>
      <c r="D110" s="23" t="s">
        <v>61</v>
      </c>
      <c r="E110" s="12" t="s">
        <v>55</v>
      </c>
      <c r="F110" s="10" t="s">
        <v>76</v>
      </c>
      <c r="G110" s="10">
        <v>48</v>
      </c>
      <c r="H110" s="10" t="s">
        <v>27</v>
      </c>
      <c r="I110" s="11" t="s">
        <v>31</v>
      </c>
      <c r="J110" s="10" t="s">
        <v>32</v>
      </c>
      <c r="K110" s="10">
        <v>1</v>
      </c>
      <c r="L110" s="18" t="s">
        <v>107</v>
      </c>
      <c r="M110" t="s">
        <v>85</v>
      </c>
      <c r="N110" s="10" t="s">
        <v>48</v>
      </c>
      <c r="O110" s="10" t="s">
        <v>29</v>
      </c>
      <c r="P110" s="10" t="s">
        <v>29</v>
      </c>
      <c r="Q110" s="21" t="s">
        <v>3028</v>
      </c>
      <c r="R110" s="21" t="s">
        <v>3029</v>
      </c>
      <c r="S110" s="14" t="s">
        <v>3030</v>
      </c>
      <c r="T110" s="15" t="s">
        <v>2641</v>
      </c>
    </row>
    <row r="111" spans="1:20">
      <c r="A111" t="s">
        <v>51</v>
      </c>
      <c r="B111" s="10" t="s">
        <v>50</v>
      </c>
      <c r="C111" s="10" t="s">
        <v>52</v>
      </c>
      <c r="D111" s="23" t="s">
        <v>61</v>
      </c>
      <c r="E111" s="12" t="s">
        <v>55</v>
      </c>
      <c r="F111" s="10" t="s">
        <v>76</v>
      </c>
      <c r="G111" s="10">
        <v>48</v>
      </c>
      <c r="H111" s="10" t="s">
        <v>27</v>
      </c>
      <c r="I111" s="11" t="s">
        <v>31</v>
      </c>
      <c r="J111" s="10" t="s">
        <v>32</v>
      </c>
      <c r="K111" s="10">
        <v>2</v>
      </c>
      <c r="L111" s="18" t="s">
        <v>107</v>
      </c>
      <c r="M111" t="s">
        <v>85</v>
      </c>
      <c r="N111" s="10" t="s">
        <v>48</v>
      </c>
      <c r="O111" s="10" t="s">
        <v>29</v>
      </c>
      <c r="P111" s="10" t="s">
        <v>29</v>
      </c>
      <c r="Q111" s="21" t="s">
        <v>3031</v>
      </c>
      <c r="R111" s="21" t="s">
        <v>3029</v>
      </c>
      <c r="S111" s="14" t="s">
        <v>3032</v>
      </c>
      <c r="T111" s="15" t="s">
        <v>2643</v>
      </c>
    </row>
    <row r="112" spans="1:20">
      <c r="A112" t="s">
        <v>51</v>
      </c>
      <c r="B112" s="10" t="s">
        <v>50</v>
      </c>
      <c r="C112" s="10" t="s">
        <v>52</v>
      </c>
      <c r="D112" s="23" t="s">
        <v>61</v>
      </c>
      <c r="E112" s="12" t="s">
        <v>55</v>
      </c>
      <c r="F112" s="10" t="s">
        <v>76</v>
      </c>
      <c r="G112" s="10">
        <v>48</v>
      </c>
      <c r="H112" s="10" t="s">
        <v>27</v>
      </c>
      <c r="I112" s="11" t="s">
        <v>31</v>
      </c>
      <c r="J112" s="10" t="s">
        <v>32</v>
      </c>
      <c r="K112" s="10">
        <v>3</v>
      </c>
      <c r="L112" s="18" t="s">
        <v>107</v>
      </c>
      <c r="M112" t="s">
        <v>85</v>
      </c>
      <c r="N112" s="10" t="s">
        <v>48</v>
      </c>
      <c r="O112" s="10" t="s">
        <v>29</v>
      </c>
      <c r="P112" s="10" t="s">
        <v>29</v>
      </c>
      <c r="Q112" s="21" t="s">
        <v>3033</v>
      </c>
      <c r="R112" s="21" t="s">
        <v>3029</v>
      </c>
      <c r="S112" s="14" t="s">
        <v>3034</v>
      </c>
      <c r="T112" s="15" t="s">
        <v>2645</v>
      </c>
    </row>
    <row r="113" spans="1:20">
      <c r="A113" t="s">
        <v>51</v>
      </c>
      <c r="B113" s="10" t="s">
        <v>50</v>
      </c>
      <c r="C113" s="10" t="s">
        <v>52</v>
      </c>
      <c r="D113" s="23" t="s">
        <v>67</v>
      </c>
      <c r="E113" s="12" t="s">
        <v>62</v>
      </c>
      <c r="F113" s="10" t="s">
        <v>46</v>
      </c>
      <c r="G113" s="10">
        <v>4</v>
      </c>
      <c r="H113" s="10" t="s">
        <v>37</v>
      </c>
      <c r="I113" s="11" t="s">
        <v>31</v>
      </c>
      <c r="J113" s="10" t="s">
        <v>32</v>
      </c>
      <c r="K113" s="10">
        <v>1</v>
      </c>
      <c r="L113" s="18" t="s">
        <v>35</v>
      </c>
      <c r="M113" t="s">
        <v>36</v>
      </c>
      <c r="N113" s="10" t="s">
        <v>48</v>
      </c>
      <c r="O113" s="10" t="s">
        <v>29</v>
      </c>
      <c r="P113" s="10" t="s">
        <v>29</v>
      </c>
      <c r="Q113" s="21" t="s">
        <v>3035</v>
      </c>
      <c r="R113" s="21" t="s">
        <v>3036</v>
      </c>
      <c r="S113" s="14" t="s">
        <v>3037</v>
      </c>
      <c r="T113" s="15" t="s">
        <v>2397</v>
      </c>
    </row>
    <row r="114" spans="1:20">
      <c r="A114" t="s">
        <v>51</v>
      </c>
      <c r="B114" s="10" t="s">
        <v>50</v>
      </c>
      <c r="C114" s="10" t="s">
        <v>52</v>
      </c>
      <c r="D114" s="23" t="s">
        <v>67</v>
      </c>
      <c r="E114" s="12" t="s">
        <v>62</v>
      </c>
      <c r="F114" s="10" t="s">
        <v>46</v>
      </c>
      <c r="G114" s="10">
        <v>4</v>
      </c>
      <c r="H114" s="10" t="s">
        <v>37</v>
      </c>
      <c r="I114" s="11" t="s">
        <v>31</v>
      </c>
      <c r="J114" s="10" t="s">
        <v>32</v>
      </c>
      <c r="K114" s="10">
        <v>2</v>
      </c>
      <c r="L114" s="18" t="s">
        <v>35</v>
      </c>
      <c r="M114" t="s">
        <v>36</v>
      </c>
      <c r="N114" s="10" t="s">
        <v>48</v>
      </c>
      <c r="O114" s="10" t="s">
        <v>29</v>
      </c>
      <c r="P114" s="10" t="s">
        <v>29</v>
      </c>
      <c r="Q114" s="21" t="s">
        <v>3038</v>
      </c>
      <c r="R114" s="21" t="s">
        <v>3036</v>
      </c>
      <c r="S114" s="14" t="s">
        <v>3039</v>
      </c>
      <c r="T114" s="15" t="s">
        <v>2399</v>
      </c>
    </row>
    <row r="115" spans="1:20">
      <c r="A115" t="s">
        <v>51</v>
      </c>
      <c r="B115" s="10" t="s">
        <v>50</v>
      </c>
      <c r="C115" s="10" t="s">
        <v>52</v>
      </c>
      <c r="D115" s="23" t="s">
        <v>67</v>
      </c>
      <c r="E115" s="12" t="s">
        <v>62</v>
      </c>
      <c r="F115" s="10" t="s">
        <v>46</v>
      </c>
      <c r="G115" s="10">
        <v>4</v>
      </c>
      <c r="H115" s="10" t="s">
        <v>37</v>
      </c>
      <c r="I115" s="11" t="s">
        <v>31</v>
      </c>
      <c r="J115" s="10" t="s">
        <v>32</v>
      </c>
      <c r="K115" s="10">
        <v>3</v>
      </c>
      <c r="L115" s="18" t="s">
        <v>35</v>
      </c>
      <c r="M115" t="s">
        <v>36</v>
      </c>
      <c r="N115" s="10" t="s">
        <v>48</v>
      </c>
      <c r="O115" s="10" t="s">
        <v>29</v>
      </c>
      <c r="P115" s="10" t="s">
        <v>29</v>
      </c>
      <c r="Q115" s="21" t="s">
        <v>3040</v>
      </c>
      <c r="R115" s="21" t="s">
        <v>3036</v>
      </c>
      <c r="S115" s="14" t="s">
        <v>3041</v>
      </c>
      <c r="T115" s="15" t="s">
        <v>2401</v>
      </c>
    </row>
    <row r="116" spans="1:20">
      <c r="A116" t="s">
        <v>51</v>
      </c>
      <c r="B116" s="10" t="s">
        <v>50</v>
      </c>
      <c r="C116" s="10" t="s">
        <v>52</v>
      </c>
      <c r="D116" s="23" t="s">
        <v>67</v>
      </c>
      <c r="E116" s="12" t="s">
        <v>62</v>
      </c>
      <c r="F116" s="10" t="s">
        <v>46</v>
      </c>
      <c r="G116" s="10">
        <v>4</v>
      </c>
      <c r="H116" s="10" t="s">
        <v>37</v>
      </c>
      <c r="I116" s="11" t="s">
        <v>31</v>
      </c>
      <c r="J116" s="10" t="s">
        <v>32</v>
      </c>
      <c r="K116" s="10">
        <v>4</v>
      </c>
      <c r="L116" s="18" t="s">
        <v>35</v>
      </c>
      <c r="M116" t="s">
        <v>36</v>
      </c>
      <c r="N116" s="10" t="s">
        <v>48</v>
      </c>
      <c r="O116" s="10" t="s">
        <v>29</v>
      </c>
      <c r="P116" s="10" t="s">
        <v>29</v>
      </c>
      <c r="Q116" s="21" t="s">
        <v>3042</v>
      </c>
      <c r="R116" s="21" t="s">
        <v>3036</v>
      </c>
      <c r="S116" s="14" t="s">
        <v>3043</v>
      </c>
      <c r="T116" s="15" t="s">
        <v>2403</v>
      </c>
    </row>
    <row r="117" spans="1:20">
      <c r="A117" t="s">
        <v>51</v>
      </c>
      <c r="B117" s="10" t="s">
        <v>50</v>
      </c>
      <c r="C117" s="10" t="s">
        <v>52</v>
      </c>
      <c r="D117" s="23" t="s">
        <v>67</v>
      </c>
      <c r="E117" s="12" t="s">
        <v>62</v>
      </c>
      <c r="F117" s="10" t="s">
        <v>46</v>
      </c>
      <c r="G117" s="10">
        <v>4</v>
      </c>
      <c r="H117" s="10" t="s">
        <v>37</v>
      </c>
      <c r="I117" s="11" t="s">
        <v>31</v>
      </c>
      <c r="J117" s="10" t="s">
        <v>32</v>
      </c>
      <c r="K117" s="10">
        <v>5</v>
      </c>
      <c r="L117" s="18" t="s">
        <v>35</v>
      </c>
      <c r="M117" t="s">
        <v>36</v>
      </c>
      <c r="N117" s="10" t="s">
        <v>48</v>
      </c>
      <c r="O117" s="10" t="s">
        <v>29</v>
      </c>
      <c r="P117" s="10" t="s">
        <v>29</v>
      </c>
      <c r="Q117" s="21" t="s">
        <v>3044</v>
      </c>
      <c r="R117" s="21" t="s">
        <v>3036</v>
      </c>
      <c r="S117" s="14" t="s">
        <v>3045</v>
      </c>
      <c r="T117" s="15" t="s">
        <v>2405</v>
      </c>
    </row>
    <row r="118" spans="1:20">
      <c r="A118" t="s">
        <v>51</v>
      </c>
      <c r="B118" s="10" t="s">
        <v>50</v>
      </c>
      <c r="C118" s="10" t="s">
        <v>52</v>
      </c>
      <c r="D118" s="23" t="s">
        <v>67</v>
      </c>
      <c r="E118" s="12" t="s">
        <v>62</v>
      </c>
      <c r="F118" s="10" t="s">
        <v>46</v>
      </c>
      <c r="G118" s="10">
        <v>4</v>
      </c>
      <c r="H118" s="10" t="s">
        <v>37</v>
      </c>
      <c r="I118" s="11" t="s">
        <v>31</v>
      </c>
      <c r="J118" s="10" t="s">
        <v>32</v>
      </c>
      <c r="K118" s="10">
        <v>6</v>
      </c>
      <c r="L118" s="18" t="s">
        <v>35</v>
      </c>
      <c r="M118" t="s">
        <v>36</v>
      </c>
      <c r="N118" s="10" t="s">
        <v>48</v>
      </c>
      <c r="O118" s="10" t="s">
        <v>29</v>
      </c>
      <c r="P118" s="10" t="s">
        <v>29</v>
      </c>
      <c r="Q118" s="21" t="s">
        <v>3046</v>
      </c>
      <c r="R118" s="21" t="s">
        <v>3036</v>
      </c>
      <c r="S118" s="14" t="s">
        <v>3047</v>
      </c>
      <c r="T118" s="15" t="s">
        <v>2407</v>
      </c>
    </row>
    <row r="119" spans="1:20">
      <c r="A119" t="s">
        <v>51</v>
      </c>
      <c r="B119" s="10" t="s">
        <v>50</v>
      </c>
      <c r="C119" s="10" t="s">
        <v>52</v>
      </c>
      <c r="D119" s="23" t="s">
        <v>67</v>
      </c>
      <c r="E119" s="12" t="s">
        <v>62</v>
      </c>
      <c r="F119" s="10" t="s">
        <v>57</v>
      </c>
      <c r="G119" s="10">
        <v>8</v>
      </c>
      <c r="H119" s="10" t="s">
        <v>47</v>
      </c>
      <c r="I119" s="11" t="s">
        <v>31</v>
      </c>
      <c r="J119" s="10" t="s">
        <v>32</v>
      </c>
      <c r="K119" s="10">
        <v>1</v>
      </c>
      <c r="L119" s="18" t="s">
        <v>35</v>
      </c>
      <c r="M119" t="s">
        <v>36</v>
      </c>
      <c r="N119" s="10" t="s">
        <v>48</v>
      </c>
      <c r="O119" s="10" t="s">
        <v>29</v>
      </c>
      <c r="P119" s="10" t="s">
        <v>29</v>
      </c>
      <c r="Q119" s="21" t="s">
        <v>3048</v>
      </c>
      <c r="R119" s="21" t="s">
        <v>3049</v>
      </c>
      <c r="S119" s="14" t="s">
        <v>3050</v>
      </c>
      <c r="T119" s="15" t="s">
        <v>2408</v>
      </c>
    </row>
    <row r="120" spans="1:20">
      <c r="A120" t="s">
        <v>51</v>
      </c>
      <c r="B120" s="10" t="s">
        <v>50</v>
      </c>
      <c r="C120" s="10" t="s">
        <v>52</v>
      </c>
      <c r="D120" s="23" t="s">
        <v>67</v>
      </c>
      <c r="E120" s="12" t="s">
        <v>62</v>
      </c>
      <c r="F120" s="10" t="s">
        <v>57</v>
      </c>
      <c r="G120" s="10">
        <v>8</v>
      </c>
      <c r="H120" s="10" t="s">
        <v>47</v>
      </c>
      <c r="I120" s="11" t="s">
        <v>31</v>
      </c>
      <c r="J120" s="10" t="s">
        <v>32</v>
      </c>
      <c r="K120" s="10">
        <v>2</v>
      </c>
      <c r="L120" s="18" t="s">
        <v>35</v>
      </c>
      <c r="M120" t="s">
        <v>36</v>
      </c>
      <c r="N120" s="10" t="s">
        <v>48</v>
      </c>
      <c r="O120" s="10" t="s">
        <v>29</v>
      </c>
      <c r="P120" s="10" t="s">
        <v>29</v>
      </c>
      <c r="Q120" s="21" t="s">
        <v>3051</v>
      </c>
      <c r="R120" s="21" t="s">
        <v>3049</v>
      </c>
      <c r="S120" s="14" t="s">
        <v>3052</v>
      </c>
      <c r="T120" s="15" t="s">
        <v>2410</v>
      </c>
    </row>
    <row r="121" spans="1:20">
      <c r="A121" t="s">
        <v>51</v>
      </c>
      <c r="B121" s="10" t="s">
        <v>50</v>
      </c>
      <c r="C121" s="10" t="s">
        <v>52</v>
      </c>
      <c r="D121" s="23" t="s">
        <v>67</v>
      </c>
      <c r="E121" s="12" t="s">
        <v>62</v>
      </c>
      <c r="F121" s="10" t="s">
        <v>57</v>
      </c>
      <c r="G121" s="10">
        <v>8</v>
      </c>
      <c r="H121" s="10" t="s">
        <v>47</v>
      </c>
      <c r="I121" s="11" t="s">
        <v>31</v>
      </c>
      <c r="J121" s="10" t="s">
        <v>32</v>
      </c>
      <c r="K121" s="10">
        <v>3</v>
      </c>
      <c r="L121" s="18" t="s">
        <v>35</v>
      </c>
      <c r="M121" t="s">
        <v>36</v>
      </c>
      <c r="N121" s="10" t="s">
        <v>48</v>
      </c>
      <c r="O121" s="10" t="s">
        <v>29</v>
      </c>
      <c r="P121" s="10" t="s">
        <v>29</v>
      </c>
      <c r="Q121" s="21" t="s">
        <v>3053</v>
      </c>
      <c r="R121" s="21" t="s">
        <v>3049</v>
      </c>
      <c r="S121" s="14" t="s">
        <v>3054</v>
      </c>
      <c r="T121" s="15" t="s">
        <v>2412</v>
      </c>
    </row>
    <row r="122" spans="1:20">
      <c r="A122" t="s">
        <v>51</v>
      </c>
      <c r="B122" s="10" t="s">
        <v>50</v>
      </c>
      <c r="C122" s="10" t="s">
        <v>52</v>
      </c>
      <c r="D122" s="23" t="s">
        <v>67</v>
      </c>
      <c r="E122" s="12" t="s">
        <v>62</v>
      </c>
      <c r="F122" s="10" t="s">
        <v>57</v>
      </c>
      <c r="G122" s="10">
        <v>8</v>
      </c>
      <c r="H122" s="10" t="s">
        <v>47</v>
      </c>
      <c r="I122" s="11" t="s">
        <v>31</v>
      </c>
      <c r="J122" s="10" t="s">
        <v>32</v>
      </c>
      <c r="K122" s="10">
        <v>4</v>
      </c>
      <c r="L122" s="18" t="s">
        <v>35</v>
      </c>
      <c r="M122" t="s">
        <v>36</v>
      </c>
      <c r="N122" s="10" t="s">
        <v>48</v>
      </c>
      <c r="O122" s="10" t="s">
        <v>29</v>
      </c>
      <c r="P122" s="10" t="s">
        <v>29</v>
      </c>
      <c r="Q122" s="21" t="s">
        <v>3055</v>
      </c>
      <c r="R122" s="21" t="s">
        <v>3049</v>
      </c>
      <c r="S122" s="14" t="s">
        <v>3056</v>
      </c>
      <c r="T122" s="15" t="s">
        <v>2414</v>
      </c>
    </row>
    <row r="123" spans="1:20">
      <c r="A123" t="s">
        <v>51</v>
      </c>
      <c r="B123" s="10" t="s">
        <v>50</v>
      </c>
      <c r="C123" s="10" t="s">
        <v>52</v>
      </c>
      <c r="D123" s="23" t="s">
        <v>67</v>
      </c>
      <c r="E123" s="12" t="s">
        <v>62</v>
      </c>
      <c r="F123" s="10" t="s">
        <v>57</v>
      </c>
      <c r="G123" s="10">
        <v>8</v>
      </c>
      <c r="H123" s="10" t="s">
        <v>47</v>
      </c>
      <c r="I123" s="11" t="s">
        <v>31</v>
      </c>
      <c r="J123" s="10" t="s">
        <v>32</v>
      </c>
      <c r="K123" s="10">
        <v>5</v>
      </c>
      <c r="L123" s="18" t="s">
        <v>35</v>
      </c>
      <c r="M123" t="s">
        <v>36</v>
      </c>
      <c r="N123" s="10" t="s">
        <v>48</v>
      </c>
      <c r="O123" s="10" t="s">
        <v>29</v>
      </c>
      <c r="P123" s="10" t="s">
        <v>29</v>
      </c>
      <c r="Q123" s="21" t="s">
        <v>3057</v>
      </c>
      <c r="R123" s="21" t="s">
        <v>3049</v>
      </c>
      <c r="S123" s="14" t="s">
        <v>3058</v>
      </c>
      <c r="T123" s="15" t="s">
        <v>2416</v>
      </c>
    </row>
    <row r="124" spans="1:20">
      <c r="A124" t="s">
        <v>51</v>
      </c>
      <c r="B124" s="10" t="s">
        <v>50</v>
      </c>
      <c r="C124" s="10" t="s">
        <v>52</v>
      </c>
      <c r="D124" s="23" t="s">
        <v>67</v>
      </c>
      <c r="E124" s="12" t="s">
        <v>62</v>
      </c>
      <c r="F124" s="10" t="s">
        <v>57</v>
      </c>
      <c r="G124" s="10">
        <v>8</v>
      </c>
      <c r="H124" s="10" t="s">
        <v>47</v>
      </c>
      <c r="I124" s="11" t="s">
        <v>31</v>
      </c>
      <c r="J124" s="10" t="s">
        <v>32</v>
      </c>
      <c r="K124" s="10">
        <v>6</v>
      </c>
      <c r="L124" s="18" t="s">
        <v>35</v>
      </c>
      <c r="M124" t="s">
        <v>36</v>
      </c>
      <c r="N124" s="10" t="s">
        <v>48</v>
      </c>
      <c r="O124" s="10" t="s">
        <v>29</v>
      </c>
      <c r="P124" s="10" t="s">
        <v>29</v>
      </c>
      <c r="Q124" s="21" t="s">
        <v>3059</v>
      </c>
      <c r="R124" s="21" t="s">
        <v>3049</v>
      </c>
      <c r="S124" s="14" t="s">
        <v>3060</v>
      </c>
      <c r="T124" s="15" t="s">
        <v>2418</v>
      </c>
    </row>
    <row r="125" spans="1:20">
      <c r="A125" t="s">
        <v>51</v>
      </c>
      <c r="B125" s="10" t="s">
        <v>50</v>
      </c>
      <c r="C125" s="10" t="s">
        <v>52</v>
      </c>
      <c r="D125" s="23" t="s">
        <v>67</v>
      </c>
      <c r="E125" s="12" t="s">
        <v>62</v>
      </c>
      <c r="F125" s="10" t="s">
        <v>64</v>
      </c>
      <c r="G125" s="10">
        <v>24</v>
      </c>
      <c r="H125" s="10" t="s">
        <v>58</v>
      </c>
      <c r="I125" s="11" t="s">
        <v>31</v>
      </c>
      <c r="J125" s="10" t="s">
        <v>32</v>
      </c>
      <c r="K125" s="10">
        <v>1</v>
      </c>
      <c r="L125" s="18" t="s">
        <v>35</v>
      </c>
      <c r="M125" t="s">
        <v>36</v>
      </c>
      <c r="N125" s="10" t="s">
        <v>48</v>
      </c>
      <c r="O125" s="10" t="s">
        <v>29</v>
      </c>
      <c r="P125" s="10" t="s">
        <v>29</v>
      </c>
      <c r="Q125" s="21" t="s">
        <v>3061</v>
      </c>
      <c r="R125" s="21" t="s">
        <v>3062</v>
      </c>
      <c r="S125" s="14" t="s">
        <v>3063</v>
      </c>
      <c r="T125" s="15" t="s">
        <v>2419</v>
      </c>
    </row>
    <row r="126" spans="1:20">
      <c r="A126" t="s">
        <v>51</v>
      </c>
      <c r="B126" s="10" t="s">
        <v>50</v>
      </c>
      <c r="C126" s="10" t="s">
        <v>52</v>
      </c>
      <c r="D126" s="23" t="s">
        <v>67</v>
      </c>
      <c r="E126" s="12" t="s">
        <v>62</v>
      </c>
      <c r="F126" s="10" t="s">
        <v>64</v>
      </c>
      <c r="G126" s="10">
        <v>24</v>
      </c>
      <c r="H126" s="10" t="s">
        <v>58</v>
      </c>
      <c r="I126" s="11" t="s">
        <v>31</v>
      </c>
      <c r="J126" s="10" t="s">
        <v>32</v>
      </c>
      <c r="K126" s="10">
        <v>2</v>
      </c>
      <c r="L126" s="18" t="s">
        <v>35</v>
      </c>
      <c r="M126" t="s">
        <v>36</v>
      </c>
      <c r="N126" s="10" t="s">
        <v>48</v>
      </c>
      <c r="O126" s="10" t="s">
        <v>29</v>
      </c>
      <c r="P126" s="10" t="s">
        <v>29</v>
      </c>
      <c r="Q126" s="21" t="s">
        <v>3064</v>
      </c>
      <c r="R126" s="21" t="s">
        <v>3062</v>
      </c>
      <c r="S126" s="14" t="s">
        <v>3065</v>
      </c>
      <c r="T126" s="15" t="s">
        <v>2421</v>
      </c>
    </row>
    <row r="127" spans="1:20">
      <c r="A127" t="s">
        <v>51</v>
      </c>
      <c r="B127" s="10" t="s">
        <v>50</v>
      </c>
      <c r="C127" s="10" t="s">
        <v>52</v>
      </c>
      <c r="D127" s="23" t="s">
        <v>67</v>
      </c>
      <c r="E127" s="12" t="s">
        <v>62</v>
      </c>
      <c r="F127" s="10" t="s">
        <v>64</v>
      </c>
      <c r="G127" s="10">
        <v>24</v>
      </c>
      <c r="H127" s="10" t="s">
        <v>58</v>
      </c>
      <c r="I127" s="11" t="s">
        <v>31</v>
      </c>
      <c r="J127" s="10" t="s">
        <v>32</v>
      </c>
      <c r="K127" s="10">
        <v>3</v>
      </c>
      <c r="L127" s="18" t="s">
        <v>35</v>
      </c>
      <c r="M127" t="s">
        <v>36</v>
      </c>
      <c r="N127" s="10" t="s">
        <v>48</v>
      </c>
      <c r="O127" s="10" t="s">
        <v>29</v>
      </c>
      <c r="P127" s="10" t="s">
        <v>29</v>
      </c>
      <c r="Q127" s="21" t="s">
        <v>3066</v>
      </c>
      <c r="R127" s="21" t="s">
        <v>3062</v>
      </c>
      <c r="S127" s="14" t="s">
        <v>3067</v>
      </c>
      <c r="T127" s="15" t="s">
        <v>2423</v>
      </c>
    </row>
    <row r="128" spans="1:20">
      <c r="A128" t="s">
        <v>51</v>
      </c>
      <c r="B128" s="10" t="s">
        <v>50</v>
      </c>
      <c r="C128" s="10" t="s">
        <v>52</v>
      </c>
      <c r="D128" s="23" t="s">
        <v>67</v>
      </c>
      <c r="E128" s="12" t="s">
        <v>62</v>
      </c>
      <c r="F128" s="10" t="s">
        <v>64</v>
      </c>
      <c r="G128" s="10">
        <v>24</v>
      </c>
      <c r="H128" s="10" t="s">
        <v>58</v>
      </c>
      <c r="I128" s="11" t="s">
        <v>31</v>
      </c>
      <c r="J128" s="10" t="s">
        <v>32</v>
      </c>
      <c r="K128" s="10">
        <v>4</v>
      </c>
      <c r="L128" s="18" t="s">
        <v>35</v>
      </c>
      <c r="M128" t="s">
        <v>36</v>
      </c>
      <c r="N128" s="10" t="s">
        <v>48</v>
      </c>
      <c r="O128" s="10" t="s">
        <v>29</v>
      </c>
      <c r="P128" s="10" t="s">
        <v>29</v>
      </c>
      <c r="Q128" s="21" t="s">
        <v>3068</v>
      </c>
      <c r="R128" s="21" t="s">
        <v>3062</v>
      </c>
      <c r="S128" s="14" t="s">
        <v>3069</v>
      </c>
      <c r="T128" s="15" t="s">
        <v>2425</v>
      </c>
    </row>
    <row r="129" spans="1:20">
      <c r="A129" t="s">
        <v>51</v>
      </c>
      <c r="B129" s="10" t="s">
        <v>50</v>
      </c>
      <c r="C129" s="10" t="s">
        <v>52</v>
      </c>
      <c r="D129" s="23" t="s">
        <v>67</v>
      </c>
      <c r="E129" s="12" t="s">
        <v>62</v>
      </c>
      <c r="F129" s="10" t="s">
        <v>64</v>
      </c>
      <c r="G129" s="10">
        <v>24</v>
      </c>
      <c r="H129" s="10" t="s">
        <v>58</v>
      </c>
      <c r="I129" s="11" t="s">
        <v>31</v>
      </c>
      <c r="J129" s="10" t="s">
        <v>32</v>
      </c>
      <c r="K129" s="10">
        <v>5</v>
      </c>
      <c r="L129" s="18" t="s">
        <v>35</v>
      </c>
      <c r="M129" t="s">
        <v>36</v>
      </c>
      <c r="N129" s="10" t="s">
        <v>48</v>
      </c>
      <c r="O129" s="10" t="s">
        <v>29</v>
      </c>
      <c r="P129" s="10" t="s">
        <v>29</v>
      </c>
      <c r="Q129" s="21" t="s">
        <v>3070</v>
      </c>
      <c r="R129" s="21" t="s">
        <v>3062</v>
      </c>
      <c r="S129" s="14" t="s">
        <v>3071</v>
      </c>
      <c r="T129" s="15" t="s">
        <v>2427</v>
      </c>
    </row>
    <row r="130" spans="1:20">
      <c r="A130" t="s">
        <v>51</v>
      </c>
      <c r="B130" s="10" t="s">
        <v>50</v>
      </c>
      <c r="C130" s="10" t="s">
        <v>52</v>
      </c>
      <c r="D130" s="23" t="s">
        <v>67</v>
      </c>
      <c r="E130" s="12" t="s">
        <v>62</v>
      </c>
      <c r="F130" s="10" t="s">
        <v>64</v>
      </c>
      <c r="G130" s="10">
        <v>24</v>
      </c>
      <c r="H130" s="10" t="s">
        <v>58</v>
      </c>
      <c r="I130" s="11" t="s">
        <v>31</v>
      </c>
      <c r="J130" s="10" t="s">
        <v>32</v>
      </c>
      <c r="K130" s="10">
        <v>6</v>
      </c>
      <c r="L130" s="18" t="s">
        <v>35</v>
      </c>
      <c r="M130" t="s">
        <v>36</v>
      </c>
      <c r="N130" s="10" t="s">
        <v>48</v>
      </c>
      <c r="O130" s="10" t="s">
        <v>29</v>
      </c>
      <c r="P130" s="10" t="s">
        <v>29</v>
      </c>
      <c r="Q130" s="21" t="s">
        <v>3072</v>
      </c>
      <c r="R130" s="21" t="s">
        <v>3062</v>
      </c>
      <c r="S130" s="14" t="s">
        <v>3073</v>
      </c>
      <c r="T130" s="15" t="s">
        <v>2429</v>
      </c>
    </row>
    <row r="131" spans="1:20">
      <c r="A131" t="s">
        <v>51</v>
      </c>
      <c r="B131" s="10" t="s">
        <v>50</v>
      </c>
      <c r="C131" s="10" t="s">
        <v>52</v>
      </c>
      <c r="D131" s="23" t="s">
        <v>67</v>
      </c>
      <c r="E131" s="12" t="s">
        <v>62</v>
      </c>
      <c r="F131" s="10" t="s">
        <v>70</v>
      </c>
      <c r="G131" s="10">
        <v>30</v>
      </c>
      <c r="H131" s="10" t="s">
        <v>52</v>
      </c>
      <c r="I131" s="11" t="s">
        <v>31</v>
      </c>
      <c r="J131" s="10" t="s">
        <v>32</v>
      </c>
      <c r="K131" s="10">
        <v>1</v>
      </c>
      <c r="L131" s="18" t="s">
        <v>35</v>
      </c>
      <c r="M131" t="s">
        <v>36</v>
      </c>
      <c r="N131" s="10" t="s">
        <v>48</v>
      </c>
      <c r="O131" s="10" t="s">
        <v>29</v>
      </c>
      <c r="P131" s="10" t="s">
        <v>29</v>
      </c>
      <c r="Q131" s="21" t="s">
        <v>3074</v>
      </c>
      <c r="R131" s="21" t="s">
        <v>3075</v>
      </c>
      <c r="S131" s="14" t="s">
        <v>3076</v>
      </c>
      <c r="T131" s="15" t="s">
        <v>2430</v>
      </c>
    </row>
    <row r="132" spans="1:20">
      <c r="A132" t="s">
        <v>51</v>
      </c>
      <c r="B132" s="10" t="s">
        <v>50</v>
      </c>
      <c r="C132" s="10" t="s">
        <v>52</v>
      </c>
      <c r="D132" s="23" t="s">
        <v>67</v>
      </c>
      <c r="E132" s="12" t="s">
        <v>62</v>
      </c>
      <c r="F132" s="10" t="s">
        <v>70</v>
      </c>
      <c r="G132" s="10">
        <v>30</v>
      </c>
      <c r="H132" s="10" t="s">
        <v>52</v>
      </c>
      <c r="I132" s="11" t="s">
        <v>31</v>
      </c>
      <c r="J132" s="10" t="s">
        <v>32</v>
      </c>
      <c r="K132" s="10">
        <v>2</v>
      </c>
      <c r="L132" s="18" t="s">
        <v>35</v>
      </c>
      <c r="M132" t="s">
        <v>36</v>
      </c>
      <c r="N132" s="10" t="s">
        <v>48</v>
      </c>
      <c r="O132" s="10" t="s">
        <v>29</v>
      </c>
      <c r="P132" s="10" t="s">
        <v>29</v>
      </c>
      <c r="Q132" s="21" t="s">
        <v>3077</v>
      </c>
      <c r="R132" s="21" t="s">
        <v>3075</v>
      </c>
      <c r="S132" s="14" t="s">
        <v>3078</v>
      </c>
      <c r="T132" s="15" t="s">
        <v>2432</v>
      </c>
    </row>
    <row r="133" spans="1:20">
      <c r="A133" t="s">
        <v>51</v>
      </c>
      <c r="B133" s="10" t="s">
        <v>50</v>
      </c>
      <c r="C133" s="10" t="s">
        <v>52</v>
      </c>
      <c r="D133" s="23" t="s">
        <v>67</v>
      </c>
      <c r="E133" s="12" t="s">
        <v>62</v>
      </c>
      <c r="F133" s="10" t="s">
        <v>70</v>
      </c>
      <c r="G133" s="10">
        <v>30</v>
      </c>
      <c r="H133" s="10" t="s">
        <v>52</v>
      </c>
      <c r="I133" s="11" t="s">
        <v>31</v>
      </c>
      <c r="J133" s="10" t="s">
        <v>32</v>
      </c>
      <c r="K133" s="10">
        <v>3</v>
      </c>
      <c r="L133" s="18" t="s">
        <v>35</v>
      </c>
      <c r="M133" t="s">
        <v>36</v>
      </c>
      <c r="N133" s="10" t="s">
        <v>48</v>
      </c>
      <c r="O133" s="10" t="s">
        <v>29</v>
      </c>
      <c r="P133" s="10" t="s">
        <v>29</v>
      </c>
      <c r="Q133" s="21" t="s">
        <v>3079</v>
      </c>
      <c r="R133" s="21" t="s">
        <v>3075</v>
      </c>
      <c r="S133" s="14" t="s">
        <v>3080</v>
      </c>
      <c r="T133" s="15" t="s">
        <v>2434</v>
      </c>
    </row>
    <row r="134" spans="1:20">
      <c r="A134" t="s">
        <v>51</v>
      </c>
      <c r="B134" s="10" t="s">
        <v>50</v>
      </c>
      <c r="C134" s="10" t="s">
        <v>52</v>
      </c>
      <c r="D134" s="23" t="s">
        <v>67</v>
      </c>
      <c r="E134" s="12" t="s">
        <v>62</v>
      </c>
      <c r="F134" s="10" t="s">
        <v>70</v>
      </c>
      <c r="G134" s="10">
        <v>30</v>
      </c>
      <c r="H134" s="10" t="s">
        <v>52</v>
      </c>
      <c r="I134" s="11" t="s">
        <v>31</v>
      </c>
      <c r="J134" s="10" t="s">
        <v>32</v>
      </c>
      <c r="K134" s="10">
        <v>4</v>
      </c>
      <c r="L134" s="18" t="s">
        <v>35</v>
      </c>
      <c r="M134" t="s">
        <v>36</v>
      </c>
      <c r="N134" s="10" t="s">
        <v>48</v>
      </c>
      <c r="O134" s="10" t="s">
        <v>29</v>
      </c>
      <c r="P134" s="10" t="s">
        <v>29</v>
      </c>
      <c r="Q134" s="21" t="s">
        <v>3081</v>
      </c>
      <c r="R134" s="21" t="s">
        <v>3075</v>
      </c>
      <c r="S134" s="14" t="s">
        <v>3082</v>
      </c>
      <c r="T134" s="15" t="s">
        <v>2436</v>
      </c>
    </row>
    <row r="135" spans="1:20">
      <c r="A135" t="s">
        <v>51</v>
      </c>
      <c r="B135" s="10" t="s">
        <v>50</v>
      </c>
      <c r="C135" s="10" t="s">
        <v>52</v>
      </c>
      <c r="D135" s="23" t="s">
        <v>67</v>
      </c>
      <c r="E135" s="12" t="s">
        <v>62</v>
      </c>
      <c r="F135" s="10" t="s">
        <v>70</v>
      </c>
      <c r="G135" s="10">
        <v>30</v>
      </c>
      <c r="H135" s="10" t="s">
        <v>52</v>
      </c>
      <c r="I135" s="11" t="s">
        <v>31</v>
      </c>
      <c r="J135" s="10" t="s">
        <v>32</v>
      </c>
      <c r="K135" s="10">
        <v>5</v>
      </c>
      <c r="L135" s="18" t="s">
        <v>35</v>
      </c>
      <c r="M135" t="s">
        <v>36</v>
      </c>
      <c r="N135" s="10" t="s">
        <v>48</v>
      </c>
      <c r="O135" s="10" t="s">
        <v>29</v>
      </c>
      <c r="P135" s="10" t="s">
        <v>29</v>
      </c>
      <c r="Q135" s="21" t="s">
        <v>3083</v>
      </c>
      <c r="R135" s="21" t="s">
        <v>3075</v>
      </c>
      <c r="S135" s="14" t="s">
        <v>3084</v>
      </c>
      <c r="T135" s="15" t="s">
        <v>2438</v>
      </c>
    </row>
    <row r="136" spans="1:20">
      <c r="A136" t="s">
        <v>51</v>
      </c>
      <c r="B136" s="10" t="s">
        <v>50</v>
      </c>
      <c r="C136" s="10" t="s">
        <v>52</v>
      </c>
      <c r="D136" s="23" t="s">
        <v>67</v>
      </c>
      <c r="E136" s="12" t="s">
        <v>62</v>
      </c>
      <c r="F136" s="10" t="s">
        <v>70</v>
      </c>
      <c r="G136" s="10">
        <v>30</v>
      </c>
      <c r="H136" s="10" t="s">
        <v>52</v>
      </c>
      <c r="I136" s="11" t="s">
        <v>31</v>
      </c>
      <c r="J136" s="10" t="s">
        <v>32</v>
      </c>
      <c r="K136" s="10">
        <v>6</v>
      </c>
      <c r="L136" s="18" t="s">
        <v>35</v>
      </c>
      <c r="M136" t="s">
        <v>36</v>
      </c>
      <c r="N136" s="10" t="s">
        <v>48</v>
      </c>
      <c r="O136" s="10" t="s">
        <v>29</v>
      </c>
      <c r="P136" s="10" t="s">
        <v>29</v>
      </c>
      <c r="Q136" s="21" t="s">
        <v>3085</v>
      </c>
      <c r="R136" s="21" t="s">
        <v>3075</v>
      </c>
      <c r="S136" s="14" t="s">
        <v>3086</v>
      </c>
      <c r="T136" s="15" t="s">
        <v>2440</v>
      </c>
    </row>
    <row r="137" spans="1:20">
      <c r="A137" t="s">
        <v>51</v>
      </c>
      <c r="B137" s="10" t="s">
        <v>50</v>
      </c>
      <c r="C137" s="10" t="s">
        <v>52</v>
      </c>
      <c r="D137" s="23" t="s">
        <v>67</v>
      </c>
      <c r="E137" s="12" t="s">
        <v>62</v>
      </c>
      <c r="F137" s="10" t="s">
        <v>76</v>
      </c>
      <c r="G137" s="10">
        <v>48</v>
      </c>
      <c r="H137" s="10" t="s">
        <v>27</v>
      </c>
      <c r="I137" s="11" t="s">
        <v>31</v>
      </c>
      <c r="J137" s="10" t="s">
        <v>32</v>
      </c>
      <c r="K137" s="10">
        <v>1</v>
      </c>
      <c r="L137" s="18" t="s">
        <v>35</v>
      </c>
      <c r="M137" t="s">
        <v>36</v>
      </c>
      <c r="N137" s="10" t="s">
        <v>48</v>
      </c>
      <c r="O137" s="10" t="s">
        <v>29</v>
      </c>
      <c r="P137" s="10" t="s">
        <v>29</v>
      </c>
      <c r="Q137" s="21" t="s">
        <v>3087</v>
      </c>
      <c r="R137" s="21" t="s">
        <v>3088</v>
      </c>
      <c r="S137" s="14" t="s">
        <v>3089</v>
      </c>
      <c r="T137" s="15" t="s">
        <v>2441</v>
      </c>
    </row>
    <row r="138" spans="1:20">
      <c r="A138" t="s">
        <v>51</v>
      </c>
      <c r="B138" s="10" t="s">
        <v>50</v>
      </c>
      <c r="C138" s="10" t="s">
        <v>52</v>
      </c>
      <c r="D138" s="23" t="s">
        <v>67</v>
      </c>
      <c r="E138" s="12" t="s">
        <v>62</v>
      </c>
      <c r="F138" s="10" t="s">
        <v>76</v>
      </c>
      <c r="G138" s="10">
        <v>48</v>
      </c>
      <c r="H138" s="10" t="s">
        <v>27</v>
      </c>
      <c r="I138" s="11" t="s">
        <v>31</v>
      </c>
      <c r="J138" s="10" t="s">
        <v>32</v>
      </c>
      <c r="K138" s="10">
        <v>2</v>
      </c>
      <c r="L138" s="18" t="s">
        <v>35</v>
      </c>
      <c r="M138" t="s">
        <v>36</v>
      </c>
      <c r="N138" s="10" t="s">
        <v>48</v>
      </c>
      <c r="O138" s="10" t="s">
        <v>29</v>
      </c>
      <c r="P138" s="10" t="s">
        <v>29</v>
      </c>
      <c r="Q138" s="21" t="s">
        <v>3090</v>
      </c>
      <c r="R138" s="21" t="s">
        <v>3088</v>
      </c>
      <c r="S138" s="14" t="s">
        <v>3091</v>
      </c>
      <c r="T138" s="15" t="s">
        <v>2443</v>
      </c>
    </row>
    <row r="139" spans="1:20">
      <c r="A139" t="s">
        <v>51</v>
      </c>
      <c r="B139" s="10" t="s">
        <v>50</v>
      </c>
      <c r="C139" s="10" t="s">
        <v>52</v>
      </c>
      <c r="D139" s="23" t="s">
        <v>67</v>
      </c>
      <c r="E139" s="12" t="s">
        <v>62</v>
      </c>
      <c r="F139" s="10" t="s">
        <v>76</v>
      </c>
      <c r="G139" s="10">
        <v>48</v>
      </c>
      <c r="H139" s="10" t="s">
        <v>27</v>
      </c>
      <c r="I139" s="11" t="s">
        <v>31</v>
      </c>
      <c r="J139" s="10" t="s">
        <v>32</v>
      </c>
      <c r="K139" s="10">
        <v>3</v>
      </c>
      <c r="L139" s="18" t="s">
        <v>35</v>
      </c>
      <c r="M139" t="s">
        <v>36</v>
      </c>
      <c r="N139" s="10" t="s">
        <v>48</v>
      </c>
      <c r="O139" s="10" t="s">
        <v>29</v>
      </c>
      <c r="P139" s="10" t="s">
        <v>29</v>
      </c>
      <c r="Q139" s="21" t="s">
        <v>3092</v>
      </c>
      <c r="R139" s="21" t="s">
        <v>3088</v>
      </c>
      <c r="S139" s="14" t="s">
        <v>3093</v>
      </c>
      <c r="T139" s="15" t="s">
        <v>2445</v>
      </c>
    </row>
    <row r="140" spans="1:20">
      <c r="A140" t="s">
        <v>51</v>
      </c>
      <c r="B140" s="10" t="s">
        <v>50</v>
      </c>
      <c r="C140" s="10" t="s">
        <v>52</v>
      </c>
      <c r="D140" s="23" t="s">
        <v>67</v>
      </c>
      <c r="E140" s="12" t="s">
        <v>62</v>
      </c>
      <c r="F140" s="10" t="s">
        <v>76</v>
      </c>
      <c r="G140" s="10">
        <v>48</v>
      </c>
      <c r="H140" s="10" t="s">
        <v>27</v>
      </c>
      <c r="I140" s="11" t="s">
        <v>31</v>
      </c>
      <c r="J140" s="10" t="s">
        <v>32</v>
      </c>
      <c r="K140" s="10">
        <v>4</v>
      </c>
      <c r="L140" s="18" t="s">
        <v>35</v>
      </c>
      <c r="M140" t="s">
        <v>36</v>
      </c>
      <c r="N140" s="10" t="s">
        <v>48</v>
      </c>
      <c r="O140" s="10" t="s">
        <v>29</v>
      </c>
      <c r="P140" s="10" t="s">
        <v>29</v>
      </c>
      <c r="Q140" s="21" t="s">
        <v>3094</v>
      </c>
      <c r="R140" s="21" t="s">
        <v>3088</v>
      </c>
      <c r="S140" s="14" t="s">
        <v>3095</v>
      </c>
      <c r="T140" s="15" t="s">
        <v>2447</v>
      </c>
    </row>
    <row r="141" spans="1:20">
      <c r="A141" t="s">
        <v>51</v>
      </c>
      <c r="B141" s="10" t="s">
        <v>50</v>
      </c>
      <c r="C141" s="10" t="s">
        <v>52</v>
      </c>
      <c r="D141" s="23" t="s">
        <v>67</v>
      </c>
      <c r="E141" s="12" t="s">
        <v>62</v>
      </c>
      <c r="F141" s="10" t="s">
        <v>76</v>
      </c>
      <c r="G141" s="10">
        <v>48</v>
      </c>
      <c r="H141" s="10" t="s">
        <v>27</v>
      </c>
      <c r="I141" s="11" t="s">
        <v>31</v>
      </c>
      <c r="J141" s="10" t="s">
        <v>32</v>
      </c>
      <c r="K141" s="10">
        <v>5</v>
      </c>
      <c r="L141" s="18" t="s">
        <v>35</v>
      </c>
      <c r="M141" t="s">
        <v>36</v>
      </c>
      <c r="N141" s="10" t="s">
        <v>48</v>
      </c>
      <c r="O141" s="10" t="s">
        <v>29</v>
      </c>
      <c r="P141" s="10" t="s">
        <v>29</v>
      </c>
      <c r="Q141" s="21" t="s">
        <v>3096</v>
      </c>
      <c r="R141" s="21" t="s">
        <v>3088</v>
      </c>
      <c r="S141" s="14" t="s">
        <v>3097</v>
      </c>
      <c r="T141" s="15" t="s">
        <v>2449</v>
      </c>
    </row>
    <row r="142" spans="1:20">
      <c r="A142" t="s">
        <v>51</v>
      </c>
      <c r="B142" s="10" t="s">
        <v>50</v>
      </c>
      <c r="C142" s="10" t="s">
        <v>52</v>
      </c>
      <c r="D142" s="23" t="s">
        <v>67</v>
      </c>
      <c r="E142" s="12" t="s">
        <v>62</v>
      </c>
      <c r="F142" s="10" t="s">
        <v>76</v>
      </c>
      <c r="G142" s="10">
        <v>48</v>
      </c>
      <c r="H142" s="10" t="s">
        <v>27</v>
      </c>
      <c r="I142" s="11" t="s">
        <v>31</v>
      </c>
      <c r="J142" s="10" t="s">
        <v>32</v>
      </c>
      <c r="K142" s="10">
        <v>6</v>
      </c>
      <c r="L142" s="18" t="s">
        <v>35</v>
      </c>
      <c r="M142" t="s">
        <v>36</v>
      </c>
      <c r="N142" s="10" t="s">
        <v>48</v>
      </c>
      <c r="O142" s="10" t="s">
        <v>29</v>
      </c>
      <c r="P142" s="10" t="s">
        <v>29</v>
      </c>
      <c r="Q142" s="21" t="s">
        <v>3098</v>
      </c>
      <c r="R142" s="21" t="s">
        <v>3088</v>
      </c>
      <c r="S142" s="14" t="s">
        <v>3099</v>
      </c>
      <c r="T142" s="15" t="s">
        <v>2451</v>
      </c>
    </row>
    <row r="143" spans="1:20">
      <c r="A143" t="s">
        <v>51</v>
      </c>
      <c r="B143" s="10" t="s">
        <v>50</v>
      </c>
      <c r="C143" s="10" t="s">
        <v>52</v>
      </c>
      <c r="D143" s="23" t="s">
        <v>67</v>
      </c>
      <c r="E143" s="12" t="s">
        <v>62</v>
      </c>
      <c r="F143" s="10" t="s">
        <v>46</v>
      </c>
      <c r="G143" s="10">
        <v>4</v>
      </c>
      <c r="H143" s="10" t="s">
        <v>37</v>
      </c>
      <c r="I143" s="11" t="s">
        <v>31</v>
      </c>
      <c r="J143" s="10" t="s">
        <v>32</v>
      </c>
      <c r="K143" s="10">
        <v>1</v>
      </c>
      <c r="L143" s="18" t="s">
        <v>83</v>
      </c>
      <c r="M143" t="s">
        <v>72</v>
      </c>
      <c r="N143" s="10" t="s">
        <v>48</v>
      </c>
      <c r="O143" s="10" t="s">
        <v>29</v>
      </c>
      <c r="P143" s="10" t="s">
        <v>29</v>
      </c>
      <c r="Q143" s="21" t="s">
        <v>3100</v>
      </c>
      <c r="R143" s="21" t="s">
        <v>3101</v>
      </c>
      <c r="S143" s="14" t="s">
        <v>3102</v>
      </c>
      <c r="T143" s="15" t="s">
        <v>2452</v>
      </c>
    </row>
    <row r="144" spans="1:20">
      <c r="A144" t="s">
        <v>51</v>
      </c>
      <c r="B144" s="10" t="s">
        <v>50</v>
      </c>
      <c r="C144" s="10" t="s">
        <v>52</v>
      </c>
      <c r="D144" s="23" t="s">
        <v>67</v>
      </c>
      <c r="E144" s="12" t="s">
        <v>62</v>
      </c>
      <c r="F144" s="10" t="s">
        <v>46</v>
      </c>
      <c r="G144" s="10">
        <v>4</v>
      </c>
      <c r="H144" s="10" t="s">
        <v>37</v>
      </c>
      <c r="I144" s="11" t="s">
        <v>31</v>
      </c>
      <c r="J144" s="10" t="s">
        <v>32</v>
      </c>
      <c r="K144" s="10">
        <v>2</v>
      </c>
      <c r="L144" s="18" t="s">
        <v>83</v>
      </c>
      <c r="M144" t="s">
        <v>72</v>
      </c>
      <c r="N144" s="10" t="s">
        <v>48</v>
      </c>
      <c r="O144" s="10" t="s">
        <v>29</v>
      </c>
      <c r="P144" s="10" t="s">
        <v>29</v>
      </c>
      <c r="Q144" s="21" t="s">
        <v>3103</v>
      </c>
      <c r="R144" s="21" t="s">
        <v>3101</v>
      </c>
      <c r="S144" s="14" t="s">
        <v>3104</v>
      </c>
      <c r="T144" s="15" t="s">
        <v>2454</v>
      </c>
    </row>
    <row r="145" spans="1:20">
      <c r="A145" t="s">
        <v>51</v>
      </c>
      <c r="B145" s="10" t="s">
        <v>50</v>
      </c>
      <c r="C145" s="10" t="s">
        <v>52</v>
      </c>
      <c r="D145" s="23" t="s">
        <v>67</v>
      </c>
      <c r="E145" s="12" t="s">
        <v>62</v>
      </c>
      <c r="F145" s="10" t="s">
        <v>46</v>
      </c>
      <c r="G145" s="10">
        <v>4</v>
      </c>
      <c r="H145" s="10" t="s">
        <v>37</v>
      </c>
      <c r="I145" s="11" t="s">
        <v>31</v>
      </c>
      <c r="J145" s="10" t="s">
        <v>32</v>
      </c>
      <c r="K145" s="10">
        <v>3</v>
      </c>
      <c r="L145" s="18" t="s">
        <v>83</v>
      </c>
      <c r="M145" t="s">
        <v>72</v>
      </c>
      <c r="N145" s="10" t="s">
        <v>48</v>
      </c>
      <c r="O145" s="10" t="s">
        <v>29</v>
      </c>
      <c r="P145" s="10" t="s">
        <v>29</v>
      </c>
      <c r="Q145" s="21" t="s">
        <v>3105</v>
      </c>
      <c r="R145" s="21" t="s">
        <v>3101</v>
      </c>
      <c r="S145" s="14" t="s">
        <v>3106</v>
      </c>
      <c r="T145" s="15" t="s">
        <v>2456</v>
      </c>
    </row>
    <row r="146" spans="1:20">
      <c r="A146" t="s">
        <v>51</v>
      </c>
      <c r="B146" s="10" t="s">
        <v>50</v>
      </c>
      <c r="C146" s="10" t="s">
        <v>52</v>
      </c>
      <c r="D146" s="23" t="s">
        <v>67</v>
      </c>
      <c r="E146" s="12" t="s">
        <v>62</v>
      </c>
      <c r="F146" s="10" t="s">
        <v>46</v>
      </c>
      <c r="G146" s="10">
        <v>4</v>
      </c>
      <c r="H146" s="10" t="s">
        <v>37</v>
      </c>
      <c r="I146" s="11" t="s">
        <v>31</v>
      </c>
      <c r="J146" s="10" t="s">
        <v>32</v>
      </c>
      <c r="K146" s="10">
        <v>4</v>
      </c>
      <c r="L146" s="18" t="s">
        <v>83</v>
      </c>
      <c r="M146" t="s">
        <v>72</v>
      </c>
      <c r="N146" s="10" t="s">
        <v>48</v>
      </c>
      <c r="O146" s="10" t="s">
        <v>29</v>
      </c>
      <c r="P146" s="10" t="s">
        <v>29</v>
      </c>
      <c r="Q146" s="21" t="s">
        <v>3107</v>
      </c>
      <c r="R146" s="21" t="s">
        <v>3101</v>
      </c>
      <c r="S146" s="14" t="s">
        <v>3108</v>
      </c>
      <c r="T146" s="15" t="s">
        <v>2458</v>
      </c>
    </row>
    <row r="147" spans="1:20">
      <c r="A147" t="s">
        <v>51</v>
      </c>
      <c r="B147" s="10" t="s">
        <v>50</v>
      </c>
      <c r="C147" s="10" t="s">
        <v>52</v>
      </c>
      <c r="D147" s="23" t="s">
        <v>67</v>
      </c>
      <c r="E147" s="12" t="s">
        <v>62</v>
      </c>
      <c r="F147" s="10" t="s">
        <v>46</v>
      </c>
      <c r="G147" s="10">
        <v>4</v>
      </c>
      <c r="H147" s="10" t="s">
        <v>37</v>
      </c>
      <c r="I147" s="11" t="s">
        <v>31</v>
      </c>
      <c r="J147" s="10" t="s">
        <v>32</v>
      </c>
      <c r="K147" s="10">
        <v>5</v>
      </c>
      <c r="L147" s="18" t="s">
        <v>83</v>
      </c>
      <c r="M147" t="s">
        <v>72</v>
      </c>
      <c r="N147" s="10" t="s">
        <v>48</v>
      </c>
      <c r="O147" s="10" t="s">
        <v>29</v>
      </c>
      <c r="P147" s="10" t="s">
        <v>29</v>
      </c>
      <c r="Q147" s="21" t="s">
        <v>3109</v>
      </c>
      <c r="R147" s="21" t="s">
        <v>3101</v>
      </c>
      <c r="S147" s="14" t="s">
        <v>3110</v>
      </c>
      <c r="T147" s="15" t="s">
        <v>2460</v>
      </c>
    </row>
    <row r="148" spans="1:20">
      <c r="A148" t="s">
        <v>51</v>
      </c>
      <c r="B148" s="10" t="s">
        <v>50</v>
      </c>
      <c r="C148" s="10" t="s">
        <v>52</v>
      </c>
      <c r="D148" s="23" t="s">
        <v>67</v>
      </c>
      <c r="E148" s="12" t="s">
        <v>62</v>
      </c>
      <c r="F148" s="10" t="s">
        <v>46</v>
      </c>
      <c r="G148" s="10">
        <v>4</v>
      </c>
      <c r="H148" s="10" t="s">
        <v>37</v>
      </c>
      <c r="I148" s="11" t="s">
        <v>31</v>
      </c>
      <c r="J148" s="10" t="s">
        <v>32</v>
      </c>
      <c r="K148" s="10">
        <v>6</v>
      </c>
      <c r="L148" s="18" t="s">
        <v>83</v>
      </c>
      <c r="M148" t="s">
        <v>72</v>
      </c>
      <c r="N148" s="10" t="s">
        <v>48</v>
      </c>
      <c r="O148" s="10" t="s">
        <v>29</v>
      </c>
      <c r="P148" s="10" t="s">
        <v>29</v>
      </c>
      <c r="Q148" s="21" t="s">
        <v>3111</v>
      </c>
      <c r="R148" s="21" t="s">
        <v>3101</v>
      </c>
      <c r="S148" s="14" t="s">
        <v>3112</v>
      </c>
      <c r="T148" s="15" t="s">
        <v>2462</v>
      </c>
    </row>
    <row r="149" spans="1:20">
      <c r="A149" t="s">
        <v>51</v>
      </c>
      <c r="B149" s="10" t="s">
        <v>50</v>
      </c>
      <c r="C149" s="10" t="s">
        <v>52</v>
      </c>
      <c r="D149" s="23" t="s">
        <v>67</v>
      </c>
      <c r="E149" s="12" t="s">
        <v>62</v>
      </c>
      <c r="F149" s="10" t="s">
        <v>57</v>
      </c>
      <c r="G149" s="10">
        <v>8</v>
      </c>
      <c r="H149" s="10" t="s">
        <v>47</v>
      </c>
      <c r="I149" s="11" t="s">
        <v>31</v>
      </c>
      <c r="J149" s="10" t="s">
        <v>32</v>
      </c>
      <c r="K149" s="10">
        <v>1</v>
      </c>
      <c r="L149" s="18" t="s">
        <v>83</v>
      </c>
      <c r="M149" t="s">
        <v>72</v>
      </c>
      <c r="N149" s="10" t="s">
        <v>48</v>
      </c>
      <c r="O149" s="10" t="s">
        <v>29</v>
      </c>
      <c r="P149" s="10" t="s">
        <v>29</v>
      </c>
      <c r="Q149" s="21" t="s">
        <v>3113</v>
      </c>
      <c r="R149" s="21" t="s">
        <v>3114</v>
      </c>
      <c r="S149" s="14" t="s">
        <v>3115</v>
      </c>
      <c r="T149" s="15" t="s">
        <v>2463</v>
      </c>
    </row>
    <row r="150" spans="1:20">
      <c r="A150" t="s">
        <v>51</v>
      </c>
      <c r="B150" s="10" t="s">
        <v>50</v>
      </c>
      <c r="C150" s="10" t="s">
        <v>52</v>
      </c>
      <c r="D150" s="23" t="s">
        <v>67</v>
      </c>
      <c r="E150" s="12" t="s">
        <v>62</v>
      </c>
      <c r="F150" s="10" t="s">
        <v>57</v>
      </c>
      <c r="G150" s="10">
        <v>8</v>
      </c>
      <c r="H150" s="10" t="s">
        <v>47</v>
      </c>
      <c r="I150" s="11" t="s">
        <v>31</v>
      </c>
      <c r="J150" s="10" t="s">
        <v>32</v>
      </c>
      <c r="K150" s="10">
        <v>2</v>
      </c>
      <c r="L150" s="18" t="s">
        <v>83</v>
      </c>
      <c r="M150" t="s">
        <v>72</v>
      </c>
      <c r="N150" s="10" t="s">
        <v>48</v>
      </c>
      <c r="O150" s="10" t="s">
        <v>29</v>
      </c>
      <c r="P150" s="10" t="s">
        <v>29</v>
      </c>
      <c r="Q150" s="21" t="s">
        <v>3116</v>
      </c>
      <c r="R150" s="21" t="s">
        <v>3114</v>
      </c>
      <c r="S150" s="14" t="s">
        <v>3117</v>
      </c>
      <c r="T150" s="15" t="s">
        <v>2465</v>
      </c>
    </row>
    <row r="151" spans="1:20">
      <c r="A151" t="s">
        <v>51</v>
      </c>
      <c r="B151" s="10" t="s">
        <v>50</v>
      </c>
      <c r="C151" s="10" t="s">
        <v>52</v>
      </c>
      <c r="D151" s="23" t="s">
        <v>67</v>
      </c>
      <c r="E151" s="12" t="s">
        <v>62</v>
      </c>
      <c r="F151" s="10" t="s">
        <v>57</v>
      </c>
      <c r="G151" s="10">
        <v>8</v>
      </c>
      <c r="H151" s="10" t="s">
        <v>47</v>
      </c>
      <c r="I151" s="11" t="s">
        <v>31</v>
      </c>
      <c r="J151" s="10" t="s">
        <v>32</v>
      </c>
      <c r="K151" s="10">
        <v>3</v>
      </c>
      <c r="L151" s="18" t="s">
        <v>83</v>
      </c>
      <c r="M151" t="s">
        <v>72</v>
      </c>
      <c r="N151" s="10" t="s">
        <v>48</v>
      </c>
      <c r="O151" s="10" t="s">
        <v>29</v>
      </c>
      <c r="P151" s="10" t="s">
        <v>29</v>
      </c>
      <c r="Q151" s="21" t="s">
        <v>3118</v>
      </c>
      <c r="R151" s="21" t="s">
        <v>3114</v>
      </c>
      <c r="S151" s="14" t="s">
        <v>3119</v>
      </c>
      <c r="T151" s="15" t="s">
        <v>2467</v>
      </c>
    </row>
    <row r="152" spans="1:20">
      <c r="A152" t="s">
        <v>51</v>
      </c>
      <c r="B152" s="10" t="s">
        <v>50</v>
      </c>
      <c r="C152" s="10" t="s">
        <v>52</v>
      </c>
      <c r="D152" s="23" t="s">
        <v>67</v>
      </c>
      <c r="E152" s="12" t="s">
        <v>62</v>
      </c>
      <c r="F152" s="10" t="s">
        <v>57</v>
      </c>
      <c r="G152" s="10">
        <v>8</v>
      </c>
      <c r="H152" s="10" t="s">
        <v>47</v>
      </c>
      <c r="I152" s="11" t="s">
        <v>31</v>
      </c>
      <c r="J152" s="10" t="s">
        <v>32</v>
      </c>
      <c r="K152" s="10">
        <v>4</v>
      </c>
      <c r="L152" s="18" t="s">
        <v>83</v>
      </c>
      <c r="M152" t="s">
        <v>72</v>
      </c>
      <c r="N152" s="10" t="s">
        <v>48</v>
      </c>
      <c r="O152" s="10" t="s">
        <v>29</v>
      </c>
      <c r="P152" s="10" t="s">
        <v>29</v>
      </c>
      <c r="Q152" s="21" t="s">
        <v>3120</v>
      </c>
      <c r="R152" s="21" t="s">
        <v>3114</v>
      </c>
      <c r="S152" s="14" t="s">
        <v>3121</v>
      </c>
      <c r="T152" s="15" t="s">
        <v>2469</v>
      </c>
    </row>
    <row r="153" spans="1:20">
      <c r="A153" t="s">
        <v>51</v>
      </c>
      <c r="B153" s="10" t="s">
        <v>50</v>
      </c>
      <c r="C153" s="10" t="s">
        <v>52</v>
      </c>
      <c r="D153" s="23" t="s">
        <v>67</v>
      </c>
      <c r="E153" s="12" t="s">
        <v>62</v>
      </c>
      <c r="F153" s="10" t="s">
        <v>57</v>
      </c>
      <c r="G153" s="10">
        <v>8</v>
      </c>
      <c r="H153" s="10" t="s">
        <v>47</v>
      </c>
      <c r="I153" s="11" t="s">
        <v>31</v>
      </c>
      <c r="J153" s="10" t="s">
        <v>32</v>
      </c>
      <c r="K153" s="10">
        <v>5</v>
      </c>
      <c r="L153" s="18" t="s">
        <v>83</v>
      </c>
      <c r="M153" t="s">
        <v>72</v>
      </c>
      <c r="N153" s="10" t="s">
        <v>48</v>
      </c>
      <c r="O153" s="10" t="s">
        <v>29</v>
      </c>
      <c r="P153" s="10" t="s">
        <v>29</v>
      </c>
      <c r="Q153" s="21" t="s">
        <v>3122</v>
      </c>
      <c r="R153" s="21" t="s">
        <v>3114</v>
      </c>
      <c r="S153" s="14" t="s">
        <v>3123</v>
      </c>
      <c r="T153" s="15" t="s">
        <v>2471</v>
      </c>
    </row>
    <row r="154" spans="1:20">
      <c r="A154" t="s">
        <v>51</v>
      </c>
      <c r="B154" s="10" t="s">
        <v>50</v>
      </c>
      <c r="C154" s="10" t="s">
        <v>52</v>
      </c>
      <c r="D154" s="23" t="s">
        <v>67</v>
      </c>
      <c r="E154" s="12" t="s">
        <v>62</v>
      </c>
      <c r="F154" s="10" t="s">
        <v>57</v>
      </c>
      <c r="G154" s="10">
        <v>8</v>
      </c>
      <c r="H154" s="10" t="s">
        <v>47</v>
      </c>
      <c r="I154" s="11" t="s">
        <v>31</v>
      </c>
      <c r="J154" s="10" t="s">
        <v>32</v>
      </c>
      <c r="K154" s="10">
        <v>6</v>
      </c>
      <c r="L154" s="18" t="s">
        <v>83</v>
      </c>
      <c r="M154" t="s">
        <v>72</v>
      </c>
      <c r="N154" s="10" t="s">
        <v>48</v>
      </c>
      <c r="O154" s="10" t="s">
        <v>29</v>
      </c>
      <c r="P154" s="10" t="s">
        <v>29</v>
      </c>
      <c r="Q154" s="21" t="s">
        <v>3124</v>
      </c>
      <c r="R154" s="21" t="s">
        <v>3114</v>
      </c>
      <c r="S154" s="14" t="s">
        <v>3125</v>
      </c>
      <c r="T154" s="15" t="s">
        <v>2473</v>
      </c>
    </row>
    <row r="155" spans="1:20">
      <c r="A155" t="s">
        <v>51</v>
      </c>
      <c r="B155" s="10" t="s">
        <v>50</v>
      </c>
      <c r="C155" s="10" t="s">
        <v>52</v>
      </c>
      <c r="D155" s="23" t="s">
        <v>67</v>
      </c>
      <c r="E155" s="12" t="s">
        <v>62</v>
      </c>
      <c r="F155" s="10" t="s">
        <v>64</v>
      </c>
      <c r="G155" s="10">
        <v>24</v>
      </c>
      <c r="H155" s="10" t="s">
        <v>58</v>
      </c>
      <c r="I155" s="11" t="s">
        <v>31</v>
      </c>
      <c r="J155" s="10" t="s">
        <v>32</v>
      </c>
      <c r="K155" s="10">
        <v>1</v>
      </c>
      <c r="L155" s="18" t="s">
        <v>83</v>
      </c>
      <c r="M155" t="s">
        <v>72</v>
      </c>
      <c r="N155" s="10" t="s">
        <v>48</v>
      </c>
      <c r="O155" s="10" t="s">
        <v>29</v>
      </c>
      <c r="P155" s="10" t="s">
        <v>29</v>
      </c>
      <c r="Q155" s="21" t="s">
        <v>3126</v>
      </c>
      <c r="R155" s="21" t="s">
        <v>3127</v>
      </c>
      <c r="S155" s="14" t="s">
        <v>3128</v>
      </c>
      <c r="T155" s="15" t="s">
        <v>2474</v>
      </c>
    </row>
    <row r="156" spans="1:20">
      <c r="A156" t="s">
        <v>51</v>
      </c>
      <c r="B156" s="10" t="s">
        <v>50</v>
      </c>
      <c r="C156" s="10" t="s">
        <v>52</v>
      </c>
      <c r="D156" s="23" t="s">
        <v>67</v>
      </c>
      <c r="E156" s="12" t="s">
        <v>62</v>
      </c>
      <c r="F156" s="10" t="s">
        <v>64</v>
      </c>
      <c r="G156" s="10">
        <v>24</v>
      </c>
      <c r="H156" s="10" t="s">
        <v>58</v>
      </c>
      <c r="I156" s="11" t="s">
        <v>31</v>
      </c>
      <c r="J156" s="10" t="s">
        <v>32</v>
      </c>
      <c r="K156" s="10">
        <v>2</v>
      </c>
      <c r="L156" s="18" t="s">
        <v>83</v>
      </c>
      <c r="M156" t="s">
        <v>72</v>
      </c>
      <c r="N156" s="10" t="s">
        <v>48</v>
      </c>
      <c r="O156" s="10" t="s">
        <v>29</v>
      </c>
      <c r="P156" s="10" t="s">
        <v>29</v>
      </c>
      <c r="Q156" s="21" t="s">
        <v>3129</v>
      </c>
      <c r="R156" s="21" t="s">
        <v>3127</v>
      </c>
      <c r="S156" s="14" t="s">
        <v>3130</v>
      </c>
      <c r="T156" s="15" t="s">
        <v>2476</v>
      </c>
    </row>
    <row r="157" spans="1:20">
      <c r="A157" t="s">
        <v>51</v>
      </c>
      <c r="B157" s="10" t="s">
        <v>50</v>
      </c>
      <c r="C157" s="10" t="s">
        <v>52</v>
      </c>
      <c r="D157" s="23" t="s">
        <v>67</v>
      </c>
      <c r="E157" s="12" t="s">
        <v>62</v>
      </c>
      <c r="F157" s="10" t="s">
        <v>64</v>
      </c>
      <c r="G157" s="10">
        <v>24</v>
      </c>
      <c r="H157" s="10" t="s">
        <v>58</v>
      </c>
      <c r="I157" s="11" t="s">
        <v>31</v>
      </c>
      <c r="J157" s="10" t="s">
        <v>32</v>
      </c>
      <c r="K157" s="10">
        <v>3</v>
      </c>
      <c r="L157" s="18" t="s">
        <v>83</v>
      </c>
      <c r="M157" t="s">
        <v>72</v>
      </c>
      <c r="N157" s="10" t="s">
        <v>48</v>
      </c>
      <c r="O157" s="10" t="s">
        <v>29</v>
      </c>
      <c r="P157" s="10" t="s">
        <v>29</v>
      </c>
      <c r="Q157" s="21" t="s">
        <v>3131</v>
      </c>
      <c r="R157" s="21" t="s">
        <v>3127</v>
      </c>
      <c r="S157" s="14" t="s">
        <v>3132</v>
      </c>
      <c r="T157" s="15" t="s">
        <v>2478</v>
      </c>
    </row>
    <row r="158" spans="1:20">
      <c r="A158" t="s">
        <v>51</v>
      </c>
      <c r="B158" s="10" t="s">
        <v>50</v>
      </c>
      <c r="C158" s="10" t="s">
        <v>52</v>
      </c>
      <c r="D158" s="23" t="s">
        <v>67</v>
      </c>
      <c r="E158" s="12" t="s">
        <v>62</v>
      </c>
      <c r="F158" s="10" t="s">
        <v>64</v>
      </c>
      <c r="G158" s="10">
        <v>24</v>
      </c>
      <c r="H158" s="10" t="s">
        <v>58</v>
      </c>
      <c r="I158" s="11" t="s">
        <v>31</v>
      </c>
      <c r="J158" s="10" t="s">
        <v>32</v>
      </c>
      <c r="K158" s="10">
        <v>4</v>
      </c>
      <c r="L158" s="18" t="s">
        <v>83</v>
      </c>
      <c r="M158" t="s">
        <v>72</v>
      </c>
      <c r="N158" s="10" t="s">
        <v>48</v>
      </c>
      <c r="O158" s="10" t="s">
        <v>29</v>
      </c>
      <c r="P158" s="10" t="s">
        <v>29</v>
      </c>
      <c r="Q158" s="21" t="s">
        <v>3133</v>
      </c>
      <c r="R158" s="21" t="s">
        <v>3127</v>
      </c>
      <c r="S158" s="14" t="s">
        <v>3134</v>
      </c>
      <c r="T158" s="15" t="s">
        <v>2480</v>
      </c>
    </row>
    <row r="159" spans="1:20">
      <c r="A159" t="s">
        <v>51</v>
      </c>
      <c r="B159" s="10" t="s">
        <v>50</v>
      </c>
      <c r="C159" s="10" t="s">
        <v>52</v>
      </c>
      <c r="D159" s="23" t="s">
        <v>67</v>
      </c>
      <c r="E159" s="12" t="s">
        <v>62</v>
      </c>
      <c r="F159" s="10" t="s">
        <v>64</v>
      </c>
      <c r="G159" s="10">
        <v>24</v>
      </c>
      <c r="H159" s="10" t="s">
        <v>58</v>
      </c>
      <c r="I159" s="11" t="s">
        <v>31</v>
      </c>
      <c r="J159" s="10" t="s">
        <v>32</v>
      </c>
      <c r="K159" s="10">
        <v>5</v>
      </c>
      <c r="L159" s="18" t="s">
        <v>83</v>
      </c>
      <c r="M159" t="s">
        <v>72</v>
      </c>
      <c r="N159" s="10" t="s">
        <v>48</v>
      </c>
      <c r="O159" s="10" t="s">
        <v>29</v>
      </c>
      <c r="P159" s="10" t="s">
        <v>29</v>
      </c>
      <c r="Q159" s="21" t="s">
        <v>3135</v>
      </c>
      <c r="R159" s="21" t="s">
        <v>3127</v>
      </c>
      <c r="S159" s="14" t="s">
        <v>3136</v>
      </c>
      <c r="T159" s="15" t="s">
        <v>2482</v>
      </c>
    </row>
    <row r="160" spans="1:20">
      <c r="A160" t="s">
        <v>51</v>
      </c>
      <c r="B160" s="10" t="s">
        <v>50</v>
      </c>
      <c r="C160" s="10" t="s">
        <v>52</v>
      </c>
      <c r="D160" s="23" t="s">
        <v>67</v>
      </c>
      <c r="E160" s="12" t="s">
        <v>62</v>
      </c>
      <c r="F160" s="10" t="s">
        <v>64</v>
      </c>
      <c r="G160" s="10">
        <v>24</v>
      </c>
      <c r="H160" s="10" t="s">
        <v>58</v>
      </c>
      <c r="I160" s="11" t="s">
        <v>31</v>
      </c>
      <c r="J160" s="10" t="s">
        <v>32</v>
      </c>
      <c r="K160" s="10">
        <v>6</v>
      </c>
      <c r="L160" s="18" t="s">
        <v>83</v>
      </c>
      <c r="M160" t="s">
        <v>72</v>
      </c>
      <c r="N160" s="10" t="s">
        <v>48</v>
      </c>
      <c r="O160" s="10" t="s">
        <v>29</v>
      </c>
      <c r="P160" s="10" t="s">
        <v>29</v>
      </c>
      <c r="Q160" s="21" t="s">
        <v>3137</v>
      </c>
      <c r="R160" s="21" t="s">
        <v>3127</v>
      </c>
      <c r="S160" s="14" t="s">
        <v>3138</v>
      </c>
      <c r="T160" s="15" t="s">
        <v>2484</v>
      </c>
    </row>
    <row r="161" spans="1:20">
      <c r="A161" t="s">
        <v>51</v>
      </c>
      <c r="B161" s="10" t="s">
        <v>50</v>
      </c>
      <c r="C161" s="10" t="s">
        <v>52</v>
      </c>
      <c r="D161" s="23" t="s">
        <v>67</v>
      </c>
      <c r="E161" s="12" t="s">
        <v>62</v>
      </c>
      <c r="F161" s="10" t="s">
        <v>70</v>
      </c>
      <c r="G161" s="10">
        <v>30</v>
      </c>
      <c r="H161" s="10" t="s">
        <v>52</v>
      </c>
      <c r="I161" s="11" t="s">
        <v>31</v>
      </c>
      <c r="J161" s="10" t="s">
        <v>32</v>
      </c>
      <c r="K161" s="10">
        <v>1</v>
      </c>
      <c r="L161" s="18" t="s">
        <v>83</v>
      </c>
      <c r="M161" t="s">
        <v>72</v>
      </c>
      <c r="N161" s="10" t="s">
        <v>48</v>
      </c>
      <c r="O161" s="10" t="s">
        <v>29</v>
      </c>
      <c r="P161" s="10" t="s">
        <v>29</v>
      </c>
      <c r="Q161" s="21" t="s">
        <v>3139</v>
      </c>
      <c r="R161" s="21" t="s">
        <v>3140</v>
      </c>
      <c r="S161" s="14" t="s">
        <v>3141</v>
      </c>
      <c r="T161" s="15" t="s">
        <v>2485</v>
      </c>
    </row>
    <row r="162" spans="1:20">
      <c r="A162" t="s">
        <v>51</v>
      </c>
      <c r="B162" s="10" t="s">
        <v>50</v>
      </c>
      <c r="C162" s="10" t="s">
        <v>52</v>
      </c>
      <c r="D162" s="23" t="s">
        <v>67</v>
      </c>
      <c r="E162" s="12" t="s">
        <v>62</v>
      </c>
      <c r="F162" s="10" t="s">
        <v>70</v>
      </c>
      <c r="G162" s="10">
        <v>30</v>
      </c>
      <c r="H162" s="10" t="s">
        <v>52</v>
      </c>
      <c r="I162" s="11" t="s">
        <v>31</v>
      </c>
      <c r="J162" s="10" t="s">
        <v>32</v>
      </c>
      <c r="K162" s="10">
        <v>2</v>
      </c>
      <c r="L162" s="18" t="s">
        <v>83</v>
      </c>
      <c r="M162" t="s">
        <v>72</v>
      </c>
      <c r="N162" s="10" t="s">
        <v>48</v>
      </c>
      <c r="O162" s="10" t="s">
        <v>29</v>
      </c>
      <c r="P162" s="10" t="s">
        <v>29</v>
      </c>
      <c r="Q162" s="21" t="s">
        <v>3142</v>
      </c>
      <c r="R162" s="21" t="s">
        <v>3140</v>
      </c>
      <c r="S162" s="14" t="s">
        <v>3143</v>
      </c>
      <c r="T162" s="15" t="s">
        <v>2487</v>
      </c>
    </row>
    <row r="163" spans="1:20">
      <c r="A163" t="s">
        <v>51</v>
      </c>
      <c r="B163" s="10" t="s">
        <v>50</v>
      </c>
      <c r="C163" s="10" t="s">
        <v>52</v>
      </c>
      <c r="D163" s="23" t="s">
        <v>67</v>
      </c>
      <c r="E163" s="12" t="s">
        <v>62</v>
      </c>
      <c r="F163" s="10" t="s">
        <v>70</v>
      </c>
      <c r="G163" s="10">
        <v>30</v>
      </c>
      <c r="H163" s="10" t="s">
        <v>52</v>
      </c>
      <c r="I163" s="11" t="s">
        <v>31</v>
      </c>
      <c r="J163" s="10" t="s">
        <v>32</v>
      </c>
      <c r="K163" s="10">
        <v>3</v>
      </c>
      <c r="L163" s="18" t="s">
        <v>83</v>
      </c>
      <c r="M163" t="s">
        <v>72</v>
      </c>
      <c r="N163" s="10" t="s">
        <v>48</v>
      </c>
      <c r="O163" s="10" t="s">
        <v>29</v>
      </c>
      <c r="P163" s="10" t="s">
        <v>29</v>
      </c>
      <c r="Q163" s="21" t="s">
        <v>3144</v>
      </c>
      <c r="R163" s="21" t="s">
        <v>3140</v>
      </c>
      <c r="S163" s="14" t="s">
        <v>3145</v>
      </c>
      <c r="T163" s="15" t="s">
        <v>2489</v>
      </c>
    </row>
    <row r="164" spans="1:20">
      <c r="A164" t="s">
        <v>51</v>
      </c>
      <c r="B164" s="10" t="s">
        <v>50</v>
      </c>
      <c r="C164" s="10" t="s">
        <v>52</v>
      </c>
      <c r="D164" s="23" t="s">
        <v>67</v>
      </c>
      <c r="E164" s="12" t="s">
        <v>62</v>
      </c>
      <c r="F164" s="10" t="s">
        <v>70</v>
      </c>
      <c r="G164" s="10">
        <v>30</v>
      </c>
      <c r="H164" s="10" t="s">
        <v>52</v>
      </c>
      <c r="I164" s="11" t="s">
        <v>31</v>
      </c>
      <c r="J164" s="10" t="s">
        <v>32</v>
      </c>
      <c r="K164" s="10">
        <v>4</v>
      </c>
      <c r="L164" s="18" t="s">
        <v>83</v>
      </c>
      <c r="M164" t="s">
        <v>72</v>
      </c>
      <c r="N164" s="10" t="s">
        <v>48</v>
      </c>
      <c r="O164" s="10" t="s">
        <v>29</v>
      </c>
      <c r="P164" s="10" t="s">
        <v>29</v>
      </c>
      <c r="Q164" s="21" t="s">
        <v>3146</v>
      </c>
      <c r="R164" s="21" t="s">
        <v>3140</v>
      </c>
      <c r="S164" s="14" t="s">
        <v>3147</v>
      </c>
      <c r="T164" s="15" t="s">
        <v>2491</v>
      </c>
    </row>
    <row r="165" spans="1:20">
      <c r="A165" t="s">
        <v>51</v>
      </c>
      <c r="B165" s="10" t="s">
        <v>50</v>
      </c>
      <c r="C165" s="10" t="s">
        <v>52</v>
      </c>
      <c r="D165" s="23" t="s">
        <v>67</v>
      </c>
      <c r="E165" s="12" t="s">
        <v>62</v>
      </c>
      <c r="F165" s="10" t="s">
        <v>70</v>
      </c>
      <c r="G165" s="10">
        <v>30</v>
      </c>
      <c r="H165" s="10" t="s">
        <v>52</v>
      </c>
      <c r="I165" s="11" t="s">
        <v>31</v>
      </c>
      <c r="J165" s="10" t="s">
        <v>32</v>
      </c>
      <c r="K165" s="10">
        <v>5</v>
      </c>
      <c r="L165" s="18" t="s">
        <v>83</v>
      </c>
      <c r="M165" t="s">
        <v>72</v>
      </c>
      <c r="N165" s="10" t="s">
        <v>48</v>
      </c>
      <c r="O165" s="10" t="s">
        <v>29</v>
      </c>
      <c r="P165" s="10" t="s">
        <v>29</v>
      </c>
      <c r="Q165" s="21" t="s">
        <v>3148</v>
      </c>
      <c r="R165" s="21" t="s">
        <v>3140</v>
      </c>
      <c r="S165" s="14" t="s">
        <v>3149</v>
      </c>
      <c r="T165" s="15" t="s">
        <v>2493</v>
      </c>
    </row>
    <row r="166" spans="1:20">
      <c r="A166" t="s">
        <v>51</v>
      </c>
      <c r="B166" s="10" t="s">
        <v>50</v>
      </c>
      <c r="C166" s="10" t="s">
        <v>52</v>
      </c>
      <c r="D166" s="23" t="s">
        <v>67</v>
      </c>
      <c r="E166" s="12" t="s">
        <v>62</v>
      </c>
      <c r="F166" s="10" t="s">
        <v>70</v>
      </c>
      <c r="G166" s="10">
        <v>30</v>
      </c>
      <c r="H166" s="10" t="s">
        <v>52</v>
      </c>
      <c r="I166" s="11" t="s">
        <v>31</v>
      </c>
      <c r="J166" s="10" t="s">
        <v>32</v>
      </c>
      <c r="K166" s="10">
        <v>6</v>
      </c>
      <c r="L166" s="18" t="s">
        <v>83</v>
      </c>
      <c r="M166" t="s">
        <v>72</v>
      </c>
      <c r="N166" s="10" t="s">
        <v>48</v>
      </c>
      <c r="O166" s="10" t="s">
        <v>29</v>
      </c>
      <c r="P166" s="10" t="s">
        <v>29</v>
      </c>
      <c r="Q166" s="21" t="s">
        <v>3150</v>
      </c>
      <c r="R166" s="21" t="s">
        <v>3140</v>
      </c>
      <c r="S166" s="14" t="s">
        <v>3151</v>
      </c>
      <c r="T166" s="15" t="s">
        <v>2495</v>
      </c>
    </row>
    <row r="167" spans="1:20">
      <c r="A167" t="s">
        <v>51</v>
      </c>
      <c r="B167" s="10" t="s">
        <v>50</v>
      </c>
      <c r="C167" s="10" t="s">
        <v>52</v>
      </c>
      <c r="D167" s="23" t="s">
        <v>67</v>
      </c>
      <c r="E167" s="12" t="s">
        <v>62</v>
      </c>
      <c r="F167" s="10" t="s">
        <v>76</v>
      </c>
      <c r="G167" s="10">
        <v>48</v>
      </c>
      <c r="H167" s="10" t="s">
        <v>27</v>
      </c>
      <c r="I167" s="11" t="s">
        <v>31</v>
      </c>
      <c r="J167" s="10" t="s">
        <v>32</v>
      </c>
      <c r="K167" s="10">
        <v>1</v>
      </c>
      <c r="L167" s="18" t="s">
        <v>83</v>
      </c>
      <c r="M167" t="s">
        <v>72</v>
      </c>
      <c r="N167" s="10" t="s">
        <v>48</v>
      </c>
      <c r="O167" s="10" t="s">
        <v>29</v>
      </c>
      <c r="P167" s="10" t="s">
        <v>29</v>
      </c>
      <c r="Q167" s="21" t="s">
        <v>3152</v>
      </c>
      <c r="R167" s="21" t="s">
        <v>3153</v>
      </c>
      <c r="S167" s="14" t="s">
        <v>3154</v>
      </c>
      <c r="T167" s="15" t="s">
        <v>2496</v>
      </c>
    </row>
    <row r="168" spans="1:20">
      <c r="A168" t="s">
        <v>51</v>
      </c>
      <c r="B168" s="10" t="s">
        <v>50</v>
      </c>
      <c r="C168" s="10" t="s">
        <v>52</v>
      </c>
      <c r="D168" s="23" t="s">
        <v>67</v>
      </c>
      <c r="E168" s="12" t="s">
        <v>62</v>
      </c>
      <c r="F168" s="10" t="s">
        <v>76</v>
      </c>
      <c r="G168" s="10">
        <v>48</v>
      </c>
      <c r="H168" s="10" t="s">
        <v>27</v>
      </c>
      <c r="I168" s="11" t="s">
        <v>31</v>
      </c>
      <c r="J168" s="10" t="s">
        <v>32</v>
      </c>
      <c r="K168" s="10">
        <v>2</v>
      </c>
      <c r="L168" s="18" t="s">
        <v>83</v>
      </c>
      <c r="M168" t="s">
        <v>72</v>
      </c>
      <c r="N168" s="10" t="s">
        <v>48</v>
      </c>
      <c r="O168" s="10" t="s">
        <v>29</v>
      </c>
      <c r="P168" s="10" t="s">
        <v>29</v>
      </c>
      <c r="Q168" s="21" t="s">
        <v>3155</v>
      </c>
      <c r="R168" s="21" t="s">
        <v>3153</v>
      </c>
      <c r="S168" s="14" t="s">
        <v>3156</v>
      </c>
      <c r="T168" s="15" t="s">
        <v>2498</v>
      </c>
    </row>
    <row r="169" spans="1:20">
      <c r="A169" t="s">
        <v>51</v>
      </c>
      <c r="B169" s="10" t="s">
        <v>50</v>
      </c>
      <c r="C169" s="10" t="s">
        <v>52</v>
      </c>
      <c r="D169" s="23" t="s">
        <v>67</v>
      </c>
      <c r="E169" s="12" t="s">
        <v>62</v>
      </c>
      <c r="F169" s="10" t="s">
        <v>76</v>
      </c>
      <c r="G169" s="10">
        <v>48</v>
      </c>
      <c r="H169" s="10" t="s">
        <v>27</v>
      </c>
      <c r="I169" s="11" t="s">
        <v>31</v>
      </c>
      <c r="J169" s="10" t="s">
        <v>32</v>
      </c>
      <c r="K169" s="10">
        <v>3</v>
      </c>
      <c r="L169" s="18" t="s">
        <v>83</v>
      </c>
      <c r="M169" t="s">
        <v>72</v>
      </c>
      <c r="N169" s="10" t="s">
        <v>48</v>
      </c>
      <c r="O169" s="10" t="s">
        <v>29</v>
      </c>
      <c r="P169" s="10" t="s">
        <v>29</v>
      </c>
      <c r="Q169" s="21" t="s">
        <v>3157</v>
      </c>
      <c r="R169" s="21" t="s">
        <v>3153</v>
      </c>
      <c r="S169" s="14" t="s">
        <v>3158</v>
      </c>
      <c r="T169" s="15" t="s">
        <v>2500</v>
      </c>
    </row>
    <row r="170" spans="1:20">
      <c r="A170" t="s">
        <v>51</v>
      </c>
      <c r="B170" s="10" t="s">
        <v>50</v>
      </c>
      <c r="C170" s="10" t="s">
        <v>52</v>
      </c>
      <c r="D170" s="23" t="s">
        <v>67</v>
      </c>
      <c r="E170" s="12" t="s">
        <v>62</v>
      </c>
      <c r="F170" s="10" t="s">
        <v>76</v>
      </c>
      <c r="G170" s="10">
        <v>48</v>
      </c>
      <c r="H170" s="10" t="s">
        <v>27</v>
      </c>
      <c r="I170" s="11" t="s">
        <v>31</v>
      </c>
      <c r="J170" s="10" t="s">
        <v>32</v>
      </c>
      <c r="K170" s="10">
        <v>4</v>
      </c>
      <c r="L170" s="18" t="s">
        <v>83</v>
      </c>
      <c r="M170" t="s">
        <v>72</v>
      </c>
      <c r="N170" s="10" t="s">
        <v>48</v>
      </c>
      <c r="O170" s="10" t="s">
        <v>29</v>
      </c>
      <c r="P170" s="10" t="s">
        <v>29</v>
      </c>
      <c r="Q170" s="21" t="s">
        <v>3159</v>
      </c>
      <c r="R170" s="21" t="s">
        <v>3153</v>
      </c>
      <c r="S170" s="14" t="s">
        <v>3160</v>
      </c>
      <c r="T170" s="15" t="s">
        <v>2502</v>
      </c>
    </row>
    <row r="171" spans="1:20">
      <c r="A171" t="s">
        <v>51</v>
      </c>
      <c r="B171" s="10" t="s">
        <v>50</v>
      </c>
      <c r="C171" s="10" t="s">
        <v>52</v>
      </c>
      <c r="D171" s="23" t="s">
        <v>67</v>
      </c>
      <c r="E171" s="12" t="s">
        <v>62</v>
      </c>
      <c r="F171" s="10" t="s">
        <v>76</v>
      </c>
      <c r="G171" s="10">
        <v>48</v>
      </c>
      <c r="H171" s="10" t="s">
        <v>27</v>
      </c>
      <c r="I171" s="11" t="s">
        <v>31</v>
      </c>
      <c r="J171" s="10" t="s">
        <v>32</v>
      </c>
      <c r="K171" s="10">
        <v>5</v>
      </c>
      <c r="L171" s="18" t="s">
        <v>83</v>
      </c>
      <c r="M171" t="s">
        <v>72</v>
      </c>
      <c r="N171" s="10" t="s">
        <v>48</v>
      </c>
      <c r="O171" s="10" t="s">
        <v>29</v>
      </c>
      <c r="P171" s="10" t="s">
        <v>29</v>
      </c>
      <c r="Q171" s="21" t="s">
        <v>3161</v>
      </c>
      <c r="R171" s="21" t="s">
        <v>3153</v>
      </c>
      <c r="S171" s="14" t="s">
        <v>3162</v>
      </c>
      <c r="T171" s="15" t="s">
        <v>2504</v>
      </c>
    </row>
    <row r="172" spans="1:20">
      <c r="A172" t="s">
        <v>51</v>
      </c>
      <c r="B172" s="10" t="s">
        <v>50</v>
      </c>
      <c r="C172" s="10" t="s">
        <v>52</v>
      </c>
      <c r="D172" s="23" t="s">
        <v>67</v>
      </c>
      <c r="E172" s="12" t="s">
        <v>62</v>
      </c>
      <c r="F172" s="10" t="s">
        <v>76</v>
      </c>
      <c r="G172" s="10">
        <v>48</v>
      </c>
      <c r="H172" s="10" t="s">
        <v>27</v>
      </c>
      <c r="I172" s="11" t="s">
        <v>31</v>
      </c>
      <c r="J172" s="10" t="s">
        <v>32</v>
      </c>
      <c r="K172" s="10">
        <v>6</v>
      </c>
      <c r="L172" s="18" t="s">
        <v>83</v>
      </c>
      <c r="M172" t="s">
        <v>72</v>
      </c>
      <c r="N172" s="10" t="s">
        <v>48</v>
      </c>
      <c r="O172" s="10" t="s">
        <v>29</v>
      </c>
      <c r="P172" s="10" t="s">
        <v>29</v>
      </c>
      <c r="Q172" s="21" t="s">
        <v>3163</v>
      </c>
      <c r="R172" s="21" t="s">
        <v>3153</v>
      </c>
      <c r="S172" s="14" t="s">
        <v>3164</v>
      </c>
      <c r="T172" s="15" t="s">
        <v>2506</v>
      </c>
    </row>
    <row r="173" spans="1:20">
      <c r="A173" t="s">
        <v>51</v>
      </c>
      <c r="B173" s="10" t="s">
        <v>50</v>
      </c>
      <c r="C173" s="10" t="s">
        <v>52</v>
      </c>
      <c r="D173" s="23" t="s">
        <v>1373</v>
      </c>
      <c r="E173" s="12" t="s">
        <v>30</v>
      </c>
      <c r="F173" s="10" t="s">
        <v>33</v>
      </c>
      <c r="G173" s="10">
        <v>0</v>
      </c>
      <c r="H173" s="10" t="s">
        <v>34</v>
      </c>
      <c r="I173" s="11" t="s">
        <v>44</v>
      </c>
      <c r="J173" s="10" t="s">
        <v>45</v>
      </c>
      <c r="K173" s="10">
        <v>1</v>
      </c>
      <c r="L173" s="18">
        <v>0</v>
      </c>
      <c r="M173" t="s">
        <v>144</v>
      </c>
      <c r="N173" s="10" t="s">
        <v>38</v>
      </c>
      <c r="O173" s="10" t="s">
        <v>29</v>
      </c>
      <c r="P173" s="10" t="s">
        <v>29</v>
      </c>
      <c r="Q173" s="21" t="s">
        <v>3165</v>
      </c>
      <c r="R173" s="21" t="s">
        <v>3166</v>
      </c>
      <c r="S173" s="14" t="s">
        <v>3167</v>
      </c>
      <c r="T173" s="15" t="s">
        <v>3168</v>
      </c>
    </row>
    <row r="174" spans="1:20">
      <c r="A174" t="s">
        <v>51</v>
      </c>
      <c r="B174" s="10" t="s">
        <v>50</v>
      </c>
      <c r="C174" s="10" t="s">
        <v>52</v>
      </c>
      <c r="D174" s="23" t="s">
        <v>1373</v>
      </c>
      <c r="E174" s="12" t="s">
        <v>30</v>
      </c>
      <c r="F174" s="10" t="s">
        <v>33</v>
      </c>
      <c r="G174" s="10">
        <v>0</v>
      </c>
      <c r="H174" s="10" t="s">
        <v>34</v>
      </c>
      <c r="I174" s="11" t="s">
        <v>44</v>
      </c>
      <c r="J174" s="10" t="s">
        <v>45</v>
      </c>
      <c r="K174" s="10">
        <v>2</v>
      </c>
      <c r="L174" s="18">
        <v>0</v>
      </c>
      <c r="M174" t="s">
        <v>144</v>
      </c>
      <c r="N174" s="10" t="s">
        <v>38</v>
      </c>
      <c r="O174" s="10" t="s">
        <v>29</v>
      </c>
      <c r="P174" s="10" t="s">
        <v>29</v>
      </c>
      <c r="Q174" s="21" t="s">
        <v>3169</v>
      </c>
      <c r="R174" s="21" t="s">
        <v>3166</v>
      </c>
      <c r="S174" s="14" t="s">
        <v>3170</v>
      </c>
      <c r="T174" s="15" t="s">
        <v>3171</v>
      </c>
    </row>
    <row r="175" spans="1:20">
      <c r="A175" t="s">
        <v>51</v>
      </c>
      <c r="B175" s="10" t="s">
        <v>50</v>
      </c>
      <c r="C175" s="10" t="s">
        <v>52</v>
      </c>
      <c r="D175" s="23" t="s">
        <v>1373</v>
      </c>
      <c r="E175" s="12" t="s">
        <v>30</v>
      </c>
      <c r="F175" s="10" t="s">
        <v>33</v>
      </c>
      <c r="G175" s="10">
        <v>0</v>
      </c>
      <c r="H175" s="10" t="s">
        <v>34</v>
      </c>
      <c r="I175" s="11" t="s">
        <v>44</v>
      </c>
      <c r="J175" s="10" t="s">
        <v>45</v>
      </c>
      <c r="K175" s="10">
        <v>3</v>
      </c>
      <c r="L175" s="18">
        <v>0</v>
      </c>
      <c r="M175" t="s">
        <v>144</v>
      </c>
      <c r="N175" s="10" t="s">
        <v>38</v>
      </c>
      <c r="O175" s="10" t="s">
        <v>29</v>
      </c>
      <c r="P175" s="10" t="s">
        <v>29</v>
      </c>
      <c r="Q175" s="21" t="s">
        <v>3172</v>
      </c>
      <c r="R175" s="21" t="s">
        <v>3166</v>
      </c>
      <c r="S175" s="14" t="s">
        <v>3173</v>
      </c>
      <c r="T175" s="15" t="s">
        <v>3174</v>
      </c>
    </row>
    <row r="176" spans="1:20">
      <c r="A176" t="s">
        <v>51</v>
      </c>
      <c r="B176" s="10" t="s">
        <v>50</v>
      </c>
      <c r="C176" s="10" t="s">
        <v>52</v>
      </c>
      <c r="D176" s="23" t="s">
        <v>1373</v>
      </c>
      <c r="E176" s="12" t="s">
        <v>30</v>
      </c>
      <c r="F176" s="10" t="s">
        <v>33</v>
      </c>
      <c r="G176" s="10">
        <v>0</v>
      </c>
      <c r="H176" s="10" t="s">
        <v>34</v>
      </c>
      <c r="I176" s="11" t="s">
        <v>44</v>
      </c>
      <c r="J176" s="10" t="s">
        <v>45</v>
      </c>
      <c r="K176" s="10">
        <v>4</v>
      </c>
      <c r="L176" s="18">
        <v>0</v>
      </c>
      <c r="M176" t="s">
        <v>144</v>
      </c>
      <c r="N176" s="10" t="s">
        <v>38</v>
      </c>
      <c r="O176" s="10" t="s">
        <v>29</v>
      </c>
      <c r="P176" s="10" t="s">
        <v>29</v>
      </c>
      <c r="Q176" s="21" t="s">
        <v>3175</v>
      </c>
      <c r="R176" s="21" t="s">
        <v>3166</v>
      </c>
      <c r="S176" s="14" t="s">
        <v>3176</v>
      </c>
      <c r="T176" s="15" t="s">
        <v>3177</v>
      </c>
    </row>
    <row r="177" spans="1:20">
      <c r="A177" t="s">
        <v>51</v>
      </c>
      <c r="B177" s="10" t="s">
        <v>50</v>
      </c>
      <c r="C177" s="10" t="s">
        <v>52</v>
      </c>
      <c r="D177" s="23" t="s">
        <v>1373</v>
      </c>
      <c r="E177" s="12" t="s">
        <v>30</v>
      </c>
      <c r="F177" s="10" t="s">
        <v>33</v>
      </c>
      <c r="G177" s="10">
        <v>0</v>
      </c>
      <c r="H177" s="10" t="s">
        <v>34</v>
      </c>
      <c r="I177" s="11" t="s">
        <v>44</v>
      </c>
      <c r="J177" s="10" t="s">
        <v>45</v>
      </c>
      <c r="K177" s="10">
        <v>5</v>
      </c>
      <c r="L177" s="18">
        <v>0</v>
      </c>
      <c r="M177" t="s">
        <v>144</v>
      </c>
      <c r="N177" s="10" t="s">
        <v>38</v>
      </c>
      <c r="O177" s="10" t="s">
        <v>29</v>
      </c>
      <c r="P177" s="10" t="s">
        <v>29</v>
      </c>
      <c r="Q177" s="21" t="s">
        <v>3178</v>
      </c>
      <c r="R177" s="21" t="s">
        <v>3166</v>
      </c>
      <c r="S177" s="14" t="s">
        <v>3179</v>
      </c>
      <c r="T177" s="15" t="s">
        <v>3180</v>
      </c>
    </row>
    <row r="178" spans="1:20">
      <c r="A178" t="s">
        <v>51</v>
      </c>
      <c r="B178" s="10" t="s">
        <v>50</v>
      </c>
      <c r="C178" s="10" t="s">
        <v>52</v>
      </c>
      <c r="D178" s="23" t="s">
        <v>1373</v>
      </c>
      <c r="E178" s="12" t="s">
        <v>30</v>
      </c>
      <c r="F178" s="10" t="s">
        <v>33</v>
      </c>
      <c r="G178" s="10">
        <v>0</v>
      </c>
      <c r="H178" s="10" t="s">
        <v>34</v>
      </c>
      <c r="I178" s="11" t="s">
        <v>44</v>
      </c>
      <c r="J178" s="10" t="s">
        <v>45</v>
      </c>
      <c r="K178" s="10">
        <v>6</v>
      </c>
      <c r="L178" s="18">
        <v>0</v>
      </c>
      <c r="M178" t="s">
        <v>144</v>
      </c>
      <c r="N178" s="10" t="s">
        <v>38</v>
      </c>
      <c r="O178" s="10" t="s">
        <v>29</v>
      </c>
      <c r="P178" s="10" t="s">
        <v>29</v>
      </c>
      <c r="Q178" s="21" t="s">
        <v>3181</v>
      </c>
      <c r="R178" s="21" t="s">
        <v>3166</v>
      </c>
      <c r="S178" s="14" t="s">
        <v>3182</v>
      </c>
      <c r="T178" s="15" t="s">
        <v>3183</v>
      </c>
    </row>
    <row r="179" spans="1:20">
      <c r="A179" t="s">
        <v>51</v>
      </c>
      <c r="B179" s="10" t="s">
        <v>50</v>
      </c>
      <c r="C179" s="10" t="s">
        <v>52</v>
      </c>
      <c r="D179" s="23" t="s">
        <v>1373</v>
      </c>
      <c r="E179" s="12" t="s">
        <v>30</v>
      </c>
      <c r="F179" s="10" t="s">
        <v>46</v>
      </c>
      <c r="G179" s="10">
        <v>4</v>
      </c>
      <c r="H179" s="10" t="s">
        <v>37</v>
      </c>
      <c r="I179" s="11" t="s">
        <v>44</v>
      </c>
      <c r="J179" s="10" t="s">
        <v>45</v>
      </c>
      <c r="K179" s="10">
        <v>1</v>
      </c>
      <c r="L179" s="18">
        <v>0</v>
      </c>
      <c r="M179" t="s">
        <v>144</v>
      </c>
      <c r="N179" s="10" t="s">
        <v>38</v>
      </c>
      <c r="O179" s="10" t="s">
        <v>29</v>
      </c>
      <c r="P179" s="10" t="s">
        <v>29</v>
      </c>
      <c r="Q179" s="21" t="s">
        <v>3184</v>
      </c>
      <c r="R179" s="21" t="s">
        <v>3185</v>
      </c>
      <c r="S179" s="14" t="s">
        <v>3186</v>
      </c>
      <c r="T179" s="15" t="s">
        <v>3187</v>
      </c>
    </row>
    <row r="180" spans="1:20">
      <c r="A180" t="s">
        <v>51</v>
      </c>
      <c r="B180" s="10" t="s">
        <v>50</v>
      </c>
      <c r="C180" s="10" t="s">
        <v>52</v>
      </c>
      <c r="D180" s="23" t="s">
        <v>1373</v>
      </c>
      <c r="E180" s="12" t="s">
        <v>30</v>
      </c>
      <c r="F180" s="10" t="s">
        <v>46</v>
      </c>
      <c r="G180" s="10">
        <v>4</v>
      </c>
      <c r="H180" s="10" t="s">
        <v>37</v>
      </c>
      <c r="I180" s="11" t="s">
        <v>44</v>
      </c>
      <c r="J180" s="10" t="s">
        <v>45</v>
      </c>
      <c r="K180" s="10">
        <v>2</v>
      </c>
      <c r="L180" s="18">
        <v>0</v>
      </c>
      <c r="M180" t="s">
        <v>144</v>
      </c>
      <c r="N180" s="10" t="s">
        <v>38</v>
      </c>
      <c r="O180" s="10" t="s">
        <v>29</v>
      </c>
      <c r="P180" s="10" t="s">
        <v>29</v>
      </c>
      <c r="Q180" s="21" t="s">
        <v>3188</v>
      </c>
      <c r="R180" s="21" t="s">
        <v>3185</v>
      </c>
      <c r="S180" s="14" t="s">
        <v>3189</v>
      </c>
      <c r="T180" s="15" t="s">
        <v>3190</v>
      </c>
    </row>
    <row r="181" spans="1:20">
      <c r="A181" t="s">
        <v>51</v>
      </c>
      <c r="B181" s="10" t="s">
        <v>50</v>
      </c>
      <c r="C181" s="10" t="s">
        <v>52</v>
      </c>
      <c r="D181" s="23" t="s">
        <v>1373</v>
      </c>
      <c r="E181" s="12" t="s">
        <v>30</v>
      </c>
      <c r="F181" s="10" t="s">
        <v>46</v>
      </c>
      <c r="G181" s="10">
        <v>4</v>
      </c>
      <c r="H181" s="10" t="s">
        <v>37</v>
      </c>
      <c r="I181" s="11" t="s">
        <v>44</v>
      </c>
      <c r="J181" s="10" t="s">
        <v>45</v>
      </c>
      <c r="K181" s="10">
        <v>3</v>
      </c>
      <c r="L181" s="18">
        <v>0</v>
      </c>
      <c r="M181" t="s">
        <v>144</v>
      </c>
      <c r="N181" s="10" t="s">
        <v>38</v>
      </c>
      <c r="O181" s="10" t="s">
        <v>29</v>
      </c>
      <c r="P181" s="10" t="s">
        <v>29</v>
      </c>
      <c r="Q181" s="21" t="s">
        <v>3191</v>
      </c>
      <c r="R181" s="21" t="s">
        <v>3185</v>
      </c>
      <c r="S181" s="14" t="s">
        <v>3192</v>
      </c>
      <c r="T181" s="15" t="s">
        <v>3193</v>
      </c>
    </row>
    <row r="182" spans="1:20">
      <c r="A182" t="s">
        <v>51</v>
      </c>
      <c r="B182" s="10" t="s">
        <v>50</v>
      </c>
      <c r="C182" s="10" t="s">
        <v>52</v>
      </c>
      <c r="D182" s="23" t="s">
        <v>1373</v>
      </c>
      <c r="E182" s="12" t="s">
        <v>30</v>
      </c>
      <c r="F182" s="10" t="s">
        <v>46</v>
      </c>
      <c r="G182" s="10">
        <v>4</v>
      </c>
      <c r="H182" s="10" t="s">
        <v>37</v>
      </c>
      <c r="I182" s="11" t="s">
        <v>44</v>
      </c>
      <c r="J182" s="10" t="s">
        <v>45</v>
      </c>
      <c r="K182" s="10">
        <v>4</v>
      </c>
      <c r="L182" s="18">
        <v>0</v>
      </c>
      <c r="M182" t="s">
        <v>144</v>
      </c>
      <c r="N182" s="10" t="s">
        <v>38</v>
      </c>
      <c r="O182" s="10" t="s">
        <v>29</v>
      </c>
      <c r="P182" s="10" t="s">
        <v>29</v>
      </c>
      <c r="Q182" s="21" t="s">
        <v>3194</v>
      </c>
      <c r="R182" s="21" t="s">
        <v>3185</v>
      </c>
      <c r="S182" s="14" t="s">
        <v>3195</v>
      </c>
      <c r="T182" s="15" t="s">
        <v>3196</v>
      </c>
    </row>
    <row r="183" spans="1:20">
      <c r="A183" t="s">
        <v>51</v>
      </c>
      <c r="B183" s="10" t="s">
        <v>50</v>
      </c>
      <c r="C183" s="10" t="s">
        <v>52</v>
      </c>
      <c r="D183" s="23" t="s">
        <v>1373</v>
      </c>
      <c r="E183" s="12" t="s">
        <v>30</v>
      </c>
      <c r="F183" s="10" t="s">
        <v>46</v>
      </c>
      <c r="G183" s="10">
        <v>4</v>
      </c>
      <c r="H183" s="10" t="s">
        <v>37</v>
      </c>
      <c r="I183" s="11" t="s">
        <v>44</v>
      </c>
      <c r="J183" s="10" t="s">
        <v>45</v>
      </c>
      <c r="K183" s="10">
        <v>5</v>
      </c>
      <c r="L183" s="18">
        <v>0</v>
      </c>
      <c r="M183" t="s">
        <v>144</v>
      </c>
      <c r="N183" s="10" t="s">
        <v>38</v>
      </c>
      <c r="O183" s="10" t="s">
        <v>29</v>
      </c>
      <c r="P183" s="10" t="s">
        <v>29</v>
      </c>
      <c r="Q183" s="21" t="s">
        <v>3197</v>
      </c>
      <c r="R183" s="21" t="s">
        <v>3185</v>
      </c>
      <c r="S183" s="14" t="s">
        <v>3198</v>
      </c>
      <c r="T183" s="15" t="s">
        <v>3199</v>
      </c>
    </row>
    <row r="184" spans="1:20">
      <c r="A184" t="s">
        <v>51</v>
      </c>
      <c r="B184" s="10" t="s">
        <v>50</v>
      </c>
      <c r="C184" s="10" t="s">
        <v>52</v>
      </c>
      <c r="D184" s="23" t="s">
        <v>1373</v>
      </c>
      <c r="E184" s="12" t="s">
        <v>30</v>
      </c>
      <c r="F184" s="10" t="s">
        <v>46</v>
      </c>
      <c r="G184" s="10">
        <v>4</v>
      </c>
      <c r="H184" s="10" t="s">
        <v>37</v>
      </c>
      <c r="I184" s="11" t="s">
        <v>44</v>
      </c>
      <c r="J184" s="10" t="s">
        <v>45</v>
      </c>
      <c r="K184" s="10">
        <v>6</v>
      </c>
      <c r="L184" s="18">
        <v>0</v>
      </c>
      <c r="M184" t="s">
        <v>144</v>
      </c>
      <c r="N184" s="10" t="s">
        <v>38</v>
      </c>
      <c r="O184" s="10" t="s">
        <v>29</v>
      </c>
      <c r="P184" s="10" t="s">
        <v>29</v>
      </c>
      <c r="Q184" s="21" t="s">
        <v>3200</v>
      </c>
      <c r="R184" s="21" t="s">
        <v>3185</v>
      </c>
      <c r="S184" s="14" t="s">
        <v>3201</v>
      </c>
      <c r="T184" s="15" t="s">
        <v>3202</v>
      </c>
    </row>
    <row r="185" spans="1:20">
      <c r="A185" t="s">
        <v>51</v>
      </c>
      <c r="B185" s="10" t="s">
        <v>50</v>
      </c>
      <c r="C185" s="10" t="s">
        <v>52</v>
      </c>
      <c r="D185" s="23" t="s">
        <v>1373</v>
      </c>
      <c r="E185" s="12" t="s">
        <v>30</v>
      </c>
      <c r="F185" s="10" t="s">
        <v>57</v>
      </c>
      <c r="G185" s="10">
        <v>8</v>
      </c>
      <c r="H185" s="10" t="s">
        <v>47</v>
      </c>
      <c r="I185" s="11" t="s">
        <v>44</v>
      </c>
      <c r="J185" s="10" t="s">
        <v>45</v>
      </c>
      <c r="K185" s="10">
        <v>1</v>
      </c>
      <c r="L185" s="18">
        <v>0</v>
      </c>
      <c r="M185" t="s">
        <v>144</v>
      </c>
      <c r="N185" s="10" t="s">
        <v>38</v>
      </c>
      <c r="O185" s="10" t="s">
        <v>29</v>
      </c>
      <c r="P185" s="10" t="s">
        <v>29</v>
      </c>
      <c r="Q185" s="21" t="s">
        <v>3203</v>
      </c>
      <c r="R185" s="21" t="s">
        <v>3204</v>
      </c>
      <c r="S185" s="14" t="s">
        <v>3205</v>
      </c>
      <c r="T185" s="15" t="s">
        <v>3206</v>
      </c>
    </row>
    <row r="186" spans="1:20">
      <c r="A186" t="s">
        <v>51</v>
      </c>
      <c r="B186" s="10" t="s">
        <v>50</v>
      </c>
      <c r="C186" s="10" t="s">
        <v>52</v>
      </c>
      <c r="D186" s="23" t="s">
        <v>1373</v>
      </c>
      <c r="E186" s="12" t="s">
        <v>30</v>
      </c>
      <c r="F186" s="10" t="s">
        <v>57</v>
      </c>
      <c r="G186" s="10">
        <v>8</v>
      </c>
      <c r="H186" s="10" t="s">
        <v>47</v>
      </c>
      <c r="I186" s="11" t="s">
        <v>44</v>
      </c>
      <c r="J186" s="10" t="s">
        <v>45</v>
      </c>
      <c r="K186" s="10">
        <v>2</v>
      </c>
      <c r="L186" s="18">
        <v>0</v>
      </c>
      <c r="M186" t="s">
        <v>144</v>
      </c>
      <c r="N186" s="10" t="s">
        <v>38</v>
      </c>
      <c r="O186" s="10" t="s">
        <v>29</v>
      </c>
      <c r="P186" s="10" t="s">
        <v>29</v>
      </c>
      <c r="Q186" s="21" t="s">
        <v>3207</v>
      </c>
      <c r="R186" s="21" t="s">
        <v>3204</v>
      </c>
      <c r="S186" s="14" t="s">
        <v>3208</v>
      </c>
      <c r="T186" s="15" t="s">
        <v>3209</v>
      </c>
    </row>
    <row r="187" spans="1:20">
      <c r="A187" t="s">
        <v>51</v>
      </c>
      <c r="B187" s="10" t="s">
        <v>50</v>
      </c>
      <c r="C187" s="10" t="s">
        <v>52</v>
      </c>
      <c r="D187" s="23" t="s">
        <v>1373</v>
      </c>
      <c r="E187" s="12" t="s">
        <v>30</v>
      </c>
      <c r="F187" s="10" t="s">
        <v>57</v>
      </c>
      <c r="G187" s="10">
        <v>8</v>
      </c>
      <c r="H187" s="10" t="s">
        <v>47</v>
      </c>
      <c r="I187" s="11" t="s">
        <v>44</v>
      </c>
      <c r="J187" s="10" t="s">
        <v>45</v>
      </c>
      <c r="K187" s="10">
        <v>3</v>
      </c>
      <c r="L187" s="18">
        <v>0</v>
      </c>
      <c r="M187" t="s">
        <v>144</v>
      </c>
      <c r="N187" s="10" t="s">
        <v>38</v>
      </c>
      <c r="O187" s="10" t="s">
        <v>29</v>
      </c>
      <c r="P187" s="10" t="s">
        <v>29</v>
      </c>
      <c r="Q187" s="21" t="s">
        <v>3210</v>
      </c>
      <c r="R187" s="21" t="s">
        <v>3204</v>
      </c>
      <c r="S187" s="14" t="s">
        <v>3211</v>
      </c>
      <c r="T187" s="15" t="s">
        <v>3212</v>
      </c>
    </row>
    <row r="188" spans="1:20">
      <c r="A188" t="s">
        <v>51</v>
      </c>
      <c r="B188" s="10" t="s">
        <v>50</v>
      </c>
      <c r="C188" s="10" t="s">
        <v>52</v>
      </c>
      <c r="D188" s="23" t="s">
        <v>1373</v>
      </c>
      <c r="E188" s="12" t="s">
        <v>30</v>
      </c>
      <c r="F188" s="10" t="s">
        <v>57</v>
      </c>
      <c r="G188" s="10">
        <v>8</v>
      </c>
      <c r="H188" s="10" t="s">
        <v>47</v>
      </c>
      <c r="I188" s="11" t="s">
        <v>44</v>
      </c>
      <c r="J188" s="10" t="s">
        <v>45</v>
      </c>
      <c r="K188" s="10">
        <v>4</v>
      </c>
      <c r="L188" s="18">
        <v>0</v>
      </c>
      <c r="M188" t="s">
        <v>144</v>
      </c>
      <c r="N188" s="10" t="s">
        <v>38</v>
      </c>
      <c r="O188" s="10" t="s">
        <v>29</v>
      </c>
      <c r="P188" s="10" t="s">
        <v>29</v>
      </c>
      <c r="Q188" s="21" t="s">
        <v>3213</v>
      </c>
      <c r="R188" s="21" t="s">
        <v>3204</v>
      </c>
      <c r="S188" s="14" t="s">
        <v>3214</v>
      </c>
      <c r="T188" s="15" t="s">
        <v>3215</v>
      </c>
    </row>
    <row r="189" spans="1:20">
      <c r="A189" t="s">
        <v>51</v>
      </c>
      <c r="B189" s="10" t="s">
        <v>50</v>
      </c>
      <c r="C189" s="10" t="s">
        <v>52</v>
      </c>
      <c r="D189" s="23" t="s">
        <v>1373</v>
      </c>
      <c r="E189" s="12" t="s">
        <v>30</v>
      </c>
      <c r="F189" s="10" t="s">
        <v>57</v>
      </c>
      <c r="G189" s="10">
        <v>8</v>
      </c>
      <c r="H189" s="10" t="s">
        <v>47</v>
      </c>
      <c r="I189" s="11" t="s">
        <v>44</v>
      </c>
      <c r="J189" s="10" t="s">
        <v>45</v>
      </c>
      <c r="K189" s="10">
        <v>5</v>
      </c>
      <c r="L189" s="18">
        <v>0</v>
      </c>
      <c r="M189" t="s">
        <v>144</v>
      </c>
      <c r="N189" s="10" t="s">
        <v>38</v>
      </c>
      <c r="O189" s="10" t="s">
        <v>29</v>
      </c>
      <c r="P189" s="10" t="s">
        <v>29</v>
      </c>
      <c r="Q189" s="21" t="s">
        <v>3216</v>
      </c>
      <c r="R189" s="21" t="s">
        <v>3204</v>
      </c>
      <c r="S189" s="14" t="s">
        <v>3217</v>
      </c>
      <c r="T189" s="15" t="s">
        <v>3218</v>
      </c>
    </row>
    <row r="190" spans="1:20">
      <c r="A190" t="s">
        <v>51</v>
      </c>
      <c r="B190" s="10" t="s">
        <v>50</v>
      </c>
      <c r="C190" s="10" t="s">
        <v>52</v>
      </c>
      <c r="D190" s="23" t="s">
        <v>1373</v>
      </c>
      <c r="E190" s="12" t="s">
        <v>30</v>
      </c>
      <c r="F190" s="10" t="s">
        <v>57</v>
      </c>
      <c r="G190" s="10">
        <v>8</v>
      </c>
      <c r="H190" s="10" t="s">
        <v>47</v>
      </c>
      <c r="I190" s="11" t="s">
        <v>44</v>
      </c>
      <c r="J190" s="10" t="s">
        <v>45</v>
      </c>
      <c r="K190" s="10">
        <v>6</v>
      </c>
      <c r="L190" s="18">
        <v>0</v>
      </c>
      <c r="M190" t="s">
        <v>144</v>
      </c>
      <c r="N190" s="10" t="s">
        <v>38</v>
      </c>
      <c r="O190" s="10" t="s">
        <v>29</v>
      </c>
      <c r="P190" s="10" t="s">
        <v>29</v>
      </c>
      <c r="Q190" s="21" t="s">
        <v>3219</v>
      </c>
      <c r="R190" s="21" t="s">
        <v>3204</v>
      </c>
      <c r="S190" s="14" t="s">
        <v>3220</v>
      </c>
      <c r="T190" s="15" t="s">
        <v>3221</v>
      </c>
    </row>
    <row r="191" spans="1:20">
      <c r="A191" t="s">
        <v>51</v>
      </c>
      <c r="B191" s="10" t="s">
        <v>50</v>
      </c>
      <c r="C191" s="10" t="s">
        <v>52</v>
      </c>
      <c r="D191" s="23" t="s">
        <v>1373</v>
      </c>
      <c r="E191" s="12" t="s">
        <v>30</v>
      </c>
      <c r="F191" s="10" t="s">
        <v>64</v>
      </c>
      <c r="G191" s="10">
        <v>24</v>
      </c>
      <c r="H191" s="10" t="s">
        <v>58</v>
      </c>
      <c r="I191" s="11" t="s">
        <v>44</v>
      </c>
      <c r="J191" s="10" t="s">
        <v>45</v>
      </c>
      <c r="K191" s="10">
        <v>1</v>
      </c>
      <c r="L191" s="18">
        <v>0</v>
      </c>
      <c r="M191" t="s">
        <v>144</v>
      </c>
      <c r="N191" s="10" t="s">
        <v>38</v>
      </c>
      <c r="O191" s="10" t="s">
        <v>29</v>
      </c>
      <c r="P191" s="10" t="s">
        <v>29</v>
      </c>
      <c r="Q191" s="21" t="s">
        <v>3222</v>
      </c>
      <c r="R191" s="21" t="s">
        <v>3223</v>
      </c>
      <c r="S191" s="14" t="s">
        <v>3224</v>
      </c>
      <c r="T191" s="15" t="s">
        <v>3225</v>
      </c>
    </row>
    <row r="192" spans="1:20">
      <c r="A192" t="s">
        <v>51</v>
      </c>
      <c r="B192" s="10" t="s">
        <v>50</v>
      </c>
      <c r="C192" s="10" t="s">
        <v>52</v>
      </c>
      <c r="D192" s="23" t="s">
        <v>1373</v>
      </c>
      <c r="E192" s="12" t="s">
        <v>30</v>
      </c>
      <c r="F192" s="10" t="s">
        <v>64</v>
      </c>
      <c r="G192" s="10">
        <v>24</v>
      </c>
      <c r="H192" s="10" t="s">
        <v>58</v>
      </c>
      <c r="I192" s="11" t="s">
        <v>44</v>
      </c>
      <c r="J192" s="10" t="s">
        <v>45</v>
      </c>
      <c r="K192" s="10">
        <v>2</v>
      </c>
      <c r="L192" s="18">
        <v>0</v>
      </c>
      <c r="M192" t="s">
        <v>144</v>
      </c>
      <c r="N192" s="10" t="s">
        <v>38</v>
      </c>
      <c r="O192" s="10" t="s">
        <v>29</v>
      </c>
      <c r="P192" s="10" t="s">
        <v>29</v>
      </c>
      <c r="Q192" s="21" t="s">
        <v>3226</v>
      </c>
      <c r="R192" s="21" t="s">
        <v>3223</v>
      </c>
      <c r="S192" s="14" t="s">
        <v>3227</v>
      </c>
      <c r="T192" s="15" t="s">
        <v>3228</v>
      </c>
    </row>
    <row r="193" spans="1:20">
      <c r="A193" t="s">
        <v>51</v>
      </c>
      <c r="B193" s="10" t="s">
        <v>50</v>
      </c>
      <c r="C193" s="10" t="s">
        <v>52</v>
      </c>
      <c r="D193" s="23" t="s">
        <v>1373</v>
      </c>
      <c r="E193" s="12" t="s">
        <v>30</v>
      </c>
      <c r="F193" s="10" t="s">
        <v>64</v>
      </c>
      <c r="G193" s="10">
        <v>24</v>
      </c>
      <c r="H193" s="10" t="s">
        <v>58</v>
      </c>
      <c r="I193" s="11" t="s">
        <v>44</v>
      </c>
      <c r="J193" s="10" t="s">
        <v>45</v>
      </c>
      <c r="K193" s="10">
        <v>3</v>
      </c>
      <c r="L193" s="18">
        <v>0</v>
      </c>
      <c r="M193" t="s">
        <v>144</v>
      </c>
      <c r="N193" s="10" t="s">
        <v>38</v>
      </c>
      <c r="O193" s="10" t="s">
        <v>29</v>
      </c>
      <c r="P193" s="10" t="s">
        <v>29</v>
      </c>
      <c r="Q193" s="21" t="s">
        <v>3229</v>
      </c>
      <c r="R193" s="21" t="s">
        <v>3223</v>
      </c>
      <c r="S193" s="14" t="s">
        <v>3230</v>
      </c>
      <c r="T193" s="15" t="s">
        <v>3231</v>
      </c>
    </row>
    <row r="194" spans="1:20">
      <c r="A194" t="s">
        <v>51</v>
      </c>
      <c r="B194" s="10" t="s">
        <v>50</v>
      </c>
      <c r="C194" s="10" t="s">
        <v>52</v>
      </c>
      <c r="D194" s="23" t="s">
        <v>1373</v>
      </c>
      <c r="E194" s="12" t="s">
        <v>30</v>
      </c>
      <c r="F194" s="10" t="s">
        <v>64</v>
      </c>
      <c r="G194" s="10">
        <v>24</v>
      </c>
      <c r="H194" s="10" t="s">
        <v>58</v>
      </c>
      <c r="I194" s="11" t="s">
        <v>44</v>
      </c>
      <c r="J194" s="10" t="s">
        <v>45</v>
      </c>
      <c r="K194" s="10">
        <v>4</v>
      </c>
      <c r="L194" s="18">
        <v>0</v>
      </c>
      <c r="M194" t="s">
        <v>144</v>
      </c>
      <c r="N194" s="10" t="s">
        <v>38</v>
      </c>
      <c r="O194" s="10" t="s">
        <v>29</v>
      </c>
      <c r="P194" s="10" t="s">
        <v>29</v>
      </c>
      <c r="Q194" s="21" t="s">
        <v>3232</v>
      </c>
      <c r="R194" s="21" t="s">
        <v>3223</v>
      </c>
      <c r="S194" s="14" t="s">
        <v>3233</v>
      </c>
      <c r="T194" s="15" t="s">
        <v>3234</v>
      </c>
    </row>
    <row r="195" spans="1:20">
      <c r="A195" t="s">
        <v>51</v>
      </c>
      <c r="B195" s="10" t="s">
        <v>50</v>
      </c>
      <c r="C195" s="10" t="s">
        <v>52</v>
      </c>
      <c r="D195" s="23" t="s">
        <v>1373</v>
      </c>
      <c r="E195" s="12" t="s">
        <v>30</v>
      </c>
      <c r="F195" s="10" t="s">
        <v>64</v>
      </c>
      <c r="G195" s="10">
        <v>24</v>
      </c>
      <c r="H195" s="10" t="s">
        <v>58</v>
      </c>
      <c r="I195" s="11" t="s">
        <v>44</v>
      </c>
      <c r="J195" s="10" t="s">
        <v>45</v>
      </c>
      <c r="K195" s="10">
        <v>5</v>
      </c>
      <c r="L195" s="18">
        <v>0</v>
      </c>
      <c r="M195" t="s">
        <v>144</v>
      </c>
      <c r="N195" s="10" t="s">
        <v>38</v>
      </c>
      <c r="O195" s="10" t="s">
        <v>29</v>
      </c>
      <c r="P195" s="10" t="s">
        <v>29</v>
      </c>
      <c r="Q195" s="21" t="s">
        <v>3235</v>
      </c>
      <c r="R195" s="21" t="s">
        <v>3223</v>
      </c>
      <c r="S195" s="14" t="s">
        <v>3236</v>
      </c>
      <c r="T195" s="15" t="s">
        <v>3237</v>
      </c>
    </row>
    <row r="196" spans="1:20">
      <c r="A196" t="s">
        <v>51</v>
      </c>
      <c r="B196" s="10" t="s">
        <v>50</v>
      </c>
      <c r="C196" s="10" t="s">
        <v>52</v>
      </c>
      <c r="D196" s="23" t="s">
        <v>1373</v>
      </c>
      <c r="E196" s="12" t="s">
        <v>30</v>
      </c>
      <c r="F196" s="10" t="s">
        <v>64</v>
      </c>
      <c r="G196" s="10">
        <v>24</v>
      </c>
      <c r="H196" s="10" t="s">
        <v>58</v>
      </c>
      <c r="I196" s="11" t="s">
        <v>44</v>
      </c>
      <c r="J196" s="10" t="s">
        <v>45</v>
      </c>
      <c r="K196" s="10">
        <v>6</v>
      </c>
      <c r="L196" s="18">
        <v>0</v>
      </c>
      <c r="M196" t="s">
        <v>144</v>
      </c>
      <c r="N196" s="10" t="s">
        <v>38</v>
      </c>
      <c r="O196" s="10" t="s">
        <v>29</v>
      </c>
      <c r="P196" s="10" t="s">
        <v>29</v>
      </c>
      <c r="Q196" s="21" t="s">
        <v>3238</v>
      </c>
      <c r="R196" s="21" t="s">
        <v>3223</v>
      </c>
      <c r="S196" s="14" t="s">
        <v>3239</v>
      </c>
      <c r="T196" s="15" t="s">
        <v>3240</v>
      </c>
    </row>
    <row r="197" spans="1:20">
      <c r="A197" t="s">
        <v>51</v>
      </c>
      <c r="B197" s="10" t="s">
        <v>50</v>
      </c>
      <c r="C197" s="10" t="s">
        <v>52</v>
      </c>
      <c r="D197" s="23" t="s">
        <v>1373</v>
      </c>
      <c r="E197" s="12" t="s">
        <v>30</v>
      </c>
      <c r="F197" s="10" t="s">
        <v>70</v>
      </c>
      <c r="G197" s="10">
        <v>30</v>
      </c>
      <c r="H197" s="10" t="s">
        <v>52</v>
      </c>
      <c r="I197" s="11" t="s">
        <v>44</v>
      </c>
      <c r="J197" s="10" t="s">
        <v>45</v>
      </c>
      <c r="K197" s="10">
        <v>1</v>
      </c>
      <c r="L197" s="18">
        <v>0</v>
      </c>
      <c r="M197" t="s">
        <v>144</v>
      </c>
      <c r="N197" s="10" t="s">
        <v>38</v>
      </c>
      <c r="O197" s="10" t="s">
        <v>29</v>
      </c>
      <c r="P197" s="10" t="s">
        <v>29</v>
      </c>
      <c r="Q197" s="21" t="s">
        <v>3241</v>
      </c>
      <c r="R197" s="21" t="s">
        <v>3242</v>
      </c>
      <c r="S197" s="14" t="s">
        <v>3243</v>
      </c>
      <c r="T197" s="15" t="s">
        <v>3244</v>
      </c>
    </row>
    <row r="198" spans="1:20">
      <c r="A198" t="s">
        <v>51</v>
      </c>
      <c r="B198" s="10" t="s">
        <v>50</v>
      </c>
      <c r="C198" s="10" t="s">
        <v>52</v>
      </c>
      <c r="D198" s="23" t="s">
        <v>1373</v>
      </c>
      <c r="E198" s="12" t="s">
        <v>30</v>
      </c>
      <c r="F198" s="10" t="s">
        <v>70</v>
      </c>
      <c r="G198" s="10">
        <v>30</v>
      </c>
      <c r="H198" s="10" t="s">
        <v>52</v>
      </c>
      <c r="I198" s="11" t="s">
        <v>44</v>
      </c>
      <c r="J198" s="10" t="s">
        <v>45</v>
      </c>
      <c r="K198" s="10">
        <v>2</v>
      </c>
      <c r="L198" s="18">
        <v>0</v>
      </c>
      <c r="M198" t="s">
        <v>144</v>
      </c>
      <c r="N198" s="10" t="s">
        <v>38</v>
      </c>
      <c r="O198" s="10" t="s">
        <v>29</v>
      </c>
      <c r="P198" s="10" t="s">
        <v>29</v>
      </c>
      <c r="Q198" s="21" t="s">
        <v>3245</v>
      </c>
      <c r="R198" s="21" t="s">
        <v>3242</v>
      </c>
      <c r="S198" s="14" t="s">
        <v>3246</v>
      </c>
      <c r="T198" s="15" t="s">
        <v>3247</v>
      </c>
    </row>
    <row r="199" spans="1:20">
      <c r="A199" t="s">
        <v>51</v>
      </c>
      <c r="B199" s="10" t="s">
        <v>50</v>
      </c>
      <c r="C199" s="10" t="s">
        <v>52</v>
      </c>
      <c r="D199" s="23" t="s">
        <v>1373</v>
      </c>
      <c r="E199" s="12" t="s">
        <v>30</v>
      </c>
      <c r="F199" s="10" t="s">
        <v>70</v>
      </c>
      <c r="G199" s="10">
        <v>30</v>
      </c>
      <c r="H199" s="10" t="s">
        <v>52</v>
      </c>
      <c r="I199" s="11" t="s">
        <v>44</v>
      </c>
      <c r="J199" s="10" t="s">
        <v>45</v>
      </c>
      <c r="K199" s="10">
        <v>3</v>
      </c>
      <c r="L199" s="18">
        <v>0</v>
      </c>
      <c r="M199" t="s">
        <v>144</v>
      </c>
      <c r="N199" s="10" t="s">
        <v>38</v>
      </c>
      <c r="O199" s="10" t="s">
        <v>29</v>
      </c>
      <c r="P199" s="10" t="s">
        <v>29</v>
      </c>
      <c r="Q199" s="21" t="s">
        <v>3248</v>
      </c>
      <c r="R199" s="21" t="s">
        <v>3242</v>
      </c>
      <c r="S199" s="14" t="s">
        <v>3249</v>
      </c>
      <c r="T199" s="15" t="s">
        <v>3250</v>
      </c>
    </row>
    <row r="200" spans="1:20">
      <c r="A200" t="s">
        <v>51</v>
      </c>
      <c r="B200" s="10" t="s">
        <v>50</v>
      </c>
      <c r="C200" s="10" t="s">
        <v>52</v>
      </c>
      <c r="D200" s="23" t="s">
        <v>1373</v>
      </c>
      <c r="E200" s="12" t="s">
        <v>30</v>
      </c>
      <c r="F200" s="10" t="s">
        <v>70</v>
      </c>
      <c r="G200" s="10">
        <v>30</v>
      </c>
      <c r="H200" s="10" t="s">
        <v>52</v>
      </c>
      <c r="I200" s="11" t="s">
        <v>44</v>
      </c>
      <c r="J200" s="10" t="s">
        <v>45</v>
      </c>
      <c r="K200" s="10">
        <v>4</v>
      </c>
      <c r="L200" s="18">
        <v>0</v>
      </c>
      <c r="M200" t="s">
        <v>144</v>
      </c>
      <c r="N200" s="10" t="s">
        <v>38</v>
      </c>
      <c r="O200" s="10" t="s">
        <v>29</v>
      </c>
      <c r="P200" s="10" t="s">
        <v>29</v>
      </c>
      <c r="Q200" s="21" t="s">
        <v>3251</v>
      </c>
      <c r="R200" s="21" t="s">
        <v>3242</v>
      </c>
      <c r="S200" s="14" t="s">
        <v>3252</v>
      </c>
      <c r="T200" s="15" t="s">
        <v>3253</v>
      </c>
    </row>
    <row r="201" spans="1:20">
      <c r="A201" t="s">
        <v>51</v>
      </c>
      <c r="B201" s="10" t="s">
        <v>50</v>
      </c>
      <c r="C201" s="10" t="s">
        <v>52</v>
      </c>
      <c r="D201" s="23" t="s">
        <v>1373</v>
      </c>
      <c r="E201" s="12" t="s">
        <v>30</v>
      </c>
      <c r="F201" s="10" t="s">
        <v>70</v>
      </c>
      <c r="G201" s="10">
        <v>30</v>
      </c>
      <c r="H201" s="10" t="s">
        <v>52</v>
      </c>
      <c r="I201" s="11" t="s">
        <v>44</v>
      </c>
      <c r="J201" s="10" t="s">
        <v>45</v>
      </c>
      <c r="K201" s="10">
        <v>5</v>
      </c>
      <c r="L201" s="18">
        <v>0</v>
      </c>
      <c r="M201" t="s">
        <v>144</v>
      </c>
      <c r="N201" s="10" t="s">
        <v>38</v>
      </c>
      <c r="O201" s="10" t="s">
        <v>29</v>
      </c>
      <c r="P201" s="10" t="s">
        <v>29</v>
      </c>
      <c r="Q201" s="21" t="s">
        <v>3254</v>
      </c>
      <c r="R201" s="21" t="s">
        <v>3242</v>
      </c>
      <c r="S201" s="14" t="s">
        <v>3255</v>
      </c>
      <c r="T201" s="15" t="s">
        <v>3256</v>
      </c>
    </row>
    <row r="202" spans="1:20">
      <c r="A202" t="s">
        <v>51</v>
      </c>
      <c r="B202" s="10" t="s">
        <v>50</v>
      </c>
      <c r="C202" s="10" t="s">
        <v>52</v>
      </c>
      <c r="D202" s="23" t="s">
        <v>1373</v>
      </c>
      <c r="E202" s="12" t="s">
        <v>30</v>
      </c>
      <c r="F202" s="10" t="s">
        <v>70</v>
      </c>
      <c r="G202" s="10">
        <v>30</v>
      </c>
      <c r="H202" s="10" t="s">
        <v>52</v>
      </c>
      <c r="I202" s="11" t="s">
        <v>44</v>
      </c>
      <c r="J202" s="10" t="s">
        <v>45</v>
      </c>
      <c r="K202" s="10">
        <v>6</v>
      </c>
      <c r="L202" s="18">
        <v>0</v>
      </c>
      <c r="M202" t="s">
        <v>144</v>
      </c>
      <c r="N202" s="10" t="s">
        <v>38</v>
      </c>
      <c r="O202" s="10" t="s">
        <v>29</v>
      </c>
      <c r="P202" s="10" t="s">
        <v>29</v>
      </c>
      <c r="Q202" s="21" t="s">
        <v>3257</v>
      </c>
      <c r="R202" s="21" t="s">
        <v>3242</v>
      </c>
      <c r="S202" s="14" t="s">
        <v>3258</v>
      </c>
      <c r="T202" s="15" t="s">
        <v>3259</v>
      </c>
    </row>
    <row r="203" spans="1:20">
      <c r="A203" t="s">
        <v>51</v>
      </c>
      <c r="B203" s="10" t="s">
        <v>50</v>
      </c>
      <c r="C203" s="10" t="s">
        <v>52</v>
      </c>
      <c r="D203" s="23" t="s">
        <v>1373</v>
      </c>
      <c r="E203" s="12" t="s">
        <v>30</v>
      </c>
      <c r="F203" s="10" t="s">
        <v>76</v>
      </c>
      <c r="G203" s="10">
        <v>48</v>
      </c>
      <c r="H203" s="10" t="s">
        <v>27</v>
      </c>
      <c r="I203" s="11" t="s">
        <v>44</v>
      </c>
      <c r="J203" s="10" t="s">
        <v>45</v>
      </c>
      <c r="K203" s="10">
        <v>1</v>
      </c>
      <c r="L203" s="18">
        <v>0</v>
      </c>
      <c r="M203" t="s">
        <v>144</v>
      </c>
      <c r="N203" s="10" t="s">
        <v>38</v>
      </c>
      <c r="O203" s="10" t="s">
        <v>29</v>
      </c>
      <c r="P203" s="10" t="s">
        <v>29</v>
      </c>
      <c r="Q203" s="21" t="s">
        <v>3260</v>
      </c>
      <c r="R203" s="21" t="s">
        <v>3261</v>
      </c>
      <c r="S203" s="14" t="s">
        <v>3262</v>
      </c>
      <c r="T203" s="15" t="s">
        <v>3263</v>
      </c>
    </row>
    <row r="204" spans="1:20">
      <c r="A204" t="s">
        <v>51</v>
      </c>
      <c r="B204" s="10" t="s">
        <v>50</v>
      </c>
      <c r="C204" s="10" t="s">
        <v>52</v>
      </c>
      <c r="D204" s="23" t="s">
        <v>1373</v>
      </c>
      <c r="E204" s="12" t="s">
        <v>30</v>
      </c>
      <c r="F204" s="10" t="s">
        <v>76</v>
      </c>
      <c r="G204" s="10">
        <v>48</v>
      </c>
      <c r="H204" s="10" t="s">
        <v>27</v>
      </c>
      <c r="I204" s="11" t="s">
        <v>44</v>
      </c>
      <c r="J204" s="10" t="s">
        <v>45</v>
      </c>
      <c r="K204" s="10">
        <v>2</v>
      </c>
      <c r="L204" s="18">
        <v>0</v>
      </c>
      <c r="M204" t="s">
        <v>144</v>
      </c>
      <c r="N204" s="10" t="s">
        <v>38</v>
      </c>
      <c r="O204" s="10" t="s">
        <v>29</v>
      </c>
      <c r="P204" s="10" t="s">
        <v>29</v>
      </c>
      <c r="Q204" s="21" t="s">
        <v>3264</v>
      </c>
      <c r="R204" s="21" t="s">
        <v>3261</v>
      </c>
      <c r="S204" s="14" t="s">
        <v>3265</v>
      </c>
      <c r="T204" s="15" t="s">
        <v>3266</v>
      </c>
    </row>
    <row r="205" spans="1:20">
      <c r="A205" t="s">
        <v>51</v>
      </c>
      <c r="B205" s="10" t="s">
        <v>50</v>
      </c>
      <c r="C205" s="10" t="s">
        <v>52</v>
      </c>
      <c r="D205" s="23" t="s">
        <v>1373</v>
      </c>
      <c r="E205" s="12" t="s">
        <v>30</v>
      </c>
      <c r="F205" s="10" t="s">
        <v>76</v>
      </c>
      <c r="G205" s="10">
        <v>48</v>
      </c>
      <c r="H205" s="10" t="s">
        <v>27</v>
      </c>
      <c r="I205" s="11" t="s">
        <v>44</v>
      </c>
      <c r="J205" s="10" t="s">
        <v>45</v>
      </c>
      <c r="K205" s="10">
        <v>3</v>
      </c>
      <c r="L205" s="18">
        <v>0</v>
      </c>
      <c r="M205" t="s">
        <v>144</v>
      </c>
      <c r="N205" s="10" t="s">
        <v>38</v>
      </c>
      <c r="O205" s="10" t="s">
        <v>29</v>
      </c>
      <c r="P205" s="10" t="s">
        <v>29</v>
      </c>
      <c r="Q205" s="21" t="s">
        <v>3267</v>
      </c>
      <c r="R205" s="21" t="s">
        <v>3261</v>
      </c>
      <c r="S205" s="14" t="s">
        <v>3268</v>
      </c>
      <c r="T205" s="15" t="s">
        <v>3269</v>
      </c>
    </row>
    <row r="206" spans="1:20">
      <c r="A206" t="s">
        <v>51</v>
      </c>
      <c r="B206" s="10" t="s">
        <v>50</v>
      </c>
      <c r="C206" s="10" t="s">
        <v>52</v>
      </c>
      <c r="D206" s="23" t="s">
        <v>1373</v>
      </c>
      <c r="E206" s="12" t="s">
        <v>30</v>
      </c>
      <c r="F206" s="10" t="s">
        <v>76</v>
      </c>
      <c r="G206" s="10">
        <v>48</v>
      </c>
      <c r="H206" s="10" t="s">
        <v>27</v>
      </c>
      <c r="I206" s="11" t="s">
        <v>44</v>
      </c>
      <c r="J206" s="10" t="s">
        <v>45</v>
      </c>
      <c r="K206" s="10">
        <v>4</v>
      </c>
      <c r="L206" s="18">
        <v>0</v>
      </c>
      <c r="M206" t="s">
        <v>144</v>
      </c>
      <c r="N206" s="10" t="s">
        <v>38</v>
      </c>
      <c r="O206" s="10" t="s">
        <v>29</v>
      </c>
      <c r="P206" s="10" t="s">
        <v>29</v>
      </c>
      <c r="Q206" s="21" t="s">
        <v>3270</v>
      </c>
      <c r="R206" s="21" t="s">
        <v>3261</v>
      </c>
      <c r="S206" s="14" t="s">
        <v>3271</v>
      </c>
      <c r="T206" s="15" t="s">
        <v>3272</v>
      </c>
    </row>
    <row r="207" spans="1:20">
      <c r="A207" t="s">
        <v>51</v>
      </c>
      <c r="B207" s="10" t="s">
        <v>50</v>
      </c>
      <c r="C207" s="10" t="s">
        <v>52</v>
      </c>
      <c r="D207" s="23" t="s">
        <v>1373</v>
      </c>
      <c r="E207" s="12" t="s">
        <v>30</v>
      </c>
      <c r="F207" s="10" t="s">
        <v>76</v>
      </c>
      <c r="G207" s="10">
        <v>48</v>
      </c>
      <c r="H207" s="10" t="s">
        <v>27</v>
      </c>
      <c r="I207" s="11" t="s">
        <v>44</v>
      </c>
      <c r="J207" s="10" t="s">
        <v>45</v>
      </c>
      <c r="K207" s="10">
        <v>5</v>
      </c>
      <c r="L207" s="18">
        <v>0</v>
      </c>
      <c r="M207" t="s">
        <v>144</v>
      </c>
      <c r="N207" s="10" t="s">
        <v>38</v>
      </c>
      <c r="O207" s="10" t="s">
        <v>29</v>
      </c>
      <c r="P207" s="10" t="s">
        <v>29</v>
      </c>
      <c r="Q207" s="21" t="s">
        <v>3273</v>
      </c>
      <c r="R207" s="21" t="s">
        <v>3261</v>
      </c>
      <c r="S207" s="14" t="s">
        <v>3274</v>
      </c>
      <c r="T207" s="15" t="s">
        <v>3275</v>
      </c>
    </row>
    <row r="208" spans="1:20">
      <c r="A208" t="s">
        <v>51</v>
      </c>
      <c r="B208" s="10" t="s">
        <v>50</v>
      </c>
      <c r="C208" s="10" t="s">
        <v>52</v>
      </c>
      <c r="D208" s="23" t="s">
        <v>1373</v>
      </c>
      <c r="E208" s="12" t="s">
        <v>30</v>
      </c>
      <c r="F208" s="10" t="s">
        <v>76</v>
      </c>
      <c r="G208" s="10">
        <v>48</v>
      </c>
      <c r="H208" s="10" t="s">
        <v>27</v>
      </c>
      <c r="I208" s="11" t="s">
        <v>44</v>
      </c>
      <c r="J208" s="10" t="s">
        <v>45</v>
      </c>
      <c r="K208" s="10">
        <v>6</v>
      </c>
      <c r="L208" s="18">
        <v>0</v>
      </c>
      <c r="M208" t="s">
        <v>144</v>
      </c>
      <c r="N208" s="10" t="s">
        <v>38</v>
      </c>
      <c r="O208" s="10" t="s">
        <v>29</v>
      </c>
      <c r="P208" s="10" t="s">
        <v>29</v>
      </c>
      <c r="Q208" s="21" t="s">
        <v>3276</v>
      </c>
      <c r="R208" s="21" t="s">
        <v>3261</v>
      </c>
      <c r="S208" s="14" t="s">
        <v>3277</v>
      </c>
      <c r="T208" s="15" t="s">
        <v>3278</v>
      </c>
    </row>
    <row r="209" spans="1:20">
      <c r="A209" t="s">
        <v>51</v>
      </c>
      <c r="B209" s="10" t="s">
        <v>50</v>
      </c>
      <c r="C209" s="10" t="s">
        <v>52</v>
      </c>
      <c r="D209" s="23" t="s">
        <v>43</v>
      </c>
      <c r="E209" s="12" t="s">
        <v>31</v>
      </c>
      <c r="F209" s="10" t="s">
        <v>46</v>
      </c>
      <c r="G209" s="10">
        <v>4</v>
      </c>
      <c r="H209" s="10" t="s">
        <v>37</v>
      </c>
      <c r="I209" s="11" t="s">
        <v>44</v>
      </c>
      <c r="J209" s="10" t="s">
        <v>45</v>
      </c>
      <c r="K209" s="10">
        <v>1</v>
      </c>
      <c r="L209" s="18" t="s">
        <v>35</v>
      </c>
      <c r="M209" t="s">
        <v>36</v>
      </c>
      <c r="N209" s="10" t="s">
        <v>38</v>
      </c>
      <c r="O209" s="10" t="s">
        <v>29</v>
      </c>
      <c r="P209" s="10" t="s">
        <v>29</v>
      </c>
      <c r="Q209" s="21" t="s">
        <v>3279</v>
      </c>
      <c r="R209" s="21" t="s">
        <v>3280</v>
      </c>
      <c r="S209" s="14" t="s">
        <v>3281</v>
      </c>
      <c r="T209" s="15" t="s">
        <v>3282</v>
      </c>
    </row>
    <row r="210" spans="1:20">
      <c r="A210" t="s">
        <v>51</v>
      </c>
      <c r="B210" s="10" t="s">
        <v>50</v>
      </c>
      <c r="C210" s="10" t="s">
        <v>52</v>
      </c>
      <c r="D210" s="23" t="s">
        <v>43</v>
      </c>
      <c r="E210" s="12" t="s">
        <v>31</v>
      </c>
      <c r="F210" s="10" t="s">
        <v>46</v>
      </c>
      <c r="G210" s="10">
        <v>4</v>
      </c>
      <c r="H210" s="10" t="s">
        <v>37</v>
      </c>
      <c r="I210" s="11" t="s">
        <v>44</v>
      </c>
      <c r="J210" s="10" t="s">
        <v>45</v>
      </c>
      <c r="K210" s="10">
        <v>2</v>
      </c>
      <c r="L210" s="18" t="s">
        <v>35</v>
      </c>
      <c r="M210" t="s">
        <v>36</v>
      </c>
      <c r="N210" s="10" t="s">
        <v>38</v>
      </c>
      <c r="O210" s="10" t="s">
        <v>29</v>
      </c>
      <c r="P210" s="10" t="s">
        <v>29</v>
      </c>
      <c r="Q210" s="21" t="s">
        <v>3283</v>
      </c>
      <c r="R210" s="21" t="s">
        <v>3280</v>
      </c>
      <c r="S210" s="14" t="s">
        <v>3284</v>
      </c>
      <c r="T210" s="15" t="s">
        <v>3285</v>
      </c>
    </row>
    <row r="211" spans="1:20">
      <c r="A211" t="s">
        <v>51</v>
      </c>
      <c r="B211" s="10" t="s">
        <v>50</v>
      </c>
      <c r="C211" s="10" t="s">
        <v>52</v>
      </c>
      <c r="D211" s="23" t="s">
        <v>43</v>
      </c>
      <c r="E211" s="12" t="s">
        <v>31</v>
      </c>
      <c r="F211" s="10" t="s">
        <v>46</v>
      </c>
      <c r="G211" s="10">
        <v>4</v>
      </c>
      <c r="H211" s="10" t="s">
        <v>37</v>
      </c>
      <c r="I211" s="11" t="s">
        <v>44</v>
      </c>
      <c r="J211" s="10" t="s">
        <v>45</v>
      </c>
      <c r="K211" s="10">
        <v>3</v>
      </c>
      <c r="L211" s="18" t="s">
        <v>35</v>
      </c>
      <c r="M211" t="s">
        <v>36</v>
      </c>
      <c r="N211" s="10" t="s">
        <v>38</v>
      </c>
      <c r="O211" s="10" t="s">
        <v>29</v>
      </c>
      <c r="P211" s="10" t="s">
        <v>29</v>
      </c>
      <c r="Q211" s="21" t="s">
        <v>3286</v>
      </c>
      <c r="R211" s="21" t="s">
        <v>3280</v>
      </c>
      <c r="S211" s="14" t="s">
        <v>3287</v>
      </c>
      <c r="T211" s="15" t="s">
        <v>3288</v>
      </c>
    </row>
    <row r="212" spans="1:20">
      <c r="A212" t="s">
        <v>51</v>
      </c>
      <c r="B212" s="10" t="s">
        <v>50</v>
      </c>
      <c r="C212" s="10" t="s">
        <v>52</v>
      </c>
      <c r="D212" s="23" t="s">
        <v>43</v>
      </c>
      <c r="E212" s="12" t="s">
        <v>31</v>
      </c>
      <c r="F212" s="10" t="s">
        <v>46</v>
      </c>
      <c r="G212" s="10">
        <v>4</v>
      </c>
      <c r="H212" s="10" t="s">
        <v>37</v>
      </c>
      <c r="I212" s="11" t="s">
        <v>44</v>
      </c>
      <c r="J212" s="10" t="s">
        <v>45</v>
      </c>
      <c r="K212" s="10">
        <v>4</v>
      </c>
      <c r="L212" s="18" t="s">
        <v>35</v>
      </c>
      <c r="M212" t="s">
        <v>36</v>
      </c>
      <c r="N212" s="10" t="s">
        <v>38</v>
      </c>
      <c r="O212" s="10" t="s">
        <v>29</v>
      </c>
      <c r="P212" s="10" t="s">
        <v>29</v>
      </c>
      <c r="Q212" s="21" t="s">
        <v>3289</v>
      </c>
      <c r="R212" s="21" t="s">
        <v>3280</v>
      </c>
      <c r="S212" s="14" t="s">
        <v>3290</v>
      </c>
      <c r="T212" s="15" t="s">
        <v>3291</v>
      </c>
    </row>
    <row r="213" spans="1:20">
      <c r="A213" t="s">
        <v>51</v>
      </c>
      <c r="B213" s="10" t="s">
        <v>50</v>
      </c>
      <c r="C213" s="10" t="s">
        <v>52</v>
      </c>
      <c r="D213" s="23" t="s">
        <v>43</v>
      </c>
      <c r="E213" s="12" t="s">
        <v>31</v>
      </c>
      <c r="F213" s="10" t="s">
        <v>46</v>
      </c>
      <c r="G213" s="10">
        <v>4</v>
      </c>
      <c r="H213" s="10" t="s">
        <v>37</v>
      </c>
      <c r="I213" s="11" t="s">
        <v>44</v>
      </c>
      <c r="J213" s="10" t="s">
        <v>45</v>
      </c>
      <c r="K213" s="10">
        <v>5</v>
      </c>
      <c r="L213" s="18" t="s">
        <v>35</v>
      </c>
      <c r="M213" t="s">
        <v>36</v>
      </c>
      <c r="N213" s="10" t="s">
        <v>38</v>
      </c>
      <c r="O213" s="10" t="s">
        <v>29</v>
      </c>
      <c r="P213" s="10" t="s">
        <v>29</v>
      </c>
      <c r="Q213" s="21" t="s">
        <v>3292</v>
      </c>
      <c r="R213" s="21" t="s">
        <v>3280</v>
      </c>
      <c r="S213" s="14" t="s">
        <v>3293</v>
      </c>
      <c r="T213" s="15" t="s">
        <v>3294</v>
      </c>
    </row>
    <row r="214" spans="1:20">
      <c r="A214" t="s">
        <v>51</v>
      </c>
      <c r="B214" s="10" t="s">
        <v>50</v>
      </c>
      <c r="C214" s="10" t="s">
        <v>52</v>
      </c>
      <c r="D214" s="23" t="s">
        <v>43</v>
      </c>
      <c r="E214" s="12" t="s">
        <v>31</v>
      </c>
      <c r="F214" s="10" t="s">
        <v>46</v>
      </c>
      <c r="G214" s="10">
        <v>4</v>
      </c>
      <c r="H214" s="10" t="s">
        <v>37</v>
      </c>
      <c r="I214" s="11" t="s">
        <v>44</v>
      </c>
      <c r="J214" s="10" t="s">
        <v>45</v>
      </c>
      <c r="K214" s="10">
        <v>6</v>
      </c>
      <c r="L214" s="18" t="s">
        <v>35</v>
      </c>
      <c r="M214" t="s">
        <v>36</v>
      </c>
      <c r="N214" s="10" t="s">
        <v>38</v>
      </c>
      <c r="O214" s="10" t="s">
        <v>29</v>
      </c>
      <c r="P214" s="10" t="s">
        <v>29</v>
      </c>
      <c r="Q214" s="21" t="s">
        <v>3295</v>
      </c>
      <c r="R214" s="21" t="s">
        <v>3280</v>
      </c>
      <c r="S214" s="14" t="s">
        <v>3296</v>
      </c>
      <c r="T214" s="15" t="s">
        <v>3297</v>
      </c>
    </row>
    <row r="215" spans="1:20">
      <c r="A215" t="s">
        <v>51</v>
      </c>
      <c r="B215" s="10" t="s">
        <v>50</v>
      </c>
      <c r="C215" s="10" t="s">
        <v>52</v>
      </c>
      <c r="D215" s="23" t="s">
        <v>43</v>
      </c>
      <c r="E215" s="12" t="s">
        <v>31</v>
      </c>
      <c r="F215" s="10" t="s">
        <v>57</v>
      </c>
      <c r="G215" s="10">
        <v>8</v>
      </c>
      <c r="H215" s="10" t="s">
        <v>47</v>
      </c>
      <c r="I215" s="11" t="s">
        <v>44</v>
      </c>
      <c r="J215" s="10" t="s">
        <v>45</v>
      </c>
      <c r="K215" s="10">
        <v>1</v>
      </c>
      <c r="L215" s="18" t="s">
        <v>35</v>
      </c>
      <c r="M215" t="s">
        <v>36</v>
      </c>
      <c r="N215" s="10" t="s">
        <v>38</v>
      </c>
      <c r="O215" s="10" t="s">
        <v>29</v>
      </c>
      <c r="P215" s="10" t="s">
        <v>29</v>
      </c>
      <c r="Q215" s="21" t="s">
        <v>3298</v>
      </c>
      <c r="R215" s="21" t="s">
        <v>3299</v>
      </c>
      <c r="S215" s="14" t="s">
        <v>3300</v>
      </c>
      <c r="T215" s="15" t="s">
        <v>3301</v>
      </c>
    </row>
    <row r="216" spans="1:20">
      <c r="A216" t="s">
        <v>51</v>
      </c>
      <c r="B216" s="10" t="s">
        <v>50</v>
      </c>
      <c r="C216" s="10" t="s">
        <v>52</v>
      </c>
      <c r="D216" s="23" t="s">
        <v>43</v>
      </c>
      <c r="E216" s="12" t="s">
        <v>31</v>
      </c>
      <c r="F216" s="10" t="s">
        <v>57</v>
      </c>
      <c r="G216" s="10">
        <v>8</v>
      </c>
      <c r="H216" s="10" t="s">
        <v>47</v>
      </c>
      <c r="I216" s="11" t="s">
        <v>44</v>
      </c>
      <c r="J216" s="10" t="s">
        <v>45</v>
      </c>
      <c r="K216" s="10">
        <v>2</v>
      </c>
      <c r="L216" s="18" t="s">
        <v>35</v>
      </c>
      <c r="M216" t="s">
        <v>36</v>
      </c>
      <c r="N216" s="10" t="s">
        <v>38</v>
      </c>
      <c r="O216" s="10" t="s">
        <v>29</v>
      </c>
      <c r="P216" s="10" t="s">
        <v>29</v>
      </c>
      <c r="Q216" s="21" t="s">
        <v>3302</v>
      </c>
      <c r="R216" s="21" t="s">
        <v>3299</v>
      </c>
      <c r="S216" s="14" t="s">
        <v>3303</v>
      </c>
      <c r="T216" s="15" t="s">
        <v>3304</v>
      </c>
    </row>
    <row r="217" spans="1:20">
      <c r="A217" t="s">
        <v>51</v>
      </c>
      <c r="B217" s="10" t="s">
        <v>50</v>
      </c>
      <c r="C217" s="10" t="s">
        <v>52</v>
      </c>
      <c r="D217" s="23" t="s">
        <v>43</v>
      </c>
      <c r="E217" s="12" t="s">
        <v>31</v>
      </c>
      <c r="F217" s="10" t="s">
        <v>57</v>
      </c>
      <c r="G217" s="10">
        <v>8</v>
      </c>
      <c r="H217" s="10" t="s">
        <v>47</v>
      </c>
      <c r="I217" s="11" t="s">
        <v>44</v>
      </c>
      <c r="J217" s="10" t="s">
        <v>45</v>
      </c>
      <c r="K217" s="10">
        <v>3</v>
      </c>
      <c r="L217" s="18" t="s">
        <v>35</v>
      </c>
      <c r="M217" t="s">
        <v>36</v>
      </c>
      <c r="N217" s="10" t="s">
        <v>38</v>
      </c>
      <c r="O217" s="10" t="s">
        <v>29</v>
      </c>
      <c r="P217" s="10" t="s">
        <v>29</v>
      </c>
      <c r="Q217" s="21" t="s">
        <v>3305</v>
      </c>
      <c r="R217" s="21" t="s">
        <v>3299</v>
      </c>
      <c r="S217" s="14" t="s">
        <v>3306</v>
      </c>
      <c r="T217" s="15" t="s">
        <v>3307</v>
      </c>
    </row>
    <row r="218" spans="1:20">
      <c r="A218" t="s">
        <v>51</v>
      </c>
      <c r="B218" s="10" t="s">
        <v>50</v>
      </c>
      <c r="C218" s="10" t="s">
        <v>52</v>
      </c>
      <c r="D218" s="23" t="s">
        <v>43</v>
      </c>
      <c r="E218" s="12" t="s">
        <v>31</v>
      </c>
      <c r="F218" s="10" t="s">
        <v>57</v>
      </c>
      <c r="G218" s="10">
        <v>8</v>
      </c>
      <c r="H218" s="10" t="s">
        <v>47</v>
      </c>
      <c r="I218" s="11" t="s">
        <v>44</v>
      </c>
      <c r="J218" s="10" t="s">
        <v>45</v>
      </c>
      <c r="K218" s="10">
        <v>4</v>
      </c>
      <c r="L218" s="18" t="s">
        <v>35</v>
      </c>
      <c r="M218" t="s">
        <v>36</v>
      </c>
      <c r="N218" s="10" t="s">
        <v>38</v>
      </c>
      <c r="O218" s="10" t="s">
        <v>29</v>
      </c>
      <c r="P218" s="10" t="s">
        <v>29</v>
      </c>
      <c r="Q218" s="21" t="s">
        <v>3308</v>
      </c>
      <c r="R218" s="21" t="s">
        <v>3299</v>
      </c>
      <c r="S218" s="14" t="s">
        <v>3309</v>
      </c>
      <c r="T218" s="15" t="s">
        <v>3310</v>
      </c>
    </row>
    <row r="219" spans="1:20">
      <c r="A219" t="s">
        <v>51</v>
      </c>
      <c r="B219" s="10" t="s">
        <v>50</v>
      </c>
      <c r="C219" s="10" t="s">
        <v>52</v>
      </c>
      <c r="D219" s="23" t="s">
        <v>43</v>
      </c>
      <c r="E219" s="12" t="s">
        <v>31</v>
      </c>
      <c r="F219" s="10" t="s">
        <v>57</v>
      </c>
      <c r="G219" s="10">
        <v>8</v>
      </c>
      <c r="H219" s="10" t="s">
        <v>47</v>
      </c>
      <c r="I219" s="11" t="s">
        <v>44</v>
      </c>
      <c r="J219" s="10" t="s">
        <v>45</v>
      </c>
      <c r="K219" s="10">
        <v>5</v>
      </c>
      <c r="L219" s="18" t="s">
        <v>35</v>
      </c>
      <c r="M219" t="s">
        <v>36</v>
      </c>
      <c r="N219" s="10" t="s">
        <v>38</v>
      </c>
      <c r="O219" s="10" t="s">
        <v>29</v>
      </c>
      <c r="P219" s="10" t="s">
        <v>29</v>
      </c>
      <c r="Q219" s="21" t="s">
        <v>3311</v>
      </c>
      <c r="R219" s="21" t="s">
        <v>3299</v>
      </c>
      <c r="S219" s="14" t="s">
        <v>3312</v>
      </c>
      <c r="T219" s="15" t="s">
        <v>3313</v>
      </c>
    </row>
    <row r="220" spans="1:20">
      <c r="A220" t="s">
        <v>51</v>
      </c>
      <c r="B220" s="10" t="s">
        <v>50</v>
      </c>
      <c r="C220" s="10" t="s">
        <v>52</v>
      </c>
      <c r="D220" s="23" t="s">
        <v>43</v>
      </c>
      <c r="E220" s="12" t="s">
        <v>31</v>
      </c>
      <c r="F220" s="10" t="s">
        <v>57</v>
      </c>
      <c r="G220" s="10">
        <v>8</v>
      </c>
      <c r="H220" s="10" t="s">
        <v>47</v>
      </c>
      <c r="I220" s="11" t="s">
        <v>44</v>
      </c>
      <c r="J220" s="10" t="s">
        <v>45</v>
      </c>
      <c r="K220" s="10">
        <v>6</v>
      </c>
      <c r="L220" s="18" t="s">
        <v>35</v>
      </c>
      <c r="M220" t="s">
        <v>36</v>
      </c>
      <c r="N220" s="10" t="s">
        <v>38</v>
      </c>
      <c r="O220" s="10" t="s">
        <v>29</v>
      </c>
      <c r="P220" s="10" t="s">
        <v>29</v>
      </c>
      <c r="Q220" s="21" t="s">
        <v>3314</v>
      </c>
      <c r="R220" s="21" t="s">
        <v>3299</v>
      </c>
      <c r="S220" s="14" t="s">
        <v>3315</v>
      </c>
      <c r="T220" s="15" t="s">
        <v>3316</v>
      </c>
    </row>
    <row r="221" spans="1:20">
      <c r="A221" t="s">
        <v>51</v>
      </c>
      <c r="B221" s="10" t="s">
        <v>50</v>
      </c>
      <c r="C221" s="10" t="s">
        <v>52</v>
      </c>
      <c r="D221" s="23" t="s">
        <v>43</v>
      </c>
      <c r="E221" s="12" t="s">
        <v>31</v>
      </c>
      <c r="F221" s="10" t="s">
        <v>64</v>
      </c>
      <c r="G221" s="10">
        <v>24</v>
      </c>
      <c r="H221" s="10" t="s">
        <v>58</v>
      </c>
      <c r="I221" s="11" t="s">
        <v>44</v>
      </c>
      <c r="J221" s="10" t="s">
        <v>45</v>
      </c>
      <c r="K221" s="10">
        <v>1</v>
      </c>
      <c r="L221" s="18" t="s">
        <v>35</v>
      </c>
      <c r="M221" t="s">
        <v>36</v>
      </c>
      <c r="N221" s="10" t="s">
        <v>38</v>
      </c>
      <c r="O221" s="10" t="s">
        <v>29</v>
      </c>
      <c r="P221" s="10" t="s">
        <v>29</v>
      </c>
      <c r="Q221" s="21" t="s">
        <v>3317</v>
      </c>
      <c r="R221" s="21" t="s">
        <v>3318</v>
      </c>
      <c r="S221" s="14" t="s">
        <v>3319</v>
      </c>
      <c r="T221" s="15" t="s">
        <v>3320</v>
      </c>
    </row>
    <row r="222" spans="1:20">
      <c r="A222" t="s">
        <v>51</v>
      </c>
      <c r="B222" s="10" t="s">
        <v>50</v>
      </c>
      <c r="C222" s="10" t="s">
        <v>52</v>
      </c>
      <c r="D222" s="23" t="s">
        <v>43</v>
      </c>
      <c r="E222" s="12" t="s">
        <v>31</v>
      </c>
      <c r="F222" s="10" t="s">
        <v>64</v>
      </c>
      <c r="G222" s="10">
        <v>24</v>
      </c>
      <c r="H222" s="10" t="s">
        <v>58</v>
      </c>
      <c r="I222" s="11" t="s">
        <v>44</v>
      </c>
      <c r="J222" s="10" t="s">
        <v>45</v>
      </c>
      <c r="K222" s="10">
        <v>2</v>
      </c>
      <c r="L222" s="18" t="s">
        <v>35</v>
      </c>
      <c r="M222" t="s">
        <v>36</v>
      </c>
      <c r="N222" s="10" t="s">
        <v>38</v>
      </c>
      <c r="O222" s="10" t="s">
        <v>29</v>
      </c>
      <c r="P222" s="10" t="s">
        <v>29</v>
      </c>
      <c r="Q222" s="21" t="s">
        <v>3321</v>
      </c>
      <c r="R222" s="21" t="s">
        <v>3318</v>
      </c>
      <c r="S222" s="14" t="s">
        <v>3322</v>
      </c>
      <c r="T222" s="15" t="s">
        <v>3323</v>
      </c>
    </row>
    <row r="223" spans="1:20">
      <c r="A223" t="s">
        <v>51</v>
      </c>
      <c r="B223" s="10" t="s">
        <v>50</v>
      </c>
      <c r="C223" s="10" t="s">
        <v>52</v>
      </c>
      <c r="D223" s="23" t="s">
        <v>43</v>
      </c>
      <c r="E223" s="12" t="s">
        <v>31</v>
      </c>
      <c r="F223" s="10" t="s">
        <v>64</v>
      </c>
      <c r="G223" s="10">
        <v>24</v>
      </c>
      <c r="H223" s="10" t="s">
        <v>58</v>
      </c>
      <c r="I223" s="11" t="s">
        <v>44</v>
      </c>
      <c r="J223" s="10" t="s">
        <v>45</v>
      </c>
      <c r="K223" s="10">
        <v>3</v>
      </c>
      <c r="L223" s="18" t="s">
        <v>35</v>
      </c>
      <c r="M223" t="s">
        <v>36</v>
      </c>
      <c r="N223" s="10" t="s">
        <v>38</v>
      </c>
      <c r="O223" s="10" t="s">
        <v>29</v>
      </c>
      <c r="P223" s="10" t="s">
        <v>29</v>
      </c>
      <c r="Q223" s="21" t="s">
        <v>3324</v>
      </c>
      <c r="R223" s="21" t="s">
        <v>3318</v>
      </c>
      <c r="S223" s="14" t="s">
        <v>3325</v>
      </c>
      <c r="T223" s="15" t="s">
        <v>3326</v>
      </c>
    </row>
    <row r="224" spans="1:20">
      <c r="A224" t="s">
        <v>51</v>
      </c>
      <c r="B224" s="10" t="s">
        <v>50</v>
      </c>
      <c r="C224" s="10" t="s">
        <v>52</v>
      </c>
      <c r="D224" s="23" t="s">
        <v>43</v>
      </c>
      <c r="E224" s="12" t="s">
        <v>31</v>
      </c>
      <c r="F224" s="10" t="s">
        <v>64</v>
      </c>
      <c r="G224" s="10">
        <v>24</v>
      </c>
      <c r="H224" s="10" t="s">
        <v>58</v>
      </c>
      <c r="I224" s="11" t="s">
        <v>44</v>
      </c>
      <c r="J224" s="10" t="s">
        <v>45</v>
      </c>
      <c r="K224" s="10">
        <v>4</v>
      </c>
      <c r="L224" s="18" t="s">
        <v>35</v>
      </c>
      <c r="M224" t="s">
        <v>36</v>
      </c>
      <c r="N224" s="10" t="s">
        <v>38</v>
      </c>
      <c r="O224" s="10" t="s">
        <v>29</v>
      </c>
      <c r="P224" s="10" t="s">
        <v>29</v>
      </c>
      <c r="Q224" s="21" t="s">
        <v>3327</v>
      </c>
      <c r="R224" s="21" t="s">
        <v>3318</v>
      </c>
      <c r="S224" s="14" t="s">
        <v>3328</v>
      </c>
      <c r="T224" s="15" t="s">
        <v>3329</v>
      </c>
    </row>
    <row r="225" spans="1:20">
      <c r="A225" t="s">
        <v>51</v>
      </c>
      <c r="B225" s="10" t="s">
        <v>50</v>
      </c>
      <c r="C225" s="10" t="s">
        <v>52</v>
      </c>
      <c r="D225" s="23" t="s">
        <v>43</v>
      </c>
      <c r="E225" s="12" t="s">
        <v>31</v>
      </c>
      <c r="F225" s="10" t="s">
        <v>64</v>
      </c>
      <c r="G225" s="10">
        <v>24</v>
      </c>
      <c r="H225" s="10" t="s">
        <v>58</v>
      </c>
      <c r="I225" s="11" t="s">
        <v>44</v>
      </c>
      <c r="J225" s="10" t="s">
        <v>45</v>
      </c>
      <c r="K225" s="10">
        <v>5</v>
      </c>
      <c r="L225" s="18" t="s">
        <v>35</v>
      </c>
      <c r="M225" t="s">
        <v>36</v>
      </c>
      <c r="N225" s="10" t="s">
        <v>38</v>
      </c>
      <c r="O225" s="10" t="s">
        <v>29</v>
      </c>
      <c r="P225" s="10" t="s">
        <v>29</v>
      </c>
      <c r="Q225" s="21" t="s">
        <v>3330</v>
      </c>
      <c r="R225" s="21" t="s">
        <v>3318</v>
      </c>
      <c r="S225" s="14" t="s">
        <v>3331</v>
      </c>
      <c r="T225" s="15" t="s">
        <v>3332</v>
      </c>
    </row>
    <row r="226" spans="1:20">
      <c r="A226" t="s">
        <v>51</v>
      </c>
      <c r="B226" s="10" t="s">
        <v>50</v>
      </c>
      <c r="C226" s="10" t="s">
        <v>52</v>
      </c>
      <c r="D226" s="23" t="s">
        <v>43</v>
      </c>
      <c r="E226" s="12" t="s">
        <v>31</v>
      </c>
      <c r="F226" s="10" t="s">
        <v>64</v>
      </c>
      <c r="G226" s="10">
        <v>24</v>
      </c>
      <c r="H226" s="10" t="s">
        <v>58</v>
      </c>
      <c r="I226" s="11" t="s">
        <v>44</v>
      </c>
      <c r="J226" s="10" t="s">
        <v>45</v>
      </c>
      <c r="K226" s="10">
        <v>6</v>
      </c>
      <c r="L226" s="18" t="s">
        <v>35</v>
      </c>
      <c r="M226" t="s">
        <v>36</v>
      </c>
      <c r="N226" s="10" t="s">
        <v>38</v>
      </c>
      <c r="O226" s="10" t="s">
        <v>29</v>
      </c>
      <c r="P226" s="10" t="s">
        <v>29</v>
      </c>
      <c r="Q226" s="21" t="s">
        <v>3333</v>
      </c>
      <c r="R226" s="21" t="s">
        <v>3318</v>
      </c>
      <c r="S226" s="14" t="s">
        <v>3334</v>
      </c>
      <c r="T226" s="15" t="s">
        <v>3335</v>
      </c>
    </row>
    <row r="227" spans="1:20">
      <c r="A227" t="s">
        <v>51</v>
      </c>
      <c r="B227" s="10" t="s">
        <v>50</v>
      </c>
      <c r="C227" s="10" t="s">
        <v>52</v>
      </c>
      <c r="D227" s="23" t="s">
        <v>43</v>
      </c>
      <c r="E227" s="12" t="s">
        <v>31</v>
      </c>
      <c r="F227" s="10" t="s">
        <v>70</v>
      </c>
      <c r="G227" s="10">
        <v>30</v>
      </c>
      <c r="H227" s="10" t="s">
        <v>52</v>
      </c>
      <c r="I227" s="11" t="s">
        <v>44</v>
      </c>
      <c r="J227" s="10" t="s">
        <v>45</v>
      </c>
      <c r="K227" s="10">
        <v>1</v>
      </c>
      <c r="L227" s="18" t="s">
        <v>35</v>
      </c>
      <c r="M227" t="s">
        <v>36</v>
      </c>
      <c r="N227" s="10" t="s">
        <v>38</v>
      </c>
      <c r="O227" s="10" t="s">
        <v>29</v>
      </c>
      <c r="P227" s="10" t="s">
        <v>29</v>
      </c>
      <c r="Q227" s="21" t="s">
        <v>3336</v>
      </c>
      <c r="R227" s="21" t="s">
        <v>3337</v>
      </c>
      <c r="S227" s="14" t="s">
        <v>3338</v>
      </c>
      <c r="T227" s="15" t="s">
        <v>3339</v>
      </c>
    </row>
    <row r="228" spans="1:20">
      <c r="A228" t="s">
        <v>51</v>
      </c>
      <c r="B228" s="10" t="s">
        <v>50</v>
      </c>
      <c r="C228" s="10" t="s">
        <v>52</v>
      </c>
      <c r="D228" s="23" t="s">
        <v>43</v>
      </c>
      <c r="E228" s="12" t="s">
        <v>31</v>
      </c>
      <c r="F228" s="10" t="s">
        <v>70</v>
      </c>
      <c r="G228" s="10">
        <v>30</v>
      </c>
      <c r="H228" s="10" t="s">
        <v>52</v>
      </c>
      <c r="I228" s="11" t="s">
        <v>44</v>
      </c>
      <c r="J228" s="10" t="s">
        <v>45</v>
      </c>
      <c r="K228" s="10">
        <v>2</v>
      </c>
      <c r="L228" s="18" t="s">
        <v>35</v>
      </c>
      <c r="M228" t="s">
        <v>36</v>
      </c>
      <c r="N228" s="10" t="s">
        <v>38</v>
      </c>
      <c r="O228" s="10" t="s">
        <v>29</v>
      </c>
      <c r="P228" s="10" t="s">
        <v>29</v>
      </c>
      <c r="Q228" s="21" t="s">
        <v>3340</v>
      </c>
      <c r="R228" s="21" t="s">
        <v>3337</v>
      </c>
      <c r="S228" s="14" t="s">
        <v>3341</v>
      </c>
      <c r="T228" s="15" t="s">
        <v>3342</v>
      </c>
    </row>
    <row r="229" spans="1:20">
      <c r="A229" t="s">
        <v>51</v>
      </c>
      <c r="B229" s="10" t="s">
        <v>50</v>
      </c>
      <c r="C229" s="10" t="s">
        <v>52</v>
      </c>
      <c r="D229" s="23" t="s">
        <v>43</v>
      </c>
      <c r="E229" s="12" t="s">
        <v>31</v>
      </c>
      <c r="F229" s="10" t="s">
        <v>70</v>
      </c>
      <c r="G229" s="10">
        <v>30</v>
      </c>
      <c r="H229" s="10" t="s">
        <v>52</v>
      </c>
      <c r="I229" s="11" t="s">
        <v>44</v>
      </c>
      <c r="J229" s="10" t="s">
        <v>45</v>
      </c>
      <c r="K229" s="10">
        <v>3</v>
      </c>
      <c r="L229" s="18" t="s">
        <v>35</v>
      </c>
      <c r="M229" t="s">
        <v>36</v>
      </c>
      <c r="N229" s="10" t="s">
        <v>38</v>
      </c>
      <c r="O229" s="10" t="s">
        <v>29</v>
      </c>
      <c r="P229" s="10" t="s">
        <v>29</v>
      </c>
      <c r="Q229" s="21" t="s">
        <v>3343</v>
      </c>
      <c r="R229" s="21" t="s">
        <v>3337</v>
      </c>
      <c r="S229" s="14" t="s">
        <v>3344</v>
      </c>
      <c r="T229" s="15" t="s">
        <v>3345</v>
      </c>
    </row>
    <row r="230" spans="1:20">
      <c r="A230" t="s">
        <v>51</v>
      </c>
      <c r="B230" s="10" t="s">
        <v>50</v>
      </c>
      <c r="C230" s="10" t="s">
        <v>52</v>
      </c>
      <c r="D230" s="23" t="s">
        <v>43</v>
      </c>
      <c r="E230" s="12" t="s">
        <v>31</v>
      </c>
      <c r="F230" s="10" t="s">
        <v>70</v>
      </c>
      <c r="G230" s="10">
        <v>30</v>
      </c>
      <c r="H230" s="10" t="s">
        <v>52</v>
      </c>
      <c r="I230" s="11" t="s">
        <v>44</v>
      </c>
      <c r="J230" s="10" t="s">
        <v>45</v>
      </c>
      <c r="K230" s="10">
        <v>4</v>
      </c>
      <c r="L230" s="18" t="s">
        <v>35</v>
      </c>
      <c r="M230" t="s">
        <v>36</v>
      </c>
      <c r="N230" s="10" t="s">
        <v>38</v>
      </c>
      <c r="O230" s="10" t="s">
        <v>29</v>
      </c>
      <c r="P230" s="10" t="s">
        <v>29</v>
      </c>
      <c r="Q230" s="21" t="s">
        <v>3346</v>
      </c>
      <c r="R230" s="21" t="s">
        <v>3337</v>
      </c>
      <c r="S230" s="14" t="s">
        <v>3347</v>
      </c>
      <c r="T230" s="15" t="s">
        <v>3348</v>
      </c>
    </row>
    <row r="231" spans="1:20">
      <c r="A231" t="s">
        <v>51</v>
      </c>
      <c r="B231" s="10" t="s">
        <v>50</v>
      </c>
      <c r="C231" s="10" t="s">
        <v>52</v>
      </c>
      <c r="D231" s="23" t="s">
        <v>43</v>
      </c>
      <c r="E231" s="12" t="s">
        <v>31</v>
      </c>
      <c r="F231" s="10" t="s">
        <v>70</v>
      </c>
      <c r="G231" s="10">
        <v>30</v>
      </c>
      <c r="H231" s="10" t="s">
        <v>52</v>
      </c>
      <c r="I231" s="11" t="s">
        <v>44</v>
      </c>
      <c r="J231" s="10" t="s">
        <v>45</v>
      </c>
      <c r="K231" s="10">
        <v>5</v>
      </c>
      <c r="L231" s="18" t="s">
        <v>35</v>
      </c>
      <c r="M231" t="s">
        <v>36</v>
      </c>
      <c r="N231" s="10" t="s">
        <v>38</v>
      </c>
      <c r="O231" s="10" t="s">
        <v>29</v>
      </c>
      <c r="P231" s="10" t="s">
        <v>29</v>
      </c>
      <c r="Q231" s="21" t="s">
        <v>3349</v>
      </c>
      <c r="R231" s="21" t="s">
        <v>3337</v>
      </c>
      <c r="S231" s="14" t="s">
        <v>3350</v>
      </c>
      <c r="T231" s="15" t="s">
        <v>3351</v>
      </c>
    </row>
    <row r="232" spans="1:20">
      <c r="A232" t="s">
        <v>51</v>
      </c>
      <c r="B232" s="10" t="s">
        <v>50</v>
      </c>
      <c r="C232" s="10" t="s">
        <v>52</v>
      </c>
      <c r="D232" s="23" t="s">
        <v>43</v>
      </c>
      <c r="E232" s="12" t="s">
        <v>31</v>
      </c>
      <c r="F232" s="10" t="s">
        <v>70</v>
      </c>
      <c r="G232" s="10">
        <v>30</v>
      </c>
      <c r="H232" s="10" t="s">
        <v>52</v>
      </c>
      <c r="I232" s="11" t="s">
        <v>44</v>
      </c>
      <c r="J232" s="10" t="s">
        <v>45</v>
      </c>
      <c r="K232" s="10">
        <v>6</v>
      </c>
      <c r="L232" s="18" t="s">
        <v>35</v>
      </c>
      <c r="M232" t="s">
        <v>36</v>
      </c>
      <c r="N232" s="10" t="s">
        <v>38</v>
      </c>
      <c r="O232" s="10" t="s">
        <v>29</v>
      </c>
      <c r="P232" s="10" t="s">
        <v>29</v>
      </c>
      <c r="Q232" s="21" t="s">
        <v>3352</v>
      </c>
      <c r="R232" s="21" t="s">
        <v>3337</v>
      </c>
      <c r="S232" s="14" t="s">
        <v>3353</v>
      </c>
      <c r="T232" s="15" t="s">
        <v>3354</v>
      </c>
    </row>
    <row r="233" spans="1:20">
      <c r="A233" t="s">
        <v>51</v>
      </c>
      <c r="B233" s="10" t="s">
        <v>50</v>
      </c>
      <c r="C233" s="10" t="s">
        <v>52</v>
      </c>
      <c r="D233" s="23" t="s">
        <v>43</v>
      </c>
      <c r="E233" s="12" t="s">
        <v>31</v>
      </c>
      <c r="F233" s="10" t="s">
        <v>76</v>
      </c>
      <c r="G233" s="10">
        <v>48</v>
      </c>
      <c r="H233" s="10" t="s">
        <v>27</v>
      </c>
      <c r="I233" s="11" t="s">
        <v>44</v>
      </c>
      <c r="J233" s="10" t="s">
        <v>45</v>
      </c>
      <c r="K233" s="10">
        <v>1</v>
      </c>
      <c r="L233" s="18" t="s">
        <v>35</v>
      </c>
      <c r="M233" t="s">
        <v>36</v>
      </c>
      <c r="N233" s="10" t="s">
        <v>38</v>
      </c>
      <c r="O233" s="10" t="s">
        <v>29</v>
      </c>
      <c r="P233" s="10" t="s">
        <v>29</v>
      </c>
      <c r="Q233" s="21" t="s">
        <v>3355</v>
      </c>
      <c r="R233" s="21" t="s">
        <v>3356</v>
      </c>
      <c r="S233" s="14" t="s">
        <v>3357</v>
      </c>
      <c r="T233" s="15" t="s">
        <v>3358</v>
      </c>
    </row>
    <row r="234" spans="1:20">
      <c r="A234" t="s">
        <v>51</v>
      </c>
      <c r="B234" s="10" t="s">
        <v>50</v>
      </c>
      <c r="C234" s="10" t="s">
        <v>52</v>
      </c>
      <c r="D234" s="23" t="s">
        <v>43</v>
      </c>
      <c r="E234" s="12" t="s">
        <v>31</v>
      </c>
      <c r="F234" s="10" t="s">
        <v>76</v>
      </c>
      <c r="G234" s="10">
        <v>48</v>
      </c>
      <c r="H234" s="10" t="s">
        <v>27</v>
      </c>
      <c r="I234" s="11" t="s">
        <v>44</v>
      </c>
      <c r="J234" s="10" t="s">
        <v>45</v>
      </c>
      <c r="K234" s="10">
        <v>2</v>
      </c>
      <c r="L234" s="18" t="s">
        <v>35</v>
      </c>
      <c r="M234" t="s">
        <v>36</v>
      </c>
      <c r="N234" s="10" t="s">
        <v>38</v>
      </c>
      <c r="O234" s="10" t="s">
        <v>29</v>
      </c>
      <c r="P234" s="10" t="s">
        <v>29</v>
      </c>
      <c r="Q234" s="21" t="s">
        <v>3359</v>
      </c>
      <c r="R234" s="21" t="s">
        <v>3356</v>
      </c>
      <c r="S234" s="14" t="s">
        <v>3360</v>
      </c>
      <c r="T234" s="15" t="s">
        <v>3361</v>
      </c>
    </row>
    <row r="235" spans="1:20">
      <c r="A235" t="s">
        <v>51</v>
      </c>
      <c r="B235" s="10" t="s">
        <v>50</v>
      </c>
      <c r="C235" s="10" t="s">
        <v>52</v>
      </c>
      <c r="D235" s="23" t="s">
        <v>43</v>
      </c>
      <c r="E235" s="12" t="s">
        <v>31</v>
      </c>
      <c r="F235" s="10" t="s">
        <v>76</v>
      </c>
      <c r="G235" s="10">
        <v>48</v>
      </c>
      <c r="H235" s="10" t="s">
        <v>27</v>
      </c>
      <c r="I235" s="11" t="s">
        <v>44</v>
      </c>
      <c r="J235" s="10" t="s">
        <v>45</v>
      </c>
      <c r="K235" s="10">
        <v>3</v>
      </c>
      <c r="L235" s="18" t="s">
        <v>35</v>
      </c>
      <c r="M235" t="s">
        <v>36</v>
      </c>
      <c r="N235" s="10" t="s">
        <v>38</v>
      </c>
      <c r="O235" s="10" t="s">
        <v>29</v>
      </c>
      <c r="P235" s="10" t="s">
        <v>29</v>
      </c>
      <c r="Q235" s="21" t="s">
        <v>3362</v>
      </c>
      <c r="R235" s="21" t="s">
        <v>3356</v>
      </c>
      <c r="S235" s="14" t="s">
        <v>3363</v>
      </c>
      <c r="T235" s="15" t="s">
        <v>3364</v>
      </c>
    </row>
    <row r="236" spans="1:20">
      <c r="A236" t="s">
        <v>51</v>
      </c>
      <c r="B236" s="10" t="s">
        <v>50</v>
      </c>
      <c r="C236" s="10" t="s">
        <v>52</v>
      </c>
      <c r="D236" s="23" t="s">
        <v>43</v>
      </c>
      <c r="E236" s="12" t="s">
        <v>31</v>
      </c>
      <c r="F236" s="10" t="s">
        <v>76</v>
      </c>
      <c r="G236" s="10">
        <v>48</v>
      </c>
      <c r="H236" s="10" t="s">
        <v>27</v>
      </c>
      <c r="I236" s="11" t="s">
        <v>44</v>
      </c>
      <c r="J236" s="10" t="s">
        <v>45</v>
      </c>
      <c r="K236" s="10">
        <v>4</v>
      </c>
      <c r="L236" s="18" t="s">
        <v>35</v>
      </c>
      <c r="M236" t="s">
        <v>36</v>
      </c>
      <c r="N236" s="10" t="s">
        <v>38</v>
      </c>
      <c r="O236" s="10" t="s">
        <v>29</v>
      </c>
      <c r="P236" s="10" t="s">
        <v>29</v>
      </c>
      <c r="Q236" s="21" t="s">
        <v>3365</v>
      </c>
      <c r="R236" s="21" t="s">
        <v>3356</v>
      </c>
      <c r="S236" s="14" t="s">
        <v>3366</v>
      </c>
      <c r="T236" s="15" t="s">
        <v>3367</v>
      </c>
    </row>
    <row r="237" spans="1:20">
      <c r="A237" t="s">
        <v>51</v>
      </c>
      <c r="B237" s="10" t="s">
        <v>50</v>
      </c>
      <c r="C237" s="10" t="s">
        <v>52</v>
      </c>
      <c r="D237" s="23" t="s">
        <v>43</v>
      </c>
      <c r="E237" s="12" t="s">
        <v>31</v>
      </c>
      <c r="F237" s="10" t="s">
        <v>76</v>
      </c>
      <c r="G237" s="10">
        <v>48</v>
      </c>
      <c r="H237" s="10" t="s">
        <v>27</v>
      </c>
      <c r="I237" s="11" t="s">
        <v>44</v>
      </c>
      <c r="J237" s="10" t="s">
        <v>45</v>
      </c>
      <c r="K237" s="10">
        <v>5</v>
      </c>
      <c r="L237" s="18" t="s">
        <v>35</v>
      </c>
      <c r="M237" t="s">
        <v>36</v>
      </c>
      <c r="N237" s="10" t="s">
        <v>38</v>
      </c>
      <c r="O237" s="10" t="s">
        <v>29</v>
      </c>
      <c r="P237" s="10" t="s">
        <v>29</v>
      </c>
      <c r="Q237" s="21" t="s">
        <v>3368</v>
      </c>
      <c r="R237" s="21" t="s">
        <v>3356</v>
      </c>
      <c r="S237" s="14" t="s">
        <v>3369</v>
      </c>
      <c r="T237" s="15" t="s">
        <v>3370</v>
      </c>
    </row>
    <row r="238" spans="1:20">
      <c r="A238" t="s">
        <v>51</v>
      </c>
      <c r="B238" s="10" t="s">
        <v>50</v>
      </c>
      <c r="C238" s="10" t="s">
        <v>52</v>
      </c>
      <c r="D238" s="23" t="s">
        <v>43</v>
      </c>
      <c r="E238" s="12" t="s">
        <v>31</v>
      </c>
      <c r="F238" s="10" t="s">
        <v>76</v>
      </c>
      <c r="G238" s="10">
        <v>48</v>
      </c>
      <c r="H238" s="10" t="s">
        <v>27</v>
      </c>
      <c r="I238" s="11" t="s">
        <v>44</v>
      </c>
      <c r="J238" s="10" t="s">
        <v>45</v>
      </c>
      <c r="K238" s="10">
        <v>6</v>
      </c>
      <c r="L238" s="18" t="s">
        <v>35</v>
      </c>
      <c r="M238" t="s">
        <v>36</v>
      </c>
      <c r="N238" s="10" t="s">
        <v>38</v>
      </c>
      <c r="O238" s="10" t="s">
        <v>29</v>
      </c>
      <c r="P238" s="10" t="s">
        <v>29</v>
      </c>
      <c r="Q238" s="21" t="s">
        <v>3371</v>
      </c>
      <c r="R238" s="21" t="s">
        <v>3356</v>
      </c>
      <c r="S238" s="14" t="s">
        <v>3372</v>
      </c>
      <c r="T238" s="15" t="s">
        <v>3373</v>
      </c>
    </row>
    <row r="239" spans="1:20">
      <c r="A239" t="s">
        <v>51</v>
      </c>
      <c r="B239" s="10" t="s">
        <v>50</v>
      </c>
      <c r="C239" s="10" t="s">
        <v>52</v>
      </c>
      <c r="D239" s="23" t="s">
        <v>43</v>
      </c>
      <c r="E239" s="12" t="s">
        <v>31</v>
      </c>
      <c r="F239" s="10" t="s">
        <v>46</v>
      </c>
      <c r="G239" s="10">
        <v>4</v>
      </c>
      <c r="H239" s="10" t="s">
        <v>37</v>
      </c>
      <c r="I239" s="11" t="s">
        <v>44</v>
      </c>
      <c r="J239" s="10" t="s">
        <v>45</v>
      </c>
      <c r="K239" s="10">
        <v>1</v>
      </c>
      <c r="L239" s="18" t="s">
        <v>83</v>
      </c>
      <c r="M239" t="s">
        <v>72</v>
      </c>
      <c r="N239" s="10" t="s">
        <v>38</v>
      </c>
      <c r="O239" s="10" t="s">
        <v>29</v>
      </c>
      <c r="P239" s="10" t="s">
        <v>29</v>
      </c>
      <c r="Q239" s="21" t="s">
        <v>3374</v>
      </c>
      <c r="R239" s="21" t="s">
        <v>3375</v>
      </c>
      <c r="S239" s="14" t="s">
        <v>3376</v>
      </c>
      <c r="T239" s="15" t="s">
        <v>3377</v>
      </c>
    </row>
    <row r="240" spans="1:20">
      <c r="A240" t="s">
        <v>51</v>
      </c>
      <c r="B240" s="10" t="s">
        <v>50</v>
      </c>
      <c r="C240" s="10" t="s">
        <v>52</v>
      </c>
      <c r="D240" s="23" t="s">
        <v>43</v>
      </c>
      <c r="E240" s="12" t="s">
        <v>31</v>
      </c>
      <c r="F240" s="10" t="s">
        <v>46</v>
      </c>
      <c r="G240" s="10">
        <v>4</v>
      </c>
      <c r="H240" s="10" t="s">
        <v>37</v>
      </c>
      <c r="I240" s="11" t="s">
        <v>44</v>
      </c>
      <c r="J240" s="10" t="s">
        <v>45</v>
      </c>
      <c r="K240" s="10">
        <v>2</v>
      </c>
      <c r="L240" s="18" t="s">
        <v>83</v>
      </c>
      <c r="M240" t="s">
        <v>72</v>
      </c>
      <c r="N240" s="10" t="s">
        <v>38</v>
      </c>
      <c r="O240" s="10" t="s">
        <v>29</v>
      </c>
      <c r="P240" s="10" t="s">
        <v>29</v>
      </c>
      <c r="Q240" s="21" t="s">
        <v>3378</v>
      </c>
      <c r="R240" s="21" t="s">
        <v>3375</v>
      </c>
      <c r="S240" s="14" t="s">
        <v>3379</v>
      </c>
      <c r="T240" s="15" t="s">
        <v>3380</v>
      </c>
    </row>
    <row r="241" spans="1:20">
      <c r="A241" t="s">
        <v>51</v>
      </c>
      <c r="B241" s="10" t="s">
        <v>50</v>
      </c>
      <c r="C241" s="10" t="s">
        <v>52</v>
      </c>
      <c r="D241" s="23" t="s">
        <v>43</v>
      </c>
      <c r="E241" s="12" t="s">
        <v>31</v>
      </c>
      <c r="F241" s="10" t="s">
        <v>46</v>
      </c>
      <c r="G241" s="10">
        <v>4</v>
      </c>
      <c r="H241" s="10" t="s">
        <v>37</v>
      </c>
      <c r="I241" s="11" t="s">
        <v>44</v>
      </c>
      <c r="J241" s="10" t="s">
        <v>45</v>
      </c>
      <c r="K241" s="10">
        <v>3</v>
      </c>
      <c r="L241" s="18" t="s">
        <v>83</v>
      </c>
      <c r="M241" t="s">
        <v>72</v>
      </c>
      <c r="N241" s="10" t="s">
        <v>38</v>
      </c>
      <c r="O241" s="10" t="s">
        <v>29</v>
      </c>
      <c r="P241" s="10" t="s">
        <v>29</v>
      </c>
      <c r="Q241" s="21" t="s">
        <v>3381</v>
      </c>
      <c r="R241" s="21" t="s">
        <v>3375</v>
      </c>
      <c r="S241" s="14" t="s">
        <v>3382</v>
      </c>
      <c r="T241" s="15" t="s">
        <v>3383</v>
      </c>
    </row>
    <row r="242" spans="1:20">
      <c r="A242" t="s">
        <v>51</v>
      </c>
      <c r="B242" s="10" t="s">
        <v>50</v>
      </c>
      <c r="C242" s="10" t="s">
        <v>52</v>
      </c>
      <c r="D242" s="23" t="s">
        <v>43</v>
      </c>
      <c r="E242" s="12" t="s">
        <v>31</v>
      </c>
      <c r="F242" s="10" t="s">
        <v>46</v>
      </c>
      <c r="G242" s="10">
        <v>4</v>
      </c>
      <c r="H242" s="10" t="s">
        <v>37</v>
      </c>
      <c r="I242" s="11" t="s">
        <v>44</v>
      </c>
      <c r="J242" s="10" t="s">
        <v>45</v>
      </c>
      <c r="K242" s="10">
        <v>4</v>
      </c>
      <c r="L242" s="18" t="s">
        <v>83</v>
      </c>
      <c r="M242" t="s">
        <v>72</v>
      </c>
      <c r="N242" s="10" t="s">
        <v>38</v>
      </c>
      <c r="O242" s="10" t="s">
        <v>29</v>
      </c>
      <c r="P242" s="10" t="s">
        <v>29</v>
      </c>
      <c r="Q242" s="21" t="s">
        <v>3384</v>
      </c>
      <c r="R242" s="21" t="s">
        <v>3375</v>
      </c>
      <c r="S242" s="14" t="s">
        <v>3385</v>
      </c>
      <c r="T242" s="15" t="s">
        <v>3386</v>
      </c>
    </row>
    <row r="243" spans="1:20">
      <c r="A243" t="s">
        <v>51</v>
      </c>
      <c r="B243" s="10" t="s">
        <v>50</v>
      </c>
      <c r="C243" s="10" t="s">
        <v>52</v>
      </c>
      <c r="D243" s="23" t="s">
        <v>43</v>
      </c>
      <c r="E243" s="12" t="s">
        <v>31</v>
      </c>
      <c r="F243" s="10" t="s">
        <v>46</v>
      </c>
      <c r="G243" s="10">
        <v>4</v>
      </c>
      <c r="H243" s="10" t="s">
        <v>37</v>
      </c>
      <c r="I243" s="11" t="s">
        <v>44</v>
      </c>
      <c r="J243" s="10" t="s">
        <v>45</v>
      </c>
      <c r="K243" s="10">
        <v>5</v>
      </c>
      <c r="L243" s="18" t="s">
        <v>83</v>
      </c>
      <c r="M243" t="s">
        <v>72</v>
      </c>
      <c r="N243" s="10" t="s">
        <v>38</v>
      </c>
      <c r="O243" s="10" t="s">
        <v>29</v>
      </c>
      <c r="P243" s="10" t="s">
        <v>29</v>
      </c>
      <c r="Q243" s="21" t="s">
        <v>3387</v>
      </c>
      <c r="R243" s="21" t="s">
        <v>3375</v>
      </c>
      <c r="S243" s="14" t="s">
        <v>3388</v>
      </c>
      <c r="T243" s="15" t="s">
        <v>3389</v>
      </c>
    </row>
    <row r="244" spans="1:20">
      <c r="A244" t="s">
        <v>51</v>
      </c>
      <c r="B244" s="10" t="s">
        <v>50</v>
      </c>
      <c r="C244" s="10" t="s">
        <v>52</v>
      </c>
      <c r="D244" s="23" t="s">
        <v>43</v>
      </c>
      <c r="E244" s="12" t="s">
        <v>31</v>
      </c>
      <c r="F244" s="10" t="s">
        <v>46</v>
      </c>
      <c r="G244" s="10">
        <v>4</v>
      </c>
      <c r="H244" s="10" t="s">
        <v>37</v>
      </c>
      <c r="I244" s="11" t="s">
        <v>44</v>
      </c>
      <c r="J244" s="10" t="s">
        <v>45</v>
      </c>
      <c r="K244" s="10">
        <v>6</v>
      </c>
      <c r="L244" s="18" t="s">
        <v>83</v>
      </c>
      <c r="M244" t="s">
        <v>72</v>
      </c>
      <c r="N244" s="10" t="s">
        <v>38</v>
      </c>
      <c r="O244" s="10" t="s">
        <v>29</v>
      </c>
      <c r="P244" s="10" t="s">
        <v>29</v>
      </c>
      <c r="Q244" s="21" t="s">
        <v>3390</v>
      </c>
      <c r="R244" s="21" t="s">
        <v>3375</v>
      </c>
      <c r="S244" s="14" t="s">
        <v>3391</v>
      </c>
      <c r="T244" s="15" t="s">
        <v>3392</v>
      </c>
    </row>
    <row r="245" spans="1:20">
      <c r="A245" t="s">
        <v>51</v>
      </c>
      <c r="B245" s="10" t="s">
        <v>50</v>
      </c>
      <c r="C245" s="10" t="s">
        <v>52</v>
      </c>
      <c r="D245" s="23" t="s">
        <v>43</v>
      </c>
      <c r="E245" s="12" t="s">
        <v>31</v>
      </c>
      <c r="F245" s="10" t="s">
        <v>57</v>
      </c>
      <c r="G245" s="10">
        <v>8</v>
      </c>
      <c r="H245" s="10" t="s">
        <v>47</v>
      </c>
      <c r="I245" s="11" t="s">
        <v>44</v>
      </c>
      <c r="J245" s="10" t="s">
        <v>45</v>
      </c>
      <c r="K245" s="10">
        <v>1</v>
      </c>
      <c r="L245" s="18" t="s">
        <v>83</v>
      </c>
      <c r="M245" t="s">
        <v>72</v>
      </c>
      <c r="N245" s="10" t="s">
        <v>38</v>
      </c>
      <c r="O245" s="10" t="s">
        <v>29</v>
      </c>
      <c r="P245" s="10" t="s">
        <v>29</v>
      </c>
      <c r="Q245" s="21" t="s">
        <v>3393</v>
      </c>
      <c r="R245" s="21" t="s">
        <v>3394</v>
      </c>
      <c r="S245" s="14" t="s">
        <v>3395</v>
      </c>
      <c r="T245" s="15" t="s">
        <v>3396</v>
      </c>
    </row>
    <row r="246" spans="1:20">
      <c r="A246" t="s">
        <v>51</v>
      </c>
      <c r="B246" s="10" t="s">
        <v>50</v>
      </c>
      <c r="C246" s="10" t="s">
        <v>52</v>
      </c>
      <c r="D246" s="23" t="s">
        <v>43</v>
      </c>
      <c r="E246" s="12" t="s">
        <v>31</v>
      </c>
      <c r="F246" s="10" t="s">
        <v>57</v>
      </c>
      <c r="G246" s="10">
        <v>8</v>
      </c>
      <c r="H246" s="10" t="s">
        <v>47</v>
      </c>
      <c r="I246" s="11" t="s">
        <v>44</v>
      </c>
      <c r="J246" s="10" t="s">
        <v>45</v>
      </c>
      <c r="K246" s="10">
        <v>2</v>
      </c>
      <c r="L246" s="18" t="s">
        <v>83</v>
      </c>
      <c r="M246" t="s">
        <v>72</v>
      </c>
      <c r="N246" s="10" t="s">
        <v>38</v>
      </c>
      <c r="O246" s="10" t="s">
        <v>29</v>
      </c>
      <c r="P246" s="10" t="s">
        <v>29</v>
      </c>
      <c r="Q246" s="21" t="s">
        <v>3397</v>
      </c>
      <c r="R246" s="21" t="s">
        <v>3394</v>
      </c>
      <c r="S246" s="14" t="s">
        <v>3398</v>
      </c>
      <c r="T246" s="15" t="s">
        <v>3399</v>
      </c>
    </row>
    <row r="247" spans="1:20">
      <c r="A247" t="s">
        <v>51</v>
      </c>
      <c r="B247" s="10" t="s">
        <v>50</v>
      </c>
      <c r="C247" s="10" t="s">
        <v>52</v>
      </c>
      <c r="D247" s="23" t="s">
        <v>43</v>
      </c>
      <c r="E247" s="12" t="s">
        <v>31</v>
      </c>
      <c r="F247" s="10" t="s">
        <v>57</v>
      </c>
      <c r="G247" s="10">
        <v>8</v>
      </c>
      <c r="H247" s="10" t="s">
        <v>47</v>
      </c>
      <c r="I247" s="11" t="s">
        <v>44</v>
      </c>
      <c r="J247" s="10" t="s">
        <v>45</v>
      </c>
      <c r="K247" s="10">
        <v>3</v>
      </c>
      <c r="L247" s="18" t="s">
        <v>83</v>
      </c>
      <c r="M247" t="s">
        <v>72</v>
      </c>
      <c r="N247" s="10" t="s">
        <v>38</v>
      </c>
      <c r="O247" s="10" t="s">
        <v>29</v>
      </c>
      <c r="P247" s="10" t="s">
        <v>29</v>
      </c>
      <c r="Q247" s="21" t="s">
        <v>3400</v>
      </c>
      <c r="R247" s="21" t="s">
        <v>3394</v>
      </c>
      <c r="S247" s="14" t="s">
        <v>3401</v>
      </c>
      <c r="T247" s="15" t="s">
        <v>3402</v>
      </c>
    </row>
    <row r="248" spans="1:20">
      <c r="A248" t="s">
        <v>51</v>
      </c>
      <c r="B248" s="10" t="s">
        <v>50</v>
      </c>
      <c r="C248" s="10" t="s">
        <v>52</v>
      </c>
      <c r="D248" s="23" t="s">
        <v>43</v>
      </c>
      <c r="E248" s="12" t="s">
        <v>31</v>
      </c>
      <c r="F248" s="10" t="s">
        <v>57</v>
      </c>
      <c r="G248" s="10">
        <v>8</v>
      </c>
      <c r="H248" s="10" t="s">
        <v>47</v>
      </c>
      <c r="I248" s="11" t="s">
        <v>44</v>
      </c>
      <c r="J248" s="10" t="s">
        <v>45</v>
      </c>
      <c r="K248" s="10">
        <v>4</v>
      </c>
      <c r="L248" s="18" t="s">
        <v>83</v>
      </c>
      <c r="M248" t="s">
        <v>72</v>
      </c>
      <c r="N248" s="10" t="s">
        <v>38</v>
      </c>
      <c r="O248" s="10" t="s">
        <v>29</v>
      </c>
      <c r="P248" s="10" t="s">
        <v>29</v>
      </c>
      <c r="Q248" s="21" t="s">
        <v>3403</v>
      </c>
      <c r="R248" s="21" t="s">
        <v>3394</v>
      </c>
      <c r="S248" s="14" t="s">
        <v>3404</v>
      </c>
      <c r="T248" s="15" t="s">
        <v>3405</v>
      </c>
    </row>
    <row r="249" spans="1:20">
      <c r="A249" t="s">
        <v>51</v>
      </c>
      <c r="B249" s="10" t="s">
        <v>50</v>
      </c>
      <c r="C249" s="10" t="s">
        <v>52</v>
      </c>
      <c r="D249" s="23" t="s">
        <v>43</v>
      </c>
      <c r="E249" s="12" t="s">
        <v>31</v>
      </c>
      <c r="F249" s="10" t="s">
        <v>57</v>
      </c>
      <c r="G249" s="10">
        <v>8</v>
      </c>
      <c r="H249" s="10" t="s">
        <v>47</v>
      </c>
      <c r="I249" s="11" t="s">
        <v>44</v>
      </c>
      <c r="J249" s="10" t="s">
        <v>45</v>
      </c>
      <c r="K249" s="10">
        <v>5</v>
      </c>
      <c r="L249" s="18" t="s">
        <v>83</v>
      </c>
      <c r="M249" t="s">
        <v>72</v>
      </c>
      <c r="N249" s="10" t="s">
        <v>38</v>
      </c>
      <c r="O249" s="10" t="s">
        <v>29</v>
      </c>
      <c r="P249" s="10" t="s">
        <v>29</v>
      </c>
      <c r="Q249" s="21" t="s">
        <v>3406</v>
      </c>
      <c r="R249" s="21" t="s">
        <v>3394</v>
      </c>
      <c r="S249" s="14" t="s">
        <v>3407</v>
      </c>
      <c r="T249" s="15" t="s">
        <v>3408</v>
      </c>
    </row>
    <row r="250" spans="1:20">
      <c r="A250" t="s">
        <v>51</v>
      </c>
      <c r="B250" s="10" t="s">
        <v>50</v>
      </c>
      <c r="C250" s="10" t="s">
        <v>52</v>
      </c>
      <c r="D250" s="23" t="s">
        <v>43</v>
      </c>
      <c r="E250" s="12" t="s">
        <v>31</v>
      </c>
      <c r="F250" s="10" t="s">
        <v>57</v>
      </c>
      <c r="G250" s="10">
        <v>8</v>
      </c>
      <c r="H250" s="10" t="s">
        <v>47</v>
      </c>
      <c r="I250" s="11" t="s">
        <v>44</v>
      </c>
      <c r="J250" s="10" t="s">
        <v>45</v>
      </c>
      <c r="K250" s="10">
        <v>6</v>
      </c>
      <c r="L250" s="18" t="s">
        <v>83</v>
      </c>
      <c r="M250" t="s">
        <v>72</v>
      </c>
      <c r="N250" s="10" t="s">
        <v>38</v>
      </c>
      <c r="O250" s="10" t="s">
        <v>29</v>
      </c>
      <c r="P250" s="10" t="s">
        <v>29</v>
      </c>
      <c r="Q250" s="21" t="s">
        <v>3409</v>
      </c>
      <c r="R250" s="21" t="s">
        <v>3394</v>
      </c>
      <c r="S250" s="14" t="s">
        <v>3410</v>
      </c>
      <c r="T250" s="15" t="s">
        <v>3411</v>
      </c>
    </row>
    <row r="251" spans="1:20">
      <c r="A251" t="s">
        <v>51</v>
      </c>
      <c r="B251" s="10" t="s">
        <v>50</v>
      </c>
      <c r="C251" s="10" t="s">
        <v>52</v>
      </c>
      <c r="D251" s="23" t="s">
        <v>43</v>
      </c>
      <c r="E251" s="12" t="s">
        <v>31</v>
      </c>
      <c r="F251" s="10" t="s">
        <v>64</v>
      </c>
      <c r="G251" s="10">
        <v>24</v>
      </c>
      <c r="H251" s="10" t="s">
        <v>58</v>
      </c>
      <c r="I251" s="11" t="s">
        <v>44</v>
      </c>
      <c r="J251" s="10" t="s">
        <v>45</v>
      </c>
      <c r="K251" s="10">
        <v>1</v>
      </c>
      <c r="L251" s="18" t="s">
        <v>83</v>
      </c>
      <c r="M251" t="s">
        <v>72</v>
      </c>
      <c r="N251" s="10" t="s">
        <v>38</v>
      </c>
      <c r="O251" s="10" t="s">
        <v>29</v>
      </c>
      <c r="P251" s="10" t="s">
        <v>29</v>
      </c>
      <c r="Q251" s="21" t="s">
        <v>3412</v>
      </c>
      <c r="R251" s="21" t="s">
        <v>3413</v>
      </c>
      <c r="S251" s="14" t="s">
        <v>3414</v>
      </c>
      <c r="T251" s="15" t="s">
        <v>3415</v>
      </c>
    </row>
    <row r="252" spans="1:20">
      <c r="A252" t="s">
        <v>51</v>
      </c>
      <c r="B252" s="10" t="s">
        <v>50</v>
      </c>
      <c r="C252" s="10" t="s">
        <v>52</v>
      </c>
      <c r="D252" s="23" t="s">
        <v>43</v>
      </c>
      <c r="E252" s="12" t="s">
        <v>31</v>
      </c>
      <c r="F252" s="10" t="s">
        <v>64</v>
      </c>
      <c r="G252" s="10">
        <v>24</v>
      </c>
      <c r="H252" s="10" t="s">
        <v>58</v>
      </c>
      <c r="I252" s="11" t="s">
        <v>44</v>
      </c>
      <c r="J252" s="10" t="s">
        <v>45</v>
      </c>
      <c r="K252" s="10">
        <v>2</v>
      </c>
      <c r="L252" s="18" t="s">
        <v>83</v>
      </c>
      <c r="M252" t="s">
        <v>72</v>
      </c>
      <c r="N252" s="10" t="s">
        <v>38</v>
      </c>
      <c r="O252" s="10" t="s">
        <v>29</v>
      </c>
      <c r="P252" s="10" t="s">
        <v>29</v>
      </c>
      <c r="Q252" s="21" t="s">
        <v>3416</v>
      </c>
      <c r="R252" s="21" t="s">
        <v>3413</v>
      </c>
      <c r="S252" s="14" t="s">
        <v>3417</v>
      </c>
      <c r="T252" s="15" t="s">
        <v>3418</v>
      </c>
    </row>
    <row r="253" spans="1:20">
      <c r="A253" t="s">
        <v>51</v>
      </c>
      <c r="B253" s="10" t="s">
        <v>50</v>
      </c>
      <c r="C253" s="10" t="s">
        <v>52</v>
      </c>
      <c r="D253" s="23" t="s">
        <v>43</v>
      </c>
      <c r="E253" s="12" t="s">
        <v>31</v>
      </c>
      <c r="F253" s="10" t="s">
        <v>64</v>
      </c>
      <c r="G253" s="10">
        <v>24</v>
      </c>
      <c r="H253" s="10" t="s">
        <v>58</v>
      </c>
      <c r="I253" s="11" t="s">
        <v>44</v>
      </c>
      <c r="J253" s="10" t="s">
        <v>45</v>
      </c>
      <c r="K253" s="10">
        <v>3</v>
      </c>
      <c r="L253" s="18" t="s">
        <v>83</v>
      </c>
      <c r="M253" t="s">
        <v>72</v>
      </c>
      <c r="N253" s="10" t="s">
        <v>38</v>
      </c>
      <c r="O253" s="10" t="s">
        <v>29</v>
      </c>
      <c r="P253" s="10" t="s">
        <v>29</v>
      </c>
      <c r="Q253" s="21" t="s">
        <v>3419</v>
      </c>
      <c r="R253" s="21" t="s">
        <v>3413</v>
      </c>
      <c r="S253" s="14" t="s">
        <v>3420</v>
      </c>
      <c r="T253" s="15" t="s">
        <v>3421</v>
      </c>
    </row>
    <row r="254" spans="1:20">
      <c r="A254" t="s">
        <v>51</v>
      </c>
      <c r="B254" s="10" t="s">
        <v>50</v>
      </c>
      <c r="C254" s="10" t="s">
        <v>52</v>
      </c>
      <c r="D254" s="23" t="s">
        <v>43</v>
      </c>
      <c r="E254" s="12" t="s">
        <v>31</v>
      </c>
      <c r="F254" s="10" t="s">
        <v>64</v>
      </c>
      <c r="G254" s="10">
        <v>24</v>
      </c>
      <c r="H254" s="10" t="s">
        <v>58</v>
      </c>
      <c r="I254" s="11" t="s">
        <v>44</v>
      </c>
      <c r="J254" s="10" t="s">
        <v>45</v>
      </c>
      <c r="K254" s="10">
        <v>4</v>
      </c>
      <c r="L254" s="18" t="s">
        <v>83</v>
      </c>
      <c r="M254" t="s">
        <v>72</v>
      </c>
      <c r="N254" s="10" t="s">
        <v>38</v>
      </c>
      <c r="O254" s="10" t="s">
        <v>29</v>
      </c>
      <c r="P254" s="10" t="s">
        <v>29</v>
      </c>
      <c r="Q254" s="21" t="s">
        <v>3422</v>
      </c>
      <c r="R254" s="21" t="s">
        <v>3413</v>
      </c>
      <c r="S254" s="14" t="s">
        <v>3423</v>
      </c>
      <c r="T254" s="15" t="s">
        <v>3424</v>
      </c>
    </row>
    <row r="255" spans="1:20">
      <c r="A255" t="s">
        <v>51</v>
      </c>
      <c r="B255" s="10" t="s">
        <v>50</v>
      </c>
      <c r="C255" s="10" t="s">
        <v>52</v>
      </c>
      <c r="D255" s="23" t="s">
        <v>43</v>
      </c>
      <c r="E255" s="12" t="s">
        <v>31</v>
      </c>
      <c r="F255" s="10" t="s">
        <v>64</v>
      </c>
      <c r="G255" s="10">
        <v>24</v>
      </c>
      <c r="H255" s="10" t="s">
        <v>58</v>
      </c>
      <c r="I255" s="11" t="s">
        <v>44</v>
      </c>
      <c r="J255" s="10" t="s">
        <v>45</v>
      </c>
      <c r="K255" s="10">
        <v>5</v>
      </c>
      <c r="L255" s="18" t="s">
        <v>83</v>
      </c>
      <c r="M255" t="s">
        <v>72</v>
      </c>
      <c r="N255" s="10" t="s">
        <v>38</v>
      </c>
      <c r="O255" s="10" t="s">
        <v>29</v>
      </c>
      <c r="P255" s="10" t="s">
        <v>29</v>
      </c>
      <c r="Q255" s="21" t="s">
        <v>3425</v>
      </c>
      <c r="R255" s="21" t="s">
        <v>3413</v>
      </c>
      <c r="S255" s="14" t="s">
        <v>3426</v>
      </c>
      <c r="T255" s="15" t="s">
        <v>3427</v>
      </c>
    </row>
    <row r="256" spans="1:20">
      <c r="A256" t="s">
        <v>51</v>
      </c>
      <c r="B256" s="10" t="s">
        <v>50</v>
      </c>
      <c r="C256" s="10" t="s">
        <v>52</v>
      </c>
      <c r="D256" s="23" t="s">
        <v>43</v>
      </c>
      <c r="E256" s="12" t="s">
        <v>31</v>
      </c>
      <c r="F256" s="10" t="s">
        <v>64</v>
      </c>
      <c r="G256" s="10">
        <v>24</v>
      </c>
      <c r="H256" s="10" t="s">
        <v>58</v>
      </c>
      <c r="I256" s="11" t="s">
        <v>44</v>
      </c>
      <c r="J256" s="10" t="s">
        <v>45</v>
      </c>
      <c r="K256" s="10">
        <v>6</v>
      </c>
      <c r="L256" s="18" t="s">
        <v>83</v>
      </c>
      <c r="M256" t="s">
        <v>72</v>
      </c>
      <c r="N256" s="10" t="s">
        <v>38</v>
      </c>
      <c r="O256" s="10" t="s">
        <v>29</v>
      </c>
      <c r="P256" s="10" t="s">
        <v>29</v>
      </c>
      <c r="Q256" s="21" t="s">
        <v>3428</v>
      </c>
      <c r="R256" s="21" t="s">
        <v>3413</v>
      </c>
      <c r="S256" s="14" t="s">
        <v>3429</v>
      </c>
      <c r="T256" s="15" t="s">
        <v>3430</v>
      </c>
    </row>
    <row r="257" spans="1:20">
      <c r="A257" t="s">
        <v>51</v>
      </c>
      <c r="B257" s="10" t="s">
        <v>50</v>
      </c>
      <c r="C257" s="10" t="s">
        <v>52</v>
      </c>
      <c r="D257" s="23" t="s">
        <v>43</v>
      </c>
      <c r="E257" s="12" t="s">
        <v>31</v>
      </c>
      <c r="F257" s="10" t="s">
        <v>70</v>
      </c>
      <c r="G257" s="10">
        <v>30</v>
      </c>
      <c r="H257" s="10" t="s">
        <v>52</v>
      </c>
      <c r="I257" s="11" t="s">
        <v>44</v>
      </c>
      <c r="J257" s="10" t="s">
        <v>45</v>
      </c>
      <c r="K257" s="10">
        <v>1</v>
      </c>
      <c r="L257" s="18" t="s">
        <v>83</v>
      </c>
      <c r="M257" t="s">
        <v>72</v>
      </c>
      <c r="N257" s="10" t="s">
        <v>38</v>
      </c>
      <c r="O257" s="10" t="s">
        <v>29</v>
      </c>
      <c r="P257" s="10" t="s">
        <v>29</v>
      </c>
      <c r="Q257" s="21" t="s">
        <v>3431</v>
      </c>
      <c r="R257" s="21" t="s">
        <v>3432</v>
      </c>
      <c r="S257" s="14" t="s">
        <v>3433</v>
      </c>
      <c r="T257" s="15" t="s">
        <v>3434</v>
      </c>
    </row>
    <row r="258" spans="1:20">
      <c r="A258" t="s">
        <v>51</v>
      </c>
      <c r="B258" s="10" t="s">
        <v>50</v>
      </c>
      <c r="C258" s="10" t="s">
        <v>52</v>
      </c>
      <c r="D258" s="23" t="s">
        <v>43</v>
      </c>
      <c r="E258" s="12" t="s">
        <v>31</v>
      </c>
      <c r="F258" s="10" t="s">
        <v>70</v>
      </c>
      <c r="G258" s="10">
        <v>30</v>
      </c>
      <c r="H258" s="10" t="s">
        <v>52</v>
      </c>
      <c r="I258" s="11" t="s">
        <v>44</v>
      </c>
      <c r="J258" s="10" t="s">
        <v>45</v>
      </c>
      <c r="K258" s="10">
        <v>2</v>
      </c>
      <c r="L258" s="18" t="s">
        <v>83</v>
      </c>
      <c r="M258" t="s">
        <v>72</v>
      </c>
      <c r="N258" s="10" t="s">
        <v>38</v>
      </c>
      <c r="O258" s="10" t="s">
        <v>29</v>
      </c>
      <c r="P258" s="10" t="s">
        <v>29</v>
      </c>
      <c r="Q258" s="21" t="s">
        <v>3435</v>
      </c>
      <c r="R258" s="21" t="s">
        <v>3432</v>
      </c>
      <c r="S258" s="14" t="s">
        <v>3436</v>
      </c>
      <c r="T258" s="15" t="s">
        <v>3437</v>
      </c>
    </row>
    <row r="259" spans="1:20">
      <c r="A259" t="s">
        <v>51</v>
      </c>
      <c r="B259" s="10" t="s">
        <v>50</v>
      </c>
      <c r="C259" s="10" t="s">
        <v>52</v>
      </c>
      <c r="D259" s="23" t="s">
        <v>43</v>
      </c>
      <c r="E259" s="12" t="s">
        <v>31</v>
      </c>
      <c r="F259" s="10" t="s">
        <v>70</v>
      </c>
      <c r="G259" s="10">
        <v>30</v>
      </c>
      <c r="H259" s="10" t="s">
        <v>52</v>
      </c>
      <c r="I259" s="11" t="s">
        <v>44</v>
      </c>
      <c r="J259" s="10" t="s">
        <v>45</v>
      </c>
      <c r="K259" s="10">
        <v>3</v>
      </c>
      <c r="L259" s="18" t="s">
        <v>83</v>
      </c>
      <c r="M259" t="s">
        <v>72</v>
      </c>
      <c r="N259" s="10" t="s">
        <v>38</v>
      </c>
      <c r="O259" s="10" t="s">
        <v>29</v>
      </c>
      <c r="P259" s="10" t="s">
        <v>29</v>
      </c>
      <c r="Q259" s="21" t="s">
        <v>3438</v>
      </c>
      <c r="R259" s="21" t="s">
        <v>3432</v>
      </c>
      <c r="S259" s="14" t="s">
        <v>3439</v>
      </c>
      <c r="T259" s="15" t="s">
        <v>3440</v>
      </c>
    </row>
    <row r="260" spans="1:20">
      <c r="A260" t="s">
        <v>51</v>
      </c>
      <c r="B260" s="10" t="s">
        <v>50</v>
      </c>
      <c r="C260" s="10" t="s">
        <v>52</v>
      </c>
      <c r="D260" s="23" t="s">
        <v>43</v>
      </c>
      <c r="E260" s="12" t="s">
        <v>31</v>
      </c>
      <c r="F260" s="10" t="s">
        <v>70</v>
      </c>
      <c r="G260" s="10">
        <v>30</v>
      </c>
      <c r="H260" s="10" t="s">
        <v>52</v>
      </c>
      <c r="I260" s="11" t="s">
        <v>44</v>
      </c>
      <c r="J260" s="10" t="s">
        <v>45</v>
      </c>
      <c r="K260" s="10">
        <v>4</v>
      </c>
      <c r="L260" s="18" t="s">
        <v>83</v>
      </c>
      <c r="M260" t="s">
        <v>72</v>
      </c>
      <c r="N260" s="10" t="s">
        <v>38</v>
      </c>
      <c r="O260" s="10" t="s">
        <v>29</v>
      </c>
      <c r="P260" s="10" t="s">
        <v>29</v>
      </c>
      <c r="Q260" s="21" t="s">
        <v>3441</v>
      </c>
      <c r="R260" s="21" t="s">
        <v>3432</v>
      </c>
      <c r="S260" s="14" t="s">
        <v>3442</v>
      </c>
      <c r="T260" s="15" t="s">
        <v>3443</v>
      </c>
    </row>
    <row r="261" spans="1:20">
      <c r="A261" t="s">
        <v>51</v>
      </c>
      <c r="B261" s="10" t="s">
        <v>50</v>
      </c>
      <c r="C261" s="10" t="s">
        <v>52</v>
      </c>
      <c r="D261" s="23" t="s">
        <v>43</v>
      </c>
      <c r="E261" s="12" t="s">
        <v>31</v>
      </c>
      <c r="F261" s="10" t="s">
        <v>70</v>
      </c>
      <c r="G261" s="10">
        <v>30</v>
      </c>
      <c r="H261" s="10" t="s">
        <v>52</v>
      </c>
      <c r="I261" s="11" t="s">
        <v>44</v>
      </c>
      <c r="J261" s="10" t="s">
        <v>45</v>
      </c>
      <c r="K261" s="10">
        <v>5</v>
      </c>
      <c r="L261" s="18" t="s">
        <v>83</v>
      </c>
      <c r="M261" t="s">
        <v>72</v>
      </c>
      <c r="N261" s="10" t="s">
        <v>38</v>
      </c>
      <c r="O261" s="10" t="s">
        <v>29</v>
      </c>
      <c r="P261" s="10" t="s">
        <v>29</v>
      </c>
      <c r="Q261" s="21" t="s">
        <v>3444</v>
      </c>
      <c r="R261" s="21" t="s">
        <v>3432</v>
      </c>
      <c r="S261" s="14" t="s">
        <v>3445</v>
      </c>
      <c r="T261" s="15" t="s">
        <v>3446</v>
      </c>
    </row>
    <row r="262" spans="1:20">
      <c r="A262" t="s">
        <v>51</v>
      </c>
      <c r="B262" s="10" t="s">
        <v>50</v>
      </c>
      <c r="C262" s="10" t="s">
        <v>52</v>
      </c>
      <c r="D262" s="23" t="s">
        <v>43</v>
      </c>
      <c r="E262" s="12" t="s">
        <v>31</v>
      </c>
      <c r="F262" s="10" t="s">
        <v>70</v>
      </c>
      <c r="G262" s="10">
        <v>30</v>
      </c>
      <c r="H262" s="10" t="s">
        <v>52</v>
      </c>
      <c r="I262" s="11" t="s">
        <v>44</v>
      </c>
      <c r="J262" s="10" t="s">
        <v>45</v>
      </c>
      <c r="K262" s="10">
        <v>6</v>
      </c>
      <c r="L262" s="18" t="s">
        <v>83</v>
      </c>
      <c r="M262" t="s">
        <v>72</v>
      </c>
      <c r="N262" s="10" t="s">
        <v>38</v>
      </c>
      <c r="O262" s="10" t="s">
        <v>29</v>
      </c>
      <c r="P262" s="10" t="s">
        <v>29</v>
      </c>
      <c r="Q262" s="21" t="s">
        <v>3447</v>
      </c>
      <c r="R262" s="21" t="s">
        <v>3432</v>
      </c>
      <c r="S262" s="14" t="s">
        <v>3448</v>
      </c>
      <c r="T262" s="15" t="s">
        <v>3449</v>
      </c>
    </row>
    <row r="263" spans="1:20">
      <c r="A263" t="s">
        <v>51</v>
      </c>
      <c r="B263" s="10" t="s">
        <v>50</v>
      </c>
      <c r="C263" s="10" t="s">
        <v>52</v>
      </c>
      <c r="D263" s="23" t="s">
        <v>43</v>
      </c>
      <c r="E263" s="12" t="s">
        <v>31</v>
      </c>
      <c r="F263" s="10" t="s">
        <v>76</v>
      </c>
      <c r="G263" s="10">
        <v>48</v>
      </c>
      <c r="H263" s="10" t="s">
        <v>27</v>
      </c>
      <c r="I263" s="11" t="s">
        <v>44</v>
      </c>
      <c r="J263" s="10" t="s">
        <v>45</v>
      </c>
      <c r="K263" s="10">
        <v>1</v>
      </c>
      <c r="L263" s="18" t="s">
        <v>83</v>
      </c>
      <c r="M263" t="s">
        <v>72</v>
      </c>
      <c r="N263" s="10" t="s">
        <v>38</v>
      </c>
      <c r="O263" s="10" t="s">
        <v>29</v>
      </c>
      <c r="P263" s="10" t="s">
        <v>29</v>
      </c>
      <c r="Q263" s="21" t="s">
        <v>3450</v>
      </c>
      <c r="R263" s="21" t="s">
        <v>3451</v>
      </c>
      <c r="S263" s="14" t="s">
        <v>3452</v>
      </c>
      <c r="T263" s="15" t="s">
        <v>3453</v>
      </c>
    </row>
    <row r="264" spans="1:20">
      <c r="A264" t="s">
        <v>51</v>
      </c>
      <c r="B264" s="10" t="s">
        <v>50</v>
      </c>
      <c r="C264" s="10" t="s">
        <v>52</v>
      </c>
      <c r="D264" s="23" t="s">
        <v>43</v>
      </c>
      <c r="E264" s="12" t="s">
        <v>31</v>
      </c>
      <c r="F264" s="10" t="s">
        <v>76</v>
      </c>
      <c r="G264" s="10">
        <v>48</v>
      </c>
      <c r="H264" s="10" t="s">
        <v>27</v>
      </c>
      <c r="I264" s="11" t="s">
        <v>44</v>
      </c>
      <c r="J264" s="10" t="s">
        <v>45</v>
      </c>
      <c r="K264" s="10">
        <v>2</v>
      </c>
      <c r="L264" s="18" t="s">
        <v>83</v>
      </c>
      <c r="M264" t="s">
        <v>72</v>
      </c>
      <c r="N264" s="10" t="s">
        <v>38</v>
      </c>
      <c r="O264" s="10" t="s">
        <v>29</v>
      </c>
      <c r="P264" s="10" t="s">
        <v>29</v>
      </c>
      <c r="Q264" s="21" t="s">
        <v>3454</v>
      </c>
      <c r="R264" s="21" t="s">
        <v>3451</v>
      </c>
      <c r="S264" s="14" t="s">
        <v>3455</v>
      </c>
      <c r="T264" s="15" t="s">
        <v>3456</v>
      </c>
    </row>
    <row r="265" spans="1:20">
      <c r="A265" t="s">
        <v>51</v>
      </c>
      <c r="B265" s="10" t="s">
        <v>50</v>
      </c>
      <c r="C265" s="10" t="s">
        <v>52</v>
      </c>
      <c r="D265" s="23" t="s">
        <v>43</v>
      </c>
      <c r="E265" s="12" t="s">
        <v>31</v>
      </c>
      <c r="F265" s="10" t="s">
        <v>76</v>
      </c>
      <c r="G265" s="10">
        <v>48</v>
      </c>
      <c r="H265" s="10" t="s">
        <v>27</v>
      </c>
      <c r="I265" s="11" t="s">
        <v>44</v>
      </c>
      <c r="J265" s="10" t="s">
        <v>45</v>
      </c>
      <c r="K265" s="10">
        <v>3</v>
      </c>
      <c r="L265" s="18" t="s">
        <v>83</v>
      </c>
      <c r="M265" t="s">
        <v>72</v>
      </c>
      <c r="N265" s="10" t="s">
        <v>38</v>
      </c>
      <c r="O265" s="10" t="s">
        <v>29</v>
      </c>
      <c r="P265" s="10" t="s">
        <v>29</v>
      </c>
      <c r="Q265" s="21" t="s">
        <v>3457</v>
      </c>
      <c r="R265" s="21" t="s">
        <v>3451</v>
      </c>
      <c r="S265" s="14" t="s">
        <v>3458</v>
      </c>
      <c r="T265" s="15" t="s">
        <v>3459</v>
      </c>
    </row>
    <row r="266" spans="1:20">
      <c r="A266" t="s">
        <v>51</v>
      </c>
      <c r="B266" s="10" t="s">
        <v>50</v>
      </c>
      <c r="C266" s="10" t="s">
        <v>52</v>
      </c>
      <c r="D266" s="23" t="s">
        <v>43</v>
      </c>
      <c r="E266" s="12" t="s">
        <v>31</v>
      </c>
      <c r="F266" s="10" t="s">
        <v>76</v>
      </c>
      <c r="G266" s="10">
        <v>48</v>
      </c>
      <c r="H266" s="10" t="s">
        <v>27</v>
      </c>
      <c r="I266" s="11" t="s">
        <v>44</v>
      </c>
      <c r="J266" s="10" t="s">
        <v>45</v>
      </c>
      <c r="K266" s="10">
        <v>4</v>
      </c>
      <c r="L266" s="18" t="s">
        <v>83</v>
      </c>
      <c r="M266" t="s">
        <v>72</v>
      </c>
      <c r="N266" s="10" t="s">
        <v>38</v>
      </c>
      <c r="O266" s="10" t="s">
        <v>29</v>
      </c>
      <c r="P266" s="10" t="s">
        <v>29</v>
      </c>
      <c r="Q266" s="21" t="s">
        <v>3460</v>
      </c>
      <c r="R266" s="21" t="s">
        <v>3451</v>
      </c>
      <c r="S266" s="14" t="s">
        <v>3461</v>
      </c>
      <c r="T266" s="15" t="s">
        <v>3462</v>
      </c>
    </row>
    <row r="267" spans="1:20">
      <c r="A267" t="s">
        <v>51</v>
      </c>
      <c r="B267" s="10" t="s">
        <v>50</v>
      </c>
      <c r="C267" s="10" t="s">
        <v>52</v>
      </c>
      <c r="D267" s="23" t="s">
        <v>43</v>
      </c>
      <c r="E267" s="12" t="s">
        <v>31</v>
      </c>
      <c r="F267" s="10" t="s">
        <v>76</v>
      </c>
      <c r="G267" s="10">
        <v>48</v>
      </c>
      <c r="H267" s="10" t="s">
        <v>27</v>
      </c>
      <c r="I267" s="11" t="s">
        <v>44</v>
      </c>
      <c r="J267" s="10" t="s">
        <v>45</v>
      </c>
      <c r="K267" s="10">
        <v>5</v>
      </c>
      <c r="L267" s="18" t="s">
        <v>83</v>
      </c>
      <c r="M267" t="s">
        <v>72</v>
      </c>
      <c r="N267" s="10" t="s">
        <v>38</v>
      </c>
      <c r="O267" s="10" t="s">
        <v>29</v>
      </c>
      <c r="P267" s="10" t="s">
        <v>29</v>
      </c>
      <c r="Q267" s="21" t="s">
        <v>3463</v>
      </c>
      <c r="R267" s="21" t="s">
        <v>3451</v>
      </c>
      <c r="S267" s="14" t="s">
        <v>3464</v>
      </c>
      <c r="T267" s="15" t="s">
        <v>3465</v>
      </c>
    </row>
    <row r="268" spans="1:20">
      <c r="A268" t="s">
        <v>51</v>
      </c>
      <c r="B268" s="10" t="s">
        <v>50</v>
      </c>
      <c r="C268" s="10" t="s">
        <v>52</v>
      </c>
      <c r="D268" s="23" t="s">
        <v>43</v>
      </c>
      <c r="E268" s="12" t="s">
        <v>31</v>
      </c>
      <c r="F268" s="10" t="s">
        <v>76</v>
      </c>
      <c r="G268" s="10">
        <v>48</v>
      </c>
      <c r="H268" s="10" t="s">
        <v>27</v>
      </c>
      <c r="I268" s="11" t="s">
        <v>44</v>
      </c>
      <c r="J268" s="10" t="s">
        <v>45</v>
      </c>
      <c r="K268" s="10">
        <v>6</v>
      </c>
      <c r="L268" s="18" t="s">
        <v>83</v>
      </c>
      <c r="M268" t="s">
        <v>72</v>
      </c>
      <c r="N268" s="10" t="s">
        <v>38</v>
      </c>
      <c r="O268" s="10" t="s">
        <v>29</v>
      </c>
      <c r="P268" s="10" t="s">
        <v>29</v>
      </c>
      <c r="Q268" s="21" t="s">
        <v>3466</v>
      </c>
      <c r="R268" s="21" t="s">
        <v>3451</v>
      </c>
      <c r="S268" s="14" t="s">
        <v>3467</v>
      </c>
      <c r="T268" s="15" t="s">
        <v>3468</v>
      </c>
    </row>
    <row r="269" spans="1:20">
      <c r="A269" t="s">
        <v>51</v>
      </c>
      <c r="B269" s="10" t="s">
        <v>50</v>
      </c>
      <c r="C269" s="10" t="s">
        <v>52</v>
      </c>
      <c r="D269" s="23" t="s">
        <v>79</v>
      </c>
      <c r="E269" s="12" t="s">
        <v>74</v>
      </c>
      <c r="F269" s="10" t="s">
        <v>46</v>
      </c>
      <c r="G269" s="10">
        <v>4</v>
      </c>
      <c r="H269" s="10" t="s">
        <v>37</v>
      </c>
      <c r="I269" s="11" t="s">
        <v>44</v>
      </c>
      <c r="J269" s="10" t="s">
        <v>45</v>
      </c>
      <c r="K269" s="10">
        <v>1</v>
      </c>
      <c r="L269" s="18" t="s">
        <v>35</v>
      </c>
      <c r="M269" t="s">
        <v>36</v>
      </c>
      <c r="N269" s="10" t="s">
        <v>38</v>
      </c>
      <c r="O269" s="10" t="s">
        <v>29</v>
      </c>
      <c r="P269" s="10" t="s">
        <v>29</v>
      </c>
      <c r="Q269" s="21" t="s">
        <v>3469</v>
      </c>
      <c r="R269" s="21" t="s">
        <v>3470</v>
      </c>
      <c r="S269" s="14" t="s">
        <v>3471</v>
      </c>
      <c r="T269" s="15" t="s">
        <v>3472</v>
      </c>
    </row>
    <row r="270" spans="1:20">
      <c r="A270" t="s">
        <v>51</v>
      </c>
      <c r="B270" s="10" t="s">
        <v>50</v>
      </c>
      <c r="C270" s="10" t="s">
        <v>52</v>
      </c>
      <c r="D270" s="23" t="s">
        <v>79</v>
      </c>
      <c r="E270" s="12" t="s">
        <v>74</v>
      </c>
      <c r="F270" s="10" t="s">
        <v>46</v>
      </c>
      <c r="G270" s="10">
        <v>4</v>
      </c>
      <c r="H270" s="10" t="s">
        <v>37</v>
      </c>
      <c r="I270" s="11" t="s">
        <v>44</v>
      </c>
      <c r="J270" s="10" t="s">
        <v>45</v>
      </c>
      <c r="K270" s="10">
        <v>2</v>
      </c>
      <c r="L270" s="18" t="s">
        <v>35</v>
      </c>
      <c r="M270" t="s">
        <v>36</v>
      </c>
      <c r="N270" s="10" t="s">
        <v>38</v>
      </c>
      <c r="O270" s="10" t="s">
        <v>29</v>
      </c>
      <c r="P270" s="10" t="s">
        <v>29</v>
      </c>
      <c r="Q270" s="21" t="s">
        <v>3473</v>
      </c>
      <c r="R270" s="21" t="s">
        <v>3470</v>
      </c>
      <c r="S270" s="14" t="s">
        <v>3474</v>
      </c>
      <c r="T270" s="15" t="s">
        <v>3475</v>
      </c>
    </row>
    <row r="271" spans="1:20">
      <c r="A271" t="s">
        <v>51</v>
      </c>
      <c r="B271" s="10" t="s">
        <v>50</v>
      </c>
      <c r="C271" s="10" t="s">
        <v>52</v>
      </c>
      <c r="D271" s="23" t="s">
        <v>79</v>
      </c>
      <c r="E271" s="12" t="s">
        <v>74</v>
      </c>
      <c r="F271" s="10" t="s">
        <v>46</v>
      </c>
      <c r="G271" s="10">
        <v>4</v>
      </c>
      <c r="H271" s="10" t="s">
        <v>37</v>
      </c>
      <c r="I271" s="11" t="s">
        <v>44</v>
      </c>
      <c r="J271" s="10" t="s">
        <v>45</v>
      </c>
      <c r="K271" s="10">
        <v>3</v>
      </c>
      <c r="L271" s="18" t="s">
        <v>35</v>
      </c>
      <c r="M271" t="s">
        <v>36</v>
      </c>
      <c r="N271" s="10" t="s">
        <v>38</v>
      </c>
      <c r="O271" s="10" t="s">
        <v>29</v>
      </c>
      <c r="P271" s="10" t="s">
        <v>29</v>
      </c>
      <c r="Q271" s="21" t="s">
        <v>3476</v>
      </c>
      <c r="R271" s="21" t="s">
        <v>3470</v>
      </c>
      <c r="S271" s="14" t="s">
        <v>3477</v>
      </c>
      <c r="T271" s="15" t="s">
        <v>3478</v>
      </c>
    </row>
    <row r="272" spans="1:20">
      <c r="A272" t="s">
        <v>51</v>
      </c>
      <c r="B272" s="10" t="s">
        <v>50</v>
      </c>
      <c r="C272" s="10" t="s">
        <v>52</v>
      </c>
      <c r="D272" s="23" t="s">
        <v>79</v>
      </c>
      <c r="E272" s="12" t="s">
        <v>74</v>
      </c>
      <c r="F272" s="10" t="s">
        <v>46</v>
      </c>
      <c r="G272" s="10">
        <v>4</v>
      </c>
      <c r="H272" s="10" t="s">
        <v>37</v>
      </c>
      <c r="I272" s="11" t="s">
        <v>44</v>
      </c>
      <c r="J272" s="10" t="s">
        <v>45</v>
      </c>
      <c r="K272" s="10">
        <v>4</v>
      </c>
      <c r="L272" s="18" t="s">
        <v>35</v>
      </c>
      <c r="M272" t="s">
        <v>36</v>
      </c>
      <c r="N272" s="10" t="s">
        <v>38</v>
      </c>
      <c r="O272" s="10" t="s">
        <v>29</v>
      </c>
      <c r="P272" s="10" t="s">
        <v>29</v>
      </c>
      <c r="Q272" s="21" t="s">
        <v>3479</v>
      </c>
      <c r="R272" s="21" t="s">
        <v>3470</v>
      </c>
      <c r="S272" s="14" t="s">
        <v>3480</v>
      </c>
      <c r="T272" s="15" t="s">
        <v>3481</v>
      </c>
    </row>
    <row r="273" spans="1:20">
      <c r="A273" t="s">
        <v>51</v>
      </c>
      <c r="B273" s="10" t="s">
        <v>50</v>
      </c>
      <c r="C273" s="10" t="s">
        <v>52</v>
      </c>
      <c r="D273" s="23" t="s">
        <v>79</v>
      </c>
      <c r="E273" s="12" t="s">
        <v>74</v>
      </c>
      <c r="F273" s="10" t="s">
        <v>46</v>
      </c>
      <c r="G273" s="10">
        <v>4</v>
      </c>
      <c r="H273" s="10" t="s">
        <v>37</v>
      </c>
      <c r="I273" s="11" t="s">
        <v>44</v>
      </c>
      <c r="J273" s="10" t="s">
        <v>45</v>
      </c>
      <c r="K273" s="10">
        <v>5</v>
      </c>
      <c r="L273" s="18" t="s">
        <v>35</v>
      </c>
      <c r="M273" t="s">
        <v>36</v>
      </c>
      <c r="N273" s="10" t="s">
        <v>38</v>
      </c>
      <c r="O273" s="10" t="s">
        <v>29</v>
      </c>
      <c r="P273" s="10" t="s">
        <v>29</v>
      </c>
      <c r="Q273" s="21" t="s">
        <v>3482</v>
      </c>
      <c r="R273" s="21" t="s">
        <v>3470</v>
      </c>
      <c r="S273" s="14" t="s">
        <v>3483</v>
      </c>
      <c r="T273" s="15" t="s">
        <v>3484</v>
      </c>
    </row>
    <row r="274" spans="1:20">
      <c r="A274" t="s">
        <v>51</v>
      </c>
      <c r="B274" s="10" t="s">
        <v>50</v>
      </c>
      <c r="C274" s="10" t="s">
        <v>52</v>
      </c>
      <c r="D274" s="23" t="s">
        <v>79</v>
      </c>
      <c r="E274" s="12" t="s">
        <v>74</v>
      </c>
      <c r="F274" s="10" t="s">
        <v>46</v>
      </c>
      <c r="G274" s="10">
        <v>4</v>
      </c>
      <c r="H274" s="10" t="s">
        <v>37</v>
      </c>
      <c r="I274" s="11" t="s">
        <v>44</v>
      </c>
      <c r="J274" s="10" t="s">
        <v>45</v>
      </c>
      <c r="K274" s="10">
        <v>6</v>
      </c>
      <c r="L274" s="18" t="s">
        <v>35</v>
      </c>
      <c r="M274" t="s">
        <v>36</v>
      </c>
      <c r="N274" s="10" t="s">
        <v>38</v>
      </c>
      <c r="O274" s="10" t="s">
        <v>29</v>
      </c>
      <c r="P274" s="10" t="s">
        <v>29</v>
      </c>
      <c r="Q274" s="21" t="s">
        <v>3485</v>
      </c>
      <c r="R274" s="21" t="s">
        <v>3470</v>
      </c>
      <c r="S274" s="14" t="s">
        <v>3486</v>
      </c>
      <c r="T274" s="15" t="s">
        <v>3487</v>
      </c>
    </row>
    <row r="275" spans="1:20">
      <c r="A275" t="s">
        <v>51</v>
      </c>
      <c r="B275" s="10" t="s">
        <v>50</v>
      </c>
      <c r="C275" s="10" t="s">
        <v>52</v>
      </c>
      <c r="D275" s="23" t="s">
        <v>79</v>
      </c>
      <c r="E275" s="12" t="s">
        <v>74</v>
      </c>
      <c r="F275" s="10" t="s">
        <v>57</v>
      </c>
      <c r="G275" s="10">
        <v>8</v>
      </c>
      <c r="H275" s="10" t="s">
        <v>47</v>
      </c>
      <c r="I275" s="11" t="s">
        <v>44</v>
      </c>
      <c r="J275" s="10" t="s">
        <v>45</v>
      </c>
      <c r="K275" s="10">
        <v>1</v>
      </c>
      <c r="L275" s="18" t="s">
        <v>35</v>
      </c>
      <c r="M275" t="s">
        <v>36</v>
      </c>
      <c r="N275" s="10" t="s">
        <v>38</v>
      </c>
      <c r="O275" s="10" t="s">
        <v>29</v>
      </c>
      <c r="P275" s="10" t="s">
        <v>29</v>
      </c>
      <c r="Q275" s="21" t="s">
        <v>3488</v>
      </c>
      <c r="R275" s="21" t="s">
        <v>3489</v>
      </c>
      <c r="S275" s="14" t="s">
        <v>3490</v>
      </c>
      <c r="T275" s="15" t="s">
        <v>3491</v>
      </c>
    </row>
    <row r="276" spans="1:20">
      <c r="A276" t="s">
        <v>51</v>
      </c>
      <c r="B276" s="10" t="s">
        <v>50</v>
      </c>
      <c r="C276" s="10" t="s">
        <v>52</v>
      </c>
      <c r="D276" s="23" t="s">
        <v>79</v>
      </c>
      <c r="E276" s="12" t="s">
        <v>74</v>
      </c>
      <c r="F276" s="10" t="s">
        <v>57</v>
      </c>
      <c r="G276" s="10">
        <v>8</v>
      </c>
      <c r="H276" s="10" t="s">
        <v>47</v>
      </c>
      <c r="I276" s="11" t="s">
        <v>44</v>
      </c>
      <c r="J276" s="10" t="s">
        <v>45</v>
      </c>
      <c r="K276" s="10">
        <v>2</v>
      </c>
      <c r="L276" s="18" t="s">
        <v>35</v>
      </c>
      <c r="M276" t="s">
        <v>36</v>
      </c>
      <c r="N276" s="10" t="s">
        <v>38</v>
      </c>
      <c r="O276" s="10" t="s">
        <v>29</v>
      </c>
      <c r="P276" s="10" t="s">
        <v>29</v>
      </c>
      <c r="Q276" s="21" t="s">
        <v>3492</v>
      </c>
      <c r="R276" s="21" t="s">
        <v>3489</v>
      </c>
      <c r="S276" s="14" t="s">
        <v>3493</v>
      </c>
      <c r="T276" s="15" t="s">
        <v>3494</v>
      </c>
    </row>
    <row r="277" spans="1:20">
      <c r="A277" t="s">
        <v>51</v>
      </c>
      <c r="B277" s="10" t="s">
        <v>50</v>
      </c>
      <c r="C277" s="10" t="s">
        <v>52</v>
      </c>
      <c r="D277" s="23" t="s">
        <v>79</v>
      </c>
      <c r="E277" s="12" t="s">
        <v>74</v>
      </c>
      <c r="F277" s="10" t="s">
        <v>57</v>
      </c>
      <c r="G277" s="10">
        <v>8</v>
      </c>
      <c r="H277" s="10" t="s">
        <v>47</v>
      </c>
      <c r="I277" s="11" t="s">
        <v>44</v>
      </c>
      <c r="J277" s="10" t="s">
        <v>45</v>
      </c>
      <c r="K277" s="10">
        <v>3</v>
      </c>
      <c r="L277" s="18" t="s">
        <v>35</v>
      </c>
      <c r="M277" t="s">
        <v>36</v>
      </c>
      <c r="N277" s="10" t="s">
        <v>38</v>
      </c>
      <c r="O277" s="10" t="s">
        <v>29</v>
      </c>
      <c r="P277" s="10" t="s">
        <v>29</v>
      </c>
      <c r="Q277" s="21" t="s">
        <v>3495</v>
      </c>
      <c r="R277" s="21" t="s">
        <v>3489</v>
      </c>
      <c r="S277" s="14" t="s">
        <v>3496</v>
      </c>
      <c r="T277" s="15" t="s">
        <v>3497</v>
      </c>
    </row>
    <row r="278" spans="1:20">
      <c r="A278" t="s">
        <v>51</v>
      </c>
      <c r="B278" s="10" t="s">
        <v>50</v>
      </c>
      <c r="C278" s="10" t="s">
        <v>52</v>
      </c>
      <c r="D278" s="23" t="s">
        <v>79</v>
      </c>
      <c r="E278" s="12" t="s">
        <v>74</v>
      </c>
      <c r="F278" s="10" t="s">
        <v>57</v>
      </c>
      <c r="G278" s="10">
        <v>8</v>
      </c>
      <c r="H278" s="10" t="s">
        <v>47</v>
      </c>
      <c r="I278" s="11" t="s">
        <v>44</v>
      </c>
      <c r="J278" s="10" t="s">
        <v>45</v>
      </c>
      <c r="K278" s="10">
        <v>4</v>
      </c>
      <c r="L278" s="18" t="s">
        <v>35</v>
      </c>
      <c r="M278" t="s">
        <v>36</v>
      </c>
      <c r="N278" s="10" t="s">
        <v>38</v>
      </c>
      <c r="O278" s="10" t="s">
        <v>29</v>
      </c>
      <c r="P278" s="10" t="s">
        <v>29</v>
      </c>
      <c r="Q278" s="21" t="s">
        <v>3498</v>
      </c>
      <c r="R278" s="21" t="s">
        <v>3489</v>
      </c>
      <c r="S278" s="14" t="s">
        <v>3499</v>
      </c>
      <c r="T278" s="15" t="s">
        <v>3500</v>
      </c>
    </row>
    <row r="279" spans="1:20">
      <c r="A279" t="s">
        <v>51</v>
      </c>
      <c r="B279" s="10" t="s">
        <v>50</v>
      </c>
      <c r="C279" s="10" t="s">
        <v>52</v>
      </c>
      <c r="D279" s="23" t="s">
        <v>79</v>
      </c>
      <c r="E279" s="12" t="s">
        <v>74</v>
      </c>
      <c r="F279" s="10" t="s">
        <v>57</v>
      </c>
      <c r="G279" s="10">
        <v>8</v>
      </c>
      <c r="H279" s="10" t="s">
        <v>47</v>
      </c>
      <c r="I279" s="11" t="s">
        <v>44</v>
      </c>
      <c r="J279" s="10" t="s">
        <v>45</v>
      </c>
      <c r="K279" s="10">
        <v>5</v>
      </c>
      <c r="L279" s="18" t="s">
        <v>35</v>
      </c>
      <c r="M279" t="s">
        <v>36</v>
      </c>
      <c r="N279" s="10" t="s">
        <v>38</v>
      </c>
      <c r="O279" s="10" t="s">
        <v>29</v>
      </c>
      <c r="P279" s="10" t="s">
        <v>29</v>
      </c>
      <c r="Q279" s="21" t="s">
        <v>3501</v>
      </c>
      <c r="R279" s="21" t="s">
        <v>3489</v>
      </c>
      <c r="S279" s="14" t="s">
        <v>3502</v>
      </c>
      <c r="T279" s="15" t="s">
        <v>3503</v>
      </c>
    </row>
    <row r="280" spans="1:20">
      <c r="A280" t="s">
        <v>51</v>
      </c>
      <c r="B280" s="10" t="s">
        <v>50</v>
      </c>
      <c r="C280" s="10" t="s">
        <v>52</v>
      </c>
      <c r="D280" s="23" t="s">
        <v>79</v>
      </c>
      <c r="E280" s="12" t="s">
        <v>74</v>
      </c>
      <c r="F280" s="10" t="s">
        <v>57</v>
      </c>
      <c r="G280" s="10">
        <v>8</v>
      </c>
      <c r="H280" s="10" t="s">
        <v>47</v>
      </c>
      <c r="I280" s="11" t="s">
        <v>44</v>
      </c>
      <c r="J280" s="10" t="s">
        <v>45</v>
      </c>
      <c r="K280" s="10">
        <v>6</v>
      </c>
      <c r="L280" s="18" t="s">
        <v>35</v>
      </c>
      <c r="M280" t="s">
        <v>36</v>
      </c>
      <c r="N280" s="10" t="s">
        <v>38</v>
      </c>
      <c r="O280" s="10" t="s">
        <v>29</v>
      </c>
      <c r="P280" s="10" t="s">
        <v>29</v>
      </c>
      <c r="Q280" s="21" t="s">
        <v>3504</v>
      </c>
      <c r="R280" s="21" t="s">
        <v>3489</v>
      </c>
      <c r="S280" s="14" t="s">
        <v>3505</v>
      </c>
      <c r="T280" s="15" t="s">
        <v>3506</v>
      </c>
    </row>
    <row r="281" spans="1:20">
      <c r="A281" t="s">
        <v>51</v>
      </c>
      <c r="B281" s="10" t="s">
        <v>50</v>
      </c>
      <c r="C281" s="10" t="s">
        <v>52</v>
      </c>
      <c r="D281" s="23" t="s">
        <v>79</v>
      </c>
      <c r="E281" s="12" t="s">
        <v>74</v>
      </c>
      <c r="F281" s="10" t="s">
        <v>64</v>
      </c>
      <c r="G281" s="10">
        <v>24</v>
      </c>
      <c r="H281" s="10" t="s">
        <v>58</v>
      </c>
      <c r="I281" s="11" t="s">
        <v>44</v>
      </c>
      <c r="J281" s="10" t="s">
        <v>45</v>
      </c>
      <c r="K281" s="10">
        <v>1</v>
      </c>
      <c r="L281" s="18" t="s">
        <v>35</v>
      </c>
      <c r="M281" t="s">
        <v>36</v>
      </c>
      <c r="N281" s="10" t="s">
        <v>38</v>
      </c>
      <c r="O281" s="10" t="s">
        <v>29</v>
      </c>
      <c r="P281" s="10" t="s">
        <v>29</v>
      </c>
      <c r="Q281" s="21" t="s">
        <v>3507</v>
      </c>
      <c r="R281" s="21" t="s">
        <v>3508</v>
      </c>
      <c r="S281" s="14" t="s">
        <v>3509</v>
      </c>
      <c r="T281" s="15" t="s">
        <v>3510</v>
      </c>
    </row>
    <row r="282" spans="1:20">
      <c r="A282" t="s">
        <v>51</v>
      </c>
      <c r="B282" s="10" t="s">
        <v>50</v>
      </c>
      <c r="C282" s="10" t="s">
        <v>52</v>
      </c>
      <c r="D282" s="23" t="s">
        <v>79</v>
      </c>
      <c r="E282" s="12" t="s">
        <v>74</v>
      </c>
      <c r="F282" s="10" t="s">
        <v>64</v>
      </c>
      <c r="G282" s="10">
        <v>24</v>
      </c>
      <c r="H282" s="10" t="s">
        <v>58</v>
      </c>
      <c r="I282" s="11" t="s">
        <v>44</v>
      </c>
      <c r="J282" s="10" t="s">
        <v>45</v>
      </c>
      <c r="K282" s="10">
        <v>2</v>
      </c>
      <c r="L282" s="18" t="s">
        <v>35</v>
      </c>
      <c r="M282" t="s">
        <v>36</v>
      </c>
      <c r="N282" s="10" t="s">
        <v>38</v>
      </c>
      <c r="O282" s="10" t="s">
        <v>29</v>
      </c>
      <c r="P282" s="10" t="s">
        <v>29</v>
      </c>
      <c r="Q282" s="21" t="s">
        <v>3511</v>
      </c>
      <c r="R282" s="21" t="s">
        <v>3508</v>
      </c>
      <c r="S282" s="14" t="s">
        <v>3512</v>
      </c>
      <c r="T282" s="15" t="s">
        <v>3513</v>
      </c>
    </row>
    <row r="283" spans="1:20">
      <c r="A283" t="s">
        <v>51</v>
      </c>
      <c r="B283" s="10" t="s">
        <v>50</v>
      </c>
      <c r="C283" s="10" t="s">
        <v>52</v>
      </c>
      <c r="D283" s="23" t="s">
        <v>79</v>
      </c>
      <c r="E283" s="12" t="s">
        <v>74</v>
      </c>
      <c r="F283" s="10" t="s">
        <v>64</v>
      </c>
      <c r="G283" s="10">
        <v>24</v>
      </c>
      <c r="H283" s="10" t="s">
        <v>58</v>
      </c>
      <c r="I283" s="11" t="s">
        <v>44</v>
      </c>
      <c r="J283" s="10" t="s">
        <v>45</v>
      </c>
      <c r="K283" s="10">
        <v>3</v>
      </c>
      <c r="L283" s="18" t="s">
        <v>35</v>
      </c>
      <c r="M283" t="s">
        <v>36</v>
      </c>
      <c r="N283" s="10" t="s">
        <v>38</v>
      </c>
      <c r="O283" s="10" t="s">
        <v>29</v>
      </c>
      <c r="P283" s="10" t="s">
        <v>29</v>
      </c>
      <c r="Q283" s="21" t="s">
        <v>3514</v>
      </c>
      <c r="R283" s="21" t="s">
        <v>3508</v>
      </c>
      <c r="S283" s="14" t="s">
        <v>3515</v>
      </c>
      <c r="T283" s="15" t="s">
        <v>3516</v>
      </c>
    </row>
    <row r="284" spans="1:20">
      <c r="A284" t="s">
        <v>51</v>
      </c>
      <c r="B284" s="10" t="s">
        <v>50</v>
      </c>
      <c r="C284" s="10" t="s">
        <v>52</v>
      </c>
      <c r="D284" s="23" t="s">
        <v>79</v>
      </c>
      <c r="E284" s="12" t="s">
        <v>74</v>
      </c>
      <c r="F284" s="10" t="s">
        <v>64</v>
      </c>
      <c r="G284" s="10">
        <v>24</v>
      </c>
      <c r="H284" s="10" t="s">
        <v>58</v>
      </c>
      <c r="I284" s="11" t="s">
        <v>44</v>
      </c>
      <c r="J284" s="10" t="s">
        <v>45</v>
      </c>
      <c r="K284" s="10">
        <v>4</v>
      </c>
      <c r="L284" s="18" t="s">
        <v>35</v>
      </c>
      <c r="M284" t="s">
        <v>36</v>
      </c>
      <c r="N284" s="10" t="s">
        <v>38</v>
      </c>
      <c r="O284" s="10" t="s">
        <v>29</v>
      </c>
      <c r="P284" s="10" t="s">
        <v>29</v>
      </c>
      <c r="Q284" s="21" t="s">
        <v>3517</v>
      </c>
      <c r="R284" s="21" t="s">
        <v>3508</v>
      </c>
      <c r="S284" s="14" t="s">
        <v>3518</v>
      </c>
      <c r="T284" s="15" t="s">
        <v>3519</v>
      </c>
    </row>
    <row r="285" spans="1:20">
      <c r="A285" t="s">
        <v>51</v>
      </c>
      <c r="B285" s="10" t="s">
        <v>50</v>
      </c>
      <c r="C285" s="10" t="s">
        <v>52</v>
      </c>
      <c r="D285" s="23" t="s">
        <v>79</v>
      </c>
      <c r="E285" s="12" t="s">
        <v>74</v>
      </c>
      <c r="F285" s="10" t="s">
        <v>64</v>
      </c>
      <c r="G285" s="10">
        <v>24</v>
      </c>
      <c r="H285" s="10" t="s">
        <v>58</v>
      </c>
      <c r="I285" s="11" t="s">
        <v>44</v>
      </c>
      <c r="J285" s="10" t="s">
        <v>45</v>
      </c>
      <c r="K285" s="10">
        <v>5</v>
      </c>
      <c r="L285" s="18" t="s">
        <v>35</v>
      </c>
      <c r="M285" t="s">
        <v>36</v>
      </c>
      <c r="N285" s="10" t="s">
        <v>38</v>
      </c>
      <c r="O285" s="10" t="s">
        <v>29</v>
      </c>
      <c r="P285" s="10" t="s">
        <v>29</v>
      </c>
      <c r="Q285" s="21" t="s">
        <v>3520</v>
      </c>
      <c r="R285" s="21" t="s">
        <v>3508</v>
      </c>
      <c r="S285" s="14" t="s">
        <v>3521</v>
      </c>
      <c r="T285" s="15" t="s">
        <v>3522</v>
      </c>
    </row>
    <row r="286" spans="1:20">
      <c r="A286" t="s">
        <v>51</v>
      </c>
      <c r="B286" s="10" t="s">
        <v>50</v>
      </c>
      <c r="C286" s="10" t="s">
        <v>52</v>
      </c>
      <c r="D286" s="23" t="s">
        <v>79</v>
      </c>
      <c r="E286" s="12" t="s">
        <v>74</v>
      </c>
      <c r="F286" s="10" t="s">
        <v>64</v>
      </c>
      <c r="G286" s="10">
        <v>24</v>
      </c>
      <c r="H286" s="10" t="s">
        <v>58</v>
      </c>
      <c r="I286" s="11" t="s">
        <v>44</v>
      </c>
      <c r="J286" s="10" t="s">
        <v>45</v>
      </c>
      <c r="K286" s="10">
        <v>6</v>
      </c>
      <c r="L286" s="18" t="s">
        <v>35</v>
      </c>
      <c r="M286" t="s">
        <v>36</v>
      </c>
      <c r="N286" s="10" t="s">
        <v>38</v>
      </c>
      <c r="O286" s="10" t="s">
        <v>29</v>
      </c>
      <c r="P286" s="10" t="s">
        <v>29</v>
      </c>
      <c r="Q286" s="21" t="s">
        <v>3523</v>
      </c>
      <c r="R286" s="21" t="s">
        <v>3508</v>
      </c>
      <c r="S286" s="14" t="s">
        <v>3524</v>
      </c>
      <c r="T286" s="15" t="s">
        <v>3525</v>
      </c>
    </row>
    <row r="287" spans="1:20">
      <c r="A287" t="s">
        <v>51</v>
      </c>
      <c r="B287" s="10" t="s">
        <v>50</v>
      </c>
      <c r="C287" s="10" t="s">
        <v>52</v>
      </c>
      <c r="D287" s="23" t="s">
        <v>79</v>
      </c>
      <c r="E287" s="12" t="s">
        <v>74</v>
      </c>
      <c r="F287" s="10" t="s">
        <v>70</v>
      </c>
      <c r="G287" s="10">
        <v>30</v>
      </c>
      <c r="H287" s="10" t="s">
        <v>52</v>
      </c>
      <c r="I287" s="11" t="s">
        <v>44</v>
      </c>
      <c r="J287" s="10" t="s">
        <v>45</v>
      </c>
      <c r="K287" s="10">
        <v>1</v>
      </c>
      <c r="L287" s="18" t="s">
        <v>35</v>
      </c>
      <c r="M287" t="s">
        <v>36</v>
      </c>
      <c r="N287" s="10" t="s">
        <v>38</v>
      </c>
      <c r="O287" s="10" t="s">
        <v>29</v>
      </c>
      <c r="P287" s="10" t="s">
        <v>29</v>
      </c>
      <c r="Q287" s="21" t="s">
        <v>3526</v>
      </c>
      <c r="R287" s="21" t="s">
        <v>3527</v>
      </c>
      <c r="S287" s="14" t="s">
        <v>3528</v>
      </c>
      <c r="T287" s="15" t="s">
        <v>3529</v>
      </c>
    </row>
    <row r="288" spans="1:20">
      <c r="A288" t="s">
        <v>51</v>
      </c>
      <c r="B288" s="10" t="s">
        <v>50</v>
      </c>
      <c r="C288" s="10" t="s">
        <v>52</v>
      </c>
      <c r="D288" s="23" t="s">
        <v>79</v>
      </c>
      <c r="E288" s="12" t="s">
        <v>74</v>
      </c>
      <c r="F288" s="10" t="s">
        <v>70</v>
      </c>
      <c r="G288" s="10">
        <v>30</v>
      </c>
      <c r="H288" s="10" t="s">
        <v>52</v>
      </c>
      <c r="I288" s="11" t="s">
        <v>44</v>
      </c>
      <c r="J288" s="10" t="s">
        <v>45</v>
      </c>
      <c r="K288" s="10">
        <v>2</v>
      </c>
      <c r="L288" s="18" t="s">
        <v>35</v>
      </c>
      <c r="M288" t="s">
        <v>36</v>
      </c>
      <c r="N288" s="10" t="s">
        <v>38</v>
      </c>
      <c r="O288" s="10" t="s">
        <v>29</v>
      </c>
      <c r="P288" s="10" t="s">
        <v>29</v>
      </c>
      <c r="Q288" s="21" t="s">
        <v>3530</v>
      </c>
      <c r="R288" s="21" t="s">
        <v>3527</v>
      </c>
      <c r="S288" s="14" t="s">
        <v>3531</v>
      </c>
      <c r="T288" s="15" t="s">
        <v>3532</v>
      </c>
    </row>
    <row r="289" spans="1:20">
      <c r="A289" t="s">
        <v>51</v>
      </c>
      <c r="B289" s="10" t="s">
        <v>50</v>
      </c>
      <c r="C289" s="10" t="s">
        <v>52</v>
      </c>
      <c r="D289" s="23" t="s">
        <v>79</v>
      </c>
      <c r="E289" s="12" t="s">
        <v>74</v>
      </c>
      <c r="F289" s="10" t="s">
        <v>70</v>
      </c>
      <c r="G289" s="10">
        <v>30</v>
      </c>
      <c r="H289" s="10" t="s">
        <v>52</v>
      </c>
      <c r="I289" s="11" t="s">
        <v>44</v>
      </c>
      <c r="J289" s="10" t="s">
        <v>45</v>
      </c>
      <c r="K289" s="10">
        <v>3</v>
      </c>
      <c r="L289" s="18" t="s">
        <v>35</v>
      </c>
      <c r="M289" t="s">
        <v>36</v>
      </c>
      <c r="N289" s="10" t="s">
        <v>38</v>
      </c>
      <c r="O289" s="10" t="s">
        <v>29</v>
      </c>
      <c r="P289" s="10" t="s">
        <v>29</v>
      </c>
      <c r="Q289" s="21" t="s">
        <v>3533</v>
      </c>
      <c r="R289" s="21" t="s">
        <v>3527</v>
      </c>
      <c r="S289" s="14" t="s">
        <v>3534</v>
      </c>
      <c r="T289" s="15" t="s">
        <v>3535</v>
      </c>
    </row>
    <row r="290" spans="1:20">
      <c r="A290" t="s">
        <v>51</v>
      </c>
      <c r="B290" s="10" t="s">
        <v>50</v>
      </c>
      <c r="C290" s="10" t="s">
        <v>52</v>
      </c>
      <c r="D290" s="23" t="s">
        <v>79</v>
      </c>
      <c r="E290" s="12" t="s">
        <v>74</v>
      </c>
      <c r="F290" s="10" t="s">
        <v>70</v>
      </c>
      <c r="G290" s="10">
        <v>30</v>
      </c>
      <c r="H290" s="10" t="s">
        <v>52</v>
      </c>
      <c r="I290" s="11" t="s">
        <v>44</v>
      </c>
      <c r="J290" s="10" t="s">
        <v>45</v>
      </c>
      <c r="K290" s="10">
        <v>4</v>
      </c>
      <c r="L290" s="18" t="s">
        <v>35</v>
      </c>
      <c r="M290" t="s">
        <v>36</v>
      </c>
      <c r="N290" s="10" t="s">
        <v>38</v>
      </c>
      <c r="O290" s="10" t="s">
        <v>29</v>
      </c>
      <c r="P290" s="10" t="s">
        <v>29</v>
      </c>
      <c r="Q290" s="21" t="s">
        <v>3536</v>
      </c>
      <c r="R290" s="21" t="s">
        <v>3527</v>
      </c>
      <c r="S290" s="14" t="s">
        <v>3537</v>
      </c>
      <c r="T290" s="15" t="s">
        <v>3538</v>
      </c>
    </row>
    <row r="291" spans="1:20">
      <c r="A291" t="s">
        <v>51</v>
      </c>
      <c r="B291" s="10" t="s">
        <v>50</v>
      </c>
      <c r="C291" s="10" t="s">
        <v>52</v>
      </c>
      <c r="D291" s="23" t="s">
        <v>79</v>
      </c>
      <c r="E291" s="12" t="s">
        <v>74</v>
      </c>
      <c r="F291" s="10" t="s">
        <v>70</v>
      </c>
      <c r="G291" s="10">
        <v>30</v>
      </c>
      <c r="H291" s="10" t="s">
        <v>52</v>
      </c>
      <c r="I291" s="11" t="s">
        <v>44</v>
      </c>
      <c r="J291" s="10" t="s">
        <v>45</v>
      </c>
      <c r="K291" s="10">
        <v>5</v>
      </c>
      <c r="L291" s="18" t="s">
        <v>35</v>
      </c>
      <c r="M291" t="s">
        <v>36</v>
      </c>
      <c r="N291" s="10" t="s">
        <v>38</v>
      </c>
      <c r="O291" s="10" t="s">
        <v>29</v>
      </c>
      <c r="P291" s="10" t="s">
        <v>29</v>
      </c>
      <c r="Q291" s="21" t="s">
        <v>3539</v>
      </c>
      <c r="R291" s="21" t="s">
        <v>3527</v>
      </c>
      <c r="S291" s="14" t="s">
        <v>3540</v>
      </c>
      <c r="T291" s="15" t="s">
        <v>3541</v>
      </c>
    </row>
    <row r="292" spans="1:20">
      <c r="A292" t="s">
        <v>51</v>
      </c>
      <c r="B292" s="10" t="s">
        <v>50</v>
      </c>
      <c r="C292" s="10" t="s">
        <v>52</v>
      </c>
      <c r="D292" s="23" t="s">
        <v>79</v>
      </c>
      <c r="E292" s="12" t="s">
        <v>74</v>
      </c>
      <c r="F292" s="10" t="s">
        <v>70</v>
      </c>
      <c r="G292" s="10">
        <v>30</v>
      </c>
      <c r="H292" s="10" t="s">
        <v>52</v>
      </c>
      <c r="I292" s="11" t="s">
        <v>44</v>
      </c>
      <c r="J292" s="10" t="s">
        <v>45</v>
      </c>
      <c r="K292" s="10">
        <v>6</v>
      </c>
      <c r="L292" s="18" t="s">
        <v>35</v>
      </c>
      <c r="M292" t="s">
        <v>36</v>
      </c>
      <c r="N292" s="10" t="s">
        <v>38</v>
      </c>
      <c r="O292" s="10" t="s">
        <v>29</v>
      </c>
      <c r="P292" s="10" t="s">
        <v>29</v>
      </c>
      <c r="Q292" s="21" t="s">
        <v>3542</v>
      </c>
      <c r="R292" s="21" t="s">
        <v>3527</v>
      </c>
      <c r="S292" s="14" t="s">
        <v>3543</v>
      </c>
      <c r="T292" s="15" t="s">
        <v>3544</v>
      </c>
    </row>
    <row r="293" spans="1:20">
      <c r="A293" t="s">
        <v>51</v>
      </c>
      <c r="B293" s="10" t="s">
        <v>50</v>
      </c>
      <c r="C293" s="10" t="s">
        <v>52</v>
      </c>
      <c r="D293" s="23" t="s">
        <v>79</v>
      </c>
      <c r="E293" s="12" t="s">
        <v>74</v>
      </c>
      <c r="F293" s="10" t="s">
        <v>76</v>
      </c>
      <c r="G293" s="10">
        <v>48</v>
      </c>
      <c r="H293" s="10" t="s">
        <v>27</v>
      </c>
      <c r="I293" s="11" t="s">
        <v>44</v>
      </c>
      <c r="J293" s="10" t="s">
        <v>45</v>
      </c>
      <c r="K293" s="10">
        <v>1</v>
      </c>
      <c r="L293" s="18" t="s">
        <v>35</v>
      </c>
      <c r="M293" t="s">
        <v>36</v>
      </c>
      <c r="N293" s="10" t="s">
        <v>38</v>
      </c>
      <c r="O293" s="10" t="s">
        <v>29</v>
      </c>
      <c r="P293" s="10" t="s">
        <v>29</v>
      </c>
      <c r="Q293" s="21" t="s">
        <v>3545</v>
      </c>
      <c r="R293" s="21" t="s">
        <v>3546</v>
      </c>
      <c r="S293" s="14" t="s">
        <v>3547</v>
      </c>
      <c r="T293" s="15" t="s">
        <v>3548</v>
      </c>
    </row>
    <row r="294" spans="1:20">
      <c r="A294" t="s">
        <v>51</v>
      </c>
      <c r="B294" s="10" t="s">
        <v>50</v>
      </c>
      <c r="C294" s="10" t="s">
        <v>52</v>
      </c>
      <c r="D294" s="23" t="s">
        <v>79</v>
      </c>
      <c r="E294" s="12" t="s">
        <v>74</v>
      </c>
      <c r="F294" s="10" t="s">
        <v>76</v>
      </c>
      <c r="G294" s="10">
        <v>48</v>
      </c>
      <c r="H294" s="10" t="s">
        <v>27</v>
      </c>
      <c r="I294" s="11" t="s">
        <v>44</v>
      </c>
      <c r="J294" s="10" t="s">
        <v>45</v>
      </c>
      <c r="K294" s="10">
        <v>2</v>
      </c>
      <c r="L294" s="18" t="s">
        <v>35</v>
      </c>
      <c r="M294" t="s">
        <v>36</v>
      </c>
      <c r="N294" s="10" t="s">
        <v>38</v>
      </c>
      <c r="O294" s="10" t="s">
        <v>29</v>
      </c>
      <c r="P294" s="10" t="s">
        <v>29</v>
      </c>
      <c r="Q294" s="21" t="s">
        <v>3549</v>
      </c>
      <c r="R294" s="21" t="s">
        <v>3546</v>
      </c>
      <c r="S294" s="14" t="s">
        <v>3550</v>
      </c>
      <c r="T294" s="15" t="s">
        <v>3551</v>
      </c>
    </row>
    <row r="295" spans="1:20">
      <c r="A295" t="s">
        <v>51</v>
      </c>
      <c r="B295" s="10" t="s">
        <v>50</v>
      </c>
      <c r="C295" s="10" t="s">
        <v>52</v>
      </c>
      <c r="D295" s="23" t="s">
        <v>79</v>
      </c>
      <c r="E295" s="12" t="s">
        <v>74</v>
      </c>
      <c r="F295" s="10" t="s">
        <v>76</v>
      </c>
      <c r="G295" s="10">
        <v>48</v>
      </c>
      <c r="H295" s="10" t="s">
        <v>27</v>
      </c>
      <c r="I295" s="11" t="s">
        <v>44</v>
      </c>
      <c r="J295" s="10" t="s">
        <v>45</v>
      </c>
      <c r="K295" s="10">
        <v>3</v>
      </c>
      <c r="L295" s="18" t="s">
        <v>35</v>
      </c>
      <c r="M295" t="s">
        <v>36</v>
      </c>
      <c r="N295" s="10" t="s">
        <v>38</v>
      </c>
      <c r="O295" s="10" t="s">
        <v>29</v>
      </c>
      <c r="P295" s="10" t="s">
        <v>29</v>
      </c>
      <c r="Q295" s="21" t="s">
        <v>3552</v>
      </c>
      <c r="R295" s="21" t="s">
        <v>3546</v>
      </c>
      <c r="S295" s="14" t="s">
        <v>3553</v>
      </c>
      <c r="T295" s="15" t="s">
        <v>3554</v>
      </c>
    </row>
    <row r="296" spans="1:20">
      <c r="A296" t="s">
        <v>51</v>
      </c>
      <c r="B296" s="10" t="s">
        <v>50</v>
      </c>
      <c r="C296" s="10" t="s">
        <v>52</v>
      </c>
      <c r="D296" s="23" t="s">
        <v>79</v>
      </c>
      <c r="E296" s="12" t="s">
        <v>74</v>
      </c>
      <c r="F296" s="10" t="s">
        <v>76</v>
      </c>
      <c r="G296" s="10">
        <v>48</v>
      </c>
      <c r="H296" s="10" t="s">
        <v>27</v>
      </c>
      <c r="I296" s="11" t="s">
        <v>44</v>
      </c>
      <c r="J296" s="10" t="s">
        <v>45</v>
      </c>
      <c r="K296" s="10">
        <v>4</v>
      </c>
      <c r="L296" s="18" t="s">
        <v>35</v>
      </c>
      <c r="M296" t="s">
        <v>36</v>
      </c>
      <c r="N296" s="10" t="s">
        <v>38</v>
      </c>
      <c r="O296" s="10" t="s">
        <v>29</v>
      </c>
      <c r="P296" s="10" t="s">
        <v>29</v>
      </c>
      <c r="Q296" s="21" t="s">
        <v>3555</v>
      </c>
      <c r="R296" s="21" t="s">
        <v>3546</v>
      </c>
      <c r="S296" s="14" t="s">
        <v>3556</v>
      </c>
      <c r="T296" s="15" t="s">
        <v>3557</v>
      </c>
    </row>
    <row r="297" spans="1:20">
      <c r="A297" t="s">
        <v>51</v>
      </c>
      <c r="B297" s="10" t="s">
        <v>50</v>
      </c>
      <c r="C297" s="10" t="s">
        <v>52</v>
      </c>
      <c r="D297" s="23" t="s">
        <v>79</v>
      </c>
      <c r="E297" s="12" t="s">
        <v>74</v>
      </c>
      <c r="F297" s="10" t="s">
        <v>76</v>
      </c>
      <c r="G297" s="10">
        <v>48</v>
      </c>
      <c r="H297" s="10" t="s">
        <v>27</v>
      </c>
      <c r="I297" s="11" t="s">
        <v>44</v>
      </c>
      <c r="J297" s="10" t="s">
        <v>45</v>
      </c>
      <c r="K297" s="10">
        <v>5</v>
      </c>
      <c r="L297" s="18" t="s">
        <v>35</v>
      </c>
      <c r="M297" t="s">
        <v>36</v>
      </c>
      <c r="N297" s="10" t="s">
        <v>38</v>
      </c>
      <c r="O297" s="10" t="s">
        <v>29</v>
      </c>
      <c r="P297" s="10" t="s">
        <v>29</v>
      </c>
      <c r="Q297" s="21" t="s">
        <v>3558</v>
      </c>
      <c r="R297" s="21" t="s">
        <v>3546</v>
      </c>
      <c r="S297" s="14" t="s">
        <v>3559</v>
      </c>
      <c r="T297" s="15" t="s">
        <v>3560</v>
      </c>
    </row>
    <row r="298" spans="1:20">
      <c r="A298" t="s">
        <v>51</v>
      </c>
      <c r="B298" s="10" t="s">
        <v>50</v>
      </c>
      <c r="C298" s="10" t="s">
        <v>52</v>
      </c>
      <c r="D298" s="23" t="s">
        <v>79</v>
      </c>
      <c r="E298" s="12" t="s">
        <v>74</v>
      </c>
      <c r="F298" s="10" t="s">
        <v>76</v>
      </c>
      <c r="G298" s="10">
        <v>48</v>
      </c>
      <c r="H298" s="10" t="s">
        <v>27</v>
      </c>
      <c r="I298" s="11" t="s">
        <v>44</v>
      </c>
      <c r="J298" s="10" t="s">
        <v>45</v>
      </c>
      <c r="K298" s="10">
        <v>6</v>
      </c>
      <c r="L298" s="18" t="s">
        <v>35</v>
      </c>
      <c r="M298" t="s">
        <v>36</v>
      </c>
      <c r="N298" s="10" t="s">
        <v>38</v>
      </c>
      <c r="O298" s="10" t="s">
        <v>29</v>
      </c>
      <c r="P298" s="10" t="s">
        <v>29</v>
      </c>
      <c r="Q298" s="21" t="s">
        <v>3561</v>
      </c>
      <c r="R298" s="21" t="s">
        <v>3546</v>
      </c>
      <c r="S298" s="14" t="s">
        <v>3562</v>
      </c>
      <c r="T298" s="15" t="s">
        <v>3563</v>
      </c>
    </row>
    <row r="299" spans="1:20">
      <c r="A299" t="s">
        <v>51</v>
      </c>
      <c r="B299" s="10" t="s">
        <v>50</v>
      </c>
      <c r="C299" s="10" t="s">
        <v>52</v>
      </c>
      <c r="D299" s="23" t="s">
        <v>79</v>
      </c>
      <c r="E299" s="12" t="s">
        <v>74</v>
      </c>
      <c r="F299" s="10" t="s">
        <v>46</v>
      </c>
      <c r="G299" s="10">
        <v>4</v>
      </c>
      <c r="H299" s="10" t="s">
        <v>37</v>
      </c>
      <c r="I299" s="11" t="s">
        <v>44</v>
      </c>
      <c r="J299" s="10" t="s">
        <v>45</v>
      </c>
      <c r="K299" s="10">
        <v>1</v>
      </c>
      <c r="L299" s="18" t="s">
        <v>83</v>
      </c>
      <c r="M299" t="s">
        <v>72</v>
      </c>
      <c r="N299" s="10" t="s">
        <v>38</v>
      </c>
      <c r="O299" s="10" t="s">
        <v>29</v>
      </c>
      <c r="P299" s="10" t="s">
        <v>29</v>
      </c>
      <c r="Q299" s="21" t="s">
        <v>3564</v>
      </c>
      <c r="R299" s="21" t="s">
        <v>3565</v>
      </c>
      <c r="S299" s="14" t="s">
        <v>3566</v>
      </c>
      <c r="T299" s="15" t="s">
        <v>3567</v>
      </c>
    </row>
    <row r="300" spans="1:20">
      <c r="A300" t="s">
        <v>51</v>
      </c>
      <c r="B300" s="10" t="s">
        <v>50</v>
      </c>
      <c r="C300" s="10" t="s">
        <v>52</v>
      </c>
      <c r="D300" s="23" t="s">
        <v>79</v>
      </c>
      <c r="E300" s="12" t="s">
        <v>74</v>
      </c>
      <c r="F300" s="10" t="s">
        <v>46</v>
      </c>
      <c r="G300" s="10">
        <v>4</v>
      </c>
      <c r="H300" s="10" t="s">
        <v>37</v>
      </c>
      <c r="I300" s="11" t="s">
        <v>44</v>
      </c>
      <c r="J300" s="10" t="s">
        <v>45</v>
      </c>
      <c r="K300" s="10">
        <v>2</v>
      </c>
      <c r="L300" s="18" t="s">
        <v>83</v>
      </c>
      <c r="M300" t="s">
        <v>72</v>
      </c>
      <c r="N300" s="10" t="s">
        <v>38</v>
      </c>
      <c r="O300" s="10" t="s">
        <v>29</v>
      </c>
      <c r="P300" s="10" t="s">
        <v>29</v>
      </c>
      <c r="Q300" s="21" t="s">
        <v>3568</v>
      </c>
      <c r="R300" s="21" t="s">
        <v>3565</v>
      </c>
      <c r="S300" s="14" t="s">
        <v>3569</v>
      </c>
      <c r="T300" s="15" t="s">
        <v>3570</v>
      </c>
    </row>
    <row r="301" spans="1:20">
      <c r="A301" t="s">
        <v>51</v>
      </c>
      <c r="B301" s="10" t="s">
        <v>50</v>
      </c>
      <c r="C301" s="10" t="s">
        <v>52</v>
      </c>
      <c r="D301" s="23" t="s">
        <v>79</v>
      </c>
      <c r="E301" s="12" t="s">
        <v>74</v>
      </c>
      <c r="F301" s="10" t="s">
        <v>46</v>
      </c>
      <c r="G301" s="10">
        <v>4</v>
      </c>
      <c r="H301" s="10" t="s">
        <v>37</v>
      </c>
      <c r="I301" s="11" t="s">
        <v>44</v>
      </c>
      <c r="J301" s="10" t="s">
        <v>45</v>
      </c>
      <c r="K301" s="10">
        <v>3</v>
      </c>
      <c r="L301" s="18" t="s">
        <v>83</v>
      </c>
      <c r="M301" t="s">
        <v>72</v>
      </c>
      <c r="N301" s="10" t="s">
        <v>38</v>
      </c>
      <c r="O301" s="10" t="s">
        <v>29</v>
      </c>
      <c r="P301" s="10" t="s">
        <v>29</v>
      </c>
      <c r="Q301" s="21" t="s">
        <v>3571</v>
      </c>
      <c r="R301" s="21" t="s">
        <v>3565</v>
      </c>
      <c r="S301" s="14" t="s">
        <v>3572</v>
      </c>
      <c r="T301" s="15" t="s">
        <v>3573</v>
      </c>
    </row>
    <row r="302" spans="1:20">
      <c r="A302" t="s">
        <v>51</v>
      </c>
      <c r="B302" s="10" t="s">
        <v>50</v>
      </c>
      <c r="C302" s="10" t="s">
        <v>52</v>
      </c>
      <c r="D302" s="23" t="s">
        <v>79</v>
      </c>
      <c r="E302" s="12" t="s">
        <v>74</v>
      </c>
      <c r="F302" s="10" t="s">
        <v>46</v>
      </c>
      <c r="G302" s="10">
        <v>4</v>
      </c>
      <c r="H302" s="10" t="s">
        <v>37</v>
      </c>
      <c r="I302" s="11" t="s">
        <v>44</v>
      </c>
      <c r="J302" s="10" t="s">
        <v>45</v>
      </c>
      <c r="K302" s="10">
        <v>4</v>
      </c>
      <c r="L302" s="18" t="s">
        <v>83</v>
      </c>
      <c r="M302" t="s">
        <v>72</v>
      </c>
      <c r="N302" s="10" t="s">
        <v>38</v>
      </c>
      <c r="O302" s="10" t="s">
        <v>29</v>
      </c>
      <c r="P302" s="10" t="s">
        <v>29</v>
      </c>
      <c r="Q302" s="21" t="s">
        <v>3574</v>
      </c>
      <c r="R302" s="21" t="s">
        <v>3565</v>
      </c>
      <c r="S302" s="14" t="s">
        <v>3575</v>
      </c>
      <c r="T302" s="15" t="s">
        <v>3576</v>
      </c>
    </row>
    <row r="303" spans="1:20">
      <c r="A303" t="s">
        <v>51</v>
      </c>
      <c r="B303" s="10" t="s">
        <v>50</v>
      </c>
      <c r="C303" s="10" t="s">
        <v>52</v>
      </c>
      <c r="D303" s="23" t="s">
        <v>79</v>
      </c>
      <c r="E303" s="12" t="s">
        <v>74</v>
      </c>
      <c r="F303" s="10" t="s">
        <v>46</v>
      </c>
      <c r="G303" s="10">
        <v>4</v>
      </c>
      <c r="H303" s="10" t="s">
        <v>37</v>
      </c>
      <c r="I303" s="11" t="s">
        <v>44</v>
      </c>
      <c r="J303" s="10" t="s">
        <v>45</v>
      </c>
      <c r="K303" s="10">
        <v>5</v>
      </c>
      <c r="L303" s="18" t="s">
        <v>83</v>
      </c>
      <c r="M303" t="s">
        <v>72</v>
      </c>
      <c r="N303" s="10" t="s">
        <v>38</v>
      </c>
      <c r="O303" s="10" t="s">
        <v>29</v>
      </c>
      <c r="P303" s="10" t="s">
        <v>29</v>
      </c>
      <c r="Q303" s="21" t="s">
        <v>3577</v>
      </c>
      <c r="R303" s="21" t="s">
        <v>3565</v>
      </c>
      <c r="S303" s="14" t="s">
        <v>3578</v>
      </c>
      <c r="T303" s="15" t="s">
        <v>3579</v>
      </c>
    </row>
    <row r="304" spans="1:20">
      <c r="A304" t="s">
        <v>51</v>
      </c>
      <c r="B304" s="10" t="s">
        <v>50</v>
      </c>
      <c r="C304" s="10" t="s">
        <v>52</v>
      </c>
      <c r="D304" s="23" t="s">
        <v>79</v>
      </c>
      <c r="E304" s="12" t="s">
        <v>74</v>
      </c>
      <c r="F304" s="10" t="s">
        <v>46</v>
      </c>
      <c r="G304" s="10">
        <v>4</v>
      </c>
      <c r="H304" s="10" t="s">
        <v>37</v>
      </c>
      <c r="I304" s="11" t="s">
        <v>44</v>
      </c>
      <c r="J304" s="10" t="s">
        <v>45</v>
      </c>
      <c r="K304" s="10">
        <v>6</v>
      </c>
      <c r="L304" s="18" t="s">
        <v>83</v>
      </c>
      <c r="M304" t="s">
        <v>72</v>
      </c>
      <c r="N304" s="10" t="s">
        <v>38</v>
      </c>
      <c r="O304" s="10" t="s">
        <v>29</v>
      </c>
      <c r="P304" s="10" t="s">
        <v>29</v>
      </c>
      <c r="Q304" s="21" t="s">
        <v>3580</v>
      </c>
      <c r="R304" s="21" t="s">
        <v>3565</v>
      </c>
      <c r="S304" s="14" t="s">
        <v>3581</v>
      </c>
      <c r="T304" s="15" t="s">
        <v>3582</v>
      </c>
    </row>
    <row r="305" spans="1:20">
      <c r="A305" t="s">
        <v>51</v>
      </c>
      <c r="B305" s="10" t="s">
        <v>50</v>
      </c>
      <c r="C305" s="10" t="s">
        <v>52</v>
      </c>
      <c r="D305" s="23" t="s">
        <v>79</v>
      </c>
      <c r="E305" s="12" t="s">
        <v>74</v>
      </c>
      <c r="F305" s="10" t="s">
        <v>57</v>
      </c>
      <c r="G305" s="10">
        <v>8</v>
      </c>
      <c r="H305" s="10" t="s">
        <v>47</v>
      </c>
      <c r="I305" s="11" t="s">
        <v>44</v>
      </c>
      <c r="J305" s="10" t="s">
        <v>45</v>
      </c>
      <c r="K305" s="10">
        <v>1</v>
      </c>
      <c r="L305" s="18" t="s">
        <v>83</v>
      </c>
      <c r="M305" t="s">
        <v>72</v>
      </c>
      <c r="N305" s="10" t="s">
        <v>38</v>
      </c>
      <c r="O305" s="10" t="s">
        <v>29</v>
      </c>
      <c r="P305" s="10" t="s">
        <v>29</v>
      </c>
      <c r="Q305" s="21" t="s">
        <v>3583</v>
      </c>
      <c r="R305" s="21" t="s">
        <v>3584</v>
      </c>
      <c r="S305" s="14" t="s">
        <v>3585</v>
      </c>
      <c r="T305" s="15" t="s">
        <v>3586</v>
      </c>
    </row>
    <row r="306" spans="1:20">
      <c r="A306" t="s">
        <v>51</v>
      </c>
      <c r="B306" s="10" t="s">
        <v>50</v>
      </c>
      <c r="C306" s="10" t="s">
        <v>52</v>
      </c>
      <c r="D306" s="23" t="s">
        <v>79</v>
      </c>
      <c r="E306" s="12" t="s">
        <v>74</v>
      </c>
      <c r="F306" s="10" t="s">
        <v>57</v>
      </c>
      <c r="G306" s="10">
        <v>8</v>
      </c>
      <c r="H306" s="10" t="s">
        <v>47</v>
      </c>
      <c r="I306" s="11" t="s">
        <v>44</v>
      </c>
      <c r="J306" s="10" t="s">
        <v>45</v>
      </c>
      <c r="K306" s="10">
        <v>2</v>
      </c>
      <c r="L306" s="18" t="s">
        <v>83</v>
      </c>
      <c r="M306" t="s">
        <v>72</v>
      </c>
      <c r="N306" s="10" t="s">
        <v>38</v>
      </c>
      <c r="O306" s="10" t="s">
        <v>29</v>
      </c>
      <c r="P306" s="10" t="s">
        <v>29</v>
      </c>
      <c r="Q306" s="21" t="s">
        <v>3587</v>
      </c>
      <c r="R306" s="21" t="s">
        <v>3584</v>
      </c>
      <c r="S306" s="14" t="s">
        <v>3588</v>
      </c>
      <c r="T306" s="15" t="s">
        <v>3589</v>
      </c>
    </row>
    <row r="307" spans="1:20">
      <c r="A307" t="s">
        <v>51</v>
      </c>
      <c r="B307" s="10" t="s">
        <v>50</v>
      </c>
      <c r="C307" s="10" t="s">
        <v>52</v>
      </c>
      <c r="D307" s="23" t="s">
        <v>79</v>
      </c>
      <c r="E307" s="12" t="s">
        <v>74</v>
      </c>
      <c r="F307" s="10" t="s">
        <v>57</v>
      </c>
      <c r="G307" s="10">
        <v>8</v>
      </c>
      <c r="H307" s="10" t="s">
        <v>47</v>
      </c>
      <c r="I307" s="11" t="s">
        <v>44</v>
      </c>
      <c r="J307" s="10" t="s">
        <v>45</v>
      </c>
      <c r="K307" s="10">
        <v>3</v>
      </c>
      <c r="L307" s="18" t="s">
        <v>83</v>
      </c>
      <c r="M307" t="s">
        <v>72</v>
      </c>
      <c r="N307" s="10" t="s">
        <v>38</v>
      </c>
      <c r="O307" s="10" t="s">
        <v>29</v>
      </c>
      <c r="P307" s="10" t="s">
        <v>29</v>
      </c>
      <c r="Q307" s="21" t="s">
        <v>3590</v>
      </c>
      <c r="R307" s="21" t="s">
        <v>3584</v>
      </c>
      <c r="S307" s="14" t="s">
        <v>3591</v>
      </c>
      <c r="T307" s="15" t="s">
        <v>3592</v>
      </c>
    </row>
    <row r="308" spans="1:20">
      <c r="A308" t="s">
        <v>51</v>
      </c>
      <c r="B308" s="10" t="s">
        <v>50</v>
      </c>
      <c r="C308" s="10" t="s">
        <v>52</v>
      </c>
      <c r="D308" s="23" t="s">
        <v>79</v>
      </c>
      <c r="E308" s="12" t="s">
        <v>74</v>
      </c>
      <c r="F308" s="10" t="s">
        <v>57</v>
      </c>
      <c r="G308" s="10">
        <v>8</v>
      </c>
      <c r="H308" s="10" t="s">
        <v>47</v>
      </c>
      <c r="I308" s="11" t="s">
        <v>44</v>
      </c>
      <c r="J308" s="10" t="s">
        <v>45</v>
      </c>
      <c r="K308" s="10">
        <v>4</v>
      </c>
      <c r="L308" s="18" t="s">
        <v>83</v>
      </c>
      <c r="M308" t="s">
        <v>72</v>
      </c>
      <c r="N308" s="10" t="s">
        <v>38</v>
      </c>
      <c r="O308" s="10" t="s">
        <v>29</v>
      </c>
      <c r="P308" s="10" t="s">
        <v>29</v>
      </c>
      <c r="Q308" s="21" t="s">
        <v>3593</v>
      </c>
      <c r="R308" s="21" t="s">
        <v>3584</v>
      </c>
      <c r="S308" s="14" t="s">
        <v>3594</v>
      </c>
      <c r="T308" s="15" t="s">
        <v>3595</v>
      </c>
    </row>
    <row r="309" spans="1:20">
      <c r="A309" t="s">
        <v>51</v>
      </c>
      <c r="B309" s="10" t="s">
        <v>50</v>
      </c>
      <c r="C309" s="10" t="s">
        <v>52</v>
      </c>
      <c r="D309" s="23" t="s">
        <v>79</v>
      </c>
      <c r="E309" s="12" t="s">
        <v>74</v>
      </c>
      <c r="F309" s="10" t="s">
        <v>57</v>
      </c>
      <c r="G309" s="10">
        <v>8</v>
      </c>
      <c r="H309" s="10" t="s">
        <v>47</v>
      </c>
      <c r="I309" s="11" t="s">
        <v>44</v>
      </c>
      <c r="J309" s="10" t="s">
        <v>45</v>
      </c>
      <c r="K309" s="10">
        <v>5</v>
      </c>
      <c r="L309" s="18" t="s">
        <v>83</v>
      </c>
      <c r="M309" t="s">
        <v>72</v>
      </c>
      <c r="N309" s="10" t="s">
        <v>38</v>
      </c>
      <c r="O309" s="10" t="s">
        <v>29</v>
      </c>
      <c r="P309" s="10" t="s">
        <v>29</v>
      </c>
      <c r="Q309" s="21" t="s">
        <v>3596</v>
      </c>
      <c r="R309" s="21" t="s">
        <v>3584</v>
      </c>
      <c r="S309" s="14" t="s">
        <v>3597</v>
      </c>
      <c r="T309" s="15" t="s">
        <v>3598</v>
      </c>
    </row>
    <row r="310" spans="1:20">
      <c r="A310" t="s">
        <v>51</v>
      </c>
      <c r="B310" s="10" t="s">
        <v>50</v>
      </c>
      <c r="C310" s="10" t="s">
        <v>52</v>
      </c>
      <c r="D310" s="23" t="s">
        <v>79</v>
      </c>
      <c r="E310" s="12" t="s">
        <v>74</v>
      </c>
      <c r="F310" s="10" t="s">
        <v>57</v>
      </c>
      <c r="G310" s="10">
        <v>8</v>
      </c>
      <c r="H310" s="10" t="s">
        <v>47</v>
      </c>
      <c r="I310" s="11" t="s">
        <v>44</v>
      </c>
      <c r="J310" s="10" t="s">
        <v>45</v>
      </c>
      <c r="K310" s="10">
        <v>6</v>
      </c>
      <c r="L310" s="18" t="s">
        <v>83</v>
      </c>
      <c r="M310" t="s">
        <v>72</v>
      </c>
      <c r="N310" s="10" t="s">
        <v>38</v>
      </c>
      <c r="O310" s="10" t="s">
        <v>29</v>
      </c>
      <c r="P310" s="10" t="s">
        <v>29</v>
      </c>
      <c r="Q310" s="21" t="s">
        <v>3599</v>
      </c>
      <c r="R310" s="21" t="s">
        <v>3584</v>
      </c>
      <c r="S310" s="14" t="s">
        <v>3600</v>
      </c>
      <c r="T310" s="15" t="s">
        <v>3601</v>
      </c>
    </row>
    <row r="311" spans="1:20">
      <c r="A311" t="s">
        <v>51</v>
      </c>
      <c r="B311" s="10" t="s">
        <v>50</v>
      </c>
      <c r="C311" s="10" t="s">
        <v>52</v>
      </c>
      <c r="D311" s="23" t="s">
        <v>79</v>
      </c>
      <c r="E311" s="12" t="s">
        <v>74</v>
      </c>
      <c r="F311" s="10" t="s">
        <v>64</v>
      </c>
      <c r="G311" s="10">
        <v>24</v>
      </c>
      <c r="H311" s="10" t="s">
        <v>58</v>
      </c>
      <c r="I311" s="11" t="s">
        <v>44</v>
      </c>
      <c r="J311" s="10" t="s">
        <v>45</v>
      </c>
      <c r="K311" s="10">
        <v>1</v>
      </c>
      <c r="L311" s="18" t="s">
        <v>83</v>
      </c>
      <c r="M311" t="s">
        <v>72</v>
      </c>
      <c r="N311" s="10" t="s">
        <v>38</v>
      </c>
      <c r="O311" s="10" t="s">
        <v>29</v>
      </c>
      <c r="P311" s="10" t="s">
        <v>29</v>
      </c>
      <c r="Q311" s="21" t="s">
        <v>3602</v>
      </c>
      <c r="R311" s="21" t="s">
        <v>3603</v>
      </c>
      <c r="S311" s="14" t="s">
        <v>3604</v>
      </c>
      <c r="T311" s="15" t="s">
        <v>3605</v>
      </c>
    </row>
    <row r="312" spans="1:20">
      <c r="A312" t="s">
        <v>51</v>
      </c>
      <c r="B312" s="10" t="s">
        <v>50</v>
      </c>
      <c r="C312" s="10" t="s">
        <v>52</v>
      </c>
      <c r="D312" s="23" t="s">
        <v>79</v>
      </c>
      <c r="E312" s="12" t="s">
        <v>74</v>
      </c>
      <c r="F312" s="10" t="s">
        <v>64</v>
      </c>
      <c r="G312" s="10">
        <v>24</v>
      </c>
      <c r="H312" s="10" t="s">
        <v>58</v>
      </c>
      <c r="I312" s="11" t="s">
        <v>44</v>
      </c>
      <c r="J312" s="10" t="s">
        <v>45</v>
      </c>
      <c r="K312" s="10">
        <v>2</v>
      </c>
      <c r="L312" s="18" t="s">
        <v>83</v>
      </c>
      <c r="M312" t="s">
        <v>72</v>
      </c>
      <c r="N312" s="10" t="s">
        <v>38</v>
      </c>
      <c r="O312" s="10" t="s">
        <v>29</v>
      </c>
      <c r="P312" s="10" t="s">
        <v>29</v>
      </c>
      <c r="Q312" s="21" t="s">
        <v>3606</v>
      </c>
      <c r="R312" s="21" t="s">
        <v>3603</v>
      </c>
      <c r="S312" s="14" t="s">
        <v>3607</v>
      </c>
      <c r="T312" s="15" t="s">
        <v>3608</v>
      </c>
    </row>
    <row r="313" spans="1:20">
      <c r="A313" t="s">
        <v>51</v>
      </c>
      <c r="B313" s="10" t="s">
        <v>50</v>
      </c>
      <c r="C313" s="10" t="s">
        <v>52</v>
      </c>
      <c r="D313" s="23" t="s">
        <v>79</v>
      </c>
      <c r="E313" s="12" t="s">
        <v>74</v>
      </c>
      <c r="F313" s="10" t="s">
        <v>64</v>
      </c>
      <c r="G313" s="10">
        <v>24</v>
      </c>
      <c r="H313" s="10" t="s">
        <v>58</v>
      </c>
      <c r="I313" s="11" t="s">
        <v>44</v>
      </c>
      <c r="J313" s="10" t="s">
        <v>45</v>
      </c>
      <c r="K313" s="10">
        <v>3</v>
      </c>
      <c r="L313" s="18" t="s">
        <v>83</v>
      </c>
      <c r="M313" t="s">
        <v>72</v>
      </c>
      <c r="N313" s="10" t="s">
        <v>38</v>
      </c>
      <c r="O313" s="10" t="s">
        <v>29</v>
      </c>
      <c r="P313" s="10" t="s">
        <v>29</v>
      </c>
      <c r="Q313" s="21" t="s">
        <v>3609</v>
      </c>
      <c r="R313" s="21" t="s">
        <v>3603</v>
      </c>
      <c r="S313" s="14" t="s">
        <v>3610</v>
      </c>
      <c r="T313" s="15" t="s">
        <v>3611</v>
      </c>
    </row>
    <row r="314" spans="1:20">
      <c r="A314" t="s">
        <v>51</v>
      </c>
      <c r="B314" s="10" t="s">
        <v>50</v>
      </c>
      <c r="C314" s="10" t="s">
        <v>52</v>
      </c>
      <c r="D314" s="23" t="s">
        <v>79</v>
      </c>
      <c r="E314" s="12" t="s">
        <v>74</v>
      </c>
      <c r="F314" s="10" t="s">
        <v>64</v>
      </c>
      <c r="G314" s="10">
        <v>24</v>
      </c>
      <c r="H314" s="10" t="s">
        <v>58</v>
      </c>
      <c r="I314" s="11" t="s">
        <v>44</v>
      </c>
      <c r="J314" s="10" t="s">
        <v>45</v>
      </c>
      <c r="K314" s="10">
        <v>4</v>
      </c>
      <c r="L314" s="18" t="s">
        <v>83</v>
      </c>
      <c r="M314" t="s">
        <v>72</v>
      </c>
      <c r="N314" s="10" t="s">
        <v>38</v>
      </c>
      <c r="O314" s="10" t="s">
        <v>29</v>
      </c>
      <c r="P314" s="10" t="s">
        <v>29</v>
      </c>
      <c r="Q314" s="21" t="s">
        <v>3612</v>
      </c>
      <c r="R314" s="21" t="s">
        <v>3603</v>
      </c>
      <c r="S314" s="14" t="s">
        <v>3613</v>
      </c>
      <c r="T314" s="15" t="s">
        <v>3614</v>
      </c>
    </row>
    <row r="315" spans="1:20">
      <c r="A315" t="s">
        <v>51</v>
      </c>
      <c r="B315" s="10" t="s">
        <v>50</v>
      </c>
      <c r="C315" s="10" t="s">
        <v>52</v>
      </c>
      <c r="D315" s="23" t="s">
        <v>79</v>
      </c>
      <c r="E315" s="12" t="s">
        <v>74</v>
      </c>
      <c r="F315" s="10" t="s">
        <v>64</v>
      </c>
      <c r="G315" s="10">
        <v>24</v>
      </c>
      <c r="H315" s="10" t="s">
        <v>58</v>
      </c>
      <c r="I315" s="11" t="s">
        <v>44</v>
      </c>
      <c r="J315" s="10" t="s">
        <v>45</v>
      </c>
      <c r="K315" s="10">
        <v>5</v>
      </c>
      <c r="L315" s="18" t="s">
        <v>83</v>
      </c>
      <c r="M315" t="s">
        <v>72</v>
      </c>
      <c r="N315" s="10" t="s">
        <v>38</v>
      </c>
      <c r="O315" s="10" t="s">
        <v>29</v>
      </c>
      <c r="P315" s="10" t="s">
        <v>29</v>
      </c>
      <c r="Q315" s="21" t="s">
        <v>3615</v>
      </c>
      <c r="R315" s="21" t="s">
        <v>3603</v>
      </c>
      <c r="S315" s="14" t="s">
        <v>3616</v>
      </c>
      <c r="T315" s="15" t="s">
        <v>3617</v>
      </c>
    </row>
    <row r="316" spans="1:20">
      <c r="A316" t="s">
        <v>51</v>
      </c>
      <c r="B316" s="10" t="s">
        <v>50</v>
      </c>
      <c r="C316" s="10" t="s">
        <v>52</v>
      </c>
      <c r="D316" s="23" t="s">
        <v>79</v>
      </c>
      <c r="E316" s="12" t="s">
        <v>74</v>
      </c>
      <c r="F316" s="10" t="s">
        <v>64</v>
      </c>
      <c r="G316" s="10">
        <v>24</v>
      </c>
      <c r="H316" s="10" t="s">
        <v>58</v>
      </c>
      <c r="I316" s="11" t="s">
        <v>44</v>
      </c>
      <c r="J316" s="10" t="s">
        <v>45</v>
      </c>
      <c r="K316" s="10">
        <v>6</v>
      </c>
      <c r="L316" s="18" t="s">
        <v>83</v>
      </c>
      <c r="M316" t="s">
        <v>72</v>
      </c>
      <c r="N316" s="10" t="s">
        <v>38</v>
      </c>
      <c r="O316" s="10" t="s">
        <v>29</v>
      </c>
      <c r="P316" s="10" t="s">
        <v>29</v>
      </c>
      <c r="Q316" s="21" t="s">
        <v>3618</v>
      </c>
      <c r="R316" s="21" t="s">
        <v>3603</v>
      </c>
      <c r="S316" s="14" t="s">
        <v>3619</v>
      </c>
      <c r="T316" s="15" t="s">
        <v>3620</v>
      </c>
    </row>
    <row r="317" spans="1:20">
      <c r="A317" t="s">
        <v>51</v>
      </c>
      <c r="B317" s="10" t="s">
        <v>50</v>
      </c>
      <c r="C317" s="10" t="s">
        <v>52</v>
      </c>
      <c r="D317" s="23" t="s">
        <v>79</v>
      </c>
      <c r="E317" s="12" t="s">
        <v>74</v>
      </c>
      <c r="F317" s="10" t="s">
        <v>70</v>
      </c>
      <c r="G317" s="10">
        <v>30</v>
      </c>
      <c r="H317" s="10" t="s">
        <v>52</v>
      </c>
      <c r="I317" s="11" t="s">
        <v>44</v>
      </c>
      <c r="J317" s="10" t="s">
        <v>45</v>
      </c>
      <c r="K317" s="10">
        <v>1</v>
      </c>
      <c r="L317" s="18" t="s">
        <v>83</v>
      </c>
      <c r="M317" t="s">
        <v>72</v>
      </c>
      <c r="N317" s="10" t="s">
        <v>38</v>
      </c>
      <c r="O317" s="10" t="s">
        <v>29</v>
      </c>
      <c r="P317" s="10" t="s">
        <v>29</v>
      </c>
      <c r="Q317" s="21" t="s">
        <v>3621</v>
      </c>
      <c r="R317" s="21" t="s">
        <v>3622</v>
      </c>
      <c r="S317" s="14" t="s">
        <v>3623</v>
      </c>
      <c r="T317" s="15" t="s">
        <v>3624</v>
      </c>
    </row>
    <row r="318" spans="1:20">
      <c r="A318" t="s">
        <v>51</v>
      </c>
      <c r="B318" s="10" t="s">
        <v>50</v>
      </c>
      <c r="C318" s="10" t="s">
        <v>52</v>
      </c>
      <c r="D318" s="23" t="s">
        <v>79</v>
      </c>
      <c r="E318" s="12" t="s">
        <v>74</v>
      </c>
      <c r="F318" s="10" t="s">
        <v>70</v>
      </c>
      <c r="G318" s="10">
        <v>30</v>
      </c>
      <c r="H318" s="10" t="s">
        <v>52</v>
      </c>
      <c r="I318" s="11" t="s">
        <v>44</v>
      </c>
      <c r="J318" s="10" t="s">
        <v>45</v>
      </c>
      <c r="K318" s="10">
        <v>2</v>
      </c>
      <c r="L318" s="18" t="s">
        <v>83</v>
      </c>
      <c r="M318" t="s">
        <v>72</v>
      </c>
      <c r="N318" s="10" t="s">
        <v>38</v>
      </c>
      <c r="O318" s="10" t="s">
        <v>29</v>
      </c>
      <c r="P318" s="10" t="s">
        <v>29</v>
      </c>
      <c r="Q318" s="21" t="s">
        <v>3625</v>
      </c>
      <c r="R318" s="21" t="s">
        <v>3622</v>
      </c>
      <c r="S318" s="14" t="s">
        <v>3626</v>
      </c>
      <c r="T318" s="15" t="s">
        <v>3627</v>
      </c>
    </row>
    <row r="319" spans="1:20">
      <c r="A319" t="s">
        <v>51</v>
      </c>
      <c r="B319" s="10" t="s">
        <v>50</v>
      </c>
      <c r="C319" s="10" t="s">
        <v>52</v>
      </c>
      <c r="D319" s="23" t="s">
        <v>79</v>
      </c>
      <c r="E319" s="12" t="s">
        <v>74</v>
      </c>
      <c r="F319" s="10" t="s">
        <v>70</v>
      </c>
      <c r="G319" s="10">
        <v>30</v>
      </c>
      <c r="H319" s="10" t="s">
        <v>52</v>
      </c>
      <c r="I319" s="11" t="s">
        <v>44</v>
      </c>
      <c r="J319" s="10" t="s">
        <v>45</v>
      </c>
      <c r="K319" s="10">
        <v>3</v>
      </c>
      <c r="L319" s="18" t="s">
        <v>83</v>
      </c>
      <c r="M319" t="s">
        <v>72</v>
      </c>
      <c r="N319" s="10" t="s">
        <v>38</v>
      </c>
      <c r="O319" s="10" t="s">
        <v>29</v>
      </c>
      <c r="P319" s="10" t="s">
        <v>29</v>
      </c>
      <c r="Q319" s="21" t="s">
        <v>3628</v>
      </c>
      <c r="R319" s="21" t="s">
        <v>3622</v>
      </c>
      <c r="S319" s="14" t="s">
        <v>3629</v>
      </c>
      <c r="T319" s="15" t="s">
        <v>3630</v>
      </c>
    </row>
    <row r="320" spans="1:20">
      <c r="A320" t="s">
        <v>51</v>
      </c>
      <c r="B320" s="10" t="s">
        <v>50</v>
      </c>
      <c r="C320" s="10" t="s">
        <v>52</v>
      </c>
      <c r="D320" s="23" t="s">
        <v>79</v>
      </c>
      <c r="E320" s="12" t="s">
        <v>74</v>
      </c>
      <c r="F320" s="10" t="s">
        <v>70</v>
      </c>
      <c r="G320" s="10">
        <v>30</v>
      </c>
      <c r="H320" s="10" t="s">
        <v>52</v>
      </c>
      <c r="I320" s="11" t="s">
        <v>44</v>
      </c>
      <c r="J320" s="10" t="s">
        <v>45</v>
      </c>
      <c r="K320" s="10">
        <v>4</v>
      </c>
      <c r="L320" s="18" t="s">
        <v>83</v>
      </c>
      <c r="M320" t="s">
        <v>72</v>
      </c>
      <c r="N320" s="10" t="s">
        <v>38</v>
      </c>
      <c r="O320" s="10" t="s">
        <v>29</v>
      </c>
      <c r="P320" s="10" t="s">
        <v>29</v>
      </c>
      <c r="Q320" s="21" t="s">
        <v>3631</v>
      </c>
      <c r="R320" s="21" t="s">
        <v>3622</v>
      </c>
      <c r="S320" s="14" t="s">
        <v>3632</v>
      </c>
      <c r="T320" s="15" t="s">
        <v>3633</v>
      </c>
    </row>
    <row r="321" spans="1:20">
      <c r="A321" t="s">
        <v>51</v>
      </c>
      <c r="B321" s="10" t="s">
        <v>50</v>
      </c>
      <c r="C321" s="10" t="s">
        <v>52</v>
      </c>
      <c r="D321" s="23" t="s">
        <v>79</v>
      </c>
      <c r="E321" s="12" t="s">
        <v>74</v>
      </c>
      <c r="F321" s="10" t="s">
        <v>70</v>
      </c>
      <c r="G321" s="10">
        <v>30</v>
      </c>
      <c r="H321" s="10" t="s">
        <v>52</v>
      </c>
      <c r="I321" s="11" t="s">
        <v>44</v>
      </c>
      <c r="J321" s="10" t="s">
        <v>45</v>
      </c>
      <c r="K321" s="10">
        <v>5</v>
      </c>
      <c r="L321" s="18" t="s">
        <v>83</v>
      </c>
      <c r="M321" t="s">
        <v>72</v>
      </c>
      <c r="N321" s="10" t="s">
        <v>38</v>
      </c>
      <c r="O321" s="10" t="s">
        <v>29</v>
      </c>
      <c r="P321" s="10" t="s">
        <v>29</v>
      </c>
      <c r="Q321" s="21" t="s">
        <v>3634</v>
      </c>
      <c r="R321" s="21" t="s">
        <v>3622</v>
      </c>
      <c r="S321" s="14" t="s">
        <v>3635</v>
      </c>
      <c r="T321" s="15" t="s">
        <v>3636</v>
      </c>
    </row>
    <row r="322" spans="1:20">
      <c r="A322" t="s">
        <v>51</v>
      </c>
      <c r="B322" s="10" t="s">
        <v>50</v>
      </c>
      <c r="C322" s="10" t="s">
        <v>52</v>
      </c>
      <c r="D322" s="23" t="s">
        <v>79</v>
      </c>
      <c r="E322" s="12" t="s">
        <v>74</v>
      </c>
      <c r="F322" s="10" t="s">
        <v>70</v>
      </c>
      <c r="G322" s="10">
        <v>30</v>
      </c>
      <c r="H322" s="10" t="s">
        <v>52</v>
      </c>
      <c r="I322" s="11" t="s">
        <v>44</v>
      </c>
      <c r="J322" s="10" t="s">
        <v>45</v>
      </c>
      <c r="K322" s="10">
        <v>6</v>
      </c>
      <c r="L322" s="18" t="s">
        <v>83</v>
      </c>
      <c r="M322" t="s">
        <v>72</v>
      </c>
      <c r="N322" s="10" t="s">
        <v>38</v>
      </c>
      <c r="O322" s="10" t="s">
        <v>29</v>
      </c>
      <c r="P322" s="10" t="s">
        <v>29</v>
      </c>
      <c r="Q322" s="21" t="s">
        <v>3637</v>
      </c>
      <c r="R322" s="21" t="s">
        <v>3622</v>
      </c>
      <c r="S322" s="14" t="s">
        <v>3638</v>
      </c>
      <c r="T322" s="15" t="s">
        <v>3639</v>
      </c>
    </row>
    <row r="323" spans="1:20">
      <c r="A323" t="s">
        <v>51</v>
      </c>
      <c r="B323" s="10" t="s">
        <v>50</v>
      </c>
      <c r="C323" s="10" t="s">
        <v>52</v>
      </c>
      <c r="D323" s="23" t="s">
        <v>79</v>
      </c>
      <c r="E323" s="12" t="s">
        <v>74</v>
      </c>
      <c r="F323" s="10" t="s">
        <v>76</v>
      </c>
      <c r="G323" s="10">
        <v>48</v>
      </c>
      <c r="H323" s="10" t="s">
        <v>27</v>
      </c>
      <c r="I323" s="11" t="s">
        <v>44</v>
      </c>
      <c r="J323" s="10" t="s">
        <v>45</v>
      </c>
      <c r="K323" s="10">
        <v>1</v>
      </c>
      <c r="L323" s="18" t="s">
        <v>83</v>
      </c>
      <c r="M323" t="s">
        <v>72</v>
      </c>
      <c r="N323" s="10" t="s">
        <v>38</v>
      </c>
      <c r="O323" s="10" t="s">
        <v>29</v>
      </c>
      <c r="P323" s="10" t="s">
        <v>29</v>
      </c>
      <c r="Q323" s="21" t="s">
        <v>3640</v>
      </c>
      <c r="R323" s="21" t="s">
        <v>3641</v>
      </c>
      <c r="S323" s="14" t="s">
        <v>3642</v>
      </c>
      <c r="T323" s="15" t="s">
        <v>3643</v>
      </c>
    </row>
    <row r="324" spans="1:20">
      <c r="A324" t="s">
        <v>51</v>
      </c>
      <c r="B324" s="10" t="s">
        <v>50</v>
      </c>
      <c r="C324" s="10" t="s">
        <v>52</v>
      </c>
      <c r="D324" s="23" t="s">
        <v>79</v>
      </c>
      <c r="E324" s="12" t="s">
        <v>74</v>
      </c>
      <c r="F324" s="10" t="s">
        <v>76</v>
      </c>
      <c r="G324" s="10">
        <v>48</v>
      </c>
      <c r="H324" s="10" t="s">
        <v>27</v>
      </c>
      <c r="I324" s="11" t="s">
        <v>44</v>
      </c>
      <c r="J324" s="10" t="s">
        <v>45</v>
      </c>
      <c r="K324" s="10">
        <v>2</v>
      </c>
      <c r="L324" s="18" t="s">
        <v>83</v>
      </c>
      <c r="M324" t="s">
        <v>72</v>
      </c>
      <c r="N324" s="10" t="s">
        <v>38</v>
      </c>
      <c r="O324" s="10" t="s">
        <v>29</v>
      </c>
      <c r="P324" s="10" t="s">
        <v>29</v>
      </c>
      <c r="Q324" s="21" t="s">
        <v>3644</v>
      </c>
      <c r="R324" s="21" t="s">
        <v>3641</v>
      </c>
      <c r="S324" s="14" t="s">
        <v>3645</v>
      </c>
      <c r="T324" s="15" t="s">
        <v>3646</v>
      </c>
    </row>
    <row r="325" spans="1:20">
      <c r="A325" t="s">
        <v>51</v>
      </c>
      <c r="B325" s="10" t="s">
        <v>50</v>
      </c>
      <c r="C325" s="10" t="s">
        <v>52</v>
      </c>
      <c r="D325" s="23" t="s">
        <v>79</v>
      </c>
      <c r="E325" s="12" t="s">
        <v>74</v>
      </c>
      <c r="F325" s="10" t="s">
        <v>76</v>
      </c>
      <c r="G325" s="10">
        <v>48</v>
      </c>
      <c r="H325" s="10" t="s">
        <v>27</v>
      </c>
      <c r="I325" s="11" t="s">
        <v>44</v>
      </c>
      <c r="J325" s="10" t="s">
        <v>45</v>
      </c>
      <c r="K325" s="10">
        <v>3</v>
      </c>
      <c r="L325" s="18" t="s">
        <v>83</v>
      </c>
      <c r="M325" t="s">
        <v>72</v>
      </c>
      <c r="N325" s="10" t="s">
        <v>38</v>
      </c>
      <c r="O325" s="10" t="s">
        <v>29</v>
      </c>
      <c r="P325" s="10" t="s">
        <v>29</v>
      </c>
      <c r="Q325" s="21" t="s">
        <v>3647</v>
      </c>
      <c r="R325" s="21" t="s">
        <v>3641</v>
      </c>
      <c r="S325" s="14" t="s">
        <v>3648</v>
      </c>
      <c r="T325" s="15" t="s">
        <v>3649</v>
      </c>
    </row>
    <row r="326" spans="1:20">
      <c r="A326" t="s">
        <v>51</v>
      </c>
      <c r="B326" s="10" t="s">
        <v>50</v>
      </c>
      <c r="C326" s="10" t="s">
        <v>52</v>
      </c>
      <c r="D326" s="23" t="s">
        <v>79</v>
      </c>
      <c r="E326" s="12" t="s">
        <v>74</v>
      </c>
      <c r="F326" s="10" t="s">
        <v>76</v>
      </c>
      <c r="G326" s="10">
        <v>48</v>
      </c>
      <c r="H326" s="10" t="s">
        <v>27</v>
      </c>
      <c r="I326" s="11" t="s">
        <v>44</v>
      </c>
      <c r="J326" s="10" t="s">
        <v>45</v>
      </c>
      <c r="K326" s="10">
        <v>4</v>
      </c>
      <c r="L326" s="18" t="s">
        <v>83</v>
      </c>
      <c r="M326" t="s">
        <v>72</v>
      </c>
      <c r="N326" s="10" t="s">
        <v>38</v>
      </c>
      <c r="O326" s="10" t="s">
        <v>29</v>
      </c>
      <c r="P326" s="10" t="s">
        <v>29</v>
      </c>
      <c r="Q326" s="21" t="s">
        <v>3650</v>
      </c>
      <c r="R326" s="21" t="s">
        <v>3641</v>
      </c>
      <c r="S326" s="14" t="s">
        <v>3651</v>
      </c>
      <c r="T326" s="15" t="s">
        <v>3652</v>
      </c>
    </row>
    <row r="327" spans="1:20">
      <c r="A327" t="s">
        <v>51</v>
      </c>
      <c r="B327" s="10" t="s">
        <v>50</v>
      </c>
      <c r="C327" s="10" t="s">
        <v>52</v>
      </c>
      <c r="D327" s="23" t="s">
        <v>79</v>
      </c>
      <c r="E327" s="12" t="s">
        <v>74</v>
      </c>
      <c r="F327" s="10" t="s">
        <v>76</v>
      </c>
      <c r="G327" s="10">
        <v>48</v>
      </c>
      <c r="H327" s="10" t="s">
        <v>27</v>
      </c>
      <c r="I327" s="11" t="s">
        <v>44</v>
      </c>
      <c r="J327" s="10" t="s">
        <v>45</v>
      </c>
      <c r="K327" s="10">
        <v>5</v>
      </c>
      <c r="L327" s="18" t="s">
        <v>83</v>
      </c>
      <c r="M327" t="s">
        <v>72</v>
      </c>
      <c r="N327" s="10" t="s">
        <v>38</v>
      </c>
      <c r="O327" s="10" t="s">
        <v>29</v>
      </c>
      <c r="P327" s="10" t="s">
        <v>29</v>
      </c>
      <c r="Q327" s="21" t="s">
        <v>3653</v>
      </c>
      <c r="R327" s="21" t="s">
        <v>3641</v>
      </c>
      <c r="S327" s="14" t="s">
        <v>3654</v>
      </c>
      <c r="T327" s="15" t="s">
        <v>3655</v>
      </c>
    </row>
    <row r="328" spans="1:20">
      <c r="A328" t="s">
        <v>51</v>
      </c>
      <c r="B328" s="10" t="s">
        <v>50</v>
      </c>
      <c r="C328" s="10" t="s">
        <v>52</v>
      </c>
      <c r="D328" s="23" t="s">
        <v>79</v>
      </c>
      <c r="E328" s="12" t="s">
        <v>74</v>
      </c>
      <c r="F328" s="10" t="s">
        <v>76</v>
      </c>
      <c r="G328" s="10">
        <v>48</v>
      </c>
      <c r="H328" s="10" t="s">
        <v>27</v>
      </c>
      <c r="I328" s="11" t="s">
        <v>44</v>
      </c>
      <c r="J328" s="10" t="s">
        <v>45</v>
      </c>
      <c r="K328" s="10">
        <v>6</v>
      </c>
      <c r="L328" s="18" t="s">
        <v>83</v>
      </c>
      <c r="M328" t="s">
        <v>72</v>
      </c>
      <c r="N328" s="10" t="s">
        <v>38</v>
      </c>
      <c r="O328" s="10" t="s">
        <v>29</v>
      </c>
      <c r="P328" s="10" t="s">
        <v>29</v>
      </c>
      <c r="Q328" s="21" t="s">
        <v>3656</v>
      </c>
      <c r="R328" s="21" t="s">
        <v>3641</v>
      </c>
      <c r="S328" s="14" t="s">
        <v>3657</v>
      </c>
      <c r="T328" s="15" t="s">
        <v>3658</v>
      </c>
    </row>
    <row r="329" spans="1:20">
      <c r="A329" t="s">
        <v>51</v>
      </c>
      <c r="B329" s="10" t="s">
        <v>50</v>
      </c>
      <c r="C329" s="10" t="s">
        <v>52</v>
      </c>
      <c r="D329" s="23" t="s">
        <v>67</v>
      </c>
      <c r="E329" s="12" t="s">
        <v>62</v>
      </c>
      <c r="F329" s="10" t="s">
        <v>46</v>
      </c>
      <c r="G329" s="10">
        <v>4</v>
      </c>
      <c r="H329" s="10" t="s">
        <v>37</v>
      </c>
      <c r="I329" s="11" t="s">
        <v>44</v>
      </c>
      <c r="J329" s="10" t="s">
        <v>45</v>
      </c>
      <c r="K329" s="10">
        <v>1</v>
      </c>
      <c r="L329" s="18" t="s">
        <v>35</v>
      </c>
      <c r="M329" t="s">
        <v>36</v>
      </c>
      <c r="N329" s="10" t="s">
        <v>48</v>
      </c>
      <c r="O329" s="10" t="s">
        <v>29</v>
      </c>
      <c r="P329" s="10" t="s">
        <v>29</v>
      </c>
      <c r="Q329" s="21" t="s">
        <v>3659</v>
      </c>
      <c r="R329" s="21" t="s">
        <v>3660</v>
      </c>
      <c r="S329" s="14" t="s">
        <v>3661</v>
      </c>
      <c r="T329" s="15" t="s">
        <v>3662</v>
      </c>
    </row>
    <row r="330" spans="1:20">
      <c r="A330" t="s">
        <v>51</v>
      </c>
      <c r="B330" s="10" t="s">
        <v>50</v>
      </c>
      <c r="C330" s="10" t="s">
        <v>52</v>
      </c>
      <c r="D330" s="23" t="s">
        <v>67</v>
      </c>
      <c r="E330" s="12" t="s">
        <v>62</v>
      </c>
      <c r="F330" s="10" t="s">
        <v>46</v>
      </c>
      <c r="G330" s="10">
        <v>4</v>
      </c>
      <c r="H330" s="10" t="s">
        <v>37</v>
      </c>
      <c r="I330" s="11" t="s">
        <v>44</v>
      </c>
      <c r="J330" s="10" t="s">
        <v>45</v>
      </c>
      <c r="K330" s="10">
        <v>2</v>
      </c>
      <c r="L330" s="18" t="s">
        <v>35</v>
      </c>
      <c r="M330" t="s">
        <v>36</v>
      </c>
      <c r="N330" s="10" t="s">
        <v>48</v>
      </c>
      <c r="O330" s="10" t="s">
        <v>29</v>
      </c>
      <c r="P330" s="10" t="s">
        <v>29</v>
      </c>
      <c r="Q330" s="21" t="s">
        <v>3663</v>
      </c>
      <c r="R330" s="21" t="s">
        <v>3660</v>
      </c>
      <c r="S330" s="14" t="s">
        <v>3664</v>
      </c>
      <c r="T330" s="15" t="s">
        <v>3665</v>
      </c>
    </row>
    <row r="331" spans="1:20">
      <c r="A331" t="s">
        <v>51</v>
      </c>
      <c r="B331" s="10" t="s">
        <v>50</v>
      </c>
      <c r="C331" s="10" t="s">
        <v>52</v>
      </c>
      <c r="D331" s="23" t="s">
        <v>67</v>
      </c>
      <c r="E331" s="12" t="s">
        <v>62</v>
      </c>
      <c r="F331" s="10" t="s">
        <v>46</v>
      </c>
      <c r="G331" s="10">
        <v>4</v>
      </c>
      <c r="H331" s="10" t="s">
        <v>37</v>
      </c>
      <c r="I331" s="11" t="s">
        <v>44</v>
      </c>
      <c r="J331" s="10" t="s">
        <v>45</v>
      </c>
      <c r="K331" s="10">
        <v>3</v>
      </c>
      <c r="L331" s="18" t="s">
        <v>35</v>
      </c>
      <c r="M331" t="s">
        <v>36</v>
      </c>
      <c r="N331" s="10" t="s">
        <v>48</v>
      </c>
      <c r="O331" s="10" t="s">
        <v>29</v>
      </c>
      <c r="P331" s="10" t="s">
        <v>29</v>
      </c>
      <c r="Q331" s="21" t="s">
        <v>3666</v>
      </c>
      <c r="R331" s="21" t="s">
        <v>3660</v>
      </c>
      <c r="S331" s="14" t="s">
        <v>3667</v>
      </c>
      <c r="T331" s="15" t="s">
        <v>3668</v>
      </c>
    </row>
    <row r="332" spans="1:20">
      <c r="A332" t="s">
        <v>51</v>
      </c>
      <c r="B332" s="10" t="s">
        <v>50</v>
      </c>
      <c r="C332" s="10" t="s">
        <v>52</v>
      </c>
      <c r="D332" s="23" t="s">
        <v>67</v>
      </c>
      <c r="E332" s="12" t="s">
        <v>62</v>
      </c>
      <c r="F332" s="10" t="s">
        <v>46</v>
      </c>
      <c r="G332" s="10">
        <v>4</v>
      </c>
      <c r="H332" s="10" t="s">
        <v>37</v>
      </c>
      <c r="I332" s="11" t="s">
        <v>44</v>
      </c>
      <c r="J332" s="10" t="s">
        <v>45</v>
      </c>
      <c r="K332" s="10">
        <v>4</v>
      </c>
      <c r="L332" s="18" t="s">
        <v>35</v>
      </c>
      <c r="M332" t="s">
        <v>36</v>
      </c>
      <c r="N332" s="10" t="s">
        <v>48</v>
      </c>
      <c r="O332" s="10" t="s">
        <v>29</v>
      </c>
      <c r="P332" s="10" t="s">
        <v>29</v>
      </c>
      <c r="Q332" s="21" t="s">
        <v>3669</v>
      </c>
      <c r="R332" s="21" t="s">
        <v>3660</v>
      </c>
      <c r="S332" s="14" t="s">
        <v>3670</v>
      </c>
      <c r="T332" s="15" t="s">
        <v>3671</v>
      </c>
    </row>
    <row r="333" spans="1:20">
      <c r="A333" t="s">
        <v>51</v>
      </c>
      <c r="B333" s="10" t="s">
        <v>50</v>
      </c>
      <c r="C333" s="10" t="s">
        <v>52</v>
      </c>
      <c r="D333" s="23" t="s">
        <v>67</v>
      </c>
      <c r="E333" s="12" t="s">
        <v>62</v>
      </c>
      <c r="F333" s="10" t="s">
        <v>46</v>
      </c>
      <c r="G333" s="10">
        <v>4</v>
      </c>
      <c r="H333" s="10" t="s">
        <v>37</v>
      </c>
      <c r="I333" s="11" t="s">
        <v>44</v>
      </c>
      <c r="J333" s="10" t="s">
        <v>45</v>
      </c>
      <c r="K333" s="10">
        <v>5</v>
      </c>
      <c r="L333" s="18" t="s">
        <v>35</v>
      </c>
      <c r="M333" t="s">
        <v>36</v>
      </c>
      <c r="N333" s="10" t="s">
        <v>48</v>
      </c>
      <c r="O333" s="10" t="s">
        <v>29</v>
      </c>
      <c r="P333" s="10" t="s">
        <v>29</v>
      </c>
      <c r="Q333" s="21" t="s">
        <v>3672</v>
      </c>
      <c r="R333" s="21" t="s">
        <v>3660</v>
      </c>
      <c r="S333" s="14" t="s">
        <v>3673</v>
      </c>
      <c r="T333" s="15" t="s">
        <v>3674</v>
      </c>
    </row>
    <row r="334" spans="1:20">
      <c r="A334" t="s">
        <v>51</v>
      </c>
      <c r="B334" s="10" t="s">
        <v>50</v>
      </c>
      <c r="C334" s="10" t="s">
        <v>52</v>
      </c>
      <c r="D334" s="23" t="s">
        <v>67</v>
      </c>
      <c r="E334" s="12" t="s">
        <v>62</v>
      </c>
      <c r="F334" s="10" t="s">
        <v>46</v>
      </c>
      <c r="G334" s="10">
        <v>4</v>
      </c>
      <c r="H334" s="10" t="s">
        <v>37</v>
      </c>
      <c r="I334" s="11" t="s">
        <v>44</v>
      </c>
      <c r="J334" s="10" t="s">
        <v>45</v>
      </c>
      <c r="K334" s="10">
        <v>6</v>
      </c>
      <c r="L334" s="18" t="s">
        <v>35</v>
      </c>
      <c r="M334" t="s">
        <v>36</v>
      </c>
      <c r="N334" s="10" t="s">
        <v>48</v>
      </c>
      <c r="O334" s="10" t="s">
        <v>29</v>
      </c>
      <c r="P334" s="10" t="s">
        <v>29</v>
      </c>
      <c r="Q334" s="21" t="s">
        <v>3675</v>
      </c>
      <c r="R334" s="21" t="s">
        <v>3660</v>
      </c>
      <c r="S334" s="14" t="s">
        <v>3676</v>
      </c>
      <c r="T334" s="15" t="s">
        <v>3677</v>
      </c>
    </row>
    <row r="335" spans="1:20">
      <c r="A335" t="s">
        <v>51</v>
      </c>
      <c r="B335" s="10" t="s">
        <v>50</v>
      </c>
      <c r="C335" s="10" t="s">
        <v>52</v>
      </c>
      <c r="D335" s="23" t="s">
        <v>67</v>
      </c>
      <c r="E335" s="12" t="s">
        <v>62</v>
      </c>
      <c r="F335" s="10" t="s">
        <v>57</v>
      </c>
      <c r="G335" s="10">
        <v>8</v>
      </c>
      <c r="H335" s="10" t="s">
        <v>47</v>
      </c>
      <c r="I335" s="11" t="s">
        <v>44</v>
      </c>
      <c r="J335" s="10" t="s">
        <v>45</v>
      </c>
      <c r="K335" s="10">
        <v>1</v>
      </c>
      <c r="L335" s="18" t="s">
        <v>35</v>
      </c>
      <c r="M335" t="s">
        <v>36</v>
      </c>
      <c r="N335" s="10" t="s">
        <v>48</v>
      </c>
      <c r="O335" s="10" t="s">
        <v>29</v>
      </c>
      <c r="P335" s="10" t="s">
        <v>29</v>
      </c>
      <c r="Q335" s="21" t="s">
        <v>3678</v>
      </c>
      <c r="R335" s="21" t="s">
        <v>3679</v>
      </c>
      <c r="S335" s="14" t="s">
        <v>3680</v>
      </c>
      <c r="T335" s="15" t="s">
        <v>3681</v>
      </c>
    </row>
    <row r="336" spans="1:20">
      <c r="A336" t="s">
        <v>51</v>
      </c>
      <c r="B336" s="10" t="s">
        <v>50</v>
      </c>
      <c r="C336" s="10" t="s">
        <v>52</v>
      </c>
      <c r="D336" s="23" t="s">
        <v>67</v>
      </c>
      <c r="E336" s="12" t="s">
        <v>62</v>
      </c>
      <c r="F336" s="10" t="s">
        <v>57</v>
      </c>
      <c r="G336" s="10">
        <v>8</v>
      </c>
      <c r="H336" s="10" t="s">
        <v>47</v>
      </c>
      <c r="I336" s="11" t="s">
        <v>44</v>
      </c>
      <c r="J336" s="10" t="s">
        <v>45</v>
      </c>
      <c r="K336" s="10">
        <v>2</v>
      </c>
      <c r="L336" s="18" t="s">
        <v>35</v>
      </c>
      <c r="M336" t="s">
        <v>36</v>
      </c>
      <c r="N336" s="10" t="s">
        <v>48</v>
      </c>
      <c r="O336" s="10" t="s">
        <v>29</v>
      </c>
      <c r="P336" s="10" t="s">
        <v>29</v>
      </c>
      <c r="Q336" s="21" t="s">
        <v>3682</v>
      </c>
      <c r="R336" s="21" t="s">
        <v>3679</v>
      </c>
      <c r="S336" s="14" t="s">
        <v>3683</v>
      </c>
      <c r="T336" s="15" t="s">
        <v>3684</v>
      </c>
    </row>
    <row r="337" spans="1:20">
      <c r="A337" t="s">
        <v>51</v>
      </c>
      <c r="B337" s="10" t="s">
        <v>50</v>
      </c>
      <c r="C337" s="10" t="s">
        <v>52</v>
      </c>
      <c r="D337" s="23" t="s">
        <v>67</v>
      </c>
      <c r="E337" s="12" t="s">
        <v>62</v>
      </c>
      <c r="F337" s="10" t="s">
        <v>57</v>
      </c>
      <c r="G337" s="10">
        <v>8</v>
      </c>
      <c r="H337" s="10" t="s">
        <v>47</v>
      </c>
      <c r="I337" s="11" t="s">
        <v>44</v>
      </c>
      <c r="J337" s="10" t="s">
        <v>45</v>
      </c>
      <c r="K337" s="10">
        <v>3</v>
      </c>
      <c r="L337" s="18" t="s">
        <v>35</v>
      </c>
      <c r="M337" t="s">
        <v>36</v>
      </c>
      <c r="N337" s="10" t="s">
        <v>48</v>
      </c>
      <c r="O337" s="10" t="s">
        <v>29</v>
      </c>
      <c r="P337" s="10" t="s">
        <v>29</v>
      </c>
      <c r="Q337" s="21" t="s">
        <v>3685</v>
      </c>
      <c r="R337" s="21" t="s">
        <v>3679</v>
      </c>
      <c r="S337" s="14" t="s">
        <v>3686</v>
      </c>
      <c r="T337" s="15" t="s">
        <v>3687</v>
      </c>
    </row>
    <row r="338" spans="1:20">
      <c r="A338" t="s">
        <v>51</v>
      </c>
      <c r="B338" s="10" t="s">
        <v>50</v>
      </c>
      <c r="C338" s="10" t="s">
        <v>52</v>
      </c>
      <c r="D338" s="23" t="s">
        <v>67</v>
      </c>
      <c r="E338" s="12" t="s">
        <v>62</v>
      </c>
      <c r="F338" s="10" t="s">
        <v>57</v>
      </c>
      <c r="G338" s="10">
        <v>8</v>
      </c>
      <c r="H338" s="10" t="s">
        <v>47</v>
      </c>
      <c r="I338" s="11" t="s">
        <v>44</v>
      </c>
      <c r="J338" s="10" t="s">
        <v>45</v>
      </c>
      <c r="K338" s="10">
        <v>4</v>
      </c>
      <c r="L338" s="18" t="s">
        <v>35</v>
      </c>
      <c r="M338" t="s">
        <v>36</v>
      </c>
      <c r="N338" s="10" t="s">
        <v>48</v>
      </c>
      <c r="O338" s="10" t="s">
        <v>29</v>
      </c>
      <c r="P338" s="10" t="s">
        <v>29</v>
      </c>
      <c r="Q338" s="21" t="s">
        <v>3688</v>
      </c>
      <c r="R338" s="21" t="s">
        <v>3679</v>
      </c>
      <c r="S338" s="14" t="s">
        <v>3689</v>
      </c>
      <c r="T338" s="15" t="s">
        <v>3690</v>
      </c>
    </row>
    <row r="339" spans="1:20">
      <c r="A339" t="s">
        <v>51</v>
      </c>
      <c r="B339" s="10" t="s">
        <v>50</v>
      </c>
      <c r="C339" s="10" t="s">
        <v>52</v>
      </c>
      <c r="D339" s="23" t="s">
        <v>67</v>
      </c>
      <c r="E339" s="12" t="s">
        <v>62</v>
      </c>
      <c r="F339" s="10" t="s">
        <v>57</v>
      </c>
      <c r="G339" s="10">
        <v>8</v>
      </c>
      <c r="H339" s="10" t="s">
        <v>47</v>
      </c>
      <c r="I339" s="11" t="s">
        <v>44</v>
      </c>
      <c r="J339" s="10" t="s">
        <v>45</v>
      </c>
      <c r="K339" s="10">
        <v>5</v>
      </c>
      <c r="L339" s="18" t="s">
        <v>35</v>
      </c>
      <c r="M339" t="s">
        <v>36</v>
      </c>
      <c r="N339" s="10" t="s">
        <v>48</v>
      </c>
      <c r="O339" s="10" t="s">
        <v>29</v>
      </c>
      <c r="P339" s="10" t="s">
        <v>29</v>
      </c>
      <c r="Q339" s="21" t="s">
        <v>3691</v>
      </c>
      <c r="R339" s="21" t="s">
        <v>3679</v>
      </c>
      <c r="S339" s="14" t="s">
        <v>3692</v>
      </c>
      <c r="T339" s="15" t="s">
        <v>3693</v>
      </c>
    </row>
    <row r="340" spans="1:20">
      <c r="A340" t="s">
        <v>51</v>
      </c>
      <c r="B340" s="10" t="s">
        <v>50</v>
      </c>
      <c r="C340" s="10" t="s">
        <v>52</v>
      </c>
      <c r="D340" s="23" t="s">
        <v>67</v>
      </c>
      <c r="E340" s="12" t="s">
        <v>62</v>
      </c>
      <c r="F340" s="10" t="s">
        <v>57</v>
      </c>
      <c r="G340" s="10">
        <v>8</v>
      </c>
      <c r="H340" s="10" t="s">
        <v>47</v>
      </c>
      <c r="I340" s="11" t="s">
        <v>44</v>
      </c>
      <c r="J340" s="10" t="s">
        <v>45</v>
      </c>
      <c r="K340" s="10">
        <v>6</v>
      </c>
      <c r="L340" s="18" t="s">
        <v>35</v>
      </c>
      <c r="M340" t="s">
        <v>36</v>
      </c>
      <c r="N340" s="10" t="s">
        <v>48</v>
      </c>
      <c r="O340" s="10" t="s">
        <v>29</v>
      </c>
      <c r="P340" s="10" t="s">
        <v>29</v>
      </c>
      <c r="Q340" s="21" t="s">
        <v>3694</v>
      </c>
      <c r="R340" s="21" t="s">
        <v>3679</v>
      </c>
      <c r="S340" s="14" t="s">
        <v>3695</v>
      </c>
      <c r="T340" s="15" t="s">
        <v>3696</v>
      </c>
    </row>
    <row r="341" spans="1:20">
      <c r="A341" t="s">
        <v>51</v>
      </c>
      <c r="B341" s="10" t="s">
        <v>50</v>
      </c>
      <c r="C341" s="10" t="s">
        <v>52</v>
      </c>
      <c r="D341" s="23" t="s">
        <v>67</v>
      </c>
      <c r="E341" s="12" t="s">
        <v>62</v>
      </c>
      <c r="F341" s="10" t="s">
        <v>64</v>
      </c>
      <c r="G341" s="10">
        <v>24</v>
      </c>
      <c r="H341" s="10" t="s">
        <v>58</v>
      </c>
      <c r="I341" s="11" t="s">
        <v>44</v>
      </c>
      <c r="J341" s="10" t="s">
        <v>45</v>
      </c>
      <c r="K341" s="10">
        <v>1</v>
      </c>
      <c r="L341" s="18" t="s">
        <v>35</v>
      </c>
      <c r="M341" t="s">
        <v>36</v>
      </c>
      <c r="N341" s="10" t="s">
        <v>48</v>
      </c>
      <c r="O341" s="10" t="s">
        <v>29</v>
      </c>
      <c r="P341" s="10" t="s">
        <v>29</v>
      </c>
      <c r="Q341" s="21" t="s">
        <v>3697</v>
      </c>
      <c r="R341" s="21" t="s">
        <v>3698</v>
      </c>
      <c r="S341" s="14" t="s">
        <v>3699</v>
      </c>
      <c r="T341" s="15" t="s">
        <v>3700</v>
      </c>
    </row>
    <row r="342" spans="1:20">
      <c r="A342" t="s">
        <v>51</v>
      </c>
      <c r="B342" s="10" t="s">
        <v>50</v>
      </c>
      <c r="C342" s="10" t="s">
        <v>52</v>
      </c>
      <c r="D342" s="23" t="s">
        <v>67</v>
      </c>
      <c r="E342" s="12" t="s">
        <v>62</v>
      </c>
      <c r="F342" s="10" t="s">
        <v>64</v>
      </c>
      <c r="G342" s="10">
        <v>24</v>
      </c>
      <c r="H342" s="10" t="s">
        <v>58</v>
      </c>
      <c r="I342" s="11" t="s">
        <v>44</v>
      </c>
      <c r="J342" s="10" t="s">
        <v>45</v>
      </c>
      <c r="K342" s="10">
        <v>2</v>
      </c>
      <c r="L342" s="18" t="s">
        <v>35</v>
      </c>
      <c r="M342" t="s">
        <v>36</v>
      </c>
      <c r="N342" s="10" t="s">
        <v>48</v>
      </c>
      <c r="O342" s="10" t="s">
        <v>29</v>
      </c>
      <c r="P342" s="10" t="s">
        <v>29</v>
      </c>
      <c r="Q342" s="21" t="s">
        <v>3701</v>
      </c>
      <c r="R342" s="21" t="s">
        <v>3698</v>
      </c>
      <c r="S342" s="14" t="s">
        <v>3702</v>
      </c>
      <c r="T342" s="15" t="s">
        <v>3703</v>
      </c>
    </row>
    <row r="343" spans="1:20">
      <c r="A343" t="s">
        <v>51</v>
      </c>
      <c r="B343" s="10" t="s">
        <v>50</v>
      </c>
      <c r="C343" s="10" t="s">
        <v>52</v>
      </c>
      <c r="D343" s="23" t="s">
        <v>67</v>
      </c>
      <c r="E343" s="12" t="s">
        <v>62</v>
      </c>
      <c r="F343" s="10" t="s">
        <v>64</v>
      </c>
      <c r="G343" s="10">
        <v>24</v>
      </c>
      <c r="H343" s="10" t="s">
        <v>58</v>
      </c>
      <c r="I343" s="11" t="s">
        <v>44</v>
      </c>
      <c r="J343" s="10" t="s">
        <v>45</v>
      </c>
      <c r="K343" s="10">
        <v>3</v>
      </c>
      <c r="L343" s="18" t="s">
        <v>35</v>
      </c>
      <c r="M343" t="s">
        <v>36</v>
      </c>
      <c r="N343" s="10" t="s">
        <v>48</v>
      </c>
      <c r="O343" s="10" t="s">
        <v>29</v>
      </c>
      <c r="P343" s="10" t="s">
        <v>29</v>
      </c>
      <c r="Q343" s="21" t="s">
        <v>3704</v>
      </c>
      <c r="R343" s="21" t="s">
        <v>3698</v>
      </c>
      <c r="S343" s="14" t="s">
        <v>3705</v>
      </c>
      <c r="T343" s="15" t="s">
        <v>3706</v>
      </c>
    </row>
    <row r="344" spans="1:20">
      <c r="A344" t="s">
        <v>51</v>
      </c>
      <c r="B344" s="10" t="s">
        <v>50</v>
      </c>
      <c r="C344" s="10" t="s">
        <v>52</v>
      </c>
      <c r="D344" s="23" t="s">
        <v>67</v>
      </c>
      <c r="E344" s="12" t="s">
        <v>62</v>
      </c>
      <c r="F344" s="10" t="s">
        <v>64</v>
      </c>
      <c r="G344" s="10">
        <v>24</v>
      </c>
      <c r="H344" s="10" t="s">
        <v>58</v>
      </c>
      <c r="I344" s="11" t="s">
        <v>44</v>
      </c>
      <c r="J344" s="10" t="s">
        <v>45</v>
      </c>
      <c r="K344" s="10">
        <v>4</v>
      </c>
      <c r="L344" s="18" t="s">
        <v>35</v>
      </c>
      <c r="M344" t="s">
        <v>36</v>
      </c>
      <c r="N344" s="10" t="s">
        <v>48</v>
      </c>
      <c r="O344" s="10" t="s">
        <v>29</v>
      </c>
      <c r="P344" s="10" t="s">
        <v>29</v>
      </c>
      <c r="Q344" s="21" t="s">
        <v>3707</v>
      </c>
      <c r="R344" s="21" t="s">
        <v>3698</v>
      </c>
      <c r="S344" s="14" t="s">
        <v>3708</v>
      </c>
      <c r="T344" s="15" t="s">
        <v>3709</v>
      </c>
    </row>
    <row r="345" spans="1:20">
      <c r="A345" t="s">
        <v>51</v>
      </c>
      <c r="B345" s="10" t="s">
        <v>50</v>
      </c>
      <c r="C345" s="10" t="s">
        <v>52</v>
      </c>
      <c r="D345" s="23" t="s">
        <v>67</v>
      </c>
      <c r="E345" s="12" t="s">
        <v>62</v>
      </c>
      <c r="F345" s="10" t="s">
        <v>64</v>
      </c>
      <c r="G345" s="10">
        <v>24</v>
      </c>
      <c r="H345" s="10" t="s">
        <v>58</v>
      </c>
      <c r="I345" s="11" t="s">
        <v>44</v>
      </c>
      <c r="J345" s="10" t="s">
        <v>45</v>
      </c>
      <c r="K345" s="10">
        <v>5</v>
      </c>
      <c r="L345" s="18" t="s">
        <v>35</v>
      </c>
      <c r="M345" t="s">
        <v>36</v>
      </c>
      <c r="N345" s="10" t="s">
        <v>48</v>
      </c>
      <c r="O345" s="10" t="s">
        <v>29</v>
      </c>
      <c r="P345" s="10" t="s">
        <v>29</v>
      </c>
      <c r="Q345" s="21" t="s">
        <v>3710</v>
      </c>
      <c r="R345" s="21" t="s">
        <v>3698</v>
      </c>
      <c r="S345" s="14" t="s">
        <v>3711</v>
      </c>
      <c r="T345" s="15" t="s">
        <v>3712</v>
      </c>
    </row>
    <row r="346" spans="1:20">
      <c r="A346" t="s">
        <v>51</v>
      </c>
      <c r="B346" s="10" t="s">
        <v>50</v>
      </c>
      <c r="C346" s="10" t="s">
        <v>52</v>
      </c>
      <c r="D346" s="23" t="s">
        <v>67</v>
      </c>
      <c r="E346" s="12" t="s">
        <v>62</v>
      </c>
      <c r="F346" s="10" t="s">
        <v>64</v>
      </c>
      <c r="G346" s="10">
        <v>24</v>
      </c>
      <c r="H346" s="10" t="s">
        <v>58</v>
      </c>
      <c r="I346" s="11" t="s">
        <v>44</v>
      </c>
      <c r="J346" s="10" t="s">
        <v>45</v>
      </c>
      <c r="K346" s="10">
        <v>6</v>
      </c>
      <c r="L346" s="18" t="s">
        <v>35</v>
      </c>
      <c r="M346" t="s">
        <v>36</v>
      </c>
      <c r="N346" s="10" t="s">
        <v>48</v>
      </c>
      <c r="O346" s="10" t="s">
        <v>29</v>
      </c>
      <c r="P346" s="10" t="s">
        <v>29</v>
      </c>
      <c r="Q346" s="21" t="s">
        <v>3713</v>
      </c>
      <c r="R346" s="21" t="s">
        <v>3698</v>
      </c>
      <c r="S346" s="14" t="s">
        <v>3714</v>
      </c>
      <c r="T346" s="15" t="s">
        <v>3715</v>
      </c>
    </row>
    <row r="347" spans="1:20">
      <c r="A347" t="s">
        <v>51</v>
      </c>
      <c r="B347" s="10" t="s">
        <v>50</v>
      </c>
      <c r="C347" s="10" t="s">
        <v>52</v>
      </c>
      <c r="D347" s="23" t="s">
        <v>67</v>
      </c>
      <c r="E347" s="12" t="s">
        <v>62</v>
      </c>
      <c r="F347" s="10" t="s">
        <v>70</v>
      </c>
      <c r="G347" s="10">
        <v>30</v>
      </c>
      <c r="H347" s="10" t="s">
        <v>52</v>
      </c>
      <c r="I347" s="11" t="s">
        <v>44</v>
      </c>
      <c r="J347" s="10" t="s">
        <v>45</v>
      </c>
      <c r="K347" s="10">
        <v>1</v>
      </c>
      <c r="L347" s="18" t="s">
        <v>35</v>
      </c>
      <c r="M347" t="s">
        <v>36</v>
      </c>
      <c r="N347" s="10" t="s">
        <v>48</v>
      </c>
      <c r="O347" s="10" t="s">
        <v>29</v>
      </c>
      <c r="P347" s="10" t="s">
        <v>29</v>
      </c>
      <c r="Q347" s="21" t="s">
        <v>3716</v>
      </c>
      <c r="R347" s="21" t="s">
        <v>3717</v>
      </c>
      <c r="S347" s="14" t="s">
        <v>3718</v>
      </c>
      <c r="T347" s="15" t="s">
        <v>3719</v>
      </c>
    </row>
    <row r="348" spans="1:20">
      <c r="A348" t="s">
        <v>51</v>
      </c>
      <c r="B348" s="10" t="s">
        <v>50</v>
      </c>
      <c r="C348" s="10" t="s">
        <v>52</v>
      </c>
      <c r="D348" s="23" t="s">
        <v>67</v>
      </c>
      <c r="E348" s="12" t="s">
        <v>62</v>
      </c>
      <c r="F348" s="10" t="s">
        <v>70</v>
      </c>
      <c r="G348" s="10">
        <v>30</v>
      </c>
      <c r="H348" s="10" t="s">
        <v>52</v>
      </c>
      <c r="I348" s="11" t="s">
        <v>44</v>
      </c>
      <c r="J348" s="10" t="s">
        <v>45</v>
      </c>
      <c r="K348" s="10">
        <v>2</v>
      </c>
      <c r="L348" s="18" t="s">
        <v>35</v>
      </c>
      <c r="M348" t="s">
        <v>36</v>
      </c>
      <c r="N348" s="10" t="s">
        <v>48</v>
      </c>
      <c r="O348" s="10" t="s">
        <v>29</v>
      </c>
      <c r="P348" s="10" t="s">
        <v>29</v>
      </c>
      <c r="Q348" s="21" t="s">
        <v>3720</v>
      </c>
      <c r="R348" s="21" t="s">
        <v>3717</v>
      </c>
      <c r="S348" s="14" t="s">
        <v>3721</v>
      </c>
      <c r="T348" s="15" t="s">
        <v>3722</v>
      </c>
    </row>
    <row r="349" spans="1:20">
      <c r="A349" t="s">
        <v>51</v>
      </c>
      <c r="B349" s="10" t="s">
        <v>50</v>
      </c>
      <c r="C349" s="10" t="s">
        <v>52</v>
      </c>
      <c r="D349" s="23" t="s">
        <v>67</v>
      </c>
      <c r="E349" s="12" t="s">
        <v>62</v>
      </c>
      <c r="F349" s="10" t="s">
        <v>70</v>
      </c>
      <c r="G349" s="10">
        <v>30</v>
      </c>
      <c r="H349" s="10" t="s">
        <v>52</v>
      </c>
      <c r="I349" s="11" t="s">
        <v>44</v>
      </c>
      <c r="J349" s="10" t="s">
        <v>45</v>
      </c>
      <c r="K349" s="10">
        <v>3</v>
      </c>
      <c r="L349" s="18" t="s">
        <v>35</v>
      </c>
      <c r="M349" t="s">
        <v>36</v>
      </c>
      <c r="N349" s="10" t="s">
        <v>48</v>
      </c>
      <c r="O349" s="10" t="s">
        <v>29</v>
      </c>
      <c r="P349" s="10" t="s">
        <v>29</v>
      </c>
      <c r="Q349" s="21" t="s">
        <v>3723</v>
      </c>
      <c r="R349" s="21" t="s">
        <v>3717</v>
      </c>
      <c r="S349" s="14" t="s">
        <v>3724</v>
      </c>
      <c r="T349" s="15" t="s">
        <v>3725</v>
      </c>
    </row>
    <row r="350" spans="1:20">
      <c r="A350" t="s">
        <v>51</v>
      </c>
      <c r="B350" s="10" t="s">
        <v>50</v>
      </c>
      <c r="C350" s="10" t="s">
        <v>52</v>
      </c>
      <c r="D350" s="23" t="s">
        <v>67</v>
      </c>
      <c r="E350" s="12" t="s">
        <v>62</v>
      </c>
      <c r="F350" s="10" t="s">
        <v>70</v>
      </c>
      <c r="G350" s="10">
        <v>30</v>
      </c>
      <c r="H350" s="10" t="s">
        <v>52</v>
      </c>
      <c r="I350" s="11" t="s">
        <v>44</v>
      </c>
      <c r="J350" s="10" t="s">
        <v>45</v>
      </c>
      <c r="K350" s="10">
        <v>4</v>
      </c>
      <c r="L350" s="18" t="s">
        <v>35</v>
      </c>
      <c r="M350" t="s">
        <v>36</v>
      </c>
      <c r="N350" s="10" t="s">
        <v>48</v>
      </c>
      <c r="O350" s="10" t="s">
        <v>29</v>
      </c>
      <c r="P350" s="10" t="s">
        <v>29</v>
      </c>
      <c r="Q350" s="21" t="s">
        <v>3726</v>
      </c>
      <c r="R350" s="21" t="s">
        <v>3717</v>
      </c>
      <c r="S350" s="14" t="s">
        <v>3727</v>
      </c>
      <c r="T350" s="15" t="s">
        <v>3728</v>
      </c>
    </row>
    <row r="351" spans="1:20">
      <c r="A351" t="s">
        <v>51</v>
      </c>
      <c r="B351" s="10" t="s">
        <v>50</v>
      </c>
      <c r="C351" s="10" t="s">
        <v>52</v>
      </c>
      <c r="D351" s="23" t="s">
        <v>67</v>
      </c>
      <c r="E351" s="12" t="s">
        <v>62</v>
      </c>
      <c r="F351" s="10" t="s">
        <v>70</v>
      </c>
      <c r="G351" s="10">
        <v>30</v>
      </c>
      <c r="H351" s="10" t="s">
        <v>52</v>
      </c>
      <c r="I351" s="11" t="s">
        <v>44</v>
      </c>
      <c r="J351" s="10" t="s">
        <v>45</v>
      </c>
      <c r="K351" s="10">
        <v>5</v>
      </c>
      <c r="L351" s="18" t="s">
        <v>35</v>
      </c>
      <c r="M351" t="s">
        <v>36</v>
      </c>
      <c r="N351" s="10" t="s">
        <v>48</v>
      </c>
      <c r="O351" s="10" t="s">
        <v>29</v>
      </c>
      <c r="P351" s="10" t="s">
        <v>29</v>
      </c>
      <c r="Q351" s="21" t="s">
        <v>3729</v>
      </c>
      <c r="R351" s="21" t="s">
        <v>3717</v>
      </c>
      <c r="S351" s="14" t="s">
        <v>3730</v>
      </c>
      <c r="T351" s="15" t="s">
        <v>3731</v>
      </c>
    </row>
    <row r="352" spans="1:20">
      <c r="A352" t="s">
        <v>51</v>
      </c>
      <c r="B352" s="10" t="s">
        <v>50</v>
      </c>
      <c r="C352" s="10" t="s">
        <v>52</v>
      </c>
      <c r="D352" s="23" t="s">
        <v>67</v>
      </c>
      <c r="E352" s="12" t="s">
        <v>62</v>
      </c>
      <c r="F352" s="10" t="s">
        <v>70</v>
      </c>
      <c r="G352" s="10">
        <v>30</v>
      </c>
      <c r="H352" s="10" t="s">
        <v>52</v>
      </c>
      <c r="I352" s="11" t="s">
        <v>44</v>
      </c>
      <c r="J352" s="10" t="s">
        <v>45</v>
      </c>
      <c r="K352" s="10">
        <v>6</v>
      </c>
      <c r="L352" s="18" t="s">
        <v>35</v>
      </c>
      <c r="M352" t="s">
        <v>36</v>
      </c>
      <c r="N352" s="10" t="s">
        <v>48</v>
      </c>
      <c r="O352" s="10" t="s">
        <v>29</v>
      </c>
      <c r="P352" s="10" t="s">
        <v>29</v>
      </c>
      <c r="Q352" s="21" t="s">
        <v>3732</v>
      </c>
      <c r="R352" s="21" t="s">
        <v>3717</v>
      </c>
      <c r="S352" s="14" t="s">
        <v>3733</v>
      </c>
      <c r="T352" s="15" t="s">
        <v>3734</v>
      </c>
    </row>
    <row r="353" spans="1:20">
      <c r="A353" t="s">
        <v>51</v>
      </c>
      <c r="B353" s="10" t="s">
        <v>50</v>
      </c>
      <c r="C353" s="10" t="s">
        <v>52</v>
      </c>
      <c r="D353" s="23" t="s">
        <v>67</v>
      </c>
      <c r="E353" s="12" t="s">
        <v>62</v>
      </c>
      <c r="F353" s="10" t="s">
        <v>76</v>
      </c>
      <c r="G353" s="10">
        <v>48</v>
      </c>
      <c r="H353" s="10" t="s">
        <v>27</v>
      </c>
      <c r="I353" s="11" t="s">
        <v>44</v>
      </c>
      <c r="J353" s="10" t="s">
        <v>45</v>
      </c>
      <c r="K353" s="10">
        <v>1</v>
      </c>
      <c r="L353" s="18" t="s">
        <v>35</v>
      </c>
      <c r="M353" t="s">
        <v>36</v>
      </c>
      <c r="N353" s="10" t="s">
        <v>48</v>
      </c>
      <c r="O353" s="10" t="s">
        <v>29</v>
      </c>
      <c r="P353" s="10" t="s">
        <v>29</v>
      </c>
      <c r="Q353" s="21" t="s">
        <v>3735</v>
      </c>
      <c r="R353" s="21" t="s">
        <v>3736</v>
      </c>
      <c r="S353" s="14" t="s">
        <v>3737</v>
      </c>
      <c r="T353" s="15" t="s">
        <v>3738</v>
      </c>
    </row>
    <row r="354" spans="1:20">
      <c r="A354" t="s">
        <v>51</v>
      </c>
      <c r="B354" s="10" t="s">
        <v>50</v>
      </c>
      <c r="C354" s="10" t="s">
        <v>52</v>
      </c>
      <c r="D354" s="23" t="s">
        <v>67</v>
      </c>
      <c r="E354" s="12" t="s">
        <v>62</v>
      </c>
      <c r="F354" s="10" t="s">
        <v>76</v>
      </c>
      <c r="G354" s="10">
        <v>48</v>
      </c>
      <c r="H354" s="10" t="s">
        <v>27</v>
      </c>
      <c r="I354" s="11" t="s">
        <v>44</v>
      </c>
      <c r="J354" s="10" t="s">
        <v>45</v>
      </c>
      <c r="K354" s="10">
        <v>2</v>
      </c>
      <c r="L354" s="18" t="s">
        <v>35</v>
      </c>
      <c r="M354" t="s">
        <v>36</v>
      </c>
      <c r="N354" s="10" t="s">
        <v>48</v>
      </c>
      <c r="O354" s="10" t="s">
        <v>29</v>
      </c>
      <c r="P354" s="10" t="s">
        <v>29</v>
      </c>
      <c r="Q354" s="21" t="s">
        <v>3739</v>
      </c>
      <c r="R354" s="21" t="s">
        <v>3736</v>
      </c>
      <c r="S354" s="14" t="s">
        <v>3740</v>
      </c>
      <c r="T354" s="15" t="s">
        <v>3741</v>
      </c>
    </row>
    <row r="355" spans="1:20">
      <c r="A355" t="s">
        <v>51</v>
      </c>
      <c r="B355" s="10" t="s">
        <v>50</v>
      </c>
      <c r="C355" s="10" t="s">
        <v>52</v>
      </c>
      <c r="D355" s="23" t="s">
        <v>67</v>
      </c>
      <c r="E355" s="12" t="s">
        <v>62</v>
      </c>
      <c r="F355" s="10" t="s">
        <v>76</v>
      </c>
      <c r="G355" s="10">
        <v>48</v>
      </c>
      <c r="H355" s="10" t="s">
        <v>27</v>
      </c>
      <c r="I355" s="11" t="s">
        <v>44</v>
      </c>
      <c r="J355" s="10" t="s">
        <v>45</v>
      </c>
      <c r="K355" s="10">
        <v>3</v>
      </c>
      <c r="L355" s="18" t="s">
        <v>35</v>
      </c>
      <c r="M355" t="s">
        <v>36</v>
      </c>
      <c r="N355" s="10" t="s">
        <v>48</v>
      </c>
      <c r="O355" s="10" t="s">
        <v>29</v>
      </c>
      <c r="P355" s="10" t="s">
        <v>29</v>
      </c>
      <c r="Q355" s="21" t="s">
        <v>3742</v>
      </c>
      <c r="R355" s="21" t="s">
        <v>3736</v>
      </c>
      <c r="S355" s="14" t="s">
        <v>3743</v>
      </c>
      <c r="T355" s="15" t="s">
        <v>3744</v>
      </c>
    </row>
    <row r="356" spans="1:20">
      <c r="A356" t="s">
        <v>51</v>
      </c>
      <c r="B356" s="10" t="s">
        <v>50</v>
      </c>
      <c r="C356" s="10" t="s">
        <v>52</v>
      </c>
      <c r="D356" s="23" t="s">
        <v>67</v>
      </c>
      <c r="E356" s="12" t="s">
        <v>62</v>
      </c>
      <c r="F356" s="10" t="s">
        <v>76</v>
      </c>
      <c r="G356" s="10">
        <v>48</v>
      </c>
      <c r="H356" s="10" t="s">
        <v>27</v>
      </c>
      <c r="I356" s="11" t="s">
        <v>44</v>
      </c>
      <c r="J356" s="10" t="s">
        <v>45</v>
      </c>
      <c r="K356" s="10">
        <v>4</v>
      </c>
      <c r="L356" s="18" t="s">
        <v>35</v>
      </c>
      <c r="M356" t="s">
        <v>36</v>
      </c>
      <c r="N356" s="10" t="s">
        <v>48</v>
      </c>
      <c r="O356" s="10" t="s">
        <v>29</v>
      </c>
      <c r="P356" s="10" t="s">
        <v>29</v>
      </c>
      <c r="Q356" s="21" t="s">
        <v>3745</v>
      </c>
      <c r="R356" s="21" t="s">
        <v>3736</v>
      </c>
      <c r="S356" s="14" t="s">
        <v>3746</v>
      </c>
      <c r="T356" s="15" t="s">
        <v>3747</v>
      </c>
    </row>
    <row r="357" spans="1:20">
      <c r="A357" t="s">
        <v>51</v>
      </c>
      <c r="B357" s="10" t="s">
        <v>50</v>
      </c>
      <c r="C357" s="10" t="s">
        <v>52</v>
      </c>
      <c r="D357" s="23" t="s">
        <v>67</v>
      </c>
      <c r="E357" s="12" t="s">
        <v>62</v>
      </c>
      <c r="F357" s="10" t="s">
        <v>76</v>
      </c>
      <c r="G357" s="10">
        <v>48</v>
      </c>
      <c r="H357" s="10" t="s">
        <v>27</v>
      </c>
      <c r="I357" s="11" t="s">
        <v>44</v>
      </c>
      <c r="J357" s="10" t="s">
        <v>45</v>
      </c>
      <c r="K357" s="10">
        <v>5</v>
      </c>
      <c r="L357" s="18" t="s">
        <v>35</v>
      </c>
      <c r="M357" t="s">
        <v>36</v>
      </c>
      <c r="N357" s="10" t="s">
        <v>48</v>
      </c>
      <c r="O357" s="10" t="s">
        <v>29</v>
      </c>
      <c r="P357" s="10" t="s">
        <v>29</v>
      </c>
      <c r="Q357" s="21" t="s">
        <v>3748</v>
      </c>
      <c r="R357" s="21" t="s">
        <v>3736</v>
      </c>
      <c r="S357" s="14" t="s">
        <v>3749</v>
      </c>
      <c r="T357" s="15" t="s">
        <v>3750</v>
      </c>
    </row>
    <row r="358" spans="1:20">
      <c r="A358" t="s">
        <v>51</v>
      </c>
      <c r="B358" s="10" t="s">
        <v>50</v>
      </c>
      <c r="C358" s="10" t="s">
        <v>52</v>
      </c>
      <c r="D358" s="23" t="s">
        <v>67</v>
      </c>
      <c r="E358" s="12" t="s">
        <v>62</v>
      </c>
      <c r="F358" s="10" t="s">
        <v>76</v>
      </c>
      <c r="G358" s="10">
        <v>48</v>
      </c>
      <c r="H358" s="10" t="s">
        <v>27</v>
      </c>
      <c r="I358" s="11" t="s">
        <v>44</v>
      </c>
      <c r="J358" s="10" t="s">
        <v>45</v>
      </c>
      <c r="K358" s="10">
        <v>6</v>
      </c>
      <c r="L358" s="18" t="s">
        <v>35</v>
      </c>
      <c r="M358" t="s">
        <v>36</v>
      </c>
      <c r="N358" s="10" t="s">
        <v>48</v>
      </c>
      <c r="O358" s="10" t="s">
        <v>29</v>
      </c>
      <c r="P358" s="10" t="s">
        <v>29</v>
      </c>
      <c r="Q358" s="21" t="s">
        <v>3751</v>
      </c>
      <c r="R358" s="21" t="s">
        <v>3736</v>
      </c>
      <c r="S358" s="14" t="s">
        <v>3752</v>
      </c>
      <c r="T358" s="15" t="s">
        <v>3753</v>
      </c>
    </row>
    <row r="359" spans="1:20">
      <c r="A359" t="s">
        <v>51</v>
      </c>
      <c r="B359" s="10" t="s">
        <v>50</v>
      </c>
      <c r="C359" s="10" t="s">
        <v>52</v>
      </c>
      <c r="D359" s="23" t="s">
        <v>67</v>
      </c>
      <c r="E359" s="12" t="s">
        <v>62</v>
      </c>
      <c r="F359" s="10" t="s">
        <v>46</v>
      </c>
      <c r="G359" s="10">
        <v>4</v>
      </c>
      <c r="H359" s="10" t="s">
        <v>37</v>
      </c>
      <c r="I359" s="11" t="s">
        <v>44</v>
      </c>
      <c r="J359" s="10" t="s">
        <v>45</v>
      </c>
      <c r="K359" s="10">
        <v>1</v>
      </c>
      <c r="L359" s="18" t="s">
        <v>83</v>
      </c>
      <c r="M359" t="s">
        <v>72</v>
      </c>
      <c r="N359" s="10" t="s">
        <v>48</v>
      </c>
      <c r="O359" s="10" t="s">
        <v>29</v>
      </c>
      <c r="P359" s="10" t="s">
        <v>29</v>
      </c>
      <c r="Q359" s="21" t="s">
        <v>3754</v>
      </c>
      <c r="R359" s="21" t="s">
        <v>3755</v>
      </c>
      <c r="S359" s="14" t="s">
        <v>3756</v>
      </c>
      <c r="T359" s="15" t="s">
        <v>3757</v>
      </c>
    </row>
    <row r="360" spans="1:20">
      <c r="A360" t="s">
        <v>51</v>
      </c>
      <c r="B360" s="10" t="s">
        <v>50</v>
      </c>
      <c r="C360" s="10" t="s">
        <v>52</v>
      </c>
      <c r="D360" s="23" t="s">
        <v>67</v>
      </c>
      <c r="E360" s="12" t="s">
        <v>62</v>
      </c>
      <c r="F360" s="10" t="s">
        <v>46</v>
      </c>
      <c r="G360" s="10">
        <v>4</v>
      </c>
      <c r="H360" s="10" t="s">
        <v>37</v>
      </c>
      <c r="I360" s="11" t="s">
        <v>44</v>
      </c>
      <c r="J360" s="10" t="s">
        <v>45</v>
      </c>
      <c r="K360" s="10">
        <v>2</v>
      </c>
      <c r="L360" s="18" t="s">
        <v>83</v>
      </c>
      <c r="M360" t="s">
        <v>72</v>
      </c>
      <c r="N360" s="10" t="s">
        <v>48</v>
      </c>
      <c r="O360" s="10" t="s">
        <v>29</v>
      </c>
      <c r="P360" s="10" t="s">
        <v>29</v>
      </c>
      <c r="Q360" s="21" t="s">
        <v>3758</v>
      </c>
      <c r="R360" s="21" t="s">
        <v>3755</v>
      </c>
      <c r="S360" s="14" t="s">
        <v>3759</v>
      </c>
      <c r="T360" s="15" t="s">
        <v>3760</v>
      </c>
    </row>
    <row r="361" spans="1:20">
      <c r="A361" t="s">
        <v>51</v>
      </c>
      <c r="B361" s="10" t="s">
        <v>50</v>
      </c>
      <c r="C361" s="10" t="s">
        <v>52</v>
      </c>
      <c r="D361" s="23" t="s">
        <v>67</v>
      </c>
      <c r="E361" s="12" t="s">
        <v>62</v>
      </c>
      <c r="F361" s="10" t="s">
        <v>46</v>
      </c>
      <c r="G361" s="10">
        <v>4</v>
      </c>
      <c r="H361" s="10" t="s">
        <v>37</v>
      </c>
      <c r="I361" s="11" t="s">
        <v>44</v>
      </c>
      <c r="J361" s="10" t="s">
        <v>45</v>
      </c>
      <c r="K361" s="10">
        <v>3</v>
      </c>
      <c r="L361" s="18" t="s">
        <v>83</v>
      </c>
      <c r="M361" t="s">
        <v>72</v>
      </c>
      <c r="N361" s="10" t="s">
        <v>48</v>
      </c>
      <c r="O361" s="10" t="s">
        <v>29</v>
      </c>
      <c r="P361" s="10" t="s">
        <v>29</v>
      </c>
      <c r="Q361" s="21" t="s">
        <v>3761</v>
      </c>
      <c r="R361" s="21" t="s">
        <v>3755</v>
      </c>
      <c r="S361" s="14" t="s">
        <v>3762</v>
      </c>
      <c r="T361" s="15" t="s">
        <v>3763</v>
      </c>
    </row>
    <row r="362" spans="1:20">
      <c r="A362" t="s">
        <v>51</v>
      </c>
      <c r="B362" s="10" t="s">
        <v>50</v>
      </c>
      <c r="C362" s="10" t="s">
        <v>52</v>
      </c>
      <c r="D362" s="23" t="s">
        <v>67</v>
      </c>
      <c r="E362" s="12" t="s">
        <v>62</v>
      </c>
      <c r="F362" s="10" t="s">
        <v>46</v>
      </c>
      <c r="G362" s="10">
        <v>4</v>
      </c>
      <c r="H362" s="10" t="s">
        <v>37</v>
      </c>
      <c r="I362" s="11" t="s">
        <v>44</v>
      </c>
      <c r="J362" s="10" t="s">
        <v>45</v>
      </c>
      <c r="K362" s="10">
        <v>4</v>
      </c>
      <c r="L362" s="18" t="s">
        <v>83</v>
      </c>
      <c r="M362" t="s">
        <v>72</v>
      </c>
      <c r="N362" s="10" t="s">
        <v>48</v>
      </c>
      <c r="O362" s="10" t="s">
        <v>29</v>
      </c>
      <c r="P362" s="10" t="s">
        <v>29</v>
      </c>
      <c r="Q362" s="21" t="s">
        <v>3764</v>
      </c>
      <c r="R362" s="21" t="s">
        <v>3755</v>
      </c>
      <c r="S362" s="14" t="s">
        <v>3765</v>
      </c>
      <c r="T362" s="15" t="s">
        <v>3766</v>
      </c>
    </row>
    <row r="363" spans="1:20">
      <c r="A363" t="s">
        <v>51</v>
      </c>
      <c r="B363" s="10" t="s">
        <v>50</v>
      </c>
      <c r="C363" s="10" t="s">
        <v>52</v>
      </c>
      <c r="D363" s="23" t="s">
        <v>67</v>
      </c>
      <c r="E363" s="12" t="s">
        <v>62</v>
      </c>
      <c r="F363" s="10" t="s">
        <v>46</v>
      </c>
      <c r="G363" s="10">
        <v>4</v>
      </c>
      <c r="H363" s="10" t="s">
        <v>37</v>
      </c>
      <c r="I363" s="11" t="s">
        <v>44</v>
      </c>
      <c r="J363" s="10" t="s">
        <v>45</v>
      </c>
      <c r="K363" s="10">
        <v>5</v>
      </c>
      <c r="L363" s="18" t="s">
        <v>83</v>
      </c>
      <c r="M363" t="s">
        <v>72</v>
      </c>
      <c r="N363" s="10" t="s">
        <v>48</v>
      </c>
      <c r="O363" s="10" t="s">
        <v>29</v>
      </c>
      <c r="P363" s="10" t="s">
        <v>29</v>
      </c>
      <c r="Q363" s="21" t="s">
        <v>3767</v>
      </c>
      <c r="R363" s="21" t="s">
        <v>3755</v>
      </c>
      <c r="S363" s="14" t="s">
        <v>3768</v>
      </c>
      <c r="T363" s="15" t="s">
        <v>3769</v>
      </c>
    </row>
    <row r="364" spans="1:20">
      <c r="A364" t="s">
        <v>51</v>
      </c>
      <c r="B364" s="10" t="s">
        <v>50</v>
      </c>
      <c r="C364" s="10" t="s">
        <v>52</v>
      </c>
      <c r="D364" s="23" t="s">
        <v>67</v>
      </c>
      <c r="E364" s="12" t="s">
        <v>62</v>
      </c>
      <c r="F364" s="10" t="s">
        <v>46</v>
      </c>
      <c r="G364" s="10">
        <v>4</v>
      </c>
      <c r="H364" s="10" t="s">
        <v>37</v>
      </c>
      <c r="I364" s="11" t="s">
        <v>44</v>
      </c>
      <c r="J364" s="10" t="s">
        <v>45</v>
      </c>
      <c r="K364" s="10">
        <v>6</v>
      </c>
      <c r="L364" s="18" t="s">
        <v>83</v>
      </c>
      <c r="M364" t="s">
        <v>72</v>
      </c>
      <c r="N364" s="10" t="s">
        <v>48</v>
      </c>
      <c r="O364" s="10" t="s">
        <v>29</v>
      </c>
      <c r="P364" s="10" t="s">
        <v>29</v>
      </c>
      <c r="Q364" s="21" t="s">
        <v>3770</v>
      </c>
      <c r="R364" s="21" t="s">
        <v>3755</v>
      </c>
      <c r="S364" s="14" t="s">
        <v>3771</v>
      </c>
      <c r="T364" s="15" t="s">
        <v>3772</v>
      </c>
    </row>
    <row r="365" spans="1:20">
      <c r="A365" t="s">
        <v>51</v>
      </c>
      <c r="B365" s="10" t="s">
        <v>50</v>
      </c>
      <c r="C365" s="10" t="s">
        <v>52</v>
      </c>
      <c r="D365" s="23" t="s">
        <v>67</v>
      </c>
      <c r="E365" s="12" t="s">
        <v>62</v>
      </c>
      <c r="F365" s="10" t="s">
        <v>57</v>
      </c>
      <c r="G365" s="10">
        <v>8</v>
      </c>
      <c r="H365" s="10" t="s">
        <v>47</v>
      </c>
      <c r="I365" s="11" t="s">
        <v>44</v>
      </c>
      <c r="J365" s="10" t="s">
        <v>45</v>
      </c>
      <c r="K365" s="10">
        <v>1</v>
      </c>
      <c r="L365" s="18" t="s">
        <v>83</v>
      </c>
      <c r="M365" t="s">
        <v>72</v>
      </c>
      <c r="N365" s="10" t="s">
        <v>48</v>
      </c>
      <c r="O365" s="10" t="s">
        <v>29</v>
      </c>
      <c r="P365" s="10" t="s">
        <v>29</v>
      </c>
      <c r="Q365" s="21" t="s">
        <v>3773</v>
      </c>
      <c r="R365" s="21" t="s">
        <v>3774</v>
      </c>
      <c r="S365" s="14" t="s">
        <v>3775</v>
      </c>
      <c r="T365" s="15" t="s">
        <v>3776</v>
      </c>
    </row>
    <row r="366" spans="1:20">
      <c r="A366" t="s">
        <v>51</v>
      </c>
      <c r="B366" s="10" t="s">
        <v>50</v>
      </c>
      <c r="C366" s="10" t="s">
        <v>52</v>
      </c>
      <c r="D366" s="23" t="s">
        <v>67</v>
      </c>
      <c r="E366" s="12" t="s">
        <v>62</v>
      </c>
      <c r="F366" s="10" t="s">
        <v>57</v>
      </c>
      <c r="G366" s="10">
        <v>8</v>
      </c>
      <c r="H366" s="10" t="s">
        <v>47</v>
      </c>
      <c r="I366" s="11" t="s">
        <v>44</v>
      </c>
      <c r="J366" s="10" t="s">
        <v>45</v>
      </c>
      <c r="K366" s="10">
        <v>2</v>
      </c>
      <c r="L366" s="18" t="s">
        <v>83</v>
      </c>
      <c r="M366" t="s">
        <v>72</v>
      </c>
      <c r="N366" s="10" t="s">
        <v>48</v>
      </c>
      <c r="O366" s="10" t="s">
        <v>29</v>
      </c>
      <c r="P366" s="10" t="s">
        <v>29</v>
      </c>
      <c r="Q366" s="21" t="s">
        <v>3777</v>
      </c>
      <c r="R366" s="21" t="s">
        <v>3774</v>
      </c>
      <c r="S366" s="14" t="s">
        <v>3778</v>
      </c>
      <c r="T366" s="15" t="s">
        <v>3779</v>
      </c>
    </row>
    <row r="367" spans="1:20">
      <c r="A367" t="s">
        <v>51</v>
      </c>
      <c r="B367" s="10" t="s">
        <v>50</v>
      </c>
      <c r="C367" s="10" t="s">
        <v>52</v>
      </c>
      <c r="D367" s="23" t="s">
        <v>67</v>
      </c>
      <c r="E367" s="12" t="s">
        <v>62</v>
      </c>
      <c r="F367" s="10" t="s">
        <v>57</v>
      </c>
      <c r="G367" s="10">
        <v>8</v>
      </c>
      <c r="H367" s="10" t="s">
        <v>47</v>
      </c>
      <c r="I367" s="11" t="s">
        <v>44</v>
      </c>
      <c r="J367" s="10" t="s">
        <v>45</v>
      </c>
      <c r="K367" s="10">
        <v>3</v>
      </c>
      <c r="L367" s="18" t="s">
        <v>83</v>
      </c>
      <c r="M367" t="s">
        <v>72</v>
      </c>
      <c r="N367" s="10" t="s">
        <v>48</v>
      </c>
      <c r="O367" s="10" t="s">
        <v>29</v>
      </c>
      <c r="P367" s="10" t="s">
        <v>29</v>
      </c>
      <c r="Q367" s="21" t="s">
        <v>3780</v>
      </c>
      <c r="R367" s="21" t="s">
        <v>3774</v>
      </c>
      <c r="S367" s="14" t="s">
        <v>3781</v>
      </c>
      <c r="T367" s="15" t="s">
        <v>3782</v>
      </c>
    </row>
    <row r="368" spans="1:20">
      <c r="A368" t="s">
        <v>51</v>
      </c>
      <c r="B368" s="10" t="s">
        <v>50</v>
      </c>
      <c r="C368" s="10" t="s">
        <v>52</v>
      </c>
      <c r="D368" s="23" t="s">
        <v>67</v>
      </c>
      <c r="E368" s="12" t="s">
        <v>62</v>
      </c>
      <c r="F368" s="10" t="s">
        <v>57</v>
      </c>
      <c r="G368" s="10">
        <v>8</v>
      </c>
      <c r="H368" s="10" t="s">
        <v>47</v>
      </c>
      <c r="I368" s="11" t="s">
        <v>44</v>
      </c>
      <c r="J368" s="10" t="s">
        <v>45</v>
      </c>
      <c r="K368" s="10">
        <v>4</v>
      </c>
      <c r="L368" s="18" t="s">
        <v>83</v>
      </c>
      <c r="M368" t="s">
        <v>72</v>
      </c>
      <c r="N368" s="10" t="s">
        <v>48</v>
      </c>
      <c r="O368" s="10" t="s">
        <v>29</v>
      </c>
      <c r="P368" s="10" t="s">
        <v>29</v>
      </c>
      <c r="Q368" s="21" t="s">
        <v>3783</v>
      </c>
      <c r="R368" s="21" t="s">
        <v>3774</v>
      </c>
      <c r="S368" s="14" t="s">
        <v>3784</v>
      </c>
      <c r="T368" s="15" t="s">
        <v>3785</v>
      </c>
    </row>
    <row r="369" spans="1:20">
      <c r="A369" t="s">
        <v>51</v>
      </c>
      <c r="B369" s="10" t="s">
        <v>50</v>
      </c>
      <c r="C369" s="10" t="s">
        <v>52</v>
      </c>
      <c r="D369" s="23" t="s">
        <v>67</v>
      </c>
      <c r="E369" s="12" t="s">
        <v>62</v>
      </c>
      <c r="F369" s="10" t="s">
        <v>57</v>
      </c>
      <c r="G369" s="10">
        <v>8</v>
      </c>
      <c r="H369" s="10" t="s">
        <v>47</v>
      </c>
      <c r="I369" s="11" t="s">
        <v>44</v>
      </c>
      <c r="J369" s="10" t="s">
        <v>45</v>
      </c>
      <c r="K369" s="10">
        <v>5</v>
      </c>
      <c r="L369" s="18" t="s">
        <v>83</v>
      </c>
      <c r="M369" t="s">
        <v>72</v>
      </c>
      <c r="N369" s="10" t="s">
        <v>48</v>
      </c>
      <c r="O369" s="10" t="s">
        <v>29</v>
      </c>
      <c r="P369" s="10" t="s">
        <v>29</v>
      </c>
      <c r="Q369" s="21" t="s">
        <v>3786</v>
      </c>
      <c r="R369" s="21" t="s">
        <v>3774</v>
      </c>
      <c r="S369" s="14" t="s">
        <v>3787</v>
      </c>
      <c r="T369" s="15" t="s">
        <v>3788</v>
      </c>
    </row>
    <row r="370" spans="1:20">
      <c r="A370" t="s">
        <v>51</v>
      </c>
      <c r="B370" s="10" t="s">
        <v>50</v>
      </c>
      <c r="C370" s="10" t="s">
        <v>52</v>
      </c>
      <c r="D370" s="23" t="s">
        <v>67</v>
      </c>
      <c r="E370" s="12" t="s">
        <v>62</v>
      </c>
      <c r="F370" s="10" t="s">
        <v>57</v>
      </c>
      <c r="G370" s="10">
        <v>8</v>
      </c>
      <c r="H370" s="10" t="s">
        <v>47</v>
      </c>
      <c r="I370" s="11" t="s">
        <v>44</v>
      </c>
      <c r="J370" s="10" t="s">
        <v>45</v>
      </c>
      <c r="K370" s="10">
        <v>6</v>
      </c>
      <c r="L370" s="18" t="s">
        <v>83</v>
      </c>
      <c r="M370" t="s">
        <v>72</v>
      </c>
      <c r="N370" s="10" t="s">
        <v>48</v>
      </c>
      <c r="O370" s="10" t="s">
        <v>29</v>
      </c>
      <c r="P370" s="10" t="s">
        <v>29</v>
      </c>
      <c r="Q370" s="21" t="s">
        <v>3789</v>
      </c>
      <c r="R370" s="21" t="s">
        <v>3774</v>
      </c>
      <c r="S370" s="14" t="s">
        <v>3790</v>
      </c>
      <c r="T370" s="15" t="s">
        <v>3791</v>
      </c>
    </row>
    <row r="371" spans="1:20">
      <c r="A371" t="s">
        <v>51</v>
      </c>
      <c r="B371" s="10" t="s">
        <v>50</v>
      </c>
      <c r="C371" s="10" t="s">
        <v>52</v>
      </c>
      <c r="D371" s="23" t="s">
        <v>67</v>
      </c>
      <c r="E371" s="12" t="s">
        <v>62</v>
      </c>
      <c r="F371" s="10" t="s">
        <v>64</v>
      </c>
      <c r="G371" s="10">
        <v>24</v>
      </c>
      <c r="H371" s="10" t="s">
        <v>58</v>
      </c>
      <c r="I371" s="11" t="s">
        <v>44</v>
      </c>
      <c r="J371" s="10" t="s">
        <v>45</v>
      </c>
      <c r="K371" s="10">
        <v>1</v>
      </c>
      <c r="L371" s="18" t="s">
        <v>83</v>
      </c>
      <c r="M371" t="s">
        <v>72</v>
      </c>
      <c r="N371" s="10" t="s">
        <v>48</v>
      </c>
      <c r="O371" s="10" t="s">
        <v>29</v>
      </c>
      <c r="P371" s="10" t="s">
        <v>29</v>
      </c>
      <c r="Q371" s="21" t="s">
        <v>3792</v>
      </c>
      <c r="R371" s="21" t="s">
        <v>3793</v>
      </c>
      <c r="S371" s="14" t="s">
        <v>3794</v>
      </c>
      <c r="T371" s="15" t="s">
        <v>3795</v>
      </c>
    </row>
    <row r="372" spans="1:20">
      <c r="A372" t="s">
        <v>51</v>
      </c>
      <c r="B372" s="10" t="s">
        <v>50</v>
      </c>
      <c r="C372" s="10" t="s">
        <v>52</v>
      </c>
      <c r="D372" s="23" t="s">
        <v>67</v>
      </c>
      <c r="E372" s="12" t="s">
        <v>62</v>
      </c>
      <c r="F372" s="10" t="s">
        <v>64</v>
      </c>
      <c r="G372" s="10">
        <v>24</v>
      </c>
      <c r="H372" s="10" t="s">
        <v>58</v>
      </c>
      <c r="I372" s="11" t="s">
        <v>44</v>
      </c>
      <c r="J372" s="10" t="s">
        <v>45</v>
      </c>
      <c r="K372" s="10">
        <v>2</v>
      </c>
      <c r="L372" s="18" t="s">
        <v>83</v>
      </c>
      <c r="M372" t="s">
        <v>72</v>
      </c>
      <c r="N372" s="10" t="s">
        <v>48</v>
      </c>
      <c r="O372" s="10" t="s">
        <v>29</v>
      </c>
      <c r="P372" s="10" t="s">
        <v>29</v>
      </c>
      <c r="Q372" s="21" t="s">
        <v>3796</v>
      </c>
      <c r="R372" s="21" t="s">
        <v>3793</v>
      </c>
      <c r="S372" s="14" t="s">
        <v>3797</v>
      </c>
      <c r="T372" s="15" t="s">
        <v>3798</v>
      </c>
    </row>
    <row r="373" spans="1:20">
      <c r="A373" t="s">
        <v>51</v>
      </c>
      <c r="B373" s="10" t="s">
        <v>50</v>
      </c>
      <c r="C373" s="10" t="s">
        <v>52</v>
      </c>
      <c r="D373" s="23" t="s">
        <v>67</v>
      </c>
      <c r="E373" s="12" t="s">
        <v>62</v>
      </c>
      <c r="F373" s="10" t="s">
        <v>64</v>
      </c>
      <c r="G373" s="10">
        <v>24</v>
      </c>
      <c r="H373" s="10" t="s">
        <v>58</v>
      </c>
      <c r="I373" s="11" t="s">
        <v>44</v>
      </c>
      <c r="J373" s="10" t="s">
        <v>45</v>
      </c>
      <c r="K373" s="10">
        <v>3</v>
      </c>
      <c r="L373" s="18" t="s">
        <v>83</v>
      </c>
      <c r="M373" t="s">
        <v>72</v>
      </c>
      <c r="N373" s="10" t="s">
        <v>48</v>
      </c>
      <c r="O373" s="10" t="s">
        <v>29</v>
      </c>
      <c r="P373" s="10" t="s">
        <v>29</v>
      </c>
      <c r="Q373" s="21" t="s">
        <v>3799</v>
      </c>
      <c r="R373" s="21" t="s">
        <v>3793</v>
      </c>
      <c r="S373" s="14" t="s">
        <v>3800</v>
      </c>
      <c r="T373" s="15" t="s">
        <v>3801</v>
      </c>
    </row>
    <row r="374" spans="1:20">
      <c r="A374" t="s">
        <v>51</v>
      </c>
      <c r="B374" s="10" t="s">
        <v>50</v>
      </c>
      <c r="C374" s="10" t="s">
        <v>52</v>
      </c>
      <c r="D374" s="23" t="s">
        <v>67</v>
      </c>
      <c r="E374" s="12" t="s">
        <v>62</v>
      </c>
      <c r="F374" s="10" t="s">
        <v>64</v>
      </c>
      <c r="G374" s="10">
        <v>24</v>
      </c>
      <c r="H374" s="10" t="s">
        <v>58</v>
      </c>
      <c r="I374" s="11" t="s">
        <v>44</v>
      </c>
      <c r="J374" s="10" t="s">
        <v>45</v>
      </c>
      <c r="K374" s="10">
        <v>4</v>
      </c>
      <c r="L374" s="18" t="s">
        <v>83</v>
      </c>
      <c r="M374" t="s">
        <v>72</v>
      </c>
      <c r="N374" s="10" t="s">
        <v>48</v>
      </c>
      <c r="O374" s="10" t="s">
        <v>29</v>
      </c>
      <c r="P374" s="10" t="s">
        <v>29</v>
      </c>
      <c r="Q374" s="21" t="s">
        <v>3802</v>
      </c>
      <c r="R374" s="21" t="s">
        <v>3793</v>
      </c>
      <c r="S374" s="14" t="s">
        <v>3803</v>
      </c>
      <c r="T374" s="15" t="s">
        <v>3804</v>
      </c>
    </row>
    <row r="375" spans="1:20">
      <c r="A375" t="s">
        <v>51</v>
      </c>
      <c r="B375" s="10" t="s">
        <v>50</v>
      </c>
      <c r="C375" s="10" t="s">
        <v>52</v>
      </c>
      <c r="D375" s="23" t="s">
        <v>67</v>
      </c>
      <c r="E375" s="12" t="s">
        <v>62</v>
      </c>
      <c r="F375" s="10" t="s">
        <v>64</v>
      </c>
      <c r="G375" s="10">
        <v>24</v>
      </c>
      <c r="H375" s="10" t="s">
        <v>58</v>
      </c>
      <c r="I375" s="11" t="s">
        <v>44</v>
      </c>
      <c r="J375" s="10" t="s">
        <v>45</v>
      </c>
      <c r="K375" s="10">
        <v>5</v>
      </c>
      <c r="L375" s="18" t="s">
        <v>83</v>
      </c>
      <c r="M375" t="s">
        <v>72</v>
      </c>
      <c r="N375" s="10" t="s">
        <v>48</v>
      </c>
      <c r="O375" s="10" t="s">
        <v>29</v>
      </c>
      <c r="P375" s="10" t="s">
        <v>29</v>
      </c>
      <c r="Q375" s="21" t="s">
        <v>3805</v>
      </c>
      <c r="R375" s="21" t="s">
        <v>3793</v>
      </c>
      <c r="S375" s="14" t="s">
        <v>3806</v>
      </c>
      <c r="T375" s="15" t="s">
        <v>3807</v>
      </c>
    </row>
    <row r="376" spans="1:20">
      <c r="A376" t="s">
        <v>51</v>
      </c>
      <c r="B376" s="10" t="s">
        <v>50</v>
      </c>
      <c r="C376" s="10" t="s">
        <v>52</v>
      </c>
      <c r="D376" s="23" t="s">
        <v>67</v>
      </c>
      <c r="E376" s="12" t="s">
        <v>62</v>
      </c>
      <c r="F376" s="10" t="s">
        <v>64</v>
      </c>
      <c r="G376" s="10">
        <v>24</v>
      </c>
      <c r="H376" s="10" t="s">
        <v>58</v>
      </c>
      <c r="I376" s="11" t="s">
        <v>44</v>
      </c>
      <c r="J376" s="10" t="s">
        <v>45</v>
      </c>
      <c r="K376" s="10">
        <v>6</v>
      </c>
      <c r="L376" s="18" t="s">
        <v>83</v>
      </c>
      <c r="M376" t="s">
        <v>72</v>
      </c>
      <c r="N376" s="10" t="s">
        <v>48</v>
      </c>
      <c r="O376" s="10" t="s">
        <v>29</v>
      </c>
      <c r="P376" s="10" t="s">
        <v>29</v>
      </c>
      <c r="Q376" s="21" t="s">
        <v>3808</v>
      </c>
      <c r="R376" s="21" t="s">
        <v>3793</v>
      </c>
      <c r="S376" s="14" t="s">
        <v>3809</v>
      </c>
      <c r="T376" s="15" t="s">
        <v>3810</v>
      </c>
    </row>
    <row r="377" spans="1:20">
      <c r="A377" t="s">
        <v>51</v>
      </c>
      <c r="B377" s="10" t="s">
        <v>50</v>
      </c>
      <c r="C377" s="10" t="s">
        <v>52</v>
      </c>
      <c r="D377" s="23" t="s">
        <v>67</v>
      </c>
      <c r="E377" s="12" t="s">
        <v>62</v>
      </c>
      <c r="F377" s="10" t="s">
        <v>70</v>
      </c>
      <c r="G377" s="10">
        <v>30</v>
      </c>
      <c r="H377" s="10" t="s">
        <v>52</v>
      </c>
      <c r="I377" s="11" t="s">
        <v>44</v>
      </c>
      <c r="J377" s="10" t="s">
        <v>45</v>
      </c>
      <c r="K377" s="10">
        <v>1</v>
      </c>
      <c r="L377" s="18" t="s">
        <v>83</v>
      </c>
      <c r="M377" t="s">
        <v>72</v>
      </c>
      <c r="N377" s="10" t="s">
        <v>48</v>
      </c>
      <c r="O377" s="10" t="s">
        <v>29</v>
      </c>
      <c r="P377" s="10" t="s">
        <v>29</v>
      </c>
      <c r="Q377" s="21" t="s">
        <v>3811</v>
      </c>
      <c r="R377" s="21" t="s">
        <v>3812</v>
      </c>
      <c r="S377" s="14" t="s">
        <v>3813</v>
      </c>
      <c r="T377" s="15" t="s">
        <v>3814</v>
      </c>
    </row>
    <row r="378" spans="1:20">
      <c r="A378" t="s">
        <v>51</v>
      </c>
      <c r="B378" s="10" t="s">
        <v>50</v>
      </c>
      <c r="C378" s="10" t="s">
        <v>52</v>
      </c>
      <c r="D378" s="23" t="s">
        <v>67</v>
      </c>
      <c r="E378" s="12" t="s">
        <v>62</v>
      </c>
      <c r="F378" s="10" t="s">
        <v>70</v>
      </c>
      <c r="G378" s="10">
        <v>30</v>
      </c>
      <c r="H378" s="10" t="s">
        <v>52</v>
      </c>
      <c r="I378" s="11" t="s">
        <v>44</v>
      </c>
      <c r="J378" s="10" t="s">
        <v>45</v>
      </c>
      <c r="K378" s="10">
        <v>2</v>
      </c>
      <c r="L378" s="18" t="s">
        <v>83</v>
      </c>
      <c r="M378" t="s">
        <v>72</v>
      </c>
      <c r="N378" s="10" t="s">
        <v>48</v>
      </c>
      <c r="O378" s="10" t="s">
        <v>29</v>
      </c>
      <c r="P378" s="10" t="s">
        <v>29</v>
      </c>
      <c r="Q378" s="21" t="s">
        <v>3815</v>
      </c>
      <c r="R378" s="21" t="s">
        <v>3812</v>
      </c>
      <c r="S378" s="14" t="s">
        <v>3816</v>
      </c>
      <c r="T378" s="15" t="s">
        <v>3817</v>
      </c>
    </row>
    <row r="379" spans="1:20">
      <c r="A379" t="s">
        <v>51</v>
      </c>
      <c r="B379" s="10" t="s">
        <v>50</v>
      </c>
      <c r="C379" s="10" t="s">
        <v>52</v>
      </c>
      <c r="D379" s="23" t="s">
        <v>67</v>
      </c>
      <c r="E379" s="12" t="s">
        <v>62</v>
      </c>
      <c r="F379" s="10" t="s">
        <v>70</v>
      </c>
      <c r="G379" s="10">
        <v>30</v>
      </c>
      <c r="H379" s="10" t="s">
        <v>52</v>
      </c>
      <c r="I379" s="11" t="s">
        <v>44</v>
      </c>
      <c r="J379" s="10" t="s">
        <v>45</v>
      </c>
      <c r="K379" s="10">
        <v>3</v>
      </c>
      <c r="L379" s="18" t="s">
        <v>83</v>
      </c>
      <c r="M379" t="s">
        <v>72</v>
      </c>
      <c r="N379" s="10" t="s">
        <v>48</v>
      </c>
      <c r="O379" s="10" t="s">
        <v>29</v>
      </c>
      <c r="P379" s="10" t="s">
        <v>29</v>
      </c>
      <c r="Q379" s="21" t="s">
        <v>3818</v>
      </c>
      <c r="R379" s="21" t="s">
        <v>3812</v>
      </c>
      <c r="S379" s="14" t="s">
        <v>3819</v>
      </c>
      <c r="T379" s="15" t="s">
        <v>3820</v>
      </c>
    </row>
    <row r="380" spans="1:20">
      <c r="A380" t="s">
        <v>51</v>
      </c>
      <c r="B380" s="10" t="s">
        <v>50</v>
      </c>
      <c r="C380" s="10" t="s">
        <v>52</v>
      </c>
      <c r="D380" s="23" t="s">
        <v>67</v>
      </c>
      <c r="E380" s="12" t="s">
        <v>62</v>
      </c>
      <c r="F380" s="10" t="s">
        <v>70</v>
      </c>
      <c r="G380" s="10">
        <v>30</v>
      </c>
      <c r="H380" s="10" t="s">
        <v>52</v>
      </c>
      <c r="I380" s="11" t="s">
        <v>44</v>
      </c>
      <c r="J380" s="10" t="s">
        <v>45</v>
      </c>
      <c r="K380" s="10">
        <v>4</v>
      </c>
      <c r="L380" s="18" t="s">
        <v>83</v>
      </c>
      <c r="M380" t="s">
        <v>72</v>
      </c>
      <c r="N380" s="10" t="s">
        <v>48</v>
      </c>
      <c r="O380" s="10" t="s">
        <v>29</v>
      </c>
      <c r="P380" s="10" t="s">
        <v>29</v>
      </c>
      <c r="Q380" s="21" t="s">
        <v>3821</v>
      </c>
      <c r="R380" s="21" t="s">
        <v>3812</v>
      </c>
      <c r="S380" s="14" t="s">
        <v>3822</v>
      </c>
      <c r="T380" s="15" t="s">
        <v>3823</v>
      </c>
    </row>
    <row r="381" spans="1:20">
      <c r="A381" t="s">
        <v>51</v>
      </c>
      <c r="B381" s="10" t="s">
        <v>50</v>
      </c>
      <c r="C381" s="10" t="s">
        <v>52</v>
      </c>
      <c r="D381" s="23" t="s">
        <v>67</v>
      </c>
      <c r="E381" s="12" t="s">
        <v>62</v>
      </c>
      <c r="F381" s="10" t="s">
        <v>70</v>
      </c>
      <c r="G381" s="10">
        <v>30</v>
      </c>
      <c r="H381" s="10" t="s">
        <v>52</v>
      </c>
      <c r="I381" s="11" t="s">
        <v>44</v>
      </c>
      <c r="J381" s="10" t="s">
        <v>45</v>
      </c>
      <c r="K381" s="10">
        <v>5</v>
      </c>
      <c r="L381" s="18" t="s">
        <v>83</v>
      </c>
      <c r="M381" t="s">
        <v>72</v>
      </c>
      <c r="N381" s="10" t="s">
        <v>48</v>
      </c>
      <c r="O381" s="10" t="s">
        <v>29</v>
      </c>
      <c r="P381" s="10" t="s">
        <v>29</v>
      </c>
      <c r="Q381" s="21" t="s">
        <v>3824</v>
      </c>
      <c r="R381" s="21" t="s">
        <v>3812</v>
      </c>
      <c r="S381" s="14" t="s">
        <v>3825</v>
      </c>
      <c r="T381" s="15" t="s">
        <v>3826</v>
      </c>
    </row>
    <row r="382" spans="1:20">
      <c r="A382" t="s">
        <v>51</v>
      </c>
      <c r="B382" s="10" t="s">
        <v>50</v>
      </c>
      <c r="C382" s="10" t="s">
        <v>52</v>
      </c>
      <c r="D382" s="23" t="s">
        <v>67</v>
      </c>
      <c r="E382" s="12" t="s">
        <v>62</v>
      </c>
      <c r="F382" s="10" t="s">
        <v>70</v>
      </c>
      <c r="G382" s="10">
        <v>30</v>
      </c>
      <c r="H382" s="10" t="s">
        <v>52</v>
      </c>
      <c r="I382" s="11" t="s">
        <v>44</v>
      </c>
      <c r="J382" s="10" t="s">
        <v>45</v>
      </c>
      <c r="K382" s="10">
        <v>6</v>
      </c>
      <c r="L382" s="18" t="s">
        <v>83</v>
      </c>
      <c r="M382" t="s">
        <v>72</v>
      </c>
      <c r="N382" s="10" t="s">
        <v>48</v>
      </c>
      <c r="O382" s="10" t="s">
        <v>29</v>
      </c>
      <c r="P382" s="10" t="s">
        <v>29</v>
      </c>
      <c r="Q382" s="21" t="s">
        <v>3827</v>
      </c>
      <c r="R382" s="21" t="s">
        <v>3812</v>
      </c>
      <c r="S382" s="14" t="s">
        <v>3828</v>
      </c>
      <c r="T382" s="15" t="s">
        <v>3829</v>
      </c>
    </row>
    <row r="383" spans="1:20">
      <c r="A383" t="s">
        <v>51</v>
      </c>
      <c r="B383" s="10" t="s">
        <v>50</v>
      </c>
      <c r="C383" s="10" t="s">
        <v>52</v>
      </c>
      <c r="D383" s="23" t="s">
        <v>67</v>
      </c>
      <c r="E383" s="12" t="s">
        <v>62</v>
      </c>
      <c r="F383" s="10" t="s">
        <v>76</v>
      </c>
      <c r="G383" s="10">
        <v>48</v>
      </c>
      <c r="H383" s="10" t="s">
        <v>27</v>
      </c>
      <c r="I383" s="11" t="s">
        <v>44</v>
      </c>
      <c r="J383" s="10" t="s">
        <v>45</v>
      </c>
      <c r="K383" s="10">
        <v>1</v>
      </c>
      <c r="L383" s="18" t="s">
        <v>83</v>
      </c>
      <c r="M383" t="s">
        <v>72</v>
      </c>
      <c r="N383" s="10" t="s">
        <v>48</v>
      </c>
      <c r="O383" s="10" t="s">
        <v>29</v>
      </c>
      <c r="P383" s="10" t="s">
        <v>29</v>
      </c>
      <c r="Q383" s="21" t="s">
        <v>3830</v>
      </c>
      <c r="R383" s="21" t="s">
        <v>3831</v>
      </c>
      <c r="S383" s="14" t="s">
        <v>3832</v>
      </c>
      <c r="T383" s="15" t="s">
        <v>3833</v>
      </c>
    </row>
    <row r="384" spans="1:20">
      <c r="A384" t="s">
        <v>51</v>
      </c>
      <c r="B384" s="10" t="s">
        <v>50</v>
      </c>
      <c r="C384" s="10" t="s">
        <v>52</v>
      </c>
      <c r="D384" s="23" t="s">
        <v>67</v>
      </c>
      <c r="E384" s="12" t="s">
        <v>62</v>
      </c>
      <c r="F384" s="10" t="s">
        <v>76</v>
      </c>
      <c r="G384" s="10">
        <v>48</v>
      </c>
      <c r="H384" s="10" t="s">
        <v>27</v>
      </c>
      <c r="I384" s="11" t="s">
        <v>44</v>
      </c>
      <c r="J384" s="10" t="s">
        <v>45</v>
      </c>
      <c r="K384" s="10">
        <v>2</v>
      </c>
      <c r="L384" s="18" t="s">
        <v>83</v>
      </c>
      <c r="M384" t="s">
        <v>72</v>
      </c>
      <c r="N384" s="10" t="s">
        <v>48</v>
      </c>
      <c r="O384" s="10" t="s">
        <v>29</v>
      </c>
      <c r="P384" s="10" t="s">
        <v>29</v>
      </c>
      <c r="Q384" s="21" t="s">
        <v>3834</v>
      </c>
      <c r="R384" s="21" t="s">
        <v>3831</v>
      </c>
      <c r="S384" s="14" t="s">
        <v>3835</v>
      </c>
      <c r="T384" s="15" t="s">
        <v>3836</v>
      </c>
    </row>
    <row r="385" spans="1:20">
      <c r="A385" t="s">
        <v>51</v>
      </c>
      <c r="B385" s="10" t="s">
        <v>50</v>
      </c>
      <c r="C385" s="10" t="s">
        <v>52</v>
      </c>
      <c r="D385" s="23" t="s">
        <v>67</v>
      </c>
      <c r="E385" s="12" t="s">
        <v>62</v>
      </c>
      <c r="F385" s="10" t="s">
        <v>76</v>
      </c>
      <c r="G385" s="10">
        <v>48</v>
      </c>
      <c r="H385" s="10" t="s">
        <v>27</v>
      </c>
      <c r="I385" s="11" t="s">
        <v>44</v>
      </c>
      <c r="J385" s="10" t="s">
        <v>45</v>
      </c>
      <c r="K385" s="10">
        <v>3</v>
      </c>
      <c r="L385" s="18" t="s">
        <v>83</v>
      </c>
      <c r="M385" t="s">
        <v>72</v>
      </c>
      <c r="N385" s="10" t="s">
        <v>48</v>
      </c>
      <c r="O385" s="10" t="s">
        <v>29</v>
      </c>
      <c r="P385" s="10" t="s">
        <v>29</v>
      </c>
      <c r="Q385" s="21" t="s">
        <v>3837</v>
      </c>
      <c r="R385" s="21" t="s">
        <v>3831</v>
      </c>
      <c r="S385" s="14" t="s">
        <v>3838</v>
      </c>
      <c r="T385" s="15" t="s">
        <v>3839</v>
      </c>
    </row>
    <row r="386" spans="1:20">
      <c r="A386" t="s">
        <v>51</v>
      </c>
      <c r="B386" s="10" t="s">
        <v>50</v>
      </c>
      <c r="C386" s="10" t="s">
        <v>52</v>
      </c>
      <c r="D386" s="23" t="s">
        <v>67</v>
      </c>
      <c r="E386" s="12" t="s">
        <v>62</v>
      </c>
      <c r="F386" s="10" t="s">
        <v>76</v>
      </c>
      <c r="G386" s="10">
        <v>48</v>
      </c>
      <c r="H386" s="10" t="s">
        <v>27</v>
      </c>
      <c r="I386" s="11" t="s">
        <v>44</v>
      </c>
      <c r="J386" s="10" t="s">
        <v>45</v>
      </c>
      <c r="K386" s="10">
        <v>4</v>
      </c>
      <c r="L386" s="18" t="s">
        <v>83</v>
      </c>
      <c r="M386" t="s">
        <v>72</v>
      </c>
      <c r="N386" s="10" t="s">
        <v>48</v>
      </c>
      <c r="O386" s="10" t="s">
        <v>29</v>
      </c>
      <c r="P386" s="10" t="s">
        <v>29</v>
      </c>
      <c r="Q386" s="21" t="s">
        <v>3840</v>
      </c>
      <c r="R386" s="21" t="s">
        <v>3831</v>
      </c>
      <c r="S386" s="14" t="s">
        <v>3841</v>
      </c>
      <c r="T386" s="15" t="s">
        <v>3842</v>
      </c>
    </row>
    <row r="387" spans="1:20">
      <c r="A387" t="s">
        <v>51</v>
      </c>
      <c r="B387" s="10" t="s">
        <v>50</v>
      </c>
      <c r="C387" s="10" t="s">
        <v>52</v>
      </c>
      <c r="D387" s="23" t="s">
        <v>67</v>
      </c>
      <c r="E387" s="12" t="s">
        <v>62</v>
      </c>
      <c r="F387" s="10" t="s">
        <v>76</v>
      </c>
      <c r="G387" s="10">
        <v>48</v>
      </c>
      <c r="H387" s="10" t="s">
        <v>27</v>
      </c>
      <c r="I387" s="11" t="s">
        <v>44</v>
      </c>
      <c r="J387" s="10" t="s">
        <v>45</v>
      </c>
      <c r="K387" s="10">
        <v>5</v>
      </c>
      <c r="L387" s="18" t="s">
        <v>83</v>
      </c>
      <c r="M387" t="s">
        <v>72</v>
      </c>
      <c r="N387" s="10" t="s">
        <v>48</v>
      </c>
      <c r="O387" s="10" t="s">
        <v>29</v>
      </c>
      <c r="P387" s="10" t="s">
        <v>29</v>
      </c>
      <c r="Q387" s="21" t="s">
        <v>3843</v>
      </c>
      <c r="R387" s="21" t="s">
        <v>3831</v>
      </c>
      <c r="S387" s="14" t="s">
        <v>3844</v>
      </c>
      <c r="T387" s="15" t="s">
        <v>3845</v>
      </c>
    </row>
    <row r="388" spans="1:20">
      <c r="A388" t="s">
        <v>51</v>
      </c>
      <c r="B388" s="10" t="s">
        <v>50</v>
      </c>
      <c r="C388" s="10" t="s">
        <v>52</v>
      </c>
      <c r="D388" s="23" t="s">
        <v>67</v>
      </c>
      <c r="E388" s="12" t="s">
        <v>62</v>
      </c>
      <c r="F388" s="10" t="s">
        <v>76</v>
      </c>
      <c r="G388" s="10">
        <v>48</v>
      </c>
      <c r="H388" s="10" t="s">
        <v>27</v>
      </c>
      <c r="I388" s="11" t="s">
        <v>44</v>
      </c>
      <c r="J388" s="10" t="s">
        <v>45</v>
      </c>
      <c r="K388" s="10">
        <v>6</v>
      </c>
      <c r="L388" s="18" t="s">
        <v>83</v>
      </c>
      <c r="M388" t="s">
        <v>72</v>
      </c>
      <c r="N388" s="10" t="s">
        <v>48</v>
      </c>
      <c r="O388" s="10" t="s">
        <v>29</v>
      </c>
      <c r="P388" s="10" t="s">
        <v>29</v>
      </c>
      <c r="Q388" s="21" t="s">
        <v>3846</v>
      </c>
      <c r="R388" s="21" t="s">
        <v>3831</v>
      </c>
      <c r="S388" s="14" t="s">
        <v>3847</v>
      </c>
      <c r="T388" s="15" t="s">
        <v>3848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AEA2E1C8-34FC-4AD3-A8B5-5A4A3D812687}">
          <x14:formula1>
            <xm:f>Codes!$A$3:$A$11</xm:f>
          </x14:formula1>
          <xm:sqref>B2:B388</xm:sqref>
        </x14:dataValidation>
        <x14:dataValidation type="list" allowBlank="1" showInputMessage="1" showErrorMessage="1" xr:uid="{A86970D6-BF8C-4B8C-9A99-52B828BB4BBF}">
          <x14:formula1>
            <xm:f>Codes!$J$3:$J$8</xm:f>
          </x14:formula1>
          <xm:sqref>F2:F388</xm:sqref>
        </x14:dataValidation>
        <x14:dataValidation type="list" allowBlank="1" showInputMessage="1" showErrorMessage="1" xr:uid="{A2329722-DC4F-4E97-A829-7D50A5DCCE45}">
          <x14:formula1>
            <xm:f>Codes!$B$3:$B$11</xm:f>
          </x14:formula1>
          <xm:sqref>A2:A388</xm:sqref>
        </x14:dataValidation>
        <x14:dataValidation type="list" allowBlank="1" showInputMessage="1" showErrorMessage="1" xr:uid="{FD5FDD88-9B79-44DD-A847-1264DB368840}">
          <x14:formula1>
            <xm:f>Codes!$T$3:$T$8</xm:f>
          </x14:formula1>
          <xm:sqref>K2:K388</xm:sqref>
        </x14:dataValidation>
        <x14:dataValidation type="list" allowBlank="1" showInputMessage="1" showErrorMessage="1" xr:uid="{B8D0F7D4-6731-464E-A5F8-63398EECFDC4}">
          <x14:formula1>
            <xm:f>Codes!$H$3:$H$101</xm:f>
          </x14:formula1>
          <xm:sqref>I2:I388</xm:sqref>
        </x14:dataValidation>
        <x14:dataValidation type="list" allowBlank="1" showInputMessage="1" showErrorMessage="1" xr:uid="{94D266CB-DB05-4F6F-8C59-5451CD4D8928}">
          <x14:formula1>
            <xm:f>Codes!$W$3:$W$4</xm:f>
          </x14:formula1>
          <xm:sqref>N2:N388</xm:sqref>
        </x14:dataValidation>
        <x14:dataValidation type="list" allowBlank="1" showInputMessage="1" showErrorMessage="1" xr:uid="{F1A7890B-923C-4004-B1A2-30BAECB2E6A7}">
          <x14:formula1>
            <xm:f>Codes!$R$3:$R$28</xm:f>
          </x14:formula1>
          <xm:sqref>L2:L388</xm:sqref>
        </x14:dataValidation>
        <x14:dataValidation type="list" allowBlank="1" showInputMessage="1" showErrorMessage="1" xr:uid="{86FF1E2E-CCC6-45C7-9B74-36DA52BB78FD}">
          <x14:formula1>
            <xm:f>Codes!$E$3:$E$253</xm:f>
          </x14:formula1>
          <xm:sqref>D2:D388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280-FA13-4686-AE70-1B01EA5E2356}">
  <dimension ref="A1:X573"/>
  <sheetViews>
    <sheetView topLeftCell="A461" workbookViewId="0">
      <selection activeCell="Q470" sqref="Q470"/>
    </sheetView>
  </sheetViews>
  <sheetFormatPr defaultRowHeight="15.75"/>
  <cols>
    <col min="1" max="1" width="9.375" style="10" customWidth="1"/>
    <col min="2" max="2" width="15.5" style="10" bestFit="1" customWidth="1"/>
    <col min="3" max="3" width="15.25" style="10" customWidth="1"/>
    <col min="4" max="4" width="24.25" style="10" bestFit="1" customWidth="1"/>
    <col min="5" max="5" width="13.25" style="10" customWidth="1"/>
    <col min="6" max="6" width="9.75" style="10" customWidth="1"/>
    <col min="7" max="7" width="14.875" style="10" customWidth="1"/>
    <col min="8" max="8" width="11.25" style="10" customWidth="1"/>
    <col min="9" max="9" width="12.875" style="10" customWidth="1"/>
    <col min="10" max="10" width="14" style="10" customWidth="1"/>
    <col min="11" max="12" width="9" style="10"/>
    <col min="13" max="13" width="7.125" style="10" customWidth="1"/>
    <col min="14" max="16" width="9" style="10"/>
    <col min="17" max="17" width="31.125" style="10" bestFit="1" customWidth="1"/>
    <col min="18" max="18" width="24" style="10" customWidth="1"/>
    <col min="19" max="19" width="21.5" style="10" customWidth="1"/>
    <col min="20" max="20" width="36.25" style="10" bestFit="1" customWidth="1"/>
    <col min="21" max="21" width="35.5" style="10" bestFit="1" customWidth="1"/>
    <col min="22" max="22" width="18.5" style="10" bestFit="1" customWidth="1"/>
    <col min="23" max="23" width="25" style="10" customWidth="1"/>
    <col min="24" max="24" width="17.375" style="10" bestFit="1" customWidth="1"/>
  </cols>
  <sheetData>
    <row r="1" spans="1:24" s="50" customFormat="1" ht="41.25" customHeight="1">
      <c r="A1" s="13" t="s">
        <v>1354</v>
      </c>
      <c r="B1" s="13" t="s">
        <v>1355</v>
      </c>
      <c r="C1" s="20" t="s">
        <v>1356</v>
      </c>
      <c r="D1" s="13" t="s">
        <v>1357</v>
      </c>
      <c r="E1" s="20" t="s">
        <v>3849</v>
      </c>
      <c r="F1" s="13" t="s">
        <v>1359</v>
      </c>
      <c r="G1" s="13" t="s">
        <v>1360</v>
      </c>
      <c r="H1" s="20" t="s">
        <v>1361</v>
      </c>
      <c r="I1" s="13" t="s">
        <v>1362</v>
      </c>
      <c r="J1" s="20" t="s">
        <v>1363</v>
      </c>
      <c r="K1" s="13" t="s">
        <v>22</v>
      </c>
      <c r="L1" s="13" t="s">
        <v>1364</v>
      </c>
      <c r="M1" s="20" t="s">
        <v>1365</v>
      </c>
      <c r="N1" s="13" t="s">
        <v>1366</v>
      </c>
      <c r="O1" s="13" t="s">
        <v>1367</v>
      </c>
      <c r="P1" s="13" t="s">
        <v>1368</v>
      </c>
      <c r="Q1" s="13" t="s">
        <v>1369</v>
      </c>
      <c r="R1" s="13" t="s">
        <v>1370</v>
      </c>
      <c r="S1" s="13" t="s">
        <v>1371</v>
      </c>
      <c r="T1" s="13" t="s">
        <v>1372</v>
      </c>
      <c r="U1" s="18" t="s">
        <v>3850</v>
      </c>
      <c r="V1" s="18" t="s">
        <v>3851</v>
      </c>
      <c r="W1" s="18" t="s">
        <v>3852</v>
      </c>
      <c r="X1" s="18" t="s">
        <v>3853</v>
      </c>
    </row>
    <row r="2" spans="1:24" s="50" customFormat="1" ht="47.25">
      <c r="A2" s="18" t="s">
        <v>90</v>
      </c>
      <c r="B2" s="18" t="s">
        <v>89</v>
      </c>
      <c r="C2" s="18" t="s">
        <v>91</v>
      </c>
      <c r="D2" s="18" t="s">
        <v>1352</v>
      </c>
      <c r="E2" s="18">
        <v>999</v>
      </c>
      <c r="F2" s="18" t="s">
        <v>33</v>
      </c>
      <c r="G2" s="18">
        <v>0</v>
      </c>
      <c r="H2" s="18" t="s">
        <v>34</v>
      </c>
      <c r="I2" s="18">
        <v>1</v>
      </c>
      <c r="J2" s="18" t="s">
        <v>32</v>
      </c>
      <c r="K2" s="18">
        <v>1</v>
      </c>
      <c r="L2" s="18">
        <v>0</v>
      </c>
      <c r="M2" s="18" t="s">
        <v>144</v>
      </c>
      <c r="N2" s="18" t="s">
        <v>48</v>
      </c>
      <c r="O2" s="18" t="s">
        <v>29</v>
      </c>
      <c r="P2" s="18" t="s">
        <v>29</v>
      </c>
      <c r="Q2" s="18" t="s">
        <v>3854</v>
      </c>
      <c r="R2" s="18" t="s">
        <v>3855</v>
      </c>
      <c r="S2" s="18" t="s">
        <v>3856</v>
      </c>
      <c r="T2" s="18" t="s">
        <v>3857</v>
      </c>
      <c r="U2" s="18"/>
      <c r="V2" s="18"/>
      <c r="W2" s="52" t="s">
        <v>3858</v>
      </c>
      <c r="X2" s="51" t="s">
        <v>3859</v>
      </c>
    </row>
    <row r="3" spans="1:24" s="50" customFormat="1" ht="47.25">
      <c r="A3" s="18" t="s">
        <v>90</v>
      </c>
      <c r="B3" s="18" t="s">
        <v>89</v>
      </c>
      <c r="C3" s="18" t="s">
        <v>91</v>
      </c>
      <c r="D3" s="18" t="s">
        <v>1352</v>
      </c>
      <c r="E3" s="18">
        <v>999</v>
      </c>
      <c r="F3" s="18" t="s">
        <v>33</v>
      </c>
      <c r="G3" s="18">
        <v>0</v>
      </c>
      <c r="H3" s="18" t="s">
        <v>34</v>
      </c>
      <c r="I3" s="18">
        <v>1</v>
      </c>
      <c r="J3" s="18" t="s">
        <v>32</v>
      </c>
      <c r="K3" s="18">
        <v>2</v>
      </c>
      <c r="L3" s="18">
        <v>0</v>
      </c>
      <c r="M3" s="18" t="s">
        <v>144</v>
      </c>
      <c r="N3" s="18" t="s">
        <v>48</v>
      </c>
      <c r="O3" s="18" t="s">
        <v>29</v>
      </c>
      <c r="P3" s="18" t="s">
        <v>29</v>
      </c>
      <c r="Q3" s="18" t="s">
        <v>3860</v>
      </c>
      <c r="R3" s="18" t="s">
        <v>3861</v>
      </c>
      <c r="S3" s="18" t="s">
        <v>3862</v>
      </c>
      <c r="T3" s="18" t="s">
        <v>3863</v>
      </c>
      <c r="U3" s="18"/>
      <c r="V3" s="18"/>
      <c r="W3" s="52" t="s">
        <v>3864</v>
      </c>
      <c r="X3" s="51" t="s">
        <v>3865</v>
      </c>
    </row>
    <row r="4" spans="1:24" s="50" customFormat="1" ht="47.25">
      <c r="A4" s="18" t="s">
        <v>90</v>
      </c>
      <c r="B4" s="18" t="s">
        <v>89</v>
      </c>
      <c r="C4" s="18" t="s">
        <v>91</v>
      </c>
      <c r="D4" s="18" t="s">
        <v>1352</v>
      </c>
      <c r="E4" s="18">
        <v>999</v>
      </c>
      <c r="F4" s="18" t="s">
        <v>33</v>
      </c>
      <c r="G4" s="18">
        <v>0</v>
      </c>
      <c r="H4" s="18" t="s">
        <v>34</v>
      </c>
      <c r="I4" s="18">
        <v>1</v>
      </c>
      <c r="J4" s="18" t="s">
        <v>32</v>
      </c>
      <c r="K4" s="18">
        <v>3</v>
      </c>
      <c r="L4" s="18">
        <v>0</v>
      </c>
      <c r="M4" s="18" t="s">
        <v>144</v>
      </c>
      <c r="N4" s="18" t="s">
        <v>48</v>
      </c>
      <c r="O4" s="18" t="s">
        <v>29</v>
      </c>
      <c r="P4" s="18" t="s">
        <v>29</v>
      </c>
      <c r="Q4" s="18" t="s">
        <v>3866</v>
      </c>
      <c r="R4" s="18" t="s">
        <v>3867</v>
      </c>
      <c r="S4" s="18" t="s">
        <v>3868</v>
      </c>
      <c r="T4" s="18" t="s">
        <v>3869</v>
      </c>
      <c r="U4" s="18"/>
      <c r="V4" s="18"/>
      <c r="W4" s="52" t="s">
        <v>3870</v>
      </c>
      <c r="X4" s="51" t="s">
        <v>3871</v>
      </c>
    </row>
    <row r="5" spans="1:24" s="50" customFormat="1" ht="47.25">
      <c r="A5" s="18" t="s">
        <v>90</v>
      </c>
      <c r="B5" s="18" t="s">
        <v>89</v>
      </c>
      <c r="C5" s="18" t="s">
        <v>91</v>
      </c>
      <c r="D5" s="18" t="s">
        <v>1352</v>
      </c>
      <c r="E5" s="18">
        <v>999</v>
      </c>
      <c r="F5" s="18" t="s">
        <v>33</v>
      </c>
      <c r="G5" s="18">
        <v>0</v>
      </c>
      <c r="H5" s="18" t="s">
        <v>34</v>
      </c>
      <c r="I5" s="18">
        <v>1</v>
      </c>
      <c r="J5" s="18" t="s">
        <v>32</v>
      </c>
      <c r="K5" s="18">
        <v>4</v>
      </c>
      <c r="L5" s="18">
        <v>0</v>
      </c>
      <c r="M5" s="18" t="s">
        <v>144</v>
      </c>
      <c r="N5" s="18" t="s">
        <v>48</v>
      </c>
      <c r="O5" s="18" t="s">
        <v>29</v>
      </c>
      <c r="P5" s="18" t="s">
        <v>29</v>
      </c>
      <c r="Q5" s="18" t="s">
        <v>3872</v>
      </c>
      <c r="R5" s="18" t="s">
        <v>3873</v>
      </c>
      <c r="S5" s="18" t="s">
        <v>3874</v>
      </c>
      <c r="T5" s="18" t="s">
        <v>3875</v>
      </c>
      <c r="U5" s="18"/>
      <c r="V5" s="18"/>
      <c r="W5" s="52" t="s">
        <v>3876</v>
      </c>
      <c r="X5" s="51" t="s">
        <v>3877</v>
      </c>
    </row>
    <row r="6" spans="1:24" s="50" customFormat="1" ht="47.25">
      <c r="A6" s="18" t="s">
        <v>90</v>
      </c>
      <c r="B6" s="18" t="s">
        <v>89</v>
      </c>
      <c r="C6" s="18" t="s">
        <v>91</v>
      </c>
      <c r="D6" s="18" t="s">
        <v>1352</v>
      </c>
      <c r="E6" s="18">
        <v>999</v>
      </c>
      <c r="F6" s="18" t="s">
        <v>33</v>
      </c>
      <c r="G6" s="18">
        <v>0</v>
      </c>
      <c r="H6" s="18" t="s">
        <v>34</v>
      </c>
      <c r="I6" s="18">
        <v>1</v>
      </c>
      <c r="J6" s="18" t="s">
        <v>32</v>
      </c>
      <c r="K6" s="18">
        <v>5</v>
      </c>
      <c r="L6" s="18">
        <v>0</v>
      </c>
      <c r="M6" s="18" t="s">
        <v>144</v>
      </c>
      <c r="N6" s="18" t="s">
        <v>48</v>
      </c>
      <c r="O6" s="18" t="s">
        <v>29</v>
      </c>
      <c r="P6" s="18" t="s">
        <v>29</v>
      </c>
      <c r="Q6" s="18" t="s">
        <v>3878</v>
      </c>
      <c r="R6" s="18" t="s">
        <v>3879</v>
      </c>
      <c r="S6" s="18" t="s">
        <v>3880</v>
      </c>
      <c r="T6" s="18" t="s">
        <v>3881</v>
      </c>
      <c r="U6" s="18"/>
      <c r="V6" s="18"/>
      <c r="W6" s="52" t="s">
        <v>3882</v>
      </c>
      <c r="X6" s="51" t="s">
        <v>3883</v>
      </c>
    </row>
    <row r="7" spans="1:24" s="50" customFormat="1" ht="47.25">
      <c r="A7" s="18" t="s">
        <v>90</v>
      </c>
      <c r="B7" s="18" t="s">
        <v>89</v>
      </c>
      <c r="C7" s="18" t="s">
        <v>91</v>
      </c>
      <c r="D7" s="18" t="s">
        <v>1352</v>
      </c>
      <c r="E7" s="18">
        <v>999</v>
      </c>
      <c r="F7" s="18" t="s">
        <v>33</v>
      </c>
      <c r="G7" s="18">
        <v>0</v>
      </c>
      <c r="H7" s="18" t="s">
        <v>34</v>
      </c>
      <c r="I7" s="18">
        <v>1</v>
      </c>
      <c r="J7" s="18" t="s">
        <v>32</v>
      </c>
      <c r="K7" s="18">
        <v>6</v>
      </c>
      <c r="L7" s="18">
        <v>0</v>
      </c>
      <c r="M7" s="18" t="s">
        <v>144</v>
      </c>
      <c r="N7" s="18" t="s">
        <v>48</v>
      </c>
      <c r="O7" s="18" t="s">
        <v>29</v>
      </c>
      <c r="P7" s="18" t="s">
        <v>29</v>
      </c>
      <c r="Q7" s="18" t="s">
        <v>3884</v>
      </c>
      <c r="R7" s="18" t="s">
        <v>3885</v>
      </c>
      <c r="S7" s="18" t="s">
        <v>3886</v>
      </c>
      <c r="T7" s="18" t="s">
        <v>3887</v>
      </c>
      <c r="U7" s="18"/>
      <c r="V7" s="18"/>
      <c r="W7" s="52" t="s">
        <v>3888</v>
      </c>
      <c r="X7" s="51" t="s">
        <v>3889</v>
      </c>
    </row>
    <row r="8" spans="1:24" s="50" customFormat="1" ht="47.25">
      <c r="A8" s="18" t="s">
        <v>90</v>
      </c>
      <c r="B8" s="18" t="s">
        <v>89</v>
      </c>
      <c r="C8" s="18" t="s">
        <v>91</v>
      </c>
      <c r="D8" s="18" t="s">
        <v>1352</v>
      </c>
      <c r="E8" s="18">
        <v>999</v>
      </c>
      <c r="F8" s="18" t="s">
        <v>46</v>
      </c>
      <c r="G8" s="18">
        <v>2</v>
      </c>
      <c r="H8" s="18" t="s">
        <v>37</v>
      </c>
      <c r="I8" s="18">
        <v>1</v>
      </c>
      <c r="J8" s="18" t="s">
        <v>32</v>
      </c>
      <c r="K8" s="18">
        <v>1</v>
      </c>
      <c r="L8" s="18">
        <v>0</v>
      </c>
      <c r="M8" s="18" t="s">
        <v>144</v>
      </c>
      <c r="N8" s="18" t="s">
        <v>48</v>
      </c>
      <c r="O8" s="18" t="s">
        <v>29</v>
      </c>
      <c r="P8" s="18" t="s">
        <v>29</v>
      </c>
      <c r="Q8" s="18" t="s">
        <v>3890</v>
      </c>
      <c r="R8" s="18" t="s">
        <v>3891</v>
      </c>
      <c r="S8" s="18" t="s">
        <v>3892</v>
      </c>
      <c r="T8" s="18" t="s">
        <v>3893</v>
      </c>
      <c r="U8" s="18"/>
      <c r="V8" s="18"/>
      <c r="W8" s="52" t="s">
        <v>3894</v>
      </c>
      <c r="X8" s="51" t="s">
        <v>3895</v>
      </c>
    </row>
    <row r="9" spans="1:24" s="50" customFormat="1" ht="47.25">
      <c r="A9" s="18" t="s">
        <v>90</v>
      </c>
      <c r="B9" s="18" t="s">
        <v>89</v>
      </c>
      <c r="C9" s="18" t="s">
        <v>91</v>
      </c>
      <c r="D9" s="18" t="s">
        <v>1352</v>
      </c>
      <c r="E9" s="18">
        <v>999</v>
      </c>
      <c r="F9" s="18" t="s">
        <v>46</v>
      </c>
      <c r="G9" s="18">
        <v>2</v>
      </c>
      <c r="H9" s="18" t="s">
        <v>37</v>
      </c>
      <c r="I9" s="18">
        <v>1</v>
      </c>
      <c r="J9" s="18" t="s">
        <v>32</v>
      </c>
      <c r="K9" s="18">
        <v>2</v>
      </c>
      <c r="L9" s="18">
        <v>0</v>
      </c>
      <c r="M9" s="18" t="s">
        <v>144</v>
      </c>
      <c r="N9" s="18" t="s">
        <v>48</v>
      </c>
      <c r="O9" s="18" t="s">
        <v>29</v>
      </c>
      <c r="P9" s="18" t="s">
        <v>29</v>
      </c>
      <c r="Q9" s="18" t="s">
        <v>3896</v>
      </c>
      <c r="R9" s="18" t="s">
        <v>3897</v>
      </c>
      <c r="S9" s="18" t="s">
        <v>3898</v>
      </c>
      <c r="T9" s="18" t="s">
        <v>3899</v>
      </c>
      <c r="U9" s="18"/>
      <c r="V9" s="18"/>
      <c r="W9" s="52" t="s">
        <v>3900</v>
      </c>
      <c r="X9" s="51" t="s">
        <v>3901</v>
      </c>
    </row>
    <row r="10" spans="1:24" s="50" customFormat="1" ht="47.25">
      <c r="A10" s="18" t="s">
        <v>90</v>
      </c>
      <c r="B10" s="18" t="s">
        <v>89</v>
      </c>
      <c r="C10" s="18" t="s">
        <v>91</v>
      </c>
      <c r="D10" s="18" t="s">
        <v>1352</v>
      </c>
      <c r="E10" s="18">
        <v>999</v>
      </c>
      <c r="F10" s="18" t="s">
        <v>46</v>
      </c>
      <c r="G10" s="18">
        <v>2</v>
      </c>
      <c r="H10" s="18" t="s">
        <v>37</v>
      </c>
      <c r="I10" s="18">
        <v>1</v>
      </c>
      <c r="J10" s="18" t="s">
        <v>32</v>
      </c>
      <c r="K10" s="18">
        <v>3</v>
      </c>
      <c r="L10" s="18">
        <v>0</v>
      </c>
      <c r="M10" s="18" t="s">
        <v>144</v>
      </c>
      <c r="N10" s="18" t="s">
        <v>48</v>
      </c>
      <c r="O10" s="18" t="s">
        <v>29</v>
      </c>
      <c r="P10" s="18" t="s">
        <v>29</v>
      </c>
      <c r="Q10" s="18" t="s">
        <v>3902</v>
      </c>
      <c r="R10" s="18" t="s">
        <v>3903</v>
      </c>
      <c r="S10" s="18" t="s">
        <v>3904</v>
      </c>
      <c r="T10" s="18" t="s">
        <v>3905</v>
      </c>
      <c r="U10" s="18"/>
      <c r="V10" s="18"/>
      <c r="W10" s="52" t="s">
        <v>3906</v>
      </c>
      <c r="X10" s="51" t="s">
        <v>3907</v>
      </c>
    </row>
    <row r="11" spans="1:24" s="50" customFormat="1" ht="47.25">
      <c r="A11" s="18" t="s">
        <v>90</v>
      </c>
      <c r="B11" s="18" t="s">
        <v>89</v>
      </c>
      <c r="C11" s="18" t="s">
        <v>91</v>
      </c>
      <c r="D11" s="18" t="s">
        <v>1352</v>
      </c>
      <c r="E11" s="18">
        <v>999</v>
      </c>
      <c r="F11" s="18" t="s">
        <v>46</v>
      </c>
      <c r="G11" s="18">
        <v>2</v>
      </c>
      <c r="H11" s="18" t="s">
        <v>37</v>
      </c>
      <c r="I11" s="18">
        <v>1</v>
      </c>
      <c r="J11" s="18" t="s">
        <v>32</v>
      </c>
      <c r="K11" s="18">
        <v>4</v>
      </c>
      <c r="L11" s="18">
        <v>0</v>
      </c>
      <c r="M11" s="18" t="s">
        <v>144</v>
      </c>
      <c r="N11" s="18" t="s">
        <v>48</v>
      </c>
      <c r="O11" s="18" t="s">
        <v>29</v>
      </c>
      <c r="P11" s="18" t="s">
        <v>29</v>
      </c>
      <c r="Q11" s="18" t="s">
        <v>3908</v>
      </c>
      <c r="R11" s="18" t="s">
        <v>3909</v>
      </c>
      <c r="S11" s="18" t="s">
        <v>3910</v>
      </c>
      <c r="T11" s="18" t="s">
        <v>3911</v>
      </c>
      <c r="U11" s="18"/>
      <c r="V11" s="18"/>
      <c r="W11" s="52" t="s">
        <v>3912</v>
      </c>
      <c r="X11" s="51" t="s">
        <v>3913</v>
      </c>
    </row>
    <row r="12" spans="1:24" s="50" customFormat="1" ht="47.25">
      <c r="A12" s="18" t="s">
        <v>90</v>
      </c>
      <c r="B12" s="18" t="s">
        <v>89</v>
      </c>
      <c r="C12" s="18" t="s">
        <v>91</v>
      </c>
      <c r="D12" s="18" t="s">
        <v>1352</v>
      </c>
      <c r="E12" s="18">
        <v>999</v>
      </c>
      <c r="F12" s="18" t="s">
        <v>46</v>
      </c>
      <c r="G12" s="18">
        <v>2</v>
      </c>
      <c r="H12" s="18" t="s">
        <v>37</v>
      </c>
      <c r="I12" s="18">
        <v>1</v>
      </c>
      <c r="J12" s="18" t="s">
        <v>32</v>
      </c>
      <c r="K12" s="18">
        <v>5</v>
      </c>
      <c r="L12" s="18">
        <v>0</v>
      </c>
      <c r="M12" s="18" t="s">
        <v>144</v>
      </c>
      <c r="N12" s="18" t="s">
        <v>48</v>
      </c>
      <c r="O12" s="18" t="s">
        <v>29</v>
      </c>
      <c r="P12" s="18" t="s">
        <v>29</v>
      </c>
      <c r="Q12" s="18" t="s">
        <v>3914</v>
      </c>
      <c r="R12" s="18" t="s">
        <v>3915</v>
      </c>
      <c r="S12" s="18" t="s">
        <v>3916</v>
      </c>
      <c r="T12" s="18" t="s">
        <v>3917</v>
      </c>
      <c r="U12" s="18"/>
      <c r="V12" s="18"/>
      <c r="W12" s="52" t="s">
        <v>3918</v>
      </c>
      <c r="X12" s="51" t="s">
        <v>3919</v>
      </c>
    </row>
    <row r="13" spans="1:24" s="50" customFormat="1" ht="47.25">
      <c r="A13" s="18" t="s">
        <v>90</v>
      </c>
      <c r="B13" s="18" t="s">
        <v>89</v>
      </c>
      <c r="C13" s="18" t="s">
        <v>91</v>
      </c>
      <c r="D13" s="18" t="s">
        <v>1352</v>
      </c>
      <c r="E13" s="18">
        <v>999</v>
      </c>
      <c r="F13" s="18" t="s">
        <v>46</v>
      </c>
      <c r="G13" s="18">
        <v>2</v>
      </c>
      <c r="H13" s="18" t="s">
        <v>37</v>
      </c>
      <c r="I13" s="18">
        <v>1</v>
      </c>
      <c r="J13" s="18" t="s">
        <v>32</v>
      </c>
      <c r="K13" s="18">
        <v>6</v>
      </c>
      <c r="L13" s="18">
        <v>0</v>
      </c>
      <c r="M13" s="18" t="s">
        <v>144</v>
      </c>
      <c r="N13" s="18" t="s">
        <v>48</v>
      </c>
      <c r="O13" s="18" t="s">
        <v>29</v>
      </c>
      <c r="P13" s="18" t="s">
        <v>29</v>
      </c>
      <c r="Q13" s="18" t="s">
        <v>3920</v>
      </c>
      <c r="R13" s="18" t="s">
        <v>3921</v>
      </c>
      <c r="S13" s="18" t="s">
        <v>3922</v>
      </c>
      <c r="T13" s="18" t="s">
        <v>3923</v>
      </c>
      <c r="U13" s="18"/>
      <c r="V13" s="18"/>
      <c r="W13" s="52" t="s">
        <v>3924</v>
      </c>
      <c r="X13" s="51" t="s">
        <v>3925</v>
      </c>
    </row>
    <row r="14" spans="1:24" s="50" customFormat="1" ht="47.25">
      <c r="A14" s="18" t="s">
        <v>90</v>
      </c>
      <c r="B14" s="18" t="s">
        <v>89</v>
      </c>
      <c r="C14" s="18" t="s">
        <v>91</v>
      </c>
      <c r="D14" s="18" t="s">
        <v>1352</v>
      </c>
      <c r="E14" s="18">
        <v>999</v>
      </c>
      <c r="F14" s="18" t="s">
        <v>57</v>
      </c>
      <c r="G14" s="18">
        <v>8</v>
      </c>
      <c r="H14" s="18" t="s">
        <v>47</v>
      </c>
      <c r="I14" s="18">
        <v>1</v>
      </c>
      <c r="J14" s="18" t="s">
        <v>32</v>
      </c>
      <c r="K14" s="18">
        <v>1</v>
      </c>
      <c r="L14" s="18">
        <v>0</v>
      </c>
      <c r="M14" s="18" t="s">
        <v>144</v>
      </c>
      <c r="N14" s="18" t="s">
        <v>48</v>
      </c>
      <c r="O14" s="18" t="s">
        <v>29</v>
      </c>
      <c r="P14" s="18" t="s">
        <v>29</v>
      </c>
      <c r="Q14" s="18" t="s">
        <v>3926</v>
      </c>
      <c r="R14" s="18" t="s">
        <v>3927</v>
      </c>
      <c r="S14" s="18" t="s">
        <v>3928</v>
      </c>
      <c r="T14" s="18" t="s">
        <v>3929</v>
      </c>
      <c r="U14" s="18"/>
      <c r="V14" s="18"/>
      <c r="W14" s="52" t="s">
        <v>3930</v>
      </c>
      <c r="X14" s="51" t="s">
        <v>3931</v>
      </c>
    </row>
    <row r="15" spans="1:24" s="50" customFormat="1" ht="47.25">
      <c r="A15" s="18" t="s">
        <v>90</v>
      </c>
      <c r="B15" s="18" t="s">
        <v>89</v>
      </c>
      <c r="C15" s="18" t="s">
        <v>91</v>
      </c>
      <c r="D15" s="18" t="s">
        <v>1352</v>
      </c>
      <c r="E15" s="18">
        <v>999</v>
      </c>
      <c r="F15" s="18" t="s">
        <v>57</v>
      </c>
      <c r="G15" s="18">
        <v>8</v>
      </c>
      <c r="H15" s="18" t="s">
        <v>47</v>
      </c>
      <c r="I15" s="18">
        <v>1</v>
      </c>
      <c r="J15" s="18" t="s">
        <v>32</v>
      </c>
      <c r="K15" s="18">
        <v>2</v>
      </c>
      <c r="L15" s="18">
        <v>0</v>
      </c>
      <c r="M15" s="18" t="s">
        <v>144</v>
      </c>
      <c r="N15" s="18" t="s">
        <v>48</v>
      </c>
      <c r="O15" s="18" t="s">
        <v>29</v>
      </c>
      <c r="P15" s="18" t="s">
        <v>29</v>
      </c>
      <c r="Q15" s="18" t="s">
        <v>3932</v>
      </c>
      <c r="R15" s="18" t="s">
        <v>3933</v>
      </c>
      <c r="S15" s="18" t="s">
        <v>3934</v>
      </c>
      <c r="T15" s="18" t="s">
        <v>3935</v>
      </c>
      <c r="U15" s="18"/>
      <c r="V15" s="18"/>
      <c r="W15" s="52" t="s">
        <v>3936</v>
      </c>
      <c r="X15" s="51" t="s">
        <v>3937</v>
      </c>
    </row>
    <row r="16" spans="1:24" s="50" customFormat="1" ht="47.25">
      <c r="A16" s="18" t="s">
        <v>90</v>
      </c>
      <c r="B16" s="18" t="s">
        <v>89</v>
      </c>
      <c r="C16" s="18" t="s">
        <v>91</v>
      </c>
      <c r="D16" s="18" t="s">
        <v>1352</v>
      </c>
      <c r="E16" s="18">
        <v>999</v>
      </c>
      <c r="F16" s="18" t="s">
        <v>57</v>
      </c>
      <c r="G16" s="18">
        <v>8</v>
      </c>
      <c r="H16" s="18" t="s">
        <v>47</v>
      </c>
      <c r="I16" s="18">
        <v>1</v>
      </c>
      <c r="J16" s="18" t="s">
        <v>32</v>
      </c>
      <c r="K16" s="18">
        <v>3</v>
      </c>
      <c r="L16" s="18">
        <v>0</v>
      </c>
      <c r="M16" s="18" t="s">
        <v>144</v>
      </c>
      <c r="N16" s="18" t="s">
        <v>48</v>
      </c>
      <c r="O16" s="18" t="s">
        <v>29</v>
      </c>
      <c r="P16" s="18" t="s">
        <v>29</v>
      </c>
      <c r="Q16" s="18" t="s">
        <v>3938</v>
      </c>
      <c r="R16" s="18" t="s">
        <v>3939</v>
      </c>
      <c r="S16" s="18" t="s">
        <v>3940</v>
      </c>
      <c r="T16" s="18" t="s">
        <v>3941</v>
      </c>
      <c r="U16" s="18"/>
      <c r="V16" s="18"/>
      <c r="W16" s="52" t="s">
        <v>3942</v>
      </c>
      <c r="X16" s="51" t="s">
        <v>3943</v>
      </c>
    </row>
    <row r="17" spans="1:24" s="50" customFormat="1" ht="47.25">
      <c r="A17" s="18" t="s">
        <v>90</v>
      </c>
      <c r="B17" s="18" t="s">
        <v>89</v>
      </c>
      <c r="C17" s="18" t="s">
        <v>91</v>
      </c>
      <c r="D17" s="18" t="s">
        <v>1352</v>
      </c>
      <c r="E17" s="18">
        <v>999</v>
      </c>
      <c r="F17" s="18" t="s">
        <v>57</v>
      </c>
      <c r="G17" s="18">
        <v>8</v>
      </c>
      <c r="H17" s="18" t="s">
        <v>47</v>
      </c>
      <c r="I17" s="18">
        <v>1</v>
      </c>
      <c r="J17" s="18" t="s">
        <v>32</v>
      </c>
      <c r="K17" s="18">
        <v>4</v>
      </c>
      <c r="L17" s="18">
        <v>0</v>
      </c>
      <c r="M17" s="18" t="s">
        <v>144</v>
      </c>
      <c r="N17" s="18" t="s">
        <v>48</v>
      </c>
      <c r="O17" s="18" t="s">
        <v>29</v>
      </c>
      <c r="P17" s="18" t="s">
        <v>29</v>
      </c>
      <c r="Q17" s="18" t="s">
        <v>3944</v>
      </c>
      <c r="R17" s="18" t="s">
        <v>3945</v>
      </c>
      <c r="S17" s="18" t="s">
        <v>3946</v>
      </c>
      <c r="T17" s="18" t="s">
        <v>3947</v>
      </c>
      <c r="U17" s="18"/>
      <c r="V17" s="18"/>
      <c r="W17" s="52" t="s">
        <v>3948</v>
      </c>
      <c r="X17" s="51" t="s">
        <v>3949</v>
      </c>
    </row>
    <row r="18" spans="1:24" s="50" customFormat="1" ht="47.25">
      <c r="A18" s="18" t="s">
        <v>90</v>
      </c>
      <c r="B18" s="18" t="s">
        <v>89</v>
      </c>
      <c r="C18" s="18" t="s">
        <v>91</v>
      </c>
      <c r="D18" s="18" t="s">
        <v>1352</v>
      </c>
      <c r="E18" s="18">
        <v>999</v>
      </c>
      <c r="F18" s="18" t="s">
        <v>57</v>
      </c>
      <c r="G18" s="18">
        <v>8</v>
      </c>
      <c r="H18" s="18" t="s">
        <v>47</v>
      </c>
      <c r="I18" s="18">
        <v>1</v>
      </c>
      <c r="J18" s="18" t="s">
        <v>32</v>
      </c>
      <c r="K18" s="18">
        <v>5</v>
      </c>
      <c r="L18" s="18">
        <v>0</v>
      </c>
      <c r="M18" s="18" t="s">
        <v>144</v>
      </c>
      <c r="N18" s="18" t="s">
        <v>48</v>
      </c>
      <c r="O18" s="18" t="s">
        <v>29</v>
      </c>
      <c r="P18" s="18" t="s">
        <v>29</v>
      </c>
      <c r="Q18" s="18" t="s">
        <v>3950</v>
      </c>
      <c r="R18" s="18" t="s">
        <v>3951</v>
      </c>
      <c r="S18" s="18" t="s">
        <v>3952</v>
      </c>
      <c r="T18" s="18" t="s">
        <v>3953</v>
      </c>
      <c r="U18" s="18"/>
      <c r="V18" s="18"/>
      <c r="W18" s="52" t="s">
        <v>3954</v>
      </c>
      <c r="X18" s="51" t="s">
        <v>3955</v>
      </c>
    </row>
    <row r="19" spans="1:24" s="50" customFormat="1" ht="47.25">
      <c r="A19" s="18" t="s">
        <v>90</v>
      </c>
      <c r="B19" s="18" t="s">
        <v>89</v>
      </c>
      <c r="C19" s="18" t="s">
        <v>91</v>
      </c>
      <c r="D19" s="18" t="s">
        <v>1352</v>
      </c>
      <c r="E19" s="18">
        <v>999</v>
      </c>
      <c r="F19" s="18" t="s">
        <v>57</v>
      </c>
      <c r="G19" s="18">
        <v>8</v>
      </c>
      <c r="H19" s="18" t="s">
        <v>47</v>
      </c>
      <c r="I19" s="18">
        <v>1</v>
      </c>
      <c r="J19" s="18" t="s">
        <v>32</v>
      </c>
      <c r="K19" s="18">
        <v>6</v>
      </c>
      <c r="L19" s="18">
        <v>0</v>
      </c>
      <c r="M19" s="18" t="s">
        <v>144</v>
      </c>
      <c r="N19" s="18" t="s">
        <v>48</v>
      </c>
      <c r="O19" s="18" t="s">
        <v>29</v>
      </c>
      <c r="P19" s="18" t="s">
        <v>29</v>
      </c>
      <c r="Q19" s="18" t="s">
        <v>3956</v>
      </c>
      <c r="R19" s="18" t="s">
        <v>3957</v>
      </c>
      <c r="S19" s="18" t="s">
        <v>3958</v>
      </c>
      <c r="T19" s="18" t="s">
        <v>3959</v>
      </c>
      <c r="U19" s="18"/>
      <c r="V19" s="18"/>
      <c r="W19" s="52" t="s">
        <v>3960</v>
      </c>
      <c r="X19" s="51" t="s">
        <v>3961</v>
      </c>
    </row>
    <row r="20" spans="1:24" s="50" customFormat="1" ht="47.25">
      <c r="A20" s="18" t="s">
        <v>90</v>
      </c>
      <c r="B20" s="18" t="s">
        <v>89</v>
      </c>
      <c r="C20" s="18" t="s">
        <v>91</v>
      </c>
      <c r="D20" s="18" t="s">
        <v>1352</v>
      </c>
      <c r="E20" s="18">
        <v>999</v>
      </c>
      <c r="F20" s="18" t="s">
        <v>64</v>
      </c>
      <c r="G20" s="18">
        <v>24</v>
      </c>
      <c r="H20" s="18" t="s">
        <v>58</v>
      </c>
      <c r="I20" s="18">
        <v>1</v>
      </c>
      <c r="J20" s="18" t="s">
        <v>32</v>
      </c>
      <c r="K20" s="18">
        <v>1</v>
      </c>
      <c r="L20" s="18">
        <v>0</v>
      </c>
      <c r="M20" s="18" t="s">
        <v>144</v>
      </c>
      <c r="N20" s="18" t="s">
        <v>48</v>
      </c>
      <c r="O20" s="18" t="s">
        <v>29</v>
      </c>
      <c r="P20" s="18" t="s">
        <v>29</v>
      </c>
      <c r="Q20" s="18" t="s">
        <v>3962</v>
      </c>
      <c r="R20" s="18" t="s">
        <v>3963</v>
      </c>
      <c r="S20" s="18" t="s">
        <v>3964</v>
      </c>
      <c r="T20" s="18" t="s">
        <v>3965</v>
      </c>
      <c r="U20" s="18"/>
      <c r="V20" s="18"/>
      <c r="W20" s="52" t="s">
        <v>3966</v>
      </c>
      <c r="X20" s="51" t="s">
        <v>3967</v>
      </c>
    </row>
    <row r="21" spans="1:24" s="50" customFormat="1" ht="47.25">
      <c r="A21" s="18" t="s">
        <v>90</v>
      </c>
      <c r="B21" s="18" t="s">
        <v>89</v>
      </c>
      <c r="C21" s="18" t="s">
        <v>91</v>
      </c>
      <c r="D21" s="18" t="s">
        <v>1352</v>
      </c>
      <c r="E21" s="18">
        <v>999</v>
      </c>
      <c r="F21" s="18" t="s">
        <v>64</v>
      </c>
      <c r="G21" s="18">
        <v>24</v>
      </c>
      <c r="H21" s="18" t="s">
        <v>58</v>
      </c>
      <c r="I21" s="18">
        <v>1</v>
      </c>
      <c r="J21" s="18" t="s">
        <v>32</v>
      </c>
      <c r="K21" s="18">
        <v>2</v>
      </c>
      <c r="L21" s="18">
        <v>0</v>
      </c>
      <c r="M21" s="18" t="s">
        <v>144</v>
      </c>
      <c r="N21" s="18" t="s">
        <v>48</v>
      </c>
      <c r="O21" s="18" t="s">
        <v>29</v>
      </c>
      <c r="P21" s="18" t="s">
        <v>29</v>
      </c>
      <c r="Q21" s="18" t="s">
        <v>3968</v>
      </c>
      <c r="R21" s="18" t="s">
        <v>3969</v>
      </c>
      <c r="S21" s="18" t="s">
        <v>3970</v>
      </c>
      <c r="T21" s="18" t="s">
        <v>3971</v>
      </c>
      <c r="U21" s="18"/>
      <c r="V21" s="18"/>
      <c r="W21" s="52" t="s">
        <v>3972</v>
      </c>
      <c r="X21" s="51" t="s">
        <v>3973</v>
      </c>
    </row>
    <row r="22" spans="1:24" s="50" customFormat="1" ht="47.25">
      <c r="A22" s="18" t="s">
        <v>90</v>
      </c>
      <c r="B22" s="18" t="s">
        <v>89</v>
      </c>
      <c r="C22" s="18" t="s">
        <v>91</v>
      </c>
      <c r="D22" s="18" t="s">
        <v>1352</v>
      </c>
      <c r="E22" s="18">
        <v>999</v>
      </c>
      <c r="F22" s="18" t="s">
        <v>64</v>
      </c>
      <c r="G22" s="18">
        <v>24</v>
      </c>
      <c r="H22" s="18" t="s">
        <v>58</v>
      </c>
      <c r="I22" s="18">
        <v>1</v>
      </c>
      <c r="J22" s="18" t="s">
        <v>32</v>
      </c>
      <c r="K22" s="18">
        <v>3</v>
      </c>
      <c r="L22" s="18">
        <v>0</v>
      </c>
      <c r="M22" s="18" t="s">
        <v>144</v>
      </c>
      <c r="N22" s="18" t="s">
        <v>48</v>
      </c>
      <c r="O22" s="18" t="s">
        <v>29</v>
      </c>
      <c r="P22" s="18" t="s">
        <v>29</v>
      </c>
      <c r="Q22" s="18" t="s">
        <v>3974</v>
      </c>
      <c r="R22" s="18" t="s">
        <v>3975</v>
      </c>
      <c r="S22" s="18" t="s">
        <v>3976</v>
      </c>
      <c r="T22" s="18" t="s">
        <v>3977</v>
      </c>
      <c r="U22" s="18"/>
      <c r="V22" s="18"/>
      <c r="W22" s="52" t="s">
        <v>3978</v>
      </c>
      <c r="X22" s="51" t="s">
        <v>3979</v>
      </c>
    </row>
    <row r="23" spans="1:24" s="50" customFormat="1" ht="47.25">
      <c r="A23" s="18" t="s">
        <v>90</v>
      </c>
      <c r="B23" s="18" t="s">
        <v>89</v>
      </c>
      <c r="C23" s="18" t="s">
        <v>91</v>
      </c>
      <c r="D23" s="18" t="s">
        <v>1352</v>
      </c>
      <c r="E23" s="18">
        <v>999</v>
      </c>
      <c r="F23" s="18" t="s">
        <v>64</v>
      </c>
      <c r="G23" s="18">
        <v>24</v>
      </c>
      <c r="H23" s="18" t="s">
        <v>58</v>
      </c>
      <c r="I23" s="18">
        <v>1</v>
      </c>
      <c r="J23" s="18" t="s">
        <v>32</v>
      </c>
      <c r="K23" s="18">
        <v>4</v>
      </c>
      <c r="L23" s="18">
        <v>0</v>
      </c>
      <c r="M23" s="18" t="s">
        <v>144</v>
      </c>
      <c r="N23" s="18" t="s">
        <v>48</v>
      </c>
      <c r="O23" s="18" t="s">
        <v>29</v>
      </c>
      <c r="P23" s="18" t="s">
        <v>29</v>
      </c>
      <c r="Q23" s="18" t="s">
        <v>3980</v>
      </c>
      <c r="R23" s="18" t="s">
        <v>3981</v>
      </c>
      <c r="S23" s="18" t="s">
        <v>3982</v>
      </c>
      <c r="T23" s="18" t="s">
        <v>3983</v>
      </c>
      <c r="U23" s="18"/>
      <c r="V23" s="18"/>
      <c r="W23" s="52" t="s">
        <v>3984</v>
      </c>
      <c r="X23" s="51" t="s">
        <v>3985</v>
      </c>
    </row>
    <row r="24" spans="1:24" s="50" customFormat="1" ht="47.25">
      <c r="A24" s="18" t="s">
        <v>90</v>
      </c>
      <c r="B24" s="18" t="s">
        <v>89</v>
      </c>
      <c r="C24" s="18" t="s">
        <v>91</v>
      </c>
      <c r="D24" s="18" t="s">
        <v>1352</v>
      </c>
      <c r="E24" s="18">
        <v>999</v>
      </c>
      <c r="F24" s="18" t="s">
        <v>64</v>
      </c>
      <c r="G24" s="18">
        <v>24</v>
      </c>
      <c r="H24" s="18" t="s">
        <v>58</v>
      </c>
      <c r="I24" s="18">
        <v>1</v>
      </c>
      <c r="J24" s="18" t="s">
        <v>32</v>
      </c>
      <c r="K24" s="18">
        <v>5</v>
      </c>
      <c r="L24" s="18">
        <v>0</v>
      </c>
      <c r="M24" s="18" t="s">
        <v>144</v>
      </c>
      <c r="N24" s="18" t="s">
        <v>48</v>
      </c>
      <c r="O24" s="18" t="s">
        <v>29</v>
      </c>
      <c r="P24" s="18" t="s">
        <v>29</v>
      </c>
      <c r="Q24" s="18" t="s">
        <v>3986</v>
      </c>
      <c r="R24" s="18" t="s">
        <v>3987</v>
      </c>
      <c r="S24" s="18" t="s">
        <v>3988</v>
      </c>
      <c r="T24" s="18" t="s">
        <v>3989</v>
      </c>
      <c r="U24" s="18"/>
      <c r="V24" s="18"/>
      <c r="W24" s="52" t="s">
        <v>3990</v>
      </c>
      <c r="X24" s="51" t="s">
        <v>3991</v>
      </c>
    </row>
    <row r="25" spans="1:24" s="50" customFormat="1" ht="47.25">
      <c r="A25" s="18" t="s">
        <v>90</v>
      </c>
      <c r="B25" s="18" t="s">
        <v>89</v>
      </c>
      <c r="C25" s="18" t="s">
        <v>91</v>
      </c>
      <c r="D25" s="18" t="s">
        <v>1352</v>
      </c>
      <c r="E25" s="18">
        <v>999</v>
      </c>
      <c r="F25" s="18" t="s">
        <v>64</v>
      </c>
      <c r="G25" s="18">
        <v>24</v>
      </c>
      <c r="H25" s="18" t="s">
        <v>58</v>
      </c>
      <c r="I25" s="18">
        <v>1</v>
      </c>
      <c r="J25" s="18" t="s">
        <v>32</v>
      </c>
      <c r="K25" s="18">
        <v>6</v>
      </c>
      <c r="L25" s="18">
        <v>0</v>
      </c>
      <c r="M25" s="18" t="s">
        <v>144</v>
      </c>
      <c r="N25" s="18" t="s">
        <v>48</v>
      </c>
      <c r="O25" s="18" t="s">
        <v>29</v>
      </c>
      <c r="P25" s="18" t="s">
        <v>29</v>
      </c>
      <c r="Q25" s="18" t="s">
        <v>3992</v>
      </c>
      <c r="R25" s="18" t="s">
        <v>3993</v>
      </c>
      <c r="S25" s="18" t="s">
        <v>3994</v>
      </c>
      <c r="T25" s="18" t="s">
        <v>3995</v>
      </c>
      <c r="U25" s="18"/>
      <c r="V25" s="18"/>
      <c r="W25" s="52" t="s">
        <v>3996</v>
      </c>
      <c r="X25" s="51" t="s">
        <v>3997</v>
      </c>
    </row>
    <row r="26" spans="1:24" s="50" customFormat="1" ht="47.25">
      <c r="A26" s="18" t="s">
        <v>90</v>
      </c>
      <c r="B26" s="18" t="s">
        <v>89</v>
      </c>
      <c r="C26" s="18" t="s">
        <v>91</v>
      </c>
      <c r="D26" s="18" t="s">
        <v>1352</v>
      </c>
      <c r="E26" s="18">
        <v>999</v>
      </c>
      <c r="F26" s="18" t="s">
        <v>70</v>
      </c>
      <c r="G26" s="18">
        <v>32</v>
      </c>
      <c r="H26" s="18" t="s">
        <v>52</v>
      </c>
      <c r="I26" s="18">
        <v>1</v>
      </c>
      <c r="J26" s="18" t="s">
        <v>32</v>
      </c>
      <c r="K26" s="18">
        <v>1</v>
      </c>
      <c r="L26" s="18">
        <v>0</v>
      </c>
      <c r="M26" s="18" t="s">
        <v>144</v>
      </c>
      <c r="N26" s="18" t="s">
        <v>48</v>
      </c>
      <c r="O26" s="18" t="s">
        <v>29</v>
      </c>
      <c r="P26" s="18" t="s">
        <v>29</v>
      </c>
      <c r="Q26" s="18" t="s">
        <v>3998</v>
      </c>
      <c r="R26" s="18" t="s">
        <v>3999</v>
      </c>
      <c r="S26" s="18" t="s">
        <v>4000</v>
      </c>
      <c r="T26" s="18" t="s">
        <v>4001</v>
      </c>
      <c r="U26" s="18"/>
      <c r="V26" s="18"/>
      <c r="W26" s="52" t="s">
        <v>4002</v>
      </c>
      <c r="X26" s="51" t="s">
        <v>4003</v>
      </c>
    </row>
    <row r="27" spans="1:24" s="50" customFormat="1" ht="47.25">
      <c r="A27" s="18" t="s">
        <v>90</v>
      </c>
      <c r="B27" s="18" t="s">
        <v>89</v>
      </c>
      <c r="C27" s="18" t="s">
        <v>91</v>
      </c>
      <c r="D27" s="18" t="s">
        <v>1352</v>
      </c>
      <c r="E27" s="18">
        <v>999</v>
      </c>
      <c r="F27" s="18" t="s">
        <v>70</v>
      </c>
      <c r="G27" s="18">
        <v>32</v>
      </c>
      <c r="H27" s="18" t="s">
        <v>52</v>
      </c>
      <c r="I27" s="18">
        <v>1</v>
      </c>
      <c r="J27" s="18" t="s">
        <v>32</v>
      </c>
      <c r="K27" s="18">
        <v>2</v>
      </c>
      <c r="L27" s="18">
        <v>0</v>
      </c>
      <c r="M27" s="18" t="s">
        <v>144</v>
      </c>
      <c r="N27" s="18" t="s">
        <v>48</v>
      </c>
      <c r="O27" s="18" t="s">
        <v>29</v>
      </c>
      <c r="P27" s="18" t="s">
        <v>29</v>
      </c>
      <c r="Q27" s="18" t="s">
        <v>4004</v>
      </c>
      <c r="R27" s="18" t="s">
        <v>4005</v>
      </c>
      <c r="S27" s="18" t="s">
        <v>4006</v>
      </c>
      <c r="T27" s="18" t="s">
        <v>4007</v>
      </c>
      <c r="U27" s="18"/>
      <c r="V27" s="18"/>
      <c r="W27" s="52" t="s">
        <v>4008</v>
      </c>
      <c r="X27" s="51" t="s">
        <v>4009</v>
      </c>
    </row>
    <row r="28" spans="1:24" s="50" customFormat="1" ht="47.25">
      <c r="A28" s="18" t="s">
        <v>90</v>
      </c>
      <c r="B28" s="18" t="s">
        <v>89</v>
      </c>
      <c r="C28" s="18" t="s">
        <v>91</v>
      </c>
      <c r="D28" s="18" t="s">
        <v>1352</v>
      </c>
      <c r="E28" s="18">
        <v>999</v>
      </c>
      <c r="F28" s="18" t="s">
        <v>70</v>
      </c>
      <c r="G28" s="18">
        <v>32</v>
      </c>
      <c r="H28" s="18" t="s">
        <v>52</v>
      </c>
      <c r="I28" s="18">
        <v>1</v>
      </c>
      <c r="J28" s="18" t="s">
        <v>32</v>
      </c>
      <c r="K28" s="18">
        <v>3</v>
      </c>
      <c r="L28" s="18">
        <v>0</v>
      </c>
      <c r="M28" s="18" t="s">
        <v>144</v>
      </c>
      <c r="N28" s="18" t="s">
        <v>48</v>
      </c>
      <c r="O28" s="18" t="s">
        <v>29</v>
      </c>
      <c r="P28" s="18" t="s">
        <v>29</v>
      </c>
      <c r="Q28" s="18" t="s">
        <v>4010</v>
      </c>
      <c r="R28" s="18" t="s">
        <v>4011</v>
      </c>
      <c r="S28" s="18" t="s">
        <v>4012</v>
      </c>
      <c r="T28" s="18" t="s">
        <v>4013</v>
      </c>
      <c r="U28" s="18"/>
      <c r="V28" s="18"/>
      <c r="W28" s="52" t="s">
        <v>4014</v>
      </c>
      <c r="X28" s="51" t="s">
        <v>4015</v>
      </c>
    </row>
    <row r="29" spans="1:24" s="50" customFormat="1" ht="47.25">
      <c r="A29" s="18" t="s">
        <v>90</v>
      </c>
      <c r="B29" s="18" t="s">
        <v>89</v>
      </c>
      <c r="C29" s="18" t="s">
        <v>91</v>
      </c>
      <c r="D29" s="18" t="s">
        <v>1352</v>
      </c>
      <c r="E29" s="18">
        <v>999</v>
      </c>
      <c r="F29" s="18" t="s">
        <v>70</v>
      </c>
      <c r="G29" s="18">
        <v>32</v>
      </c>
      <c r="H29" s="18" t="s">
        <v>52</v>
      </c>
      <c r="I29" s="18">
        <v>1</v>
      </c>
      <c r="J29" s="18" t="s">
        <v>32</v>
      </c>
      <c r="K29" s="18">
        <v>4</v>
      </c>
      <c r="L29" s="18">
        <v>0</v>
      </c>
      <c r="M29" s="18" t="s">
        <v>144</v>
      </c>
      <c r="N29" s="18" t="s">
        <v>48</v>
      </c>
      <c r="O29" s="18" t="s">
        <v>29</v>
      </c>
      <c r="P29" s="18" t="s">
        <v>29</v>
      </c>
      <c r="Q29" s="18" t="s">
        <v>4016</v>
      </c>
      <c r="R29" s="18" t="s">
        <v>4017</v>
      </c>
      <c r="S29" s="18" t="s">
        <v>4018</v>
      </c>
      <c r="T29" s="18" t="s">
        <v>4019</v>
      </c>
      <c r="U29" s="18"/>
      <c r="V29" s="18"/>
      <c r="W29" s="52" t="s">
        <v>4020</v>
      </c>
      <c r="X29" s="51" t="s">
        <v>4021</v>
      </c>
    </row>
    <row r="30" spans="1:24" s="50" customFormat="1" ht="47.25">
      <c r="A30" s="18" t="s">
        <v>90</v>
      </c>
      <c r="B30" s="18" t="s">
        <v>89</v>
      </c>
      <c r="C30" s="18" t="s">
        <v>91</v>
      </c>
      <c r="D30" s="18" t="s">
        <v>1352</v>
      </c>
      <c r="E30" s="18">
        <v>999</v>
      </c>
      <c r="F30" s="18" t="s">
        <v>70</v>
      </c>
      <c r="G30" s="18">
        <v>32</v>
      </c>
      <c r="H30" s="18" t="s">
        <v>52</v>
      </c>
      <c r="I30" s="18">
        <v>1</v>
      </c>
      <c r="J30" s="18" t="s">
        <v>32</v>
      </c>
      <c r="K30" s="18">
        <v>5</v>
      </c>
      <c r="L30" s="18">
        <v>0</v>
      </c>
      <c r="M30" s="18" t="s">
        <v>144</v>
      </c>
      <c r="N30" s="18" t="s">
        <v>48</v>
      </c>
      <c r="O30" s="18" t="s">
        <v>29</v>
      </c>
      <c r="P30" s="18" t="s">
        <v>29</v>
      </c>
      <c r="Q30" s="18" t="s">
        <v>4022</v>
      </c>
      <c r="R30" s="18" t="s">
        <v>4023</v>
      </c>
      <c r="S30" s="18" t="s">
        <v>4024</v>
      </c>
      <c r="T30" s="18" t="s">
        <v>4025</v>
      </c>
      <c r="U30" s="18"/>
      <c r="V30" s="18"/>
      <c r="W30" s="52" t="s">
        <v>4026</v>
      </c>
      <c r="X30" s="51" t="s">
        <v>4027</v>
      </c>
    </row>
    <row r="31" spans="1:24" s="50" customFormat="1" ht="47.25">
      <c r="A31" s="18" t="s">
        <v>90</v>
      </c>
      <c r="B31" s="18" t="s">
        <v>89</v>
      </c>
      <c r="C31" s="18" t="s">
        <v>91</v>
      </c>
      <c r="D31" s="18" t="s">
        <v>1352</v>
      </c>
      <c r="E31" s="18">
        <v>999</v>
      </c>
      <c r="F31" s="18" t="s">
        <v>70</v>
      </c>
      <c r="G31" s="18">
        <v>32</v>
      </c>
      <c r="H31" s="18" t="s">
        <v>52</v>
      </c>
      <c r="I31" s="18">
        <v>1</v>
      </c>
      <c r="J31" s="18" t="s">
        <v>32</v>
      </c>
      <c r="K31" s="18">
        <v>6</v>
      </c>
      <c r="L31" s="18">
        <v>0</v>
      </c>
      <c r="M31" s="18" t="s">
        <v>144</v>
      </c>
      <c r="N31" s="18" t="s">
        <v>48</v>
      </c>
      <c r="O31" s="18" t="s">
        <v>29</v>
      </c>
      <c r="P31" s="18" t="s">
        <v>29</v>
      </c>
      <c r="Q31" s="18" t="s">
        <v>4028</v>
      </c>
      <c r="R31" s="18" t="s">
        <v>4029</v>
      </c>
      <c r="S31" s="18" t="s">
        <v>4030</v>
      </c>
      <c r="T31" s="18" t="s">
        <v>4031</v>
      </c>
      <c r="U31" s="18"/>
      <c r="V31" s="18"/>
      <c r="W31" s="52" t="s">
        <v>4032</v>
      </c>
      <c r="X31" s="51" t="s">
        <v>4033</v>
      </c>
    </row>
    <row r="32" spans="1:24" s="50" customFormat="1" ht="47.25">
      <c r="A32" s="18" t="s">
        <v>90</v>
      </c>
      <c r="B32" s="18" t="s">
        <v>89</v>
      </c>
      <c r="C32" s="18" t="s">
        <v>91</v>
      </c>
      <c r="D32" s="18" t="s">
        <v>1352</v>
      </c>
      <c r="E32" s="18">
        <v>999</v>
      </c>
      <c r="F32" s="18" t="s">
        <v>76</v>
      </c>
      <c r="G32" s="18">
        <v>48</v>
      </c>
      <c r="H32" s="18" t="s">
        <v>27</v>
      </c>
      <c r="I32" s="18">
        <v>1</v>
      </c>
      <c r="J32" s="18" t="s">
        <v>32</v>
      </c>
      <c r="K32" s="18">
        <v>1</v>
      </c>
      <c r="L32" s="18">
        <v>0</v>
      </c>
      <c r="M32" s="18" t="s">
        <v>144</v>
      </c>
      <c r="N32" s="18" t="s">
        <v>48</v>
      </c>
      <c r="O32" s="18" t="s">
        <v>29</v>
      </c>
      <c r="P32" s="18" t="s">
        <v>29</v>
      </c>
      <c r="Q32" s="18" t="s">
        <v>4034</v>
      </c>
      <c r="R32" s="18" t="s">
        <v>4035</v>
      </c>
      <c r="S32" s="18" t="s">
        <v>4036</v>
      </c>
      <c r="T32" s="18" t="s">
        <v>4037</v>
      </c>
      <c r="U32" s="18"/>
      <c r="V32" s="18"/>
      <c r="W32" s="52" t="s">
        <v>4038</v>
      </c>
      <c r="X32" s="51" t="s">
        <v>4039</v>
      </c>
    </row>
    <row r="33" spans="1:24" s="50" customFormat="1" ht="47.25">
      <c r="A33" s="18" t="s">
        <v>90</v>
      </c>
      <c r="B33" s="18" t="s">
        <v>89</v>
      </c>
      <c r="C33" s="18" t="s">
        <v>91</v>
      </c>
      <c r="D33" s="18" t="s">
        <v>1352</v>
      </c>
      <c r="E33" s="18">
        <v>999</v>
      </c>
      <c r="F33" s="18" t="s">
        <v>76</v>
      </c>
      <c r="G33" s="18">
        <v>48</v>
      </c>
      <c r="H33" s="18" t="s">
        <v>27</v>
      </c>
      <c r="I33" s="18">
        <v>1</v>
      </c>
      <c r="J33" s="18" t="s">
        <v>32</v>
      </c>
      <c r="K33" s="18">
        <v>2</v>
      </c>
      <c r="L33" s="18">
        <v>0</v>
      </c>
      <c r="M33" s="18" t="s">
        <v>144</v>
      </c>
      <c r="N33" s="18" t="s">
        <v>48</v>
      </c>
      <c r="O33" s="18" t="s">
        <v>29</v>
      </c>
      <c r="P33" s="18" t="s">
        <v>29</v>
      </c>
      <c r="Q33" s="18" t="s">
        <v>4040</v>
      </c>
      <c r="R33" s="18" t="s">
        <v>4041</v>
      </c>
      <c r="S33" s="18" t="s">
        <v>4042</v>
      </c>
      <c r="T33" s="18" t="s">
        <v>4043</v>
      </c>
      <c r="U33" s="18"/>
      <c r="V33" s="18"/>
      <c r="W33" s="52" t="s">
        <v>4044</v>
      </c>
      <c r="X33" s="51" t="s">
        <v>4045</v>
      </c>
    </row>
    <row r="34" spans="1:24" s="50" customFormat="1" ht="47.25">
      <c r="A34" s="18" t="s">
        <v>90</v>
      </c>
      <c r="B34" s="18" t="s">
        <v>89</v>
      </c>
      <c r="C34" s="18" t="s">
        <v>91</v>
      </c>
      <c r="D34" s="18" t="s">
        <v>1352</v>
      </c>
      <c r="E34" s="18">
        <v>999</v>
      </c>
      <c r="F34" s="18" t="s">
        <v>76</v>
      </c>
      <c r="G34" s="18">
        <v>48</v>
      </c>
      <c r="H34" s="18" t="s">
        <v>27</v>
      </c>
      <c r="I34" s="18">
        <v>1</v>
      </c>
      <c r="J34" s="18" t="s">
        <v>32</v>
      </c>
      <c r="K34" s="18">
        <v>3</v>
      </c>
      <c r="L34" s="18">
        <v>0</v>
      </c>
      <c r="M34" s="18" t="s">
        <v>144</v>
      </c>
      <c r="N34" s="18" t="s">
        <v>48</v>
      </c>
      <c r="O34" s="18" t="s">
        <v>29</v>
      </c>
      <c r="P34" s="18" t="s">
        <v>29</v>
      </c>
      <c r="Q34" s="18" t="s">
        <v>4046</v>
      </c>
      <c r="R34" s="18" t="s">
        <v>4047</v>
      </c>
      <c r="S34" s="18" t="s">
        <v>4048</v>
      </c>
      <c r="T34" s="18" t="s">
        <v>4049</v>
      </c>
      <c r="U34" s="18"/>
      <c r="V34" s="18"/>
      <c r="W34" s="52" t="s">
        <v>4050</v>
      </c>
      <c r="X34" s="51" t="s">
        <v>4051</v>
      </c>
    </row>
    <row r="35" spans="1:24" s="50" customFormat="1" ht="47.25">
      <c r="A35" s="18" t="s">
        <v>90</v>
      </c>
      <c r="B35" s="18" t="s">
        <v>89</v>
      </c>
      <c r="C35" s="18" t="s">
        <v>91</v>
      </c>
      <c r="D35" s="18" t="s">
        <v>1352</v>
      </c>
      <c r="E35" s="18">
        <v>999</v>
      </c>
      <c r="F35" s="18" t="s">
        <v>76</v>
      </c>
      <c r="G35" s="18">
        <v>48</v>
      </c>
      <c r="H35" s="18" t="s">
        <v>27</v>
      </c>
      <c r="I35" s="18">
        <v>1</v>
      </c>
      <c r="J35" s="18" t="s">
        <v>32</v>
      </c>
      <c r="K35" s="18">
        <v>4</v>
      </c>
      <c r="L35" s="18">
        <v>0</v>
      </c>
      <c r="M35" s="18" t="s">
        <v>144</v>
      </c>
      <c r="N35" s="18" t="s">
        <v>48</v>
      </c>
      <c r="O35" s="18" t="s">
        <v>29</v>
      </c>
      <c r="P35" s="18" t="s">
        <v>29</v>
      </c>
      <c r="Q35" s="18" t="s">
        <v>4052</v>
      </c>
      <c r="R35" s="18" t="s">
        <v>4053</v>
      </c>
      <c r="S35" s="18" t="s">
        <v>4054</v>
      </c>
      <c r="T35" s="18" t="s">
        <v>4055</v>
      </c>
      <c r="U35" s="18"/>
      <c r="V35" s="18"/>
      <c r="W35" s="52" t="s">
        <v>4056</v>
      </c>
      <c r="X35" s="51" t="s">
        <v>4057</v>
      </c>
    </row>
    <row r="36" spans="1:24" s="50" customFormat="1" ht="47.25">
      <c r="A36" s="18" t="s">
        <v>90</v>
      </c>
      <c r="B36" s="18" t="s">
        <v>89</v>
      </c>
      <c r="C36" s="18" t="s">
        <v>91</v>
      </c>
      <c r="D36" s="18" t="s">
        <v>1352</v>
      </c>
      <c r="E36" s="18">
        <v>999</v>
      </c>
      <c r="F36" s="18" t="s">
        <v>76</v>
      </c>
      <c r="G36" s="18">
        <v>48</v>
      </c>
      <c r="H36" s="18" t="s">
        <v>27</v>
      </c>
      <c r="I36" s="18">
        <v>1</v>
      </c>
      <c r="J36" s="18" t="s">
        <v>32</v>
      </c>
      <c r="K36" s="18">
        <v>5</v>
      </c>
      <c r="L36" s="18">
        <v>0</v>
      </c>
      <c r="M36" s="18" t="s">
        <v>144</v>
      </c>
      <c r="N36" s="18" t="s">
        <v>48</v>
      </c>
      <c r="O36" s="18" t="s">
        <v>29</v>
      </c>
      <c r="P36" s="18" t="s">
        <v>29</v>
      </c>
      <c r="Q36" s="18" t="s">
        <v>4058</v>
      </c>
      <c r="R36" s="18" t="s">
        <v>4059</v>
      </c>
      <c r="S36" s="18" t="s">
        <v>4060</v>
      </c>
      <c r="T36" s="18" t="s">
        <v>4061</v>
      </c>
      <c r="U36" s="18"/>
      <c r="V36" s="18"/>
      <c r="W36" s="52" t="s">
        <v>4062</v>
      </c>
      <c r="X36" s="51" t="s">
        <v>4063</v>
      </c>
    </row>
    <row r="37" spans="1:24" s="50" customFormat="1" ht="47.25">
      <c r="A37" s="18" t="s">
        <v>90</v>
      </c>
      <c r="B37" s="18" t="s">
        <v>89</v>
      </c>
      <c r="C37" s="18" t="s">
        <v>91</v>
      </c>
      <c r="D37" s="18" t="s">
        <v>1352</v>
      </c>
      <c r="E37" s="18">
        <v>999</v>
      </c>
      <c r="F37" s="18" t="s">
        <v>76</v>
      </c>
      <c r="G37" s="18">
        <v>48</v>
      </c>
      <c r="H37" s="18" t="s">
        <v>27</v>
      </c>
      <c r="I37" s="18">
        <v>1</v>
      </c>
      <c r="J37" s="18" t="s">
        <v>32</v>
      </c>
      <c r="K37" s="18">
        <v>6</v>
      </c>
      <c r="L37" s="18">
        <v>0</v>
      </c>
      <c r="M37" s="18" t="s">
        <v>144</v>
      </c>
      <c r="N37" s="18" t="s">
        <v>48</v>
      </c>
      <c r="O37" s="18" t="s">
        <v>29</v>
      </c>
      <c r="P37" s="18" t="s">
        <v>29</v>
      </c>
      <c r="Q37" s="18" t="s">
        <v>4064</v>
      </c>
      <c r="R37" s="18" t="s">
        <v>4065</v>
      </c>
      <c r="S37" s="18" t="s">
        <v>4066</v>
      </c>
      <c r="T37" s="18" t="s">
        <v>4067</v>
      </c>
      <c r="U37" s="18"/>
      <c r="V37" s="18"/>
      <c r="W37" s="52" t="s">
        <v>4068</v>
      </c>
      <c r="X37" s="51" t="s">
        <v>4069</v>
      </c>
    </row>
    <row r="38" spans="1:24" s="50" customFormat="1" ht="47.25">
      <c r="A38" s="18" t="s">
        <v>90</v>
      </c>
      <c r="B38" s="18" t="s">
        <v>89</v>
      </c>
      <c r="C38" s="18" t="s">
        <v>91</v>
      </c>
      <c r="D38" s="18" t="s">
        <v>53</v>
      </c>
      <c r="E38" s="18">
        <v>2</v>
      </c>
      <c r="F38" s="18" t="s">
        <v>46</v>
      </c>
      <c r="G38" s="18">
        <v>2</v>
      </c>
      <c r="H38" s="18" t="s">
        <v>37</v>
      </c>
      <c r="I38" s="18">
        <v>1</v>
      </c>
      <c r="J38" s="18" t="s">
        <v>32</v>
      </c>
      <c r="K38" s="18">
        <v>1</v>
      </c>
      <c r="L38" s="18" t="s">
        <v>35</v>
      </c>
      <c r="M38" s="18" t="s">
        <v>36</v>
      </c>
      <c r="N38" s="18" t="s">
        <v>48</v>
      </c>
      <c r="O38" s="18" t="s">
        <v>29</v>
      </c>
      <c r="P38" s="18" t="s">
        <v>29</v>
      </c>
      <c r="Q38" s="18" t="s">
        <v>4070</v>
      </c>
      <c r="R38" s="18" t="s">
        <v>4071</v>
      </c>
      <c r="S38" s="18" t="s">
        <v>4072</v>
      </c>
      <c r="T38" s="18" t="s">
        <v>4073</v>
      </c>
      <c r="U38" s="18"/>
      <c r="V38" s="18"/>
      <c r="W38" s="52" t="s">
        <v>4074</v>
      </c>
      <c r="X38" s="51" t="s">
        <v>4075</v>
      </c>
    </row>
    <row r="39" spans="1:24" s="50" customFormat="1" ht="47.25">
      <c r="A39" s="18" t="s">
        <v>90</v>
      </c>
      <c r="B39" s="18" t="s">
        <v>89</v>
      </c>
      <c r="C39" s="18" t="s">
        <v>91</v>
      </c>
      <c r="D39" s="18" t="s">
        <v>53</v>
      </c>
      <c r="E39" s="18">
        <v>2</v>
      </c>
      <c r="F39" s="18" t="s">
        <v>46</v>
      </c>
      <c r="G39" s="18">
        <v>2</v>
      </c>
      <c r="H39" s="18" t="s">
        <v>37</v>
      </c>
      <c r="I39" s="18">
        <v>1</v>
      </c>
      <c r="J39" s="18" t="s">
        <v>32</v>
      </c>
      <c r="K39" s="18">
        <v>2</v>
      </c>
      <c r="L39" s="18" t="s">
        <v>35</v>
      </c>
      <c r="M39" s="18" t="s">
        <v>36</v>
      </c>
      <c r="N39" s="18" t="s">
        <v>48</v>
      </c>
      <c r="O39" s="18" t="s">
        <v>29</v>
      </c>
      <c r="P39" s="18" t="s">
        <v>29</v>
      </c>
      <c r="Q39" s="18" t="s">
        <v>4076</v>
      </c>
      <c r="R39" s="18" t="s">
        <v>4077</v>
      </c>
      <c r="S39" s="18" t="s">
        <v>4078</v>
      </c>
      <c r="T39" s="18" t="s">
        <v>4079</v>
      </c>
      <c r="U39" s="18"/>
      <c r="V39" s="18"/>
      <c r="W39" s="52" t="s">
        <v>4080</v>
      </c>
      <c r="X39" s="51" t="s">
        <v>4081</v>
      </c>
    </row>
    <row r="40" spans="1:24" s="50" customFormat="1" ht="47.25">
      <c r="A40" s="18" t="s">
        <v>90</v>
      </c>
      <c r="B40" s="18" t="s">
        <v>89</v>
      </c>
      <c r="C40" s="18" t="s">
        <v>91</v>
      </c>
      <c r="D40" s="18" t="s">
        <v>53</v>
      </c>
      <c r="E40" s="18">
        <v>2</v>
      </c>
      <c r="F40" s="18" t="s">
        <v>46</v>
      </c>
      <c r="G40" s="18">
        <v>2</v>
      </c>
      <c r="H40" s="18" t="s">
        <v>37</v>
      </c>
      <c r="I40" s="18">
        <v>1</v>
      </c>
      <c r="J40" s="18" t="s">
        <v>32</v>
      </c>
      <c r="K40" s="18">
        <v>3</v>
      </c>
      <c r="L40" s="18" t="s">
        <v>35</v>
      </c>
      <c r="M40" s="18" t="s">
        <v>36</v>
      </c>
      <c r="N40" s="18" t="s">
        <v>48</v>
      </c>
      <c r="O40" s="18" t="s">
        <v>29</v>
      </c>
      <c r="P40" s="18" t="s">
        <v>29</v>
      </c>
      <c r="Q40" s="18" t="s">
        <v>4082</v>
      </c>
      <c r="R40" s="18" t="s">
        <v>4083</v>
      </c>
      <c r="S40" s="18" t="s">
        <v>4084</v>
      </c>
      <c r="T40" s="18" t="s">
        <v>4085</v>
      </c>
      <c r="U40" s="18"/>
      <c r="V40" s="18"/>
      <c r="W40" s="52" t="s">
        <v>4086</v>
      </c>
      <c r="X40" s="51" t="s">
        <v>4087</v>
      </c>
    </row>
    <row r="41" spans="1:24" s="50" customFormat="1" ht="47.25">
      <c r="A41" s="18" t="s">
        <v>90</v>
      </c>
      <c r="B41" s="18" t="s">
        <v>89</v>
      </c>
      <c r="C41" s="18" t="s">
        <v>91</v>
      </c>
      <c r="D41" s="18" t="s">
        <v>53</v>
      </c>
      <c r="E41" s="18">
        <v>2</v>
      </c>
      <c r="F41" s="18" t="s">
        <v>46</v>
      </c>
      <c r="G41" s="18">
        <v>2</v>
      </c>
      <c r="H41" s="18" t="s">
        <v>37</v>
      </c>
      <c r="I41" s="18">
        <v>1</v>
      </c>
      <c r="J41" s="18" t="s">
        <v>32</v>
      </c>
      <c r="K41" s="18">
        <v>4</v>
      </c>
      <c r="L41" s="18" t="s">
        <v>35</v>
      </c>
      <c r="M41" s="18" t="s">
        <v>36</v>
      </c>
      <c r="N41" s="18" t="s">
        <v>48</v>
      </c>
      <c r="O41" s="18" t="s">
        <v>29</v>
      </c>
      <c r="P41" s="18" t="s">
        <v>29</v>
      </c>
      <c r="Q41" s="18" t="s">
        <v>4088</v>
      </c>
      <c r="R41" s="18" t="s">
        <v>4089</v>
      </c>
      <c r="S41" s="18" t="s">
        <v>4090</v>
      </c>
      <c r="T41" s="18" t="s">
        <v>4091</v>
      </c>
      <c r="U41" s="18"/>
      <c r="V41" s="18"/>
      <c r="W41" s="52" t="s">
        <v>4092</v>
      </c>
      <c r="X41" s="51" t="s">
        <v>4093</v>
      </c>
    </row>
    <row r="42" spans="1:24" s="50" customFormat="1" ht="47.25">
      <c r="A42" s="18" t="s">
        <v>90</v>
      </c>
      <c r="B42" s="18" t="s">
        <v>89</v>
      </c>
      <c r="C42" s="18" t="s">
        <v>91</v>
      </c>
      <c r="D42" s="18" t="s">
        <v>53</v>
      </c>
      <c r="E42" s="18">
        <v>2</v>
      </c>
      <c r="F42" s="18" t="s">
        <v>46</v>
      </c>
      <c r="G42" s="18">
        <v>2</v>
      </c>
      <c r="H42" s="18" t="s">
        <v>37</v>
      </c>
      <c r="I42" s="18">
        <v>1</v>
      </c>
      <c r="J42" s="18" t="s">
        <v>32</v>
      </c>
      <c r="K42" s="18">
        <v>5</v>
      </c>
      <c r="L42" s="18" t="s">
        <v>35</v>
      </c>
      <c r="M42" s="18" t="s">
        <v>36</v>
      </c>
      <c r="N42" s="18" t="s">
        <v>48</v>
      </c>
      <c r="O42" s="18" t="s">
        <v>29</v>
      </c>
      <c r="P42" s="18" t="s">
        <v>29</v>
      </c>
      <c r="Q42" s="18" t="s">
        <v>4094</v>
      </c>
      <c r="R42" s="18" t="s">
        <v>4095</v>
      </c>
      <c r="S42" s="18" t="s">
        <v>4096</v>
      </c>
      <c r="T42" s="18" t="s">
        <v>4097</v>
      </c>
      <c r="U42" s="18"/>
      <c r="V42" s="18"/>
      <c r="W42" s="52" t="s">
        <v>4098</v>
      </c>
      <c r="X42" s="51" t="s">
        <v>4099</v>
      </c>
    </row>
    <row r="43" spans="1:24" s="50" customFormat="1" ht="47.25">
      <c r="A43" s="18" t="s">
        <v>90</v>
      </c>
      <c r="B43" s="18" t="s">
        <v>89</v>
      </c>
      <c r="C43" s="18" t="s">
        <v>91</v>
      </c>
      <c r="D43" s="18" t="s">
        <v>53</v>
      </c>
      <c r="E43" s="18">
        <v>2</v>
      </c>
      <c r="F43" s="18" t="s">
        <v>46</v>
      </c>
      <c r="G43" s="18">
        <v>2</v>
      </c>
      <c r="H43" s="18" t="s">
        <v>37</v>
      </c>
      <c r="I43" s="18">
        <v>1</v>
      </c>
      <c r="J43" s="18" t="s">
        <v>32</v>
      </c>
      <c r="K43" s="18">
        <v>6</v>
      </c>
      <c r="L43" s="18" t="s">
        <v>35</v>
      </c>
      <c r="M43" s="18" t="s">
        <v>36</v>
      </c>
      <c r="N43" s="18" t="s">
        <v>48</v>
      </c>
      <c r="O43" s="18" t="s">
        <v>29</v>
      </c>
      <c r="P43" s="18" t="s">
        <v>29</v>
      </c>
      <c r="Q43" s="18" t="s">
        <v>4100</v>
      </c>
      <c r="R43" s="18" t="s">
        <v>4101</v>
      </c>
      <c r="S43" s="18" t="s">
        <v>4102</v>
      </c>
      <c r="T43" s="18" t="s">
        <v>4103</v>
      </c>
      <c r="U43" s="18"/>
      <c r="V43" s="18"/>
      <c r="W43" s="52" t="s">
        <v>4104</v>
      </c>
      <c r="X43" s="51" t="s">
        <v>4105</v>
      </c>
    </row>
    <row r="44" spans="1:24" s="50" customFormat="1" ht="47.25">
      <c r="A44" s="18" t="s">
        <v>90</v>
      </c>
      <c r="B44" s="18" t="s">
        <v>89</v>
      </c>
      <c r="C44" s="18" t="s">
        <v>91</v>
      </c>
      <c r="D44" s="18" t="s">
        <v>53</v>
      </c>
      <c r="E44" s="18">
        <v>2</v>
      </c>
      <c r="F44" s="18" t="s">
        <v>57</v>
      </c>
      <c r="G44" s="18">
        <v>8</v>
      </c>
      <c r="H44" s="18" t="s">
        <v>47</v>
      </c>
      <c r="I44" s="18">
        <v>1</v>
      </c>
      <c r="J44" s="18" t="s">
        <v>32</v>
      </c>
      <c r="K44" s="18">
        <v>1</v>
      </c>
      <c r="L44" s="18" t="s">
        <v>35</v>
      </c>
      <c r="M44" s="18" t="s">
        <v>36</v>
      </c>
      <c r="N44" s="18" t="s">
        <v>48</v>
      </c>
      <c r="O44" s="18" t="s">
        <v>29</v>
      </c>
      <c r="P44" s="18" t="s">
        <v>29</v>
      </c>
      <c r="Q44" s="18" t="s">
        <v>4106</v>
      </c>
      <c r="R44" s="18" t="s">
        <v>4107</v>
      </c>
      <c r="S44" s="18" t="s">
        <v>4108</v>
      </c>
      <c r="T44" s="18" t="s">
        <v>4109</v>
      </c>
      <c r="U44" s="18"/>
      <c r="V44" s="18"/>
      <c r="W44" s="52" t="s">
        <v>4110</v>
      </c>
      <c r="X44" s="51" t="s">
        <v>4111</v>
      </c>
    </row>
    <row r="45" spans="1:24" s="50" customFormat="1" ht="47.25">
      <c r="A45" s="18" t="s">
        <v>90</v>
      </c>
      <c r="B45" s="18" t="s">
        <v>89</v>
      </c>
      <c r="C45" s="18" t="s">
        <v>91</v>
      </c>
      <c r="D45" s="18" t="s">
        <v>53</v>
      </c>
      <c r="E45" s="18">
        <v>2</v>
      </c>
      <c r="F45" s="18" t="s">
        <v>57</v>
      </c>
      <c r="G45" s="18">
        <v>8</v>
      </c>
      <c r="H45" s="18" t="s">
        <v>47</v>
      </c>
      <c r="I45" s="18">
        <v>1</v>
      </c>
      <c r="J45" s="18" t="s">
        <v>32</v>
      </c>
      <c r="K45" s="18">
        <v>2</v>
      </c>
      <c r="L45" s="18" t="s">
        <v>35</v>
      </c>
      <c r="M45" s="18" t="s">
        <v>36</v>
      </c>
      <c r="N45" s="18" t="s">
        <v>48</v>
      </c>
      <c r="O45" s="18" t="s">
        <v>29</v>
      </c>
      <c r="P45" s="18" t="s">
        <v>29</v>
      </c>
      <c r="Q45" s="18" t="s">
        <v>4112</v>
      </c>
      <c r="R45" s="18" t="s">
        <v>4113</v>
      </c>
      <c r="S45" s="18" t="s">
        <v>4114</v>
      </c>
      <c r="T45" s="18" t="s">
        <v>4115</v>
      </c>
      <c r="U45" s="18"/>
      <c r="V45" s="18"/>
      <c r="W45" s="52" t="s">
        <v>4116</v>
      </c>
      <c r="X45" s="51" t="s">
        <v>4117</v>
      </c>
    </row>
    <row r="46" spans="1:24" s="50" customFormat="1" ht="47.25">
      <c r="A46" s="18" t="s">
        <v>90</v>
      </c>
      <c r="B46" s="18" t="s">
        <v>89</v>
      </c>
      <c r="C46" s="18" t="s">
        <v>91</v>
      </c>
      <c r="D46" s="18" t="s">
        <v>53</v>
      </c>
      <c r="E46" s="18">
        <v>2</v>
      </c>
      <c r="F46" s="18" t="s">
        <v>57</v>
      </c>
      <c r="G46" s="18">
        <v>8</v>
      </c>
      <c r="H46" s="18" t="s">
        <v>47</v>
      </c>
      <c r="I46" s="18">
        <v>1</v>
      </c>
      <c r="J46" s="18" t="s">
        <v>32</v>
      </c>
      <c r="K46" s="18">
        <v>3</v>
      </c>
      <c r="L46" s="18" t="s">
        <v>35</v>
      </c>
      <c r="M46" s="18" t="s">
        <v>36</v>
      </c>
      <c r="N46" s="18" t="s">
        <v>48</v>
      </c>
      <c r="O46" s="18" t="s">
        <v>29</v>
      </c>
      <c r="P46" s="18" t="s">
        <v>29</v>
      </c>
      <c r="Q46" s="18" t="s">
        <v>4118</v>
      </c>
      <c r="R46" s="18" t="s">
        <v>4119</v>
      </c>
      <c r="S46" s="18" t="s">
        <v>4120</v>
      </c>
      <c r="T46" s="18" t="s">
        <v>4121</v>
      </c>
      <c r="U46" s="18"/>
      <c r="V46" s="18"/>
      <c r="W46" s="52" t="s">
        <v>4122</v>
      </c>
      <c r="X46" s="51" t="s">
        <v>4123</v>
      </c>
    </row>
    <row r="47" spans="1:24" s="50" customFormat="1" ht="47.25">
      <c r="A47" s="18" t="s">
        <v>90</v>
      </c>
      <c r="B47" s="18" t="s">
        <v>89</v>
      </c>
      <c r="C47" s="18" t="s">
        <v>91</v>
      </c>
      <c r="D47" s="18" t="s">
        <v>53</v>
      </c>
      <c r="E47" s="18">
        <v>2</v>
      </c>
      <c r="F47" s="18" t="s">
        <v>57</v>
      </c>
      <c r="G47" s="18">
        <v>8</v>
      </c>
      <c r="H47" s="18" t="s">
        <v>47</v>
      </c>
      <c r="I47" s="18">
        <v>1</v>
      </c>
      <c r="J47" s="18" t="s">
        <v>32</v>
      </c>
      <c r="K47" s="18">
        <v>4</v>
      </c>
      <c r="L47" s="18" t="s">
        <v>35</v>
      </c>
      <c r="M47" s="18" t="s">
        <v>36</v>
      </c>
      <c r="N47" s="18" t="s">
        <v>48</v>
      </c>
      <c r="O47" s="18" t="s">
        <v>29</v>
      </c>
      <c r="P47" s="18" t="s">
        <v>29</v>
      </c>
      <c r="Q47" s="18" t="s">
        <v>4124</v>
      </c>
      <c r="R47" s="18" t="s">
        <v>4125</v>
      </c>
      <c r="S47" s="18" t="s">
        <v>4126</v>
      </c>
      <c r="T47" s="18" t="s">
        <v>4127</v>
      </c>
      <c r="U47" s="18"/>
      <c r="V47" s="18"/>
      <c r="W47" s="52" t="s">
        <v>4128</v>
      </c>
      <c r="X47" s="51" t="s">
        <v>4129</v>
      </c>
    </row>
    <row r="48" spans="1:24" s="50" customFormat="1" ht="47.25">
      <c r="A48" s="18" t="s">
        <v>90</v>
      </c>
      <c r="B48" s="18" t="s">
        <v>89</v>
      </c>
      <c r="C48" s="18" t="s">
        <v>91</v>
      </c>
      <c r="D48" s="18" t="s">
        <v>53</v>
      </c>
      <c r="E48" s="18">
        <v>2</v>
      </c>
      <c r="F48" s="18" t="s">
        <v>57</v>
      </c>
      <c r="G48" s="18">
        <v>8</v>
      </c>
      <c r="H48" s="18" t="s">
        <v>47</v>
      </c>
      <c r="I48" s="18">
        <v>1</v>
      </c>
      <c r="J48" s="18" t="s">
        <v>32</v>
      </c>
      <c r="K48" s="18">
        <v>5</v>
      </c>
      <c r="L48" s="18" t="s">
        <v>35</v>
      </c>
      <c r="M48" s="18" t="s">
        <v>36</v>
      </c>
      <c r="N48" s="18" t="s">
        <v>48</v>
      </c>
      <c r="O48" s="18" t="s">
        <v>29</v>
      </c>
      <c r="P48" s="18" t="s">
        <v>29</v>
      </c>
      <c r="Q48" s="18" t="s">
        <v>4130</v>
      </c>
      <c r="R48" s="18" t="s">
        <v>4131</v>
      </c>
      <c r="S48" s="18" t="s">
        <v>4132</v>
      </c>
      <c r="T48" s="18" t="s">
        <v>4133</v>
      </c>
      <c r="U48" s="18"/>
      <c r="V48" s="18"/>
      <c r="W48" s="52" t="s">
        <v>4134</v>
      </c>
      <c r="X48" s="51" t="s">
        <v>4135</v>
      </c>
    </row>
    <row r="49" spans="1:24" s="50" customFormat="1" ht="47.25">
      <c r="A49" s="18" t="s">
        <v>90</v>
      </c>
      <c r="B49" s="18" t="s">
        <v>89</v>
      </c>
      <c r="C49" s="18" t="s">
        <v>91</v>
      </c>
      <c r="D49" s="18" t="s">
        <v>53</v>
      </c>
      <c r="E49" s="18">
        <v>2</v>
      </c>
      <c r="F49" s="18" t="s">
        <v>57</v>
      </c>
      <c r="G49" s="18">
        <v>8</v>
      </c>
      <c r="H49" s="18" t="s">
        <v>47</v>
      </c>
      <c r="I49" s="18">
        <v>1</v>
      </c>
      <c r="J49" s="18" t="s">
        <v>32</v>
      </c>
      <c r="K49" s="18">
        <v>6</v>
      </c>
      <c r="L49" s="18" t="s">
        <v>35</v>
      </c>
      <c r="M49" s="18" t="s">
        <v>36</v>
      </c>
      <c r="N49" s="18" t="s">
        <v>48</v>
      </c>
      <c r="O49" s="18" t="s">
        <v>29</v>
      </c>
      <c r="P49" s="18" t="s">
        <v>29</v>
      </c>
      <c r="Q49" s="18" t="s">
        <v>4136</v>
      </c>
      <c r="R49" s="18" t="s">
        <v>4137</v>
      </c>
      <c r="S49" s="18" t="s">
        <v>4138</v>
      </c>
      <c r="T49" s="18" t="s">
        <v>4139</v>
      </c>
      <c r="U49" s="18"/>
      <c r="V49" s="18"/>
      <c r="W49" s="52" t="s">
        <v>4140</v>
      </c>
      <c r="X49" s="51" t="s">
        <v>4141</v>
      </c>
    </row>
    <row r="50" spans="1:24" s="50" customFormat="1" ht="47.25">
      <c r="A50" s="18" t="s">
        <v>90</v>
      </c>
      <c r="B50" s="18" t="s">
        <v>89</v>
      </c>
      <c r="C50" s="18" t="s">
        <v>91</v>
      </c>
      <c r="D50" s="18" t="s">
        <v>53</v>
      </c>
      <c r="E50" s="18">
        <v>2</v>
      </c>
      <c r="F50" s="18" t="s">
        <v>64</v>
      </c>
      <c r="G50" s="18">
        <v>24</v>
      </c>
      <c r="H50" s="18" t="s">
        <v>58</v>
      </c>
      <c r="I50" s="18">
        <v>1</v>
      </c>
      <c r="J50" s="18" t="s">
        <v>32</v>
      </c>
      <c r="K50" s="18">
        <v>1</v>
      </c>
      <c r="L50" s="18" t="s">
        <v>35</v>
      </c>
      <c r="M50" s="18" t="s">
        <v>36</v>
      </c>
      <c r="N50" s="18" t="s">
        <v>48</v>
      </c>
      <c r="O50" s="18" t="s">
        <v>29</v>
      </c>
      <c r="P50" s="18" t="s">
        <v>29</v>
      </c>
      <c r="Q50" s="18" t="s">
        <v>4142</v>
      </c>
      <c r="R50" s="18" t="s">
        <v>4143</v>
      </c>
      <c r="S50" s="18" t="s">
        <v>4144</v>
      </c>
      <c r="T50" s="18" t="s">
        <v>4145</v>
      </c>
      <c r="U50" s="18"/>
      <c r="V50" s="18"/>
      <c r="W50" s="52" t="s">
        <v>4146</v>
      </c>
      <c r="X50" s="51" t="s">
        <v>4147</v>
      </c>
    </row>
    <row r="51" spans="1:24" s="50" customFormat="1" ht="47.25">
      <c r="A51" s="18" t="s">
        <v>90</v>
      </c>
      <c r="B51" s="18" t="s">
        <v>89</v>
      </c>
      <c r="C51" s="18" t="s">
        <v>91</v>
      </c>
      <c r="D51" s="18" t="s">
        <v>53</v>
      </c>
      <c r="E51" s="18">
        <v>2</v>
      </c>
      <c r="F51" s="18" t="s">
        <v>64</v>
      </c>
      <c r="G51" s="18">
        <v>24</v>
      </c>
      <c r="H51" s="18" t="s">
        <v>58</v>
      </c>
      <c r="I51" s="18">
        <v>1</v>
      </c>
      <c r="J51" s="18" t="s">
        <v>32</v>
      </c>
      <c r="K51" s="18">
        <v>2</v>
      </c>
      <c r="L51" s="18" t="s">
        <v>35</v>
      </c>
      <c r="M51" s="18" t="s">
        <v>36</v>
      </c>
      <c r="N51" s="18" t="s">
        <v>48</v>
      </c>
      <c r="O51" s="18" t="s">
        <v>29</v>
      </c>
      <c r="P51" s="18" t="s">
        <v>29</v>
      </c>
      <c r="Q51" s="18" t="s">
        <v>4148</v>
      </c>
      <c r="R51" s="18" t="s">
        <v>4149</v>
      </c>
      <c r="S51" s="18" t="s">
        <v>4150</v>
      </c>
      <c r="T51" s="18" t="s">
        <v>4151</v>
      </c>
      <c r="U51" s="18"/>
      <c r="V51" s="18"/>
      <c r="W51" s="52" t="s">
        <v>4152</v>
      </c>
      <c r="X51" s="51" t="s">
        <v>4153</v>
      </c>
    </row>
    <row r="52" spans="1:24" s="50" customFormat="1" ht="47.25">
      <c r="A52" s="18" t="s">
        <v>90</v>
      </c>
      <c r="B52" s="18" t="s">
        <v>89</v>
      </c>
      <c r="C52" s="18" t="s">
        <v>91</v>
      </c>
      <c r="D52" s="18" t="s">
        <v>53</v>
      </c>
      <c r="E52" s="18">
        <v>2</v>
      </c>
      <c r="F52" s="18" t="s">
        <v>64</v>
      </c>
      <c r="G52" s="18">
        <v>24</v>
      </c>
      <c r="H52" s="18" t="s">
        <v>58</v>
      </c>
      <c r="I52" s="18">
        <v>1</v>
      </c>
      <c r="J52" s="18" t="s">
        <v>32</v>
      </c>
      <c r="K52" s="18">
        <v>3</v>
      </c>
      <c r="L52" s="18" t="s">
        <v>35</v>
      </c>
      <c r="M52" s="18" t="s">
        <v>36</v>
      </c>
      <c r="N52" s="18" t="s">
        <v>48</v>
      </c>
      <c r="O52" s="18" t="s">
        <v>29</v>
      </c>
      <c r="P52" s="18" t="s">
        <v>29</v>
      </c>
      <c r="Q52" s="18" t="s">
        <v>4154</v>
      </c>
      <c r="R52" s="18" t="s">
        <v>4155</v>
      </c>
      <c r="S52" s="18" t="s">
        <v>4156</v>
      </c>
      <c r="T52" s="18" t="s">
        <v>4157</v>
      </c>
      <c r="U52" s="18"/>
      <c r="V52" s="18"/>
      <c r="W52" s="52" t="s">
        <v>4158</v>
      </c>
      <c r="X52" s="51" t="s">
        <v>4159</v>
      </c>
    </row>
    <row r="53" spans="1:24" s="50" customFormat="1" ht="47.25">
      <c r="A53" s="18" t="s">
        <v>90</v>
      </c>
      <c r="B53" s="18" t="s">
        <v>89</v>
      </c>
      <c r="C53" s="18" t="s">
        <v>91</v>
      </c>
      <c r="D53" s="18" t="s">
        <v>53</v>
      </c>
      <c r="E53" s="18">
        <v>2</v>
      </c>
      <c r="F53" s="18" t="s">
        <v>64</v>
      </c>
      <c r="G53" s="18">
        <v>24</v>
      </c>
      <c r="H53" s="18" t="s">
        <v>58</v>
      </c>
      <c r="I53" s="18">
        <v>1</v>
      </c>
      <c r="J53" s="18" t="s">
        <v>32</v>
      </c>
      <c r="K53" s="18">
        <v>4</v>
      </c>
      <c r="L53" s="18" t="s">
        <v>35</v>
      </c>
      <c r="M53" s="18" t="s">
        <v>36</v>
      </c>
      <c r="N53" s="18" t="s">
        <v>48</v>
      </c>
      <c r="O53" s="18" t="s">
        <v>29</v>
      </c>
      <c r="P53" s="18" t="s">
        <v>29</v>
      </c>
      <c r="Q53" s="18" t="s">
        <v>4160</v>
      </c>
      <c r="R53" s="18" t="s">
        <v>4161</v>
      </c>
      <c r="S53" s="18" t="s">
        <v>4162</v>
      </c>
      <c r="T53" s="18" t="s">
        <v>4163</v>
      </c>
      <c r="U53" s="18"/>
      <c r="V53" s="18"/>
      <c r="W53" s="52" t="s">
        <v>4164</v>
      </c>
      <c r="X53" s="51" t="s">
        <v>4165</v>
      </c>
    </row>
    <row r="54" spans="1:24" s="50" customFormat="1" ht="47.25">
      <c r="A54" s="18" t="s">
        <v>90</v>
      </c>
      <c r="B54" s="18" t="s">
        <v>89</v>
      </c>
      <c r="C54" s="18" t="s">
        <v>91</v>
      </c>
      <c r="D54" s="18" t="s">
        <v>53</v>
      </c>
      <c r="E54" s="18">
        <v>2</v>
      </c>
      <c r="F54" s="18" t="s">
        <v>64</v>
      </c>
      <c r="G54" s="18">
        <v>24</v>
      </c>
      <c r="H54" s="18" t="s">
        <v>58</v>
      </c>
      <c r="I54" s="18">
        <v>1</v>
      </c>
      <c r="J54" s="18" t="s">
        <v>32</v>
      </c>
      <c r="K54" s="18">
        <v>5</v>
      </c>
      <c r="L54" s="18" t="s">
        <v>35</v>
      </c>
      <c r="M54" s="18" t="s">
        <v>36</v>
      </c>
      <c r="N54" s="18" t="s">
        <v>48</v>
      </c>
      <c r="O54" s="18" t="s">
        <v>29</v>
      </c>
      <c r="P54" s="18" t="s">
        <v>29</v>
      </c>
      <c r="Q54" s="18" t="s">
        <v>4166</v>
      </c>
      <c r="R54" s="18" t="s">
        <v>4167</v>
      </c>
      <c r="S54" s="18" t="s">
        <v>4168</v>
      </c>
      <c r="T54" s="18" t="s">
        <v>4169</v>
      </c>
      <c r="U54" s="18"/>
      <c r="V54" s="18"/>
      <c r="W54" s="52" t="s">
        <v>4170</v>
      </c>
      <c r="X54" s="51" t="s">
        <v>4171</v>
      </c>
    </row>
    <row r="55" spans="1:24" s="50" customFormat="1" ht="47.25">
      <c r="A55" s="18" t="s">
        <v>90</v>
      </c>
      <c r="B55" s="18" t="s">
        <v>89</v>
      </c>
      <c r="C55" s="18" t="s">
        <v>91</v>
      </c>
      <c r="D55" s="18" t="s">
        <v>53</v>
      </c>
      <c r="E55" s="18">
        <v>2</v>
      </c>
      <c r="F55" s="18" t="s">
        <v>64</v>
      </c>
      <c r="G55" s="18">
        <v>24</v>
      </c>
      <c r="H55" s="18" t="s">
        <v>58</v>
      </c>
      <c r="I55" s="18">
        <v>1</v>
      </c>
      <c r="J55" s="18" t="s">
        <v>32</v>
      </c>
      <c r="K55" s="18">
        <v>6</v>
      </c>
      <c r="L55" s="18" t="s">
        <v>35</v>
      </c>
      <c r="M55" s="18" t="s">
        <v>36</v>
      </c>
      <c r="N55" s="18" t="s">
        <v>48</v>
      </c>
      <c r="O55" s="18" t="s">
        <v>29</v>
      </c>
      <c r="P55" s="18" t="s">
        <v>29</v>
      </c>
      <c r="Q55" s="18" t="s">
        <v>4172</v>
      </c>
      <c r="R55" s="18" t="s">
        <v>4173</v>
      </c>
      <c r="S55" s="18" t="s">
        <v>4174</v>
      </c>
      <c r="T55" s="18" t="s">
        <v>4175</v>
      </c>
      <c r="U55" s="18"/>
      <c r="V55" s="18"/>
      <c r="W55" s="52" t="s">
        <v>4176</v>
      </c>
      <c r="X55" s="51" t="s">
        <v>4177</v>
      </c>
    </row>
    <row r="56" spans="1:24" s="50" customFormat="1" ht="47.25">
      <c r="A56" s="18" t="s">
        <v>90</v>
      </c>
      <c r="B56" s="18" t="s">
        <v>89</v>
      </c>
      <c r="C56" s="18" t="s">
        <v>91</v>
      </c>
      <c r="D56" s="18" t="s">
        <v>53</v>
      </c>
      <c r="E56" s="18">
        <v>2</v>
      </c>
      <c r="F56" s="18" t="s">
        <v>70</v>
      </c>
      <c r="G56" s="18">
        <v>32</v>
      </c>
      <c r="H56" s="18" t="s">
        <v>52</v>
      </c>
      <c r="I56" s="18">
        <v>1</v>
      </c>
      <c r="J56" s="18" t="s">
        <v>32</v>
      </c>
      <c r="K56" s="18">
        <v>1</v>
      </c>
      <c r="L56" s="18" t="s">
        <v>35</v>
      </c>
      <c r="M56" s="18" t="s">
        <v>36</v>
      </c>
      <c r="N56" s="18" t="s">
        <v>48</v>
      </c>
      <c r="O56" s="18" t="s">
        <v>29</v>
      </c>
      <c r="P56" s="18" t="s">
        <v>29</v>
      </c>
      <c r="Q56" s="18" t="s">
        <v>4178</v>
      </c>
      <c r="R56" s="18" t="s">
        <v>4179</v>
      </c>
      <c r="S56" s="18" t="s">
        <v>4180</v>
      </c>
      <c r="T56" s="18" t="s">
        <v>4181</v>
      </c>
      <c r="U56" s="18"/>
      <c r="V56" s="18"/>
      <c r="W56" s="52" t="s">
        <v>4182</v>
      </c>
      <c r="X56" s="51" t="s">
        <v>4183</v>
      </c>
    </row>
    <row r="57" spans="1:24" s="50" customFormat="1" ht="47.25">
      <c r="A57" s="18" t="s">
        <v>90</v>
      </c>
      <c r="B57" s="18" t="s">
        <v>89</v>
      </c>
      <c r="C57" s="18" t="s">
        <v>91</v>
      </c>
      <c r="D57" s="18" t="s">
        <v>53</v>
      </c>
      <c r="E57" s="18">
        <v>2</v>
      </c>
      <c r="F57" s="18" t="s">
        <v>70</v>
      </c>
      <c r="G57" s="18">
        <v>32</v>
      </c>
      <c r="H57" s="18" t="s">
        <v>52</v>
      </c>
      <c r="I57" s="18">
        <v>1</v>
      </c>
      <c r="J57" s="18" t="s">
        <v>32</v>
      </c>
      <c r="K57" s="18">
        <v>2</v>
      </c>
      <c r="L57" s="18" t="s">
        <v>35</v>
      </c>
      <c r="M57" s="18" t="s">
        <v>36</v>
      </c>
      <c r="N57" s="18" t="s">
        <v>48</v>
      </c>
      <c r="O57" s="18" t="s">
        <v>29</v>
      </c>
      <c r="P57" s="18" t="s">
        <v>29</v>
      </c>
      <c r="Q57" s="18" t="s">
        <v>4184</v>
      </c>
      <c r="R57" s="18" t="s">
        <v>4185</v>
      </c>
      <c r="S57" s="18" t="s">
        <v>4186</v>
      </c>
      <c r="T57" s="18" t="s">
        <v>4187</v>
      </c>
      <c r="U57" s="18"/>
      <c r="V57" s="18"/>
      <c r="W57" s="52" t="s">
        <v>4188</v>
      </c>
      <c r="X57" s="51" t="s">
        <v>4189</v>
      </c>
    </row>
    <row r="58" spans="1:24" s="50" customFormat="1" ht="47.25">
      <c r="A58" s="18" t="s">
        <v>90</v>
      </c>
      <c r="B58" s="18" t="s">
        <v>89</v>
      </c>
      <c r="C58" s="18" t="s">
        <v>91</v>
      </c>
      <c r="D58" s="18" t="s">
        <v>53</v>
      </c>
      <c r="E58" s="18">
        <v>2</v>
      </c>
      <c r="F58" s="18" t="s">
        <v>70</v>
      </c>
      <c r="G58" s="18">
        <v>32</v>
      </c>
      <c r="H58" s="18" t="s">
        <v>52</v>
      </c>
      <c r="I58" s="18">
        <v>1</v>
      </c>
      <c r="J58" s="18" t="s">
        <v>32</v>
      </c>
      <c r="K58" s="18">
        <v>3</v>
      </c>
      <c r="L58" s="18" t="s">
        <v>35</v>
      </c>
      <c r="M58" s="18" t="s">
        <v>36</v>
      </c>
      <c r="N58" s="18" t="s">
        <v>48</v>
      </c>
      <c r="O58" s="18" t="s">
        <v>29</v>
      </c>
      <c r="P58" s="18" t="s">
        <v>29</v>
      </c>
      <c r="Q58" s="18" t="s">
        <v>4190</v>
      </c>
      <c r="R58" s="18" t="s">
        <v>4191</v>
      </c>
      <c r="S58" s="18" t="s">
        <v>4192</v>
      </c>
      <c r="T58" s="18" t="s">
        <v>4193</v>
      </c>
      <c r="U58" s="18"/>
      <c r="V58" s="18"/>
      <c r="W58" s="52" t="s">
        <v>4194</v>
      </c>
      <c r="X58" s="51" t="s">
        <v>4195</v>
      </c>
    </row>
    <row r="59" spans="1:24" s="50" customFormat="1" ht="47.25">
      <c r="A59" s="18" t="s">
        <v>90</v>
      </c>
      <c r="B59" s="18" t="s">
        <v>89</v>
      </c>
      <c r="C59" s="18" t="s">
        <v>91</v>
      </c>
      <c r="D59" s="18" t="s">
        <v>53</v>
      </c>
      <c r="E59" s="18">
        <v>2</v>
      </c>
      <c r="F59" s="18" t="s">
        <v>70</v>
      </c>
      <c r="G59" s="18">
        <v>32</v>
      </c>
      <c r="H59" s="18" t="s">
        <v>52</v>
      </c>
      <c r="I59" s="18">
        <v>1</v>
      </c>
      <c r="J59" s="18" t="s">
        <v>32</v>
      </c>
      <c r="K59" s="18">
        <v>4</v>
      </c>
      <c r="L59" s="18" t="s">
        <v>35</v>
      </c>
      <c r="M59" s="18" t="s">
        <v>36</v>
      </c>
      <c r="N59" s="18" t="s">
        <v>48</v>
      </c>
      <c r="O59" s="18" t="s">
        <v>29</v>
      </c>
      <c r="P59" s="18" t="s">
        <v>29</v>
      </c>
      <c r="Q59" s="18" t="s">
        <v>4196</v>
      </c>
      <c r="R59" s="18" t="s">
        <v>4197</v>
      </c>
      <c r="S59" s="18" t="s">
        <v>4198</v>
      </c>
      <c r="T59" s="18" t="s">
        <v>4199</v>
      </c>
      <c r="U59" s="18"/>
      <c r="V59" s="18"/>
      <c r="W59" s="52" t="s">
        <v>4200</v>
      </c>
      <c r="X59" s="51" t="s">
        <v>4201</v>
      </c>
    </row>
    <row r="60" spans="1:24" s="50" customFormat="1" ht="47.25">
      <c r="A60" s="18" t="s">
        <v>90</v>
      </c>
      <c r="B60" s="18" t="s">
        <v>89</v>
      </c>
      <c r="C60" s="18" t="s">
        <v>91</v>
      </c>
      <c r="D60" s="18" t="s">
        <v>53</v>
      </c>
      <c r="E60" s="18">
        <v>2</v>
      </c>
      <c r="F60" s="18" t="s">
        <v>70</v>
      </c>
      <c r="G60" s="18">
        <v>32</v>
      </c>
      <c r="H60" s="18" t="s">
        <v>52</v>
      </c>
      <c r="I60" s="18">
        <v>1</v>
      </c>
      <c r="J60" s="18" t="s">
        <v>32</v>
      </c>
      <c r="K60" s="18">
        <v>5</v>
      </c>
      <c r="L60" s="18" t="s">
        <v>35</v>
      </c>
      <c r="M60" s="18" t="s">
        <v>36</v>
      </c>
      <c r="N60" s="18" t="s">
        <v>48</v>
      </c>
      <c r="O60" s="18" t="s">
        <v>29</v>
      </c>
      <c r="P60" s="18" t="s">
        <v>29</v>
      </c>
      <c r="Q60" s="18" t="s">
        <v>4202</v>
      </c>
      <c r="R60" s="18" t="s">
        <v>4203</v>
      </c>
      <c r="S60" s="18" t="s">
        <v>4204</v>
      </c>
      <c r="T60" s="18" t="s">
        <v>4205</v>
      </c>
      <c r="U60" s="18"/>
      <c r="V60" s="18"/>
      <c r="W60" s="52" t="s">
        <v>4206</v>
      </c>
      <c r="X60" s="51" t="s">
        <v>4207</v>
      </c>
    </row>
    <row r="61" spans="1:24" s="50" customFormat="1" ht="47.25">
      <c r="A61" s="18" t="s">
        <v>90</v>
      </c>
      <c r="B61" s="18" t="s">
        <v>89</v>
      </c>
      <c r="C61" s="18" t="s">
        <v>91</v>
      </c>
      <c r="D61" s="18" t="s">
        <v>53</v>
      </c>
      <c r="E61" s="18">
        <v>2</v>
      </c>
      <c r="F61" s="18" t="s">
        <v>70</v>
      </c>
      <c r="G61" s="18">
        <v>32</v>
      </c>
      <c r="H61" s="18" t="s">
        <v>52</v>
      </c>
      <c r="I61" s="18">
        <v>1</v>
      </c>
      <c r="J61" s="18" t="s">
        <v>32</v>
      </c>
      <c r="K61" s="18">
        <v>6</v>
      </c>
      <c r="L61" s="18" t="s">
        <v>35</v>
      </c>
      <c r="M61" s="18" t="s">
        <v>36</v>
      </c>
      <c r="N61" s="18" t="s">
        <v>48</v>
      </c>
      <c r="O61" s="18" t="s">
        <v>29</v>
      </c>
      <c r="P61" s="18" t="s">
        <v>29</v>
      </c>
      <c r="Q61" s="18" t="s">
        <v>4208</v>
      </c>
      <c r="R61" s="18" t="s">
        <v>4209</v>
      </c>
      <c r="S61" s="18" t="s">
        <v>4210</v>
      </c>
      <c r="T61" s="18" t="s">
        <v>4211</v>
      </c>
      <c r="U61" s="18"/>
      <c r="V61" s="18"/>
      <c r="W61" s="52" t="s">
        <v>4212</v>
      </c>
      <c r="X61" s="51" t="s">
        <v>4213</v>
      </c>
    </row>
    <row r="62" spans="1:24" s="50" customFormat="1" ht="47.25">
      <c r="A62" s="18" t="s">
        <v>90</v>
      </c>
      <c r="B62" s="18" t="s">
        <v>89</v>
      </c>
      <c r="C62" s="18" t="s">
        <v>91</v>
      </c>
      <c r="D62" s="18" t="s">
        <v>53</v>
      </c>
      <c r="E62" s="18">
        <v>2</v>
      </c>
      <c r="F62" s="18" t="s">
        <v>76</v>
      </c>
      <c r="G62" s="18">
        <v>48</v>
      </c>
      <c r="H62" s="18" t="s">
        <v>27</v>
      </c>
      <c r="I62" s="18">
        <v>1</v>
      </c>
      <c r="J62" s="18" t="s">
        <v>32</v>
      </c>
      <c r="K62" s="18">
        <v>1</v>
      </c>
      <c r="L62" s="18" t="s">
        <v>35</v>
      </c>
      <c r="M62" s="18" t="s">
        <v>36</v>
      </c>
      <c r="N62" s="18" t="s">
        <v>48</v>
      </c>
      <c r="O62" s="18" t="s">
        <v>29</v>
      </c>
      <c r="P62" s="18" t="s">
        <v>29</v>
      </c>
      <c r="Q62" s="18" t="s">
        <v>4214</v>
      </c>
      <c r="R62" s="18" t="s">
        <v>4215</v>
      </c>
      <c r="S62" s="18" t="s">
        <v>4216</v>
      </c>
      <c r="T62" s="18" t="s">
        <v>4217</v>
      </c>
      <c r="U62" s="18"/>
      <c r="V62" s="18"/>
      <c r="W62" s="52" t="s">
        <v>4218</v>
      </c>
      <c r="X62" s="51" t="s">
        <v>4219</v>
      </c>
    </row>
    <row r="63" spans="1:24" s="50" customFormat="1" ht="47.25">
      <c r="A63" s="18" t="s">
        <v>90</v>
      </c>
      <c r="B63" s="18" t="s">
        <v>89</v>
      </c>
      <c r="C63" s="18" t="s">
        <v>91</v>
      </c>
      <c r="D63" s="18" t="s">
        <v>53</v>
      </c>
      <c r="E63" s="18">
        <v>2</v>
      </c>
      <c r="F63" s="18" t="s">
        <v>76</v>
      </c>
      <c r="G63" s="18">
        <v>48</v>
      </c>
      <c r="H63" s="18" t="s">
        <v>27</v>
      </c>
      <c r="I63" s="18">
        <v>1</v>
      </c>
      <c r="J63" s="18" t="s">
        <v>32</v>
      </c>
      <c r="K63" s="18">
        <v>2</v>
      </c>
      <c r="L63" s="18" t="s">
        <v>35</v>
      </c>
      <c r="M63" s="18" t="s">
        <v>36</v>
      </c>
      <c r="N63" s="18" t="s">
        <v>48</v>
      </c>
      <c r="O63" s="18" t="s">
        <v>29</v>
      </c>
      <c r="P63" s="18" t="s">
        <v>29</v>
      </c>
      <c r="Q63" s="18" t="s">
        <v>4220</v>
      </c>
      <c r="R63" s="18" t="s">
        <v>4221</v>
      </c>
      <c r="S63" s="18" t="s">
        <v>4222</v>
      </c>
      <c r="T63" s="18" t="s">
        <v>4223</v>
      </c>
      <c r="U63" s="18"/>
      <c r="V63" s="18"/>
      <c r="W63" s="52" t="s">
        <v>4224</v>
      </c>
      <c r="X63" s="51" t="s">
        <v>4225</v>
      </c>
    </row>
    <row r="64" spans="1:24" s="50" customFormat="1" ht="47.25">
      <c r="A64" s="18" t="s">
        <v>90</v>
      </c>
      <c r="B64" s="18" t="s">
        <v>89</v>
      </c>
      <c r="C64" s="18" t="s">
        <v>91</v>
      </c>
      <c r="D64" s="18" t="s">
        <v>53</v>
      </c>
      <c r="E64" s="18">
        <v>2</v>
      </c>
      <c r="F64" s="18" t="s">
        <v>76</v>
      </c>
      <c r="G64" s="18">
        <v>48</v>
      </c>
      <c r="H64" s="18" t="s">
        <v>27</v>
      </c>
      <c r="I64" s="18">
        <v>1</v>
      </c>
      <c r="J64" s="18" t="s">
        <v>32</v>
      </c>
      <c r="K64" s="18">
        <v>3</v>
      </c>
      <c r="L64" s="18" t="s">
        <v>35</v>
      </c>
      <c r="M64" s="18" t="s">
        <v>36</v>
      </c>
      <c r="N64" s="18" t="s">
        <v>48</v>
      </c>
      <c r="O64" s="18" t="s">
        <v>29</v>
      </c>
      <c r="P64" s="18" t="s">
        <v>29</v>
      </c>
      <c r="Q64" s="18" t="s">
        <v>4226</v>
      </c>
      <c r="R64" s="18" t="s">
        <v>4227</v>
      </c>
      <c r="S64" s="18" t="s">
        <v>4228</v>
      </c>
      <c r="T64" s="18" t="s">
        <v>4229</v>
      </c>
      <c r="U64" s="18"/>
      <c r="V64" s="18"/>
      <c r="W64" s="52" t="s">
        <v>4230</v>
      </c>
      <c r="X64" s="51" t="s">
        <v>4231</v>
      </c>
    </row>
    <row r="65" spans="1:24" s="50" customFormat="1" ht="47.25">
      <c r="A65" s="18" t="s">
        <v>90</v>
      </c>
      <c r="B65" s="18" t="s">
        <v>89</v>
      </c>
      <c r="C65" s="18" t="s">
        <v>91</v>
      </c>
      <c r="D65" s="18" t="s">
        <v>53</v>
      </c>
      <c r="E65" s="18">
        <v>2</v>
      </c>
      <c r="F65" s="18" t="s">
        <v>76</v>
      </c>
      <c r="G65" s="18">
        <v>48</v>
      </c>
      <c r="H65" s="18" t="s">
        <v>27</v>
      </c>
      <c r="I65" s="18">
        <v>1</v>
      </c>
      <c r="J65" s="18" t="s">
        <v>32</v>
      </c>
      <c r="K65" s="18">
        <v>4</v>
      </c>
      <c r="L65" s="18" t="s">
        <v>35</v>
      </c>
      <c r="M65" s="18" t="s">
        <v>36</v>
      </c>
      <c r="N65" s="18" t="s">
        <v>48</v>
      </c>
      <c r="O65" s="18" t="s">
        <v>29</v>
      </c>
      <c r="P65" s="18" t="s">
        <v>29</v>
      </c>
      <c r="Q65" s="18" t="s">
        <v>4232</v>
      </c>
      <c r="R65" s="18" t="s">
        <v>4233</v>
      </c>
      <c r="S65" s="18" t="s">
        <v>4234</v>
      </c>
      <c r="T65" s="18" t="s">
        <v>4235</v>
      </c>
      <c r="U65" s="18"/>
      <c r="V65" s="18"/>
      <c r="W65" s="52" t="s">
        <v>4236</v>
      </c>
      <c r="X65" s="51" t="s">
        <v>4237</v>
      </c>
    </row>
    <row r="66" spans="1:24" s="50" customFormat="1" ht="47.25">
      <c r="A66" s="18" t="s">
        <v>90</v>
      </c>
      <c r="B66" s="18" t="s">
        <v>89</v>
      </c>
      <c r="C66" s="18" t="s">
        <v>91</v>
      </c>
      <c r="D66" s="18" t="s">
        <v>53</v>
      </c>
      <c r="E66" s="18">
        <v>2</v>
      </c>
      <c r="F66" s="18" t="s">
        <v>76</v>
      </c>
      <c r="G66" s="18">
        <v>48</v>
      </c>
      <c r="H66" s="18" t="s">
        <v>27</v>
      </c>
      <c r="I66" s="18">
        <v>1</v>
      </c>
      <c r="J66" s="18" t="s">
        <v>32</v>
      </c>
      <c r="K66" s="18">
        <v>5</v>
      </c>
      <c r="L66" s="18" t="s">
        <v>35</v>
      </c>
      <c r="M66" s="18" t="s">
        <v>36</v>
      </c>
      <c r="N66" s="18" t="s">
        <v>48</v>
      </c>
      <c r="O66" s="18" t="s">
        <v>29</v>
      </c>
      <c r="P66" s="18" t="s">
        <v>29</v>
      </c>
      <c r="Q66" s="18" t="s">
        <v>4238</v>
      </c>
      <c r="R66" s="18" t="s">
        <v>4239</v>
      </c>
      <c r="S66" s="18" t="s">
        <v>4240</v>
      </c>
      <c r="T66" s="18" t="s">
        <v>4241</v>
      </c>
      <c r="U66" s="18"/>
      <c r="V66" s="18"/>
      <c r="W66" s="52" t="s">
        <v>4242</v>
      </c>
      <c r="X66" s="51" t="s">
        <v>4243</v>
      </c>
    </row>
    <row r="67" spans="1:24" s="50" customFormat="1" ht="47.25">
      <c r="A67" s="18" t="s">
        <v>90</v>
      </c>
      <c r="B67" s="18" t="s">
        <v>89</v>
      </c>
      <c r="C67" s="18" t="s">
        <v>91</v>
      </c>
      <c r="D67" s="18" t="s">
        <v>53</v>
      </c>
      <c r="E67" s="18">
        <v>2</v>
      </c>
      <c r="F67" s="18" t="s">
        <v>76</v>
      </c>
      <c r="G67" s="18">
        <v>48</v>
      </c>
      <c r="H67" s="18" t="s">
        <v>27</v>
      </c>
      <c r="I67" s="18">
        <v>1</v>
      </c>
      <c r="J67" s="18" t="s">
        <v>32</v>
      </c>
      <c r="K67" s="18">
        <v>6</v>
      </c>
      <c r="L67" s="18" t="s">
        <v>35</v>
      </c>
      <c r="M67" s="18" t="s">
        <v>36</v>
      </c>
      <c r="N67" s="18" t="s">
        <v>48</v>
      </c>
      <c r="O67" s="18" t="s">
        <v>29</v>
      </c>
      <c r="P67" s="18" t="s">
        <v>29</v>
      </c>
      <c r="Q67" s="18" t="s">
        <v>4244</v>
      </c>
      <c r="R67" s="18" t="s">
        <v>4245</v>
      </c>
      <c r="S67" s="18" t="s">
        <v>4246</v>
      </c>
      <c r="T67" s="18" t="s">
        <v>4247</v>
      </c>
      <c r="U67" s="18"/>
      <c r="V67" s="18"/>
      <c r="W67" s="52" t="s">
        <v>4248</v>
      </c>
      <c r="X67" s="51" t="s">
        <v>4249</v>
      </c>
    </row>
    <row r="68" spans="1:24" s="50" customFormat="1" ht="47.25">
      <c r="A68" s="18" t="s">
        <v>90</v>
      </c>
      <c r="B68" s="18" t="s">
        <v>89</v>
      </c>
      <c r="C68" s="18" t="s">
        <v>91</v>
      </c>
      <c r="D68" s="18" t="s">
        <v>53</v>
      </c>
      <c r="E68" s="18">
        <v>2</v>
      </c>
      <c r="F68" s="18" t="s">
        <v>46</v>
      </c>
      <c r="G68" s="18">
        <v>2</v>
      </c>
      <c r="H68" s="18" t="s">
        <v>37</v>
      </c>
      <c r="I68" s="18">
        <v>1</v>
      </c>
      <c r="J68" s="18" t="s">
        <v>32</v>
      </c>
      <c r="K68" s="18">
        <v>1</v>
      </c>
      <c r="L68" s="18" t="s">
        <v>83</v>
      </c>
      <c r="M68" s="18" t="s">
        <v>72</v>
      </c>
      <c r="N68" s="18" t="s">
        <v>48</v>
      </c>
      <c r="O68" s="18" t="s">
        <v>29</v>
      </c>
      <c r="P68" s="18" t="s">
        <v>29</v>
      </c>
      <c r="Q68" s="18" t="s">
        <v>4250</v>
      </c>
      <c r="R68" s="18" t="s">
        <v>4251</v>
      </c>
      <c r="S68" s="18" t="s">
        <v>4252</v>
      </c>
      <c r="T68" s="18" t="s">
        <v>4253</v>
      </c>
      <c r="U68" s="18"/>
      <c r="V68" s="18"/>
      <c r="W68" s="52" t="s">
        <v>4254</v>
      </c>
      <c r="X68" s="51" t="s">
        <v>4255</v>
      </c>
    </row>
    <row r="69" spans="1:24" s="50" customFormat="1" ht="47.25">
      <c r="A69" s="18" t="s">
        <v>90</v>
      </c>
      <c r="B69" s="18" t="s">
        <v>89</v>
      </c>
      <c r="C69" s="18" t="s">
        <v>91</v>
      </c>
      <c r="D69" s="18" t="s">
        <v>53</v>
      </c>
      <c r="E69" s="18">
        <v>2</v>
      </c>
      <c r="F69" s="18" t="s">
        <v>46</v>
      </c>
      <c r="G69" s="18">
        <v>2</v>
      </c>
      <c r="H69" s="18" t="s">
        <v>37</v>
      </c>
      <c r="I69" s="18">
        <v>1</v>
      </c>
      <c r="J69" s="18" t="s">
        <v>32</v>
      </c>
      <c r="K69" s="18">
        <v>2</v>
      </c>
      <c r="L69" s="18" t="s">
        <v>83</v>
      </c>
      <c r="M69" s="18" t="s">
        <v>72</v>
      </c>
      <c r="N69" s="18" t="s">
        <v>48</v>
      </c>
      <c r="O69" s="18" t="s">
        <v>29</v>
      </c>
      <c r="P69" s="18" t="s">
        <v>29</v>
      </c>
      <c r="Q69" s="18" t="s">
        <v>4256</v>
      </c>
      <c r="R69" s="18" t="s">
        <v>4257</v>
      </c>
      <c r="S69" s="18" t="s">
        <v>4258</v>
      </c>
      <c r="T69" s="18" t="s">
        <v>4259</v>
      </c>
      <c r="U69" s="18"/>
      <c r="V69" s="18"/>
      <c r="W69" s="52" t="s">
        <v>4260</v>
      </c>
      <c r="X69" s="51" t="s">
        <v>4261</v>
      </c>
    </row>
    <row r="70" spans="1:24" s="50" customFormat="1" ht="47.25">
      <c r="A70" s="18" t="s">
        <v>90</v>
      </c>
      <c r="B70" s="18" t="s">
        <v>89</v>
      </c>
      <c r="C70" s="18" t="s">
        <v>91</v>
      </c>
      <c r="D70" s="18" t="s">
        <v>53</v>
      </c>
      <c r="E70" s="18">
        <v>2</v>
      </c>
      <c r="F70" s="18" t="s">
        <v>46</v>
      </c>
      <c r="G70" s="18">
        <v>2</v>
      </c>
      <c r="H70" s="18" t="s">
        <v>37</v>
      </c>
      <c r="I70" s="18">
        <v>1</v>
      </c>
      <c r="J70" s="18" t="s">
        <v>32</v>
      </c>
      <c r="K70" s="18">
        <v>3</v>
      </c>
      <c r="L70" s="18" t="s">
        <v>83</v>
      </c>
      <c r="M70" s="18" t="s">
        <v>72</v>
      </c>
      <c r="N70" s="18" t="s">
        <v>48</v>
      </c>
      <c r="O70" s="18" t="s">
        <v>29</v>
      </c>
      <c r="P70" s="18" t="s">
        <v>29</v>
      </c>
      <c r="Q70" s="18" t="s">
        <v>4262</v>
      </c>
      <c r="R70" s="18" t="s">
        <v>4263</v>
      </c>
      <c r="S70" s="18" t="s">
        <v>4264</v>
      </c>
      <c r="T70" s="18" t="s">
        <v>4265</v>
      </c>
      <c r="U70" s="18"/>
      <c r="V70" s="18"/>
      <c r="W70" s="52" t="s">
        <v>4266</v>
      </c>
      <c r="X70" s="51" t="s">
        <v>4267</v>
      </c>
    </row>
    <row r="71" spans="1:24" s="50" customFormat="1" ht="47.25">
      <c r="A71" s="18" t="s">
        <v>90</v>
      </c>
      <c r="B71" s="18" t="s">
        <v>89</v>
      </c>
      <c r="C71" s="18" t="s">
        <v>91</v>
      </c>
      <c r="D71" s="18" t="s">
        <v>53</v>
      </c>
      <c r="E71" s="18">
        <v>2</v>
      </c>
      <c r="F71" s="18" t="s">
        <v>46</v>
      </c>
      <c r="G71" s="18">
        <v>2</v>
      </c>
      <c r="H71" s="18" t="s">
        <v>37</v>
      </c>
      <c r="I71" s="18">
        <v>1</v>
      </c>
      <c r="J71" s="18" t="s">
        <v>32</v>
      </c>
      <c r="K71" s="18">
        <v>4</v>
      </c>
      <c r="L71" s="18" t="s">
        <v>83</v>
      </c>
      <c r="M71" s="18" t="s">
        <v>72</v>
      </c>
      <c r="N71" s="18" t="s">
        <v>48</v>
      </c>
      <c r="O71" s="18" t="s">
        <v>29</v>
      </c>
      <c r="P71" s="18" t="s">
        <v>29</v>
      </c>
      <c r="Q71" s="18" t="s">
        <v>4268</v>
      </c>
      <c r="R71" s="18" t="s">
        <v>4269</v>
      </c>
      <c r="S71" s="18" t="s">
        <v>4270</v>
      </c>
      <c r="T71" s="18" t="s">
        <v>4271</v>
      </c>
      <c r="U71" s="18"/>
      <c r="V71" s="18"/>
      <c r="W71" s="52" t="s">
        <v>4272</v>
      </c>
      <c r="X71" s="51" t="s">
        <v>4273</v>
      </c>
    </row>
    <row r="72" spans="1:24" s="50" customFormat="1" ht="47.25">
      <c r="A72" s="18" t="s">
        <v>90</v>
      </c>
      <c r="B72" s="18" t="s">
        <v>89</v>
      </c>
      <c r="C72" s="18" t="s">
        <v>91</v>
      </c>
      <c r="D72" s="18" t="s">
        <v>53</v>
      </c>
      <c r="E72" s="18">
        <v>2</v>
      </c>
      <c r="F72" s="18" t="s">
        <v>46</v>
      </c>
      <c r="G72" s="18">
        <v>2</v>
      </c>
      <c r="H72" s="18" t="s">
        <v>37</v>
      </c>
      <c r="I72" s="18">
        <v>1</v>
      </c>
      <c r="J72" s="18" t="s">
        <v>32</v>
      </c>
      <c r="K72" s="18">
        <v>5</v>
      </c>
      <c r="L72" s="18" t="s">
        <v>83</v>
      </c>
      <c r="M72" s="18" t="s">
        <v>72</v>
      </c>
      <c r="N72" s="18" t="s">
        <v>48</v>
      </c>
      <c r="O72" s="18" t="s">
        <v>29</v>
      </c>
      <c r="P72" s="18" t="s">
        <v>29</v>
      </c>
      <c r="Q72" s="18" t="s">
        <v>4274</v>
      </c>
      <c r="R72" s="18" t="s">
        <v>4275</v>
      </c>
      <c r="S72" s="18" t="s">
        <v>4276</v>
      </c>
      <c r="T72" s="18" t="s">
        <v>4277</v>
      </c>
      <c r="U72" s="18"/>
      <c r="V72" s="18"/>
      <c r="W72" s="52" t="s">
        <v>4278</v>
      </c>
      <c r="X72" s="51" t="s">
        <v>4279</v>
      </c>
    </row>
    <row r="73" spans="1:24" s="50" customFormat="1" ht="47.25">
      <c r="A73" s="18" t="s">
        <v>90</v>
      </c>
      <c r="B73" s="18" t="s">
        <v>89</v>
      </c>
      <c r="C73" s="18" t="s">
        <v>91</v>
      </c>
      <c r="D73" s="18" t="s">
        <v>53</v>
      </c>
      <c r="E73" s="18">
        <v>2</v>
      </c>
      <c r="F73" s="18" t="s">
        <v>46</v>
      </c>
      <c r="G73" s="18">
        <v>2</v>
      </c>
      <c r="H73" s="18" t="s">
        <v>37</v>
      </c>
      <c r="I73" s="18">
        <v>1</v>
      </c>
      <c r="J73" s="18" t="s">
        <v>32</v>
      </c>
      <c r="K73" s="18">
        <v>6</v>
      </c>
      <c r="L73" s="18" t="s">
        <v>83</v>
      </c>
      <c r="M73" s="18" t="s">
        <v>72</v>
      </c>
      <c r="N73" s="18" t="s">
        <v>48</v>
      </c>
      <c r="O73" s="18" t="s">
        <v>29</v>
      </c>
      <c r="P73" s="18" t="s">
        <v>29</v>
      </c>
      <c r="Q73" s="18" t="s">
        <v>4280</v>
      </c>
      <c r="R73" s="18" t="s">
        <v>4281</v>
      </c>
      <c r="S73" s="18" t="s">
        <v>4282</v>
      </c>
      <c r="T73" s="18" t="s">
        <v>4283</v>
      </c>
      <c r="U73" s="18"/>
      <c r="V73" s="18"/>
      <c r="W73" s="52" t="s">
        <v>4284</v>
      </c>
      <c r="X73" s="51" t="s">
        <v>4285</v>
      </c>
    </row>
    <row r="74" spans="1:24" s="50" customFormat="1" ht="47.25">
      <c r="A74" s="18" t="s">
        <v>90</v>
      </c>
      <c r="B74" s="18" t="s">
        <v>89</v>
      </c>
      <c r="C74" s="18" t="s">
        <v>91</v>
      </c>
      <c r="D74" s="18" t="s">
        <v>53</v>
      </c>
      <c r="E74" s="18">
        <v>2</v>
      </c>
      <c r="F74" s="18" t="s">
        <v>57</v>
      </c>
      <c r="G74" s="18">
        <v>8</v>
      </c>
      <c r="H74" s="18" t="s">
        <v>47</v>
      </c>
      <c r="I74" s="18">
        <v>1</v>
      </c>
      <c r="J74" s="18" t="s">
        <v>32</v>
      </c>
      <c r="K74" s="18">
        <v>1</v>
      </c>
      <c r="L74" s="18" t="s">
        <v>83</v>
      </c>
      <c r="M74" s="18" t="s">
        <v>72</v>
      </c>
      <c r="N74" s="18" t="s">
        <v>48</v>
      </c>
      <c r="O74" s="18" t="s">
        <v>29</v>
      </c>
      <c r="P74" s="18" t="s">
        <v>29</v>
      </c>
      <c r="Q74" s="18" t="s">
        <v>4286</v>
      </c>
      <c r="R74" s="18" t="s">
        <v>4287</v>
      </c>
      <c r="S74" s="18" t="s">
        <v>4288</v>
      </c>
      <c r="T74" s="18" t="s">
        <v>4289</v>
      </c>
      <c r="U74" s="18"/>
      <c r="V74" s="18"/>
      <c r="W74" s="52" t="s">
        <v>4290</v>
      </c>
      <c r="X74" s="51" t="s">
        <v>4291</v>
      </c>
    </row>
    <row r="75" spans="1:24" s="50" customFormat="1" ht="47.25">
      <c r="A75" s="18" t="s">
        <v>90</v>
      </c>
      <c r="B75" s="18" t="s">
        <v>89</v>
      </c>
      <c r="C75" s="18" t="s">
        <v>91</v>
      </c>
      <c r="D75" s="18" t="s">
        <v>53</v>
      </c>
      <c r="E75" s="18">
        <v>2</v>
      </c>
      <c r="F75" s="18" t="s">
        <v>57</v>
      </c>
      <c r="G75" s="18">
        <v>8</v>
      </c>
      <c r="H75" s="18" t="s">
        <v>47</v>
      </c>
      <c r="I75" s="18">
        <v>1</v>
      </c>
      <c r="J75" s="18" t="s">
        <v>32</v>
      </c>
      <c r="K75" s="18">
        <v>2</v>
      </c>
      <c r="L75" s="18" t="s">
        <v>83</v>
      </c>
      <c r="M75" s="18" t="s">
        <v>72</v>
      </c>
      <c r="N75" s="18" t="s">
        <v>48</v>
      </c>
      <c r="O75" s="18" t="s">
        <v>29</v>
      </c>
      <c r="P75" s="18" t="s">
        <v>29</v>
      </c>
      <c r="Q75" s="18" t="s">
        <v>4292</v>
      </c>
      <c r="R75" s="18" t="s">
        <v>4293</v>
      </c>
      <c r="S75" s="18" t="s">
        <v>4294</v>
      </c>
      <c r="T75" s="18" t="s">
        <v>4295</v>
      </c>
      <c r="U75" s="18"/>
      <c r="V75" s="18"/>
      <c r="W75" s="52" t="s">
        <v>4296</v>
      </c>
      <c r="X75" s="51" t="s">
        <v>4297</v>
      </c>
    </row>
    <row r="76" spans="1:24" s="50" customFormat="1" ht="47.25">
      <c r="A76" s="18" t="s">
        <v>90</v>
      </c>
      <c r="B76" s="18" t="s">
        <v>89</v>
      </c>
      <c r="C76" s="18" t="s">
        <v>91</v>
      </c>
      <c r="D76" s="18" t="s">
        <v>53</v>
      </c>
      <c r="E76" s="18">
        <v>2</v>
      </c>
      <c r="F76" s="18" t="s">
        <v>57</v>
      </c>
      <c r="G76" s="18">
        <v>8</v>
      </c>
      <c r="H76" s="18" t="s">
        <v>47</v>
      </c>
      <c r="I76" s="18">
        <v>1</v>
      </c>
      <c r="J76" s="18" t="s">
        <v>32</v>
      </c>
      <c r="K76" s="18">
        <v>3</v>
      </c>
      <c r="L76" s="18" t="s">
        <v>83</v>
      </c>
      <c r="M76" s="18" t="s">
        <v>72</v>
      </c>
      <c r="N76" s="18" t="s">
        <v>48</v>
      </c>
      <c r="O76" s="18" t="s">
        <v>29</v>
      </c>
      <c r="P76" s="18" t="s">
        <v>29</v>
      </c>
      <c r="Q76" s="18" t="s">
        <v>4298</v>
      </c>
      <c r="R76" s="18" t="s">
        <v>4299</v>
      </c>
      <c r="S76" s="18" t="s">
        <v>4300</v>
      </c>
      <c r="T76" s="18" t="s">
        <v>4301</v>
      </c>
      <c r="U76" s="18"/>
      <c r="V76" s="18"/>
      <c r="W76" s="52" t="s">
        <v>4302</v>
      </c>
      <c r="X76" s="51" t="s">
        <v>4303</v>
      </c>
    </row>
    <row r="77" spans="1:24" s="50" customFormat="1" ht="47.25">
      <c r="A77" s="18" t="s">
        <v>90</v>
      </c>
      <c r="B77" s="18" t="s">
        <v>89</v>
      </c>
      <c r="C77" s="18" t="s">
        <v>91</v>
      </c>
      <c r="D77" s="18" t="s">
        <v>53</v>
      </c>
      <c r="E77" s="18">
        <v>2</v>
      </c>
      <c r="F77" s="18" t="s">
        <v>57</v>
      </c>
      <c r="G77" s="18">
        <v>8</v>
      </c>
      <c r="H77" s="18" t="s">
        <v>47</v>
      </c>
      <c r="I77" s="18">
        <v>1</v>
      </c>
      <c r="J77" s="18" t="s">
        <v>32</v>
      </c>
      <c r="K77" s="18">
        <v>4</v>
      </c>
      <c r="L77" s="18" t="s">
        <v>83</v>
      </c>
      <c r="M77" s="18" t="s">
        <v>72</v>
      </c>
      <c r="N77" s="18" t="s">
        <v>48</v>
      </c>
      <c r="O77" s="18" t="s">
        <v>29</v>
      </c>
      <c r="P77" s="18" t="s">
        <v>29</v>
      </c>
      <c r="Q77" s="18" t="s">
        <v>4304</v>
      </c>
      <c r="R77" s="18" t="s">
        <v>4305</v>
      </c>
      <c r="S77" s="18" t="s">
        <v>4306</v>
      </c>
      <c r="T77" s="18" t="s">
        <v>4307</v>
      </c>
      <c r="U77" s="18"/>
      <c r="V77" s="18"/>
      <c r="W77" s="52" t="s">
        <v>4308</v>
      </c>
      <c r="X77" s="51" t="s">
        <v>4309</v>
      </c>
    </row>
    <row r="78" spans="1:24" s="50" customFormat="1" ht="47.25">
      <c r="A78" s="18" t="s">
        <v>90</v>
      </c>
      <c r="B78" s="18" t="s">
        <v>89</v>
      </c>
      <c r="C78" s="18" t="s">
        <v>91</v>
      </c>
      <c r="D78" s="18" t="s">
        <v>53</v>
      </c>
      <c r="E78" s="18">
        <v>2</v>
      </c>
      <c r="F78" s="18" t="s">
        <v>57</v>
      </c>
      <c r="G78" s="18">
        <v>8</v>
      </c>
      <c r="H78" s="18" t="s">
        <v>47</v>
      </c>
      <c r="I78" s="18">
        <v>1</v>
      </c>
      <c r="J78" s="18" t="s">
        <v>32</v>
      </c>
      <c r="K78" s="18">
        <v>5</v>
      </c>
      <c r="L78" s="18" t="s">
        <v>83</v>
      </c>
      <c r="M78" s="18" t="s">
        <v>72</v>
      </c>
      <c r="N78" s="18" t="s">
        <v>48</v>
      </c>
      <c r="O78" s="18" t="s">
        <v>29</v>
      </c>
      <c r="P78" s="18" t="s">
        <v>29</v>
      </c>
      <c r="Q78" s="18" t="s">
        <v>4310</v>
      </c>
      <c r="R78" s="18" t="s">
        <v>4311</v>
      </c>
      <c r="S78" s="18" t="s">
        <v>4312</v>
      </c>
      <c r="T78" s="18" t="s">
        <v>4313</v>
      </c>
      <c r="U78" s="18"/>
      <c r="V78" s="18"/>
      <c r="W78" s="52" t="s">
        <v>4314</v>
      </c>
      <c r="X78" s="51" t="s">
        <v>4315</v>
      </c>
    </row>
    <row r="79" spans="1:24" s="50" customFormat="1" ht="47.25">
      <c r="A79" s="18" t="s">
        <v>90</v>
      </c>
      <c r="B79" s="18" t="s">
        <v>89</v>
      </c>
      <c r="C79" s="18" t="s">
        <v>91</v>
      </c>
      <c r="D79" s="18" t="s">
        <v>53</v>
      </c>
      <c r="E79" s="18">
        <v>2</v>
      </c>
      <c r="F79" s="18" t="s">
        <v>57</v>
      </c>
      <c r="G79" s="18">
        <v>8</v>
      </c>
      <c r="H79" s="18" t="s">
        <v>47</v>
      </c>
      <c r="I79" s="18">
        <v>1</v>
      </c>
      <c r="J79" s="18" t="s">
        <v>32</v>
      </c>
      <c r="K79" s="18">
        <v>6</v>
      </c>
      <c r="L79" s="18" t="s">
        <v>83</v>
      </c>
      <c r="M79" s="18" t="s">
        <v>72</v>
      </c>
      <c r="N79" s="18" t="s">
        <v>48</v>
      </c>
      <c r="O79" s="18" t="s">
        <v>29</v>
      </c>
      <c r="P79" s="18" t="s">
        <v>29</v>
      </c>
      <c r="Q79" s="18" t="s">
        <v>4316</v>
      </c>
      <c r="R79" s="18" t="s">
        <v>4317</v>
      </c>
      <c r="S79" s="18" t="s">
        <v>4318</v>
      </c>
      <c r="T79" s="18" t="s">
        <v>4319</v>
      </c>
      <c r="U79" s="18"/>
      <c r="V79" s="18"/>
      <c r="W79" s="52" t="s">
        <v>4320</v>
      </c>
      <c r="X79" s="51" t="s">
        <v>4321</v>
      </c>
    </row>
    <row r="80" spans="1:24" s="50" customFormat="1" ht="47.25">
      <c r="A80" s="18" t="s">
        <v>90</v>
      </c>
      <c r="B80" s="18" t="s">
        <v>89</v>
      </c>
      <c r="C80" s="18" t="s">
        <v>91</v>
      </c>
      <c r="D80" s="18" t="s">
        <v>53</v>
      </c>
      <c r="E80" s="18">
        <v>2</v>
      </c>
      <c r="F80" s="18" t="s">
        <v>64</v>
      </c>
      <c r="G80" s="18">
        <v>24</v>
      </c>
      <c r="H80" s="18" t="s">
        <v>58</v>
      </c>
      <c r="I80" s="18">
        <v>1</v>
      </c>
      <c r="J80" s="18" t="s">
        <v>32</v>
      </c>
      <c r="K80" s="18">
        <v>1</v>
      </c>
      <c r="L80" s="18" t="s">
        <v>83</v>
      </c>
      <c r="M80" s="18" t="s">
        <v>72</v>
      </c>
      <c r="N80" s="18" t="s">
        <v>48</v>
      </c>
      <c r="O80" s="18" t="s">
        <v>29</v>
      </c>
      <c r="P80" s="18" t="s">
        <v>29</v>
      </c>
      <c r="Q80" s="18" t="s">
        <v>4322</v>
      </c>
      <c r="R80" s="18" t="s">
        <v>4323</v>
      </c>
      <c r="S80" s="18" t="s">
        <v>4324</v>
      </c>
      <c r="T80" s="18" t="s">
        <v>4325</v>
      </c>
      <c r="U80" s="18"/>
      <c r="V80" s="18"/>
      <c r="W80" s="52" t="s">
        <v>4326</v>
      </c>
      <c r="X80" s="51" t="s">
        <v>4327</v>
      </c>
    </row>
    <row r="81" spans="1:24" s="50" customFormat="1" ht="47.25">
      <c r="A81" s="18" t="s">
        <v>90</v>
      </c>
      <c r="B81" s="18" t="s">
        <v>89</v>
      </c>
      <c r="C81" s="18" t="s">
        <v>91</v>
      </c>
      <c r="D81" s="18" t="s">
        <v>53</v>
      </c>
      <c r="E81" s="18">
        <v>2</v>
      </c>
      <c r="F81" s="18" t="s">
        <v>64</v>
      </c>
      <c r="G81" s="18">
        <v>24</v>
      </c>
      <c r="H81" s="18" t="s">
        <v>58</v>
      </c>
      <c r="I81" s="18">
        <v>1</v>
      </c>
      <c r="J81" s="18" t="s">
        <v>32</v>
      </c>
      <c r="K81" s="18">
        <v>2</v>
      </c>
      <c r="L81" s="18" t="s">
        <v>83</v>
      </c>
      <c r="M81" s="18" t="s">
        <v>72</v>
      </c>
      <c r="N81" s="18" t="s">
        <v>48</v>
      </c>
      <c r="O81" s="18" t="s">
        <v>29</v>
      </c>
      <c r="P81" s="18" t="s">
        <v>29</v>
      </c>
      <c r="Q81" s="18" t="s">
        <v>4328</v>
      </c>
      <c r="R81" s="18" t="s">
        <v>4329</v>
      </c>
      <c r="S81" s="18" t="s">
        <v>4330</v>
      </c>
      <c r="T81" s="18" t="s">
        <v>4331</v>
      </c>
      <c r="U81" s="18"/>
      <c r="V81" s="18"/>
      <c r="W81" s="52" t="s">
        <v>4332</v>
      </c>
      <c r="X81" s="51" t="s">
        <v>4333</v>
      </c>
    </row>
    <row r="82" spans="1:24" s="50" customFormat="1" ht="47.25">
      <c r="A82" s="18" t="s">
        <v>90</v>
      </c>
      <c r="B82" s="18" t="s">
        <v>89</v>
      </c>
      <c r="C82" s="18" t="s">
        <v>91</v>
      </c>
      <c r="D82" s="18" t="s">
        <v>53</v>
      </c>
      <c r="E82" s="18">
        <v>2</v>
      </c>
      <c r="F82" s="18" t="s">
        <v>64</v>
      </c>
      <c r="G82" s="18">
        <v>24</v>
      </c>
      <c r="H82" s="18" t="s">
        <v>58</v>
      </c>
      <c r="I82" s="18">
        <v>1</v>
      </c>
      <c r="J82" s="18" t="s">
        <v>32</v>
      </c>
      <c r="K82" s="18">
        <v>3</v>
      </c>
      <c r="L82" s="18" t="s">
        <v>83</v>
      </c>
      <c r="M82" s="18" t="s">
        <v>72</v>
      </c>
      <c r="N82" s="18" t="s">
        <v>48</v>
      </c>
      <c r="O82" s="18" t="s">
        <v>29</v>
      </c>
      <c r="P82" s="18" t="s">
        <v>29</v>
      </c>
      <c r="Q82" s="18" t="s">
        <v>4334</v>
      </c>
      <c r="R82" s="18" t="s">
        <v>4335</v>
      </c>
      <c r="S82" s="18" t="s">
        <v>4336</v>
      </c>
      <c r="T82" s="18" t="s">
        <v>4337</v>
      </c>
      <c r="U82" s="18"/>
      <c r="V82" s="18"/>
      <c r="W82" s="52" t="s">
        <v>4338</v>
      </c>
      <c r="X82" s="51" t="s">
        <v>4339</v>
      </c>
    </row>
    <row r="83" spans="1:24" s="50" customFormat="1" ht="47.25">
      <c r="A83" s="18" t="s">
        <v>90</v>
      </c>
      <c r="B83" s="18" t="s">
        <v>89</v>
      </c>
      <c r="C83" s="18" t="s">
        <v>91</v>
      </c>
      <c r="D83" s="18" t="s">
        <v>53</v>
      </c>
      <c r="E83" s="18">
        <v>2</v>
      </c>
      <c r="F83" s="18" t="s">
        <v>64</v>
      </c>
      <c r="G83" s="18">
        <v>24</v>
      </c>
      <c r="H83" s="18" t="s">
        <v>58</v>
      </c>
      <c r="I83" s="18">
        <v>1</v>
      </c>
      <c r="J83" s="18" t="s">
        <v>32</v>
      </c>
      <c r="K83" s="18">
        <v>4</v>
      </c>
      <c r="L83" s="18" t="s">
        <v>83</v>
      </c>
      <c r="M83" s="18" t="s">
        <v>72</v>
      </c>
      <c r="N83" s="18" t="s">
        <v>48</v>
      </c>
      <c r="O83" s="18" t="s">
        <v>29</v>
      </c>
      <c r="P83" s="18" t="s">
        <v>29</v>
      </c>
      <c r="Q83" s="18" t="s">
        <v>4340</v>
      </c>
      <c r="R83" s="18" t="s">
        <v>4341</v>
      </c>
      <c r="S83" s="18" t="s">
        <v>4342</v>
      </c>
      <c r="T83" s="18" t="s">
        <v>4343</v>
      </c>
      <c r="U83" s="18"/>
      <c r="V83" s="18"/>
      <c r="W83" s="52" t="s">
        <v>4344</v>
      </c>
      <c r="X83" s="51" t="s">
        <v>4345</v>
      </c>
    </row>
    <row r="84" spans="1:24" s="50" customFormat="1" ht="47.25">
      <c r="A84" s="18" t="s">
        <v>90</v>
      </c>
      <c r="B84" s="18" t="s">
        <v>89</v>
      </c>
      <c r="C84" s="18" t="s">
        <v>91</v>
      </c>
      <c r="D84" s="18" t="s">
        <v>53</v>
      </c>
      <c r="E84" s="18">
        <v>2</v>
      </c>
      <c r="F84" s="18" t="s">
        <v>64</v>
      </c>
      <c r="G84" s="18">
        <v>24</v>
      </c>
      <c r="H84" s="18" t="s">
        <v>58</v>
      </c>
      <c r="I84" s="18">
        <v>1</v>
      </c>
      <c r="J84" s="18" t="s">
        <v>32</v>
      </c>
      <c r="K84" s="18">
        <v>5</v>
      </c>
      <c r="L84" s="18" t="s">
        <v>83</v>
      </c>
      <c r="M84" s="18" t="s">
        <v>72</v>
      </c>
      <c r="N84" s="18" t="s">
        <v>48</v>
      </c>
      <c r="O84" s="18" t="s">
        <v>29</v>
      </c>
      <c r="P84" s="18" t="s">
        <v>29</v>
      </c>
      <c r="Q84" s="18" t="s">
        <v>4346</v>
      </c>
      <c r="R84" s="18" t="s">
        <v>4347</v>
      </c>
      <c r="S84" s="18" t="s">
        <v>4348</v>
      </c>
      <c r="T84" s="18" t="s">
        <v>4349</v>
      </c>
      <c r="U84" s="18"/>
      <c r="V84" s="18"/>
      <c r="W84" s="52" t="s">
        <v>4350</v>
      </c>
      <c r="X84" s="51" t="s">
        <v>4351</v>
      </c>
    </row>
    <row r="85" spans="1:24" s="50" customFormat="1" ht="47.25">
      <c r="A85" s="18" t="s">
        <v>90</v>
      </c>
      <c r="B85" s="18" t="s">
        <v>89</v>
      </c>
      <c r="C85" s="18" t="s">
        <v>91</v>
      </c>
      <c r="D85" s="18" t="s">
        <v>53</v>
      </c>
      <c r="E85" s="18">
        <v>2</v>
      </c>
      <c r="F85" s="18" t="s">
        <v>64</v>
      </c>
      <c r="G85" s="18">
        <v>24</v>
      </c>
      <c r="H85" s="18" t="s">
        <v>58</v>
      </c>
      <c r="I85" s="18">
        <v>1</v>
      </c>
      <c r="J85" s="18" t="s">
        <v>32</v>
      </c>
      <c r="K85" s="18">
        <v>6</v>
      </c>
      <c r="L85" s="18" t="s">
        <v>83</v>
      </c>
      <c r="M85" s="18" t="s">
        <v>72</v>
      </c>
      <c r="N85" s="18" t="s">
        <v>48</v>
      </c>
      <c r="O85" s="18" t="s">
        <v>29</v>
      </c>
      <c r="P85" s="18" t="s">
        <v>29</v>
      </c>
      <c r="Q85" s="18" t="s">
        <v>4352</v>
      </c>
      <c r="R85" s="18" t="s">
        <v>4353</v>
      </c>
      <c r="S85" s="18" t="s">
        <v>4354</v>
      </c>
      <c r="T85" s="18" t="s">
        <v>4355</v>
      </c>
      <c r="U85" s="18"/>
      <c r="V85" s="18"/>
      <c r="W85" s="52" t="s">
        <v>4356</v>
      </c>
      <c r="X85" s="51" t="s">
        <v>4357</v>
      </c>
    </row>
    <row r="86" spans="1:24" s="50" customFormat="1" ht="47.25">
      <c r="A86" s="18" t="s">
        <v>90</v>
      </c>
      <c r="B86" s="18" t="s">
        <v>89</v>
      </c>
      <c r="C86" s="18" t="s">
        <v>91</v>
      </c>
      <c r="D86" s="18" t="s">
        <v>53</v>
      </c>
      <c r="E86" s="18">
        <v>2</v>
      </c>
      <c r="F86" s="18" t="s">
        <v>70</v>
      </c>
      <c r="G86" s="18">
        <v>32</v>
      </c>
      <c r="H86" s="18" t="s">
        <v>52</v>
      </c>
      <c r="I86" s="18">
        <v>1</v>
      </c>
      <c r="J86" s="18" t="s">
        <v>32</v>
      </c>
      <c r="K86" s="18">
        <v>1</v>
      </c>
      <c r="L86" s="18" t="s">
        <v>83</v>
      </c>
      <c r="M86" s="18" t="s">
        <v>72</v>
      </c>
      <c r="N86" s="18" t="s">
        <v>48</v>
      </c>
      <c r="O86" s="18" t="s">
        <v>29</v>
      </c>
      <c r="P86" s="18" t="s">
        <v>29</v>
      </c>
      <c r="Q86" s="18" t="s">
        <v>4358</v>
      </c>
      <c r="R86" s="18" t="s">
        <v>4359</v>
      </c>
      <c r="S86" s="18" t="s">
        <v>4360</v>
      </c>
      <c r="T86" s="18" t="s">
        <v>4361</v>
      </c>
      <c r="U86" s="18"/>
      <c r="V86" s="18"/>
      <c r="W86" s="52" t="s">
        <v>4362</v>
      </c>
      <c r="X86" s="51" t="s">
        <v>4363</v>
      </c>
    </row>
    <row r="87" spans="1:24" s="50" customFormat="1" ht="47.25">
      <c r="A87" s="18" t="s">
        <v>90</v>
      </c>
      <c r="B87" s="18" t="s">
        <v>89</v>
      </c>
      <c r="C87" s="18" t="s">
        <v>91</v>
      </c>
      <c r="D87" s="18" t="s">
        <v>53</v>
      </c>
      <c r="E87" s="18">
        <v>2</v>
      </c>
      <c r="F87" s="18" t="s">
        <v>70</v>
      </c>
      <c r="G87" s="18">
        <v>32</v>
      </c>
      <c r="H87" s="18" t="s">
        <v>52</v>
      </c>
      <c r="I87" s="18">
        <v>1</v>
      </c>
      <c r="J87" s="18" t="s">
        <v>32</v>
      </c>
      <c r="K87" s="18">
        <v>2</v>
      </c>
      <c r="L87" s="18" t="s">
        <v>83</v>
      </c>
      <c r="M87" s="18" t="s">
        <v>72</v>
      </c>
      <c r="N87" s="18" t="s">
        <v>48</v>
      </c>
      <c r="O87" s="18" t="s">
        <v>29</v>
      </c>
      <c r="P87" s="18" t="s">
        <v>29</v>
      </c>
      <c r="Q87" s="18" t="s">
        <v>4364</v>
      </c>
      <c r="R87" s="18" t="s">
        <v>4365</v>
      </c>
      <c r="S87" s="18" t="s">
        <v>4366</v>
      </c>
      <c r="T87" s="18" t="s">
        <v>4367</v>
      </c>
      <c r="U87" s="18"/>
      <c r="V87" s="18"/>
      <c r="W87" s="52" t="s">
        <v>4368</v>
      </c>
      <c r="X87" s="51" t="s">
        <v>4369</v>
      </c>
    </row>
    <row r="88" spans="1:24" s="50" customFormat="1" ht="47.25">
      <c r="A88" s="18" t="s">
        <v>90</v>
      </c>
      <c r="B88" s="18" t="s">
        <v>89</v>
      </c>
      <c r="C88" s="18" t="s">
        <v>91</v>
      </c>
      <c r="D88" s="18" t="s">
        <v>53</v>
      </c>
      <c r="E88" s="18">
        <v>2</v>
      </c>
      <c r="F88" s="18" t="s">
        <v>70</v>
      </c>
      <c r="G88" s="18">
        <v>32</v>
      </c>
      <c r="H88" s="18" t="s">
        <v>52</v>
      </c>
      <c r="I88" s="18">
        <v>1</v>
      </c>
      <c r="J88" s="18" t="s">
        <v>32</v>
      </c>
      <c r="K88" s="18">
        <v>3</v>
      </c>
      <c r="L88" s="18" t="s">
        <v>83</v>
      </c>
      <c r="M88" s="18" t="s">
        <v>72</v>
      </c>
      <c r="N88" s="18" t="s">
        <v>48</v>
      </c>
      <c r="O88" s="18" t="s">
        <v>29</v>
      </c>
      <c r="P88" s="18" t="s">
        <v>29</v>
      </c>
      <c r="Q88" s="18" t="s">
        <v>4370</v>
      </c>
      <c r="R88" s="18" t="s">
        <v>4371</v>
      </c>
      <c r="S88" s="18" t="s">
        <v>4372</v>
      </c>
      <c r="T88" s="18" t="s">
        <v>4373</v>
      </c>
      <c r="U88" s="18"/>
      <c r="V88" s="18"/>
      <c r="W88" s="52" t="s">
        <v>4374</v>
      </c>
      <c r="X88" s="51" t="s">
        <v>4375</v>
      </c>
    </row>
    <row r="89" spans="1:24" s="50" customFormat="1" ht="47.25">
      <c r="A89" s="18" t="s">
        <v>90</v>
      </c>
      <c r="B89" s="18" t="s">
        <v>89</v>
      </c>
      <c r="C89" s="18" t="s">
        <v>91</v>
      </c>
      <c r="D89" s="18" t="s">
        <v>53</v>
      </c>
      <c r="E89" s="18">
        <v>2</v>
      </c>
      <c r="F89" s="18" t="s">
        <v>70</v>
      </c>
      <c r="G89" s="18">
        <v>32</v>
      </c>
      <c r="H89" s="18" t="s">
        <v>52</v>
      </c>
      <c r="I89" s="18">
        <v>1</v>
      </c>
      <c r="J89" s="18" t="s">
        <v>32</v>
      </c>
      <c r="K89" s="18">
        <v>4</v>
      </c>
      <c r="L89" s="18" t="s">
        <v>83</v>
      </c>
      <c r="M89" s="18" t="s">
        <v>72</v>
      </c>
      <c r="N89" s="18" t="s">
        <v>48</v>
      </c>
      <c r="O89" s="18" t="s">
        <v>29</v>
      </c>
      <c r="P89" s="18" t="s">
        <v>29</v>
      </c>
      <c r="Q89" s="18" t="s">
        <v>4376</v>
      </c>
      <c r="R89" s="18" t="s">
        <v>4377</v>
      </c>
      <c r="S89" s="18" t="s">
        <v>4378</v>
      </c>
      <c r="T89" s="18" t="s">
        <v>4379</v>
      </c>
      <c r="U89" s="18"/>
      <c r="V89" s="18"/>
      <c r="W89" s="52" t="s">
        <v>4380</v>
      </c>
      <c r="X89" s="51" t="s">
        <v>4381</v>
      </c>
    </row>
    <row r="90" spans="1:24" s="50" customFormat="1" ht="47.25">
      <c r="A90" s="18" t="s">
        <v>90</v>
      </c>
      <c r="B90" s="18" t="s">
        <v>89</v>
      </c>
      <c r="C90" s="18" t="s">
        <v>91</v>
      </c>
      <c r="D90" s="18" t="s">
        <v>53</v>
      </c>
      <c r="E90" s="18">
        <v>2</v>
      </c>
      <c r="F90" s="18" t="s">
        <v>70</v>
      </c>
      <c r="G90" s="18">
        <v>32</v>
      </c>
      <c r="H90" s="18" t="s">
        <v>52</v>
      </c>
      <c r="I90" s="18">
        <v>1</v>
      </c>
      <c r="J90" s="18" t="s">
        <v>32</v>
      </c>
      <c r="K90" s="18">
        <v>5</v>
      </c>
      <c r="L90" s="18" t="s">
        <v>83</v>
      </c>
      <c r="M90" s="18" t="s">
        <v>72</v>
      </c>
      <c r="N90" s="18" t="s">
        <v>48</v>
      </c>
      <c r="O90" s="18" t="s">
        <v>29</v>
      </c>
      <c r="P90" s="18" t="s">
        <v>29</v>
      </c>
      <c r="Q90" s="18" t="s">
        <v>4382</v>
      </c>
      <c r="R90" s="18" t="s">
        <v>4383</v>
      </c>
      <c r="S90" s="18" t="s">
        <v>4384</v>
      </c>
      <c r="T90" s="18" t="s">
        <v>4385</v>
      </c>
      <c r="U90" s="18"/>
      <c r="V90" s="18"/>
      <c r="W90" s="52" t="s">
        <v>4386</v>
      </c>
      <c r="X90" s="51" t="s">
        <v>4387</v>
      </c>
    </row>
    <row r="91" spans="1:24" s="50" customFormat="1" ht="47.25">
      <c r="A91" s="18" t="s">
        <v>90</v>
      </c>
      <c r="B91" s="18" t="s">
        <v>89</v>
      </c>
      <c r="C91" s="18" t="s">
        <v>91</v>
      </c>
      <c r="D91" s="18" t="s">
        <v>53</v>
      </c>
      <c r="E91" s="18">
        <v>2</v>
      </c>
      <c r="F91" s="18" t="s">
        <v>70</v>
      </c>
      <c r="G91" s="18">
        <v>32</v>
      </c>
      <c r="H91" s="18" t="s">
        <v>52</v>
      </c>
      <c r="I91" s="18">
        <v>1</v>
      </c>
      <c r="J91" s="18" t="s">
        <v>32</v>
      </c>
      <c r="K91" s="18">
        <v>6</v>
      </c>
      <c r="L91" s="18" t="s">
        <v>83</v>
      </c>
      <c r="M91" s="18" t="s">
        <v>72</v>
      </c>
      <c r="N91" s="18" t="s">
        <v>48</v>
      </c>
      <c r="O91" s="18" t="s">
        <v>29</v>
      </c>
      <c r="P91" s="18" t="s">
        <v>29</v>
      </c>
      <c r="Q91" s="18" t="s">
        <v>4388</v>
      </c>
      <c r="R91" s="18" t="s">
        <v>4389</v>
      </c>
      <c r="S91" s="18" t="s">
        <v>4390</v>
      </c>
      <c r="T91" s="18" t="s">
        <v>4391</v>
      </c>
      <c r="U91" s="18"/>
      <c r="V91" s="18"/>
      <c r="W91" s="52" t="s">
        <v>4392</v>
      </c>
      <c r="X91" s="51" t="s">
        <v>4393</v>
      </c>
    </row>
    <row r="92" spans="1:24" s="50" customFormat="1" ht="47.25">
      <c r="A92" s="18" t="s">
        <v>90</v>
      </c>
      <c r="B92" s="18" t="s">
        <v>89</v>
      </c>
      <c r="C92" s="18" t="s">
        <v>91</v>
      </c>
      <c r="D92" s="18" t="s">
        <v>53</v>
      </c>
      <c r="E92" s="18">
        <v>2</v>
      </c>
      <c r="F92" s="18" t="s">
        <v>76</v>
      </c>
      <c r="G92" s="18">
        <v>48</v>
      </c>
      <c r="H92" s="18" t="s">
        <v>27</v>
      </c>
      <c r="I92" s="18">
        <v>1</v>
      </c>
      <c r="J92" s="18" t="s">
        <v>32</v>
      </c>
      <c r="K92" s="18">
        <v>1</v>
      </c>
      <c r="L92" s="18" t="s">
        <v>83</v>
      </c>
      <c r="M92" s="18" t="s">
        <v>72</v>
      </c>
      <c r="N92" s="18" t="s">
        <v>48</v>
      </c>
      <c r="O92" s="18" t="s">
        <v>29</v>
      </c>
      <c r="P92" s="18" t="s">
        <v>29</v>
      </c>
      <c r="Q92" s="18" t="s">
        <v>4394</v>
      </c>
      <c r="R92" s="18" t="s">
        <v>4395</v>
      </c>
      <c r="S92" s="18" t="s">
        <v>4396</v>
      </c>
      <c r="T92" s="18" t="s">
        <v>4397</v>
      </c>
      <c r="U92" s="18"/>
      <c r="V92" s="18"/>
      <c r="W92" s="52" t="s">
        <v>4398</v>
      </c>
      <c r="X92" s="51" t="s">
        <v>4399</v>
      </c>
    </row>
    <row r="93" spans="1:24" s="50" customFormat="1" ht="47.25">
      <c r="A93" s="18" t="s">
        <v>90</v>
      </c>
      <c r="B93" s="18" t="s">
        <v>89</v>
      </c>
      <c r="C93" s="18" t="s">
        <v>91</v>
      </c>
      <c r="D93" s="18" t="s">
        <v>53</v>
      </c>
      <c r="E93" s="18">
        <v>2</v>
      </c>
      <c r="F93" s="18" t="s">
        <v>76</v>
      </c>
      <c r="G93" s="18">
        <v>48</v>
      </c>
      <c r="H93" s="18" t="s">
        <v>27</v>
      </c>
      <c r="I93" s="18">
        <v>1</v>
      </c>
      <c r="J93" s="18" t="s">
        <v>32</v>
      </c>
      <c r="K93" s="18">
        <v>2</v>
      </c>
      <c r="L93" s="18" t="s">
        <v>83</v>
      </c>
      <c r="M93" s="18" t="s">
        <v>72</v>
      </c>
      <c r="N93" s="18" t="s">
        <v>48</v>
      </c>
      <c r="O93" s="18" t="s">
        <v>29</v>
      </c>
      <c r="P93" s="18" t="s">
        <v>29</v>
      </c>
      <c r="Q93" s="18" t="s">
        <v>4400</v>
      </c>
      <c r="R93" s="18" t="s">
        <v>4401</v>
      </c>
      <c r="S93" s="18" t="s">
        <v>4402</v>
      </c>
      <c r="T93" s="18" t="s">
        <v>4403</v>
      </c>
      <c r="U93" s="18"/>
      <c r="V93" s="18"/>
      <c r="W93" s="52" t="s">
        <v>4404</v>
      </c>
      <c r="X93" s="51" t="s">
        <v>4405</v>
      </c>
    </row>
    <row r="94" spans="1:24" s="50" customFormat="1" ht="47.25">
      <c r="A94" s="18" t="s">
        <v>90</v>
      </c>
      <c r="B94" s="18" t="s">
        <v>89</v>
      </c>
      <c r="C94" s="18" t="s">
        <v>91</v>
      </c>
      <c r="D94" s="18" t="s">
        <v>53</v>
      </c>
      <c r="E94" s="18">
        <v>2</v>
      </c>
      <c r="F94" s="18" t="s">
        <v>76</v>
      </c>
      <c r="G94" s="18">
        <v>48</v>
      </c>
      <c r="H94" s="18" t="s">
        <v>27</v>
      </c>
      <c r="I94" s="18">
        <v>1</v>
      </c>
      <c r="J94" s="18" t="s">
        <v>32</v>
      </c>
      <c r="K94" s="18">
        <v>3</v>
      </c>
      <c r="L94" s="18" t="s">
        <v>83</v>
      </c>
      <c r="M94" s="18" t="s">
        <v>72</v>
      </c>
      <c r="N94" s="18" t="s">
        <v>48</v>
      </c>
      <c r="O94" s="18" t="s">
        <v>29</v>
      </c>
      <c r="P94" s="18" t="s">
        <v>29</v>
      </c>
      <c r="Q94" s="18" t="s">
        <v>4406</v>
      </c>
      <c r="R94" s="18" t="s">
        <v>4407</v>
      </c>
      <c r="S94" s="18" t="s">
        <v>4408</v>
      </c>
      <c r="T94" s="18" t="s">
        <v>4409</v>
      </c>
      <c r="U94" s="18"/>
      <c r="V94" s="18"/>
      <c r="W94" s="52" t="s">
        <v>4410</v>
      </c>
      <c r="X94" s="51" t="s">
        <v>4411</v>
      </c>
    </row>
    <row r="95" spans="1:24" s="50" customFormat="1" ht="47.25">
      <c r="A95" s="18" t="s">
        <v>90</v>
      </c>
      <c r="B95" s="18" t="s">
        <v>89</v>
      </c>
      <c r="C95" s="18" t="s">
        <v>91</v>
      </c>
      <c r="D95" s="18" t="s">
        <v>53</v>
      </c>
      <c r="E95" s="18">
        <v>2</v>
      </c>
      <c r="F95" s="18" t="s">
        <v>76</v>
      </c>
      <c r="G95" s="18">
        <v>48</v>
      </c>
      <c r="H95" s="18" t="s">
        <v>27</v>
      </c>
      <c r="I95" s="18">
        <v>1</v>
      </c>
      <c r="J95" s="18" t="s">
        <v>32</v>
      </c>
      <c r="K95" s="18">
        <v>4</v>
      </c>
      <c r="L95" s="18" t="s">
        <v>83</v>
      </c>
      <c r="M95" s="18" t="s">
        <v>72</v>
      </c>
      <c r="N95" s="18" t="s">
        <v>48</v>
      </c>
      <c r="O95" s="18" t="s">
        <v>29</v>
      </c>
      <c r="P95" s="18" t="s">
        <v>29</v>
      </c>
      <c r="Q95" s="18" t="s">
        <v>4412</v>
      </c>
      <c r="R95" s="18" t="s">
        <v>4413</v>
      </c>
      <c r="S95" s="18" t="s">
        <v>4414</v>
      </c>
      <c r="T95" s="18" t="s">
        <v>4415</v>
      </c>
      <c r="U95" s="18"/>
      <c r="V95" s="18"/>
      <c r="W95" s="52" t="s">
        <v>4416</v>
      </c>
      <c r="X95" s="51" t="s">
        <v>4417</v>
      </c>
    </row>
    <row r="96" spans="1:24" s="50" customFormat="1" ht="47.25">
      <c r="A96" s="18" t="s">
        <v>90</v>
      </c>
      <c r="B96" s="18" t="s">
        <v>89</v>
      </c>
      <c r="C96" s="18" t="s">
        <v>91</v>
      </c>
      <c r="D96" s="18" t="s">
        <v>53</v>
      </c>
      <c r="E96" s="18">
        <v>2</v>
      </c>
      <c r="F96" s="18" t="s">
        <v>76</v>
      </c>
      <c r="G96" s="18">
        <v>48</v>
      </c>
      <c r="H96" s="18" t="s">
        <v>27</v>
      </c>
      <c r="I96" s="18">
        <v>1</v>
      </c>
      <c r="J96" s="18" t="s">
        <v>32</v>
      </c>
      <c r="K96" s="18">
        <v>5</v>
      </c>
      <c r="L96" s="18" t="s">
        <v>83</v>
      </c>
      <c r="M96" s="18" t="s">
        <v>72</v>
      </c>
      <c r="N96" s="18" t="s">
        <v>48</v>
      </c>
      <c r="O96" s="18" t="s">
        <v>29</v>
      </c>
      <c r="P96" s="18" t="s">
        <v>29</v>
      </c>
      <c r="Q96" s="18" t="s">
        <v>4418</v>
      </c>
      <c r="R96" s="18" t="s">
        <v>4419</v>
      </c>
      <c r="S96" s="18" t="s">
        <v>4420</v>
      </c>
      <c r="T96" s="18" t="s">
        <v>4421</v>
      </c>
      <c r="U96" s="18"/>
      <c r="V96" s="18"/>
      <c r="W96" s="52" t="s">
        <v>4422</v>
      </c>
      <c r="X96" s="51" t="s">
        <v>4423</v>
      </c>
    </row>
    <row r="97" spans="1:24" s="50" customFormat="1" ht="47.25">
      <c r="A97" s="18" t="s">
        <v>90</v>
      </c>
      <c r="B97" s="18" t="s">
        <v>89</v>
      </c>
      <c r="C97" s="18" t="s">
        <v>91</v>
      </c>
      <c r="D97" s="18" t="s">
        <v>53</v>
      </c>
      <c r="E97" s="18">
        <v>2</v>
      </c>
      <c r="F97" s="18" t="s">
        <v>76</v>
      </c>
      <c r="G97" s="18">
        <v>48</v>
      </c>
      <c r="H97" s="18" t="s">
        <v>27</v>
      </c>
      <c r="I97" s="18">
        <v>1</v>
      </c>
      <c r="J97" s="18" t="s">
        <v>32</v>
      </c>
      <c r="K97" s="18">
        <v>6</v>
      </c>
      <c r="L97" s="18" t="s">
        <v>83</v>
      </c>
      <c r="M97" s="18" t="s">
        <v>72</v>
      </c>
      <c r="N97" s="18" t="s">
        <v>48</v>
      </c>
      <c r="O97" s="18" t="s">
        <v>29</v>
      </c>
      <c r="P97" s="18" t="s">
        <v>29</v>
      </c>
      <c r="Q97" s="18" t="s">
        <v>4424</v>
      </c>
      <c r="R97" s="18" t="s">
        <v>4425</v>
      </c>
      <c r="S97" s="18" t="s">
        <v>4426</v>
      </c>
      <c r="T97" s="18" t="s">
        <v>4427</v>
      </c>
      <c r="U97" s="18"/>
      <c r="V97" s="18"/>
      <c r="W97" s="52" t="s">
        <v>4428</v>
      </c>
      <c r="X97" s="51" t="s">
        <v>4429</v>
      </c>
    </row>
    <row r="98" spans="1:24" s="50" customFormat="1" ht="47.25">
      <c r="A98" s="18" t="s">
        <v>90</v>
      </c>
      <c r="B98" s="18" t="s">
        <v>89</v>
      </c>
      <c r="C98" s="18" t="s">
        <v>91</v>
      </c>
      <c r="D98" s="18" t="s">
        <v>67</v>
      </c>
      <c r="E98" s="18">
        <v>4</v>
      </c>
      <c r="F98" s="18" t="s">
        <v>46</v>
      </c>
      <c r="G98" s="18">
        <v>2</v>
      </c>
      <c r="H98" s="18" t="s">
        <v>37</v>
      </c>
      <c r="I98" s="18">
        <v>1</v>
      </c>
      <c r="J98" s="18" t="s">
        <v>32</v>
      </c>
      <c r="K98" s="18">
        <v>1</v>
      </c>
      <c r="L98" s="18" t="s">
        <v>35</v>
      </c>
      <c r="M98" s="18" t="s">
        <v>36</v>
      </c>
      <c r="N98" s="18" t="s">
        <v>48</v>
      </c>
      <c r="O98" s="18" t="s">
        <v>29</v>
      </c>
      <c r="P98" s="18" t="s">
        <v>29</v>
      </c>
      <c r="Q98" s="18" t="s">
        <v>4430</v>
      </c>
      <c r="R98" s="18" t="s">
        <v>4431</v>
      </c>
      <c r="S98" s="18" t="s">
        <v>4432</v>
      </c>
      <c r="T98" s="18" t="s">
        <v>4433</v>
      </c>
      <c r="U98" s="18"/>
      <c r="V98" s="18"/>
      <c r="W98" s="52" t="s">
        <v>4434</v>
      </c>
      <c r="X98" s="51" t="s">
        <v>4435</v>
      </c>
    </row>
    <row r="99" spans="1:24" s="50" customFormat="1" ht="47.25">
      <c r="A99" s="18" t="s">
        <v>90</v>
      </c>
      <c r="B99" s="18" t="s">
        <v>89</v>
      </c>
      <c r="C99" s="18" t="s">
        <v>91</v>
      </c>
      <c r="D99" s="18" t="s">
        <v>67</v>
      </c>
      <c r="E99" s="18">
        <v>4</v>
      </c>
      <c r="F99" s="18" t="s">
        <v>46</v>
      </c>
      <c r="G99" s="18">
        <v>2</v>
      </c>
      <c r="H99" s="18" t="s">
        <v>37</v>
      </c>
      <c r="I99" s="18">
        <v>1</v>
      </c>
      <c r="J99" s="18" t="s">
        <v>32</v>
      </c>
      <c r="K99" s="18">
        <v>2</v>
      </c>
      <c r="L99" s="18" t="s">
        <v>35</v>
      </c>
      <c r="M99" s="18" t="s">
        <v>36</v>
      </c>
      <c r="N99" s="18" t="s">
        <v>48</v>
      </c>
      <c r="O99" s="18" t="s">
        <v>29</v>
      </c>
      <c r="P99" s="18" t="s">
        <v>29</v>
      </c>
      <c r="Q99" s="18" t="s">
        <v>4436</v>
      </c>
      <c r="R99" s="18" t="s">
        <v>4437</v>
      </c>
      <c r="S99" s="18" t="s">
        <v>4438</v>
      </c>
      <c r="T99" s="18" t="s">
        <v>4439</v>
      </c>
      <c r="U99" s="18"/>
      <c r="V99" s="18"/>
      <c r="W99" s="52" t="s">
        <v>4440</v>
      </c>
      <c r="X99" s="51" t="s">
        <v>4441</v>
      </c>
    </row>
    <row r="100" spans="1:24" s="50" customFormat="1" ht="47.25">
      <c r="A100" s="18" t="s">
        <v>90</v>
      </c>
      <c r="B100" s="18" t="s">
        <v>89</v>
      </c>
      <c r="C100" s="18" t="s">
        <v>91</v>
      </c>
      <c r="D100" s="18" t="s">
        <v>67</v>
      </c>
      <c r="E100" s="18">
        <v>4</v>
      </c>
      <c r="F100" s="18" t="s">
        <v>46</v>
      </c>
      <c r="G100" s="18">
        <v>2</v>
      </c>
      <c r="H100" s="18" t="s">
        <v>37</v>
      </c>
      <c r="I100" s="18">
        <v>1</v>
      </c>
      <c r="J100" s="18" t="s">
        <v>32</v>
      </c>
      <c r="K100" s="18">
        <v>3</v>
      </c>
      <c r="L100" s="18" t="s">
        <v>35</v>
      </c>
      <c r="M100" s="18" t="s">
        <v>36</v>
      </c>
      <c r="N100" s="18" t="s">
        <v>48</v>
      </c>
      <c r="O100" s="18" t="s">
        <v>29</v>
      </c>
      <c r="P100" s="18" t="s">
        <v>29</v>
      </c>
      <c r="Q100" s="18" t="s">
        <v>4442</v>
      </c>
      <c r="R100" s="18" t="s">
        <v>4443</v>
      </c>
      <c r="S100" s="18" t="s">
        <v>4444</v>
      </c>
      <c r="T100" s="18" t="s">
        <v>4445</v>
      </c>
      <c r="U100" s="18"/>
      <c r="V100" s="18"/>
      <c r="W100" s="52" t="s">
        <v>4446</v>
      </c>
      <c r="X100" s="51" t="s">
        <v>4447</v>
      </c>
    </row>
    <row r="101" spans="1:24" s="50" customFormat="1" ht="47.25">
      <c r="A101" s="18" t="s">
        <v>90</v>
      </c>
      <c r="B101" s="18" t="s">
        <v>89</v>
      </c>
      <c r="C101" s="18" t="s">
        <v>91</v>
      </c>
      <c r="D101" s="18" t="s">
        <v>67</v>
      </c>
      <c r="E101" s="18">
        <v>4</v>
      </c>
      <c r="F101" s="18" t="s">
        <v>46</v>
      </c>
      <c r="G101" s="18">
        <v>2</v>
      </c>
      <c r="H101" s="18" t="s">
        <v>37</v>
      </c>
      <c r="I101" s="18">
        <v>1</v>
      </c>
      <c r="J101" s="18" t="s">
        <v>32</v>
      </c>
      <c r="K101" s="18">
        <v>4</v>
      </c>
      <c r="L101" s="18" t="s">
        <v>35</v>
      </c>
      <c r="M101" s="18" t="s">
        <v>36</v>
      </c>
      <c r="N101" s="18" t="s">
        <v>48</v>
      </c>
      <c r="O101" s="18" t="s">
        <v>29</v>
      </c>
      <c r="P101" s="18" t="s">
        <v>29</v>
      </c>
      <c r="Q101" s="18" t="s">
        <v>4448</v>
      </c>
      <c r="R101" s="18" t="s">
        <v>4449</v>
      </c>
      <c r="S101" s="18" t="s">
        <v>4450</v>
      </c>
      <c r="T101" s="18" t="s">
        <v>4451</v>
      </c>
      <c r="U101" s="18"/>
      <c r="V101" s="18"/>
      <c r="W101" s="52" t="s">
        <v>4452</v>
      </c>
      <c r="X101" s="51" t="s">
        <v>4453</v>
      </c>
    </row>
    <row r="102" spans="1:24" s="50" customFormat="1" ht="47.25">
      <c r="A102" s="18" t="s">
        <v>90</v>
      </c>
      <c r="B102" s="18" t="s">
        <v>89</v>
      </c>
      <c r="C102" s="18" t="s">
        <v>91</v>
      </c>
      <c r="D102" s="18" t="s">
        <v>67</v>
      </c>
      <c r="E102" s="18">
        <v>4</v>
      </c>
      <c r="F102" s="18" t="s">
        <v>46</v>
      </c>
      <c r="G102" s="18">
        <v>2</v>
      </c>
      <c r="H102" s="18" t="s">
        <v>37</v>
      </c>
      <c r="I102" s="18">
        <v>1</v>
      </c>
      <c r="J102" s="18" t="s">
        <v>32</v>
      </c>
      <c r="K102" s="18">
        <v>5</v>
      </c>
      <c r="L102" s="18" t="s">
        <v>35</v>
      </c>
      <c r="M102" s="18" t="s">
        <v>36</v>
      </c>
      <c r="N102" s="18" t="s">
        <v>48</v>
      </c>
      <c r="O102" s="18" t="s">
        <v>29</v>
      </c>
      <c r="P102" s="18" t="s">
        <v>29</v>
      </c>
      <c r="Q102" s="18" t="s">
        <v>4454</v>
      </c>
      <c r="R102" s="18" t="s">
        <v>4455</v>
      </c>
      <c r="S102" s="18" t="s">
        <v>4456</v>
      </c>
      <c r="T102" s="18" t="s">
        <v>4457</v>
      </c>
      <c r="U102" s="18"/>
      <c r="V102" s="18"/>
      <c r="W102" s="52" t="s">
        <v>4458</v>
      </c>
      <c r="X102" s="51" t="s">
        <v>4459</v>
      </c>
    </row>
    <row r="103" spans="1:24" s="50" customFormat="1" ht="47.25">
      <c r="A103" s="18" t="s">
        <v>90</v>
      </c>
      <c r="B103" s="18" t="s">
        <v>89</v>
      </c>
      <c r="C103" s="18" t="s">
        <v>91</v>
      </c>
      <c r="D103" s="18" t="s">
        <v>67</v>
      </c>
      <c r="E103" s="18">
        <v>4</v>
      </c>
      <c r="F103" s="18" t="s">
        <v>46</v>
      </c>
      <c r="G103" s="18">
        <v>2</v>
      </c>
      <c r="H103" s="18" t="s">
        <v>37</v>
      </c>
      <c r="I103" s="18">
        <v>1</v>
      </c>
      <c r="J103" s="18" t="s">
        <v>32</v>
      </c>
      <c r="K103" s="18">
        <v>6</v>
      </c>
      <c r="L103" s="18" t="s">
        <v>35</v>
      </c>
      <c r="M103" s="18" t="s">
        <v>36</v>
      </c>
      <c r="N103" s="18" t="s">
        <v>48</v>
      </c>
      <c r="O103" s="18" t="s">
        <v>29</v>
      </c>
      <c r="P103" s="18" t="s">
        <v>29</v>
      </c>
      <c r="Q103" s="18" t="s">
        <v>4460</v>
      </c>
      <c r="R103" s="18" t="s">
        <v>4461</v>
      </c>
      <c r="S103" s="18" t="s">
        <v>4462</v>
      </c>
      <c r="T103" s="18" t="s">
        <v>4463</v>
      </c>
      <c r="U103" s="18"/>
      <c r="V103" s="18"/>
      <c r="W103" s="52" t="s">
        <v>4464</v>
      </c>
      <c r="X103" s="51" t="s">
        <v>4465</v>
      </c>
    </row>
    <row r="104" spans="1:24" s="50" customFormat="1" ht="47.25">
      <c r="A104" s="18" t="s">
        <v>90</v>
      </c>
      <c r="B104" s="18" t="s">
        <v>89</v>
      </c>
      <c r="C104" s="18" t="s">
        <v>91</v>
      </c>
      <c r="D104" s="18" t="s">
        <v>67</v>
      </c>
      <c r="E104" s="18">
        <v>4</v>
      </c>
      <c r="F104" s="18" t="s">
        <v>57</v>
      </c>
      <c r="G104" s="18">
        <v>8</v>
      </c>
      <c r="H104" s="18" t="s">
        <v>47</v>
      </c>
      <c r="I104" s="18">
        <v>1</v>
      </c>
      <c r="J104" s="18" t="s">
        <v>32</v>
      </c>
      <c r="K104" s="18">
        <v>1</v>
      </c>
      <c r="L104" s="18" t="s">
        <v>35</v>
      </c>
      <c r="M104" s="18" t="s">
        <v>36</v>
      </c>
      <c r="N104" s="18" t="s">
        <v>48</v>
      </c>
      <c r="O104" s="18" t="s">
        <v>29</v>
      </c>
      <c r="P104" s="18" t="s">
        <v>29</v>
      </c>
      <c r="Q104" s="18" t="s">
        <v>4466</v>
      </c>
      <c r="R104" s="18" t="s">
        <v>4467</v>
      </c>
      <c r="S104" s="18" t="s">
        <v>4468</v>
      </c>
      <c r="T104" s="18" t="s">
        <v>4469</v>
      </c>
      <c r="U104" s="18"/>
      <c r="V104" s="18"/>
      <c r="W104" s="52" t="s">
        <v>4470</v>
      </c>
      <c r="X104" s="51" t="s">
        <v>4471</v>
      </c>
    </row>
    <row r="105" spans="1:24" s="50" customFormat="1" ht="47.25">
      <c r="A105" s="18" t="s">
        <v>90</v>
      </c>
      <c r="B105" s="18" t="s">
        <v>89</v>
      </c>
      <c r="C105" s="18" t="s">
        <v>91</v>
      </c>
      <c r="D105" s="18" t="s">
        <v>67</v>
      </c>
      <c r="E105" s="18">
        <v>4</v>
      </c>
      <c r="F105" s="18" t="s">
        <v>57</v>
      </c>
      <c r="G105" s="18">
        <v>8</v>
      </c>
      <c r="H105" s="18" t="s">
        <v>47</v>
      </c>
      <c r="I105" s="18">
        <v>1</v>
      </c>
      <c r="J105" s="18" t="s">
        <v>32</v>
      </c>
      <c r="K105" s="18">
        <v>2</v>
      </c>
      <c r="L105" s="18" t="s">
        <v>35</v>
      </c>
      <c r="M105" s="18" t="s">
        <v>36</v>
      </c>
      <c r="N105" s="18" t="s">
        <v>48</v>
      </c>
      <c r="O105" s="18" t="s">
        <v>29</v>
      </c>
      <c r="P105" s="18" t="s">
        <v>29</v>
      </c>
      <c r="Q105" s="18" t="s">
        <v>4472</v>
      </c>
      <c r="R105" s="18" t="s">
        <v>4473</v>
      </c>
      <c r="S105" s="18" t="s">
        <v>4474</v>
      </c>
      <c r="T105" s="18" t="s">
        <v>4475</v>
      </c>
      <c r="U105" s="18"/>
      <c r="V105" s="18"/>
      <c r="W105" s="52" t="s">
        <v>4476</v>
      </c>
      <c r="X105" s="51" t="s">
        <v>4477</v>
      </c>
    </row>
    <row r="106" spans="1:24" s="50" customFormat="1" ht="47.25">
      <c r="A106" s="18" t="s">
        <v>90</v>
      </c>
      <c r="B106" s="18" t="s">
        <v>89</v>
      </c>
      <c r="C106" s="18" t="s">
        <v>91</v>
      </c>
      <c r="D106" s="18" t="s">
        <v>67</v>
      </c>
      <c r="E106" s="18">
        <v>4</v>
      </c>
      <c r="F106" s="18" t="s">
        <v>57</v>
      </c>
      <c r="G106" s="18">
        <v>8</v>
      </c>
      <c r="H106" s="18" t="s">
        <v>47</v>
      </c>
      <c r="I106" s="18">
        <v>1</v>
      </c>
      <c r="J106" s="18" t="s">
        <v>32</v>
      </c>
      <c r="K106" s="18">
        <v>3</v>
      </c>
      <c r="L106" s="18" t="s">
        <v>35</v>
      </c>
      <c r="M106" s="18" t="s">
        <v>36</v>
      </c>
      <c r="N106" s="18" t="s">
        <v>48</v>
      </c>
      <c r="O106" s="18" t="s">
        <v>29</v>
      </c>
      <c r="P106" s="18" t="s">
        <v>29</v>
      </c>
      <c r="Q106" s="18" t="s">
        <v>4478</v>
      </c>
      <c r="R106" s="18" t="s">
        <v>4479</v>
      </c>
      <c r="S106" s="18" t="s">
        <v>4480</v>
      </c>
      <c r="T106" s="18" t="s">
        <v>4481</v>
      </c>
      <c r="U106" s="18"/>
      <c r="V106" s="18"/>
      <c r="W106" s="52" t="s">
        <v>4482</v>
      </c>
      <c r="X106" s="51" t="s">
        <v>4483</v>
      </c>
    </row>
    <row r="107" spans="1:24" s="50" customFormat="1" ht="47.25">
      <c r="A107" s="18" t="s">
        <v>90</v>
      </c>
      <c r="B107" s="18" t="s">
        <v>89</v>
      </c>
      <c r="C107" s="18" t="s">
        <v>91</v>
      </c>
      <c r="D107" s="18" t="s">
        <v>67</v>
      </c>
      <c r="E107" s="18">
        <v>4</v>
      </c>
      <c r="F107" s="18" t="s">
        <v>57</v>
      </c>
      <c r="G107" s="18">
        <v>8</v>
      </c>
      <c r="H107" s="18" t="s">
        <v>47</v>
      </c>
      <c r="I107" s="18">
        <v>1</v>
      </c>
      <c r="J107" s="18" t="s">
        <v>32</v>
      </c>
      <c r="K107" s="18">
        <v>4</v>
      </c>
      <c r="L107" s="18" t="s">
        <v>35</v>
      </c>
      <c r="M107" s="18" t="s">
        <v>36</v>
      </c>
      <c r="N107" s="18" t="s">
        <v>48</v>
      </c>
      <c r="O107" s="18" t="s">
        <v>29</v>
      </c>
      <c r="P107" s="18" t="s">
        <v>29</v>
      </c>
      <c r="Q107" s="18" t="s">
        <v>4484</v>
      </c>
      <c r="R107" s="18" t="s">
        <v>4485</v>
      </c>
      <c r="S107" s="18" t="s">
        <v>4486</v>
      </c>
      <c r="T107" s="18" t="s">
        <v>4487</v>
      </c>
      <c r="U107" s="18"/>
      <c r="V107" s="18"/>
      <c r="W107" s="52" t="s">
        <v>4488</v>
      </c>
      <c r="X107" s="51" t="s">
        <v>4489</v>
      </c>
    </row>
    <row r="108" spans="1:24" s="50" customFormat="1" ht="47.25">
      <c r="A108" s="18" t="s">
        <v>90</v>
      </c>
      <c r="B108" s="18" t="s">
        <v>89</v>
      </c>
      <c r="C108" s="18" t="s">
        <v>91</v>
      </c>
      <c r="D108" s="18" t="s">
        <v>67</v>
      </c>
      <c r="E108" s="18">
        <v>4</v>
      </c>
      <c r="F108" s="18" t="s">
        <v>57</v>
      </c>
      <c r="G108" s="18">
        <v>8</v>
      </c>
      <c r="H108" s="18" t="s">
        <v>47</v>
      </c>
      <c r="I108" s="18">
        <v>1</v>
      </c>
      <c r="J108" s="18" t="s">
        <v>32</v>
      </c>
      <c r="K108" s="18">
        <v>5</v>
      </c>
      <c r="L108" s="18" t="s">
        <v>35</v>
      </c>
      <c r="M108" s="18" t="s">
        <v>36</v>
      </c>
      <c r="N108" s="18" t="s">
        <v>48</v>
      </c>
      <c r="O108" s="18" t="s">
        <v>29</v>
      </c>
      <c r="P108" s="18" t="s">
        <v>29</v>
      </c>
      <c r="Q108" s="18" t="s">
        <v>4490</v>
      </c>
      <c r="R108" s="18" t="s">
        <v>4491</v>
      </c>
      <c r="S108" s="18" t="s">
        <v>4492</v>
      </c>
      <c r="T108" s="18" t="s">
        <v>4493</v>
      </c>
      <c r="U108" s="18"/>
      <c r="V108" s="18"/>
      <c r="W108" s="52" t="s">
        <v>4494</v>
      </c>
      <c r="X108" s="51" t="s">
        <v>4495</v>
      </c>
    </row>
    <row r="109" spans="1:24" s="50" customFormat="1" ht="47.25">
      <c r="A109" s="18" t="s">
        <v>90</v>
      </c>
      <c r="B109" s="18" t="s">
        <v>89</v>
      </c>
      <c r="C109" s="18" t="s">
        <v>91</v>
      </c>
      <c r="D109" s="18" t="s">
        <v>67</v>
      </c>
      <c r="E109" s="18">
        <v>4</v>
      </c>
      <c r="F109" s="18" t="s">
        <v>57</v>
      </c>
      <c r="G109" s="18">
        <v>8</v>
      </c>
      <c r="H109" s="18" t="s">
        <v>47</v>
      </c>
      <c r="I109" s="18">
        <v>1</v>
      </c>
      <c r="J109" s="18" t="s">
        <v>32</v>
      </c>
      <c r="K109" s="18">
        <v>6</v>
      </c>
      <c r="L109" s="18" t="s">
        <v>35</v>
      </c>
      <c r="M109" s="18" t="s">
        <v>36</v>
      </c>
      <c r="N109" s="18" t="s">
        <v>48</v>
      </c>
      <c r="O109" s="18" t="s">
        <v>29</v>
      </c>
      <c r="P109" s="18" t="s">
        <v>29</v>
      </c>
      <c r="Q109" s="18" t="s">
        <v>4496</v>
      </c>
      <c r="R109" s="18" t="s">
        <v>4497</v>
      </c>
      <c r="S109" s="18" t="s">
        <v>4498</v>
      </c>
      <c r="T109" s="18" t="s">
        <v>4499</v>
      </c>
      <c r="U109" s="18"/>
      <c r="V109" s="18"/>
      <c r="W109" s="52" t="s">
        <v>4500</v>
      </c>
      <c r="X109" s="51" t="s">
        <v>4501</v>
      </c>
    </row>
    <row r="110" spans="1:24" s="50" customFormat="1" ht="47.25">
      <c r="A110" s="18" t="s">
        <v>90</v>
      </c>
      <c r="B110" s="18" t="s">
        <v>89</v>
      </c>
      <c r="C110" s="18" t="s">
        <v>91</v>
      </c>
      <c r="D110" s="18" t="s">
        <v>67</v>
      </c>
      <c r="E110" s="18">
        <v>4</v>
      </c>
      <c r="F110" s="18" t="s">
        <v>64</v>
      </c>
      <c r="G110" s="18">
        <v>24</v>
      </c>
      <c r="H110" s="18" t="s">
        <v>58</v>
      </c>
      <c r="I110" s="18">
        <v>1</v>
      </c>
      <c r="J110" s="18" t="s">
        <v>32</v>
      </c>
      <c r="K110" s="18">
        <v>1</v>
      </c>
      <c r="L110" s="18" t="s">
        <v>35</v>
      </c>
      <c r="M110" s="18" t="s">
        <v>36</v>
      </c>
      <c r="N110" s="18" t="s">
        <v>48</v>
      </c>
      <c r="O110" s="18" t="s">
        <v>29</v>
      </c>
      <c r="P110" s="18" t="s">
        <v>29</v>
      </c>
      <c r="Q110" s="18" t="s">
        <v>4502</v>
      </c>
      <c r="R110" s="18" t="s">
        <v>4503</v>
      </c>
      <c r="S110" s="18" t="s">
        <v>4504</v>
      </c>
      <c r="T110" s="18" t="s">
        <v>4505</v>
      </c>
      <c r="U110" s="18"/>
      <c r="V110" s="18"/>
      <c r="W110" s="52" t="s">
        <v>4506</v>
      </c>
      <c r="X110" s="51" t="s">
        <v>4507</v>
      </c>
    </row>
    <row r="111" spans="1:24" s="50" customFormat="1" ht="47.25">
      <c r="A111" s="18" t="s">
        <v>90</v>
      </c>
      <c r="B111" s="18" t="s">
        <v>89</v>
      </c>
      <c r="C111" s="18" t="s">
        <v>91</v>
      </c>
      <c r="D111" s="18" t="s">
        <v>67</v>
      </c>
      <c r="E111" s="18">
        <v>4</v>
      </c>
      <c r="F111" s="18" t="s">
        <v>64</v>
      </c>
      <c r="G111" s="18">
        <v>24</v>
      </c>
      <c r="H111" s="18" t="s">
        <v>58</v>
      </c>
      <c r="I111" s="18">
        <v>1</v>
      </c>
      <c r="J111" s="18" t="s">
        <v>32</v>
      </c>
      <c r="K111" s="18">
        <v>2</v>
      </c>
      <c r="L111" s="18" t="s">
        <v>35</v>
      </c>
      <c r="M111" s="18" t="s">
        <v>36</v>
      </c>
      <c r="N111" s="18" t="s">
        <v>48</v>
      </c>
      <c r="O111" s="18" t="s">
        <v>29</v>
      </c>
      <c r="P111" s="18" t="s">
        <v>29</v>
      </c>
      <c r="Q111" s="18" t="s">
        <v>4508</v>
      </c>
      <c r="R111" s="18" t="s">
        <v>4509</v>
      </c>
      <c r="S111" s="18" t="s">
        <v>4510</v>
      </c>
      <c r="T111" s="18" t="s">
        <v>4511</v>
      </c>
      <c r="U111" s="18"/>
      <c r="V111" s="18"/>
      <c r="W111" s="52" t="s">
        <v>4512</v>
      </c>
      <c r="X111" s="51" t="s">
        <v>4513</v>
      </c>
    </row>
    <row r="112" spans="1:24" s="50" customFormat="1" ht="47.25">
      <c r="A112" s="18" t="s">
        <v>90</v>
      </c>
      <c r="B112" s="18" t="s">
        <v>89</v>
      </c>
      <c r="C112" s="18" t="s">
        <v>91</v>
      </c>
      <c r="D112" s="18" t="s">
        <v>67</v>
      </c>
      <c r="E112" s="18">
        <v>4</v>
      </c>
      <c r="F112" s="18" t="s">
        <v>64</v>
      </c>
      <c r="G112" s="18">
        <v>24</v>
      </c>
      <c r="H112" s="18" t="s">
        <v>58</v>
      </c>
      <c r="I112" s="18">
        <v>1</v>
      </c>
      <c r="J112" s="18" t="s">
        <v>32</v>
      </c>
      <c r="K112" s="18">
        <v>3</v>
      </c>
      <c r="L112" s="18" t="s">
        <v>35</v>
      </c>
      <c r="M112" s="18" t="s">
        <v>36</v>
      </c>
      <c r="N112" s="18" t="s">
        <v>48</v>
      </c>
      <c r="O112" s="18" t="s">
        <v>29</v>
      </c>
      <c r="P112" s="18" t="s">
        <v>29</v>
      </c>
      <c r="Q112" s="18" t="s">
        <v>4514</v>
      </c>
      <c r="R112" s="18" t="s">
        <v>4515</v>
      </c>
      <c r="S112" s="18" t="s">
        <v>4516</v>
      </c>
      <c r="T112" s="18" t="s">
        <v>4517</v>
      </c>
      <c r="U112" s="18"/>
      <c r="V112" s="18"/>
      <c r="W112" s="52" t="s">
        <v>4518</v>
      </c>
      <c r="X112" s="51" t="s">
        <v>4519</v>
      </c>
    </row>
    <row r="113" spans="1:24" s="50" customFormat="1" ht="47.25">
      <c r="A113" s="18" t="s">
        <v>90</v>
      </c>
      <c r="B113" s="18" t="s">
        <v>89</v>
      </c>
      <c r="C113" s="18" t="s">
        <v>91</v>
      </c>
      <c r="D113" s="18" t="s">
        <v>67</v>
      </c>
      <c r="E113" s="18">
        <v>4</v>
      </c>
      <c r="F113" s="18" t="s">
        <v>64</v>
      </c>
      <c r="G113" s="18">
        <v>24</v>
      </c>
      <c r="H113" s="18" t="s">
        <v>58</v>
      </c>
      <c r="I113" s="18">
        <v>1</v>
      </c>
      <c r="J113" s="18" t="s">
        <v>32</v>
      </c>
      <c r="K113" s="18">
        <v>4</v>
      </c>
      <c r="L113" s="18" t="s">
        <v>35</v>
      </c>
      <c r="M113" s="18" t="s">
        <v>36</v>
      </c>
      <c r="N113" s="18" t="s">
        <v>48</v>
      </c>
      <c r="O113" s="18" t="s">
        <v>29</v>
      </c>
      <c r="P113" s="18" t="s">
        <v>29</v>
      </c>
      <c r="Q113" s="18" t="s">
        <v>4520</v>
      </c>
      <c r="R113" s="18" t="s">
        <v>4521</v>
      </c>
      <c r="S113" s="18" t="s">
        <v>4522</v>
      </c>
      <c r="T113" s="18" t="s">
        <v>4523</v>
      </c>
      <c r="U113" s="18"/>
      <c r="V113" s="18"/>
      <c r="W113" s="52" t="s">
        <v>4524</v>
      </c>
      <c r="X113" s="51" t="s">
        <v>4525</v>
      </c>
    </row>
    <row r="114" spans="1:24" s="50" customFormat="1" ht="47.25">
      <c r="A114" s="18" t="s">
        <v>90</v>
      </c>
      <c r="B114" s="18" t="s">
        <v>89</v>
      </c>
      <c r="C114" s="18" t="s">
        <v>91</v>
      </c>
      <c r="D114" s="18" t="s">
        <v>67</v>
      </c>
      <c r="E114" s="18">
        <v>4</v>
      </c>
      <c r="F114" s="18" t="s">
        <v>64</v>
      </c>
      <c r="G114" s="18">
        <v>24</v>
      </c>
      <c r="H114" s="18" t="s">
        <v>58</v>
      </c>
      <c r="I114" s="18">
        <v>1</v>
      </c>
      <c r="J114" s="18" t="s">
        <v>32</v>
      </c>
      <c r="K114" s="18">
        <v>5</v>
      </c>
      <c r="L114" s="18" t="s">
        <v>35</v>
      </c>
      <c r="M114" s="18" t="s">
        <v>36</v>
      </c>
      <c r="N114" s="18" t="s">
        <v>48</v>
      </c>
      <c r="O114" s="18" t="s">
        <v>29</v>
      </c>
      <c r="P114" s="18" t="s">
        <v>29</v>
      </c>
      <c r="Q114" s="18" t="s">
        <v>4526</v>
      </c>
      <c r="R114" s="18" t="s">
        <v>4527</v>
      </c>
      <c r="S114" s="18" t="s">
        <v>4528</v>
      </c>
      <c r="T114" s="18" t="s">
        <v>4529</v>
      </c>
      <c r="U114" s="18"/>
      <c r="V114" s="18"/>
      <c r="W114" s="52" t="s">
        <v>4530</v>
      </c>
      <c r="X114" s="51" t="s">
        <v>4531</v>
      </c>
    </row>
    <row r="115" spans="1:24" s="50" customFormat="1" ht="47.25">
      <c r="A115" s="18" t="s">
        <v>90</v>
      </c>
      <c r="B115" s="18" t="s">
        <v>89</v>
      </c>
      <c r="C115" s="18" t="s">
        <v>91</v>
      </c>
      <c r="D115" s="18" t="s">
        <v>67</v>
      </c>
      <c r="E115" s="18">
        <v>4</v>
      </c>
      <c r="F115" s="18" t="s">
        <v>64</v>
      </c>
      <c r="G115" s="18">
        <v>24</v>
      </c>
      <c r="H115" s="18" t="s">
        <v>58</v>
      </c>
      <c r="I115" s="18">
        <v>1</v>
      </c>
      <c r="J115" s="18" t="s">
        <v>32</v>
      </c>
      <c r="K115" s="18">
        <v>6</v>
      </c>
      <c r="L115" s="18" t="s">
        <v>35</v>
      </c>
      <c r="M115" s="18" t="s">
        <v>36</v>
      </c>
      <c r="N115" s="18" t="s">
        <v>48</v>
      </c>
      <c r="O115" s="18" t="s">
        <v>29</v>
      </c>
      <c r="P115" s="18" t="s">
        <v>29</v>
      </c>
      <c r="Q115" s="18" t="s">
        <v>4532</v>
      </c>
      <c r="R115" s="18" t="s">
        <v>4533</v>
      </c>
      <c r="S115" s="18" t="s">
        <v>4534</v>
      </c>
      <c r="T115" s="18" t="s">
        <v>4535</v>
      </c>
      <c r="U115" s="18"/>
      <c r="V115" s="18"/>
      <c r="W115" s="52" t="s">
        <v>4536</v>
      </c>
      <c r="X115" s="51" t="s">
        <v>4537</v>
      </c>
    </row>
    <row r="116" spans="1:24" s="50" customFormat="1" ht="47.25">
      <c r="A116" s="18" t="s">
        <v>90</v>
      </c>
      <c r="B116" s="18" t="s">
        <v>89</v>
      </c>
      <c r="C116" s="18" t="s">
        <v>91</v>
      </c>
      <c r="D116" s="18" t="s">
        <v>67</v>
      </c>
      <c r="E116" s="18">
        <v>4</v>
      </c>
      <c r="F116" s="18" t="s">
        <v>70</v>
      </c>
      <c r="G116" s="18">
        <v>32</v>
      </c>
      <c r="H116" s="18" t="s">
        <v>52</v>
      </c>
      <c r="I116" s="18">
        <v>1</v>
      </c>
      <c r="J116" s="18" t="s">
        <v>32</v>
      </c>
      <c r="K116" s="18">
        <v>1</v>
      </c>
      <c r="L116" s="18" t="s">
        <v>35</v>
      </c>
      <c r="M116" s="18" t="s">
        <v>36</v>
      </c>
      <c r="N116" s="18" t="s">
        <v>48</v>
      </c>
      <c r="O116" s="18" t="s">
        <v>29</v>
      </c>
      <c r="P116" s="18" t="s">
        <v>29</v>
      </c>
      <c r="Q116" s="18" t="s">
        <v>4538</v>
      </c>
      <c r="R116" s="18" t="s">
        <v>4539</v>
      </c>
      <c r="S116" s="18" t="s">
        <v>4540</v>
      </c>
      <c r="T116" s="18" t="s">
        <v>4541</v>
      </c>
      <c r="U116" s="18"/>
      <c r="V116" s="18"/>
      <c r="W116" s="52" t="s">
        <v>4542</v>
      </c>
      <c r="X116" s="51" t="s">
        <v>4543</v>
      </c>
    </row>
    <row r="117" spans="1:24" s="50" customFormat="1" ht="47.25">
      <c r="A117" s="18" t="s">
        <v>90</v>
      </c>
      <c r="B117" s="18" t="s">
        <v>89</v>
      </c>
      <c r="C117" s="18" t="s">
        <v>91</v>
      </c>
      <c r="D117" s="18" t="s">
        <v>67</v>
      </c>
      <c r="E117" s="18">
        <v>4</v>
      </c>
      <c r="F117" s="18" t="s">
        <v>70</v>
      </c>
      <c r="G117" s="18">
        <v>32</v>
      </c>
      <c r="H117" s="18" t="s">
        <v>52</v>
      </c>
      <c r="I117" s="18">
        <v>1</v>
      </c>
      <c r="J117" s="18" t="s">
        <v>32</v>
      </c>
      <c r="K117" s="18">
        <v>2</v>
      </c>
      <c r="L117" s="18" t="s">
        <v>35</v>
      </c>
      <c r="M117" s="18" t="s">
        <v>36</v>
      </c>
      <c r="N117" s="18" t="s">
        <v>48</v>
      </c>
      <c r="O117" s="18" t="s">
        <v>29</v>
      </c>
      <c r="P117" s="18" t="s">
        <v>29</v>
      </c>
      <c r="Q117" s="18" t="s">
        <v>4544</v>
      </c>
      <c r="R117" s="18" t="s">
        <v>4545</v>
      </c>
      <c r="S117" s="18" t="s">
        <v>4546</v>
      </c>
      <c r="T117" s="18" t="s">
        <v>4547</v>
      </c>
      <c r="U117" s="18"/>
      <c r="V117" s="18"/>
      <c r="W117" s="52" t="s">
        <v>4548</v>
      </c>
      <c r="X117" s="51" t="s">
        <v>4549</v>
      </c>
    </row>
    <row r="118" spans="1:24" s="50" customFormat="1" ht="47.25">
      <c r="A118" s="18" t="s">
        <v>90</v>
      </c>
      <c r="B118" s="18" t="s">
        <v>89</v>
      </c>
      <c r="C118" s="18" t="s">
        <v>91</v>
      </c>
      <c r="D118" s="18" t="s">
        <v>67</v>
      </c>
      <c r="E118" s="18">
        <v>4</v>
      </c>
      <c r="F118" s="18" t="s">
        <v>70</v>
      </c>
      <c r="G118" s="18">
        <v>32</v>
      </c>
      <c r="H118" s="18" t="s">
        <v>52</v>
      </c>
      <c r="I118" s="18">
        <v>1</v>
      </c>
      <c r="J118" s="18" t="s">
        <v>32</v>
      </c>
      <c r="K118" s="18">
        <v>3</v>
      </c>
      <c r="L118" s="18" t="s">
        <v>35</v>
      </c>
      <c r="M118" s="18" t="s">
        <v>36</v>
      </c>
      <c r="N118" s="18" t="s">
        <v>48</v>
      </c>
      <c r="O118" s="18" t="s">
        <v>29</v>
      </c>
      <c r="P118" s="18" t="s">
        <v>29</v>
      </c>
      <c r="Q118" s="18" t="s">
        <v>4550</v>
      </c>
      <c r="R118" s="18" t="s">
        <v>4551</v>
      </c>
      <c r="S118" s="18" t="s">
        <v>4552</v>
      </c>
      <c r="T118" s="18" t="s">
        <v>4553</v>
      </c>
      <c r="U118" s="18"/>
      <c r="V118" s="18"/>
      <c r="W118" s="52" t="s">
        <v>4554</v>
      </c>
      <c r="X118" s="51" t="s">
        <v>4555</v>
      </c>
    </row>
    <row r="119" spans="1:24" s="50" customFormat="1" ht="47.25">
      <c r="A119" s="18" t="s">
        <v>90</v>
      </c>
      <c r="B119" s="18" t="s">
        <v>89</v>
      </c>
      <c r="C119" s="18" t="s">
        <v>91</v>
      </c>
      <c r="D119" s="18" t="s">
        <v>67</v>
      </c>
      <c r="E119" s="18">
        <v>4</v>
      </c>
      <c r="F119" s="18" t="s">
        <v>70</v>
      </c>
      <c r="G119" s="18">
        <v>32</v>
      </c>
      <c r="H119" s="18" t="s">
        <v>52</v>
      </c>
      <c r="I119" s="18">
        <v>1</v>
      </c>
      <c r="J119" s="18" t="s">
        <v>32</v>
      </c>
      <c r="K119" s="18">
        <v>4</v>
      </c>
      <c r="L119" s="18" t="s">
        <v>35</v>
      </c>
      <c r="M119" s="18" t="s">
        <v>36</v>
      </c>
      <c r="N119" s="18" t="s">
        <v>48</v>
      </c>
      <c r="O119" s="18" t="s">
        <v>29</v>
      </c>
      <c r="P119" s="18" t="s">
        <v>29</v>
      </c>
      <c r="Q119" s="18" t="s">
        <v>4556</v>
      </c>
      <c r="R119" s="18" t="s">
        <v>4557</v>
      </c>
      <c r="S119" s="18" t="s">
        <v>4558</v>
      </c>
      <c r="T119" s="18" t="s">
        <v>4559</v>
      </c>
      <c r="U119" s="18"/>
      <c r="V119" s="18"/>
      <c r="W119" s="52" t="s">
        <v>4560</v>
      </c>
      <c r="X119" s="51" t="s">
        <v>4561</v>
      </c>
    </row>
    <row r="120" spans="1:24" s="50" customFormat="1" ht="47.25">
      <c r="A120" s="18" t="s">
        <v>90</v>
      </c>
      <c r="B120" s="18" t="s">
        <v>89</v>
      </c>
      <c r="C120" s="18" t="s">
        <v>91</v>
      </c>
      <c r="D120" s="18" t="s">
        <v>67</v>
      </c>
      <c r="E120" s="18">
        <v>4</v>
      </c>
      <c r="F120" s="18" t="s">
        <v>70</v>
      </c>
      <c r="G120" s="18">
        <v>32</v>
      </c>
      <c r="H120" s="18" t="s">
        <v>52</v>
      </c>
      <c r="I120" s="18">
        <v>1</v>
      </c>
      <c r="J120" s="18" t="s">
        <v>32</v>
      </c>
      <c r="K120" s="18">
        <v>5</v>
      </c>
      <c r="L120" s="18" t="s">
        <v>35</v>
      </c>
      <c r="M120" s="18" t="s">
        <v>36</v>
      </c>
      <c r="N120" s="18" t="s">
        <v>48</v>
      </c>
      <c r="O120" s="18" t="s">
        <v>29</v>
      </c>
      <c r="P120" s="18" t="s">
        <v>29</v>
      </c>
      <c r="Q120" s="18" t="s">
        <v>4562</v>
      </c>
      <c r="R120" s="18" t="s">
        <v>4563</v>
      </c>
      <c r="S120" s="18" t="s">
        <v>4564</v>
      </c>
      <c r="T120" s="18" t="s">
        <v>4565</v>
      </c>
      <c r="U120" s="18"/>
      <c r="V120" s="18"/>
      <c r="W120" s="52" t="s">
        <v>4566</v>
      </c>
      <c r="X120" s="51" t="s">
        <v>4567</v>
      </c>
    </row>
    <row r="121" spans="1:24" s="50" customFormat="1" ht="47.25">
      <c r="A121" s="18" t="s">
        <v>90</v>
      </c>
      <c r="B121" s="18" t="s">
        <v>89</v>
      </c>
      <c r="C121" s="18" t="s">
        <v>91</v>
      </c>
      <c r="D121" s="18" t="s">
        <v>67</v>
      </c>
      <c r="E121" s="18">
        <v>4</v>
      </c>
      <c r="F121" s="18" t="s">
        <v>70</v>
      </c>
      <c r="G121" s="18">
        <v>32</v>
      </c>
      <c r="H121" s="18" t="s">
        <v>52</v>
      </c>
      <c r="I121" s="18">
        <v>1</v>
      </c>
      <c r="J121" s="18" t="s">
        <v>32</v>
      </c>
      <c r="K121" s="18">
        <v>6</v>
      </c>
      <c r="L121" s="18" t="s">
        <v>35</v>
      </c>
      <c r="M121" s="18" t="s">
        <v>36</v>
      </c>
      <c r="N121" s="18" t="s">
        <v>48</v>
      </c>
      <c r="O121" s="18" t="s">
        <v>29</v>
      </c>
      <c r="P121" s="18" t="s">
        <v>29</v>
      </c>
      <c r="Q121" s="18" t="s">
        <v>4568</v>
      </c>
      <c r="R121" s="18" t="s">
        <v>4569</v>
      </c>
      <c r="S121" s="18" t="s">
        <v>4570</v>
      </c>
      <c r="T121" s="18" t="s">
        <v>4571</v>
      </c>
      <c r="U121" s="18"/>
      <c r="V121" s="18"/>
      <c r="W121" s="52" t="s">
        <v>4572</v>
      </c>
      <c r="X121" s="51" t="s">
        <v>4573</v>
      </c>
    </row>
    <row r="122" spans="1:24" s="50" customFormat="1" ht="47.25">
      <c r="A122" s="18" t="s">
        <v>90</v>
      </c>
      <c r="B122" s="18" t="s">
        <v>89</v>
      </c>
      <c r="C122" s="18" t="s">
        <v>91</v>
      </c>
      <c r="D122" s="18" t="s">
        <v>67</v>
      </c>
      <c r="E122" s="18">
        <v>4</v>
      </c>
      <c r="F122" s="18" t="s">
        <v>76</v>
      </c>
      <c r="G122" s="18">
        <v>48</v>
      </c>
      <c r="H122" s="18" t="s">
        <v>27</v>
      </c>
      <c r="I122" s="18">
        <v>1</v>
      </c>
      <c r="J122" s="18" t="s">
        <v>32</v>
      </c>
      <c r="K122" s="18">
        <v>1</v>
      </c>
      <c r="L122" s="18" t="s">
        <v>35</v>
      </c>
      <c r="M122" s="18" t="s">
        <v>36</v>
      </c>
      <c r="N122" s="18" t="s">
        <v>48</v>
      </c>
      <c r="O122" s="18" t="s">
        <v>29</v>
      </c>
      <c r="P122" s="18" t="s">
        <v>29</v>
      </c>
      <c r="Q122" s="18" t="s">
        <v>4574</v>
      </c>
      <c r="R122" s="18" t="s">
        <v>4575</v>
      </c>
      <c r="S122" s="18" t="s">
        <v>4576</v>
      </c>
      <c r="T122" s="18" t="s">
        <v>4577</v>
      </c>
      <c r="U122" s="18"/>
      <c r="V122" s="18"/>
      <c r="W122" s="52" t="s">
        <v>4578</v>
      </c>
      <c r="X122" s="51" t="s">
        <v>4579</v>
      </c>
    </row>
    <row r="123" spans="1:24" s="50" customFormat="1" ht="47.25">
      <c r="A123" s="18" t="s">
        <v>90</v>
      </c>
      <c r="B123" s="18" t="s">
        <v>89</v>
      </c>
      <c r="C123" s="18" t="s">
        <v>91</v>
      </c>
      <c r="D123" s="18" t="s">
        <v>67</v>
      </c>
      <c r="E123" s="18">
        <v>4</v>
      </c>
      <c r="F123" s="18" t="s">
        <v>76</v>
      </c>
      <c r="G123" s="18">
        <v>48</v>
      </c>
      <c r="H123" s="18" t="s">
        <v>27</v>
      </c>
      <c r="I123" s="18">
        <v>1</v>
      </c>
      <c r="J123" s="18" t="s">
        <v>32</v>
      </c>
      <c r="K123" s="18">
        <v>2</v>
      </c>
      <c r="L123" s="18" t="s">
        <v>35</v>
      </c>
      <c r="M123" s="18" t="s">
        <v>36</v>
      </c>
      <c r="N123" s="18" t="s">
        <v>48</v>
      </c>
      <c r="O123" s="18" t="s">
        <v>29</v>
      </c>
      <c r="P123" s="18" t="s">
        <v>29</v>
      </c>
      <c r="Q123" s="18" t="s">
        <v>4580</v>
      </c>
      <c r="R123" s="18" t="s">
        <v>4581</v>
      </c>
      <c r="S123" s="18" t="s">
        <v>4582</v>
      </c>
      <c r="T123" s="18" t="s">
        <v>4583</v>
      </c>
      <c r="U123" s="18"/>
      <c r="V123" s="18"/>
      <c r="W123" s="52" t="s">
        <v>4584</v>
      </c>
      <c r="X123" s="51" t="s">
        <v>4585</v>
      </c>
    </row>
    <row r="124" spans="1:24" s="50" customFormat="1" ht="47.25">
      <c r="A124" s="18" t="s">
        <v>90</v>
      </c>
      <c r="B124" s="18" t="s">
        <v>89</v>
      </c>
      <c r="C124" s="18" t="s">
        <v>91</v>
      </c>
      <c r="D124" s="18" t="s">
        <v>67</v>
      </c>
      <c r="E124" s="18">
        <v>4</v>
      </c>
      <c r="F124" s="18" t="s">
        <v>76</v>
      </c>
      <c r="G124" s="18">
        <v>48</v>
      </c>
      <c r="H124" s="18" t="s">
        <v>27</v>
      </c>
      <c r="I124" s="18">
        <v>1</v>
      </c>
      <c r="J124" s="18" t="s">
        <v>32</v>
      </c>
      <c r="K124" s="18">
        <v>3</v>
      </c>
      <c r="L124" s="18" t="s">
        <v>35</v>
      </c>
      <c r="M124" s="18" t="s">
        <v>36</v>
      </c>
      <c r="N124" s="18" t="s">
        <v>48</v>
      </c>
      <c r="O124" s="18" t="s">
        <v>29</v>
      </c>
      <c r="P124" s="18" t="s">
        <v>29</v>
      </c>
      <c r="Q124" s="18" t="s">
        <v>4586</v>
      </c>
      <c r="R124" s="18" t="s">
        <v>4587</v>
      </c>
      <c r="S124" s="18" t="s">
        <v>4588</v>
      </c>
      <c r="T124" s="18" t="s">
        <v>4589</v>
      </c>
      <c r="U124" s="18"/>
      <c r="V124" s="18"/>
      <c r="W124" s="52" t="s">
        <v>4590</v>
      </c>
      <c r="X124" s="51" t="s">
        <v>4591</v>
      </c>
    </row>
    <row r="125" spans="1:24" s="50" customFormat="1" ht="47.25">
      <c r="A125" s="18" t="s">
        <v>90</v>
      </c>
      <c r="B125" s="18" t="s">
        <v>89</v>
      </c>
      <c r="C125" s="18" t="s">
        <v>91</v>
      </c>
      <c r="D125" s="18" t="s">
        <v>67</v>
      </c>
      <c r="E125" s="18">
        <v>4</v>
      </c>
      <c r="F125" s="18" t="s">
        <v>76</v>
      </c>
      <c r="G125" s="18">
        <v>48</v>
      </c>
      <c r="H125" s="18" t="s">
        <v>27</v>
      </c>
      <c r="I125" s="18">
        <v>1</v>
      </c>
      <c r="J125" s="18" t="s">
        <v>32</v>
      </c>
      <c r="K125" s="18">
        <v>4</v>
      </c>
      <c r="L125" s="18" t="s">
        <v>35</v>
      </c>
      <c r="M125" s="18" t="s">
        <v>36</v>
      </c>
      <c r="N125" s="18" t="s">
        <v>48</v>
      </c>
      <c r="O125" s="18" t="s">
        <v>29</v>
      </c>
      <c r="P125" s="18" t="s">
        <v>29</v>
      </c>
      <c r="Q125" s="18" t="s">
        <v>4592</v>
      </c>
      <c r="R125" s="18" t="s">
        <v>4593</v>
      </c>
      <c r="S125" s="18" t="s">
        <v>4594</v>
      </c>
      <c r="T125" s="18" t="s">
        <v>4595</v>
      </c>
      <c r="U125" s="18"/>
      <c r="V125" s="18"/>
      <c r="W125" s="52" t="s">
        <v>4596</v>
      </c>
      <c r="X125" s="51" t="s">
        <v>4597</v>
      </c>
    </row>
    <row r="126" spans="1:24" s="50" customFormat="1" ht="47.25">
      <c r="A126" s="18" t="s">
        <v>90</v>
      </c>
      <c r="B126" s="18" t="s">
        <v>89</v>
      </c>
      <c r="C126" s="18" t="s">
        <v>91</v>
      </c>
      <c r="D126" s="18" t="s">
        <v>67</v>
      </c>
      <c r="E126" s="18">
        <v>4</v>
      </c>
      <c r="F126" s="18" t="s">
        <v>76</v>
      </c>
      <c r="G126" s="18">
        <v>48</v>
      </c>
      <c r="H126" s="18" t="s">
        <v>27</v>
      </c>
      <c r="I126" s="18">
        <v>1</v>
      </c>
      <c r="J126" s="18" t="s">
        <v>32</v>
      </c>
      <c r="K126" s="18">
        <v>5</v>
      </c>
      <c r="L126" s="18" t="s">
        <v>35</v>
      </c>
      <c r="M126" s="18" t="s">
        <v>36</v>
      </c>
      <c r="N126" s="18" t="s">
        <v>48</v>
      </c>
      <c r="O126" s="18" t="s">
        <v>29</v>
      </c>
      <c r="P126" s="18" t="s">
        <v>29</v>
      </c>
      <c r="Q126" s="18" t="s">
        <v>4598</v>
      </c>
      <c r="R126" s="18" t="s">
        <v>4599</v>
      </c>
      <c r="S126" s="18" t="s">
        <v>4600</v>
      </c>
      <c r="T126" s="18" t="s">
        <v>4601</v>
      </c>
      <c r="U126" s="18"/>
      <c r="V126" s="18"/>
      <c r="W126" s="52" t="s">
        <v>4602</v>
      </c>
      <c r="X126" s="51" t="s">
        <v>4603</v>
      </c>
    </row>
    <row r="127" spans="1:24" s="50" customFormat="1" ht="47.25">
      <c r="A127" s="18" t="s">
        <v>90</v>
      </c>
      <c r="B127" s="18" t="s">
        <v>89</v>
      </c>
      <c r="C127" s="18" t="s">
        <v>91</v>
      </c>
      <c r="D127" s="18" t="s">
        <v>67</v>
      </c>
      <c r="E127" s="18">
        <v>4</v>
      </c>
      <c r="F127" s="18" t="s">
        <v>76</v>
      </c>
      <c r="G127" s="18">
        <v>48</v>
      </c>
      <c r="H127" s="18" t="s">
        <v>27</v>
      </c>
      <c r="I127" s="18">
        <v>1</v>
      </c>
      <c r="J127" s="18" t="s">
        <v>32</v>
      </c>
      <c r="K127" s="18">
        <v>6</v>
      </c>
      <c r="L127" s="18" t="s">
        <v>35</v>
      </c>
      <c r="M127" s="18" t="s">
        <v>36</v>
      </c>
      <c r="N127" s="18" t="s">
        <v>48</v>
      </c>
      <c r="O127" s="18" t="s">
        <v>29</v>
      </c>
      <c r="P127" s="18" t="s">
        <v>29</v>
      </c>
      <c r="Q127" s="18" t="s">
        <v>4604</v>
      </c>
      <c r="R127" s="18" t="s">
        <v>4605</v>
      </c>
      <c r="S127" s="18" t="s">
        <v>4606</v>
      </c>
      <c r="T127" s="18" t="s">
        <v>4607</v>
      </c>
      <c r="U127" s="18"/>
      <c r="V127" s="18"/>
      <c r="W127" s="52" t="s">
        <v>4608</v>
      </c>
      <c r="X127" s="51" t="s">
        <v>4609</v>
      </c>
    </row>
    <row r="128" spans="1:24" s="50" customFormat="1" ht="47.25">
      <c r="A128" s="18" t="s">
        <v>90</v>
      </c>
      <c r="B128" s="18" t="s">
        <v>89</v>
      </c>
      <c r="C128" s="18" t="s">
        <v>91</v>
      </c>
      <c r="D128" s="18" t="s">
        <v>67</v>
      </c>
      <c r="E128" s="18">
        <v>4</v>
      </c>
      <c r="F128" s="18" t="s">
        <v>46</v>
      </c>
      <c r="G128" s="18">
        <v>2</v>
      </c>
      <c r="H128" s="18" t="s">
        <v>37</v>
      </c>
      <c r="I128" s="18">
        <v>1</v>
      </c>
      <c r="J128" s="18" t="s">
        <v>32</v>
      </c>
      <c r="K128" s="18">
        <v>1</v>
      </c>
      <c r="L128" s="18" t="s">
        <v>83</v>
      </c>
      <c r="M128" s="18" t="s">
        <v>72</v>
      </c>
      <c r="N128" s="18" t="s">
        <v>48</v>
      </c>
      <c r="O128" s="18" t="s">
        <v>29</v>
      </c>
      <c r="P128" s="18" t="s">
        <v>29</v>
      </c>
      <c r="Q128" s="18" t="s">
        <v>4610</v>
      </c>
      <c r="R128" s="18" t="s">
        <v>4611</v>
      </c>
      <c r="S128" s="18" t="s">
        <v>4612</v>
      </c>
      <c r="T128" s="18" t="s">
        <v>4613</v>
      </c>
      <c r="U128" s="18"/>
      <c r="V128" s="18"/>
      <c r="W128" s="52" t="s">
        <v>4614</v>
      </c>
      <c r="X128" s="51" t="s">
        <v>4615</v>
      </c>
    </row>
    <row r="129" spans="1:24" s="50" customFormat="1" ht="47.25">
      <c r="A129" s="18" t="s">
        <v>90</v>
      </c>
      <c r="B129" s="18" t="s">
        <v>89</v>
      </c>
      <c r="C129" s="18" t="s">
        <v>91</v>
      </c>
      <c r="D129" s="18" t="s">
        <v>67</v>
      </c>
      <c r="E129" s="18">
        <v>4</v>
      </c>
      <c r="F129" s="18" t="s">
        <v>46</v>
      </c>
      <c r="G129" s="18">
        <v>2</v>
      </c>
      <c r="H129" s="18" t="s">
        <v>37</v>
      </c>
      <c r="I129" s="18">
        <v>1</v>
      </c>
      <c r="J129" s="18" t="s">
        <v>32</v>
      </c>
      <c r="K129" s="18">
        <v>2</v>
      </c>
      <c r="L129" s="18" t="s">
        <v>83</v>
      </c>
      <c r="M129" s="18" t="s">
        <v>72</v>
      </c>
      <c r="N129" s="18" t="s">
        <v>48</v>
      </c>
      <c r="O129" s="18" t="s">
        <v>29</v>
      </c>
      <c r="P129" s="18" t="s">
        <v>29</v>
      </c>
      <c r="Q129" s="18" t="s">
        <v>4616</v>
      </c>
      <c r="R129" s="18" t="s">
        <v>4617</v>
      </c>
      <c r="S129" s="18" t="s">
        <v>4618</v>
      </c>
      <c r="T129" s="18" t="s">
        <v>4619</v>
      </c>
      <c r="U129" s="18"/>
      <c r="V129" s="18"/>
      <c r="W129" s="52" t="s">
        <v>4620</v>
      </c>
      <c r="X129" s="51" t="s">
        <v>4621</v>
      </c>
    </row>
    <row r="130" spans="1:24" s="50" customFormat="1" ht="47.25">
      <c r="A130" s="18" t="s">
        <v>90</v>
      </c>
      <c r="B130" s="18" t="s">
        <v>89</v>
      </c>
      <c r="C130" s="18" t="s">
        <v>91</v>
      </c>
      <c r="D130" s="18" t="s">
        <v>67</v>
      </c>
      <c r="E130" s="18">
        <v>4</v>
      </c>
      <c r="F130" s="18" t="s">
        <v>46</v>
      </c>
      <c r="G130" s="18">
        <v>2</v>
      </c>
      <c r="H130" s="18" t="s">
        <v>37</v>
      </c>
      <c r="I130" s="18">
        <v>1</v>
      </c>
      <c r="J130" s="18" t="s">
        <v>32</v>
      </c>
      <c r="K130" s="18">
        <v>3</v>
      </c>
      <c r="L130" s="18" t="s">
        <v>83</v>
      </c>
      <c r="M130" s="18" t="s">
        <v>72</v>
      </c>
      <c r="N130" s="18" t="s">
        <v>48</v>
      </c>
      <c r="O130" s="18" t="s">
        <v>29</v>
      </c>
      <c r="P130" s="18" t="s">
        <v>29</v>
      </c>
      <c r="Q130" s="18" t="s">
        <v>4622</v>
      </c>
      <c r="R130" s="18" t="s">
        <v>4623</v>
      </c>
      <c r="S130" s="18" t="s">
        <v>4624</v>
      </c>
      <c r="T130" s="18" t="s">
        <v>4625</v>
      </c>
      <c r="U130" s="18"/>
      <c r="V130" s="18"/>
      <c r="W130" s="52" t="s">
        <v>4626</v>
      </c>
      <c r="X130" s="51" t="s">
        <v>4627</v>
      </c>
    </row>
    <row r="131" spans="1:24" s="50" customFormat="1" ht="47.25">
      <c r="A131" s="18" t="s">
        <v>90</v>
      </c>
      <c r="B131" s="18" t="s">
        <v>89</v>
      </c>
      <c r="C131" s="18" t="s">
        <v>91</v>
      </c>
      <c r="D131" s="18" t="s">
        <v>67</v>
      </c>
      <c r="E131" s="18">
        <v>4</v>
      </c>
      <c r="F131" s="18" t="s">
        <v>46</v>
      </c>
      <c r="G131" s="18">
        <v>2</v>
      </c>
      <c r="H131" s="18" t="s">
        <v>37</v>
      </c>
      <c r="I131" s="18">
        <v>1</v>
      </c>
      <c r="J131" s="18" t="s">
        <v>32</v>
      </c>
      <c r="K131" s="18">
        <v>4</v>
      </c>
      <c r="L131" s="18" t="s">
        <v>83</v>
      </c>
      <c r="M131" s="18" t="s">
        <v>72</v>
      </c>
      <c r="N131" s="18" t="s">
        <v>48</v>
      </c>
      <c r="O131" s="18" t="s">
        <v>29</v>
      </c>
      <c r="P131" s="18" t="s">
        <v>29</v>
      </c>
      <c r="Q131" s="18" t="s">
        <v>4628</v>
      </c>
      <c r="R131" s="18" t="s">
        <v>4629</v>
      </c>
      <c r="S131" s="18" t="s">
        <v>4630</v>
      </c>
      <c r="T131" s="18" t="s">
        <v>4631</v>
      </c>
      <c r="U131" s="18"/>
      <c r="V131" s="18"/>
      <c r="W131" s="52" t="s">
        <v>4632</v>
      </c>
      <c r="X131" s="51" t="s">
        <v>4633</v>
      </c>
    </row>
    <row r="132" spans="1:24" s="50" customFormat="1" ht="47.25">
      <c r="A132" s="18" t="s">
        <v>90</v>
      </c>
      <c r="B132" s="18" t="s">
        <v>89</v>
      </c>
      <c r="C132" s="18" t="s">
        <v>91</v>
      </c>
      <c r="D132" s="18" t="s">
        <v>67</v>
      </c>
      <c r="E132" s="18">
        <v>4</v>
      </c>
      <c r="F132" s="18" t="s">
        <v>46</v>
      </c>
      <c r="G132" s="18">
        <v>2</v>
      </c>
      <c r="H132" s="18" t="s">
        <v>37</v>
      </c>
      <c r="I132" s="18">
        <v>1</v>
      </c>
      <c r="J132" s="18" t="s">
        <v>32</v>
      </c>
      <c r="K132" s="18">
        <v>5</v>
      </c>
      <c r="L132" s="18" t="s">
        <v>83</v>
      </c>
      <c r="M132" s="18" t="s">
        <v>72</v>
      </c>
      <c r="N132" s="18" t="s">
        <v>48</v>
      </c>
      <c r="O132" s="18" t="s">
        <v>29</v>
      </c>
      <c r="P132" s="18" t="s">
        <v>29</v>
      </c>
      <c r="Q132" s="18" t="s">
        <v>4634</v>
      </c>
      <c r="R132" s="18" t="s">
        <v>4635</v>
      </c>
      <c r="S132" s="18" t="s">
        <v>4636</v>
      </c>
      <c r="T132" s="18" t="s">
        <v>4637</v>
      </c>
      <c r="U132" s="18"/>
      <c r="V132" s="18"/>
      <c r="W132" s="52" t="s">
        <v>4638</v>
      </c>
      <c r="X132" s="51" t="s">
        <v>4639</v>
      </c>
    </row>
    <row r="133" spans="1:24" s="50" customFormat="1" ht="47.25">
      <c r="A133" s="18" t="s">
        <v>90</v>
      </c>
      <c r="B133" s="18" t="s">
        <v>89</v>
      </c>
      <c r="C133" s="18" t="s">
        <v>91</v>
      </c>
      <c r="D133" s="18" t="s">
        <v>67</v>
      </c>
      <c r="E133" s="18">
        <v>4</v>
      </c>
      <c r="F133" s="18" t="s">
        <v>46</v>
      </c>
      <c r="G133" s="18">
        <v>2</v>
      </c>
      <c r="H133" s="18" t="s">
        <v>37</v>
      </c>
      <c r="I133" s="18">
        <v>1</v>
      </c>
      <c r="J133" s="18" t="s">
        <v>32</v>
      </c>
      <c r="K133" s="18">
        <v>6</v>
      </c>
      <c r="L133" s="18" t="s">
        <v>83</v>
      </c>
      <c r="M133" s="18" t="s">
        <v>72</v>
      </c>
      <c r="N133" s="18" t="s">
        <v>48</v>
      </c>
      <c r="O133" s="18" t="s">
        <v>29</v>
      </c>
      <c r="P133" s="18" t="s">
        <v>29</v>
      </c>
      <c r="Q133" s="18" t="s">
        <v>4640</v>
      </c>
      <c r="R133" s="18" t="s">
        <v>4641</v>
      </c>
      <c r="S133" s="18" t="s">
        <v>4642</v>
      </c>
      <c r="T133" s="18" t="s">
        <v>4643</v>
      </c>
      <c r="U133" s="18"/>
      <c r="V133" s="18"/>
      <c r="W133" s="52" t="s">
        <v>4644</v>
      </c>
      <c r="X133" s="51" t="s">
        <v>4645</v>
      </c>
    </row>
    <row r="134" spans="1:24" s="50" customFormat="1" ht="47.25">
      <c r="A134" s="18" t="s">
        <v>90</v>
      </c>
      <c r="B134" s="18" t="s">
        <v>89</v>
      </c>
      <c r="C134" s="18" t="s">
        <v>91</v>
      </c>
      <c r="D134" s="18" t="s">
        <v>67</v>
      </c>
      <c r="E134" s="18">
        <v>4</v>
      </c>
      <c r="F134" s="18" t="s">
        <v>57</v>
      </c>
      <c r="G134" s="18">
        <v>8</v>
      </c>
      <c r="H134" s="18" t="s">
        <v>47</v>
      </c>
      <c r="I134" s="18">
        <v>1</v>
      </c>
      <c r="J134" s="18" t="s">
        <v>32</v>
      </c>
      <c r="K134" s="18">
        <v>1</v>
      </c>
      <c r="L134" s="18" t="s">
        <v>83</v>
      </c>
      <c r="M134" s="18" t="s">
        <v>72</v>
      </c>
      <c r="N134" s="18" t="s">
        <v>48</v>
      </c>
      <c r="O134" s="18" t="s">
        <v>29</v>
      </c>
      <c r="P134" s="18" t="s">
        <v>29</v>
      </c>
      <c r="Q134" s="18" t="s">
        <v>4646</v>
      </c>
      <c r="R134" s="18" t="s">
        <v>4647</v>
      </c>
      <c r="S134" s="18" t="s">
        <v>4648</v>
      </c>
      <c r="T134" s="18" t="s">
        <v>4649</v>
      </c>
      <c r="U134" s="18"/>
      <c r="V134" s="18"/>
      <c r="W134" s="52" t="s">
        <v>4650</v>
      </c>
      <c r="X134" s="51" t="s">
        <v>4651</v>
      </c>
    </row>
    <row r="135" spans="1:24" s="50" customFormat="1" ht="47.25">
      <c r="A135" s="18" t="s">
        <v>90</v>
      </c>
      <c r="B135" s="18" t="s">
        <v>89</v>
      </c>
      <c r="C135" s="18" t="s">
        <v>91</v>
      </c>
      <c r="D135" s="18" t="s">
        <v>67</v>
      </c>
      <c r="E135" s="18">
        <v>4</v>
      </c>
      <c r="F135" s="18" t="s">
        <v>57</v>
      </c>
      <c r="G135" s="18">
        <v>8</v>
      </c>
      <c r="H135" s="18" t="s">
        <v>47</v>
      </c>
      <c r="I135" s="18">
        <v>1</v>
      </c>
      <c r="J135" s="18" t="s">
        <v>32</v>
      </c>
      <c r="K135" s="18">
        <v>2</v>
      </c>
      <c r="L135" s="18" t="s">
        <v>83</v>
      </c>
      <c r="M135" s="18" t="s">
        <v>72</v>
      </c>
      <c r="N135" s="18" t="s">
        <v>48</v>
      </c>
      <c r="O135" s="18" t="s">
        <v>29</v>
      </c>
      <c r="P135" s="18" t="s">
        <v>29</v>
      </c>
      <c r="Q135" s="18" t="s">
        <v>4652</v>
      </c>
      <c r="R135" s="18" t="s">
        <v>4653</v>
      </c>
      <c r="S135" s="18" t="s">
        <v>4654</v>
      </c>
      <c r="T135" s="18" t="s">
        <v>4655</v>
      </c>
      <c r="U135" s="18"/>
      <c r="V135" s="18"/>
      <c r="W135" s="52" t="s">
        <v>4656</v>
      </c>
      <c r="X135" s="51" t="s">
        <v>4657</v>
      </c>
    </row>
    <row r="136" spans="1:24" s="50" customFormat="1" ht="47.25">
      <c r="A136" s="18" t="s">
        <v>90</v>
      </c>
      <c r="B136" s="18" t="s">
        <v>89</v>
      </c>
      <c r="C136" s="18" t="s">
        <v>91</v>
      </c>
      <c r="D136" s="18" t="s">
        <v>67</v>
      </c>
      <c r="E136" s="18">
        <v>4</v>
      </c>
      <c r="F136" s="18" t="s">
        <v>57</v>
      </c>
      <c r="G136" s="18">
        <v>8</v>
      </c>
      <c r="H136" s="18" t="s">
        <v>47</v>
      </c>
      <c r="I136" s="18">
        <v>1</v>
      </c>
      <c r="J136" s="18" t="s">
        <v>32</v>
      </c>
      <c r="K136" s="18">
        <v>3</v>
      </c>
      <c r="L136" s="18" t="s">
        <v>83</v>
      </c>
      <c r="M136" s="18" t="s">
        <v>72</v>
      </c>
      <c r="N136" s="18" t="s">
        <v>48</v>
      </c>
      <c r="O136" s="18" t="s">
        <v>29</v>
      </c>
      <c r="P136" s="18" t="s">
        <v>29</v>
      </c>
      <c r="Q136" s="18" t="s">
        <v>4658</v>
      </c>
      <c r="R136" s="18" t="s">
        <v>4659</v>
      </c>
      <c r="S136" s="18" t="s">
        <v>4660</v>
      </c>
      <c r="T136" s="18" t="s">
        <v>4661</v>
      </c>
      <c r="U136" s="18"/>
      <c r="V136" s="18"/>
      <c r="W136" s="52" t="s">
        <v>4662</v>
      </c>
      <c r="X136" s="51" t="s">
        <v>4663</v>
      </c>
    </row>
    <row r="137" spans="1:24" s="50" customFormat="1" ht="47.25">
      <c r="A137" s="18" t="s">
        <v>90</v>
      </c>
      <c r="B137" s="18" t="s">
        <v>89</v>
      </c>
      <c r="C137" s="18" t="s">
        <v>91</v>
      </c>
      <c r="D137" s="18" t="s">
        <v>67</v>
      </c>
      <c r="E137" s="18">
        <v>4</v>
      </c>
      <c r="F137" s="18" t="s">
        <v>57</v>
      </c>
      <c r="G137" s="18">
        <v>8</v>
      </c>
      <c r="H137" s="18" t="s">
        <v>47</v>
      </c>
      <c r="I137" s="18">
        <v>1</v>
      </c>
      <c r="J137" s="18" t="s">
        <v>32</v>
      </c>
      <c r="K137" s="18">
        <v>4</v>
      </c>
      <c r="L137" s="18" t="s">
        <v>83</v>
      </c>
      <c r="M137" s="18" t="s">
        <v>72</v>
      </c>
      <c r="N137" s="18" t="s">
        <v>48</v>
      </c>
      <c r="O137" s="18" t="s">
        <v>29</v>
      </c>
      <c r="P137" s="18" t="s">
        <v>29</v>
      </c>
      <c r="Q137" s="18" t="s">
        <v>4664</v>
      </c>
      <c r="R137" s="18" t="s">
        <v>4665</v>
      </c>
      <c r="S137" s="18" t="s">
        <v>4666</v>
      </c>
      <c r="T137" s="18" t="s">
        <v>4667</v>
      </c>
      <c r="U137" s="18"/>
      <c r="V137" s="18"/>
      <c r="W137" s="52" t="s">
        <v>4668</v>
      </c>
      <c r="X137" s="51" t="s">
        <v>4669</v>
      </c>
    </row>
    <row r="138" spans="1:24" s="50" customFormat="1" ht="47.25">
      <c r="A138" s="18" t="s">
        <v>90</v>
      </c>
      <c r="B138" s="18" t="s">
        <v>89</v>
      </c>
      <c r="C138" s="18" t="s">
        <v>91</v>
      </c>
      <c r="D138" s="18" t="s">
        <v>67</v>
      </c>
      <c r="E138" s="18">
        <v>4</v>
      </c>
      <c r="F138" s="18" t="s">
        <v>57</v>
      </c>
      <c r="G138" s="18">
        <v>8</v>
      </c>
      <c r="H138" s="18" t="s">
        <v>47</v>
      </c>
      <c r="I138" s="18">
        <v>1</v>
      </c>
      <c r="J138" s="18" t="s">
        <v>32</v>
      </c>
      <c r="K138" s="18">
        <v>5</v>
      </c>
      <c r="L138" s="18" t="s">
        <v>83</v>
      </c>
      <c r="M138" s="18" t="s">
        <v>72</v>
      </c>
      <c r="N138" s="18" t="s">
        <v>48</v>
      </c>
      <c r="O138" s="18" t="s">
        <v>29</v>
      </c>
      <c r="P138" s="18" t="s">
        <v>29</v>
      </c>
      <c r="Q138" s="18" t="s">
        <v>4670</v>
      </c>
      <c r="R138" s="18" t="s">
        <v>4671</v>
      </c>
      <c r="S138" s="18" t="s">
        <v>4672</v>
      </c>
      <c r="T138" s="18" t="s">
        <v>4673</v>
      </c>
      <c r="U138" s="18"/>
      <c r="V138" s="18"/>
      <c r="W138" s="52" t="s">
        <v>4674</v>
      </c>
      <c r="X138" s="51" t="s">
        <v>4675</v>
      </c>
    </row>
    <row r="139" spans="1:24" s="50" customFormat="1" ht="47.25">
      <c r="A139" s="18" t="s">
        <v>90</v>
      </c>
      <c r="B139" s="18" t="s">
        <v>89</v>
      </c>
      <c r="C139" s="18" t="s">
        <v>91</v>
      </c>
      <c r="D139" s="18" t="s">
        <v>67</v>
      </c>
      <c r="E139" s="18">
        <v>4</v>
      </c>
      <c r="F139" s="18" t="s">
        <v>57</v>
      </c>
      <c r="G139" s="18">
        <v>8</v>
      </c>
      <c r="H139" s="18" t="s">
        <v>47</v>
      </c>
      <c r="I139" s="18">
        <v>1</v>
      </c>
      <c r="J139" s="18" t="s">
        <v>32</v>
      </c>
      <c r="K139" s="18">
        <v>6</v>
      </c>
      <c r="L139" s="18" t="s">
        <v>83</v>
      </c>
      <c r="M139" s="18" t="s">
        <v>72</v>
      </c>
      <c r="N139" s="18" t="s">
        <v>48</v>
      </c>
      <c r="O139" s="18" t="s">
        <v>29</v>
      </c>
      <c r="P139" s="18" t="s">
        <v>29</v>
      </c>
      <c r="Q139" s="18" t="s">
        <v>4676</v>
      </c>
      <c r="R139" s="18" t="s">
        <v>4677</v>
      </c>
      <c r="S139" s="18" t="s">
        <v>4678</v>
      </c>
      <c r="T139" s="18" t="s">
        <v>4679</v>
      </c>
      <c r="U139" s="18"/>
      <c r="V139" s="18"/>
      <c r="W139" s="52" t="s">
        <v>4680</v>
      </c>
      <c r="X139" s="51" t="s">
        <v>4681</v>
      </c>
    </row>
    <row r="140" spans="1:24" s="50" customFormat="1" ht="47.25">
      <c r="A140" s="18" t="s">
        <v>90</v>
      </c>
      <c r="B140" s="18" t="s">
        <v>89</v>
      </c>
      <c r="C140" s="18" t="s">
        <v>91</v>
      </c>
      <c r="D140" s="18" t="s">
        <v>67</v>
      </c>
      <c r="E140" s="18">
        <v>4</v>
      </c>
      <c r="F140" s="18" t="s">
        <v>64</v>
      </c>
      <c r="G140" s="18">
        <v>24</v>
      </c>
      <c r="H140" s="18" t="s">
        <v>58</v>
      </c>
      <c r="I140" s="18">
        <v>1</v>
      </c>
      <c r="J140" s="18" t="s">
        <v>32</v>
      </c>
      <c r="K140" s="18">
        <v>1</v>
      </c>
      <c r="L140" s="18" t="s">
        <v>83</v>
      </c>
      <c r="M140" s="18" t="s">
        <v>72</v>
      </c>
      <c r="N140" s="18" t="s">
        <v>48</v>
      </c>
      <c r="O140" s="18" t="s">
        <v>29</v>
      </c>
      <c r="P140" s="18" t="s">
        <v>29</v>
      </c>
      <c r="Q140" s="18" t="s">
        <v>4682</v>
      </c>
      <c r="R140" s="18" t="s">
        <v>4683</v>
      </c>
      <c r="S140" s="18" t="s">
        <v>4684</v>
      </c>
      <c r="T140" s="18" t="s">
        <v>4685</v>
      </c>
      <c r="U140" s="18"/>
      <c r="V140" s="18"/>
      <c r="W140" s="52" t="s">
        <v>4686</v>
      </c>
      <c r="X140" s="51" t="s">
        <v>4687</v>
      </c>
    </row>
    <row r="141" spans="1:24" s="50" customFormat="1" ht="47.25">
      <c r="A141" s="18" t="s">
        <v>90</v>
      </c>
      <c r="B141" s="18" t="s">
        <v>89</v>
      </c>
      <c r="C141" s="18" t="s">
        <v>91</v>
      </c>
      <c r="D141" s="18" t="s">
        <v>67</v>
      </c>
      <c r="E141" s="18">
        <v>4</v>
      </c>
      <c r="F141" s="18" t="s">
        <v>64</v>
      </c>
      <c r="G141" s="18">
        <v>24</v>
      </c>
      <c r="H141" s="18" t="s">
        <v>58</v>
      </c>
      <c r="I141" s="18">
        <v>1</v>
      </c>
      <c r="J141" s="18" t="s">
        <v>32</v>
      </c>
      <c r="K141" s="18">
        <v>2</v>
      </c>
      <c r="L141" s="18" t="s">
        <v>83</v>
      </c>
      <c r="M141" s="18" t="s">
        <v>72</v>
      </c>
      <c r="N141" s="18" t="s">
        <v>48</v>
      </c>
      <c r="O141" s="18" t="s">
        <v>29</v>
      </c>
      <c r="P141" s="18" t="s">
        <v>29</v>
      </c>
      <c r="Q141" s="18" t="s">
        <v>4688</v>
      </c>
      <c r="R141" s="18" t="s">
        <v>4689</v>
      </c>
      <c r="S141" s="18" t="s">
        <v>4690</v>
      </c>
      <c r="T141" s="18" t="s">
        <v>4691</v>
      </c>
      <c r="U141" s="18"/>
      <c r="V141" s="18"/>
      <c r="W141" s="52" t="s">
        <v>4692</v>
      </c>
      <c r="X141" s="51" t="s">
        <v>4693</v>
      </c>
    </row>
    <row r="142" spans="1:24" s="50" customFormat="1" ht="47.25">
      <c r="A142" s="18" t="s">
        <v>90</v>
      </c>
      <c r="B142" s="18" t="s">
        <v>89</v>
      </c>
      <c r="C142" s="18" t="s">
        <v>91</v>
      </c>
      <c r="D142" s="18" t="s">
        <v>67</v>
      </c>
      <c r="E142" s="18">
        <v>4</v>
      </c>
      <c r="F142" s="18" t="s">
        <v>64</v>
      </c>
      <c r="G142" s="18">
        <v>24</v>
      </c>
      <c r="H142" s="18" t="s">
        <v>58</v>
      </c>
      <c r="I142" s="18">
        <v>1</v>
      </c>
      <c r="J142" s="18" t="s">
        <v>32</v>
      </c>
      <c r="K142" s="18">
        <v>3</v>
      </c>
      <c r="L142" s="18" t="s">
        <v>83</v>
      </c>
      <c r="M142" s="18" t="s">
        <v>72</v>
      </c>
      <c r="N142" s="18" t="s">
        <v>48</v>
      </c>
      <c r="O142" s="18" t="s">
        <v>29</v>
      </c>
      <c r="P142" s="18" t="s">
        <v>29</v>
      </c>
      <c r="Q142" s="18" t="s">
        <v>4694</v>
      </c>
      <c r="R142" s="18" t="s">
        <v>4695</v>
      </c>
      <c r="S142" s="18" t="s">
        <v>4696</v>
      </c>
      <c r="T142" s="18" t="s">
        <v>4697</v>
      </c>
      <c r="U142" s="18"/>
      <c r="V142" s="18"/>
      <c r="W142" s="52" t="s">
        <v>4698</v>
      </c>
      <c r="X142" s="51" t="s">
        <v>4699</v>
      </c>
    </row>
    <row r="143" spans="1:24" s="50" customFormat="1" ht="47.25">
      <c r="A143" s="18" t="s">
        <v>90</v>
      </c>
      <c r="B143" s="18" t="s">
        <v>89</v>
      </c>
      <c r="C143" s="18" t="s">
        <v>91</v>
      </c>
      <c r="D143" s="18" t="s">
        <v>67</v>
      </c>
      <c r="E143" s="18">
        <v>4</v>
      </c>
      <c r="F143" s="18" t="s">
        <v>64</v>
      </c>
      <c r="G143" s="18">
        <v>24</v>
      </c>
      <c r="H143" s="18" t="s">
        <v>58</v>
      </c>
      <c r="I143" s="18">
        <v>1</v>
      </c>
      <c r="J143" s="18" t="s">
        <v>32</v>
      </c>
      <c r="K143" s="18">
        <v>4</v>
      </c>
      <c r="L143" s="18" t="s">
        <v>83</v>
      </c>
      <c r="M143" s="18" t="s">
        <v>72</v>
      </c>
      <c r="N143" s="18" t="s">
        <v>48</v>
      </c>
      <c r="O143" s="18" t="s">
        <v>29</v>
      </c>
      <c r="P143" s="18" t="s">
        <v>29</v>
      </c>
      <c r="Q143" s="18" t="s">
        <v>4700</v>
      </c>
      <c r="R143" s="18" t="s">
        <v>4701</v>
      </c>
      <c r="S143" s="18" t="s">
        <v>4702</v>
      </c>
      <c r="T143" s="18" t="s">
        <v>4703</v>
      </c>
      <c r="U143" s="18"/>
      <c r="V143" s="18"/>
      <c r="W143" s="52" t="s">
        <v>4704</v>
      </c>
      <c r="X143" s="51" t="s">
        <v>4705</v>
      </c>
    </row>
    <row r="144" spans="1:24" s="50" customFormat="1" ht="47.25">
      <c r="A144" s="18" t="s">
        <v>90</v>
      </c>
      <c r="B144" s="18" t="s">
        <v>89</v>
      </c>
      <c r="C144" s="18" t="s">
        <v>91</v>
      </c>
      <c r="D144" s="18" t="s">
        <v>67</v>
      </c>
      <c r="E144" s="18">
        <v>4</v>
      </c>
      <c r="F144" s="18" t="s">
        <v>64</v>
      </c>
      <c r="G144" s="18">
        <v>24</v>
      </c>
      <c r="H144" s="18" t="s">
        <v>58</v>
      </c>
      <c r="I144" s="18">
        <v>1</v>
      </c>
      <c r="J144" s="18" t="s">
        <v>32</v>
      </c>
      <c r="K144" s="18">
        <v>5</v>
      </c>
      <c r="L144" s="18" t="s">
        <v>83</v>
      </c>
      <c r="M144" s="18" t="s">
        <v>72</v>
      </c>
      <c r="N144" s="18" t="s">
        <v>48</v>
      </c>
      <c r="O144" s="18" t="s">
        <v>29</v>
      </c>
      <c r="P144" s="18" t="s">
        <v>29</v>
      </c>
      <c r="Q144" s="18" t="s">
        <v>4706</v>
      </c>
      <c r="R144" s="18" t="s">
        <v>4707</v>
      </c>
      <c r="S144" s="18" t="s">
        <v>4708</v>
      </c>
      <c r="T144" s="18" t="s">
        <v>4709</v>
      </c>
      <c r="U144" s="18"/>
      <c r="V144" s="18"/>
      <c r="W144" s="52" t="s">
        <v>4710</v>
      </c>
      <c r="X144" s="51" t="s">
        <v>4711</v>
      </c>
    </row>
    <row r="145" spans="1:24" s="50" customFormat="1" ht="47.25">
      <c r="A145" s="18" t="s">
        <v>90</v>
      </c>
      <c r="B145" s="18" t="s">
        <v>89</v>
      </c>
      <c r="C145" s="18" t="s">
        <v>91</v>
      </c>
      <c r="D145" s="18" t="s">
        <v>67</v>
      </c>
      <c r="E145" s="18">
        <v>4</v>
      </c>
      <c r="F145" s="18" t="s">
        <v>64</v>
      </c>
      <c r="G145" s="18">
        <v>24</v>
      </c>
      <c r="H145" s="18" t="s">
        <v>58</v>
      </c>
      <c r="I145" s="18">
        <v>1</v>
      </c>
      <c r="J145" s="18" t="s">
        <v>32</v>
      </c>
      <c r="K145" s="18">
        <v>6</v>
      </c>
      <c r="L145" s="18" t="s">
        <v>83</v>
      </c>
      <c r="M145" s="18" t="s">
        <v>72</v>
      </c>
      <c r="N145" s="18" t="s">
        <v>48</v>
      </c>
      <c r="O145" s="18" t="s">
        <v>29</v>
      </c>
      <c r="P145" s="18" t="s">
        <v>29</v>
      </c>
      <c r="Q145" s="18" t="s">
        <v>4712</v>
      </c>
      <c r="R145" s="18" t="s">
        <v>4713</v>
      </c>
      <c r="S145" s="18" t="s">
        <v>4714</v>
      </c>
      <c r="T145" s="18" t="s">
        <v>4715</v>
      </c>
      <c r="U145" s="18"/>
      <c r="V145" s="18"/>
      <c r="W145" s="52" t="s">
        <v>4716</v>
      </c>
      <c r="X145" s="51" t="s">
        <v>4717</v>
      </c>
    </row>
    <row r="146" spans="1:24" s="50" customFormat="1" ht="47.25">
      <c r="A146" s="18" t="s">
        <v>90</v>
      </c>
      <c r="B146" s="18" t="s">
        <v>89</v>
      </c>
      <c r="C146" s="18" t="s">
        <v>91</v>
      </c>
      <c r="D146" s="18" t="s">
        <v>67</v>
      </c>
      <c r="E146" s="18">
        <v>4</v>
      </c>
      <c r="F146" s="18" t="s">
        <v>70</v>
      </c>
      <c r="G146" s="18">
        <v>32</v>
      </c>
      <c r="H146" s="18" t="s">
        <v>52</v>
      </c>
      <c r="I146" s="18">
        <v>1</v>
      </c>
      <c r="J146" s="18" t="s">
        <v>32</v>
      </c>
      <c r="K146" s="18">
        <v>1</v>
      </c>
      <c r="L146" s="18" t="s">
        <v>83</v>
      </c>
      <c r="M146" s="18" t="s">
        <v>72</v>
      </c>
      <c r="N146" s="18" t="s">
        <v>48</v>
      </c>
      <c r="O146" s="18" t="s">
        <v>29</v>
      </c>
      <c r="P146" s="18" t="s">
        <v>29</v>
      </c>
      <c r="Q146" s="18" t="s">
        <v>4718</v>
      </c>
      <c r="R146" s="18" t="s">
        <v>4719</v>
      </c>
      <c r="S146" s="18" t="s">
        <v>4720</v>
      </c>
      <c r="T146" s="18" t="s">
        <v>4721</v>
      </c>
      <c r="U146" s="18"/>
      <c r="V146" s="18"/>
      <c r="W146" s="52" t="s">
        <v>4722</v>
      </c>
      <c r="X146" s="51" t="s">
        <v>4723</v>
      </c>
    </row>
    <row r="147" spans="1:24" s="50" customFormat="1" ht="47.25">
      <c r="A147" s="18" t="s">
        <v>90</v>
      </c>
      <c r="B147" s="18" t="s">
        <v>89</v>
      </c>
      <c r="C147" s="18" t="s">
        <v>91</v>
      </c>
      <c r="D147" s="18" t="s">
        <v>67</v>
      </c>
      <c r="E147" s="18">
        <v>4</v>
      </c>
      <c r="F147" s="18" t="s">
        <v>70</v>
      </c>
      <c r="G147" s="18">
        <v>32</v>
      </c>
      <c r="H147" s="18" t="s">
        <v>52</v>
      </c>
      <c r="I147" s="18">
        <v>1</v>
      </c>
      <c r="J147" s="18" t="s">
        <v>32</v>
      </c>
      <c r="K147" s="18">
        <v>2</v>
      </c>
      <c r="L147" s="18" t="s">
        <v>83</v>
      </c>
      <c r="M147" s="18" t="s">
        <v>72</v>
      </c>
      <c r="N147" s="18" t="s">
        <v>48</v>
      </c>
      <c r="O147" s="18" t="s">
        <v>29</v>
      </c>
      <c r="P147" s="18" t="s">
        <v>29</v>
      </c>
      <c r="Q147" s="18" t="s">
        <v>4724</v>
      </c>
      <c r="R147" s="18" t="s">
        <v>4725</v>
      </c>
      <c r="S147" s="18" t="s">
        <v>4726</v>
      </c>
      <c r="T147" s="18" t="s">
        <v>4727</v>
      </c>
      <c r="U147" s="18"/>
      <c r="V147" s="18"/>
      <c r="W147" s="52" t="s">
        <v>4728</v>
      </c>
      <c r="X147" s="51" t="s">
        <v>4729</v>
      </c>
    </row>
    <row r="148" spans="1:24" s="50" customFormat="1" ht="47.25">
      <c r="A148" s="18" t="s">
        <v>90</v>
      </c>
      <c r="B148" s="18" t="s">
        <v>89</v>
      </c>
      <c r="C148" s="18" t="s">
        <v>91</v>
      </c>
      <c r="D148" s="18" t="s">
        <v>67</v>
      </c>
      <c r="E148" s="18">
        <v>4</v>
      </c>
      <c r="F148" s="18" t="s">
        <v>70</v>
      </c>
      <c r="G148" s="18">
        <v>32</v>
      </c>
      <c r="H148" s="18" t="s">
        <v>52</v>
      </c>
      <c r="I148" s="18">
        <v>1</v>
      </c>
      <c r="J148" s="18" t="s">
        <v>32</v>
      </c>
      <c r="K148" s="18">
        <v>3</v>
      </c>
      <c r="L148" s="18" t="s">
        <v>83</v>
      </c>
      <c r="M148" s="18" t="s">
        <v>72</v>
      </c>
      <c r="N148" s="18" t="s">
        <v>48</v>
      </c>
      <c r="O148" s="18" t="s">
        <v>29</v>
      </c>
      <c r="P148" s="18" t="s">
        <v>29</v>
      </c>
      <c r="Q148" s="18" t="s">
        <v>4730</v>
      </c>
      <c r="R148" s="18" t="s">
        <v>4731</v>
      </c>
      <c r="S148" s="18" t="s">
        <v>4732</v>
      </c>
      <c r="T148" s="18" t="s">
        <v>4733</v>
      </c>
      <c r="U148" s="18"/>
      <c r="V148" s="18"/>
      <c r="W148" s="52" t="s">
        <v>4734</v>
      </c>
      <c r="X148" s="51" t="s">
        <v>4735</v>
      </c>
    </row>
    <row r="149" spans="1:24" s="50" customFormat="1" ht="47.25">
      <c r="A149" s="18" t="s">
        <v>90</v>
      </c>
      <c r="B149" s="18" t="s">
        <v>89</v>
      </c>
      <c r="C149" s="18" t="s">
        <v>91</v>
      </c>
      <c r="D149" s="18" t="s">
        <v>67</v>
      </c>
      <c r="E149" s="18">
        <v>4</v>
      </c>
      <c r="F149" s="18" t="s">
        <v>70</v>
      </c>
      <c r="G149" s="18">
        <v>32</v>
      </c>
      <c r="H149" s="18" t="s">
        <v>52</v>
      </c>
      <c r="I149" s="18">
        <v>1</v>
      </c>
      <c r="J149" s="18" t="s">
        <v>32</v>
      </c>
      <c r="K149" s="18">
        <v>4</v>
      </c>
      <c r="L149" s="18" t="s">
        <v>83</v>
      </c>
      <c r="M149" s="18" t="s">
        <v>72</v>
      </c>
      <c r="N149" s="18" t="s">
        <v>48</v>
      </c>
      <c r="O149" s="18" t="s">
        <v>29</v>
      </c>
      <c r="P149" s="18" t="s">
        <v>29</v>
      </c>
      <c r="Q149" s="18" t="s">
        <v>4736</v>
      </c>
      <c r="R149" s="18" t="s">
        <v>4737</v>
      </c>
      <c r="S149" s="18" t="s">
        <v>4738</v>
      </c>
      <c r="T149" s="18" t="s">
        <v>4739</v>
      </c>
      <c r="U149" s="18"/>
      <c r="V149" s="18"/>
      <c r="W149" s="52" t="s">
        <v>4740</v>
      </c>
      <c r="X149" s="51" t="s">
        <v>4741</v>
      </c>
    </row>
    <row r="150" spans="1:24" s="50" customFormat="1" ht="47.25">
      <c r="A150" s="18" t="s">
        <v>90</v>
      </c>
      <c r="B150" s="18" t="s">
        <v>89</v>
      </c>
      <c r="C150" s="18" t="s">
        <v>91</v>
      </c>
      <c r="D150" s="18" t="s">
        <v>67</v>
      </c>
      <c r="E150" s="18">
        <v>4</v>
      </c>
      <c r="F150" s="18" t="s">
        <v>70</v>
      </c>
      <c r="G150" s="18">
        <v>32</v>
      </c>
      <c r="H150" s="18" t="s">
        <v>52</v>
      </c>
      <c r="I150" s="18">
        <v>1</v>
      </c>
      <c r="J150" s="18" t="s">
        <v>32</v>
      </c>
      <c r="K150" s="18">
        <v>5</v>
      </c>
      <c r="L150" s="18" t="s">
        <v>83</v>
      </c>
      <c r="M150" s="18" t="s">
        <v>72</v>
      </c>
      <c r="N150" s="18" t="s">
        <v>48</v>
      </c>
      <c r="O150" s="18" t="s">
        <v>29</v>
      </c>
      <c r="P150" s="18" t="s">
        <v>29</v>
      </c>
      <c r="Q150" s="18" t="s">
        <v>4742</v>
      </c>
      <c r="R150" s="18" t="s">
        <v>4743</v>
      </c>
      <c r="S150" s="18" t="s">
        <v>4744</v>
      </c>
      <c r="T150" s="18" t="s">
        <v>4745</v>
      </c>
      <c r="U150" s="18"/>
      <c r="V150" s="18"/>
      <c r="W150" s="52" t="s">
        <v>4746</v>
      </c>
      <c r="X150" s="51" t="s">
        <v>4747</v>
      </c>
    </row>
    <row r="151" spans="1:24" s="50" customFormat="1" ht="47.25">
      <c r="A151" s="18" t="s">
        <v>90</v>
      </c>
      <c r="B151" s="18" t="s">
        <v>89</v>
      </c>
      <c r="C151" s="18" t="s">
        <v>91</v>
      </c>
      <c r="D151" s="18" t="s">
        <v>67</v>
      </c>
      <c r="E151" s="18">
        <v>4</v>
      </c>
      <c r="F151" s="18" t="s">
        <v>70</v>
      </c>
      <c r="G151" s="18">
        <v>32</v>
      </c>
      <c r="H151" s="18" t="s">
        <v>52</v>
      </c>
      <c r="I151" s="18">
        <v>1</v>
      </c>
      <c r="J151" s="18" t="s">
        <v>32</v>
      </c>
      <c r="K151" s="18">
        <v>6</v>
      </c>
      <c r="L151" s="18" t="s">
        <v>83</v>
      </c>
      <c r="M151" s="18" t="s">
        <v>72</v>
      </c>
      <c r="N151" s="18" t="s">
        <v>48</v>
      </c>
      <c r="O151" s="18" t="s">
        <v>29</v>
      </c>
      <c r="P151" s="18" t="s">
        <v>29</v>
      </c>
      <c r="Q151" s="18" t="s">
        <v>4748</v>
      </c>
      <c r="R151" s="18" t="s">
        <v>4749</v>
      </c>
      <c r="S151" s="18" t="s">
        <v>4750</v>
      </c>
      <c r="T151" s="18" t="s">
        <v>4751</v>
      </c>
      <c r="U151" s="18"/>
      <c r="V151" s="18"/>
      <c r="W151" s="52" t="s">
        <v>4752</v>
      </c>
      <c r="X151" s="51" t="s">
        <v>4753</v>
      </c>
    </row>
    <row r="152" spans="1:24" s="50" customFormat="1" ht="47.25">
      <c r="A152" s="18" t="s">
        <v>90</v>
      </c>
      <c r="B152" s="18" t="s">
        <v>89</v>
      </c>
      <c r="C152" s="18" t="s">
        <v>91</v>
      </c>
      <c r="D152" s="18" t="s">
        <v>67</v>
      </c>
      <c r="E152" s="18">
        <v>4</v>
      </c>
      <c r="F152" s="18" t="s">
        <v>76</v>
      </c>
      <c r="G152" s="18">
        <v>48</v>
      </c>
      <c r="H152" s="18" t="s">
        <v>27</v>
      </c>
      <c r="I152" s="18">
        <v>1</v>
      </c>
      <c r="J152" s="18" t="s">
        <v>32</v>
      </c>
      <c r="K152" s="18">
        <v>1</v>
      </c>
      <c r="L152" s="18" t="s">
        <v>83</v>
      </c>
      <c r="M152" s="18" t="s">
        <v>72</v>
      </c>
      <c r="N152" s="18" t="s">
        <v>48</v>
      </c>
      <c r="O152" s="18" t="s">
        <v>29</v>
      </c>
      <c r="P152" s="18" t="s">
        <v>29</v>
      </c>
      <c r="Q152" s="18" t="s">
        <v>4754</v>
      </c>
      <c r="R152" s="18" t="s">
        <v>4755</v>
      </c>
      <c r="S152" s="18" t="s">
        <v>4756</v>
      </c>
      <c r="T152" s="18" t="s">
        <v>4757</v>
      </c>
      <c r="U152" s="18"/>
      <c r="V152" s="18"/>
      <c r="W152" s="52" t="s">
        <v>4758</v>
      </c>
      <c r="X152" s="51" t="s">
        <v>4759</v>
      </c>
    </row>
    <row r="153" spans="1:24" s="50" customFormat="1" ht="47.25">
      <c r="A153" s="18" t="s">
        <v>90</v>
      </c>
      <c r="B153" s="18" t="s">
        <v>89</v>
      </c>
      <c r="C153" s="18" t="s">
        <v>91</v>
      </c>
      <c r="D153" s="18" t="s">
        <v>67</v>
      </c>
      <c r="E153" s="18">
        <v>4</v>
      </c>
      <c r="F153" s="18" t="s">
        <v>76</v>
      </c>
      <c r="G153" s="18">
        <v>48</v>
      </c>
      <c r="H153" s="18" t="s">
        <v>27</v>
      </c>
      <c r="I153" s="18">
        <v>1</v>
      </c>
      <c r="J153" s="18" t="s">
        <v>32</v>
      </c>
      <c r="K153" s="18">
        <v>2</v>
      </c>
      <c r="L153" s="18" t="s">
        <v>83</v>
      </c>
      <c r="M153" s="18" t="s">
        <v>72</v>
      </c>
      <c r="N153" s="18" t="s">
        <v>48</v>
      </c>
      <c r="O153" s="18" t="s">
        <v>29</v>
      </c>
      <c r="P153" s="18" t="s">
        <v>29</v>
      </c>
      <c r="Q153" s="18" t="s">
        <v>4760</v>
      </c>
      <c r="R153" s="18" t="s">
        <v>4761</v>
      </c>
      <c r="S153" s="18" t="s">
        <v>4762</v>
      </c>
      <c r="T153" s="18" t="s">
        <v>4763</v>
      </c>
      <c r="U153" s="18"/>
      <c r="V153" s="18"/>
      <c r="W153" s="52" t="s">
        <v>4764</v>
      </c>
      <c r="X153" s="51" t="s">
        <v>4765</v>
      </c>
    </row>
    <row r="154" spans="1:24" s="50" customFormat="1" ht="47.25">
      <c r="A154" s="18" t="s">
        <v>90</v>
      </c>
      <c r="B154" s="18" t="s">
        <v>89</v>
      </c>
      <c r="C154" s="18" t="s">
        <v>91</v>
      </c>
      <c r="D154" s="18" t="s">
        <v>67</v>
      </c>
      <c r="E154" s="18">
        <v>4</v>
      </c>
      <c r="F154" s="18" t="s">
        <v>76</v>
      </c>
      <c r="G154" s="18">
        <v>48</v>
      </c>
      <c r="H154" s="18" t="s">
        <v>27</v>
      </c>
      <c r="I154" s="18">
        <v>1</v>
      </c>
      <c r="J154" s="18" t="s">
        <v>32</v>
      </c>
      <c r="K154" s="18">
        <v>3</v>
      </c>
      <c r="L154" s="18" t="s">
        <v>83</v>
      </c>
      <c r="M154" s="18" t="s">
        <v>72</v>
      </c>
      <c r="N154" s="18" t="s">
        <v>48</v>
      </c>
      <c r="O154" s="18" t="s">
        <v>29</v>
      </c>
      <c r="P154" s="18" t="s">
        <v>29</v>
      </c>
      <c r="Q154" s="18" t="s">
        <v>4766</v>
      </c>
      <c r="R154" s="18" t="s">
        <v>4767</v>
      </c>
      <c r="S154" s="18" t="s">
        <v>4768</v>
      </c>
      <c r="T154" s="18" t="s">
        <v>4769</v>
      </c>
      <c r="U154" s="18"/>
      <c r="V154" s="18"/>
      <c r="W154" s="52" t="s">
        <v>4770</v>
      </c>
      <c r="X154" s="51" t="s">
        <v>4771</v>
      </c>
    </row>
    <row r="155" spans="1:24" s="50" customFormat="1" ht="47.25">
      <c r="A155" s="18" t="s">
        <v>90</v>
      </c>
      <c r="B155" s="18" t="s">
        <v>89</v>
      </c>
      <c r="C155" s="18" t="s">
        <v>91</v>
      </c>
      <c r="D155" s="18" t="s">
        <v>67</v>
      </c>
      <c r="E155" s="18">
        <v>4</v>
      </c>
      <c r="F155" s="18" t="s">
        <v>76</v>
      </c>
      <c r="G155" s="18">
        <v>48</v>
      </c>
      <c r="H155" s="18" t="s">
        <v>27</v>
      </c>
      <c r="I155" s="18">
        <v>1</v>
      </c>
      <c r="J155" s="18" t="s">
        <v>32</v>
      </c>
      <c r="K155" s="18">
        <v>4</v>
      </c>
      <c r="L155" s="18" t="s">
        <v>83</v>
      </c>
      <c r="M155" s="18" t="s">
        <v>72</v>
      </c>
      <c r="N155" s="18" t="s">
        <v>48</v>
      </c>
      <c r="O155" s="18" t="s">
        <v>29</v>
      </c>
      <c r="P155" s="18" t="s">
        <v>29</v>
      </c>
      <c r="Q155" s="18" t="s">
        <v>4772</v>
      </c>
      <c r="R155" s="18" t="s">
        <v>4773</v>
      </c>
      <c r="S155" s="18" t="s">
        <v>4774</v>
      </c>
      <c r="T155" s="18" t="s">
        <v>4775</v>
      </c>
      <c r="U155" s="18"/>
      <c r="V155" s="18"/>
      <c r="W155" s="52" t="s">
        <v>4776</v>
      </c>
      <c r="X155" s="51" t="s">
        <v>4777</v>
      </c>
    </row>
    <row r="156" spans="1:24" s="50" customFormat="1" ht="47.25">
      <c r="A156" s="18" t="s">
        <v>90</v>
      </c>
      <c r="B156" s="18" t="s">
        <v>89</v>
      </c>
      <c r="C156" s="18" t="s">
        <v>91</v>
      </c>
      <c r="D156" s="18" t="s">
        <v>67</v>
      </c>
      <c r="E156" s="18">
        <v>4</v>
      </c>
      <c r="F156" s="18" t="s">
        <v>76</v>
      </c>
      <c r="G156" s="18">
        <v>48</v>
      </c>
      <c r="H156" s="18" t="s">
        <v>27</v>
      </c>
      <c r="I156" s="18">
        <v>1</v>
      </c>
      <c r="J156" s="18" t="s">
        <v>32</v>
      </c>
      <c r="K156" s="18">
        <v>5</v>
      </c>
      <c r="L156" s="18" t="s">
        <v>83</v>
      </c>
      <c r="M156" s="18" t="s">
        <v>72</v>
      </c>
      <c r="N156" s="18" t="s">
        <v>48</v>
      </c>
      <c r="O156" s="18" t="s">
        <v>29</v>
      </c>
      <c r="P156" s="18" t="s">
        <v>29</v>
      </c>
      <c r="Q156" s="18" t="s">
        <v>4778</v>
      </c>
      <c r="R156" s="18" t="s">
        <v>4779</v>
      </c>
      <c r="S156" s="18" t="s">
        <v>4780</v>
      </c>
      <c r="T156" s="18" t="s">
        <v>4781</v>
      </c>
      <c r="U156" s="18"/>
      <c r="V156" s="18"/>
      <c r="W156" s="52" t="s">
        <v>4782</v>
      </c>
      <c r="X156" s="51" t="s">
        <v>4783</v>
      </c>
    </row>
    <row r="157" spans="1:24" s="50" customFormat="1" ht="47.25">
      <c r="A157" s="18" t="s">
        <v>90</v>
      </c>
      <c r="B157" s="18" t="s">
        <v>89</v>
      </c>
      <c r="C157" s="18" t="s">
        <v>91</v>
      </c>
      <c r="D157" s="18" t="s">
        <v>67</v>
      </c>
      <c r="E157" s="18">
        <v>4</v>
      </c>
      <c r="F157" s="18" t="s">
        <v>76</v>
      </c>
      <c r="G157" s="18">
        <v>48</v>
      </c>
      <c r="H157" s="18" t="s">
        <v>27</v>
      </c>
      <c r="I157" s="18">
        <v>1</v>
      </c>
      <c r="J157" s="18" t="s">
        <v>32</v>
      </c>
      <c r="K157" s="18">
        <v>6</v>
      </c>
      <c r="L157" s="18" t="s">
        <v>83</v>
      </c>
      <c r="M157" s="18" t="s">
        <v>72</v>
      </c>
      <c r="N157" s="18" t="s">
        <v>48</v>
      </c>
      <c r="O157" s="18" t="s">
        <v>29</v>
      </c>
      <c r="P157" s="18" t="s">
        <v>29</v>
      </c>
      <c r="Q157" s="18" t="s">
        <v>4784</v>
      </c>
      <c r="R157" s="18" t="s">
        <v>4785</v>
      </c>
      <c r="S157" s="18" t="s">
        <v>4786</v>
      </c>
      <c r="T157" s="18" t="s">
        <v>4787</v>
      </c>
      <c r="U157" s="18"/>
      <c r="V157" s="18"/>
      <c r="W157" s="52" t="s">
        <v>4788</v>
      </c>
      <c r="X157" s="51" t="s">
        <v>4789</v>
      </c>
    </row>
    <row r="158" spans="1:24" s="50" customFormat="1" ht="47.25">
      <c r="A158" s="18" t="s">
        <v>90</v>
      </c>
      <c r="B158" s="18" t="s">
        <v>89</v>
      </c>
      <c r="C158" s="18" t="s">
        <v>91</v>
      </c>
      <c r="D158" s="18" t="s">
        <v>28</v>
      </c>
      <c r="E158" s="18">
        <v>0</v>
      </c>
      <c r="F158" s="18" t="s">
        <v>33</v>
      </c>
      <c r="G158" s="18">
        <v>0</v>
      </c>
      <c r="H158" s="18" t="s">
        <v>34</v>
      </c>
      <c r="I158" s="18">
        <v>2</v>
      </c>
      <c r="J158" s="18" t="s">
        <v>45</v>
      </c>
      <c r="K158" s="18">
        <v>1</v>
      </c>
      <c r="L158" s="18">
        <v>0</v>
      </c>
      <c r="M158" s="18" t="s">
        <v>144</v>
      </c>
      <c r="N158" s="18" t="s">
        <v>38</v>
      </c>
      <c r="O158" s="18" t="s">
        <v>29</v>
      </c>
      <c r="P158" s="18" t="s">
        <v>29</v>
      </c>
      <c r="Q158" s="18" t="s">
        <v>4790</v>
      </c>
      <c r="R158" s="18" t="s">
        <v>4791</v>
      </c>
      <c r="S158" s="18" t="s">
        <v>4792</v>
      </c>
      <c r="T158" s="18" t="s">
        <v>4793</v>
      </c>
      <c r="U158" s="18"/>
      <c r="V158" s="18"/>
      <c r="W158" s="52" t="s">
        <v>4794</v>
      </c>
      <c r="X158" s="51" t="s">
        <v>4795</v>
      </c>
    </row>
    <row r="159" spans="1:24" s="50" customFormat="1" ht="47.25">
      <c r="A159" s="18" t="s">
        <v>90</v>
      </c>
      <c r="B159" s="18" t="s">
        <v>89</v>
      </c>
      <c r="C159" s="18" t="s">
        <v>91</v>
      </c>
      <c r="D159" s="18" t="s">
        <v>28</v>
      </c>
      <c r="E159" s="18">
        <v>0</v>
      </c>
      <c r="F159" s="18" t="s">
        <v>33</v>
      </c>
      <c r="G159" s="18">
        <v>0</v>
      </c>
      <c r="H159" s="18" t="s">
        <v>34</v>
      </c>
      <c r="I159" s="18">
        <v>2</v>
      </c>
      <c r="J159" s="18" t="s">
        <v>45</v>
      </c>
      <c r="K159" s="18">
        <v>2</v>
      </c>
      <c r="L159" s="18">
        <v>0</v>
      </c>
      <c r="M159" s="18" t="s">
        <v>144</v>
      </c>
      <c r="N159" s="18" t="s">
        <v>38</v>
      </c>
      <c r="O159" s="18" t="s">
        <v>29</v>
      </c>
      <c r="P159" s="18" t="s">
        <v>29</v>
      </c>
      <c r="Q159" s="18" t="s">
        <v>4796</v>
      </c>
      <c r="R159" s="18" t="s">
        <v>4797</v>
      </c>
      <c r="S159" s="18" t="s">
        <v>4798</v>
      </c>
      <c r="T159" s="18" t="s">
        <v>4799</v>
      </c>
      <c r="U159" s="18"/>
      <c r="V159" s="18"/>
      <c r="W159" s="52" t="s">
        <v>4800</v>
      </c>
      <c r="X159" s="51" t="s">
        <v>4801</v>
      </c>
    </row>
    <row r="160" spans="1:24" s="50" customFormat="1" ht="47.25">
      <c r="A160" s="18" t="s">
        <v>90</v>
      </c>
      <c r="B160" s="18" t="s">
        <v>89</v>
      </c>
      <c r="C160" s="18" t="s">
        <v>91</v>
      </c>
      <c r="D160" s="18" t="s">
        <v>28</v>
      </c>
      <c r="E160" s="18">
        <v>0</v>
      </c>
      <c r="F160" s="18" t="s">
        <v>33</v>
      </c>
      <c r="G160" s="18">
        <v>0</v>
      </c>
      <c r="H160" s="18" t="s">
        <v>34</v>
      </c>
      <c r="I160" s="18">
        <v>2</v>
      </c>
      <c r="J160" s="18" t="s">
        <v>45</v>
      </c>
      <c r="K160" s="18">
        <v>3</v>
      </c>
      <c r="L160" s="18">
        <v>0</v>
      </c>
      <c r="M160" s="18" t="s">
        <v>144</v>
      </c>
      <c r="N160" s="18" t="s">
        <v>38</v>
      </c>
      <c r="O160" s="18" t="s">
        <v>29</v>
      </c>
      <c r="P160" s="18" t="s">
        <v>29</v>
      </c>
      <c r="Q160" s="18" t="s">
        <v>4802</v>
      </c>
      <c r="R160" s="18" t="s">
        <v>4803</v>
      </c>
      <c r="S160" s="18" t="s">
        <v>4804</v>
      </c>
      <c r="T160" s="18" t="s">
        <v>4805</v>
      </c>
      <c r="U160" s="18"/>
      <c r="V160" s="18"/>
      <c r="W160" s="52" t="s">
        <v>4806</v>
      </c>
      <c r="X160" s="51" t="s">
        <v>4807</v>
      </c>
    </row>
    <row r="161" spans="1:24" s="50" customFormat="1" ht="47.25">
      <c r="A161" s="18" t="s">
        <v>90</v>
      </c>
      <c r="B161" s="18" t="s">
        <v>89</v>
      </c>
      <c r="C161" s="18" t="s">
        <v>91</v>
      </c>
      <c r="D161" s="18" t="s">
        <v>28</v>
      </c>
      <c r="E161" s="18">
        <v>0</v>
      </c>
      <c r="F161" s="18" t="s">
        <v>33</v>
      </c>
      <c r="G161" s="18">
        <v>0</v>
      </c>
      <c r="H161" s="18" t="s">
        <v>34</v>
      </c>
      <c r="I161" s="18">
        <v>2</v>
      </c>
      <c r="J161" s="18" t="s">
        <v>45</v>
      </c>
      <c r="K161" s="18">
        <v>4</v>
      </c>
      <c r="L161" s="18">
        <v>0</v>
      </c>
      <c r="M161" s="18" t="s">
        <v>144</v>
      </c>
      <c r="N161" s="18" t="s">
        <v>38</v>
      </c>
      <c r="O161" s="18" t="s">
        <v>29</v>
      </c>
      <c r="P161" s="18" t="s">
        <v>29</v>
      </c>
      <c r="Q161" s="18" t="s">
        <v>4808</v>
      </c>
      <c r="R161" s="18" t="s">
        <v>4809</v>
      </c>
      <c r="S161" s="18" t="s">
        <v>4810</v>
      </c>
      <c r="T161" s="18" t="s">
        <v>4811</v>
      </c>
      <c r="U161" s="18"/>
      <c r="V161" s="18"/>
      <c r="W161" s="52" t="s">
        <v>4812</v>
      </c>
      <c r="X161" s="51" t="s">
        <v>4813</v>
      </c>
    </row>
    <row r="162" spans="1:24" s="50" customFormat="1" ht="47.25">
      <c r="A162" s="18" t="s">
        <v>90</v>
      </c>
      <c r="B162" s="18" t="s">
        <v>89</v>
      </c>
      <c r="C162" s="18" t="s">
        <v>91</v>
      </c>
      <c r="D162" s="18" t="s">
        <v>28</v>
      </c>
      <c r="E162" s="18">
        <v>0</v>
      </c>
      <c r="F162" s="18" t="s">
        <v>33</v>
      </c>
      <c r="G162" s="18">
        <v>0</v>
      </c>
      <c r="H162" s="18" t="s">
        <v>34</v>
      </c>
      <c r="I162" s="18">
        <v>2</v>
      </c>
      <c r="J162" s="18" t="s">
        <v>45</v>
      </c>
      <c r="K162" s="18">
        <v>5</v>
      </c>
      <c r="L162" s="18">
        <v>0</v>
      </c>
      <c r="M162" s="18" t="s">
        <v>144</v>
      </c>
      <c r="N162" s="18" t="s">
        <v>38</v>
      </c>
      <c r="O162" s="18" t="s">
        <v>29</v>
      </c>
      <c r="P162" s="18" t="s">
        <v>29</v>
      </c>
      <c r="Q162" s="18" t="s">
        <v>4814</v>
      </c>
      <c r="R162" s="18" t="s">
        <v>4815</v>
      </c>
      <c r="S162" s="18" t="s">
        <v>4816</v>
      </c>
      <c r="T162" s="18" t="s">
        <v>4817</v>
      </c>
      <c r="U162" s="18"/>
      <c r="V162" s="18"/>
      <c r="W162" s="52" t="s">
        <v>4818</v>
      </c>
      <c r="X162" s="51" t="s">
        <v>4819</v>
      </c>
    </row>
    <row r="163" spans="1:24" s="50" customFormat="1" ht="47.25">
      <c r="A163" s="18" t="s">
        <v>90</v>
      </c>
      <c r="B163" s="18" t="s">
        <v>89</v>
      </c>
      <c r="C163" s="18" t="s">
        <v>91</v>
      </c>
      <c r="D163" s="18" t="s">
        <v>28</v>
      </c>
      <c r="E163" s="18">
        <v>0</v>
      </c>
      <c r="F163" s="18" t="s">
        <v>33</v>
      </c>
      <c r="G163" s="18">
        <v>0</v>
      </c>
      <c r="H163" s="18" t="s">
        <v>34</v>
      </c>
      <c r="I163" s="18">
        <v>2</v>
      </c>
      <c r="J163" s="18" t="s">
        <v>45</v>
      </c>
      <c r="K163" s="18">
        <v>6</v>
      </c>
      <c r="L163" s="18">
        <v>0</v>
      </c>
      <c r="M163" s="18" t="s">
        <v>144</v>
      </c>
      <c r="N163" s="18" t="s">
        <v>38</v>
      </c>
      <c r="O163" s="18" t="s">
        <v>29</v>
      </c>
      <c r="P163" s="18" t="s">
        <v>29</v>
      </c>
      <c r="Q163" s="18" t="s">
        <v>4820</v>
      </c>
      <c r="R163" s="18" t="s">
        <v>4821</v>
      </c>
      <c r="S163" s="18" t="s">
        <v>4822</v>
      </c>
      <c r="T163" s="18" t="s">
        <v>4823</v>
      </c>
      <c r="U163" s="18"/>
      <c r="V163" s="18"/>
      <c r="W163" s="52" t="s">
        <v>4824</v>
      </c>
      <c r="X163" s="51" t="s">
        <v>4825</v>
      </c>
    </row>
    <row r="164" spans="1:24" s="50" customFormat="1" ht="47.25">
      <c r="A164" s="18" t="s">
        <v>90</v>
      </c>
      <c r="B164" s="18" t="s">
        <v>89</v>
      </c>
      <c r="C164" s="18" t="s">
        <v>91</v>
      </c>
      <c r="D164" s="18" t="s">
        <v>28</v>
      </c>
      <c r="E164" s="18">
        <v>0</v>
      </c>
      <c r="F164" s="18" t="s">
        <v>46</v>
      </c>
      <c r="G164" s="18">
        <v>2</v>
      </c>
      <c r="H164" s="18" t="s">
        <v>37</v>
      </c>
      <c r="I164" s="18">
        <v>2</v>
      </c>
      <c r="J164" s="18" t="s">
        <v>45</v>
      </c>
      <c r="K164" s="18">
        <v>1</v>
      </c>
      <c r="L164" s="18">
        <v>0</v>
      </c>
      <c r="M164" s="18" t="s">
        <v>144</v>
      </c>
      <c r="N164" s="18" t="s">
        <v>38</v>
      </c>
      <c r="O164" s="18" t="s">
        <v>29</v>
      </c>
      <c r="P164" s="18" t="s">
        <v>29</v>
      </c>
      <c r="Q164" s="18" t="s">
        <v>4826</v>
      </c>
      <c r="R164" s="18" t="s">
        <v>4827</v>
      </c>
      <c r="S164" s="18" t="s">
        <v>4828</v>
      </c>
      <c r="T164" s="18" t="s">
        <v>4829</v>
      </c>
      <c r="U164" s="18"/>
      <c r="V164" s="18"/>
      <c r="W164" s="52" t="s">
        <v>4830</v>
      </c>
      <c r="X164" s="51" t="s">
        <v>4831</v>
      </c>
    </row>
    <row r="165" spans="1:24" s="50" customFormat="1" ht="47.25">
      <c r="A165" s="18" t="s">
        <v>90</v>
      </c>
      <c r="B165" s="18" t="s">
        <v>89</v>
      </c>
      <c r="C165" s="18" t="s">
        <v>91</v>
      </c>
      <c r="D165" s="18" t="s">
        <v>28</v>
      </c>
      <c r="E165" s="18">
        <v>0</v>
      </c>
      <c r="F165" s="18" t="s">
        <v>46</v>
      </c>
      <c r="G165" s="18">
        <v>2</v>
      </c>
      <c r="H165" s="18" t="s">
        <v>37</v>
      </c>
      <c r="I165" s="18">
        <v>2</v>
      </c>
      <c r="J165" s="18" t="s">
        <v>45</v>
      </c>
      <c r="K165" s="18">
        <v>2</v>
      </c>
      <c r="L165" s="18">
        <v>0</v>
      </c>
      <c r="M165" s="18" t="s">
        <v>144</v>
      </c>
      <c r="N165" s="18" t="s">
        <v>38</v>
      </c>
      <c r="O165" s="18" t="s">
        <v>29</v>
      </c>
      <c r="P165" s="18" t="s">
        <v>29</v>
      </c>
      <c r="Q165" s="18" t="s">
        <v>4832</v>
      </c>
      <c r="R165" s="18" t="s">
        <v>4833</v>
      </c>
      <c r="S165" s="18" t="s">
        <v>4834</v>
      </c>
      <c r="T165" s="18" t="s">
        <v>4835</v>
      </c>
      <c r="U165" s="18"/>
      <c r="V165" s="18"/>
      <c r="W165" s="52" t="s">
        <v>4836</v>
      </c>
      <c r="X165" s="51" t="s">
        <v>4837</v>
      </c>
    </row>
    <row r="166" spans="1:24" s="50" customFormat="1" ht="47.25">
      <c r="A166" s="18" t="s">
        <v>90</v>
      </c>
      <c r="B166" s="18" t="s">
        <v>89</v>
      </c>
      <c r="C166" s="18" t="s">
        <v>91</v>
      </c>
      <c r="D166" s="18" t="s">
        <v>28</v>
      </c>
      <c r="E166" s="18">
        <v>0</v>
      </c>
      <c r="F166" s="18" t="s">
        <v>46</v>
      </c>
      <c r="G166" s="18">
        <v>2</v>
      </c>
      <c r="H166" s="18" t="s">
        <v>37</v>
      </c>
      <c r="I166" s="18">
        <v>2</v>
      </c>
      <c r="J166" s="18" t="s">
        <v>45</v>
      </c>
      <c r="K166" s="18">
        <v>3</v>
      </c>
      <c r="L166" s="18">
        <v>0</v>
      </c>
      <c r="M166" s="18" t="s">
        <v>144</v>
      </c>
      <c r="N166" s="18" t="s">
        <v>38</v>
      </c>
      <c r="O166" s="18" t="s">
        <v>29</v>
      </c>
      <c r="P166" s="18" t="s">
        <v>29</v>
      </c>
      <c r="Q166" s="18" t="s">
        <v>4838</v>
      </c>
      <c r="R166" s="18" t="s">
        <v>4839</v>
      </c>
      <c r="S166" s="18" t="s">
        <v>4840</v>
      </c>
      <c r="T166" s="18" t="s">
        <v>4841</v>
      </c>
      <c r="U166" s="18"/>
      <c r="V166" s="18"/>
      <c r="W166" s="52" t="s">
        <v>4842</v>
      </c>
      <c r="X166" s="51" t="s">
        <v>4843</v>
      </c>
    </row>
    <row r="167" spans="1:24" s="50" customFormat="1" ht="47.25">
      <c r="A167" s="18" t="s">
        <v>90</v>
      </c>
      <c r="B167" s="18" t="s">
        <v>89</v>
      </c>
      <c r="C167" s="18" t="s">
        <v>91</v>
      </c>
      <c r="D167" s="18" t="s">
        <v>28</v>
      </c>
      <c r="E167" s="18">
        <v>0</v>
      </c>
      <c r="F167" s="18" t="s">
        <v>46</v>
      </c>
      <c r="G167" s="18">
        <v>2</v>
      </c>
      <c r="H167" s="18" t="s">
        <v>37</v>
      </c>
      <c r="I167" s="18">
        <v>2</v>
      </c>
      <c r="J167" s="18" t="s">
        <v>45</v>
      </c>
      <c r="K167" s="18">
        <v>4</v>
      </c>
      <c r="L167" s="18">
        <v>0</v>
      </c>
      <c r="M167" s="18" t="s">
        <v>144</v>
      </c>
      <c r="N167" s="18" t="s">
        <v>38</v>
      </c>
      <c r="O167" s="18" t="s">
        <v>29</v>
      </c>
      <c r="P167" s="18" t="s">
        <v>29</v>
      </c>
      <c r="Q167" s="18" t="s">
        <v>4844</v>
      </c>
      <c r="R167" s="18" t="s">
        <v>4845</v>
      </c>
      <c r="S167" s="18" t="s">
        <v>4846</v>
      </c>
      <c r="T167" s="18" t="s">
        <v>4847</v>
      </c>
      <c r="U167" s="18"/>
      <c r="V167" s="18"/>
      <c r="W167" s="52" t="s">
        <v>4848</v>
      </c>
      <c r="X167" s="51" t="s">
        <v>4849</v>
      </c>
    </row>
    <row r="168" spans="1:24" s="50" customFormat="1" ht="47.25">
      <c r="A168" s="18" t="s">
        <v>90</v>
      </c>
      <c r="B168" s="18" t="s">
        <v>89</v>
      </c>
      <c r="C168" s="18" t="s">
        <v>91</v>
      </c>
      <c r="D168" s="18" t="s">
        <v>28</v>
      </c>
      <c r="E168" s="18">
        <v>0</v>
      </c>
      <c r="F168" s="18" t="s">
        <v>46</v>
      </c>
      <c r="G168" s="18">
        <v>2</v>
      </c>
      <c r="H168" s="18" t="s">
        <v>37</v>
      </c>
      <c r="I168" s="18">
        <v>2</v>
      </c>
      <c r="J168" s="18" t="s">
        <v>45</v>
      </c>
      <c r="K168" s="18">
        <v>5</v>
      </c>
      <c r="L168" s="18">
        <v>0</v>
      </c>
      <c r="M168" s="18" t="s">
        <v>144</v>
      </c>
      <c r="N168" s="18" t="s">
        <v>38</v>
      </c>
      <c r="O168" s="18" t="s">
        <v>29</v>
      </c>
      <c r="P168" s="18" t="s">
        <v>29</v>
      </c>
      <c r="Q168" s="18" t="s">
        <v>4850</v>
      </c>
      <c r="R168" s="18" t="s">
        <v>4851</v>
      </c>
      <c r="S168" s="18" t="s">
        <v>4852</v>
      </c>
      <c r="T168" s="18" t="s">
        <v>4853</v>
      </c>
      <c r="U168" s="18"/>
      <c r="V168" s="18"/>
      <c r="W168" s="52" t="s">
        <v>4854</v>
      </c>
      <c r="X168" s="51" t="s">
        <v>4855</v>
      </c>
    </row>
    <row r="169" spans="1:24" s="50" customFormat="1" ht="47.25">
      <c r="A169" s="18" t="s">
        <v>90</v>
      </c>
      <c r="B169" s="18" t="s">
        <v>89</v>
      </c>
      <c r="C169" s="18" t="s">
        <v>91</v>
      </c>
      <c r="D169" s="18" t="s">
        <v>28</v>
      </c>
      <c r="E169" s="18">
        <v>0</v>
      </c>
      <c r="F169" s="18" t="s">
        <v>46</v>
      </c>
      <c r="G169" s="18">
        <v>2</v>
      </c>
      <c r="H169" s="18" t="s">
        <v>37</v>
      </c>
      <c r="I169" s="18">
        <v>2</v>
      </c>
      <c r="J169" s="18" t="s">
        <v>45</v>
      </c>
      <c r="K169" s="18">
        <v>6</v>
      </c>
      <c r="L169" s="18">
        <v>0</v>
      </c>
      <c r="M169" s="18" t="s">
        <v>144</v>
      </c>
      <c r="N169" s="18" t="s">
        <v>38</v>
      </c>
      <c r="O169" s="18" t="s">
        <v>29</v>
      </c>
      <c r="P169" s="18" t="s">
        <v>29</v>
      </c>
      <c r="Q169" s="18" t="s">
        <v>4856</v>
      </c>
      <c r="R169" s="18" t="s">
        <v>4857</v>
      </c>
      <c r="S169" s="18" t="s">
        <v>4858</v>
      </c>
      <c r="T169" s="18" t="s">
        <v>4859</v>
      </c>
      <c r="U169" s="18"/>
      <c r="V169" s="18"/>
      <c r="W169" s="52" t="s">
        <v>4860</v>
      </c>
      <c r="X169" s="51" t="s">
        <v>4861</v>
      </c>
    </row>
    <row r="170" spans="1:24" s="50" customFormat="1" ht="47.25">
      <c r="A170" s="18" t="s">
        <v>90</v>
      </c>
      <c r="B170" s="18" t="s">
        <v>89</v>
      </c>
      <c r="C170" s="18" t="s">
        <v>91</v>
      </c>
      <c r="D170" s="18" t="s">
        <v>28</v>
      </c>
      <c r="E170" s="18">
        <v>0</v>
      </c>
      <c r="F170" s="18" t="s">
        <v>57</v>
      </c>
      <c r="G170" s="18">
        <v>8</v>
      </c>
      <c r="H170" s="18" t="s">
        <v>47</v>
      </c>
      <c r="I170" s="18">
        <v>2</v>
      </c>
      <c r="J170" s="18" t="s">
        <v>45</v>
      </c>
      <c r="K170" s="18">
        <v>1</v>
      </c>
      <c r="L170" s="18">
        <v>0</v>
      </c>
      <c r="M170" s="18" t="s">
        <v>144</v>
      </c>
      <c r="N170" s="18" t="s">
        <v>38</v>
      </c>
      <c r="O170" s="18" t="s">
        <v>29</v>
      </c>
      <c r="P170" s="18" t="s">
        <v>29</v>
      </c>
      <c r="Q170" s="18" t="s">
        <v>4862</v>
      </c>
      <c r="R170" s="18" t="s">
        <v>4863</v>
      </c>
      <c r="S170" s="18" t="s">
        <v>4864</v>
      </c>
      <c r="T170" s="18" t="s">
        <v>4865</v>
      </c>
      <c r="U170" s="18"/>
      <c r="V170" s="18"/>
      <c r="W170" s="52" t="s">
        <v>4866</v>
      </c>
      <c r="X170" s="51" t="s">
        <v>4867</v>
      </c>
    </row>
    <row r="171" spans="1:24" s="50" customFormat="1" ht="47.25">
      <c r="A171" s="18" t="s">
        <v>90</v>
      </c>
      <c r="B171" s="18" t="s">
        <v>89</v>
      </c>
      <c r="C171" s="18" t="s">
        <v>91</v>
      </c>
      <c r="D171" s="18" t="s">
        <v>28</v>
      </c>
      <c r="E171" s="18">
        <v>0</v>
      </c>
      <c r="F171" s="18" t="s">
        <v>57</v>
      </c>
      <c r="G171" s="18">
        <v>8</v>
      </c>
      <c r="H171" s="18" t="s">
        <v>47</v>
      </c>
      <c r="I171" s="18">
        <v>2</v>
      </c>
      <c r="J171" s="18" t="s">
        <v>45</v>
      </c>
      <c r="K171" s="18">
        <v>2</v>
      </c>
      <c r="L171" s="18">
        <v>0</v>
      </c>
      <c r="M171" s="18" t="s">
        <v>144</v>
      </c>
      <c r="N171" s="18" t="s">
        <v>38</v>
      </c>
      <c r="O171" s="18" t="s">
        <v>29</v>
      </c>
      <c r="P171" s="18" t="s">
        <v>29</v>
      </c>
      <c r="Q171" s="18" t="s">
        <v>4868</v>
      </c>
      <c r="R171" s="18" t="s">
        <v>4869</v>
      </c>
      <c r="S171" s="18" t="s">
        <v>4870</v>
      </c>
      <c r="T171" s="18" t="s">
        <v>4871</v>
      </c>
      <c r="U171" s="18"/>
      <c r="V171" s="18"/>
      <c r="W171" s="52" t="s">
        <v>4872</v>
      </c>
      <c r="X171" s="51" t="s">
        <v>4873</v>
      </c>
    </row>
    <row r="172" spans="1:24" s="50" customFormat="1" ht="47.25">
      <c r="A172" s="18" t="s">
        <v>90</v>
      </c>
      <c r="B172" s="18" t="s">
        <v>89</v>
      </c>
      <c r="C172" s="18" t="s">
        <v>91</v>
      </c>
      <c r="D172" s="18" t="s">
        <v>28</v>
      </c>
      <c r="E172" s="18">
        <v>0</v>
      </c>
      <c r="F172" s="18" t="s">
        <v>57</v>
      </c>
      <c r="G172" s="18">
        <v>8</v>
      </c>
      <c r="H172" s="18" t="s">
        <v>47</v>
      </c>
      <c r="I172" s="18">
        <v>2</v>
      </c>
      <c r="J172" s="18" t="s">
        <v>45</v>
      </c>
      <c r="K172" s="18">
        <v>3</v>
      </c>
      <c r="L172" s="18">
        <v>0</v>
      </c>
      <c r="M172" s="18" t="s">
        <v>144</v>
      </c>
      <c r="N172" s="18" t="s">
        <v>38</v>
      </c>
      <c r="O172" s="18" t="s">
        <v>29</v>
      </c>
      <c r="P172" s="18" t="s">
        <v>29</v>
      </c>
      <c r="Q172" s="18" t="s">
        <v>4874</v>
      </c>
      <c r="R172" s="18" t="s">
        <v>4875</v>
      </c>
      <c r="S172" s="18" t="s">
        <v>4876</v>
      </c>
      <c r="T172" s="18" t="s">
        <v>4877</v>
      </c>
      <c r="U172" s="18"/>
      <c r="V172" s="18"/>
      <c r="W172" s="52" t="s">
        <v>4878</v>
      </c>
      <c r="X172" s="51" t="s">
        <v>4879</v>
      </c>
    </row>
    <row r="173" spans="1:24" s="50" customFormat="1" ht="47.25">
      <c r="A173" s="18" t="s">
        <v>90</v>
      </c>
      <c r="B173" s="18" t="s">
        <v>89</v>
      </c>
      <c r="C173" s="18" t="s">
        <v>91</v>
      </c>
      <c r="D173" s="18" t="s">
        <v>28</v>
      </c>
      <c r="E173" s="18">
        <v>0</v>
      </c>
      <c r="F173" s="18" t="s">
        <v>57</v>
      </c>
      <c r="G173" s="18">
        <v>8</v>
      </c>
      <c r="H173" s="18" t="s">
        <v>47</v>
      </c>
      <c r="I173" s="18">
        <v>2</v>
      </c>
      <c r="J173" s="18" t="s">
        <v>45</v>
      </c>
      <c r="K173" s="18">
        <v>4</v>
      </c>
      <c r="L173" s="18">
        <v>0</v>
      </c>
      <c r="M173" s="18" t="s">
        <v>144</v>
      </c>
      <c r="N173" s="18" t="s">
        <v>38</v>
      </c>
      <c r="O173" s="18" t="s">
        <v>29</v>
      </c>
      <c r="P173" s="18" t="s">
        <v>29</v>
      </c>
      <c r="Q173" s="18" t="s">
        <v>4880</v>
      </c>
      <c r="R173" s="18" t="s">
        <v>4881</v>
      </c>
      <c r="S173" s="18" t="s">
        <v>4882</v>
      </c>
      <c r="T173" s="18" t="s">
        <v>4883</v>
      </c>
      <c r="U173" s="18"/>
      <c r="V173" s="18"/>
      <c r="W173" s="52" t="s">
        <v>4884</v>
      </c>
      <c r="X173" s="51" t="s">
        <v>4885</v>
      </c>
    </row>
    <row r="174" spans="1:24" s="50" customFormat="1" ht="47.25">
      <c r="A174" s="18" t="s">
        <v>90</v>
      </c>
      <c r="B174" s="18" t="s">
        <v>89</v>
      </c>
      <c r="C174" s="18" t="s">
        <v>91</v>
      </c>
      <c r="D174" s="18" t="s">
        <v>28</v>
      </c>
      <c r="E174" s="18">
        <v>0</v>
      </c>
      <c r="F174" s="18" t="s">
        <v>57</v>
      </c>
      <c r="G174" s="18">
        <v>8</v>
      </c>
      <c r="H174" s="18" t="s">
        <v>47</v>
      </c>
      <c r="I174" s="18">
        <v>2</v>
      </c>
      <c r="J174" s="18" t="s">
        <v>45</v>
      </c>
      <c r="K174" s="18">
        <v>5</v>
      </c>
      <c r="L174" s="18">
        <v>0</v>
      </c>
      <c r="M174" s="18" t="s">
        <v>144</v>
      </c>
      <c r="N174" s="18" t="s">
        <v>38</v>
      </c>
      <c r="O174" s="18" t="s">
        <v>29</v>
      </c>
      <c r="P174" s="18" t="s">
        <v>29</v>
      </c>
      <c r="Q174" s="18" t="s">
        <v>4886</v>
      </c>
      <c r="R174" s="18" t="s">
        <v>4887</v>
      </c>
      <c r="S174" s="18" t="s">
        <v>4888</v>
      </c>
      <c r="T174" s="18" t="s">
        <v>4889</v>
      </c>
      <c r="U174" s="18"/>
      <c r="V174" s="18"/>
      <c r="W174" s="52" t="s">
        <v>4890</v>
      </c>
      <c r="X174" s="51" t="s">
        <v>4891</v>
      </c>
    </row>
    <row r="175" spans="1:24" s="50" customFormat="1" ht="47.25">
      <c r="A175" s="18" t="s">
        <v>90</v>
      </c>
      <c r="B175" s="18" t="s">
        <v>89</v>
      </c>
      <c r="C175" s="18" t="s">
        <v>91</v>
      </c>
      <c r="D175" s="18" t="s">
        <v>28</v>
      </c>
      <c r="E175" s="18">
        <v>0</v>
      </c>
      <c r="F175" s="18" t="s">
        <v>57</v>
      </c>
      <c r="G175" s="18">
        <v>8</v>
      </c>
      <c r="H175" s="18" t="s">
        <v>47</v>
      </c>
      <c r="I175" s="18">
        <v>2</v>
      </c>
      <c r="J175" s="18" t="s">
        <v>45</v>
      </c>
      <c r="K175" s="18">
        <v>6</v>
      </c>
      <c r="L175" s="18">
        <v>0</v>
      </c>
      <c r="M175" s="18" t="s">
        <v>144</v>
      </c>
      <c r="N175" s="18" t="s">
        <v>38</v>
      </c>
      <c r="O175" s="18" t="s">
        <v>29</v>
      </c>
      <c r="P175" s="18" t="s">
        <v>29</v>
      </c>
      <c r="Q175" s="18" t="s">
        <v>4892</v>
      </c>
      <c r="R175" s="18" t="s">
        <v>4893</v>
      </c>
      <c r="S175" s="18" t="s">
        <v>4894</v>
      </c>
      <c r="T175" s="18" t="s">
        <v>4895</v>
      </c>
      <c r="U175" s="18"/>
      <c r="V175" s="18"/>
      <c r="W175" s="52" t="s">
        <v>4896</v>
      </c>
      <c r="X175" s="51" t="s">
        <v>4897</v>
      </c>
    </row>
    <row r="176" spans="1:24" s="50" customFormat="1" ht="47.25">
      <c r="A176" s="18" t="s">
        <v>90</v>
      </c>
      <c r="B176" s="18" t="s">
        <v>89</v>
      </c>
      <c r="C176" s="18" t="s">
        <v>91</v>
      </c>
      <c r="D176" s="18" t="s">
        <v>28</v>
      </c>
      <c r="E176" s="18">
        <v>0</v>
      </c>
      <c r="F176" s="18" t="s">
        <v>64</v>
      </c>
      <c r="G176" s="18">
        <v>24</v>
      </c>
      <c r="H176" s="18" t="s">
        <v>58</v>
      </c>
      <c r="I176" s="18">
        <v>2</v>
      </c>
      <c r="J176" s="18" t="s">
        <v>45</v>
      </c>
      <c r="K176" s="18">
        <v>1</v>
      </c>
      <c r="L176" s="18">
        <v>0</v>
      </c>
      <c r="M176" s="18" t="s">
        <v>144</v>
      </c>
      <c r="N176" s="18" t="s">
        <v>38</v>
      </c>
      <c r="O176" s="18" t="s">
        <v>29</v>
      </c>
      <c r="P176" s="18" t="s">
        <v>29</v>
      </c>
      <c r="Q176" s="18" t="s">
        <v>4898</v>
      </c>
      <c r="R176" s="18" t="s">
        <v>4899</v>
      </c>
      <c r="S176" s="18" t="s">
        <v>4900</v>
      </c>
      <c r="T176" s="18" t="s">
        <v>4901</v>
      </c>
      <c r="U176" s="18"/>
      <c r="V176" s="18"/>
      <c r="W176" s="52" t="s">
        <v>4902</v>
      </c>
      <c r="X176" s="51" t="s">
        <v>4903</v>
      </c>
    </row>
    <row r="177" spans="1:24" s="50" customFormat="1" ht="47.25">
      <c r="A177" s="18" t="s">
        <v>90</v>
      </c>
      <c r="B177" s="18" t="s">
        <v>89</v>
      </c>
      <c r="C177" s="18" t="s">
        <v>91</v>
      </c>
      <c r="D177" s="18" t="s">
        <v>28</v>
      </c>
      <c r="E177" s="18">
        <v>0</v>
      </c>
      <c r="F177" s="18" t="s">
        <v>64</v>
      </c>
      <c r="G177" s="18">
        <v>24</v>
      </c>
      <c r="H177" s="18" t="s">
        <v>58</v>
      </c>
      <c r="I177" s="18">
        <v>2</v>
      </c>
      <c r="J177" s="18" t="s">
        <v>45</v>
      </c>
      <c r="K177" s="18">
        <v>2</v>
      </c>
      <c r="L177" s="18">
        <v>0</v>
      </c>
      <c r="M177" s="18" t="s">
        <v>144</v>
      </c>
      <c r="N177" s="18" t="s">
        <v>38</v>
      </c>
      <c r="O177" s="18" t="s">
        <v>29</v>
      </c>
      <c r="P177" s="18" t="s">
        <v>29</v>
      </c>
      <c r="Q177" s="18" t="s">
        <v>4904</v>
      </c>
      <c r="R177" s="18" t="s">
        <v>4905</v>
      </c>
      <c r="S177" s="18" t="s">
        <v>4906</v>
      </c>
      <c r="T177" s="18" t="s">
        <v>4907</v>
      </c>
      <c r="U177" s="18"/>
      <c r="V177" s="18"/>
      <c r="W177" s="52" t="s">
        <v>4908</v>
      </c>
      <c r="X177" s="51" t="s">
        <v>4909</v>
      </c>
    </row>
    <row r="178" spans="1:24" s="50" customFormat="1" ht="47.25">
      <c r="A178" s="18" t="s">
        <v>90</v>
      </c>
      <c r="B178" s="18" t="s">
        <v>89</v>
      </c>
      <c r="C178" s="18" t="s">
        <v>91</v>
      </c>
      <c r="D178" s="18" t="s">
        <v>28</v>
      </c>
      <c r="E178" s="18">
        <v>0</v>
      </c>
      <c r="F178" s="18" t="s">
        <v>64</v>
      </c>
      <c r="G178" s="18">
        <v>24</v>
      </c>
      <c r="H178" s="18" t="s">
        <v>58</v>
      </c>
      <c r="I178" s="18">
        <v>2</v>
      </c>
      <c r="J178" s="18" t="s">
        <v>45</v>
      </c>
      <c r="K178" s="18">
        <v>3</v>
      </c>
      <c r="L178" s="18">
        <v>0</v>
      </c>
      <c r="M178" s="18" t="s">
        <v>144</v>
      </c>
      <c r="N178" s="18" t="s">
        <v>38</v>
      </c>
      <c r="O178" s="18" t="s">
        <v>29</v>
      </c>
      <c r="P178" s="18" t="s">
        <v>29</v>
      </c>
      <c r="Q178" s="18" t="s">
        <v>4910</v>
      </c>
      <c r="R178" s="18" t="s">
        <v>4911</v>
      </c>
      <c r="S178" s="18" t="s">
        <v>4912</v>
      </c>
      <c r="T178" s="18" t="s">
        <v>4913</v>
      </c>
      <c r="U178" s="18"/>
      <c r="V178" s="18"/>
      <c r="W178" s="52" t="s">
        <v>4914</v>
      </c>
      <c r="X178" s="51" t="s">
        <v>4915</v>
      </c>
    </row>
    <row r="179" spans="1:24" s="50" customFormat="1" ht="47.25">
      <c r="A179" s="18" t="s">
        <v>90</v>
      </c>
      <c r="B179" s="18" t="s">
        <v>89</v>
      </c>
      <c r="C179" s="18" t="s">
        <v>91</v>
      </c>
      <c r="D179" s="18" t="s">
        <v>28</v>
      </c>
      <c r="E179" s="18">
        <v>0</v>
      </c>
      <c r="F179" s="18" t="s">
        <v>64</v>
      </c>
      <c r="G179" s="18">
        <v>24</v>
      </c>
      <c r="H179" s="18" t="s">
        <v>58</v>
      </c>
      <c r="I179" s="18">
        <v>2</v>
      </c>
      <c r="J179" s="18" t="s">
        <v>45</v>
      </c>
      <c r="K179" s="18">
        <v>4</v>
      </c>
      <c r="L179" s="18">
        <v>0</v>
      </c>
      <c r="M179" s="18" t="s">
        <v>144</v>
      </c>
      <c r="N179" s="18" t="s">
        <v>38</v>
      </c>
      <c r="O179" s="18" t="s">
        <v>29</v>
      </c>
      <c r="P179" s="18" t="s">
        <v>29</v>
      </c>
      <c r="Q179" s="18" t="s">
        <v>4916</v>
      </c>
      <c r="R179" s="18" t="s">
        <v>4917</v>
      </c>
      <c r="S179" s="18" t="s">
        <v>4918</v>
      </c>
      <c r="T179" s="18" t="s">
        <v>4919</v>
      </c>
      <c r="U179" s="18"/>
      <c r="V179" s="18"/>
      <c r="W179" s="52" t="s">
        <v>4920</v>
      </c>
      <c r="X179" s="51" t="s">
        <v>4921</v>
      </c>
    </row>
    <row r="180" spans="1:24" s="50" customFormat="1" ht="47.25">
      <c r="A180" s="18" t="s">
        <v>90</v>
      </c>
      <c r="B180" s="18" t="s">
        <v>89</v>
      </c>
      <c r="C180" s="18" t="s">
        <v>91</v>
      </c>
      <c r="D180" s="18" t="s">
        <v>28</v>
      </c>
      <c r="E180" s="18">
        <v>0</v>
      </c>
      <c r="F180" s="18" t="s">
        <v>64</v>
      </c>
      <c r="G180" s="18">
        <v>24</v>
      </c>
      <c r="H180" s="18" t="s">
        <v>58</v>
      </c>
      <c r="I180" s="18">
        <v>2</v>
      </c>
      <c r="J180" s="18" t="s">
        <v>45</v>
      </c>
      <c r="K180" s="18">
        <v>5</v>
      </c>
      <c r="L180" s="18">
        <v>0</v>
      </c>
      <c r="M180" s="18" t="s">
        <v>144</v>
      </c>
      <c r="N180" s="18" t="s">
        <v>38</v>
      </c>
      <c r="O180" s="18" t="s">
        <v>29</v>
      </c>
      <c r="P180" s="18" t="s">
        <v>29</v>
      </c>
      <c r="Q180" s="18" t="s">
        <v>4922</v>
      </c>
      <c r="R180" s="18" t="s">
        <v>4923</v>
      </c>
      <c r="S180" s="18" t="s">
        <v>4924</v>
      </c>
      <c r="T180" s="18" t="s">
        <v>4925</v>
      </c>
      <c r="U180" s="18"/>
      <c r="V180" s="18"/>
      <c r="W180" s="52" t="s">
        <v>4926</v>
      </c>
      <c r="X180" s="51" t="s">
        <v>4927</v>
      </c>
    </row>
    <row r="181" spans="1:24" s="50" customFormat="1" ht="47.25">
      <c r="A181" s="18" t="s">
        <v>90</v>
      </c>
      <c r="B181" s="18" t="s">
        <v>89</v>
      </c>
      <c r="C181" s="18" t="s">
        <v>91</v>
      </c>
      <c r="D181" s="18" t="s">
        <v>28</v>
      </c>
      <c r="E181" s="18">
        <v>0</v>
      </c>
      <c r="F181" s="18" t="s">
        <v>64</v>
      </c>
      <c r="G181" s="18">
        <v>24</v>
      </c>
      <c r="H181" s="18" t="s">
        <v>58</v>
      </c>
      <c r="I181" s="18">
        <v>2</v>
      </c>
      <c r="J181" s="18" t="s">
        <v>45</v>
      </c>
      <c r="K181" s="18">
        <v>6</v>
      </c>
      <c r="L181" s="18">
        <v>0</v>
      </c>
      <c r="M181" s="18" t="s">
        <v>144</v>
      </c>
      <c r="N181" s="18" t="s">
        <v>38</v>
      </c>
      <c r="O181" s="18" t="s">
        <v>29</v>
      </c>
      <c r="P181" s="18" t="s">
        <v>29</v>
      </c>
      <c r="Q181" s="18" t="s">
        <v>4928</v>
      </c>
      <c r="R181" s="18" t="s">
        <v>4929</v>
      </c>
      <c r="S181" s="18" t="s">
        <v>4930</v>
      </c>
      <c r="T181" s="18" t="s">
        <v>4931</v>
      </c>
      <c r="U181" s="18"/>
      <c r="V181" s="18"/>
      <c r="W181" s="52" t="s">
        <v>4932</v>
      </c>
      <c r="X181" s="51" t="s">
        <v>4933</v>
      </c>
    </row>
    <row r="182" spans="1:24" s="50" customFormat="1" ht="47.25">
      <c r="A182" s="18" t="s">
        <v>90</v>
      </c>
      <c r="B182" s="18" t="s">
        <v>89</v>
      </c>
      <c r="C182" s="18" t="s">
        <v>91</v>
      </c>
      <c r="D182" s="18" t="s">
        <v>28</v>
      </c>
      <c r="E182" s="18">
        <v>0</v>
      </c>
      <c r="F182" s="18" t="s">
        <v>70</v>
      </c>
      <c r="G182" s="18">
        <v>32</v>
      </c>
      <c r="H182" s="18" t="s">
        <v>52</v>
      </c>
      <c r="I182" s="18">
        <v>2</v>
      </c>
      <c r="J182" s="18" t="s">
        <v>45</v>
      </c>
      <c r="K182" s="18">
        <v>1</v>
      </c>
      <c r="L182" s="18">
        <v>0</v>
      </c>
      <c r="M182" s="18" t="s">
        <v>144</v>
      </c>
      <c r="N182" s="18" t="s">
        <v>38</v>
      </c>
      <c r="O182" s="18" t="s">
        <v>29</v>
      </c>
      <c r="P182" s="18" t="s">
        <v>29</v>
      </c>
      <c r="Q182" s="18" t="s">
        <v>4934</v>
      </c>
      <c r="R182" s="18" t="s">
        <v>4935</v>
      </c>
      <c r="S182" s="18" t="s">
        <v>4936</v>
      </c>
      <c r="T182" s="18" t="s">
        <v>4937</v>
      </c>
      <c r="U182" s="18"/>
      <c r="V182" s="18"/>
      <c r="W182" s="52" t="s">
        <v>4938</v>
      </c>
      <c r="X182" s="51" t="s">
        <v>4939</v>
      </c>
    </row>
    <row r="183" spans="1:24" s="50" customFormat="1" ht="47.25">
      <c r="A183" s="18" t="s">
        <v>90</v>
      </c>
      <c r="B183" s="18" t="s">
        <v>89</v>
      </c>
      <c r="C183" s="18" t="s">
        <v>91</v>
      </c>
      <c r="D183" s="18" t="s">
        <v>28</v>
      </c>
      <c r="E183" s="18">
        <v>0</v>
      </c>
      <c r="F183" s="18" t="s">
        <v>70</v>
      </c>
      <c r="G183" s="18">
        <v>32</v>
      </c>
      <c r="H183" s="18" t="s">
        <v>52</v>
      </c>
      <c r="I183" s="18">
        <v>2</v>
      </c>
      <c r="J183" s="18" t="s">
        <v>45</v>
      </c>
      <c r="K183" s="18">
        <v>2</v>
      </c>
      <c r="L183" s="18">
        <v>0</v>
      </c>
      <c r="M183" s="18" t="s">
        <v>144</v>
      </c>
      <c r="N183" s="18" t="s">
        <v>38</v>
      </c>
      <c r="O183" s="18" t="s">
        <v>29</v>
      </c>
      <c r="P183" s="18" t="s">
        <v>29</v>
      </c>
      <c r="Q183" s="18" t="s">
        <v>4940</v>
      </c>
      <c r="R183" s="18" t="s">
        <v>4941</v>
      </c>
      <c r="S183" s="18" t="s">
        <v>4942</v>
      </c>
      <c r="T183" s="18" t="s">
        <v>4943</v>
      </c>
      <c r="U183" s="18"/>
      <c r="V183" s="18"/>
      <c r="W183" s="52" t="s">
        <v>4944</v>
      </c>
      <c r="X183" s="51" t="s">
        <v>4945</v>
      </c>
    </row>
    <row r="184" spans="1:24" s="50" customFormat="1" ht="47.25">
      <c r="A184" s="18" t="s">
        <v>90</v>
      </c>
      <c r="B184" s="18" t="s">
        <v>89</v>
      </c>
      <c r="C184" s="18" t="s">
        <v>91</v>
      </c>
      <c r="D184" s="18" t="s">
        <v>28</v>
      </c>
      <c r="E184" s="18">
        <v>0</v>
      </c>
      <c r="F184" s="18" t="s">
        <v>70</v>
      </c>
      <c r="G184" s="18">
        <v>32</v>
      </c>
      <c r="H184" s="18" t="s">
        <v>52</v>
      </c>
      <c r="I184" s="18">
        <v>2</v>
      </c>
      <c r="J184" s="18" t="s">
        <v>45</v>
      </c>
      <c r="K184" s="18">
        <v>3</v>
      </c>
      <c r="L184" s="18">
        <v>0</v>
      </c>
      <c r="M184" s="18" t="s">
        <v>144</v>
      </c>
      <c r="N184" s="18" t="s">
        <v>38</v>
      </c>
      <c r="O184" s="18" t="s">
        <v>29</v>
      </c>
      <c r="P184" s="18" t="s">
        <v>29</v>
      </c>
      <c r="Q184" s="18" t="s">
        <v>4946</v>
      </c>
      <c r="R184" s="18" t="s">
        <v>4947</v>
      </c>
      <c r="S184" s="18" t="s">
        <v>4948</v>
      </c>
      <c r="T184" s="18" t="s">
        <v>4949</v>
      </c>
      <c r="U184" s="18"/>
      <c r="V184" s="18"/>
      <c r="W184" s="52" t="s">
        <v>4950</v>
      </c>
      <c r="X184" s="51" t="s">
        <v>4951</v>
      </c>
    </row>
    <row r="185" spans="1:24" s="50" customFormat="1" ht="47.25">
      <c r="A185" s="18" t="s">
        <v>90</v>
      </c>
      <c r="B185" s="18" t="s">
        <v>89</v>
      </c>
      <c r="C185" s="18" t="s">
        <v>91</v>
      </c>
      <c r="D185" s="18" t="s">
        <v>28</v>
      </c>
      <c r="E185" s="18">
        <v>0</v>
      </c>
      <c r="F185" s="18" t="s">
        <v>70</v>
      </c>
      <c r="G185" s="18">
        <v>32</v>
      </c>
      <c r="H185" s="18" t="s">
        <v>52</v>
      </c>
      <c r="I185" s="18">
        <v>2</v>
      </c>
      <c r="J185" s="18" t="s">
        <v>45</v>
      </c>
      <c r="K185" s="18">
        <v>4</v>
      </c>
      <c r="L185" s="18">
        <v>0</v>
      </c>
      <c r="M185" s="18" t="s">
        <v>144</v>
      </c>
      <c r="N185" s="18" t="s">
        <v>38</v>
      </c>
      <c r="O185" s="18" t="s">
        <v>29</v>
      </c>
      <c r="P185" s="18" t="s">
        <v>29</v>
      </c>
      <c r="Q185" s="18" t="s">
        <v>4952</v>
      </c>
      <c r="R185" s="18" t="s">
        <v>4953</v>
      </c>
      <c r="S185" s="18" t="s">
        <v>4954</v>
      </c>
      <c r="T185" s="18" t="s">
        <v>4955</v>
      </c>
      <c r="U185" s="18"/>
      <c r="V185" s="18"/>
      <c r="W185" s="52" t="s">
        <v>4956</v>
      </c>
      <c r="X185" s="51" t="s">
        <v>4957</v>
      </c>
    </row>
    <row r="186" spans="1:24" s="50" customFormat="1" ht="47.25">
      <c r="A186" s="18" t="s">
        <v>90</v>
      </c>
      <c r="B186" s="18" t="s">
        <v>89</v>
      </c>
      <c r="C186" s="18" t="s">
        <v>91</v>
      </c>
      <c r="D186" s="18" t="s">
        <v>28</v>
      </c>
      <c r="E186" s="18">
        <v>0</v>
      </c>
      <c r="F186" s="18" t="s">
        <v>70</v>
      </c>
      <c r="G186" s="18">
        <v>32</v>
      </c>
      <c r="H186" s="18" t="s">
        <v>52</v>
      </c>
      <c r="I186" s="18">
        <v>2</v>
      </c>
      <c r="J186" s="18" t="s">
        <v>45</v>
      </c>
      <c r="K186" s="18">
        <v>5</v>
      </c>
      <c r="L186" s="18">
        <v>0</v>
      </c>
      <c r="M186" s="18" t="s">
        <v>144</v>
      </c>
      <c r="N186" s="18" t="s">
        <v>38</v>
      </c>
      <c r="O186" s="18" t="s">
        <v>29</v>
      </c>
      <c r="P186" s="18" t="s">
        <v>29</v>
      </c>
      <c r="Q186" s="18" t="s">
        <v>4958</v>
      </c>
      <c r="R186" s="18" t="s">
        <v>4959</v>
      </c>
      <c r="S186" s="18" t="s">
        <v>4960</v>
      </c>
      <c r="T186" s="18" t="s">
        <v>4961</v>
      </c>
      <c r="U186" s="18"/>
      <c r="V186" s="18"/>
      <c r="W186" s="52" t="s">
        <v>4962</v>
      </c>
      <c r="X186" s="51" t="s">
        <v>4963</v>
      </c>
    </row>
    <row r="187" spans="1:24" s="50" customFormat="1" ht="47.25">
      <c r="A187" s="18" t="s">
        <v>90</v>
      </c>
      <c r="B187" s="18" t="s">
        <v>89</v>
      </c>
      <c r="C187" s="18" t="s">
        <v>91</v>
      </c>
      <c r="D187" s="18" t="s">
        <v>28</v>
      </c>
      <c r="E187" s="18">
        <v>0</v>
      </c>
      <c r="F187" s="18" t="s">
        <v>70</v>
      </c>
      <c r="G187" s="18">
        <v>32</v>
      </c>
      <c r="H187" s="18" t="s">
        <v>52</v>
      </c>
      <c r="I187" s="18">
        <v>2</v>
      </c>
      <c r="J187" s="18" t="s">
        <v>45</v>
      </c>
      <c r="K187" s="18">
        <v>6</v>
      </c>
      <c r="L187" s="18">
        <v>0</v>
      </c>
      <c r="M187" s="18" t="s">
        <v>144</v>
      </c>
      <c r="N187" s="18" t="s">
        <v>38</v>
      </c>
      <c r="O187" s="18" t="s">
        <v>29</v>
      </c>
      <c r="P187" s="18" t="s">
        <v>29</v>
      </c>
      <c r="Q187" s="18" t="s">
        <v>4964</v>
      </c>
      <c r="R187" s="18" t="s">
        <v>4965</v>
      </c>
      <c r="S187" s="18" t="s">
        <v>4966</v>
      </c>
      <c r="T187" s="18" t="s">
        <v>4967</v>
      </c>
      <c r="U187" s="18"/>
      <c r="V187" s="18"/>
      <c r="W187" s="52" t="s">
        <v>4968</v>
      </c>
      <c r="X187" s="51" t="s">
        <v>4969</v>
      </c>
    </row>
    <row r="188" spans="1:24" s="50" customFormat="1" ht="47.25">
      <c r="A188" s="18" t="s">
        <v>90</v>
      </c>
      <c r="B188" s="18" t="s">
        <v>89</v>
      </c>
      <c r="C188" s="18" t="s">
        <v>91</v>
      </c>
      <c r="D188" s="18" t="s">
        <v>28</v>
      </c>
      <c r="E188" s="18">
        <v>0</v>
      </c>
      <c r="F188" s="18" t="s">
        <v>76</v>
      </c>
      <c r="G188" s="18">
        <v>48</v>
      </c>
      <c r="H188" s="18" t="s">
        <v>27</v>
      </c>
      <c r="I188" s="18">
        <v>2</v>
      </c>
      <c r="J188" s="18" t="s">
        <v>45</v>
      </c>
      <c r="K188" s="18">
        <v>1</v>
      </c>
      <c r="L188" s="18">
        <v>0</v>
      </c>
      <c r="M188" s="18" t="s">
        <v>144</v>
      </c>
      <c r="N188" s="18" t="s">
        <v>38</v>
      </c>
      <c r="O188" s="18" t="s">
        <v>29</v>
      </c>
      <c r="P188" s="18" t="s">
        <v>29</v>
      </c>
      <c r="Q188" s="18" t="s">
        <v>4970</v>
      </c>
      <c r="R188" s="18" t="s">
        <v>4971</v>
      </c>
      <c r="S188" s="18" t="s">
        <v>4972</v>
      </c>
      <c r="T188" s="18" t="s">
        <v>4973</v>
      </c>
      <c r="U188" s="18"/>
      <c r="V188" s="18"/>
      <c r="W188" s="52" t="s">
        <v>4974</v>
      </c>
      <c r="X188" s="51" t="s">
        <v>4975</v>
      </c>
    </row>
    <row r="189" spans="1:24" s="50" customFormat="1" ht="47.25">
      <c r="A189" s="18" t="s">
        <v>90</v>
      </c>
      <c r="B189" s="18" t="s">
        <v>89</v>
      </c>
      <c r="C189" s="18" t="s">
        <v>91</v>
      </c>
      <c r="D189" s="18" t="s">
        <v>28</v>
      </c>
      <c r="E189" s="18">
        <v>0</v>
      </c>
      <c r="F189" s="18" t="s">
        <v>76</v>
      </c>
      <c r="G189" s="18">
        <v>48</v>
      </c>
      <c r="H189" s="18" t="s">
        <v>27</v>
      </c>
      <c r="I189" s="18">
        <v>2</v>
      </c>
      <c r="J189" s="18" t="s">
        <v>45</v>
      </c>
      <c r="K189" s="18">
        <v>2</v>
      </c>
      <c r="L189" s="18">
        <v>0</v>
      </c>
      <c r="M189" s="18" t="s">
        <v>144</v>
      </c>
      <c r="N189" s="18" t="s">
        <v>38</v>
      </c>
      <c r="O189" s="18" t="s">
        <v>29</v>
      </c>
      <c r="P189" s="18" t="s">
        <v>29</v>
      </c>
      <c r="Q189" s="18" t="s">
        <v>4976</v>
      </c>
      <c r="R189" s="18" t="s">
        <v>4977</v>
      </c>
      <c r="S189" s="18" t="s">
        <v>4978</v>
      </c>
      <c r="T189" s="18" t="s">
        <v>4979</v>
      </c>
      <c r="U189" s="18"/>
      <c r="V189" s="18"/>
      <c r="W189" s="52" t="s">
        <v>4980</v>
      </c>
      <c r="X189" s="51" t="s">
        <v>4981</v>
      </c>
    </row>
    <row r="190" spans="1:24" s="50" customFormat="1" ht="47.25">
      <c r="A190" s="18" t="s">
        <v>90</v>
      </c>
      <c r="B190" s="18" t="s">
        <v>89</v>
      </c>
      <c r="C190" s="18" t="s">
        <v>91</v>
      </c>
      <c r="D190" s="18" t="s">
        <v>28</v>
      </c>
      <c r="E190" s="18">
        <v>0</v>
      </c>
      <c r="F190" s="18" t="s">
        <v>76</v>
      </c>
      <c r="G190" s="18">
        <v>48</v>
      </c>
      <c r="H190" s="18" t="s">
        <v>27</v>
      </c>
      <c r="I190" s="18">
        <v>2</v>
      </c>
      <c r="J190" s="18" t="s">
        <v>45</v>
      </c>
      <c r="K190" s="18">
        <v>3</v>
      </c>
      <c r="L190" s="18">
        <v>0</v>
      </c>
      <c r="M190" s="18" t="s">
        <v>144</v>
      </c>
      <c r="N190" s="18" t="s">
        <v>38</v>
      </c>
      <c r="O190" s="18" t="s">
        <v>29</v>
      </c>
      <c r="P190" s="18" t="s">
        <v>29</v>
      </c>
      <c r="Q190" s="18" t="s">
        <v>4982</v>
      </c>
      <c r="R190" s="18" t="s">
        <v>4983</v>
      </c>
      <c r="S190" s="18" t="s">
        <v>4984</v>
      </c>
      <c r="T190" s="18" t="s">
        <v>4985</v>
      </c>
      <c r="U190" s="18"/>
      <c r="V190" s="18"/>
      <c r="W190" s="52" t="s">
        <v>4986</v>
      </c>
      <c r="X190" s="51" t="s">
        <v>4987</v>
      </c>
    </row>
    <row r="191" spans="1:24" s="50" customFormat="1" ht="47.25">
      <c r="A191" s="18" t="s">
        <v>90</v>
      </c>
      <c r="B191" s="18" t="s">
        <v>89</v>
      </c>
      <c r="C191" s="18" t="s">
        <v>91</v>
      </c>
      <c r="D191" s="18" t="s">
        <v>28</v>
      </c>
      <c r="E191" s="18">
        <v>0</v>
      </c>
      <c r="F191" s="18" t="s">
        <v>76</v>
      </c>
      <c r="G191" s="18">
        <v>48</v>
      </c>
      <c r="H191" s="18" t="s">
        <v>27</v>
      </c>
      <c r="I191" s="18">
        <v>2</v>
      </c>
      <c r="J191" s="18" t="s">
        <v>45</v>
      </c>
      <c r="K191" s="18">
        <v>4</v>
      </c>
      <c r="L191" s="18">
        <v>0</v>
      </c>
      <c r="M191" s="18" t="s">
        <v>144</v>
      </c>
      <c r="N191" s="18" t="s">
        <v>38</v>
      </c>
      <c r="O191" s="18" t="s">
        <v>29</v>
      </c>
      <c r="P191" s="18" t="s">
        <v>29</v>
      </c>
      <c r="Q191" s="18" t="s">
        <v>4988</v>
      </c>
      <c r="R191" s="18" t="s">
        <v>4989</v>
      </c>
      <c r="S191" s="18" t="s">
        <v>4990</v>
      </c>
      <c r="T191" s="18" t="s">
        <v>4991</v>
      </c>
      <c r="U191" s="18"/>
      <c r="V191" s="18"/>
      <c r="W191" s="52" t="s">
        <v>4992</v>
      </c>
      <c r="X191" s="51" t="s">
        <v>4993</v>
      </c>
    </row>
    <row r="192" spans="1:24" s="50" customFormat="1" ht="47.25">
      <c r="A192" s="18" t="s">
        <v>90</v>
      </c>
      <c r="B192" s="18" t="s">
        <v>89</v>
      </c>
      <c r="C192" s="18" t="s">
        <v>91</v>
      </c>
      <c r="D192" s="18" t="s">
        <v>28</v>
      </c>
      <c r="E192" s="18">
        <v>0</v>
      </c>
      <c r="F192" s="18" t="s">
        <v>76</v>
      </c>
      <c r="G192" s="18">
        <v>48</v>
      </c>
      <c r="H192" s="18" t="s">
        <v>27</v>
      </c>
      <c r="I192" s="18">
        <v>2</v>
      </c>
      <c r="J192" s="18" t="s">
        <v>45</v>
      </c>
      <c r="K192" s="18">
        <v>5</v>
      </c>
      <c r="L192" s="18">
        <v>0</v>
      </c>
      <c r="M192" s="18" t="s">
        <v>144</v>
      </c>
      <c r="N192" s="18" t="s">
        <v>38</v>
      </c>
      <c r="O192" s="18" t="s">
        <v>29</v>
      </c>
      <c r="P192" s="18" t="s">
        <v>29</v>
      </c>
      <c r="Q192" s="18" t="s">
        <v>4994</v>
      </c>
      <c r="R192" s="18" t="s">
        <v>4995</v>
      </c>
      <c r="S192" s="18" t="s">
        <v>4996</v>
      </c>
      <c r="T192" s="18" t="s">
        <v>4997</v>
      </c>
      <c r="U192" s="18"/>
      <c r="V192" s="18"/>
      <c r="W192" s="52" t="s">
        <v>4998</v>
      </c>
      <c r="X192" s="51" t="s">
        <v>4999</v>
      </c>
    </row>
    <row r="193" spans="1:24" s="50" customFormat="1" ht="47.25">
      <c r="A193" s="18" t="s">
        <v>90</v>
      </c>
      <c r="B193" s="18" t="s">
        <v>89</v>
      </c>
      <c r="C193" s="18" t="s">
        <v>91</v>
      </c>
      <c r="D193" s="18" t="s">
        <v>28</v>
      </c>
      <c r="E193" s="18">
        <v>0</v>
      </c>
      <c r="F193" s="18" t="s">
        <v>76</v>
      </c>
      <c r="G193" s="18">
        <v>48</v>
      </c>
      <c r="H193" s="18" t="s">
        <v>27</v>
      </c>
      <c r="I193" s="18">
        <v>2</v>
      </c>
      <c r="J193" s="18" t="s">
        <v>45</v>
      </c>
      <c r="K193" s="18">
        <v>6</v>
      </c>
      <c r="L193" s="18">
        <v>0</v>
      </c>
      <c r="M193" s="18" t="s">
        <v>144</v>
      </c>
      <c r="N193" s="18" t="s">
        <v>38</v>
      </c>
      <c r="O193" s="18" t="s">
        <v>29</v>
      </c>
      <c r="P193" s="18" t="s">
        <v>29</v>
      </c>
      <c r="Q193" s="18" t="s">
        <v>5000</v>
      </c>
      <c r="R193" s="18" t="s">
        <v>5001</v>
      </c>
      <c r="S193" s="18" t="s">
        <v>5002</v>
      </c>
      <c r="T193" s="18" t="s">
        <v>5003</v>
      </c>
      <c r="U193" s="18"/>
      <c r="V193" s="18"/>
      <c r="W193" s="52" t="s">
        <v>5004</v>
      </c>
      <c r="X193" s="51" t="s">
        <v>5005</v>
      </c>
    </row>
    <row r="194" spans="1:24" s="50" customFormat="1" ht="47.25">
      <c r="A194" s="18" t="s">
        <v>90</v>
      </c>
      <c r="B194" s="18" t="s">
        <v>89</v>
      </c>
      <c r="C194" s="18" t="s">
        <v>91</v>
      </c>
      <c r="D194" s="18" t="s">
        <v>43</v>
      </c>
      <c r="E194" s="18">
        <v>1</v>
      </c>
      <c r="F194" s="18" t="s">
        <v>46</v>
      </c>
      <c r="G194" s="18">
        <v>2</v>
      </c>
      <c r="H194" s="18" t="s">
        <v>37</v>
      </c>
      <c r="I194" s="18">
        <v>2</v>
      </c>
      <c r="J194" s="18" t="s">
        <v>45</v>
      </c>
      <c r="K194" s="18">
        <v>1</v>
      </c>
      <c r="L194" s="18" t="s">
        <v>35</v>
      </c>
      <c r="M194" s="18" t="s">
        <v>36</v>
      </c>
      <c r="N194" s="18" t="s">
        <v>38</v>
      </c>
      <c r="O194" s="18" t="s">
        <v>29</v>
      </c>
      <c r="P194" s="18" t="s">
        <v>29</v>
      </c>
      <c r="Q194" s="18" t="s">
        <v>5006</v>
      </c>
      <c r="R194" s="18" t="s">
        <v>5007</v>
      </c>
      <c r="S194" s="18" t="s">
        <v>5008</v>
      </c>
      <c r="T194" s="18" t="s">
        <v>5009</v>
      </c>
      <c r="U194" s="18"/>
      <c r="V194" s="18"/>
      <c r="W194" s="52" t="s">
        <v>5010</v>
      </c>
      <c r="X194" s="51" t="s">
        <v>5011</v>
      </c>
    </row>
    <row r="195" spans="1:24" s="50" customFormat="1" ht="47.25">
      <c r="A195" s="18" t="s">
        <v>90</v>
      </c>
      <c r="B195" s="18" t="s">
        <v>89</v>
      </c>
      <c r="C195" s="18" t="s">
        <v>91</v>
      </c>
      <c r="D195" s="18" t="s">
        <v>43</v>
      </c>
      <c r="E195" s="18">
        <v>1</v>
      </c>
      <c r="F195" s="18" t="s">
        <v>46</v>
      </c>
      <c r="G195" s="18">
        <v>2</v>
      </c>
      <c r="H195" s="18" t="s">
        <v>37</v>
      </c>
      <c r="I195" s="18">
        <v>2</v>
      </c>
      <c r="J195" s="18" t="s">
        <v>45</v>
      </c>
      <c r="K195" s="18">
        <v>2</v>
      </c>
      <c r="L195" s="18" t="s">
        <v>35</v>
      </c>
      <c r="M195" s="18" t="s">
        <v>36</v>
      </c>
      <c r="N195" s="18" t="s">
        <v>38</v>
      </c>
      <c r="O195" s="18" t="s">
        <v>29</v>
      </c>
      <c r="P195" s="18" t="s">
        <v>29</v>
      </c>
      <c r="Q195" s="18" t="s">
        <v>5012</v>
      </c>
      <c r="R195" s="18" t="s">
        <v>5013</v>
      </c>
      <c r="S195" s="18" t="s">
        <v>5014</v>
      </c>
      <c r="T195" s="18" t="s">
        <v>5015</v>
      </c>
      <c r="U195" s="18"/>
      <c r="V195" s="18"/>
      <c r="W195" s="52" t="s">
        <v>5016</v>
      </c>
      <c r="X195" s="51" t="s">
        <v>5017</v>
      </c>
    </row>
    <row r="196" spans="1:24" s="50" customFormat="1" ht="47.25">
      <c r="A196" s="18" t="s">
        <v>90</v>
      </c>
      <c r="B196" s="18" t="s">
        <v>89</v>
      </c>
      <c r="C196" s="18" t="s">
        <v>91</v>
      </c>
      <c r="D196" s="18" t="s">
        <v>43</v>
      </c>
      <c r="E196" s="18">
        <v>1</v>
      </c>
      <c r="F196" s="18" t="s">
        <v>46</v>
      </c>
      <c r="G196" s="18">
        <v>2</v>
      </c>
      <c r="H196" s="18" t="s">
        <v>37</v>
      </c>
      <c r="I196" s="18">
        <v>2</v>
      </c>
      <c r="J196" s="18" t="s">
        <v>45</v>
      </c>
      <c r="K196" s="18">
        <v>3</v>
      </c>
      <c r="L196" s="18" t="s">
        <v>35</v>
      </c>
      <c r="M196" s="18" t="s">
        <v>36</v>
      </c>
      <c r="N196" s="18" t="s">
        <v>38</v>
      </c>
      <c r="O196" s="18" t="s">
        <v>29</v>
      </c>
      <c r="P196" s="18" t="s">
        <v>29</v>
      </c>
      <c r="Q196" s="18" t="s">
        <v>5018</v>
      </c>
      <c r="R196" s="18" t="s">
        <v>5019</v>
      </c>
      <c r="S196" s="18" t="s">
        <v>5020</v>
      </c>
      <c r="T196" s="18" t="s">
        <v>5021</v>
      </c>
      <c r="U196" s="18"/>
      <c r="V196" s="18"/>
      <c r="W196" s="52" t="s">
        <v>5022</v>
      </c>
      <c r="X196" s="51" t="s">
        <v>5023</v>
      </c>
    </row>
    <row r="197" spans="1:24" s="50" customFormat="1" ht="47.25">
      <c r="A197" s="18" t="s">
        <v>90</v>
      </c>
      <c r="B197" s="18" t="s">
        <v>89</v>
      </c>
      <c r="C197" s="18" t="s">
        <v>91</v>
      </c>
      <c r="D197" s="18" t="s">
        <v>43</v>
      </c>
      <c r="E197" s="18">
        <v>1</v>
      </c>
      <c r="F197" s="18" t="s">
        <v>46</v>
      </c>
      <c r="G197" s="18">
        <v>2</v>
      </c>
      <c r="H197" s="18" t="s">
        <v>37</v>
      </c>
      <c r="I197" s="18">
        <v>2</v>
      </c>
      <c r="J197" s="18" t="s">
        <v>45</v>
      </c>
      <c r="K197" s="18">
        <v>4</v>
      </c>
      <c r="L197" s="18" t="s">
        <v>35</v>
      </c>
      <c r="M197" s="18" t="s">
        <v>36</v>
      </c>
      <c r="N197" s="18" t="s">
        <v>38</v>
      </c>
      <c r="O197" s="18" t="s">
        <v>29</v>
      </c>
      <c r="P197" s="18" t="s">
        <v>29</v>
      </c>
      <c r="Q197" s="18" t="s">
        <v>5024</v>
      </c>
      <c r="R197" s="18" t="s">
        <v>5025</v>
      </c>
      <c r="S197" s="18" t="s">
        <v>5026</v>
      </c>
      <c r="T197" s="18" t="s">
        <v>5027</v>
      </c>
      <c r="U197" s="18"/>
      <c r="V197" s="18"/>
      <c r="W197" s="52" t="s">
        <v>5028</v>
      </c>
      <c r="X197" s="51" t="s">
        <v>5029</v>
      </c>
    </row>
    <row r="198" spans="1:24" s="50" customFormat="1" ht="47.25">
      <c r="A198" s="18" t="s">
        <v>90</v>
      </c>
      <c r="B198" s="18" t="s">
        <v>89</v>
      </c>
      <c r="C198" s="18" t="s">
        <v>91</v>
      </c>
      <c r="D198" s="18" t="s">
        <v>43</v>
      </c>
      <c r="E198" s="18">
        <v>1</v>
      </c>
      <c r="F198" s="18" t="s">
        <v>46</v>
      </c>
      <c r="G198" s="18">
        <v>2</v>
      </c>
      <c r="H198" s="18" t="s">
        <v>37</v>
      </c>
      <c r="I198" s="18">
        <v>2</v>
      </c>
      <c r="J198" s="18" t="s">
        <v>45</v>
      </c>
      <c r="K198" s="18">
        <v>5</v>
      </c>
      <c r="L198" s="18" t="s">
        <v>35</v>
      </c>
      <c r="M198" s="18" t="s">
        <v>36</v>
      </c>
      <c r="N198" s="18" t="s">
        <v>38</v>
      </c>
      <c r="O198" s="18" t="s">
        <v>29</v>
      </c>
      <c r="P198" s="18" t="s">
        <v>29</v>
      </c>
      <c r="Q198" s="18" t="s">
        <v>5030</v>
      </c>
      <c r="R198" s="18" t="s">
        <v>5031</v>
      </c>
      <c r="S198" s="18" t="s">
        <v>5032</v>
      </c>
      <c r="T198" s="18" t="s">
        <v>5033</v>
      </c>
      <c r="U198" s="18"/>
      <c r="V198" s="18"/>
      <c r="W198" s="52" t="s">
        <v>5034</v>
      </c>
      <c r="X198" s="51" t="s">
        <v>5035</v>
      </c>
    </row>
    <row r="199" spans="1:24" s="50" customFormat="1" ht="47.25">
      <c r="A199" s="18" t="s">
        <v>90</v>
      </c>
      <c r="B199" s="18" t="s">
        <v>89</v>
      </c>
      <c r="C199" s="18" t="s">
        <v>91</v>
      </c>
      <c r="D199" s="18" t="s">
        <v>43</v>
      </c>
      <c r="E199" s="18">
        <v>1</v>
      </c>
      <c r="F199" s="18" t="s">
        <v>46</v>
      </c>
      <c r="G199" s="18">
        <v>2</v>
      </c>
      <c r="H199" s="18" t="s">
        <v>37</v>
      </c>
      <c r="I199" s="18">
        <v>2</v>
      </c>
      <c r="J199" s="18" t="s">
        <v>45</v>
      </c>
      <c r="K199" s="18">
        <v>6</v>
      </c>
      <c r="L199" s="18" t="s">
        <v>35</v>
      </c>
      <c r="M199" s="18" t="s">
        <v>36</v>
      </c>
      <c r="N199" s="18" t="s">
        <v>38</v>
      </c>
      <c r="O199" s="18" t="s">
        <v>29</v>
      </c>
      <c r="P199" s="18" t="s">
        <v>29</v>
      </c>
      <c r="Q199" s="18" t="s">
        <v>5036</v>
      </c>
      <c r="R199" s="18" t="s">
        <v>5037</v>
      </c>
      <c r="S199" s="18" t="s">
        <v>5038</v>
      </c>
      <c r="T199" s="18" t="s">
        <v>5039</v>
      </c>
      <c r="U199" s="18"/>
      <c r="V199" s="18"/>
      <c r="W199" s="52" t="s">
        <v>5040</v>
      </c>
      <c r="X199" s="51" t="s">
        <v>5041</v>
      </c>
    </row>
    <row r="200" spans="1:24" s="50" customFormat="1" ht="47.25">
      <c r="A200" s="18" t="s">
        <v>90</v>
      </c>
      <c r="B200" s="18" t="s">
        <v>89</v>
      </c>
      <c r="C200" s="18" t="s">
        <v>91</v>
      </c>
      <c r="D200" s="18" t="s">
        <v>43</v>
      </c>
      <c r="E200" s="18">
        <v>1</v>
      </c>
      <c r="F200" s="18" t="s">
        <v>57</v>
      </c>
      <c r="G200" s="18">
        <v>8</v>
      </c>
      <c r="H200" s="18" t="s">
        <v>47</v>
      </c>
      <c r="I200" s="18">
        <v>2</v>
      </c>
      <c r="J200" s="18" t="s">
        <v>45</v>
      </c>
      <c r="K200" s="18">
        <v>1</v>
      </c>
      <c r="L200" s="18" t="s">
        <v>35</v>
      </c>
      <c r="M200" s="18" t="s">
        <v>36</v>
      </c>
      <c r="N200" s="18" t="s">
        <v>38</v>
      </c>
      <c r="O200" s="18" t="s">
        <v>29</v>
      </c>
      <c r="P200" s="18" t="s">
        <v>29</v>
      </c>
      <c r="Q200" s="18" t="s">
        <v>5042</v>
      </c>
      <c r="R200" s="18" t="s">
        <v>5043</v>
      </c>
      <c r="S200" s="18" t="s">
        <v>5044</v>
      </c>
      <c r="T200" s="18" t="s">
        <v>5045</v>
      </c>
      <c r="U200" s="18"/>
      <c r="V200" s="18"/>
      <c r="W200" s="52" t="s">
        <v>5046</v>
      </c>
      <c r="X200" s="51" t="s">
        <v>5047</v>
      </c>
    </row>
    <row r="201" spans="1:24" s="50" customFormat="1" ht="47.25">
      <c r="A201" s="18" t="s">
        <v>90</v>
      </c>
      <c r="B201" s="18" t="s">
        <v>89</v>
      </c>
      <c r="C201" s="18" t="s">
        <v>91</v>
      </c>
      <c r="D201" s="18" t="s">
        <v>43</v>
      </c>
      <c r="E201" s="18">
        <v>1</v>
      </c>
      <c r="F201" s="18" t="s">
        <v>57</v>
      </c>
      <c r="G201" s="18">
        <v>8</v>
      </c>
      <c r="H201" s="18" t="s">
        <v>47</v>
      </c>
      <c r="I201" s="18">
        <v>2</v>
      </c>
      <c r="J201" s="18" t="s">
        <v>45</v>
      </c>
      <c r="K201" s="18">
        <v>2</v>
      </c>
      <c r="L201" s="18" t="s">
        <v>35</v>
      </c>
      <c r="M201" s="18" t="s">
        <v>36</v>
      </c>
      <c r="N201" s="18" t="s">
        <v>38</v>
      </c>
      <c r="O201" s="18" t="s">
        <v>29</v>
      </c>
      <c r="P201" s="18" t="s">
        <v>29</v>
      </c>
      <c r="Q201" s="18" t="s">
        <v>5048</v>
      </c>
      <c r="R201" s="18" t="s">
        <v>5049</v>
      </c>
      <c r="S201" s="18" t="s">
        <v>5050</v>
      </c>
      <c r="T201" s="18" t="s">
        <v>5051</v>
      </c>
      <c r="U201" s="18"/>
      <c r="V201" s="18"/>
      <c r="W201" s="52" t="s">
        <v>5052</v>
      </c>
      <c r="X201" s="51" t="s">
        <v>5053</v>
      </c>
    </row>
    <row r="202" spans="1:24" s="50" customFormat="1" ht="47.25">
      <c r="A202" s="18" t="s">
        <v>90</v>
      </c>
      <c r="B202" s="18" t="s">
        <v>89</v>
      </c>
      <c r="C202" s="18" t="s">
        <v>91</v>
      </c>
      <c r="D202" s="18" t="s">
        <v>43</v>
      </c>
      <c r="E202" s="18">
        <v>1</v>
      </c>
      <c r="F202" s="18" t="s">
        <v>57</v>
      </c>
      <c r="G202" s="18">
        <v>8</v>
      </c>
      <c r="H202" s="18" t="s">
        <v>47</v>
      </c>
      <c r="I202" s="18">
        <v>2</v>
      </c>
      <c r="J202" s="18" t="s">
        <v>45</v>
      </c>
      <c r="K202" s="18">
        <v>3</v>
      </c>
      <c r="L202" s="18" t="s">
        <v>35</v>
      </c>
      <c r="M202" s="18" t="s">
        <v>36</v>
      </c>
      <c r="N202" s="18" t="s">
        <v>38</v>
      </c>
      <c r="O202" s="18" t="s">
        <v>29</v>
      </c>
      <c r="P202" s="18" t="s">
        <v>29</v>
      </c>
      <c r="Q202" s="18" t="s">
        <v>5054</v>
      </c>
      <c r="R202" s="18" t="s">
        <v>5055</v>
      </c>
      <c r="S202" s="18" t="s">
        <v>5056</v>
      </c>
      <c r="T202" s="18" t="s">
        <v>5057</v>
      </c>
      <c r="U202" s="18"/>
      <c r="V202" s="18"/>
      <c r="W202" s="52" t="s">
        <v>5058</v>
      </c>
      <c r="X202" s="51" t="s">
        <v>5059</v>
      </c>
    </row>
    <row r="203" spans="1:24" s="50" customFormat="1" ht="47.25">
      <c r="A203" s="18" t="s">
        <v>90</v>
      </c>
      <c r="B203" s="18" t="s">
        <v>89</v>
      </c>
      <c r="C203" s="18" t="s">
        <v>91</v>
      </c>
      <c r="D203" s="18" t="s">
        <v>43</v>
      </c>
      <c r="E203" s="18">
        <v>1</v>
      </c>
      <c r="F203" s="18" t="s">
        <v>57</v>
      </c>
      <c r="G203" s="18">
        <v>8</v>
      </c>
      <c r="H203" s="18" t="s">
        <v>47</v>
      </c>
      <c r="I203" s="18">
        <v>2</v>
      </c>
      <c r="J203" s="18" t="s">
        <v>45</v>
      </c>
      <c r="K203" s="18">
        <v>4</v>
      </c>
      <c r="L203" s="18" t="s">
        <v>35</v>
      </c>
      <c r="M203" s="18" t="s">
        <v>36</v>
      </c>
      <c r="N203" s="18" t="s">
        <v>38</v>
      </c>
      <c r="O203" s="18" t="s">
        <v>29</v>
      </c>
      <c r="P203" s="18" t="s">
        <v>29</v>
      </c>
      <c r="Q203" s="18" t="s">
        <v>5060</v>
      </c>
      <c r="R203" s="18" t="s">
        <v>5061</v>
      </c>
      <c r="S203" s="18" t="s">
        <v>5062</v>
      </c>
      <c r="T203" s="18" t="s">
        <v>5063</v>
      </c>
      <c r="U203" s="18"/>
      <c r="V203" s="18"/>
      <c r="W203" s="52" t="s">
        <v>5064</v>
      </c>
      <c r="X203" s="51" t="s">
        <v>5065</v>
      </c>
    </row>
    <row r="204" spans="1:24" s="50" customFormat="1" ht="47.25">
      <c r="A204" s="18" t="s">
        <v>90</v>
      </c>
      <c r="B204" s="18" t="s">
        <v>89</v>
      </c>
      <c r="C204" s="18" t="s">
        <v>91</v>
      </c>
      <c r="D204" s="18" t="s">
        <v>43</v>
      </c>
      <c r="E204" s="18">
        <v>1</v>
      </c>
      <c r="F204" s="18" t="s">
        <v>57</v>
      </c>
      <c r="G204" s="18">
        <v>8</v>
      </c>
      <c r="H204" s="18" t="s">
        <v>47</v>
      </c>
      <c r="I204" s="18">
        <v>2</v>
      </c>
      <c r="J204" s="18" t="s">
        <v>45</v>
      </c>
      <c r="K204" s="18">
        <v>5</v>
      </c>
      <c r="L204" s="18" t="s">
        <v>35</v>
      </c>
      <c r="M204" s="18" t="s">
        <v>36</v>
      </c>
      <c r="N204" s="18" t="s">
        <v>38</v>
      </c>
      <c r="O204" s="18" t="s">
        <v>29</v>
      </c>
      <c r="P204" s="18" t="s">
        <v>29</v>
      </c>
      <c r="Q204" s="18" t="s">
        <v>5066</v>
      </c>
      <c r="R204" s="18" t="s">
        <v>5067</v>
      </c>
      <c r="S204" s="18" t="s">
        <v>5068</v>
      </c>
      <c r="T204" s="18" t="s">
        <v>5069</v>
      </c>
      <c r="U204" s="18"/>
      <c r="V204" s="18"/>
      <c r="W204" s="52" t="s">
        <v>5070</v>
      </c>
      <c r="X204" s="51" t="s">
        <v>5071</v>
      </c>
    </row>
    <row r="205" spans="1:24" s="50" customFormat="1" ht="47.25">
      <c r="A205" s="18" t="s">
        <v>90</v>
      </c>
      <c r="B205" s="18" t="s">
        <v>89</v>
      </c>
      <c r="C205" s="18" t="s">
        <v>91</v>
      </c>
      <c r="D205" s="18" t="s">
        <v>43</v>
      </c>
      <c r="E205" s="18">
        <v>1</v>
      </c>
      <c r="F205" s="18" t="s">
        <v>57</v>
      </c>
      <c r="G205" s="18">
        <v>8</v>
      </c>
      <c r="H205" s="18" t="s">
        <v>47</v>
      </c>
      <c r="I205" s="18">
        <v>2</v>
      </c>
      <c r="J205" s="18" t="s">
        <v>45</v>
      </c>
      <c r="K205" s="18">
        <v>6</v>
      </c>
      <c r="L205" s="18" t="s">
        <v>35</v>
      </c>
      <c r="M205" s="18" t="s">
        <v>36</v>
      </c>
      <c r="N205" s="18" t="s">
        <v>38</v>
      </c>
      <c r="O205" s="18" t="s">
        <v>29</v>
      </c>
      <c r="P205" s="18" t="s">
        <v>29</v>
      </c>
      <c r="Q205" s="18" t="s">
        <v>5072</v>
      </c>
      <c r="R205" s="18" t="s">
        <v>5073</v>
      </c>
      <c r="S205" s="18" t="s">
        <v>5074</v>
      </c>
      <c r="T205" s="18" t="s">
        <v>5075</v>
      </c>
      <c r="U205" s="18"/>
      <c r="V205" s="18"/>
      <c r="W205" s="52" t="s">
        <v>5076</v>
      </c>
      <c r="X205" s="51" t="s">
        <v>5077</v>
      </c>
    </row>
    <row r="206" spans="1:24" s="50" customFormat="1" ht="47.25">
      <c r="A206" s="18" t="s">
        <v>90</v>
      </c>
      <c r="B206" s="18" t="s">
        <v>89</v>
      </c>
      <c r="C206" s="18" t="s">
        <v>91</v>
      </c>
      <c r="D206" s="18" t="s">
        <v>43</v>
      </c>
      <c r="E206" s="18">
        <v>1</v>
      </c>
      <c r="F206" s="18" t="s">
        <v>64</v>
      </c>
      <c r="G206" s="18">
        <v>24</v>
      </c>
      <c r="H206" s="18" t="s">
        <v>58</v>
      </c>
      <c r="I206" s="18">
        <v>2</v>
      </c>
      <c r="J206" s="18" t="s">
        <v>45</v>
      </c>
      <c r="K206" s="18">
        <v>1</v>
      </c>
      <c r="L206" s="18" t="s">
        <v>35</v>
      </c>
      <c r="M206" s="18" t="s">
        <v>36</v>
      </c>
      <c r="N206" s="18" t="s">
        <v>38</v>
      </c>
      <c r="O206" s="18" t="s">
        <v>29</v>
      </c>
      <c r="P206" s="18" t="s">
        <v>29</v>
      </c>
      <c r="Q206" s="18" t="s">
        <v>5078</v>
      </c>
      <c r="R206" s="18" t="s">
        <v>5079</v>
      </c>
      <c r="S206" s="18" t="s">
        <v>5080</v>
      </c>
      <c r="T206" s="18" t="s">
        <v>5081</v>
      </c>
      <c r="U206" s="18"/>
      <c r="V206" s="18"/>
      <c r="W206" s="52" t="s">
        <v>5082</v>
      </c>
      <c r="X206" s="51" t="s">
        <v>5083</v>
      </c>
    </row>
    <row r="207" spans="1:24" s="50" customFormat="1" ht="47.25">
      <c r="A207" s="18" t="s">
        <v>90</v>
      </c>
      <c r="B207" s="18" t="s">
        <v>89</v>
      </c>
      <c r="C207" s="18" t="s">
        <v>91</v>
      </c>
      <c r="D207" s="18" t="s">
        <v>43</v>
      </c>
      <c r="E207" s="18">
        <v>1</v>
      </c>
      <c r="F207" s="18" t="s">
        <v>64</v>
      </c>
      <c r="G207" s="18">
        <v>24</v>
      </c>
      <c r="H207" s="18" t="s">
        <v>58</v>
      </c>
      <c r="I207" s="18">
        <v>2</v>
      </c>
      <c r="J207" s="18" t="s">
        <v>45</v>
      </c>
      <c r="K207" s="18">
        <v>2</v>
      </c>
      <c r="L207" s="18" t="s">
        <v>35</v>
      </c>
      <c r="M207" s="18" t="s">
        <v>36</v>
      </c>
      <c r="N207" s="18" t="s">
        <v>38</v>
      </c>
      <c r="O207" s="18" t="s">
        <v>29</v>
      </c>
      <c r="P207" s="18" t="s">
        <v>29</v>
      </c>
      <c r="Q207" s="18" t="s">
        <v>5084</v>
      </c>
      <c r="R207" s="18" t="s">
        <v>5085</v>
      </c>
      <c r="S207" s="18" t="s">
        <v>5086</v>
      </c>
      <c r="T207" s="18" t="s">
        <v>5087</v>
      </c>
      <c r="U207" s="18"/>
      <c r="V207" s="18"/>
      <c r="W207" s="52" t="s">
        <v>5088</v>
      </c>
      <c r="X207" s="51" t="s">
        <v>5089</v>
      </c>
    </row>
    <row r="208" spans="1:24" s="50" customFormat="1" ht="47.25">
      <c r="A208" s="18" t="s">
        <v>90</v>
      </c>
      <c r="B208" s="18" t="s">
        <v>89</v>
      </c>
      <c r="C208" s="18" t="s">
        <v>91</v>
      </c>
      <c r="D208" s="18" t="s">
        <v>43</v>
      </c>
      <c r="E208" s="18">
        <v>1</v>
      </c>
      <c r="F208" s="18" t="s">
        <v>64</v>
      </c>
      <c r="G208" s="18">
        <v>24</v>
      </c>
      <c r="H208" s="18" t="s">
        <v>58</v>
      </c>
      <c r="I208" s="18">
        <v>2</v>
      </c>
      <c r="J208" s="18" t="s">
        <v>45</v>
      </c>
      <c r="K208" s="18">
        <v>3</v>
      </c>
      <c r="L208" s="18" t="s">
        <v>35</v>
      </c>
      <c r="M208" s="18" t="s">
        <v>36</v>
      </c>
      <c r="N208" s="18" t="s">
        <v>38</v>
      </c>
      <c r="O208" s="18" t="s">
        <v>29</v>
      </c>
      <c r="P208" s="18" t="s">
        <v>29</v>
      </c>
      <c r="Q208" s="18" t="s">
        <v>5090</v>
      </c>
      <c r="R208" s="18" t="s">
        <v>5091</v>
      </c>
      <c r="S208" s="18" t="s">
        <v>5092</v>
      </c>
      <c r="T208" s="18" t="s">
        <v>5093</v>
      </c>
      <c r="U208" s="18"/>
      <c r="V208" s="18"/>
      <c r="W208" s="52" t="s">
        <v>5094</v>
      </c>
      <c r="X208" s="51" t="s">
        <v>5095</v>
      </c>
    </row>
    <row r="209" spans="1:24" s="50" customFormat="1" ht="47.25">
      <c r="A209" s="18" t="s">
        <v>90</v>
      </c>
      <c r="B209" s="18" t="s">
        <v>89</v>
      </c>
      <c r="C209" s="18" t="s">
        <v>91</v>
      </c>
      <c r="D209" s="18" t="s">
        <v>43</v>
      </c>
      <c r="E209" s="18">
        <v>1</v>
      </c>
      <c r="F209" s="18" t="s">
        <v>64</v>
      </c>
      <c r="G209" s="18">
        <v>24</v>
      </c>
      <c r="H209" s="18" t="s">
        <v>58</v>
      </c>
      <c r="I209" s="18">
        <v>2</v>
      </c>
      <c r="J209" s="18" t="s">
        <v>45</v>
      </c>
      <c r="K209" s="18">
        <v>4</v>
      </c>
      <c r="L209" s="18" t="s">
        <v>35</v>
      </c>
      <c r="M209" s="18" t="s">
        <v>36</v>
      </c>
      <c r="N209" s="18" t="s">
        <v>38</v>
      </c>
      <c r="O209" s="18" t="s">
        <v>29</v>
      </c>
      <c r="P209" s="18" t="s">
        <v>29</v>
      </c>
      <c r="Q209" s="18" t="s">
        <v>5096</v>
      </c>
      <c r="R209" s="18" t="s">
        <v>5097</v>
      </c>
      <c r="S209" s="18" t="s">
        <v>5098</v>
      </c>
      <c r="T209" s="18" t="s">
        <v>5099</v>
      </c>
      <c r="U209" s="18"/>
      <c r="V209" s="18"/>
      <c r="W209" s="52" t="s">
        <v>5100</v>
      </c>
      <c r="X209" s="51" t="s">
        <v>5101</v>
      </c>
    </row>
    <row r="210" spans="1:24" s="50" customFormat="1" ht="47.25">
      <c r="A210" s="18" t="s">
        <v>90</v>
      </c>
      <c r="B210" s="18" t="s">
        <v>89</v>
      </c>
      <c r="C210" s="18" t="s">
        <v>91</v>
      </c>
      <c r="D210" s="18" t="s">
        <v>43</v>
      </c>
      <c r="E210" s="18">
        <v>1</v>
      </c>
      <c r="F210" s="18" t="s">
        <v>64</v>
      </c>
      <c r="G210" s="18">
        <v>24</v>
      </c>
      <c r="H210" s="18" t="s">
        <v>58</v>
      </c>
      <c r="I210" s="18">
        <v>2</v>
      </c>
      <c r="J210" s="18" t="s">
        <v>45</v>
      </c>
      <c r="K210" s="18">
        <v>5</v>
      </c>
      <c r="L210" s="18" t="s">
        <v>35</v>
      </c>
      <c r="M210" s="18" t="s">
        <v>36</v>
      </c>
      <c r="N210" s="18" t="s">
        <v>38</v>
      </c>
      <c r="O210" s="18" t="s">
        <v>29</v>
      </c>
      <c r="P210" s="18" t="s">
        <v>29</v>
      </c>
      <c r="Q210" s="18" t="s">
        <v>5102</v>
      </c>
      <c r="R210" s="18" t="s">
        <v>5103</v>
      </c>
      <c r="S210" s="18" t="s">
        <v>5104</v>
      </c>
      <c r="T210" s="18" t="s">
        <v>5105</v>
      </c>
      <c r="U210" s="18"/>
      <c r="V210" s="18"/>
      <c r="W210" s="52" t="s">
        <v>5106</v>
      </c>
      <c r="X210" s="51" t="s">
        <v>5107</v>
      </c>
    </row>
    <row r="211" spans="1:24" s="50" customFormat="1" ht="47.25">
      <c r="A211" s="18" t="s">
        <v>90</v>
      </c>
      <c r="B211" s="18" t="s">
        <v>89</v>
      </c>
      <c r="C211" s="18" t="s">
        <v>91</v>
      </c>
      <c r="D211" s="18" t="s">
        <v>43</v>
      </c>
      <c r="E211" s="18">
        <v>1</v>
      </c>
      <c r="F211" s="18" t="s">
        <v>64</v>
      </c>
      <c r="G211" s="18">
        <v>24</v>
      </c>
      <c r="H211" s="18" t="s">
        <v>58</v>
      </c>
      <c r="I211" s="18">
        <v>2</v>
      </c>
      <c r="J211" s="18" t="s">
        <v>45</v>
      </c>
      <c r="K211" s="18">
        <v>6</v>
      </c>
      <c r="L211" s="18" t="s">
        <v>35</v>
      </c>
      <c r="M211" s="18" t="s">
        <v>36</v>
      </c>
      <c r="N211" s="18" t="s">
        <v>38</v>
      </c>
      <c r="O211" s="18" t="s">
        <v>29</v>
      </c>
      <c r="P211" s="18" t="s">
        <v>29</v>
      </c>
      <c r="Q211" s="18" t="s">
        <v>5108</v>
      </c>
      <c r="R211" s="18" t="s">
        <v>5109</v>
      </c>
      <c r="S211" s="18" t="s">
        <v>5110</v>
      </c>
      <c r="T211" s="18" t="s">
        <v>5111</v>
      </c>
      <c r="U211" s="18"/>
      <c r="V211" s="18"/>
      <c r="W211" s="52" t="s">
        <v>5112</v>
      </c>
      <c r="X211" s="51" t="s">
        <v>5113</v>
      </c>
    </row>
    <row r="212" spans="1:24" s="50" customFormat="1" ht="47.25">
      <c r="A212" s="18" t="s">
        <v>90</v>
      </c>
      <c r="B212" s="18" t="s">
        <v>89</v>
      </c>
      <c r="C212" s="18" t="s">
        <v>91</v>
      </c>
      <c r="D212" s="18" t="s">
        <v>43</v>
      </c>
      <c r="E212" s="18">
        <v>1</v>
      </c>
      <c r="F212" s="18" t="s">
        <v>70</v>
      </c>
      <c r="G212" s="18">
        <v>32</v>
      </c>
      <c r="H212" s="18" t="s">
        <v>52</v>
      </c>
      <c r="I212" s="18">
        <v>2</v>
      </c>
      <c r="J212" s="18" t="s">
        <v>45</v>
      </c>
      <c r="K212" s="18">
        <v>1</v>
      </c>
      <c r="L212" s="18" t="s">
        <v>35</v>
      </c>
      <c r="M212" s="18" t="s">
        <v>36</v>
      </c>
      <c r="N212" s="18" t="s">
        <v>38</v>
      </c>
      <c r="O212" s="18" t="s">
        <v>29</v>
      </c>
      <c r="P212" s="18" t="s">
        <v>29</v>
      </c>
      <c r="Q212" s="18" t="s">
        <v>5114</v>
      </c>
      <c r="R212" s="18" t="s">
        <v>5115</v>
      </c>
      <c r="S212" s="18" t="s">
        <v>5116</v>
      </c>
      <c r="T212" s="18" t="s">
        <v>5117</v>
      </c>
      <c r="U212" s="18"/>
      <c r="V212" s="18"/>
      <c r="W212" s="52" t="s">
        <v>5118</v>
      </c>
      <c r="X212" s="51" t="s">
        <v>5119</v>
      </c>
    </row>
    <row r="213" spans="1:24" s="50" customFormat="1" ht="47.25">
      <c r="A213" s="18" t="s">
        <v>90</v>
      </c>
      <c r="B213" s="18" t="s">
        <v>89</v>
      </c>
      <c r="C213" s="18" t="s">
        <v>91</v>
      </c>
      <c r="D213" s="18" t="s">
        <v>43</v>
      </c>
      <c r="E213" s="18">
        <v>1</v>
      </c>
      <c r="F213" s="18" t="s">
        <v>70</v>
      </c>
      <c r="G213" s="18">
        <v>32</v>
      </c>
      <c r="H213" s="18" t="s">
        <v>52</v>
      </c>
      <c r="I213" s="18">
        <v>2</v>
      </c>
      <c r="J213" s="18" t="s">
        <v>45</v>
      </c>
      <c r="K213" s="18">
        <v>2</v>
      </c>
      <c r="L213" s="18" t="s">
        <v>35</v>
      </c>
      <c r="M213" s="18" t="s">
        <v>36</v>
      </c>
      <c r="N213" s="18" t="s">
        <v>38</v>
      </c>
      <c r="O213" s="18" t="s">
        <v>29</v>
      </c>
      <c r="P213" s="18" t="s">
        <v>29</v>
      </c>
      <c r="Q213" s="18" t="s">
        <v>5120</v>
      </c>
      <c r="R213" s="18" t="s">
        <v>5121</v>
      </c>
      <c r="S213" s="18" t="s">
        <v>5122</v>
      </c>
      <c r="T213" s="18" t="s">
        <v>5123</v>
      </c>
      <c r="U213" s="18"/>
      <c r="V213" s="18"/>
      <c r="W213" s="52" t="s">
        <v>5124</v>
      </c>
      <c r="X213" s="51" t="s">
        <v>5125</v>
      </c>
    </row>
    <row r="214" spans="1:24" s="50" customFormat="1" ht="47.25">
      <c r="A214" s="18" t="s">
        <v>90</v>
      </c>
      <c r="B214" s="18" t="s">
        <v>89</v>
      </c>
      <c r="C214" s="18" t="s">
        <v>91</v>
      </c>
      <c r="D214" s="18" t="s">
        <v>43</v>
      </c>
      <c r="E214" s="18">
        <v>1</v>
      </c>
      <c r="F214" s="18" t="s">
        <v>70</v>
      </c>
      <c r="G214" s="18">
        <v>32</v>
      </c>
      <c r="H214" s="18" t="s">
        <v>52</v>
      </c>
      <c r="I214" s="18">
        <v>2</v>
      </c>
      <c r="J214" s="18" t="s">
        <v>45</v>
      </c>
      <c r="K214" s="18">
        <v>3</v>
      </c>
      <c r="L214" s="18" t="s">
        <v>35</v>
      </c>
      <c r="M214" s="18" t="s">
        <v>36</v>
      </c>
      <c r="N214" s="18" t="s">
        <v>38</v>
      </c>
      <c r="O214" s="18" t="s">
        <v>29</v>
      </c>
      <c r="P214" s="18" t="s">
        <v>29</v>
      </c>
      <c r="Q214" s="18" t="s">
        <v>5126</v>
      </c>
      <c r="R214" s="18" t="s">
        <v>5127</v>
      </c>
      <c r="S214" s="18" t="s">
        <v>5128</v>
      </c>
      <c r="T214" s="18" t="s">
        <v>5129</v>
      </c>
      <c r="U214" s="18"/>
      <c r="V214" s="18"/>
      <c r="W214" s="52" t="s">
        <v>5130</v>
      </c>
      <c r="X214" s="51" t="s">
        <v>5131</v>
      </c>
    </row>
    <row r="215" spans="1:24" s="50" customFormat="1" ht="47.25">
      <c r="A215" s="18" t="s">
        <v>90</v>
      </c>
      <c r="B215" s="18" t="s">
        <v>89</v>
      </c>
      <c r="C215" s="18" t="s">
        <v>91</v>
      </c>
      <c r="D215" s="18" t="s">
        <v>43</v>
      </c>
      <c r="E215" s="18">
        <v>1</v>
      </c>
      <c r="F215" s="18" t="s">
        <v>70</v>
      </c>
      <c r="G215" s="18">
        <v>32</v>
      </c>
      <c r="H215" s="18" t="s">
        <v>52</v>
      </c>
      <c r="I215" s="18">
        <v>2</v>
      </c>
      <c r="J215" s="18" t="s">
        <v>45</v>
      </c>
      <c r="K215" s="18">
        <v>4</v>
      </c>
      <c r="L215" s="18" t="s">
        <v>35</v>
      </c>
      <c r="M215" s="18" t="s">
        <v>36</v>
      </c>
      <c r="N215" s="18" t="s">
        <v>38</v>
      </c>
      <c r="O215" s="18" t="s">
        <v>29</v>
      </c>
      <c r="P215" s="18" t="s">
        <v>29</v>
      </c>
      <c r="Q215" s="18" t="s">
        <v>5132</v>
      </c>
      <c r="R215" s="18" t="s">
        <v>5133</v>
      </c>
      <c r="S215" s="18" t="s">
        <v>5134</v>
      </c>
      <c r="T215" s="18" t="s">
        <v>5135</v>
      </c>
      <c r="U215" s="18"/>
      <c r="V215" s="18"/>
      <c r="W215" s="52" t="s">
        <v>5136</v>
      </c>
      <c r="X215" s="51" t="s">
        <v>5137</v>
      </c>
    </row>
    <row r="216" spans="1:24" s="50" customFormat="1" ht="47.25">
      <c r="A216" s="18" t="s">
        <v>90</v>
      </c>
      <c r="B216" s="18" t="s">
        <v>89</v>
      </c>
      <c r="C216" s="18" t="s">
        <v>91</v>
      </c>
      <c r="D216" s="18" t="s">
        <v>43</v>
      </c>
      <c r="E216" s="18">
        <v>1</v>
      </c>
      <c r="F216" s="18" t="s">
        <v>70</v>
      </c>
      <c r="G216" s="18">
        <v>32</v>
      </c>
      <c r="H216" s="18" t="s">
        <v>52</v>
      </c>
      <c r="I216" s="18">
        <v>2</v>
      </c>
      <c r="J216" s="18" t="s">
        <v>45</v>
      </c>
      <c r="K216" s="18">
        <v>5</v>
      </c>
      <c r="L216" s="18" t="s">
        <v>35</v>
      </c>
      <c r="M216" s="18" t="s">
        <v>36</v>
      </c>
      <c r="N216" s="18" t="s">
        <v>38</v>
      </c>
      <c r="O216" s="18" t="s">
        <v>29</v>
      </c>
      <c r="P216" s="18" t="s">
        <v>29</v>
      </c>
      <c r="Q216" s="18" t="s">
        <v>5138</v>
      </c>
      <c r="R216" s="18" t="s">
        <v>5139</v>
      </c>
      <c r="S216" s="18" t="s">
        <v>5140</v>
      </c>
      <c r="T216" s="18" t="s">
        <v>5141</v>
      </c>
      <c r="U216" s="18"/>
      <c r="V216" s="18"/>
      <c r="W216" s="52" t="s">
        <v>5142</v>
      </c>
      <c r="X216" s="51" t="s">
        <v>5143</v>
      </c>
    </row>
    <row r="217" spans="1:24" s="50" customFormat="1" ht="47.25">
      <c r="A217" s="18" t="s">
        <v>90</v>
      </c>
      <c r="B217" s="18" t="s">
        <v>89</v>
      </c>
      <c r="C217" s="18" t="s">
        <v>91</v>
      </c>
      <c r="D217" s="18" t="s">
        <v>43</v>
      </c>
      <c r="E217" s="18">
        <v>1</v>
      </c>
      <c r="F217" s="18" t="s">
        <v>70</v>
      </c>
      <c r="G217" s="18">
        <v>32</v>
      </c>
      <c r="H217" s="18" t="s">
        <v>52</v>
      </c>
      <c r="I217" s="18">
        <v>2</v>
      </c>
      <c r="J217" s="18" t="s">
        <v>45</v>
      </c>
      <c r="K217" s="18">
        <v>6</v>
      </c>
      <c r="L217" s="18" t="s">
        <v>35</v>
      </c>
      <c r="M217" s="18" t="s">
        <v>36</v>
      </c>
      <c r="N217" s="18" t="s">
        <v>38</v>
      </c>
      <c r="O217" s="18" t="s">
        <v>29</v>
      </c>
      <c r="P217" s="18" t="s">
        <v>29</v>
      </c>
      <c r="Q217" s="18" t="s">
        <v>5144</v>
      </c>
      <c r="R217" s="18" t="s">
        <v>5145</v>
      </c>
      <c r="S217" s="18" t="s">
        <v>5146</v>
      </c>
      <c r="T217" s="18" t="s">
        <v>5147</v>
      </c>
      <c r="U217" s="18"/>
      <c r="V217" s="18"/>
      <c r="W217" s="52" t="s">
        <v>5148</v>
      </c>
      <c r="X217" s="51" t="s">
        <v>5149</v>
      </c>
    </row>
    <row r="218" spans="1:24" s="50" customFormat="1" ht="47.25">
      <c r="A218" s="18" t="s">
        <v>90</v>
      </c>
      <c r="B218" s="18" t="s">
        <v>89</v>
      </c>
      <c r="C218" s="18" t="s">
        <v>91</v>
      </c>
      <c r="D218" s="18" t="s">
        <v>43</v>
      </c>
      <c r="E218" s="18">
        <v>1</v>
      </c>
      <c r="F218" s="18" t="s">
        <v>76</v>
      </c>
      <c r="G218" s="18">
        <v>48</v>
      </c>
      <c r="H218" s="18" t="s">
        <v>27</v>
      </c>
      <c r="I218" s="18">
        <v>2</v>
      </c>
      <c r="J218" s="18" t="s">
        <v>45</v>
      </c>
      <c r="K218" s="18">
        <v>1</v>
      </c>
      <c r="L218" s="18" t="s">
        <v>35</v>
      </c>
      <c r="M218" s="18" t="s">
        <v>36</v>
      </c>
      <c r="N218" s="18" t="s">
        <v>38</v>
      </c>
      <c r="O218" s="18" t="s">
        <v>29</v>
      </c>
      <c r="P218" s="18" t="s">
        <v>29</v>
      </c>
      <c r="Q218" s="18" t="s">
        <v>5150</v>
      </c>
      <c r="R218" s="18" t="s">
        <v>5151</v>
      </c>
      <c r="S218" s="18" t="s">
        <v>5152</v>
      </c>
      <c r="T218" s="18" t="s">
        <v>5153</v>
      </c>
      <c r="U218" s="18"/>
      <c r="V218" s="18"/>
      <c r="W218" s="52" t="s">
        <v>5154</v>
      </c>
      <c r="X218" s="51" t="s">
        <v>5155</v>
      </c>
    </row>
    <row r="219" spans="1:24" s="50" customFormat="1" ht="47.25">
      <c r="A219" s="18" t="s">
        <v>90</v>
      </c>
      <c r="B219" s="18" t="s">
        <v>89</v>
      </c>
      <c r="C219" s="18" t="s">
        <v>91</v>
      </c>
      <c r="D219" s="18" t="s">
        <v>43</v>
      </c>
      <c r="E219" s="18">
        <v>1</v>
      </c>
      <c r="F219" s="18" t="s">
        <v>76</v>
      </c>
      <c r="G219" s="18">
        <v>48</v>
      </c>
      <c r="H219" s="18" t="s">
        <v>27</v>
      </c>
      <c r="I219" s="18">
        <v>2</v>
      </c>
      <c r="J219" s="18" t="s">
        <v>45</v>
      </c>
      <c r="K219" s="18">
        <v>2</v>
      </c>
      <c r="L219" s="18" t="s">
        <v>35</v>
      </c>
      <c r="M219" s="18" t="s">
        <v>36</v>
      </c>
      <c r="N219" s="18" t="s">
        <v>38</v>
      </c>
      <c r="O219" s="18" t="s">
        <v>29</v>
      </c>
      <c r="P219" s="18" t="s">
        <v>29</v>
      </c>
      <c r="Q219" s="18" t="s">
        <v>5156</v>
      </c>
      <c r="R219" s="18" t="s">
        <v>5157</v>
      </c>
      <c r="S219" s="18" t="s">
        <v>5158</v>
      </c>
      <c r="T219" s="18" t="s">
        <v>5159</v>
      </c>
      <c r="U219" s="18"/>
      <c r="V219" s="18"/>
      <c r="W219" s="52" t="s">
        <v>5160</v>
      </c>
      <c r="X219" s="51" t="s">
        <v>5161</v>
      </c>
    </row>
    <row r="220" spans="1:24" s="50" customFormat="1" ht="47.25">
      <c r="A220" s="18" t="s">
        <v>90</v>
      </c>
      <c r="B220" s="18" t="s">
        <v>89</v>
      </c>
      <c r="C220" s="18" t="s">
        <v>91</v>
      </c>
      <c r="D220" s="18" t="s">
        <v>43</v>
      </c>
      <c r="E220" s="18">
        <v>1</v>
      </c>
      <c r="F220" s="18" t="s">
        <v>76</v>
      </c>
      <c r="G220" s="18">
        <v>48</v>
      </c>
      <c r="H220" s="18" t="s">
        <v>27</v>
      </c>
      <c r="I220" s="18">
        <v>2</v>
      </c>
      <c r="J220" s="18" t="s">
        <v>45</v>
      </c>
      <c r="K220" s="18">
        <v>3</v>
      </c>
      <c r="L220" s="18" t="s">
        <v>35</v>
      </c>
      <c r="M220" s="18" t="s">
        <v>36</v>
      </c>
      <c r="N220" s="18" t="s">
        <v>38</v>
      </c>
      <c r="O220" s="18" t="s">
        <v>29</v>
      </c>
      <c r="P220" s="18" t="s">
        <v>29</v>
      </c>
      <c r="Q220" s="18" t="s">
        <v>5162</v>
      </c>
      <c r="R220" s="18" t="s">
        <v>5163</v>
      </c>
      <c r="S220" s="18" t="s">
        <v>5164</v>
      </c>
      <c r="T220" s="18" t="s">
        <v>5165</v>
      </c>
      <c r="U220" s="18"/>
      <c r="V220" s="18"/>
      <c r="W220" s="52" t="s">
        <v>5166</v>
      </c>
      <c r="X220" s="51" t="s">
        <v>5167</v>
      </c>
    </row>
    <row r="221" spans="1:24" s="50" customFormat="1" ht="47.25">
      <c r="A221" s="18" t="s">
        <v>90</v>
      </c>
      <c r="B221" s="18" t="s">
        <v>89</v>
      </c>
      <c r="C221" s="18" t="s">
        <v>91</v>
      </c>
      <c r="D221" s="18" t="s">
        <v>43</v>
      </c>
      <c r="E221" s="18">
        <v>1</v>
      </c>
      <c r="F221" s="18" t="s">
        <v>76</v>
      </c>
      <c r="G221" s="18">
        <v>48</v>
      </c>
      <c r="H221" s="18" t="s">
        <v>27</v>
      </c>
      <c r="I221" s="18">
        <v>2</v>
      </c>
      <c r="J221" s="18" t="s">
        <v>45</v>
      </c>
      <c r="K221" s="18">
        <v>4</v>
      </c>
      <c r="L221" s="18" t="s">
        <v>35</v>
      </c>
      <c r="M221" s="18" t="s">
        <v>36</v>
      </c>
      <c r="N221" s="18" t="s">
        <v>38</v>
      </c>
      <c r="O221" s="18" t="s">
        <v>29</v>
      </c>
      <c r="P221" s="18" t="s">
        <v>29</v>
      </c>
      <c r="Q221" s="18" t="s">
        <v>5168</v>
      </c>
      <c r="R221" s="18" t="s">
        <v>5169</v>
      </c>
      <c r="S221" s="18" t="s">
        <v>5170</v>
      </c>
      <c r="T221" s="18" t="s">
        <v>5171</v>
      </c>
      <c r="U221" s="18"/>
      <c r="V221" s="18"/>
      <c r="W221" s="52" t="s">
        <v>5172</v>
      </c>
      <c r="X221" s="51" t="s">
        <v>5173</v>
      </c>
    </row>
    <row r="222" spans="1:24" s="50" customFormat="1" ht="47.25">
      <c r="A222" s="18" t="s">
        <v>90</v>
      </c>
      <c r="B222" s="18" t="s">
        <v>89</v>
      </c>
      <c r="C222" s="18" t="s">
        <v>91</v>
      </c>
      <c r="D222" s="18" t="s">
        <v>43</v>
      </c>
      <c r="E222" s="18">
        <v>1</v>
      </c>
      <c r="F222" s="18" t="s">
        <v>76</v>
      </c>
      <c r="G222" s="18">
        <v>48</v>
      </c>
      <c r="H222" s="18" t="s">
        <v>27</v>
      </c>
      <c r="I222" s="18">
        <v>2</v>
      </c>
      <c r="J222" s="18" t="s">
        <v>45</v>
      </c>
      <c r="K222" s="18">
        <v>5</v>
      </c>
      <c r="L222" s="18" t="s">
        <v>35</v>
      </c>
      <c r="M222" s="18" t="s">
        <v>36</v>
      </c>
      <c r="N222" s="18" t="s">
        <v>38</v>
      </c>
      <c r="O222" s="18" t="s">
        <v>29</v>
      </c>
      <c r="P222" s="18" t="s">
        <v>29</v>
      </c>
      <c r="Q222" s="18" t="s">
        <v>5174</v>
      </c>
      <c r="R222" s="18" t="s">
        <v>5175</v>
      </c>
      <c r="S222" s="18" t="s">
        <v>5176</v>
      </c>
      <c r="T222" s="18" t="s">
        <v>5177</v>
      </c>
      <c r="U222" s="18"/>
      <c r="V222" s="18"/>
      <c r="W222" s="52" t="s">
        <v>5178</v>
      </c>
      <c r="X222" s="51" t="s">
        <v>5179</v>
      </c>
    </row>
    <row r="223" spans="1:24" s="50" customFormat="1" ht="47.25">
      <c r="A223" s="18" t="s">
        <v>90</v>
      </c>
      <c r="B223" s="18" t="s">
        <v>89</v>
      </c>
      <c r="C223" s="18" t="s">
        <v>91</v>
      </c>
      <c r="D223" s="18" t="s">
        <v>43</v>
      </c>
      <c r="E223" s="18">
        <v>1</v>
      </c>
      <c r="F223" s="18" t="s">
        <v>76</v>
      </c>
      <c r="G223" s="18">
        <v>48</v>
      </c>
      <c r="H223" s="18" t="s">
        <v>27</v>
      </c>
      <c r="I223" s="18">
        <v>2</v>
      </c>
      <c r="J223" s="18" t="s">
        <v>45</v>
      </c>
      <c r="K223" s="18">
        <v>6</v>
      </c>
      <c r="L223" s="18" t="s">
        <v>35</v>
      </c>
      <c r="M223" s="18" t="s">
        <v>36</v>
      </c>
      <c r="N223" s="18" t="s">
        <v>38</v>
      </c>
      <c r="O223" s="18" t="s">
        <v>29</v>
      </c>
      <c r="P223" s="18" t="s">
        <v>29</v>
      </c>
      <c r="Q223" s="18" t="s">
        <v>5180</v>
      </c>
      <c r="R223" s="18" t="s">
        <v>5181</v>
      </c>
      <c r="S223" s="18" t="s">
        <v>5182</v>
      </c>
      <c r="T223" s="18" t="s">
        <v>5183</v>
      </c>
      <c r="U223" s="18"/>
      <c r="V223" s="18"/>
      <c r="W223" s="52" t="s">
        <v>5184</v>
      </c>
      <c r="X223" s="51" t="s">
        <v>5185</v>
      </c>
    </row>
    <row r="224" spans="1:24" s="50" customFormat="1" ht="47.25">
      <c r="A224" s="18" t="s">
        <v>90</v>
      </c>
      <c r="B224" s="18" t="s">
        <v>89</v>
      </c>
      <c r="C224" s="18" t="s">
        <v>91</v>
      </c>
      <c r="D224" s="18" t="s">
        <v>43</v>
      </c>
      <c r="E224" s="18">
        <v>1</v>
      </c>
      <c r="F224" s="18" t="s">
        <v>46</v>
      </c>
      <c r="G224" s="18">
        <v>2</v>
      </c>
      <c r="H224" s="18" t="s">
        <v>37</v>
      </c>
      <c r="I224" s="18">
        <v>2</v>
      </c>
      <c r="J224" s="18" t="s">
        <v>45</v>
      </c>
      <c r="K224" s="18">
        <v>1</v>
      </c>
      <c r="L224" s="18" t="s">
        <v>83</v>
      </c>
      <c r="M224" s="18" t="s">
        <v>72</v>
      </c>
      <c r="N224" s="18" t="s">
        <v>38</v>
      </c>
      <c r="O224" s="18" t="s">
        <v>29</v>
      </c>
      <c r="P224" s="18" t="s">
        <v>29</v>
      </c>
      <c r="Q224" s="18" t="s">
        <v>5186</v>
      </c>
      <c r="R224" s="18" t="s">
        <v>5187</v>
      </c>
      <c r="S224" s="18" t="s">
        <v>5188</v>
      </c>
      <c r="T224" s="18" t="s">
        <v>5189</v>
      </c>
      <c r="U224" s="18"/>
      <c r="V224" s="18"/>
      <c r="W224" s="52" t="s">
        <v>5190</v>
      </c>
      <c r="X224" s="51" t="s">
        <v>5191</v>
      </c>
    </row>
    <row r="225" spans="1:24" s="50" customFormat="1" ht="47.25">
      <c r="A225" s="18" t="s">
        <v>90</v>
      </c>
      <c r="B225" s="18" t="s">
        <v>89</v>
      </c>
      <c r="C225" s="18" t="s">
        <v>91</v>
      </c>
      <c r="D225" s="18" t="s">
        <v>43</v>
      </c>
      <c r="E225" s="18">
        <v>1</v>
      </c>
      <c r="F225" s="18" t="s">
        <v>46</v>
      </c>
      <c r="G225" s="18">
        <v>2</v>
      </c>
      <c r="H225" s="18" t="s">
        <v>37</v>
      </c>
      <c r="I225" s="18">
        <v>2</v>
      </c>
      <c r="J225" s="18" t="s">
        <v>45</v>
      </c>
      <c r="K225" s="18">
        <v>2</v>
      </c>
      <c r="L225" s="18" t="s">
        <v>83</v>
      </c>
      <c r="M225" s="18" t="s">
        <v>72</v>
      </c>
      <c r="N225" s="18" t="s">
        <v>38</v>
      </c>
      <c r="O225" s="18" t="s">
        <v>29</v>
      </c>
      <c r="P225" s="18" t="s">
        <v>29</v>
      </c>
      <c r="Q225" s="18" t="s">
        <v>5192</v>
      </c>
      <c r="R225" s="18" t="s">
        <v>5193</v>
      </c>
      <c r="S225" s="18" t="s">
        <v>5194</v>
      </c>
      <c r="T225" s="18" t="s">
        <v>5195</v>
      </c>
      <c r="U225" s="18"/>
      <c r="V225" s="18"/>
      <c r="W225" s="52" t="s">
        <v>5196</v>
      </c>
      <c r="X225" s="51" t="s">
        <v>5197</v>
      </c>
    </row>
    <row r="226" spans="1:24" s="50" customFormat="1" ht="47.25">
      <c r="A226" s="18" t="s">
        <v>90</v>
      </c>
      <c r="B226" s="18" t="s">
        <v>89</v>
      </c>
      <c r="C226" s="18" t="s">
        <v>91</v>
      </c>
      <c r="D226" s="18" t="s">
        <v>43</v>
      </c>
      <c r="E226" s="18">
        <v>1</v>
      </c>
      <c r="F226" s="18" t="s">
        <v>46</v>
      </c>
      <c r="G226" s="18">
        <v>2</v>
      </c>
      <c r="H226" s="18" t="s">
        <v>37</v>
      </c>
      <c r="I226" s="18">
        <v>2</v>
      </c>
      <c r="J226" s="18" t="s">
        <v>45</v>
      </c>
      <c r="K226" s="18">
        <v>3</v>
      </c>
      <c r="L226" s="18" t="s">
        <v>83</v>
      </c>
      <c r="M226" s="18" t="s">
        <v>72</v>
      </c>
      <c r="N226" s="18" t="s">
        <v>38</v>
      </c>
      <c r="O226" s="18" t="s">
        <v>29</v>
      </c>
      <c r="P226" s="18" t="s">
        <v>29</v>
      </c>
      <c r="Q226" s="18" t="s">
        <v>5198</v>
      </c>
      <c r="R226" s="18" t="s">
        <v>5199</v>
      </c>
      <c r="S226" s="18" t="s">
        <v>5200</v>
      </c>
      <c r="T226" s="18" t="s">
        <v>5201</v>
      </c>
      <c r="U226" s="18"/>
      <c r="V226" s="18"/>
      <c r="W226" s="52" t="s">
        <v>5202</v>
      </c>
      <c r="X226" s="51" t="s">
        <v>5203</v>
      </c>
    </row>
    <row r="227" spans="1:24" s="50" customFormat="1" ht="47.25">
      <c r="A227" s="18" t="s">
        <v>90</v>
      </c>
      <c r="B227" s="18" t="s">
        <v>89</v>
      </c>
      <c r="C227" s="18" t="s">
        <v>91</v>
      </c>
      <c r="D227" s="18" t="s">
        <v>43</v>
      </c>
      <c r="E227" s="18">
        <v>1</v>
      </c>
      <c r="F227" s="18" t="s">
        <v>46</v>
      </c>
      <c r="G227" s="18">
        <v>2</v>
      </c>
      <c r="H227" s="18" t="s">
        <v>37</v>
      </c>
      <c r="I227" s="18">
        <v>2</v>
      </c>
      <c r="J227" s="18" t="s">
        <v>45</v>
      </c>
      <c r="K227" s="18">
        <v>4</v>
      </c>
      <c r="L227" s="18" t="s">
        <v>83</v>
      </c>
      <c r="M227" s="18" t="s">
        <v>72</v>
      </c>
      <c r="N227" s="18" t="s">
        <v>38</v>
      </c>
      <c r="O227" s="18" t="s">
        <v>29</v>
      </c>
      <c r="P227" s="18" t="s">
        <v>29</v>
      </c>
      <c r="Q227" s="18" t="s">
        <v>5204</v>
      </c>
      <c r="R227" s="18" t="s">
        <v>5205</v>
      </c>
      <c r="S227" s="18" t="s">
        <v>5206</v>
      </c>
      <c r="T227" s="18" t="s">
        <v>5207</v>
      </c>
      <c r="U227" s="18"/>
      <c r="V227" s="18"/>
      <c r="W227" s="52" t="s">
        <v>5208</v>
      </c>
      <c r="X227" s="51" t="s">
        <v>5209</v>
      </c>
    </row>
    <row r="228" spans="1:24" s="50" customFormat="1" ht="47.25">
      <c r="A228" s="18" t="s">
        <v>90</v>
      </c>
      <c r="B228" s="18" t="s">
        <v>89</v>
      </c>
      <c r="C228" s="18" t="s">
        <v>91</v>
      </c>
      <c r="D228" s="18" t="s">
        <v>43</v>
      </c>
      <c r="E228" s="18">
        <v>1</v>
      </c>
      <c r="F228" s="18" t="s">
        <v>46</v>
      </c>
      <c r="G228" s="18">
        <v>2</v>
      </c>
      <c r="H228" s="18" t="s">
        <v>37</v>
      </c>
      <c r="I228" s="18">
        <v>2</v>
      </c>
      <c r="J228" s="18" t="s">
        <v>45</v>
      </c>
      <c r="K228" s="18">
        <v>5</v>
      </c>
      <c r="L228" s="18" t="s">
        <v>83</v>
      </c>
      <c r="M228" s="18" t="s">
        <v>72</v>
      </c>
      <c r="N228" s="18" t="s">
        <v>38</v>
      </c>
      <c r="O228" s="18" t="s">
        <v>29</v>
      </c>
      <c r="P228" s="18" t="s">
        <v>29</v>
      </c>
      <c r="Q228" s="18" t="s">
        <v>5210</v>
      </c>
      <c r="R228" s="18" t="s">
        <v>5211</v>
      </c>
      <c r="S228" s="18" t="s">
        <v>5212</v>
      </c>
      <c r="T228" s="18" t="s">
        <v>5213</v>
      </c>
      <c r="U228" s="18"/>
      <c r="V228" s="18"/>
      <c r="W228" s="52" t="s">
        <v>5214</v>
      </c>
      <c r="X228" s="51" t="s">
        <v>5215</v>
      </c>
    </row>
    <row r="229" spans="1:24" s="50" customFormat="1" ht="47.25">
      <c r="A229" s="18" t="s">
        <v>90</v>
      </c>
      <c r="B229" s="18" t="s">
        <v>89</v>
      </c>
      <c r="C229" s="18" t="s">
        <v>91</v>
      </c>
      <c r="D229" s="18" t="s">
        <v>43</v>
      </c>
      <c r="E229" s="18">
        <v>1</v>
      </c>
      <c r="F229" s="18" t="s">
        <v>46</v>
      </c>
      <c r="G229" s="18">
        <v>2</v>
      </c>
      <c r="H229" s="18" t="s">
        <v>37</v>
      </c>
      <c r="I229" s="18">
        <v>2</v>
      </c>
      <c r="J229" s="18" t="s">
        <v>45</v>
      </c>
      <c r="K229" s="18">
        <v>6</v>
      </c>
      <c r="L229" s="18" t="s">
        <v>83</v>
      </c>
      <c r="M229" s="18" t="s">
        <v>72</v>
      </c>
      <c r="N229" s="18" t="s">
        <v>38</v>
      </c>
      <c r="O229" s="18" t="s">
        <v>29</v>
      </c>
      <c r="P229" s="18" t="s">
        <v>29</v>
      </c>
      <c r="Q229" s="18" t="s">
        <v>5216</v>
      </c>
      <c r="R229" s="18" t="s">
        <v>5217</v>
      </c>
      <c r="S229" s="18" t="s">
        <v>5218</v>
      </c>
      <c r="T229" s="18" t="s">
        <v>5219</v>
      </c>
      <c r="U229" s="18"/>
      <c r="V229" s="18"/>
      <c r="W229" s="52" t="s">
        <v>5220</v>
      </c>
      <c r="X229" s="51" t="s">
        <v>5221</v>
      </c>
    </row>
    <row r="230" spans="1:24" s="50" customFormat="1" ht="47.25">
      <c r="A230" s="18" t="s">
        <v>90</v>
      </c>
      <c r="B230" s="18" t="s">
        <v>89</v>
      </c>
      <c r="C230" s="18" t="s">
        <v>91</v>
      </c>
      <c r="D230" s="18" t="s">
        <v>43</v>
      </c>
      <c r="E230" s="18">
        <v>1</v>
      </c>
      <c r="F230" s="18" t="s">
        <v>57</v>
      </c>
      <c r="G230" s="18">
        <v>8</v>
      </c>
      <c r="H230" s="18" t="s">
        <v>47</v>
      </c>
      <c r="I230" s="18">
        <v>2</v>
      </c>
      <c r="J230" s="18" t="s">
        <v>45</v>
      </c>
      <c r="K230" s="18">
        <v>1</v>
      </c>
      <c r="L230" s="18" t="s">
        <v>83</v>
      </c>
      <c r="M230" s="18" t="s">
        <v>72</v>
      </c>
      <c r="N230" s="18" t="s">
        <v>38</v>
      </c>
      <c r="O230" s="18" t="s">
        <v>29</v>
      </c>
      <c r="P230" s="18" t="s">
        <v>29</v>
      </c>
      <c r="Q230" s="18" t="s">
        <v>5222</v>
      </c>
      <c r="R230" s="18" t="s">
        <v>5223</v>
      </c>
      <c r="S230" s="18" t="s">
        <v>5224</v>
      </c>
      <c r="T230" s="18" t="s">
        <v>5225</v>
      </c>
      <c r="U230" s="18"/>
      <c r="V230" s="18"/>
      <c r="W230" s="52" t="s">
        <v>5226</v>
      </c>
      <c r="X230" s="51" t="s">
        <v>5227</v>
      </c>
    </row>
    <row r="231" spans="1:24" s="50" customFormat="1" ht="47.25">
      <c r="A231" s="18" t="s">
        <v>90</v>
      </c>
      <c r="B231" s="18" t="s">
        <v>89</v>
      </c>
      <c r="C231" s="18" t="s">
        <v>91</v>
      </c>
      <c r="D231" s="18" t="s">
        <v>43</v>
      </c>
      <c r="E231" s="18">
        <v>1</v>
      </c>
      <c r="F231" s="18" t="s">
        <v>57</v>
      </c>
      <c r="G231" s="18">
        <v>8</v>
      </c>
      <c r="H231" s="18" t="s">
        <v>47</v>
      </c>
      <c r="I231" s="18">
        <v>2</v>
      </c>
      <c r="J231" s="18" t="s">
        <v>45</v>
      </c>
      <c r="K231" s="18">
        <v>2</v>
      </c>
      <c r="L231" s="18" t="s">
        <v>83</v>
      </c>
      <c r="M231" s="18" t="s">
        <v>72</v>
      </c>
      <c r="N231" s="18" t="s">
        <v>38</v>
      </c>
      <c r="O231" s="18" t="s">
        <v>29</v>
      </c>
      <c r="P231" s="18" t="s">
        <v>29</v>
      </c>
      <c r="Q231" s="18" t="s">
        <v>5228</v>
      </c>
      <c r="R231" s="18" t="s">
        <v>5229</v>
      </c>
      <c r="S231" s="18" t="s">
        <v>5230</v>
      </c>
      <c r="T231" s="18" t="s">
        <v>5231</v>
      </c>
      <c r="U231" s="18"/>
      <c r="V231" s="18"/>
      <c r="W231" s="52" t="s">
        <v>5232</v>
      </c>
      <c r="X231" s="51" t="s">
        <v>5233</v>
      </c>
    </row>
    <row r="232" spans="1:24" s="50" customFormat="1" ht="47.25">
      <c r="A232" s="18" t="s">
        <v>90</v>
      </c>
      <c r="B232" s="18" t="s">
        <v>89</v>
      </c>
      <c r="C232" s="18" t="s">
        <v>91</v>
      </c>
      <c r="D232" s="18" t="s">
        <v>43</v>
      </c>
      <c r="E232" s="18">
        <v>1</v>
      </c>
      <c r="F232" s="18" t="s">
        <v>57</v>
      </c>
      <c r="G232" s="18">
        <v>8</v>
      </c>
      <c r="H232" s="18" t="s">
        <v>47</v>
      </c>
      <c r="I232" s="18">
        <v>2</v>
      </c>
      <c r="J232" s="18" t="s">
        <v>45</v>
      </c>
      <c r="K232" s="18">
        <v>3</v>
      </c>
      <c r="L232" s="18" t="s">
        <v>83</v>
      </c>
      <c r="M232" s="18" t="s">
        <v>72</v>
      </c>
      <c r="N232" s="18" t="s">
        <v>38</v>
      </c>
      <c r="O232" s="18" t="s">
        <v>29</v>
      </c>
      <c r="P232" s="18" t="s">
        <v>29</v>
      </c>
      <c r="Q232" s="18" t="s">
        <v>5234</v>
      </c>
      <c r="R232" s="18" t="s">
        <v>5235</v>
      </c>
      <c r="S232" s="18" t="s">
        <v>5236</v>
      </c>
      <c r="T232" s="18" t="s">
        <v>5237</v>
      </c>
      <c r="U232" s="18"/>
      <c r="V232" s="18"/>
      <c r="W232" s="52" t="s">
        <v>5238</v>
      </c>
      <c r="X232" s="51" t="s">
        <v>5239</v>
      </c>
    </row>
    <row r="233" spans="1:24" s="50" customFormat="1" ht="47.25">
      <c r="A233" s="18" t="s">
        <v>90</v>
      </c>
      <c r="B233" s="18" t="s">
        <v>89</v>
      </c>
      <c r="C233" s="18" t="s">
        <v>91</v>
      </c>
      <c r="D233" s="18" t="s">
        <v>43</v>
      </c>
      <c r="E233" s="18">
        <v>1</v>
      </c>
      <c r="F233" s="18" t="s">
        <v>57</v>
      </c>
      <c r="G233" s="18">
        <v>8</v>
      </c>
      <c r="H233" s="18" t="s">
        <v>47</v>
      </c>
      <c r="I233" s="18">
        <v>2</v>
      </c>
      <c r="J233" s="18" t="s">
        <v>45</v>
      </c>
      <c r="K233" s="18">
        <v>4</v>
      </c>
      <c r="L233" s="18" t="s">
        <v>83</v>
      </c>
      <c r="M233" s="18" t="s">
        <v>72</v>
      </c>
      <c r="N233" s="18" t="s">
        <v>38</v>
      </c>
      <c r="O233" s="18" t="s">
        <v>29</v>
      </c>
      <c r="P233" s="18" t="s">
        <v>29</v>
      </c>
      <c r="Q233" s="18" t="s">
        <v>5240</v>
      </c>
      <c r="R233" s="18" t="s">
        <v>5241</v>
      </c>
      <c r="S233" s="18" t="s">
        <v>5242</v>
      </c>
      <c r="T233" s="18" t="s">
        <v>5243</v>
      </c>
      <c r="U233" s="18"/>
      <c r="V233" s="18"/>
      <c r="W233" s="52" t="s">
        <v>5244</v>
      </c>
      <c r="X233" s="51" t="s">
        <v>5245</v>
      </c>
    </row>
    <row r="234" spans="1:24" s="50" customFormat="1" ht="47.25">
      <c r="A234" s="18" t="s">
        <v>90</v>
      </c>
      <c r="B234" s="18" t="s">
        <v>89</v>
      </c>
      <c r="C234" s="18" t="s">
        <v>91</v>
      </c>
      <c r="D234" s="18" t="s">
        <v>43</v>
      </c>
      <c r="E234" s="18">
        <v>1</v>
      </c>
      <c r="F234" s="18" t="s">
        <v>57</v>
      </c>
      <c r="G234" s="18">
        <v>8</v>
      </c>
      <c r="H234" s="18" t="s">
        <v>47</v>
      </c>
      <c r="I234" s="18">
        <v>2</v>
      </c>
      <c r="J234" s="18" t="s">
        <v>45</v>
      </c>
      <c r="K234" s="18">
        <v>5</v>
      </c>
      <c r="L234" s="18" t="s">
        <v>83</v>
      </c>
      <c r="M234" s="18" t="s">
        <v>72</v>
      </c>
      <c r="N234" s="18" t="s">
        <v>38</v>
      </c>
      <c r="O234" s="18" t="s">
        <v>29</v>
      </c>
      <c r="P234" s="18" t="s">
        <v>29</v>
      </c>
      <c r="Q234" s="18" t="s">
        <v>5246</v>
      </c>
      <c r="R234" s="18" t="s">
        <v>5247</v>
      </c>
      <c r="S234" s="18" t="s">
        <v>5248</v>
      </c>
      <c r="T234" s="18" t="s">
        <v>5249</v>
      </c>
      <c r="U234" s="18"/>
      <c r="V234" s="18"/>
      <c r="W234" s="52" t="s">
        <v>5250</v>
      </c>
      <c r="X234" s="51" t="s">
        <v>5251</v>
      </c>
    </row>
    <row r="235" spans="1:24" s="50" customFormat="1" ht="47.25">
      <c r="A235" s="18" t="s">
        <v>90</v>
      </c>
      <c r="B235" s="18" t="s">
        <v>89</v>
      </c>
      <c r="C235" s="18" t="s">
        <v>91</v>
      </c>
      <c r="D235" s="18" t="s">
        <v>43</v>
      </c>
      <c r="E235" s="18">
        <v>1</v>
      </c>
      <c r="F235" s="18" t="s">
        <v>57</v>
      </c>
      <c r="G235" s="18">
        <v>8</v>
      </c>
      <c r="H235" s="18" t="s">
        <v>47</v>
      </c>
      <c r="I235" s="18">
        <v>2</v>
      </c>
      <c r="J235" s="18" t="s">
        <v>45</v>
      </c>
      <c r="K235" s="18">
        <v>6</v>
      </c>
      <c r="L235" s="18" t="s">
        <v>83</v>
      </c>
      <c r="M235" s="18" t="s">
        <v>72</v>
      </c>
      <c r="N235" s="18" t="s">
        <v>38</v>
      </c>
      <c r="O235" s="18" t="s">
        <v>29</v>
      </c>
      <c r="P235" s="18" t="s">
        <v>29</v>
      </c>
      <c r="Q235" s="18" t="s">
        <v>5252</v>
      </c>
      <c r="R235" s="18" t="s">
        <v>5253</v>
      </c>
      <c r="S235" s="18" t="s">
        <v>5254</v>
      </c>
      <c r="T235" s="18" t="s">
        <v>5255</v>
      </c>
      <c r="U235" s="18"/>
      <c r="V235" s="18"/>
      <c r="W235" s="52" t="s">
        <v>5256</v>
      </c>
      <c r="X235" s="51" t="s">
        <v>5257</v>
      </c>
    </row>
    <row r="236" spans="1:24" s="50" customFormat="1" ht="47.25">
      <c r="A236" s="18" t="s">
        <v>90</v>
      </c>
      <c r="B236" s="18" t="s">
        <v>89</v>
      </c>
      <c r="C236" s="18" t="s">
        <v>91</v>
      </c>
      <c r="D236" s="18" t="s">
        <v>43</v>
      </c>
      <c r="E236" s="18">
        <v>1</v>
      </c>
      <c r="F236" s="18" t="s">
        <v>64</v>
      </c>
      <c r="G236" s="18">
        <v>24</v>
      </c>
      <c r="H236" s="18" t="s">
        <v>58</v>
      </c>
      <c r="I236" s="18">
        <v>2</v>
      </c>
      <c r="J236" s="18" t="s">
        <v>45</v>
      </c>
      <c r="K236" s="18">
        <v>1</v>
      </c>
      <c r="L236" s="18" t="s">
        <v>83</v>
      </c>
      <c r="M236" s="18" t="s">
        <v>72</v>
      </c>
      <c r="N236" s="18" t="s">
        <v>38</v>
      </c>
      <c r="O236" s="18" t="s">
        <v>29</v>
      </c>
      <c r="P236" s="18" t="s">
        <v>29</v>
      </c>
      <c r="Q236" s="18" t="s">
        <v>5258</v>
      </c>
      <c r="R236" s="18" t="s">
        <v>5259</v>
      </c>
      <c r="S236" s="18" t="s">
        <v>5260</v>
      </c>
      <c r="T236" s="18" t="s">
        <v>5261</v>
      </c>
      <c r="U236" s="18"/>
      <c r="V236" s="18"/>
      <c r="W236" s="52" t="s">
        <v>5262</v>
      </c>
      <c r="X236" s="51" t="s">
        <v>5263</v>
      </c>
    </row>
    <row r="237" spans="1:24" s="50" customFormat="1" ht="47.25">
      <c r="A237" s="18" t="s">
        <v>90</v>
      </c>
      <c r="B237" s="18" t="s">
        <v>89</v>
      </c>
      <c r="C237" s="18" t="s">
        <v>91</v>
      </c>
      <c r="D237" s="18" t="s">
        <v>43</v>
      </c>
      <c r="E237" s="18">
        <v>1</v>
      </c>
      <c r="F237" s="18" t="s">
        <v>64</v>
      </c>
      <c r="G237" s="18">
        <v>24</v>
      </c>
      <c r="H237" s="18" t="s">
        <v>58</v>
      </c>
      <c r="I237" s="18">
        <v>2</v>
      </c>
      <c r="J237" s="18" t="s">
        <v>45</v>
      </c>
      <c r="K237" s="18">
        <v>2</v>
      </c>
      <c r="L237" s="18" t="s">
        <v>83</v>
      </c>
      <c r="M237" s="18" t="s">
        <v>72</v>
      </c>
      <c r="N237" s="18" t="s">
        <v>38</v>
      </c>
      <c r="O237" s="18" t="s">
        <v>29</v>
      </c>
      <c r="P237" s="18" t="s">
        <v>29</v>
      </c>
      <c r="Q237" s="18" t="s">
        <v>5264</v>
      </c>
      <c r="R237" s="18" t="s">
        <v>5265</v>
      </c>
      <c r="S237" s="18" t="s">
        <v>5266</v>
      </c>
      <c r="T237" s="18" t="s">
        <v>5267</v>
      </c>
      <c r="U237" s="18"/>
      <c r="V237" s="18"/>
      <c r="W237" s="52" t="s">
        <v>5268</v>
      </c>
      <c r="X237" s="51" t="s">
        <v>5269</v>
      </c>
    </row>
    <row r="238" spans="1:24" s="50" customFormat="1" ht="47.25">
      <c r="A238" s="18" t="s">
        <v>90</v>
      </c>
      <c r="B238" s="18" t="s">
        <v>89</v>
      </c>
      <c r="C238" s="18" t="s">
        <v>91</v>
      </c>
      <c r="D238" s="18" t="s">
        <v>43</v>
      </c>
      <c r="E238" s="18">
        <v>1</v>
      </c>
      <c r="F238" s="18" t="s">
        <v>64</v>
      </c>
      <c r="G238" s="18">
        <v>24</v>
      </c>
      <c r="H238" s="18" t="s">
        <v>58</v>
      </c>
      <c r="I238" s="18">
        <v>2</v>
      </c>
      <c r="J238" s="18" t="s">
        <v>45</v>
      </c>
      <c r="K238" s="18">
        <v>3</v>
      </c>
      <c r="L238" s="18" t="s">
        <v>83</v>
      </c>
      <c r="M238" s="18" t="s">
        <v>72</v>
      </c>
      <c r="N238" s="18" t="s">
        <v>38</v>
      </c>
      <c r="O238" s="18" t="s">
        <v>29</v>
      </c>
      <c r="P238" s="18" t="s">
        <v>29</v>
      </c>
      <c r="Q238" s="18" t="s">
        <v>5270</v>
      </c>
      <c r="R238" s="18" t="s">
        <v>5271</v>
      </c>
      <c r="S238" s="18" t="s">
        <v>5272</v>
      </c>
      <c r="T238" s="18" t="s">
        <v>5273</v>
      </c>
      <c r="U238" s="18"/>
      <c r="V238" s="18"/>
      <c r="W238" s="52" t="s">
        <v>5274</v>
      </c>
      <c r="X238" s="51" t="s">
        <v>5275</v>
      </c>
    </row>
    <row r="239" spans="1:24" s="50" customFormat="1" ht="47.25">
      <c r="A239" s="18" t="s">
        <v>90</v>
      </c>
      <c r="B239" s="18" t="s">
        <v>89</v>
      </c>
      <c r="C239" s="18" t="s">
        <v>91</v>
      </c>
      <c r="D239" s="18" t="s">
        <v>43</v>
      </c>
      <c r="E239" s="18">
        <v>1</v>
      </c>
      <c r="F239" s="18" t="s">
        <v>64</v>
      </c>
      <c r="G239" s="18">
        <v>24</v>
      </c>
      <c r="H239" s="18" t="s">
        <v>58</v>
      </c>
      <c r="I239" s="18">
        <v>2</v>
      </c>
      <c r="J239" s="18" t="s">
        <v>45</v>
      </c>
      <c r="K239" s="18">
        <v>4</v>
      </c>
      <c r="L239" s="18" t="s">
        <v>83</v>
      </c>
      <c r="M239" s="18" t="s">
        <v>72</v>
      </c>
      <c r="N239" s="18" t="s">
        <v>38</v>
      </c>
      <c r="O239" s="18" t="s">
        <v>29</v>
      </c>
      <c r="P239" s="18" t="s">
        <v>29</v>
      </c>
      <c r="Q239" s="18" t="s">
        <v>5276</v>
      </c>
      <c r="R239" s="18" t="s">
        <v>5277</v>
      </c>
      <c r="S239" s="18" t="s">
        <v>5278</v>
      </c>
      <c r="T239" s="18" t="s">
        <v>5279</v>
      </c>
      <c r="U239" s="18"/>
      <c r="V239" s="18"/>
      <c r="W239" s="52" t="s">
        <v>5280</v>
      </c>
      <c r="X239" s="51" t="s">
        <v>5281</v>
      </c>
    </row>
    <row r="240" spans="1:24" s="50" customFormat="1" ht="47.25">
      <c r="A240" s="18" t="s">
        <v>90</v>
      </c>
      <c r="B240" s="18" t="s">
        <v>89</v>
      </c>
      <c r="C240" s="18" t="s">
        <v>91</v>
      </c>
      <c r="D240" s="18" t="s">
        <v>43</v>
      </c>
      <c r="E240" s="18">
        <v>1</v>
      </c>
      <c r="F240" s="18" t="s">
        <v>64</v>
      </c>
      <c r="G240" s="18">
        <v>24</v>
      </c>
      <c r="H240" s="18" t="s">
        <v>58</v>
      </c>
      <c r="I240" s="18">
        <v>2</v>
      </c>
      <c r="J240" s="18" t="s">
        <v>45</v>
      </c>
      <c r="K240" s="18">
        <v>5</v>
      </c>
      <c r="L240" s="18" t="s">
        <v>83</v>
      </c>
      <c r="M240" s="18" t="s">
        <v>72</v>
      </c>
      <c r="N240" s="18" t="s">
        <v>38</v>
      </c>
      <c r="O240" s="18" t="s">
        <v>29</v>
      </c>
      <c r="P240" s="18" t="s">
        <v>29</v>
      </c>
      <c r="Q240" s="18" t="s">
        <v>5282</v>
      </c>
      <c r="R240" s="18" t="s">
        <v>5283</v>
      </c>
      <c r="S240" s="18" t="s">
        <v>5284</v>
      </c>
      <c r="T240" s="18" t="s">
        <v>5285</v>
      </c>
      <c r="U240" s="18"/>
      <c r="V240" s="18"/>
      <c r="W240" s="52" t="s">
        <v>5286</v>
      </c>
      <c r="X240" s="51" t="s">
        <v>5287</v>
      </c>
    </row>
    <row r="241" spans="1:24" s="50" customFormat="1" ht="47.25">
      <c r="A241" s="18" t="s">
        <v>90</v>
      </c>
      <c r="B241" s="18" t="s">
        <v>89</v>
      </c>
      <c r="C241" s="18" t="s">
        <v>91</v>
      </c>
      <c r="D241" s="18" t="s">
        <v>43</v>
      </c>
      <c r="E241" s="18">
        <v>1</v>
      </c>
      <c r="F241" s="18" t="s">
        <v>64</v>
      </c>
      <c r="G241" s="18">
        <v>24</v>
      </c>
      <c r="H241" s="18" t="s">
        <v>58</v>
      </c>
      <c r="I241" s="18">
        <v>2</v>
      </c>
      <c r="J241" s="18" t="s">
        <v>45</v>
      </c>
      <c r="K241" s="18">
        <v>6</v>
      </c>
      <c r="L241" s="18" t="s">
        <v>83</v>
      </c>
      <c r="M241" s="18" t="s">
        <v>72</v>
      </c>
      <c r="N241" s="18" t="s">
        <v>38</v>
      </c>
      <c r="O241" s="18" t="s">
        <v>29</v>
      </c>
      <c r="P241" s="18" t="s">
        <v>29</v>
      </c>
      <c r="Q241" s="18" t="s">
        <v>5288</v>
      </c>
      <c r="R241" s="18" t="s">
        <v>5289</v>
      </c>
      <c r="S241" s="18" t="s">
        <v>5290</v>
      </c>
      <c r="T241" s="18" t="s">
        <v>5291</v>
      </c>
      <c r="U241" s="18"/>
      <c r="V241" s="18"/>
      <c r="W241" s="52" t="s">
        <v>5292</v>
      </c>
      <c r="X241" s="51" t="s">
        <v>5293</v>
      </c>
    </row>
    <row r="242" spans="1:24" s="50" customFormat="1" ht="47.25">
      <c r="A242" s="18" t="s">
        <v>90</v>
      </c>
      <c r="B242" s="18" t="s">
        <v>89</v>
      </c>
      <c r="C242" s="18" t="s">
        <v>91</v>
      </c>
      <c r="D242" s="18" t="s">
        <v>43</v>
      </c>
      <c r="E242" s="18">
        <v>1</v>
      </c>
      <c r="F242" s="18" t="s">
        <v>70</v>
      </c>
      <c r="G242" s="18">
        <v>32</v>
      </c>
      <c r="H242" s="18" t="s">
        <v>52</v>
      </c>
      <c r="I242" s="18">
        <v>2</v>
      </c>
      <c r="J242" s="18" t="s">
        <v>45</v>
      </c>
      <c r="K242" s="18">
        <v>1</v>
      </c>
      <c r="L242" s="18" t="s">
        <v>83</v>
      </c>
      <c r="M242" s="18" t="s">
        <v>72</v>
      </c>
      <c r="N242" s="18" t="s">
        <v>38</v>
      </c>
      <c r="O242" s="18" t="s">
        <v>29</v>
      </c>
      <c r="P242" s="18" t="s">
        <v>29</v>
      </c>
      <c r="Q242" s="18" t="s">
        <v>5294</v>
      </c>
      <c r="R242" s="18" t="s">
        <v>5295</v>
      </c>
      <c r="S242" s="18" t="s">
        <v>5296</v>
      </c>
      <c r="T242" s="18" t="s">
        <v>5297</v>
      </c>
      <c r="U242" s="18"/>
      <c r="V242" s="18"/>
      <c r="W242" s="52" t="s">
        <v>5298</v>
      </c>
      <c r="X242" s="51" t="s">
        <v>5299</v>
      </c>
    </row>
    <row r="243" spans="1:24" s="50" customFormat="1" ht="47.25">
      <c r="A243" s="18" t="s">
        <v>90</v>
      </c>
      <c r="B243" s="18" t="s">
        <v>89</v>
      </c>
      <c r="C243" s="18" t="s">
        <v>91</v>
      </c>
      <c r="D243" s="18" t="s">
        <v>43</v>
      </c>
      <c r="E243" s="18">
        <v>1</v>
      </c>
      <c r="F243" s="18" t="s">
        <v>70</v>
      </c>
      <c r="G243" s="18">
        <v>32</v>
      </c>
      <c r="H243" s="18" t="s">
        <v>52</v>
      </c>
      <c r="I243" s="18">
        <v>2</v>
      </c>
      <c r="J243" s="18" t="s">
        <v>45</v>
      </c>
      <c r="K243" s="18">
        <v>2</v>
      </c>
      <c r="L243" s="18" t="s">
        <v>83</v>
      </c>
      <c r="M243" s="18" t="s">
        <v>72</v>
      </c>
      <c r="N243" s="18" t="s">
        <v>38</v>
      </c>
      <c r="O243" s="18" t="s">
        <v>29</v>
      </c>
      <c r="P243" s="18" t="s">
        <v>29</v>
      </c>
      <c r="Q243" s="18" t="s">
        <v>5300</v>
      </c>
      <c r="R243" s="18" t="s">
        <v>5301</v>
      </c>
      <c r="S243" s="18" t="s">
        <v>5302</v>
      </c>
      <c r="T243" s="18" t="s">
        <v>5303</v>
      </c>
      <c r="U243" s="18"/>
      <c r="V243" s="18"/>
      <c r="W243" s="52" t="s">
        <v>5304</v>
      </c>
      <c r="X243" s="51" t="s">
        <v>5305</v>
      </c>
    </row>
    <row r="244" spans="1:24" s="50" customFormat="1" ht="47.25">
      <c r="A244" s="18" t="s">
        <v>90</v>
      </c>
      <c r="B244" s="18" t="s">
        <v>89</v>
      </c>
      <c r="C244" s="18" t="s">
        <v>91</v>
      </c>
      <c r="D244" s="18" t="s">
        <v>43</v>
      </c>
      <c r="E244" s="18">
        <v>1</v>
      </c>
      <c r="F244" s="18" t="s">
        <v>70</v>
      </c>
      <c r="G244" s="18">
        <v>32</v>
      </c>
      <c r="H244" s="18" t="s">
        <v>52</v>
      </c>
      <c r="I244" s="18">
        <v>2</v>
      </c>
      <c r="J244" s="18" t="s">
        <v>45</v>
      </c>
      <c r="K244" s="18">
        <v>3</v>
      </c>
      <c r="L244" s="18" t="s">
        <v>83</v>
      </c>
      <c r="M244" s="18" t="s">
        <v>72</v>
      </c>
      <c r="N244" s="18" t="s">
        <v>38</v>
      </c>
      <c r="O244" s="18" t="s">
        <v>29</v>
      </c>
      <c r="P244" s="18" t="s">
        <v>29</v>
      </c>
      <c r="Q244" s="18" t="s">
        <v>5306</v>
      </c>
      <c r="R244" s="18" t="s">
        <v>5307</v>
      </c>
      <c r="S244" s="18" t="s">
        <v>5308</v>
      </c>
      <c r="T244" s="18" t="s">
        <v>5309</v>
      </c>
      <c r="U244" s="18"/>
      <c r="V244" s="18"/>
      <c r="W244" s="52" t="s">
        <v>5310</v>
      </c>
      <c r="X244" s="51" t="s">
        <v>5311</v>
      </c>
    </row>
    <row r="245" spans="1:24" s="50" customFormat="1" ht="47.25">
      <c r="A245" s="18" t="s">
        <v>90</v>
      </c>
      <c r="B245" s="18" t="s">
        <v>89</v>
      </c>
      <c r="C245" s="18" t="s">
        <v>91</v>
      </c>
      <c r="D245" s="18" t="s">
        <v>43</v>
      </c>
      <c r="E245" s="18">
        <v>1</v>
      </c>
      <c r="F245" s="18" t="s">
        <v>70</v>
      </c>
      <c r="G245" s="18">
        <v>32</v>
      </c>
      <c r="H245" s="18" t="s">
        <v>52</v>
      </c>
      <c r="I245" s="18">
        <v>2</v>
      </c>
      <c r="J245" s="18" t="s">
        <v>45</v>
      </c>
      <c r="K245" s="18">
        <v>4</v>
      </c>
      <c r="L245" s="18" t="s">
        <v>83</v>
      </c>
      <c r="M245" s="18" t="s">
        <v>72</v>
      </c>
      <c r="N245" s="18" t="s">
        <v>38</v>
      </c>
      <c r="O245" s="18" t="s">
        <v>29</v>
      </c>
      <c r="P245" s="18" t="s">
        <v>29</v>
      </c>
      <c r="Q245" s="18" t="s">
        <v>5312</v>
      </c>
      <c r="R245" s="18" t="s">
        <v>5313</v>
      </c>
      <c r="S245" s="18" t="s">
        <v>5314</v>
      </c>
      <c r="T245" s="18" t="s">
        <v>5315</v>
      </c>
      <c r="U245" s="18"/>
      <c r="V245" s="18"/>
      <c r="W245" s="52" t="s">
        <v>5316</v>
      </c>
      <c r="X245" s="51" t="s">
        <v>5317</v>
      </c>
    </row>
    <row r="246" spans="1:24" s="50" customFormat="1" ht="47.25">
      <c r="A246" s="18" t="s">
        <v>90</v>
      </c>
      <c r="B246" s="18" t="s">
        <v>89</v>
      </c>
      <c r="C246" s="18" t="s">
        <v>91</v>
      </c>
      <c r="D246" s="18" t="s">
        <v>43</v>
      </c>
      <c r="E246" s="18">
        <v>1</v>
      </c>
      <c r="F246" s="18" t="s">
        <v>70</v>
      </c>
      <c r="G246" s="18">
        <v>32</v>
      </c>
      <c r="H246" s="18" t="s">
        <v>52</v>
      </c>
      <c r="I246" s="18">
        <v>2</v>
      </c>
      <c r="J246" s="18" t="s">
        <v>45</v>
      </c>
      <c r="K246" s="18">
        <v>5</v>
      </c>
      <c r="L246" s="18" t="s">
        <v>83</v>
      </c>
      <c r="M246" s="18" t="s">
        <v>72</v>
      </c>
      <c r="N246" s="18" t="s">
        <v>38</v>
      </c>
      <c r="O246" s="18" t="s">
        <v>29</v>
      </c>
      <c r="P246" s="18" t="s">
        <v>29</v>
      </c>
      <c r="Q246" s="18" t="s">
        <v>5318</v>
      </c>
      <c r="R246" s="18" t="s">
        <v>5319</v>
      </c>
      <c r="S246" s="18" t="s">
        <v>5320</v>
      </c>
      <c r="T246" s="18" t="s">
        <v>5321</v>
      </c>
      <c r="U246" s="18"/>
      <c r="V246" s="18"/>
      <c r="W246" s="52" t="s">
        <v>5322</v>
      </c>
      <c r="X246" s="51" t="s">
        <v>5323</v>
      </c>
    </row>
    <row r="247" spans="1:24" s="50" customFormat="1" ht="47.25">
      <c r="A247" s="18" t="s">
        <v>90</v>
      </c>
      <c r="B247" s="18" t="s">
        <v>89</v>
      </c>
      <c r="C247" s="18" t="s">
        <v>91</v>
      </c>
      <c r="D247" s="18" t="s">
        <v>43</v>
      </c>
      <c r="E247" s="18">
        <v>1</v>
      </c>
      <c r="F247" s="18" t="s">
        <v>70</v>
      </c>
      <c r="G247" s="18">
        <v>32</v>
      </c>
      <c r="H247" s="18" t="s">
        <v>52</v>
      </c>
      <c r="I247" s="18">
        <v>2</v>
      </c>
      <c r="J247" s="18" t="s">
        <v>45</v>
      </c>
      <c r="K247" s="18">
        <v>6</v>
      </c>
      <c r="L247" s="18" t="s">
        <v>83</v>
      </c>
      <c r="M247" s="18" t="s">
        <v>72</v>
      </c>
      <c r="N247" s="18" t="s">
        <v>38</v>
      </c>
      <c r="O247" s="18" t="s">
        <v>29</v>
      </c>
      <c r="P247" s="18" t="s">
        <v>29</v>
      </c>
      <c r="Q247" s="18" t="s">
        <v>5324</v>
      </c>
      <c r="R247" s="18" t="s">
        <v>5325</v>
      </c>
      <c r="S247" s="18" t="s">
        <v>5326</v>
      </c>
      <c r="T247" s="18" t="s">
        <v>5327</v>
      </c>
      <c r="U247" s="18"/>
      <c r="V247" s="18"/>
      <c r="W247" s="52" t="s">
        <v>5328</v>
      </c>
      <c r="X247" s="51" t="s">
        <v>5329</v>
      </c>
    </row>
    <row r="248" spans="1:24" s="50" customFormat="1" ht="47.25">
      <c r="A248" s="18" t="s">
        <v>90</v>
      </c>
      <c r="B248" s="18" t="s">
        <v>89</v>
      </c>
      <c r="C248" s="18" t="s">
        <v>91</v>
      </c>
      <c r="D248" s="18" t="s">
        <v>43</v>
      </c>
      <c r="E248" s="18">
        <v>1</v>
      </c>
      <c r="F248" s="18" t="s">
        <v>76</v>
      </c>
      <c r="G248" s="18">
        <v>48</v>
      </c>
      <c r="H248" s="18" t="s">
        <v>27</v>
      </c>
      <c r="I248" s="18">
        <v>2</v>
      </c>
      <c r="J248" s="18" t="s">
        <v>45</v>
      </c>
      <c r="K248" s="18">
        <v>1</v>
      </c>
      <c r="L248" s="18" t="s">
        <v>83</v>
      </c>
      <c r="M248" s="18" t="s">
        <v>72</v>
      </c>
      <c r="N248" s="18" t="s">
        <v>38</v>
      </c>
      <c r="O248" s="18" t="s">
        <v>29</v>
      </c>
      <c r="P248" s="18" t="s">
        <v>29</v>
      </c>
      <c r="Q248" s="18" t="s">
        <v>5330</v>
      </c>
      <c r="R248" s="18" t="s">
        <v>5331</v>
      </c>
      <c r="S248" s="18" t="s">
        <v>5332</v>
      </c>
      <c r="T248" s="18" t="s">
        <v>5333</v>
      </c>
      <c r="U248" s="18"/>
      <c r="V248" s="18"/>
      <c r="W248" s="52" t="s">
        <v>5334</v>
      </c>
      <c r="X248" s="51" t="s">
        <v>5335</v>
      </c>
    </row>
    <row r="249" spans="1:24" s="50" customFormat="1" ht="47.25">
      <c r="A249" s="18" t="s">
        <v>90</v>
      </c>
      <c r="B249" s="18" t="s">
        <v>89</v>
      </c>
      <c r="C249" s="18" t="s">
        <v>91</v>
      </c>
      <c r="D249" s="18" t="s">
        <v>43</v>
      </c>
      <c r="E249" s="18">
        <v>1</v>
      </c>
      <c r="F249" s="18" t="s">
        <v>76</v>
      </c>
      <c r="G249" s="18">
        <v>48</v>
      </c>
      <c r="H249" s="18" t="s">
        <v>27</v>
      </c>
      <c r="I249" s="18">
        <v>2</v>
      </c>
      <c r="J249" s="18" t="s">
        <v>45</v>
      </c>
      <c r="K249" s="18">
        <v>2</v>
      </c>
      <c r="L249" s="18" t="s">
        <v>83</v>
      </c>
      <c r="M249" s="18" t="s">
        <v>72</v>
      </c>
      <c r="N249" s="18" t="s">
        <v>38</v>
      </c>
      <c r="O249" s="18" t="s">
        <v>29</v>
      </c>
      <c r="P249" s="18" t="s">
        <v>29</v>
      </c>
      <c r="Q249" s="18" t="s">
        <v>5336</v>
      </c>
      <c r="R249" s="18" t="s">
        <v>5337</v>
      </c>
      <c r="S249" s="18" t="s">
        <v>5338</v>
      </c>
      <c r="T249" s="18" t="s">
        <v>5339</v>
      </c>
      <c r="U249" s="18"/>
      <c r="V249" s="18"/>
      <c r="W249" s="52" t="s">
        <v>5340</v>
      </c>
      <c r="X249" s="51" t="s">
        <v>5341</v>
      </c>
    </row>
    <row r="250" spans="1:24" s="50" customFormat="1" ht="47.25">
      <c r="A250" s="18" t="s">
        <v>90</v>
      </c>
      <c r="B250" s="18" t="s">
        <v>89</v>
      </c>
      <c r="C250" s="18" t="s">
        <v>91</v>
      </c>
      <c r="D250" s="18" t="s">
        <v>43</v>
      </c>
      <c r="E250" s="18">
        <v>1</v>
      </c>
      <c r="F250" s="18" t="s">
        <v>76</v>
      </c>
      <c r="G250" s="18">
        <v>48</v>
      </c>
      <c r="H250" s="18" t="s">
        <v>27</v>
      </c>
      <c r="I250" s="18">
        <v>2</v>
      </c>
      <c r="J250" s="18" t="s">
        <v>45</v>
      </c>
      <c r="K250" s="18">
        <v>3</v>
      </c>
      <c r="L250" s="18" t="s">
        <v>83</v>
      </c>
      <c r="M250" s="18" t="s">
        <v>72</v>
      </c>
      <c r="N250" s="18" t="s">
        <v>38</v>
      </c>
      <c r="O250" s="18" t="s">
        <v>29</v>
      </c>
      <c r="P250" s="18" t="s">
        <v>29</v>
      </c>
      <c r="Q250" s="18" t="s">
        <v>5342</v>
      </c>
      <c r="R250" s="18" t="s">
        <v>5343</v>
      </c>
      <c r="S250" s="18" t="s">
        <v>5344</v>
      </c>
      <c r="T250" s="18" t="s">
        <v>5345</v>
      </c>
      <c r="U250" s="18"/>
      <c r="V250" s="18"/>
      <c r="W250" s="52" t="s">
        <v>5346</v>
      </c>
      <c r="X250" s="51" t="s">
        <v>5347</v>
      </c>
    </row>
    <row r="251" spans="1:24" s="50" customFormat="1" ht="47.25">
      <c r="A251" s="18" t="s">
        <v>90</v>
      </c>
      <c r="B251" s="18" t="s">
        <v>89</v>
      </c>
      <c r="C251" s="18" t="s">
        <v>91</v>
      </c>
      <c r="D251" s="18" t="s">
        <v>43</v>
      </c>
      <c r="E251" s="18">
        <v>1</v>
      </c>
      <c r="F251" s="18" t="s">
        <v>76</v>
      </c>
      <c r="G251" s="18">
        <v>48</v>
      </c>
      <c r="H251" s="18" t="s">
        <v>27</v>
      </c>
      <c r="I251" s="18">
        <v>2</v>
      </c>
      <c r="J251" s="18" t="s">
        <v>45</v>
      </c>
      <c r="K251" s="18">
        <v>4</v>
      </c>
      <c r="L251" s="18" t="s">
        <v>83</v>
      </c>
      <c r="M251" s="18" t="s">
        <v>72</v>
      </c>
      <c r="N251" s="18" t="s">
        <v>38</v>
      </c>
      <c r="O251" s="18" t="s">
        <v>29</v>
      </c>
      <c r="P251" s="18" t="s">
        <v>29</v>
      </c>
      <c r="Q251" s="18" t="s">
        <v>5348</v>
      </c>
      <c r="R251" s="18" t="s">
        <v>5349</v>
      </c>
      <c r="S251" s="18" t="s">
        <v>5350</v>
      </c>
      <c r="T251" s="18" t="s">
        <v>5351</v>
      </c>
      <c r="U251" s="18"/>
      <c r="V251" s="18"/>
      <c r="W251" s="52" t="s">
        <v>5352</v>
      </c>
      <c r="X251" s="51" t="s">
        <v>5353</v>
      </c>
    </row>
    <row r="252" spans="1:24" s="50" customFormat="1" ht="47.25">
      <c r="A252" s="18" t="s">
        <v>90</v>
      </c>
      <c r="B252" s="18" t="s">
        <v>89</v>
      </c>
      <c r="C252" s="18" t="s">
        <v>91</v>
      </c>
      <c r="D252" s="18" t="s">
        <v>43</v>
      </c>
      <c r="E252" s="18">
        <v>1</v>
      </c>
      <c r="F252" s="18" t="s">
        <v>76</v>
      </c>
      <c r="G252" s="18">
        <v>48</v>
      </c>
      <c r="H252" s="18" t="s">
        <v>27</v>
      </c>
      <c r="I252" s="18">
        <v>2</v>
      </c>
      <c r="J252" s="18" t="s">
        <v>45</v>
      </c>
      <c r="K252" s="18">
        <v>5</v>
      </c>
      <c r="L252" s="18" t="s">
        <v>83</v>
      </c>
      <c r="M252" s="18" t="s">
        <v>72</v>
      </c>
      <c r="N252" s="18" t="s">
        <v>38</v>
      </c>
      <c r="O252" s="18" t="s">
        <v>29</v>
      </c>
      <c r="P252" s="18" t="s">
        <v>29</v>
      </c>
      <c r="Q252" s="18" t="s">
        <v>5354</v>
      </c>
      <c r="R252" s="18" t="s">
        <v>5355</v>
      </c>
      <c r="S252" s="18" t="s">
        <v>5356</v>
      </c>
      <c r="T252" s="18" t="s">
        <v>5357</v>
      </c>
      <c r="U252" s="18"/>
      <c r="V252" s="18"/>
      <c r="W252" s="52" t="s">
        <v>5358</v>
      </c>
      <c r="X252" s="51" t="s">
        <v>5359</v>
      </c>
    </row>
    <row r="253" spans="1:24" s="50" customFormat="1" ht="47.25">
      <c r="A253" s="18" t="s">
        <v>90</v>
      </c>
      <c r="B253" s="18" t="s">
        <v>89</v>
      </c>
      <c r="C253" s="18" t="s">
        <v>91</v>
      </c>
      <c r="D253" s="18" t="s">
        <v>43</v>
      </c>
      <c r="E253" s="18">
        <v>1</v>
      </c>
      <c r="F253" s="18" t="s">
        <v>76</v>
      </c>
      <c r="G253" s="18">
        <v>48</v>
      </c>
      <c r="H253" s="18" t="s">
        <v>27</v>
      </c>
      <c r="I253" s="18">
        <v>2</v>
      </c>
      <c r="J253" s="18" t="s">
        <v>45</v>
      </c>
      <c r="K253" s="18">
        <v>6</v>
      </c>
      <c r="L253" s="18" t="s">
        <v>83</v>
      </c>
      <c r="M253" s="18" t="s">
        <v>72</v>
      </c>
      <c r="N253" s="18" t="s">
        <v>38</v>
      </c>
      <c r="O253" s="18" t="s">
        <v>29</v>
      </c>
      <c r="P253" s="18" t="s">
        <v>29</v>
      </c>
      <c r="Q253" s="18" t="s">
        <v>5360</v>
      </c>
      <c r="R253" s="18" t="s">
        <v>5361</v>
      </c>
      <c r="S253" s="18" t="s">
        <v>5362</v>
      </c>
      <c r="T253" s="18" t="s">
        <v>5363</v>
      </c>
      <c r="U253" s="18"/>
      <c r="V253" s="18"/>
      <c r="W253" s="52" t="s">
        <v>5364</v>
      </c>
      <c r="X253" s="51" t="s">
        <v>5365</v>
      </c>
    </row>
    <row r="254" spans="1:24" s="50" customFormat="1" ht="47.25">
      <c r="A254" s="18" t="s">
        <v>90</v>
      </c>
      <c r="B254" s="18" t="s">
        <v>89</v>
      </c>
      <c r="C254" s="18" t="s">
        <v>91</v>
      </c>
      <c r="D254" s="18" t="s">
        <v>79</v>
      </c>
      <c r="E254" s="18">
        <v>6</v>
      </c>
      <c r="F254" s="18" t="s">
        <v>46</v>
      </c>
      <c r="G254" s="18">
        <v>2</v>
      </c>
      <c r="H254" s="18" t="s">
        <v>37</v>
      </c>
      <c r="I254" s="18">
        <v>2</v>
      </c>
      <c r="J254" s="18" t="s">
        <v>45</v>
      </c>
      <c r="K254" s="18">
        <v>1</v>
      </c>
      <c r="L254" s="18" t="s">
        <v>35</v>
      </c>
      <c r="M254" s="18" t="s">
        <v>36</v>
      </c>
      <c r="N254" s="18" t="s">
        <v>38</v>
      </c>
      <c r="O254" s="18" t="s">
        <v>29</v>
      </c>
      <c r="P254" s="18" t="s">
        <v>29</v>
      </c>
      <c r="Q254" s="18" t="s">
        <v>5366</v>
      </c>
      <c r="R254" s="18" t="s">
        <v>5367</v>
      </c>
      <c r="S254" s="18" t="s">
        <v>5368</v>
      </c>
      <c r="T254" s="18" t="s">
        <v>5369</v>
      </c>
      <c r="U254" s="18"/>
      <c r="V254" s="18"/>
      <c r="W254" s="52" t="s">
        <v>5370</v>
      </c>
      <c r="X254" s="51" t="s">
        <v>5371</v>
      </c>
    </row>
    <row r="255" spans="1:24" s="50" customFormat="1" ht="47.25">
      <c r="A255" s="18" t="s">
        <v>90</v>
      </c>
      <c r="B255" s="18" t="s">
        <v>89</v>
      </c>
      <c r="C255" s="18" t="s">
        <v>91</v>
      </c>
      <c r="D255" s="18" t="s">
        <v>79</v>
      </c>
      <c r="E255" s="18">
        <v>6</v>
      </c>
      <c r="F255" s="18" t="s">
        <v>46</v>
      </c>
      <c r="G255" s="18">
        <v>2</v>
      </c>
      <c r="H255" s="18" t="s">
        <v>37</v>
      </c>
      <c r="I255" s="18">
        <v>2</v>
      </c>
      <c r="J255" s="18" t="s">
        <v>45</v>
      </c>
      <c r="K255" s="18">
        <v>2</v>
      </c>
      <c r="L255" s="18" t="s">
        <v>35</v>
      </c>
      <c r="M255" s="18" t="s">
        <v>36</v>
      </c>
      <c r="N255" s="18" t="s">
        <v>38</v>
      </c>
      <c r="O255" s="18" t="s">
        <v>29</v>
      </c>
      <c r="P255" s="18" t="s">
        <v>29</v>
      </c>
      <c r="Q255" s="18" t="s">
        <v>5372</v>
      </c>
      <c r="R255" s="18" t="s">
        <v>5373</v>
      </c>
      <c r="S255" s="18" t="s">
        <v>5374</v>
      </c>
      <c r="T255" s="18" t="s">
        <v>5375</v>
      </c>
      <c r="U255" s="18"/>
      <c r="V255" s="18"/>
      <c r="W255" s="52" t="s">
        <v>5376</v>
      </c>
      <c r="X255" s="51" t="s">
        <v>5377</v>
      </c>
    </row>
    <row r="256" spans="1:24" s="50" customFormat="1" ht="47.25">
      <c r="A256" s="18" t="s">
        <v>90</v>
      </c>
      <c r="B256" s="18" t="s">
        <v>89</v>
      </c>
      <c r="C256" s="18" t="s">
        <v>91</v>
      </c>
      <c r="D256" s="18" t="s">
        <v>79</v>
      </c>
      <c r="E256" s="18">
        <v>6</v>
      </c>
      <c r="F256" s="18" t="s">
        <v>46</v>
      </c>
      <c r="G256" s="18">
        <v>2</v>
      </c>
      <c r="H256" s="18" t="s">
        <v>37</v>
      </c>
      <c r="I256" s="18">
        <v>2</v>
      </c>
      <c r="J256" s="18" t="s">
        <v>45</v>
      </c>
      <c r="K256" s="18">
        <v>3</v>
      </c>
      <c r="L256" s="18" t="s">
        <v>35</v>
      </c>
      <c r="M256" s="18" t="s">
        <v>36</v>
      </c>
      <c r="N256" s="18" t="s">
        <v>38</v>
      </c>
      <c r="O256" s="18" t="s">
        <v>29</v>
      </c>
      <c r="P256" s="18" t="s">
        <v>29</v>
      </c>
      <c r="Q256" s="18" t="s">
        <v>5378</v>
      </c>
      <c r="R256" s="18" t="s">
        <v>5379</v>
      </c>
      <c r="S256" s="18" t="s">
        <v>5380</v>
      </c>
      <c r="T256" s="18" t="s">
        <v>5381</v>
      </c>
      <c r="U256" s="18"/>
      <c r="V256" s="18"/>
      <c r="W256" s="52" t="s">
        <v>5382</v>
      </c>
      <c r="X256" s="51" t="s">
        <v>5383</v>
      </c>
    </row>
    <row r="257" spans="1:24" s="50" customFormat="1" ht="47.25">
      <c r="A257" s="18" t="s">
        <v>90</v>
      </c>
      <c r="B257" s="18" t="s">
        <v>89</v>
      </c>
      <c r="C257" s="18" t="s">
        <v>91</v>
      </c>
      <c r="D257" s="18" t="s">
        <v>79</v>
      </c>
      <c r="E257" s="18">
        <v>6</v>
      </c>
      <c r="F257" s="18" t="s">
        <v>46</v>
      </c>
      <c r="G257" s="18">
        <v>2</v>
      </c>
      <c r="H257" s="18" t="s">
        <v>37</v>
      </c>
      <c r="I257" s="18">
        <v>2</v>
      </c>
      <c r="J257" s="18" t="s">
        <v>45</v>
      </c>
      <c r="K257" s="18">
        <v>4</v>
      </c>
      <c r="L257" s="18" t="s">
        <v>35</v>
      </c>
      <c r="M257" s="18" t="s">
        <v>36</v>
      </c>
      <c r="N257" s="18" t="s">
        <v>38</v>
      </c>
      <c r="O257" s="18" t="s">
        <v>29</v>
      </c>
      <c r="P257" s="18" t="s">
        <v>29</v>
      </c>
      <c r="Q257" s="18" t="s">
        <v>5384</v>
      </c>
      <c r="R257" s="18" t="s">
        <v>5385</v>
      </c>
      <c r="S257" s="18" t="s">
        <v>5386</v>
      </c>
      <c r="T257" s="18" t="s">
        <v>5387</v>
      </c>
      <c r="U257" s="18"/>
      <c r="V257" s="18"/>
      <c r="W257" s="52" t="s">
        <v>5388</v>
      </c>
      <c r="X257" s="51" t="s">
        <v>5389</v>
      </c>
    </row>
    <row r="258" spans="1:24" s="50" customFormat="1" ht="47.25">
      <c r="A258" s="18" t="s">
        <v>90</v>
      </c>
      <c r="B258" s="18" t="s">
        <v>89</v>
      </c>
      <c r="C258" s="18" t="s">
        <v>91</v>
      </c>
      <c r="D258" s="18" t="s">
        <v>79</v>
      </c>
      <c r="E258" s="18">
        <v>6</v>
      </c>
      <c r="F258" s="18" t="s">
        <v>46</v>
      </c>
      <c r="G258" s="18">
        <v>2</v>
      </c>
      <c r="H258" s="18" t="s">
        <v>37</v>
      </c>
      <c r="I258" s="18">
        <v>2</v>
      </c>
      <c r="J258" s="18" t="s">
        <v>45</v>
      </c>
      <c r="K258" s="18">
        <v>5</v>
      </c>
      <c r="L258" s="18" t="s">
        <v>35</v>
      </c>
      <c r="M258" s="18" t="s">
        <v>36</v>
      </c>
      <c r="N258" s="18" t="s">
        <v>38</v>
      </c>
      <c r="O258" s="18" t="s">
        <v>29</v>
      </c>
      <c r="P258" s="18" t="s">
        <v>29</v>
      </c>
      <c r="Q258" s="18" t="s">
        <v>5390</v>
      </c>
      <c r="R258" s="18" t="s">
        <v>5391</v>
      </c>
      <c r="S258" s="18" t="s">
        <v>5392</v>
      </c>
      <c r="T258" s="18" t="s">
        <v>5393</v>
      </c>
      <c r="U258" s="18"/>
      <c r="V258" s="18"/>
      <c r="W258" s="52" t="s">
        <v>5394</v>
      </c>
      <c r="X258" s="51" t="s">
        <v>5395</v>
      </c>
    </row>
    <row r="259" spans="1:24" s="50" customFormat="1" ht="47.25">
      <c r="A259" s="18" t="s">
        <v>90</v>
      </c>
      <c r="B259" s="18" t="s">
        <v>89</v>
      </c>
      <c r="C259" s="18" t="s">
        <v>91</v>
      </c>
      <c r="D259" s="18" t="s">
        <v>79</v>
      </c>
      <c r="E259" s="18">
        <v>6</v>
      </c>
      <c r="F259" s="18" t="s">
        <v>46</v>
      </c>
      <c r="G259" s="18">
        <v>2</v>
      </c>
      <c r="H259" s="18" t="s">
        <v>37</v>
      </c>
      <c r="I259" s="18">
        <v>2</v>
      </c>
      <c r="J259" s="18" t="s">
        <v>45</v>
      </c>
      <c r="K259" s="18">
        <v>6</v>
      </c>
      <c r="L259" s="18" t="s">
        <v>35</v>
      </c>
      <c r="M259" s="18" t="s">
        <v>36</v>
      </c>
      <c r="N259" s="18" t="s">
        <v>38</v>
      </c>
      <c r="O259" s="18" t="s">
        <v>29</v>
      </c>
      <c r="P259" s="18" t="s">
        <v>29</v>
      </c>
      <c r="Q259" s="18" t="s">
        <v>5396</v>
      </c>
      <c r="R259" s="18" t="s">
        <v>5397</v>
      </c>
      <c r="S259" s="18" t="s">
        <v>5398</v>
      </c>
      <c r="T259" s="18" t="s">
        <v>5399</v>
      </c>
      <c r="U259" s="18"/>
      <c r="V259" s="18"/>
      <c r="W259" s="52" t="s">
        <v>5400</v>
      </c>
      <c r="X259" s="51" t="s">
        <v>5401</v>
      </c>
    </row>
    <row r="260" spans="1:24" s="50" customFormat="1" ht="47.25">
      <c r="A260" s="18" t="s">
        <v>90</v>
      </c>
      <c r="B260" s="18" t="s">
        <v>89</v>
      </c>
      <c r="C260" s="18" t="s">
        <v>91</v>
      </c>
      <c r="D260" s="18" t="s">
        <v>79</v>
      </c>
      <c r="E260" s="18">
        <v>6</v>
      </c>
      <c r="F260" s="18" t="s">
        <v>57</v>
      </c>
      <c r="G260" s="18">
        <v>8</v>
      </c>
      <c r="H260" s="18" t="s">
        <v>47</v>
      </c>
      <c r="I260" s="18">
        <v>2</v>
      </c>
      <c r="J260" s="18" t="s">
        <v>45</v>
      </c>
      <c r="K260" s="18">
        <v>1</v>
      </c>
      <c r="L260" s="18" t="s">
        <v>35</v>
      </c>
      <c r="M260" s="18" t="s">
        <v>36</v>
      </c>
      <c r="N260" s="18" t="s">
        <v>38</v>
      </c>
      <c r="O260" s="18" t="s">
        <v>29</v>
      </c>
      <c r="P260" s="18" t="s">
        <v>29</v>
      </c>
      <c r="Q260" s="18" t="s">
        <v>5402</v>
      </c>
      <c r="R260" s="18" t="s">
        <v>5403</v>
      </c>
      <c r="S260" s="18" t="s">
        <v>5404</v>
      </c>
      <c r="T260" s="18" t="s">
        <v>5405</v>
      </c>
      <c r="U260" s="18"/>
      <c r="V260" s="18"/>
      <c r="W260" s="52" t="s">
        <v>5406</v>
      </c>
      <c r="X260" s="51" t="s">
        <v>5407</v>
      </c>
    </row>
    <row r="261" spans="1:24" s="50" customFormat="1" ht="47.25">
      <c r="A261" s="18" t="s">
        <v>90</v>
      </c>
      <c r="B261" s="18" t="s">
        <v>89</v>
      </c>
      <c r="C261" s="18" t="s">
        <v>91</v>
      </c>
      <c r="D261" s="18" t="s">
        <v>79</v>
      </c>
      <c r="E261" s="18">
        <v>6</v>
      </c>
      <c r="F261" s="18" t="s">
        <v>57</v>
      </c>
      <c r="G261" s="18">
        <v>8</v>
      </c>
      <c r="H261" s="18" t="s">
        <v>47</v>
      </c>
      <c r="I261" s="18">
        <v>2</v>
      </c>
      <c r="J261" s="18" t="s">
        <v>45</v>
      </c>
      <c r="K261" s="18">
        <v>2</v>
      </c>
      <c r="L261" s="18" t="s">
        <v>35</v>
      </c>
      <c r="M261" s="18" t="s">
        <v>36</v>
      </c>
      <c r="N261" s="18" t="s">
        <v>38</v>
      </c>
      <c r="O261" s="18" t="s">
        <v>29</v>
      </c>
      <c r="P261" s="18" t="s">
        <v>29</v>
      </c>
      <c r="Q261" s="18" t="s">
        <v>5408</v>
      </c>
      <c r="R261" s="18" t="s">
        <v>5409</v>
      </c>
      <c r="S261" s="18" t="s">
        <v>5410</v>
      </c>
      <c r="T261" s="18" t="s">
        <v>5411</v>
      </c>
      <c r="U261" s="18"/>
      <c r="V261" s="18"/>
      <c r="W261" s="52" t="s">
        <v>5412</v>
      </c>
      <c r="X261" s="51" t="s">
        <v>5413</v>
      </c>
    </row>
    <row r="262" spans="1:24" s="50" customFormat="1" ht="47.25">
      <c r="A262" s="18" t="s">
        <v>90</v>
      </c>
      <c r="B262" s="18" t="s">
        <v>89</v>
      </c>
      <c r="C262" s="18" t="s">
        <v>91</v>
      </c>
      <c r="D262" s="18" t="s">
        <v>79</v>
      </c>
      <c r="E262" s="18">
        <v>6</v>
      </c>
      <c r="F262" s="18" t="s">
        <v>57</v>
      </c>
      <c r="G262" s="18">
        <v>8</v>
      </c>
      <c r="H262" s="18" t="s">
        <v>47</v>
      </c>
      <c r="I262" s="18">
        <v>2</v>
      </c>
      <c r="J262" s="18" t="s">
        <v>45</v>
      </c>
      <c r="K262" s="18">
        <v>3</v>
      </c>
      <c r="L262" s="18" t="s">
        <v>35</v>
      </c>
      <c r="M262" s="18" t="s">
        <v>36</v>
      </c>
      <c r="N262" s="18" t="s">
        <v>38</v>
      </c>
      <c r="O262" s="18" t="s">
        <v>29</v>
      </c>
      <c r="P262" s="18" t="s">
        <v>29</v>
      </c>
      <c r="Q262" s="18" t="s">
        <v>5414</v>
      </c>
      <c r="R262" s="18" t="s">
        <v>5415</v>
      </c>
      <c r="S262" s="18" t="s">
        <v>5416</v>
      </c>
      <c r="T262" s="18" t="s">
        <v>5417</v>
      </c>
      <c r="U262" s="18"/>
      <c r="V262" s="18"/>
      <c r="W262" s="52" t="s">
        <v>5418</v>
      </c>
      <c r="X262" s="51" t="s">
        <v>5419</v>
      </c>
    </row>
    <row r="263" spans="1:24" s="50" customFormat="1" ht="47.25">
      <c r="A263" s="18" t="s">
        <v>90</v>
      </c>
      <c r="B263" s="18" t="s">
        <v>89</v>
      </c>
      <c r="C263" s="18" t="s">
        <v>91</v>
      </c>
      <c r="D263" s="18" t="s">
        <v>79</v>
      </c>
      <c r="E263" s="18">
        <v>6</v>
      </c>
      <c r="F263" s="18" t="s">
        <v>57</v>
      </c>
      <c r="G263" s="18">
        <v>8</v>
      </c>
      <c r="H263" s="18" t="s">
        <v>47</v>
      </c>
      <c r="I263" s="18">
        <v>2</v>
      </c>
      <c r="J263" s="18" t="s">
        <v>45</v>
      </c>
      <c r="K263" s="18">
        <v>4</v>
      </c>
      <c r="L263" s="18" t="s">
        <v>35</v>
      </c>
      <c r="M263" s="18" t="s">
        <v>36</v>
      </c>
      <c r="N263" s="18" t="s">
        <v>38</v>
      </c>
      <c r="O263" s="18" t="s">
        <v>29</v>
      </c>
      <c r="P263" s="18" t="s">
        <v>29</v>
      </c>
      <c r="Q263" s="18" t="s">
        <v>5420</v>
      </c>
      <c r="R263" s="18" t="s">
        <v>5421</v>
      </c>
      <c r="S263" s="18" t="s">
        <v>5422</v>
      </c>
      <c r="T263" s="18" t="s">
        <v>5423</v>
      </c>
      <c r="U263" s="18"/>
      <c r="V263" s="18"/>
      <c r="W263" s="52" t="s">
        <v>5424</v>
      </c>
      <c r="X263" s="51" t="s">
        <v>5425</v>
      </c>
    </row>
    <row r="264" spans="1:24" s="50" customFormat="1" ht="47.25">
      <c r="A264" s="18" t="s">
        <v>90</v>
      </c>
      <c r="B264" s="18" t="s">
        <v>89</v>
      </c>
      <c r="C264" s="18" t="s">
        <v>91</v>
      </c>
      <c r="D264" s="18" t="s">
        <v>79</v>
      </c>
      <c r="E264" s="18">
        <v>6</v>
      </c>
      <c r="F264" s="18" t="s">
        <v>57</v>
      </c>
      <c r="G264" s="18">
        <v>8</v>
      </c>
      <c r="H264" s="18" t="s">
        <v>47</v>
      </c>
      <c r="I264" s="18">
        <v>2</v>
      </c>
      <c r="J264" s="18" t="s">
        <v>45</v>
      </c>
      <c r="K264" s="18">
        <v>5</v>
      </c>
      <c r="L264" s="18" t="s">
        <v>35</v>
      </c>
      <c r="M264" s="18" t="s">
        <v>36</v>
      </c>
      <c r="N264" s="18" t="s">
        <v>38</v>
      </c>
      <c r="O264" s="18" t="s">
        <v>29</v>
      </c>
      <c r="P264" s="18" t="s">
        <v>29</v>
      </c>
      <c r="Q264" s="18" t="s">
        <v>5426</v>
      </c>
      <c r="R264" s="18" t="s">
        <v>5427</v>
      </c>
      <c r="S264" s="18" t="s">
        <v>5428</v>
      </c>
      <c r="T264" s="18" t="s">
        <v>5429</v>
      </c>
      <c r="U264" s="18"/>
      <c r="V264" s="18"/>
      <c r="W264" s="52" t="s">
        <v>5430</v>
      </c>
      <c r="X264" s="51" t="s">
        <v>5431</v>
      </c>
    </row>
    <row r="265" spans="1:24" s="50" customFormat="1" ht="47.25">
      <c r="A265" s="18" t="s">
        <v>90</v>
      </c>
      <c r="B265" s="18" t="s">
        <v>89</v>
      </c>
      <c r="C265" s="18" t="s">
        <v>91</v>
      </c>
      <c r="D265" s="18" t="s">
        <v>79</v>
      </c>
      <c r="E265" s="18">
        <v>6</v>
      </c>
      <c r="F265" s="18" t="s">
        <v>57</v>
      </c>
      <c r="G265" s="18">
        <v>8</v>
      </c>
      <c r="H265" s="18" t="s">
        <v>47</v>
      </c>
      <c r="I265" s="18">
        <v>2</v>
      </c>
      <c r="J265" s="18" t="s">
        <v>45</v>
      </c>
      <c r="K265" s="18">
        <v>6</v>
      </c>
      <c r="L265" s="18" t="s">
        <v>35</v>
      </c>
      <c r="M265" s="18" t="s">
        <v>36</v>
      </c>
      <c r="N265" s="18" t="s">
        <v>38</v>
      </c>
      <c r="O265" s="18" t="s">
        <v>29</v>
      </c>
      <c r="P265" s="18" t="s">
        <v>29</v>
      </c>
      <c r="Q265" s="18" t="s">
        <v>5432</v>
      </c>
      <c r="R265" s="18" t="s">
        <v>5433</v>
      </c>
      <c r="S265" s="18" t="s">
        <v>5434</v>
      </c>
      <c r="T265" s="18" t="s">
        <v>5435</v>
      </c>
      <c r="U265" s="18"/>
      <c r="V265" s="18"/>
      <c r="W265" s="52" t="s">
        <v>5436</v>
      </c>
      <c r="X265" s="51" t="s">
        <v>5437</v>
      </c>
    </row>
    <row r="266" spans="1:24" s="50" customFormat="1" ht="47.25">
      <c r="A266" s="18" t="s">
        <v>90</v>
      </c>
      <c r="B266" s="18" t="s">
        <v>89</v>
      </c>
      <c r="C266" s="18" t="s">
        <v>91</v>
      </c>
      <c r="D266" s="18" t="s">
        <v>79</v>
      </c>
      <c r="E266" s="18">
        <v>6</v>
      </c>
      <c r="F266" s="18" t="s">
        <v>64</v>
      </c>
      <c r="G266" s="18">
        <v>24</v>
      </c>
      <c r="H266" s="18" t="s">
        <v>58</v>
      </c>
      <c r="I266" s="18">
        <v>2</v>
      </c>
      <c r="J266" s="18" t="s">
        <v>45</v>
      </c>
      <c r="K266" s="18">
        <v>1</v>
      </c>
      <c r="L266" s="18" t="s">
        <v>35</v>
      </c>
      <c r="M266" s="18" t="s">
        <v>36</v>
      </c>
      <c r="N266" s="18" t="s">
        <v>38</v>
      </c>
      <c r="O266" s="18" t="s">
        <v>29</v>
      </c>
      <c r="P266" s="18" t="s">
        <v>29</v>
      </c>
      <c r="Q266" s="18" t="s">
        <v>5438</v>
      </c>
      <c r="R266" s="18" t="s">
        <v>5439</v>
      </c>
      <c r="S266" s="18" t="s">
        <v>5440</v>
      </c>
      <c r="T266" s="18" t="s">
        <v>5441</v>
      </c>
      <c r="U266" s="18"/>
      <c r="V266" s="18"/>
      <c r="W266" s="52" t="s">
        <v>5442</v>
      </c>
      <c r="X266" s="51" t="s">
        <v>5443</v>
      </c>
    </row>
    <row r="267" spans="1:24" s="50" customFormat="1" ht="47.25">
      <c r="A267" s="18" t="s">
        <v>90</v>
      </c>
      <c r="B267" s="18" t="s">
        <v>89</v>
      </c>
      <c r="C267" s="18" t="s">
        <v>91</v>
      </c>
      <c r="D267" s="18" t="s">
        <v>79</v>
      </c>
      <c r="E267" s="18">
        <v>6</v>
      </c>
      <c r="F267" s="18" t="s">
        <v>64</v>
      </c>
      <c r="G267" s="18">
        <v>24</v>
      </c>
      <c r="H267" s="18" t="s">
        <v>58</v>
      </c>
      <c r="I267" s="18">
        <v>2</v>
      </c>
      <c r="J267" s="18" t="s">
        <v>45</v>
      </c>
      <c r="K267" s="18">
        <v>2</v>
      </c>
      <c r="L267" s="18" t="s">
        <v>35</v>
      </c>
      <c r="M267" s="18" t="s">
        <v>36</v>
      </c>
      <c r="N267" s="18" t="s">
        <v>38</v>
      </c>
      <c r="O267" s="18" t="s">
        <v>29</v>
      </c>
      <c r="P267" s="18" t="s">
        <v>29</v>
      </c>
      <c r="Q267" s="18" t="s">
        <v>5444</v>
      </c>
      <c r="R267" s="18" t="s">
        <v>5445</v>
      </c>
      <c r="S267" s="18" t="s">
        <v>5446</v>
      </c>
      <c r="T267" s="18" t="s">
        <v>5447</v>
      </c>
      <c r="U267" s="18"/>
      <c r="V267" s="18"/>
      <c r="W267" s="52" t="s">
        <v>5448</v>
      </c>
      <c r="X267" s="51" t="s">
        <v>5449</v>
      </c>
    </row>
    <row r="268" spans="1:24" s="50" customFormat="1" ht="47.25">
      <c r="A268" s="18" t="s">
        <v>90</v>
      </c>
      <c r="B268" s="18" t="s">
        <v>89</v>
      </c>
      <c r="C268" s="18" t="s">
        <v>91</v>
      </c>
      <c r="D268" s="18" t="s">
        <v>79</v>
      </c>
      <c r="E268" s="18">
        <v>6</v>
      </c>
      <c r="F268" s="18" t="s">
        <v>64</v>
      </c>
      <c r="G268" s="18">
        <v>24</v>
      </c>
      <c r="H268" s="18" t="s">
        <v>58</v>
      </c>
      <c r="I268" s="18">
        <v>2</v>
      </c>
      <c r="J268" s="18" t="s">
        <v>45</v>
      </c>
      <c r="K268" s="18">
        <v>3</v>
      </c>
      <c r="L268" s="18" t="s">
        <v>35</v>
      </c>
      <c r="M268" s="18" t="s">
        <v>36</v>
      </c>
      <c r="N268" s="18" t="s">
        <v>38</v>
      </c>
      <c r="O268" s="18" t="s">
        <v>29</v>
      </c>
      <c r="P268" s="18" t="s">
        <v>29</v>
      </c>
      <c r="Q268" s="18" t="s">
        <v>5450</v>
      </c>
      <c r="R268" s="18" t="s">
        <v>5451</v>
      </c>
      <c r="S268" s="18" t="s">
        <v>5452</v>
      </c>
      <c r="T268" s="18" t="s">
        <v>5453</v>
      </c>
      <c r="U268" s="18"/>
      <c r="V268" s="18"/>
      <c r="W268" s="52" t="s">
        <v>5454</v>
      </c>
      <c r="X268" s="51" t="s">
        <v>5455</v>
      </c>
    </row>
    <row r="269" spans="1:24" s="50" customFormat="1" ht="47.25">
      <c r="A269" s="18" t="s">
        <v>90</v>
      </c>
      <c r="B269" s="18" t="s">
        <v>89</v>
      </c>
      <c r="C269" s="18" t="s">
        <v>91</v>
      </c>
      <c r="D269" s="18" t="s">
        <v>79</v>
      </c>
      <c r="E269" s="18">
        <v>6</v>
      </c>
      <c r="F269" s="18" t="s">
        <v>64</v>
      </c>
      <c r="G269" s="18">
        <v>24</v>
      </c>
      <c r="H269" s="18" t="s">
        <v>58</v>
      </c>
      <c r="I269" s="18">
        <v>2</v>
      </c>
      <c r="J269" s="18" t="s">
        <v>45</v>
      </c>
      <c r="K269" s="18">
        <v>4</v>
      </c>
      <c r="L269" s="18" t="s">
        <v>35</v>
      </c>
      <c r="M269" s="18" t="s">
        <v>36</v>
      </c>
      <c r="N269" s="18" t="s">
        <v>38</v>
      </c>
      <c r="O269" s="18" t="s">
        <v>29</v>
      </c>
      <c r="P269" s="18" t="s">
        <v>29</v>
      </c>
      <c r="Q269" s="18" t="s">
        <v>5456</v>
      </c>
      <c r="R269" s="18" t="s">
        <v>5457</v>
      </c>
      <c r="S269" s="18" t="s">
        <v>5458</v>
      </c>
      <c r="T269" s="18" t="s">
        <v>5459</v>
      </c>
      <c r="U269" s="18"/>
      <c r="V269" s="18"/>
      <c r="W269" s="52" t="s">
        <v>5460</v>
      </c>
      <c r="X269" s="51" t="s">
        <v>5461</v>
      </c>
    </row>
    <row r="270" spans="1:24" s="50" customFormat="1" ht="47.25">
      <c r="A270" s="18" t="s">
        <v>90</v>
      </c>
      <c r="B270" s="18" t="s">
        <v>89</v>
      </c>
      <c r="C270" s="18" t="s">
        <v>91</v>
      </c>
      <c r="D270" s="18" t="s">
        <v>79</v>
      </c>
      <c r="E270" s="18">
        <v>6</v>
      </c>
      <c r="F270" s="18" t="s">
        <v>64</v>
      </c>
      <c r="G270" s="18">
        <v>24</v>
      </c>
      <c r="H270" s="18" t="s">
        <v>58</v>
      </c>
      <c r="I270" s="18">
        <v>2</v>
      </c>
      <c r="J270" s="18" t="s">
        <v>45</v>
      </c>
      <c r="K270" s="18">
        <v>5</v>
      </c>
      <c r="L270" s="18" t="s">
        <v>35</v>
      </c>
      <c r="M270" s="18" t="s">
        <v>36</v>
      </c>
      <c r="N270" s="18" t="s">
        <v>38</v>
      </c>
      <c r="O270" s="18" t="s">
        <v>29</v>
      </c>
      <c r="P270" s="18" t="s">
        <v>29</v>
      </c>
      <c r="Q270" s="18" t="s">
        <v>5462</v>
      </c>
      <c r="R270" s="18" t="s">
        <v>5463</v>
      </c>
      <c r="S270" s="18" t="s">
        <v>5464</v>
      </c>
      <c r="T270" s="18" t="s">
        <v>5465</v>
      </c>
      <c r="U270" s="18"/>
      <c r="V270" s="18"/>
      <c r="W270" s="52" t="s">
        <v>5466</v>
      </c>
      <c r="X270" s="51" t="s">
        <v>5467</v>
      </c>
    </row>
    <row r="271" spans="1:24" s="50" customFormat="1" ht="47.25">
      <c r="A271" s="18" t="s">
        <v>90</v>
      </c>
      <c r="B271" s="18" t="s">
        <v>89</v>
      </c>
      <c r="C271" s="18" t="s">
        <v>91</v>
      </c>
      <c r="D271" s="18" t="s">
        <v>79</v>
      </c>
      <c r="E271" s="18">
        <v>6</v>
      </c>
      <c r="F271" s="18" t="s">
        <v>64</v>
      </c>
      <c r="G271" s="18">
        <v>24</v>
      </c>
      <c r="H271" s="18" t="s">
        <v>58</v>
      </c>
      <c r="I271" s="18">
        <v>2</v>
      </c>
      <c r="J271" s="18" t="s">
        <v>45</v>
      </c>
      <c r="K271" s="18">
        <v>6</v>
      </c>
      <c r="L271" s="18" t="s">
        <v>35</v>
      </c>
      <c r="M271" s="18" t="s">
        <v>36</v>
      </c>
      <c r="N271" s="18" t="s">
        <v>38</v>
      </c>
      <c r="O271" s="18" t="s">
        <v>29</v>
      </c>
      <c r="P271" s="18" t="s">
        <v>29</v>
      </c>
      <c r="Q271" s="18" t="s">
        <v>5468</v>
      </c>
      <c r="R271" s="18" t="s">
        <v>5469</v>
      </c>
      <c r="S271" s="18" t="s">
        <v>5470</v>
      </c>
      <c r="T271" s="18" t="s">
        <v>5471</v>
      </c>
      <c r="U271" s="18"/>
      <c r="V271" s="18"/>
      <c r="W271" s="52" t="s">
        <v>5472</v>
      </c>
      <c r="X271" s="51" t="s">
        <v>5473</v>
      </c>
    </row>
    <row r="272" spans="1:24" s="50" customFormat="1" ht="47.25">
      <c r="A272" s="18" t="s">
        <v>90</v>
      </c>
      <c r="B272" s="18" t="s">
        <v>89</v>
      </c>
      <c r="C272" s="18" t="s">
        <v>91</v>
      </c>
      <c r="D272" s="18" t="s">
        <v>79</v>
      </c>
      <c r="E272" s="18">
        <v>6</v>
      </c>
      <c r="F272" s="18" t="s">
        <v>70</v>
      </c>
      <c r="G272" s="18">
        <v>32</v>
      </c>
      <c r="H272" s="18" t="s">
        <v>52</v>
      </c>
      <c r="I272" s="18">
        <v>2</v>
      </c>
      <c r="J272" s="18" t="s">
        <v>45</v>
      </c>
      <c r="K272" s="18">
        <v>1</v>
      </c>
      <c r="L272" s="18" t="s">
        <v>35</v>
      </c>
      <c r="M272" s="18" t="s">
        <v>36</v>
      </c>
      <c r="N272" s="18" t="s">
        <v>38</v>
      </c>
      <c r="O272" s="18" t="s">
        <v>29</v>
      </c>
      <c r="P272" s="18" t="s">
        <v>29</v>
      </c>
      <c r="Q272" s="18" t="s">
        <v>5474</v>
      </c>
      <c r="R272" s="18" t="s">
        <v>5475</v>
      </c>
      <c r="S272" s="18" t="s">
        <v>5476</v>
      </c>
      <c r="T272" s="18" t="s">
        <v>5477</v>
      </c>
      <c r="U272" s="18"/>
      <c r="V272" s="18"/>
      <c r="W272" s="52" t="s">
        <v>5478</v>
      </c>
      <c r="X272" s="51" t="s">
        <v>5479</v>
      </c>
    </row>
    <row r="273" spans="1:24" s="50" customFormat="1" ht="47.25">
      <c r="A273" s="18" t="s">
        <v>90</v>
      </c>
      <c r="B273" s="18" t="s">
        <v>89</v>
      </c>
      <c r="C273" s="18" t="s">
        <v>91</v>
      </c>
      <c r="D273" s="18" t="s">
        <v>79</v>
      </c>
      <c r="E273" s="18">
        <v>6</v>
      </c>
      <c r="F273" s="18" t="s">
        <v>70</v>
      </c>
      <c r="G273" s="18">
        <v>32</v>
      </c>
      <c r="H273" s="18" t="s">
        <v>52</v>
      </c>
      <c r="I273" s="18">
        <v>2</v>
      </c>
      <c r="J273" s="18" t="s">
        <v>45</v>
      </c>
      <c r="K273" s="18">
        <v>2</v>
      </c>
      <c r="L273" s="18" t="s">
        <v>35</v>
      </c>
      <c r="M273" s="18" t="s">
        <v>36</v>
      </c>
      <c r="N273" s="18" t="s">
        <v>38</v>
      </c>
      <c r="O273" s="18" t="s">
        <v>29</v>
      </c>
      <c r="P273" s="18" t="s">
        <v>29</v>
      </c>
      <c r="Q273" s="18" t="s">
        <v>5480</v>
      </c>
      <c r="R273" s="18" t="s">
        <v>5481</v>
      </c>
      <c r="S273" s="18" t="s">
        <v>5482</v>
      </c>
      <c r="T273" s="18" t="s">
        <v>5483</v>
      </c>
      <c r="U273" s="18"/>
      <c r="V273" s="18"/>
      <c r="W273" s="52" t="s">
        <v>5484</v>
      </c>
      <c r="X273" s="51" t="s">
        <v>5485</v>
      </c>
    </row>
    <row r="274" spans="1:24" s="50" customFormat="1" ht="47.25">
      <c r="A274" s="18" t="s">
        <v>90</v>
      </c>
      <c r="B274" s="18" t="s">
        <v>89</v>
      </c>
      <c r="C274" s="18" t="s">
        <v>91</v>
      </c>
      <c r="D274" s="18" t="s">
        <v>79</v>
      </c>
      <c r="E274" s="18">
        <v>6</v>
      </c>
      <c r="F274" s="18" t="s">
        <v>70</v>
      </c>
      <c r="G274" s="18">
        <v>32</v>
      </c>
      <c r="H274" s="18" t="s">
        <v>52</v>
      </c>
      <c r="I274" s="18">
        <v>2</v>
      </c>
      <c r="J274" s="18" t="s">
        <v>45</v>
      </c>
      <c r="K274" s="18">
        <v>3</v>
      </c>
      <c r="L274" s="18" t="s">
        <v>35</v>
      </c>
      <c r="M274" s="18" t="s">
        <v>36</v>
      </c>
      <c r="N274" s="18" t="s">
        <v>38</v>
      </c>
      <c r="O274" s="18" t="s">
        <v>29</v>
      </c>
      <c r="P274" s="18" t="s">
        <v>29</v>
      </c>
      <c r="Q274" s="18" t="s">
        <v>5486</v>
      </c>
      <c r="R274" s="18" t="s">
        <v>5487</v>
      </c>
      <c r="S274" s="18" t="s">
        <v>5488</v>
      </c>
      <c r="T274" s="18" t="s">
        <v>5489</v>
      </c>
      <c r="U274" s="18"/>
      <c r="V274" s="18"/>
      <c r="W274" s="52" t="s">
        <v>5490</v>
      </c>
      <c r="X274" s="51" t="s">
        <v>5491</v>
      </c>
    </row>
    <row r="275" spans="1:24" s="50" customFormat="1" ht="47.25">
      <c r="A275" s="18" t="s">
        <v>90</v>
      </c>
      <c r="B275" s="18" t="s">
        <v>89</v>
      </c>
      <c r="C275" s="18" t="s">
        <v>91</v>
      </c>
      <c r="D275" s="18" t="s">
        <v>79</v>
      </c>
      <c r="E275" s="18">
        <v>6</v>
      </c>
      <c r="F275" s="18" t="s">
        <v>70</v>
      </c>
      <c r="G275" s="18">
        <v>32</v>
      </c>
      <c r="H275" s="18" t="s">
        <v>52</v>
      </c>
      <c r="I275" s="18">
        <v>2</v>
      </c>
      <c r="J275" s="18" t="s">
        <v>45</v>
      </c>
      <c r="K275" s="18">
        <v>4</v>
      </c>
      <c r="L275" s="18" t="s">
        <v>35</v>
      </c>
      <c r="M275" s="18" t="s">
        <v>36</v>
      </c>
      <c r="N275" s="18" t="s">
        <v>38</v>
      </c>
      <c r="O275" s="18" t="s">
        <v>29</v>
      </c>
      <c r="P275" s="18" t="s">
        <v>29</v>
      </c>
      <c r="Q275" s="18" t="s">
        <v>5492</v>
      </c>
      <c r="R275" s="18" t="s">
        <v>5493</v>
      </c>
      <c r="S275" s="18" t="s">
        <v>5494</v>
      </c>
      <c r="T275" s="18" t="s">
        <v>5495</v>
      </c>
      <c r="U275" s="18"/>
      <c r="V275" s="18"/>
      <c r="W275" s="52" t="s">
        <v>5496</v>
      </c>
      <c r="X275" s="51" t="s">
        <v>5497</v>
      </c>
    </row>
    <row r="276" spans="1:24" s="50" customFormat="1" ht="47.25">
      <c r="A276" s="18" t="s">
        <v>90</v>
      </c>
      <c r="B276" s="18" t="s">
        <v>89</v>
      </c>
      <c r="C276" s="18" t="s">
        <v>91</v>
      </c>
      <c r="D276" s="18" t="s">
        <v>79</v>
      </c>
      <c r="E276" s="18">
        <v>6</v>
      </c>
      <c r="F276" s="18" t="s">
        <v>70</v>
      </c>
      <c r="G276" s="18">
        <v>32</v>
      </c>
      <c r="H276" s="18" t="s">
        <v>52</v>
      </c>
      <c r="I276" s="18">
        <v>2</v>
      </c>
      <c r="J276" s="18" t="s">
        <v>45</v>
      </c>
      <c r="K276" s="18">
        <v>5</v>
      </c>
      <c r="L276" s="18" t="s">
        <v>35</v>
      </c>
      <c r="M276" s="18" t="s">
        <v>36</v>
      </c>
      <c r="N276" s="18" t="s">
        <v>38</v>
      </c>
      <c r="O276" s="18" t="s">
        <v>29</v>
      </c>
      <c r="P276" s="18" t="s">
        <v>29</v>
      </c>
      <c r="Q276" s="18" t="s">
        <v>5498</v>
      </c>
      <c r="R276" s="18" t="s">
        <v>5499</v>
      </c>
      <c r="S276" s="18" t="s">
        <v>5500</v>
      </c>
      <c r="T276" s="18" t="s">
        <v>5501</v>
      </c>
      <c r="U276" s="18"/>
      <c r="V276" s="18"/>
      <c r="W276" s="52" t="s">
        <v>5502</v>
      </c>
      <c r="X276" s="51" t="s">
        <v>5503</v>
      </c>
    </row>
    <row r="277" spans="1:24" s="50" customFormat="1" ht="47.25">
      <c r="A277" s="18" t="s">
        <v>90</v>
      </c>
      <c r="B277" s="18" t="s">
        <v>89</v>
      </c>
      <c r="C277" s="18" t="s">
        <v>91</v>
      </c>
      <c r="D277" s="18" t="s">
        <v>79</v>
      </c>
      <c r="E277" s="18">
        <v>6</v>
      </c>
      <c r="F277" s="18" t="s">
        <v>70</v>
      </c>
      <c r="G277" s="18">
        <v>32</v>
      </c>
      <c r="H277" s="18" t="s">
        <v>52</v>
      </c>
      <c r="I277" s="18">
        <v>2</v>
      </c>
      <c r="J277" s="18" t="s">
        <v>45</v>
      </c>
      <c r="K277" s="18">
        <v>6</v>
      </c>
      <c r="L277" s="18" t="s">
        <v>35</v>
      </c>
      <c r="M277" s="18" t="s">
        <v>36</v>
      </c>
      <c r="N277" s="18" t="s">
        <v>38</v>
      </c>
      <c r="O277" s="18" t="s">
        <v>29</v>
      </c>
      <c r="P277" s="18" t="s">
        <v>29</v>
      </c>
      <c r="Q277" s="18" t="s">
        <v>5504</v>
      </c>
      <c r="R277" s="18" t="s">
        <v>5505</v>
      </c>
      <c r="S277" s="18" t="s">
        <v>5506</v>
      </c>
      <c r="T277" s="18" t="s">
        <v>5507</v>
      </c>
      <c r="U277" s="18"/>
      <c r="V277" s="18"/>
      <c r="W277" s="52" t="s">
        <v>5508</v>
      </c>
      <c r="X277" s="51" t="s">
        <v>5509</v>
      </c>
    </row>
    <row r="278" spans="1:24" s="50" customFormat="1" ht="47.25">
      <c r="A278" s="18" t="s">
        <v>90</v>
      </c>
      <c r="B278" s="18" t="s">
        <v>89</v>
      </c>
      <c r="C278" s="18" t="s">
        <v>91</v>
      </c>
      <c r="D278" s="18" t="s">
        <v>79</v>
      </c>
      <c r="E278" s="18">
        <v>6</v>
      </c>
      <c r="F278" s="18" t="s">
        <v>76</v>
      </c>
      <c r="G278" s="18">
        <v>48</v>
      </c>
      <c r="H278" s="18" t="s">
        <v>27</v>
      </c>
      <c r="I278" s="18">
        <v>2</v>
      </c>
      <c r="J278" s="18" t="s">
        <v>45</v>
      </c>
      <c r="K278" s="18">
        <v>1</v>
      </c>
      <c r="L278" s="18" t="s">
        <v>35</v>
      </c>
      <c r="M278" s="18" t="s">
        <v>36</v>
      </c>
      <c r="N278" s="18" t="s">
        <v>38</v>
      </c>
      <c r="O278" s="18" t="s">
        <v>29</v>
      </c>
      <c r="P278" s="18" t="s">
        <v>29</v>
      </c>
      <c r="Q278" s="18" t="s">
        <v>5510</v>
      </c>
      <c r="R278" s="18" t="s">
        <v>5511</v>
      </c>
      <c r="S278" s="18" t="s">
        <v>5512</v>
      </c>
      <c r="T278" s="18" t="s">
        <v>5513</v>
      </c>
      <c r="U278" s="18"/>
      <c r="V278" s="18"/>
      <c r="W278" s="52" t="s">
        <v>5514</v>
      </c>
      <c r="X278" s="51" t="s">
        <v>5515</v>
      </c>
    </row>
    <row r="279" spans="1:24" s="50" customFormat="1" ht="47.25">
      <c r="A279" s="18" t="s">
        <v>90</v>
      </c>
      <c r="B279" s="18" t="s">
        <v>89</v>
      </c>
      <c r="C279" s="18" t="s">
        <v>91</v>
      </c>
      <c r="D279" s="18" t="s">
        <v>79</v>
      </c>
      <c r="E279" s="18">
        <v>6</v>
      </c>
      <c r="F279" s="18" t="s">
        <v>76</v>
      </c>
      <c r="G279" s="18">
        <v>48</v>
      </c>
      <c r="H279" s="18" t="s">
        <v>27</v>
      </c>
      <c r="I279" s="18">
        <v>2</v>
      </c>
      <c r="J279" s="18" t="s">
        <v>45</v>
      </c>
      <c r="K279" s="18">
        <v>2</v>
      </c>
      <c r="L279" s="18" t="s">
        <v>35</v>
      </c>
      <c r="M279" s="18" t="s">
        <v>36</v>
      </c>
      <c r="N279" s="18" t="s">
        <v>38</v>
      </c>
      <c r="O279" s="18" t="s">
        <v>29</v>
      </c>
      <c r="P279" s="18" t="s">
        <v>29</v>
      </c>
      <c r="Q279" s="18" t="s">
        <v>5516</v>
      </c>
      <c r="R279" s="18" t="s">
        <v>5517</v>
      </c>
      <c r="S279" s="18" t="s">
        <v>5518</v>
      </c>
      <c r="T279" s="18" t="s">
        <v>5519</v>
      </c>
      <c r="U279" s="18"/>
      <c r="V279" s="18"/>
      <c r="W279" s="52" t="s">
        <v>5520</v>
      </c>
      <c r="X279" s="51" t="s">
        <v>5521</v>
      </c>
    </row>
    <row r="280" spans="1:24" s="50" customFormat="1" ht="47.25">
      <c r="A280" s="18" t="s">
        <v>90</v>
      </c>
      <c r="B280" s="18" t="s">
        <v>89</v>
      </c>
      <c r="C280" s="18" t="s">
        <v>91</v>
      </c>
      <c r="D280" s="18" t="s">
        <v>79</v>
      </c>
      <c r="E280" s="18">
        <v>6</v>
      </c>
      <c r="F280" s="18" t="s">
        <v>76</v>
      </c>
      <c r="G280" s="18">
        <v>48</v>
      </c>
      <c r="H280" s="18" t="s">
        <v>27</v>
      </c>
      <c r="I280" s="18">
        <v>2</v>
      </c>
      <c r="J280" s="18" t="s">
        <v>45</v>
      </c>
      <c r="K280" s="18">
        <v>3</v>
      </c>
      <c r="L280" s="18" t="s">
        <v>35</v>
      </c>
      <c r="M280" s="18" t="s">
        <v>36</v>
      </c>
      <c r="N280" s="18" t="s">
        <v>38</v>
      </c>
      <c r="O280" s="18" t="s">
        <v>29</v>
      </c>
      <c r="P280" s="18" t="s">
        <v>29</v>
      </c>
      <c r="Q280" s="18" t="s">
        <v>5522</v>
      </c>
      <c r="R280" s="18" t="s">
        <v>5523</v>
      </c>
      <c r="S280" s="18" t="s">
        <v>5524</v>
      </c>
      <c r="T280" s="18" t="s">
        <v>5525</v>
      </c>
      <c r="U280" s="18"/>
      <c r="V280" s="18"/>
      <c r="W280" s="52" t="s">
        <v>5526</v>
      </c>
      <c r="X280" s="51" t="s">
        <v>5527</v>
      </c>
    </row>
    <row r="281" spans="1:24" s="50" customFormat="1" ht="47.25">
      <c r="A281" s="18" t="s">
        <v>90</v>
      </c>
      <c r="B281" s="18" t="s">
        <v>89</v>
      </c>
      <c r="C281" s="18" t="s">
        <v>91</v>
      </c>
      <c r="D281" s="18" t="s">
        <v>79</v>
      </c>
      <c r="E281" s="18">
        <v>6</v>
      </c>
      <c r="F281" s="18" t="s">
        <v>76</v>
      </c>
      <c r="G281" s="18">
        <v>48</v>
      </c>
      <c r="H281" s="18" t="s">
        <v>27</v>
      </c>
      <c r="I281" s="18">
        <v>2</v>
      </c>
      <c r="J281" s="18" t="s">
        <v>45</v>
      </c>
      <c r="K281" s="18">
        <v>4</v>
      </c>
      <c r="L281" s="18" t="s">
        <v>35</v>
      </c>
      <c r="M281" s="18" t="s">
        <v>36</v>
      </c>
      <c r="N281" s="18" t="s">
        <v>38</v>
      </c>
      <c r="O281" s="18" t="s">
        <v>29</v>
      </c>
      <c r="P281" s="18" t="s">
        <v>29</v>
      </c>
      <c r="Q281" s="18" t="s">
        <v>5528</v>
      </c>
      <c r="R281" s="18" t="s">
        <v>5529</v>
      </c>
      <c r="S281" s="18" t="s">
        <v>5530</v>
      </c>
      <c r="T281" s="18" t="s">
        <v>5531</v>
      </c>
      <c r="U281" s="18"/>
      <c r="V281" s="18"/>
      <c r="W281" s="52" t="s">
        <v>5532</v>
      </c>
      <c r="X281" s="51" t="s">
        <v>5533</v>
      </c>
    </row>
    <row r="282" spans="1:24" s="50" customFormat="1" ht="47.25">
      <c r="A282" s="18" t="s">
        <v>90</v>
      </c>
      <c r="B282" s="18" t="s">
        <v>89</v>
      </c>
      <c r="C282" s="18" t="s">
        <v>91</v>
      </c>
      <c r="D282" s="18" t="s">
        <v>79</v>
      </c>
      <c r="E282" s="18">
        <v>6</v>
      </c>
      <c r="F282" s="18" t="s">
        <v>76</v>
      </c>
      <c r="G282" s="18">
        <v>48</v>
      </c>
      <c r="H282" s="18" t="s">
        <v>27</v>
      </c>
      <c r="I282" s="18">
        <v>2</v>
      </c>
      <c r="J282" s="18" t="s">
        <v>45</v>
      </c>
      <c r="K282" s="18">
        <v>5</v>
      </c>
      <c r="L282" s="18" t="s">
        <v>35</v>
      </c>
      <c r="M282" s="18" t="s">
        <v>36</v>
      </c>
      <c r="N282" s="18" t="s">
        <v>38</v>
      </c>
      <c r="O282" s="18" t="s">
        <v>29</v>
      </c>
      <c r="P282" s="18" t="s">
        <v>29</v>
      </c>
      <c r="Q282" s="18" t="s">
        <v>5534</v>
      </c>
      <c r="R282" s="18" t="s">
        <v>5535</v>
      </c>
      <c r="S282" s="18" t="s">
        <v>5536</v>
      </c>
      <c r="T282" s="18" t="s">
        <v>5537</v>
      </c>
      <c r="U282" s="18"/>
      <c r="V282" s="18"/>
      <c r="W282" s="52" t="s">
        <v>5538</v>
      </c>
      <c r="X282" s="51" t="s">
        <v>5539</v>
      </c>
    </row>
    <row r="283" spans="1:24" s="50" customFormat="1" ht="47.25">
      <c r="A283" s="18" t="s">
        <v>90</v>
      </c>
      <c r="B283" s="18" t="s">
        <v>89</v>
      </c>
      <c r="C283" s="18" t="s">
        <v>91</v>
      </c>
      <c r="D283" s="18" t="s">
        <v>79</v>
      </c>
      <c r="E283" s="18">
        <v>6</v>
      </c>
      <c r="F283" s="18" t="s">
        <v>76</v>
      </c>
      <c r="G283" s="18">
        <v>48</v>
      </c>
      <c r="H283" s="18" t="s">
        <v>27</v>
      </c>
      <c r="I283" s="18">
        <v>2</v>
      </c>
      <c r="J283" s="18" t="s">
        <v>45</v>
      </c>
      <c r="K283" s="18">
        <v>6</v>
      </c>
      <c r="L283" s="18" t="s">
        <v>35</v>
      </c>
      <c r="M283" s="18" t="s">
        <v>36</v>
      </c>
      <c r="N283" s="18" t="s">
        <v>38</v>
      </c>
      <c r="O283" s="18" t="s">
        <v>29</v>
      </c>
      <c r="P283" s="18" t="s">
        <v>29</v>
      </c>
      <c r="Q283" s="18" t="s">
        <v>5540</v>
      </c>
      <c r="R283" s="18" t="s">
        <v>5541</v>
      </c>
      <c r="S283" s="18" t="s">
        <v>5542</v>
      </c>
      <c r="T283" s="18" t="s">
        <v>5543</v>
      </c>
      <c r="U283" s="18"/>
      <c r="V283" s="18"/>
      <c r="W283" s="52" t="s">
        <v>5544</v>
      </c>
      <c r="X283" s="51" t="s">
        <v>5545</v>
      </c>
    </row>
    <row r="284" spans="1:24" s="50" customFormat="1" ht="47.25">
      <c r="A284" s="18" t="s">
        <v>90</v>
      </c>
      <c r="B284" s="18" t="s">
        <v>89</v>
      </c>
      <c r="C284" s="18" t="s">
        <v>91</v>
      </c>
      <c r="D284" s="18" t="s">
        <v>79</v>
      </c>
      <c r="E284" s="18">
        <v>6</v>
      </c>
      <c r="F284" s="18" t="s">
        <v>46</v>
      </c>
      <c r="G284" s="18">
        <v>2</v>
      </c>
      <c r="H284" s="18" t="s">
        <v>37</v>
      </c>
      <c r="I284" s="18">
        <v>2</v>
      </c>
      <c r="J284" s="18" t="s">
        <v>45</v>
      </c>
      <c r="K284" s="18">
        <v>1</v>
      </c>
      <c r="L284" s="18" t="s">
        <v>83</v>
      </c>
      <c r="M284" s="18" t="s">
        <v>72</v>
      </c>
      <c r="N284" s="18" t="s">
        <v>38</v>
      </c>
      <c r="O284" s="18" t="s">
        <v>29</v>
      </c>
      <c r="P284" s="18" t="s">
        <v>29</v>
      </c>
      <c r="Q284" s="18" t="s">
        <v>5546</v>
      </c>
      <c r="R284" s="18" t="s">
        <v>5547</v>
      </c>
      <c r="S284" s="18" t="s">
        <v>5548</v>
      </c>
      <c r="T284" s="18" t="s">
        <v>5549</v>
      </c>
      <c r="U284" s="18"/>
      <c r="V284" s="18"/>
      <c r="W284" s="52" t="s">
        <v>5550</v>
      </c>
      <c r="X284" s="51" t="s">
        <v>5551</v>
      </c>
    </row>
    <row r="285" spans="1:24" s="50" customFormat="1" ht="47.25">
      <c r="A285" s="18" t="s">
        <v>90</v>
      </c>
      <c r="B285" s="18" t="s">
        <v>89</v>
      </c>
      <c r="C285" s="18" t="s">
        <v>91</v>
      </c>
      <c r="D285" s="18" t="s">
        <v>79</v>
      </c>
      <c r="E285" s="18">
        <v>6</v>
      </c>
      <c r="F285" s="18" t="s">
        <v>46</v>
      </c>
      <c r="G285" s="18">
        <v>2</v>
      </c>
      <c r="H285" s="18" t="s">
        <v>37</v>
      </c>
      <c r="I285" s="18">
        <v>2</v>
      </c>
      <c r="J285" s="18" t="s">
        <v>45</v>
      </c>
      <c r="K285" s="18">
        <v>2</v>
      </c>
      <c r="L285" s="18" t="s">
        <v>83</v>
      </c>
      <c r="M285" s="18" t="s">
        <v>72</v>
      </c>
      <c r="N285" s="18" t="s">
        <v>38</v>
      </c>
      <c r="O285" s="18" t="s">
        <v>29</v>
      </c>
      <c r="P285" s="18" t="s">
        <v>29</v>
      </c>
      <c r="Q285" s="18" t="s">
        <v>5552</v>
      </c>
      <c r="R285" s="18" t="s">
        <v>5553</v>
      </c>
      <c r="S285" s="18" t="s">
        <v>5554</v>
      </c>
      <c r="T285" s="18" t="s">
        <v>5555</v>
      </c>
      <c r="U285" s="18"/>
      <c r="V285" s="18"/>
      <c r="W285" s="52" t="s">
        <v>5556</v>
      </c>
      <c r="X285" s="51" t="s">
        <v>5557</v>
      </c>
    </row>
    <row r="286" spans="1:24" s="50" customFormat="1" ht="47.25">
      <c r="A286" s="18" t="s">
        <v>90</v>
      </c>
      <c r="B286" s="18" t="s">
        <v>89</v>
      </c>
      <c r="C286" s="18" t="s">
        <v>91</v>
      </c>
      <c r="D286" s="18" t="s">
        <v>79</v>
      </c>
      <c r="E286" s="18">
        <v>6</v>
      </c>
      <c r="F286" s="18" t="s">
        <v>46</v>
      </c>
      <c r="G286" s="18">
        <v>2</v>
      </c>
      <c r="H286" s="18" t="s">
        <v>37</v>
      </c>
      <c r="I286" s="18">
        <v>2</v>
      </c>
      <c r="J286" s="18" t="s">
        <v>45</v>
      </c>
      <c r="K286" s="18">
        <v>3</v>
      </c>
      <c r="L286" s="18" t="s">
        <v>83</v>
      </c>
      <c r="M286" s="18" t="s">
        <v>72</v>
      </c>
      <c r="N286" s="18" t="s">
        <v>38</v>
      </c>
      <c r="O286" s="18" t="s">
        <v>29</v>
      </c>
      <c r="P286" s="18" t="s">
        <v>29</v>
      </c>
      <c r="Q286" s="18" t="s">
        <v>5558</v>
      </c>
      <c r="R286" s="18" t="s">
        <v>5559</v>
      </c>
      <c r="S286" s="18" t="s">
        <v>5560</v>
      </c>
      <c r="T286" s="18" t="s">
        <v>5561</v>
      </c>
      <c r="U286" s="18"/>
      <c r="V286" s="18"/>
      <c r="W286" s="52" t="s">
        <v>5562</v>
      </c>
      <c r="X286" s="51" t="s">
        <v>5563</v>
      </c>
    </row>
    <row r="287" spans="1:24" s="50" customFormat="1" ht="47.25">
      <c r="A287" s="18" t="s">
        <v>90</v>
      </c>
      <c r="B287" s="18" t="s">
        <v>89</v>
      </c>
      <c r="C287" s="18" t="s">
        <v>91</v>
      </c>
      <c r="D287" s="18" t="s">
        <v>79</v>
      </c>
      <c r="E287" s="18">
        <v>6</v>
      </c>
      <c r="F287" s="18" t="s">
        <v>46</v>
      </c>
      <c r="G287" s="18">
        <v>2</v>
      </c>
      <c r="H287" s="18" t="s">
        <v>37</v>
      </c>
      <c r="I287" s="18">
        <v>2</v>
      </c>
      <c r="J287" s="18" t="s">
        <v>45</v>
      </c>
      <c r="K287" s="18">
        <v>4</v>
      </c>
      <c r="L287" s="18" t="s">
        <v>83</v>
      </c>
      <c r="M287" s="18" t="s">
        <v>72</v>
      </c>
      <c r="N287" s="18" t="s">
        <v>38</v>
      </c>
      <c r="O287" s="18" t="s">
        <v>29</v>
      </c>
      <c r="P287" s="18" t="s">
        <v>29</v>
      </c>
      <c r="Q287" s="18" t="s">
        <v>5564</v>
      </c>
      <c r="R287" s="18" t="s">
        <v>5565</v>
      </c>
      <c r="S287" s="18" t="s">
        <v>5566</v>
      </c>
      <c r="T287" s="18" t="s">
        <v>5567</v>
      </c>
      <c r="U287" s="18"/>
      <c r="V287" s="18"/>
      <c r="W287" s="52" t="s">
        <v>5568</v>
      </c>
      <c r="X287" s="51" t="s">
        <v>5569</v>
      </c>
    </row>
    <row r="288" spans="1:24" s="50" customFormat="1" ht="47.25">
      <c r="A288" s="18" t="s">
        <v>90</v>
      </c>
      <c r="B288" s="18" t="s">
        <v>89</v>
      </c>
      <c r="C288" s="18" t="s">
        <v>91</v>
      </c>
      <c r="D288" s="18" t="s">
        <v>79</v>
      </c>
      <c r="E288" s="18">
        <v>6</v>
      </c>
      <c r="F288" s="18" t="s">
        <v>46</v>
      </c>
      <c r="G288" s="18">
        <v>2</v>
      </c>
      <c r="H288" s="18" t="s">
        <v>37</v>
      </c>
      <c r="I288" s="18">
        <v>2</v>
      </c>
      <c r="J288" s="18" t="s">
        <v>45</v>
      </c>
      <c r="K288" s="18">
        <v>5</v>
      </c>
      <c r="L288" s="18" t="s">
        <v>83</v>
      </c>
      <c r="M288" s="18" t="s">
        <v>72</v>
      </c>
      <c r="N288" s="18" t="s">
        <v>38</v>
      </c>
      <c r="O288" s="18" t="s">
        <v>29</v>
      </c>
      <c r="P288" s="18" t="s">
        <v>29</v>
      </c>
      <c r="Q288" s="18" t="s">
        <v>5570</v>
      </c>
      <c r="R288" s="18" t="s">
        <v>5571</v>
      </c>
      <c r="S288" s="18" t="s">
        <v>5572</v>
      </c>
      <c r="T288" s="18" t="s">
        <v>5573</v>
      </c>
      <c r="U288" s="18"/>
      <c r="V288" s="18"/>
      <c r="W288" s="52" t="s">
        <v>5574</v>
      </c>
      <c r="X288" s="51" t="s">
        <v>5575</v>
      </c>
    </row>
    <row r="289" spans="1:24" s="50" customFormat="1" ht="47.25">
      <c r="A289" s="18" t="s">
        <v>90</v>
      </c>
      <c r="B289" s="18" t="s">
        <v>89</v>
      </c>
      <c r="C289" s="18" t="s">
        <v>91</v>
      </c>
      <c r="D289" s="18" t="s">
        <v>79</v>
      </c>
      <c r="E289" s="18">
        <v>6</v>
      </c>
      <c r="F289" s="18" t="s">
        <v>46</v>
      </c>
      <c r="G289" s="18">
        <v>2</v>
      </c>
      <c r="H289" s="18" t="s">
        <v>37</v>
      </c>
      <c r="I289" s="18">
        <v>2</v>
      </c>
      <c r="J289" s="18" t="s">
        <v>45</v>
      </c>
      <c r="K289" s="18">
        <v>6</v>
      </c>
      <c r="L289" s="18" t="s">
        <v>83</v>
      </c>
      <c r="M289" s="18" t="s">
        <v>72</v>
      </c>
      <c r="N289" s="18" t="s">
        <v>38</v>
      </c>
      <c r="O289" s="18" t="s">
        <v>29</v>
      </c>
      <c r="P289" s="18" t="s">
        <v>29</v>
      </c>
      <c r="Q289" s="18" t="s">
        <v>5576</v>
      </c>
      <c r="R289" s="18" t="s">
        <v>5577</v>
      </c>
      <c r="S289" s="18" t="s">
        <v>5578</v>
      </c>
      <c r="T289" s="18" t="s">
        <v>5579</v>
      </c>
      <c r="U289" s="18"/>
      <c r="V289" s="18"/>
      <c r="W289" s="52" t="s">
        <v>5580</v>
      </c>
      <c r="X289" s="51" t="s">
        <v>5581</v>
      </c>
    </row>
    <row r="290" spans="1:24" s="50" customFormat="1" ht="47.25">
      <c r="A290" s="18" t="s">
        <v>90</v>
      </c>
      <c r="B290" s="18" t="s">
        <v>89</v>
      </c>
      <c r="C290" s="18" t="s">
        <v>91</v>
      </c>
      <c r="D290" s="18" t="s">
        <v>79</v>
      </c>
      <c r="E290" s="18">
        <v>6</v>
      </c>
      <c r="F290" s="18" t="s">
        <v>57</v>
      </c>
      <c r="G290" s="18">
        <v>8</v>
      </c>
      <c r="H290" s="18" t="s">
        <v>47</v>
      </c>
      <c r="I290" s="18">
        <v>2</v>
      </c>
      <c r="J290" s="18" t="s">
        <v>45</v>
      </c>
      <c r="K290" s="18">
        <v>1</v>
      </c>
      <c r="L290" s="18" t="s">
        <v>83</v>
      </c>
      <c r="M290" s="18" t="s">
        <v>72</v>
      </c>
      <c r="N290" s="18" t="s">
        <v>38</v>
      </c>
      <c r="O290" s="18" t="s">
        <v>29</v>
      </c>
      <c r="P290" s="18" t="s">
        <v>29</v>
      </c>
      <c r="Q290" s="18" t="s">
        <v>5582</v>
      </c>
      <c r="R290" s="18" t="s">
        <v>5583</v>
      </c>
      <c r="S290" s="18" t="s">
        <v>5584</v>
      </c>
      <c r="T290" s="18" t="s">
        <v>5585</v>
      </c>
      <c r="U290" s="18"/>
      <c r="V290" s="18"/>
      <c r="W290" s="52" t="s">
        <v>5586</v>
      </c>
      <c r="X290" s="51" t="s">
        <v>5587</v>
      </c>
    </row>
    <row r="291" spans="1:24" s="50" customFormat="1" ht="47.25">
      <c r="A291" s="18" t="s">
        <v>90</v>
      </c>
      <c r="B291" s="18" t="s">
        <v>89</v>
      </c>
      <c r="C291" s="18" t="s">
        <v>91</v>
      </c>
      <c r="D291" s="18" t="s">
        <v>79</v>
      </c>
      <c r="E291" s="18">
        <v>6</v>
      </c>
      <c r="F291" s="18" t="s">
        <v>57</v>
      </c>
      <c r="G291" s="18">
        <v>8</v>
      </c>
      <c r="H291" s="18" t="s">
        <v>47</v>
      </c>
      <c r="I291" s="18">
        <v>2</v>
      </c>
      <c r="J291" s="18" t="s">
        <v>45</v>
      </c>
      <c r="K291" s="18">
        <v>2</v>
      </c>
      <c r="L291" s="18" t="s">
        <v>83</v>
      </c>
      <c r="M291" s="18" t="s">
        <v>72</v>
      </c>
      <c r="N291" s="18" t="s">
        <v>38</v>
      </c>
      <c r="O291" s="18" t="s">
        <v>29</v>
      </c>
      <c r="P291" s="18" t="s">
        <v>29</v>
      </c>
      <c r="Q291" s="18" t="s">
        <v>5588</v>
      </c>
      <c r="R291" s="18" t="s">
        <v>5589</v>
      </c>
      <c r="S291" s="18" t="s">
        <v>5590</v>
      </c>
      <c r="T291" s="18" t="s">
        <v>5591</v>
      </c>
      <c r="U291" s="18"/>
      <c r="V291" s="18"/>
      <c r="W291" s="52" t="s">
        <v>5592</v>
      </c>
      <c r="X291" s="51" t="s">
        <v>5593</v>
      </c>
    </row>
    <row r="292" spans="1:24" s="50" customFormat="1" ht="47.25">
      <c r="A292" s="18" t="s">
        <v>90</v>
      </c>
      <c r="B292" s="18" t="s">
        <v>89</v>
      </c>
      <c r="C292" s="18" t="s">
        <v>91</v>
      </c>
      <c r="D292" s="18" t="s">
        <v>79</v>
      </c>
      <c r="E292" s="18">
        <v>6</v>
      </c>
      <c r="F292" s="18" t="s">
        <v>57</v>
      </c>
      <c r="G292" s="18">
        <v>8</v>
      </c>
      <c r="H292" s="18" t="s">
        <v>47</v>
      </c>
      <c r="I292" s="18">
        <v>2</v>
      </c>
      <c r="J292" s="18" t="s">
        <v>45</v>
      </c>
      <c r="K292" s="18">
        <v>3</v>
      </c>
      <c r="L292" s="18" t="s">
        <v>83</v>
      </c>
      <c r="M292" s="18" t="s">
        <v>72</v>
      </c>
      <c r="N292" s="18" t="s">
        <v>38</v>
      </c>
      <c r="O292" s="18" t="s">
        <v>29</v>
      </c>
      <c r="P292" s="18" t="s">
        <v>29</v>
      </c>
      <c r="Q292" s="18" t="s">
        <v>5594</v>
      </c>
      <c r="R292" s="18" t="s">
        <v>5595</v>
      </c>
      <c r="S292" s="18" t="s">
        <v>5596</v>
      </c>
      <c r="T292" s="18" t="s">
        <v>5597</v>
      </c>
      <c r="U292" s="18"/>
      <c r="V292" s="18"/>
      <c r="W292" s="52" t="s">
        <v>5598</v>
      </c>
      <c r="X292" s="51" t="s">
        <v>5599</v>
      </c>
    </row>
    <row r="293" spans="1:24" s="50" customFormat="1" ht="47.25">
      <c r="A293" s="18" t="s">
        <v>90</v>
      </c>
      <c r="B293" s="18" t="s">
        <v>89</v>
      </c>
      <c r="C293" s="18" t="s">
        <v>91</v>
      </c>
      <c r="D293" s="18" t="s">
        <v>79</v>
      </c>
      <c r="E293" s="18">
        <v>6</v>
      </c>
      <c r="F293" s="18" t="s">
        <v>57</v>
      </c>
      <c r="G293" s="18">
        <v>8</v>
      </c>
      <c r="H293" s="18" t="s">
        <v>47</v>
      </c>
      <c r="I293" s="18">
        <v>2</v>
      </c>
      <c r="J293" s="18" t="s">
        <v>45</v>
      </c>
      <c r="K293" s="18">
        <v>4</v>
      </c>
      <c r="L293" s="18" t="s">
        <v>83</v>
      </c>
      <c r="M293" s="18" t="s">
        <v>72</v>
      </c>
      <c r="N293" s="18" t="s">
        <v>38</v>
      </c>
      <c r="O293" s="18" t="s">
        <v>29</v>
      </c>
      <c r="P293" s="18" t="s">
        <v>29</v>
      </c>
      <c r="Q293" s="18" t="s">
        <v>5600</v>
      </c>
      <c r="R293" s="18" t="s">
        <v>5601</v>
      </c>
      <c r="S293" s="18" t="s">
        <v>5602</v>
      </c>
      <c r="T293" s="18" t="s">
        <v>5603</v>
      </c>
      <c r="U293" s="18"/>
      <c r="V293" s="18"/>
      <c r="W293" s="52" t="s">
        <v>5604</v>
      </c>
      <c r="X293" s="51" t="s">
        <v>5605</v>
      </c>
    </row>
    <row r="294" spans="1:24" s="50" customFormat="1" ht="47.25">
      <c r="A294" s="18" t="s">
        <v>90</v>
      </c>
      <c r="B294" s="18" t="s">
        <v>89</v>
      </c>
      <c r="C294" s="18" t="s">
        <v>91</v>
      </c>
      <c r="D294" s="18" t="s">
        <v>79</v>
      </c>
      <c r="E294" s="18">
        <v>6</v>
      </c>
      <c r="F294" s="18" t="s">
        <v>57</v>
      </c>
      <c r="G294" s="18">
        <v>8</v>
      </c>
      <c r="H294" s="18" t="s">
        <v>47</v>
      </c>
      <c r="I294" s="18">
        <v>2</v>
      </c>
      <c r="J294" s="18" t="s">
        <v>45</v>
      </c>
      <c r="K294" s="18">
        <v>5</v>
      </c>
      <c r="L294" s="18" t="s">
        <v>83</v>
      </c>
      <c r="M294" s="18" t="s">
        <v>72</v>
      </c>
      <c r="N294" s="18" t="s">
        <v>38</v>
      </c>
      <c r="O294" s="18" t="s">
        <v>29</v>
      </c>
      <c r="P294" s="18" t="s">
        <v>29</v>
      </c>
      <c r="Q294" s="18" t="s">
        <v>5606</v>
      </c>
      <c r="R294" s="18" t="s">
        <v>5607</v>
      </c>
      <c r="S294" s="18" t="s">
        <v>5608</v>
      </c>
      <c r="T294" s="18" t="s">
        <v>5609</v>
      </c>
      <c r="U294" s="18"/>
      <c r="V294" s="18"/>
      <c r="W294" s="52" t="s">
        <v>5610</v>
      </c>
      <c r="X294" s="51" t="s">
        <v>5611</v>
      </c>
    </row>
    <row r="295" spans="1:24" s="50" customFormat="1" ht="47.25">
      <c r="A295" s="18" t="s">
        <v>90</v>
      </c>
      <c r="B295" s="18" t="s">
        <v>89</v>
      </c>
      <c r="C295" s="18" t="s">
        <v>91</v>
      </c>
      <c r="D295" s="18" t="s">
        <v>79</v>
      </c>
      <c r="E295" s="18">
        <v>6</v>
      </c>
      <c r="F295" s="18" t="s">
        <v>57</v>
      </c>
      <c r="G295" s="18">
        <v>8</v>
      </c>
      <c r="H295" s="18" t="s">
        <v>47</v>
      </c>
      <c r="I295" s="18">
        <v>2</v>
      </c>
      <c r="J295" s="18" t="s">
        <v>45</v>
      </c>
      <c r="K295" s="18">
        <v>6</v>
      </c>
      <c r="L295" s="18" t="s">
        <v>83</v>
      </c>
      <c r="M295" s="18" t="s">
        <v>72</v>
      </c>
      <c r="N295" s="18" t="s">
        <v>38</v>
      </c>
      <c r="O295" s="18" t="s">
        <v>29</v>
      </c>
      <c r="P295" s="18" t="s">
        <v>29</v>
      </c>
      <c r="Q295" s="18" t="s">
        <v>5612</v>
      </c>
      <c r="R295" s="18" t="s">
        <v>5613</v>
      </c>
      <c r="S295" s="18" t="s">
        <v>5614</v>
      </c>
      <c r="T295" s="18" t="s">
        <v>5615</v>
      </c>
      <c r="U295" s="18"/>
      <c r="V295" s="18"/>
      <c r="W295" s="52" t="s">
        <v>5616</v>
      </c>
      <c r="X295" s="51" t="s">
        <v>5617</v>
      </c>
    </row>
    <row r="296" spans="1:24" s="50" customFormat="1" ht="47.25">
      <c r="A296" s="18" t="s">
        <v>90</v>
      </c>
      <c r="B296" s="18" t="s">
        <v>89</v>
      </c>
      <c r="C296" s="18" t="s">
        <v>91</v>
      </c>
      <c r="D296" s="18" t="s">
        <v>79</v>
      </c>
      <c r="E296" s="18">
        <v>6</v>
      </c>
      <c r="F296" s="18" t="s">
        <v>64</v>
      </c>
      <c r="G296" s="18">
        <v>24</v>
      </c>
      <c r="H296" s="18" t="s">
        <v>58</v>
      </c>
      <c r="I296" s="18">
        <v>2</v>
      </c>
      <c r="J296" s="18" t="s">
        <v>45</v>
      </c>
      <c r="K296" s="18">
        <v>1</v>
      </c>
      <c r="L296" s="18" t="s">
        <v>83</v>
      </c>
      <c r="M296" s="18" t="s">
        <v>72</v>
      </c>
      <c r="N296" s="18" t="s">
        <v>38</v>
      </c>
      <c r="O296" s="18" t="s">
        <v>29</v>
      </c>
      <c r="P296" s="18" t="s">
        <v>29</v>
      </c>
      <c r="Q296" s="18" t="s">
        <v>5618</v>
      </c>
      <c r="R296" s="18" t="s">
        <v>5619</v>
      </c>
      <c r="S296" s="18" t="s">
        <v>5620</v>
      </c>
      <c r="T296" s="18" t="s">
        <v>5621</v>
      </c>
      <c r="U296" s="18"/>
      <c r="V296" s="18"/>
      <c r="W296" s="52" t="s">
        <v>5622</v>
      </c>
      <c r="X296" s="51" t="s">
        <v>5623</v>
      </c>
    </row>
    <row r="297" spans="1:24" s="50" customFormat="1" ht="47.25">
      <c r="A297" s="18" t="s">
        <v>90</v>
      </c>
      <c r="B297" s="18" t="s">
        <v>89</v>
      </c>
      <c r="C297" s="18" t="s">
        <v>91</v>
      </c>
      <c r="D297" s="18" t="s">
        <v>79</v>
      </c>
      <c r="E297" s="18">
        <v>6</v>
      </c>
      <c r="F297" s="18" t="s">
        <v>64</v>
      </c>
      <c r="G297" s="18">
        <v>24</v>
      </c>
      <c r="H297" s="18" t="s">
        <v>58</v>
      </c>
      <c r="I297" s="18">
        <v>2</v>
      </c>
      <c r="J297" s="18" t="s">
        <v>45</v>
      </c>
      <c r="K297" s="18">
        <v>2</v>
      </c>
      <c r="L297" s="18" t="s">
        <v>83</v>
      </c>
      <c r="M297" s="18" t="s">
        <v>72</v>
      </c>
      <c r="N297" s="18" t="s">
        <v>38</v>
      </c>
      <c r="O297" s="18" t="s">
        <v>29</v>
      </c>
      <c r="P297" s="18" t="s">
        <v>29</v>
      </c>
      <c r="Q297" s="18" t="s">
        <v>5624</v>
      </c>
      <c r="R297" s="18" t="s">
        <v>5625</v>
      </c>
      <c r="S297" s="18" t="s">
        <v>5626</v>
      </c>
      <c r="T297" s="18" t="s">
        <v>5627</v>
      </c>
      <c r="U297" s="18"/>
      <c r="V297" s="18"/>
      <c r="W297" s="52" t="s">
        <v>5628</v>
      </c>
      <c r="X297" s="51" t="s">
        <v>5629</v>
      </c>
    </row>
    <row r="298" spans="1:24" s="50" customFormat="1" ht="47.25">
      <c r="A298" s="18" t="s">
        <v>90</v>
      </c>
      <c r="B298" s="18" t="s">
        <v>89</v>
      </c>
      <c r="C298" s="18" t="s">
        <v>91</v>
      </c>
      <c r="D298" s="18" t="s">
        <v>79</v>
      </c>
      <c r="E298" s="18">
        <v>6</v>
      </c>
      <c r="F298" s="18" t="s">
        <v>64</v>
      </c>
      <c r="G298" s="18">
        <v>24</v>
      </c>
      <c r="H298" s="18" t="s">
        <v>58</v>
      </c>
      <c r="I298" s="18">
        <v>2</v>
      </c>
      <c r="J298" s="18" t="s">
        <v>45</v>
      </c>
      <c r="K298" s="18">
        <v>3</v>
      </c>
      <c r="L298" s="18" t="s">
        <v>83</v>
      </c>
      <c r="M298" s="18" t="s">
        <v>72</v>
      </c>
      <c r="N298" s="18" t="s">
        <v>38</v>
      </c>
      <c r="O298" s="18" t="s">
        <v>29</v>
      </c>
      <c r="P298" s="18" t="s">
        <v>29</v>
      </c>
      <c r="Q298" s="18" t="s">
        <v>5630</v>
      </c>
      <c r="R298" s="18" t="s">
        <v>5631</v>
      </c>
      <c r="S298" s="18" t="s">
        <v>5632</v>
      </c>
      <c r="T298" s="18" t="s">
        <v>5633</v>
      </c>
      <c r="U298" s="18"/>
      <c r="V298" s="18"/>
      <c r="W298" s="52" t="s">
        <v>5634</v>
      </c>
      <c r="X298" s="51" t="s">
        <v>5635</v>
      </c>
    </row>
    <row r="299" spans="1:24" s="50" customFormat="1" ht="47.25">
      <c r="A299" s="18" t="s">
        <v>90</v>
      </c>
      <c r="B299" s="18" t="s">
        <v>89</v>
      </c>
      <c r="C299" s="18" t="s">
        <v>91</v>
      </c>
      <c r="D299" s="18" t="s">
        <v>79</v>
      </c>
      <c r="E299" s="18">
        <v>6</v>
      </c>
      <c r="F299" s="18" t="s">
        <v>64</v>
      </c>
      <c r="G299" s="18">
        <v>24</v>
      </c>
      <c r="H299" s="18" t="s">
        <v>58</v>
      </c>
      <c r="I299" s="18">
        <v>2</v>
      </c>
      <c r="J299" s="18" t="s">
        <v>45</v>
      </c>
      <c r="K299" s="18">
        <v>4</v>
      </c>
      <c r="L299" s="18" t="s">
        <v>83</v>
      </c>
      <c r="M299" s="18" t="s">
        <v>72</v>
      </c>
      <c r="N299" s="18" t="s">
        <v>38</v>
      </c>
      <c r="O299" s="18" t="s">
        <v>29</v>
      </c>
      <c r="P299" s="18" t="s">
        <v>29</v>
      </c>
      <c r="Q299" s="18" t="s">
        <v>5636</v>
      </c>
      <c r="R299" s="18" t="s">
        <v>5637</v>
      </c>
      <c r="S299" s="18" t="s">
        <v>5638</v>
      </c>
      <c r="T299" s="18" t="s">
        <v>5639</v>
      </c>
      <c r="U299" s="18"/>
      <c r="V299" s="18"/>
      <c r="W299" s="52" t="s">
        <v>5640</v>
      </c>
      <c r="X299" s="51" t="s">
        <v>5641</v>
      </c>
    </row>
    <row r="300" spans="1:24" s="50" customFormat="1" ht="47.25">
      <c r="A300" s="18" t="s">
        <v>90</v>
      </c>
      <c r="B300" s="18" t="s">
        <v>89</v>
      </c>
      <c r="C300" s="18" t="s">
        <v>91</v>
      </c>
      <c r="D300" s="18" t="s">
        <v>79</v>
      </c>
      <c r="E300" s="18">
        <v>6</v>
      </c>
      <c r="F300" s="18" t="s">
        <v>64</v>
      </c>
      <c r="G300" s="18">
        <v>24</v>
      </c>
      <c r="H300" s="18" t="s">
        <v>58</v>
      </c>
      <c r="I300" s="18">
        <v>2</v>
      </c>
      <c r="J300" s="18" t="s">
        <v>45</v>
      </c>
      <c r="K300" s="18">
        <v>5</v>
      </c>
      <c r="L300" s="18" t="s">
        <v>83</v>
      </c>
      <c r="M300" s="18" t="s">
        <v>72</v>
      </c>
      <c r="N300" s="18" t="s">
        <v>38</v>
      </c>
      <c r="O300" s="18" t="s">
        <v>29</v>
      </c>
      <c r="P300" s="18" t="s">
        <v>29</v>
      </c>
      <c r="Q300" s="18" t="s">
        <v>5642</v>
      </c>
      <c r="R300" s="18" t="s">
        <v>5643</v>
      </c>
      <c r="S300" s="18" t="s">
        <v>5644</v>
      </c>
      <c r="T300" s="18" t="s">
        <v>5645</v>
      </c>
      <c r="U300" s="18"/>
      <c r="V300" s="18"/>
      <c r="W300" s="52" t="s">
        <v>5646</v>
      </c>
      <c r="X300" s="51" t="s">
        <v>5647</v>
      </c>
    </row>
    <row r="301" spans="1:24" s="50" customFormat="1" ht="47.25">
      <c r="A301" s="18" t="s">
        <v>90</v>
      </c>
      <c r="B301" s="18" t="s">
        <v>89</v>
      </c>
      <c r="C301" s="18" t="s">
        <v>91</v>
      </c>
      <c r="D301" s="18" t="s">
        <v>79</v>
      </c>
      <c r="E301" s="18">
        <v>6</v>
      </c>
      <c r="F301" s="18" t="s">
        <v>64</v>
      </c>
      <c r="G301" s="18">
        <v>24</v>
      </c>
      <c r="H301" s="18" t="s">
        <v>58</v>
      </c>
      <c r="I301" s="18">
        <v>2</v>
      </c>
      <c r="J301" s="18" t="s">
        <v>45</v>
      </c>
      <c r="K301" s="18">
        <v>6</v>
      </c>
      <c r="L301" s="18" t="s">
        <v>83</v>
      </c>
      <c r="M301" s="18" t="s">
        <v>72</v>
      </c>
      <c r="N301" s="18" t="s">
        <v>38</v>
      </c>
      <c r="O301" s="18" t="s">
        <v>29</v>
      </c>
      <c r="P301" s="18" t="s">
        <v>29</v>
      </c>
      <c r="Q301" s="18" t="s">
        <v>5648</v>
      </c>
      <c r="R301" s="18" t="s">
        <v>5649</v>
      </c>
      <c r="S301" s="18" t="s">
        <v>5650</v>
      </c>
      <c r="T301" s="18" t="s">
        <v>5651</v>
      </c>
      <c r="U301" s="18"/>
      <c r="V301" s="18"/>
      <c r="W301" s="52" t="s">
        <v>5652</v>
      </c>
      <c r="X301" s="51" t="s">
        <v>5653</v>
      </c>
    </row>
    <row r="302" spans="1:24" s="50" customFormat="1" ht="47.25">
      <c r="A302" s="18" t="s">
        <v>90</v>
      </c>
      <c r="B302" s="18" t="s">
        <v>89</v>
      </c>
      <c r="C302" s="18" t="s">
        <v>91</v>
      </c>
      <c r="D302" s="18" t="s">
        <v>79</v>
      </c>
      <c r="E302" s="18">
        <v>6</v>
      </c>
      <c r="F302" s="18" t="s">
        <v>70</v>
      </c>
      <c r="G302" s="18">
        <v>32</v>
      </c>
      <c r="H302" s="18" t="s">
        <v>52</v>
      </c>
      <c r="I302" s="18">
        <v>2</v>
      </c>
      <c r="J302" s="18" t="s">
        <v>45</v>
      </c>
      <c r="K302" s="18">
        <v>1</v>
      </c>
      <c r="L302" s="18" t="s">
        <v>83</v>
      </c>
      <c r="M302" s="18" t="s">
        <v>72</v>
      </c>
      <c r="N302" s="18" t="s">
        <v>38</v>
      </c>
      <c r="O302" s="18" t="s">
        <v>29</v>
      </c>
      <c r="P302" s="18" t="s">
        <v>29</v>
      </c>
      <c r="Q302" s="18" t="s">
        <v>5654</v>
      </c>
      <c r="R302" s="18" t="s">
        <v>5655</v>
      </c>
      <c r="S302" s="18" t="s">
        <v>5656</v>
      </c>
      <c r="T302" s="18" t="s">
        <v>5657</v>
      </c>
      <c r="U302" s="18"/>
      <c r="V302" s="18"/>
      <c r="W302" s="52" t="s">
        <v>5658</v>
      </c>
      <c r="X302" s="51" t="s">
        <v>5659</v>
      </c>
    </row>
    <row r="303" spans="1:24" s="50" customFormat="1" ht="47.25">
      <c r="A303" s="18" t="s">
        <v>90</v>
      </c>
      <c r="B303" s="18" t="s">
        <v>89</v>
      </c>
      <c r="C303" s="18" t="s">
        <v>91</v>
      </c>
      <c r="D303" s="18" t="s">
        <v>79</v>
      </c>
      <c r="E303" s="18">
        <v>6</v>
      </c>
      <c r="F303" s="18" t="s">
        <v>70</v>
      </c>
      <c r="G303" s="18">
        <v>32</v>
      </c>
      <c r="H303" s="18" t="s">
        <v>52</v>
      </c>
      <c r="I303" s="18">
        <v>2</v>
      </c>
      <c r="J303" s="18" t="s">
        <v>45</v>
      </c>
      <c r="K303" s="18">
        <v>2</v>
      </c>
      <c r="L303" s="18" t="s">
        <v>83</v>
      </c>
      <c r="M303" s="18" t="s">
        <v>72</v>
      </c>
      <c r="N303" s="18" t="s">
        <v>38</v>
      </c>
      <c r="O303" s="18" t="s">
        <v>29</v>
      </c>
      <c r="P303" s="18" t="s">
        <v>29</v>
      </c>
      <c r="Q303" s="18" t="s">
        <v>5660</v>
      </c>
      <c r="R303" s="18" t="s">
        <v>5661</v>
      </c>
      <c r="S303" s="18" t="s">
        <v>5662</v>
      </c>
      <c r="T303" s="18" t="s">
        <v>5663</v>
      </c>
      <c r="U303" s="18"/>
      <c r="V303" s="18"/>
      <c r="W303" s="52" t="s">
        <v>5664</v>
      </c>
      <c r="X303" s="51" t="s">
        <v>5665</v>
      </c>
    </row>
    <row r="304" spans="1:24" s="50" customFormat="1" ht="47.25">
      <c r="A304" s="18" t="s">
        <v>90</v>
      </c>
      <c r="B304" s="18" t="s">
        <v>89</v>
      </c>
      <c r="C304" s="18" t="s">
        <v>91</v>
      </c>
      <c r="D304" s="18" t="s">
        <v>79</v>
      </c>
      <c r="E304" s="18">
        <v>6</v>
      </c>
      <c r="F304" s="18" t="s">
        <v>70</v>
      </c>
      <c r="G304" s="18">
        <v>32</v>
      </c>
      <c r="H304" s="18" t="s">
        <v>52</v>
      </c>
      <c r="I304" s="18">
        <v>2</v>
      </c>
      <c r="J304" s="18" t="s">
        <v>45</v>
      </c>
      <c r="K304" s="18">
        <v>3</v>
      </c>
      <c r="L304" s="18" t="s">
        <v>83</v>
      </c>
      <c r="M304" s="18" t="s">
        <v>72</v>
      </c>
      <c r="N304" s="18" t="s">
        <v>38</v>
      </c>
      <c r="O304" s="18" t="s">
        <v>29</v>
      </c>
      <c r="P304" s="18" t="s">
        <v>29</v>
      </c>
      <c r="Q304" s="18" t="s">
        <v>5666</v>
      </c>
      <c r="R304" s="18" t="s">
        <v>5667</v>
      </c>
      <c r="S304" s="18" t="s">
        <v>5668</v>
      </c>
      <c r="T304" s="18" t="s">
        <v>5669</v>
      </c>
      <c r="U304" s="18"/>
      <c r="V304" s="18"/>
      <c r="W304" s="52" t="s">
        <v>5670</v>
      </c>
      <c r="X304" s="51" t="s">
        <v>5671</v>
      </c>
    </row>
    <row r="305" spans="1:24" s="50" customFormat="1" ht="47.25">
      <c r="A305" s="18" t="s">
        <v>90</v>
      </c>
      <c r="B305" s="18" t="s">
        <v>89</v>
      </c>
      <c r="C305" s="18" t="s">
        <v>91</v>
      </c>
      <c r="D305" s="18" t="s">
        <v>79</v>
      </c>
      <c r="E305" s="18">
        <v>6</v>
      </c>
      <c r="F305" s="18" t="s">
        <v>70</v>
      </c>
      <c r="G305" s="18">
        <v>32</v>
      </c>
      <c r="H305" s="18" t="s">
        <v>52</v>
      </c>
      <c r="I305" s="18">
        <v>2</v>
      </c>
      <c r="J305" s="18" t="s">
        <v>45</v>
      </c>
      <c r="K305" s="18">
        <v>4</v>
      </c>
      <c r="L305" s="18" t="s">
        <v>83</v>
      </c>
      <c r="M305" s="18" t="s">
        <v>72</v>
      </c>
      <c r="N305" s="18" t="s">
        <v>38</v>
      </c>
      <c r="O305" s="18" t="s">
        <v>29</v>
      </c>
      <c r="P305" s="18" t="s">
        <v>29</v>
      </c>
      <c r="Q305" s="18" t="s">
        <v>5672</v>
      </c>
      <c r="R305" s="18" t="s">
        <v>5673</v>
      </c>
      <c r="S305" s="18" t="s">
        <v>5674</v>
      </c>
      <c r="T305" s="18" t="s">
        <v>5675</v>
      </c>
      <c r="U305" s="18"/>
      <c r="V305" s="18"/>
      <c r="W305" s="52" t="s">
        <v>5676</v>
      </c>
      <c r="X305" s="51" t="s">
        <v>5677</v>
      </c>
    </row>
    <row r="306" spans="1:24" s="50" customFormat="1" ht="47.25">
      <c r="A306" s="18" t="s">
        <v>90</v>
      </c>
      <c r="B306" s="18" t="s">
        <v>89</v>
      </c>
      <c r="C306" s="18" t="s">
        <v>91</v>
      </c>
      <c r="D306" s="18" t="s">
        <v>79</v>
      </c>
      <c r="E306" s="18">
        <v>6</v>
      </c>
      <c r="F306" s="18" t="s">
        <v>70</v>
      </c>
      <c r="G306" s="18">
        <v>32</v>
      </c>
      <c r="H306" s="18" t="s">
        <v>52</v>
      </c>
      <c r="I306" s="18">
        <v>2</v>
      </c>
      <c r="J306" s="18" t="s">
        <v>45</v>
      </c>
      <c r="K306" s="18">
        <v>5</v>
      </c>
      <c r="L306" s="18" t="s">
        <v>83</v>
      </c>
      <c r="M306" s="18" t="s">
        <v>72</v>
      </c>
      <c r="N306" s="18" t="s">
        <v>38</v>
      </c>
      <c r="O306" s="18" t="s">
        <v>29</v>
      </c>
      <c r="P306" s="18" t="s">
        <v>29</v>
      </c>
      <c r="Q306" s="18" t="s">
        <v>5678</v>
      </c>
      <c r="R306" s="18" t="s">
        <v>5679</v>
      </c>
      <c r="S306" s="18" t="s">
        <v>5680</v>
      </c>
      <c r="T306" s="18" t="s">
        <v>5681</v>
      </c>
      <c r="U306" s="18"/>
      <c r="V306" s="18"/>
      <c r="W306" s="52" t="s">
        <v>5682</v>
      </c>
      <c r="X306" s="51" t="s">
        <v>5683</v>
      </c>
    </row>
    <row r="307" spans="1:24" s="50" customFormat="1" ht="47.25">
      <c r="A307" s="18" t="s">
        <v>90</v>
      </c>
      <c r="B307" s="18" t="s">
        <v>89</v>
      </c>
      <c r="C307" s="18" t="s">
        <v>91</v>
      </c>
      <c r="D307" s="18" t="s">
        <v>79</v>
      </c>
      <c r="E307" s="18">
        <v>6</v>
      </c>
      <c r="F307" s="18" t="s">
        <v>70</v>
      </c>
      <c r="G307" s="18">
        <v>32</v>
      </c>
      <c r="H307" s="18" t="s">
        <v>52</v>
      </c>
      <c r="I307" s="18">
        <v>2</v>
      </c>
      <c r="J307" s="18" t="s">
        <v>45</v>
      </c>
      <c r="K307" s="18">
        <v>6</v>
      </c>
      <c r="L307" s="18" t="s">
        <v>83</v>
      </c>
      <c r="M307" s="18" t="s">
        <v>72</v>
      </c>
      <c r="N307" s="18" t="s">
        <v>38</v>
      </c>
      <c r="O307" s="18" t="s">
        <v>29</v>
      </c>
      <c r="P307" s="18" t="s">
        <v>29</v>
      </c>
      <c r="Q307" s="18" t="s">
        <v>5684</v>
      </c>
      <c r="R307" s="18" t="s">
        <v>5685</v>
      </c>
      <c r="S307" s="18" t="s">
        <v>5686</v>
      </c>
      <c r="T307" s="18" t="s">
        <v>5687</v>
      </c>
      <c r="U307" s="18"/>
      <c r="V307" s="18"/>
      <c r="W307" s="52" t="s">
        <v>5688</v>
      </c>
      <c r="X307" s="51" t="s">
        <v>5689</v>
      </c>
    </row>
    <row r="308" spans="1:24" s="50" customFormat="1" ht="47.25">
      <c r="A308" s="18" t="s">
        <v>90</v>
      </c>
      <c r="B308" s="18" t="s">
        <v>89</v>
      </c>
      <c r="C308" s="18" t="s">
        <v>91</v>
      </c>
      <c r="D308" s="18" t="s">
        <v>79</v>
      </c>
      <c r="E308" s="18">
        <v>6</v>
      </c>
      <c r="F308" s="18" t="s">
        <v>76</v>
      </c>
      <c r="G308" s="18">
        <v>48</v>
      </c>
      <c r="H308" s="18" t="s">
        <v>27</v>
      </c>
      <c r="I308" s="18">
        <v>2</v>
      </c>
      <c r="J308" s="18" t="s">
        <v>45</v>
      </c>
      <c r="K308" s="18">
        <v>1</v>
      </c>
      <c r="L308" s="18" t="s">
        <v>83</v>
      </c>
      <c r="M308" s="18" t="s">
        <v>72</v>
      </c>
      <c r="N308" s="18" t="s">
        <v>38</v>
      </c>
      <c r="O308" s="18" t="s">
        <v>29</v>
      </c>
      <c r="P308" s="18" t="s">
        <v>29</v>
      </c>
      <c r="Q308" s="18" t="s">
        <v>5690</v>
      </c>
      <c r="R308" s="18" t="s">
        <v>5691</v>
      </c>
      <c r="S308" s="18" t="s">
        <v>5692</v>
      </c>
      <c r="T308" s="18" t="s">
        <v>5693</v>
      </c>
      <c r="U308" s="18"/>
      <c r="V308" s="18"/>
      <c r="W308" s="52" t="s">
        <v>5694</v>
      </c>
      <c r="X308" s="51" t="s">
        <v>5695</v>
      </c>
    </row>
    <row r="309" spans="1:24" s="50" customFormat="1" ht="47.25">
      <c r="A309" s="18" t="s">
        <v>90</v>
      </c>
      <c r="B309" s="18" t="s">
        <v>89</v>
      </c>
      <c r="C309" s="18" t="s">
        <v>91</v>
      </c>
      <c r="D309" s="18" t="s">
        <v>79</v>
      </c>
      <c r="E309" s="18">
        <v>6</v>
      </c>
      <c r="F309" s="18" t="s">
        <v>76</v>
      </c>
      <c r="G309" s="18">
        <v>48</v>
      </c>
      <c r="H309" s="18" t="s">
        <v>27</v>
      </c>
      <c r="I309" s="18">
        <v>2</v>
      </c>
      <c r="J309" s="18" t="s">
        <v>45</v>
      </c>
      <c r="K309" s="18">
        <v>2</v>
      </c>
      <c r="L309" s="18" t="s">
        <v>83</v>
      </c>
      <c r="M309" s="18" t="s">
        <v>72</v>
      </c>
      <c r="N309" s="18" t="s">
        <v>38</v>
      </c>
      <c r="O309" s="18" t="s">
        <v>29</v>
      </c>
      <c r="P309" s="18" t="s">
        <v>29</v>
      </c>
      <c r="Q309" s="18" t="s">
        <v>5696</v>
      </c>
      <c r="R309" s="18" t="s">
        <v>5697</v>
      </c>
      <c r="S309" s="18" t="s">
        <v>5698</v>
      </c>
      <c r="T309" s="18" t="s">
        <v>5699</v>
      </c>
      <c r="U309" s="18"/>
      <c r="V309" s="18"/>
      <c r="W309" s="52" t="s">
        <v>5700</v>
      </c>
      <c r="X309" s="51" t="s">
        <v>5701</v>
      </c>
    </row>
    <row r="310" spans="1:24" s="50" customFormat="1" ht="47.25">
      <c r="A310" s="18" t="s">
        <v>90</v>
      </c>
      <c r="B310" s="18" t="s">
        <v>89</v>
      </c>
      <c r="C310" s="18" t="s">
        <v>91</v>
      </c>
      <c r="D310" s="18" t="s">
        <v>79</v>
      </c>
      <c r="E310" s="18">
        <v>6</v>
      </c>
      <c r="F310" s="18" t="s">
        <v>76</v>
      </c>
      <c r="G310" s="18">
        <v>48</v>
      </c>
      <c r="H310" s="18" t="s">
        <v>27</v>
      </c>
      <c r="I310" s="18">
        <v>2</v>
      </c>
      <c r="J310" s="18" t="s">
        <v>45</v>
      </c>
      <c r="K310" s="18">
        <v>3</v>
      </c>
      <c r="L310" s="18" t="s">
        <v>83</v>
      </c>
      <c r="M310" s="18" t="s">
        <v>72</v>
      </c>
      <c r="N310" s="18" t="s">
        <v>38</v>
      </c>
      <c r="O310" s="18" t="s">
        <v>29</v>
      </c>
      <c r="P310" s="18" t="s">
        <v>29</v>
      </c>
      <c r="Q310" s="18" t="s">
        <v>5702</v>
      </c>
      <c r="R310" s="18" t="s">
        <v>5703</v>
      </c>
      <c r="S310" s="18" t="s">
        <v>5704</v>
      </c>
      <c r="T310" s="18" t="s">
        <v>5705</v>
      </c>
      <c r="U310" s="18"/>
      <c r="V310" s="18"/>
      <c r="W310" s="52" t="s">
        <v>5706</v>
      </c>
      <c r="X310" s="51" t="s">
        <v>5707</v>
      </c>
    </row>
    <row r="311" spans="1:24" s="50" customFormat="1" ht="47.25">
      <c r="A311" s="18" t="s">
        <v>90</v>
      </c>
      <c r="B311" s="18" t="s">
        <v>89</v>
      </c>
      <c r="C311" s="18" t="s">
        <v>91</v>
      </c>
      <c r="D311" s="18" t="s">
        <v>79</v>
      </c>
      <c r="E311" s="18">
        <v>6</v>
      </c>
      <c r="F311" s="18" t="s">
        <v>76</v>
      </c>
      <c r="G311" s="18">
        <v>48</v>
      </c>
      <c r="H311" s="18" t="s">
        <v>27</v>
      </c>
      <c r="I311" s="18">
        <v>2</v>
      </c>
      <c r="J311" s="18" t="s">
        <v>45</v>
      </c>
      <c r="K311" s="18">
        <v>4</v>
      </c>
      <c r="L311" s="18" t="s">
        <v>83</v>
      </c>
      <c r="M311" s="18" t="s">
        <v>72</v>
      </c>
      <c r="N311" s="18" t="s">
        <v>38</v>
      </c>
      <c r="O311" s="18" t="s">
        <v>29</v>
      </c>
      <c r="P311" s="18" t="s">
        <v>29</v>
      </c>
      <c r="Q311" s="18" t="s">
        <v>5708</v>
      </c>
      <c r="R311" s="18" t="s">
        <v>5709</v>
      </c>
      <c r="S311" s="18" t="s">
        <v>5710</v>
      </c>
      <c r="T311" s="18" t="s">
        <v>5711</v>
      </c>
      <c r="U311" s="18"/>
      <c r="V311" s="18"/>
      <c r="W311" s="52" t="s">
        <v>5712</v>
      </c>
      <c r="X311" s="51" t="s">
        <v>5713</v>
      </c>
    </row>
    <row r="312" spans="1:24" s="50" customFormat="1" ht="47.25">
      <c r="A312" s="18" t="s">
        <v>90</v>
      </c>
      <c r="B312" s="18" t="s">
        <v>89</v>
      </c>
      <c r="C312" s="18" t="s">
        <v>91</v>
      </c>
      <c r="D312" s="18" t="s">
        <v>79</v>
      </c>
      <c r="E312" s="18">
        <v>6</v>
      </c>
      <c r="F312" s="18" t="s">
        <v>76</v>
      </c>
      <c r="G312" s="18">
        <v>48</v>
      </c>
      <c r="H312" s="18" t="s">
        <v>27</v>
      </c>
      <c r="I312" s="18">
        <v>2</v>
      </c>
      <c r="J312" s="18" t="s">
        <v>45</v>
      </c>
      <c r="K312" s="18">
        <v>5</v>
      </c>
      <c r="L312" s="18" t="s">
        <v>83</v>
      </c>
      <c r="M312" s="18" t="s">
        <v>72</v>
      </c>
      <c r="N312" s="18" t="s">
        <v>38</v>
      </c>
      <c r="O312" s="18" t="s">
        <v>29</v>
      </c>
      <c r="P312" s="18" t="s">
        <v>29</v>
      </c>
      <c r="Q312" s="18" t="s">
        <v>5714</v>
      </c>
      <c r="R312" s="18" t="s">
        <v>5715</v>
      </c>
      <c r="S312" s="18" t="s">
        <v>5716</v>
      </c>
      <c r="T312" s="18" t="s">
        <v>5717</v>
      </c>
      <c r="U312" s="18"/>
      <c r="V312" s="18"/>
      <c r="W312" s="52" t="s">
        <v>5718</v>
      </c>
      <c r="X312" s="51" t="s">
        <v>5719</v>
      </c>
    </row>
    <row r="313" spans="1:24" s="50" customFormat="1" ht="47.25">
      <c r="A313" s="18" t="s">
        <v>90</v>
      </c>
      <c r="B313" s="18" t="s">
        <v>89</v>
      </c>
      <c r="C313" s="18" t="s">
        <v>91</v>
      </c>
      <c r="D313" s="18" t="s">
        <v>79</v>
      </c>
      <c r="E313" s="18">
        <v>6</v>
      </c>
      <c r="F313" s="18" t="s">
        <v>76</v>
      </c>
      <c r="G313" s="18">
        <v>48</v>
      </c>
      <c r="H313" s="18" t="s">
        <v>27</v>
      </c>
      <c r="I313" s="18">
        <v>2</v>
      </c>
      <c r="J313" s="18" t="s">
        <v>45</v>
      </c>
      <c r="K313" s="18">
        <v>6</v>
      </c>
      <c r="L313" s="18" t="s">
        <v>83</v>
      </c>
      <c r="M313" s="18" t="s">
        <v>72</v>
      </c>
      <c r="N313" s="18" t="s">
        <v>38</v>
      </c>
      <c r="O313" s="18" t="s">
        <v>29</v>
      </c>
      <c r="P313" s="18" t="s">
        <v>29</v>
      </c>
      <c r="Q313" s="18" t="s">
        <v>5720</v>
      </c>
      <c r="R313" s="18" t="s">
        <v>5721</v>
      </c>
      <c r="S313" s="18" t="s">
        <v>5722</v>
      </c>
      <c r="T313" s="18" t="s">
        <v>5723</v>
      </c>
      <c r="U313" s="18"/>
      <c r="V313" s="18"/>
      <c r="W313" s="52" t="s">
        <v>5724</v>
      </c>
      <c r="X313" s="51" t="s">
        <v>5725</v>
      </c>
    </row>
    <row r="314" spans="1:24" s="50" customFormat="1" ht="47.25">
      <c r="A314" s="18" t="s">
        <v>90</v>
      </c>
      <c r="B314" s="18" t="s">
        <v>89</v>
      </c>
      <c r="C314" s="18" t="s">
        <v>91</v>
      </c>
      <c r="D314" s="18" t="s">
        <v>67</v>
      </c>
      <c r="E314" s="18">
        <v>4</v>
      </c>
      <c r="F314" s="18" t="s">
        <v>46</v>
      </c>
      <c r="G314" s="18">
        <v>2</v>
      </c>
      <c r="H314" s="18" t="s">
        <v>37</v>
      </c>
      <c r="I314" s="18">
        <v>2</v>
      </c>
      <c r="J314" s="18" t="s">
        <v>45</v>
      </c>
      <c r="K314" s="18">
        <v>1</v>
      </c>
      <c r="L314" s="18" t="s">
        <v>35</v>
      </c>
      <c r="M314" s="18" t="s">
        <v>36</v>
      </c>
      <c r="N314" s="18" t="s">
        <v>48</v>
      </c>
      <c r="O314" s="18" t="s">
        <v>29</v>
      </c>
      <c r="P314" s="18" t="s">
        <v>29</v>
      </c>
      <c r="Q314" s="18" t="s">
        <v>5726</v>
      </c>
      <c r="R314" s="18" t="s">
        <v>5727</v>
      </c>
      <c r="S314" s="18" t="s">
        <v>5728</v>
      </c>
      <c r="T314" s="18" t="s">
        <v>5729</v>
      </c>
      <c r="U314" s="18"/>
      <c r="V314" s="18"/>
      <c r="W314" s="52" t="s">
        <v>5730</v>
      </c>
      <c r="X314" s="51" t="s">
        <v>5731</v>
      </c>
    </row>
    <row r="315" spans="1:24" s="50" customFormat="1" ht="47.25">
      <c r="A315" s="18" t="s">
        <v>90</v>
      </c>
      <c r="B315" s="18" t="s">
        <v>89</v>
      </c>
      <c r="C315" s="18" t="s">
        <v>91</v>
      </c>
      <c r="D315" s="18" t="s">
        <v>67</v>
      </c>
      <c r="E315" s="18">
        <v>4</v>
      </c>
      <c r="F315" s="18" t="s">
        <v>46</v>
      </c>
      <c r="G315" s="18">
        <v>2</v>
      </c>
      <c r="H315" s="18" t="s">
        <v>37</v>
      </c>
      <c r="I315" s="18">
        <v>2</v>
      </c>
      <c r="J315" s="18" t="s">
        <v>45</v>
      </c>
      <c r="K315" s="18">
        <v>2</v>
      </c>
      <c r="L315" s="18" t="s">
        <v>35</v>
      </c>
      <c r="M315" s="18" t="s">
        <v>36</v>
      </c>
      <c r="N315" s="18" t="s">
        <v>48</v>
      </c>
      <c r="O315" s="18" t="s">
        <v>29</v>
      </c>
      <c r="P315" s="18" t="s">
        <v>29</v>
      </c>
      <c r="Q315" s="18" t="s">
        <v>5732</v>
      </c>
      <c r="R315" s="18" t="s">
        <v>5733</v>
      </c>
      <c r="S315" s="18" t="s">
        <v>5734</v>
      </c>
      <c r="T315" s="18" t="s">
        <v>5735</v>
      </c>
      <c r="U315" s="18"/>
      <c r="V315" s="18"/>
      <c r="W315" s="52" t="s">
        <v>5736</v>
      </c>
      <c r="X315" s="51" t="s">
        <v>5737</v>
      </c>
    </row>
    <row r="316" spans="1:24" s="50" customFormat="1" ht="47.25">
      <c r="A316" s="18" t="s">
        <v>90</v>
      </c>
      <c r="B316" s="18" t="s">
        <v>89</v>
      </c>
      <c r="C316" s="18" t="s">
        <v>91</v>
      </c>
      <c r="D316" s="18" t="s">
        <v>67</v>
      </c>
      <c r="E316" s="18">
        <v>4</v>
      </c>
      <c r="F316" s="18" t="s">
        <v>46</v>
      </c>
      <c r="G316" s="18">
        <v>2</v>
      </c>
      <c r="H316" s="18" t="s">
        <v>37</v>
      </c>
      <c r="I316" s="18">
        <v>2</v>
      </c>
      <c r="J316" s="18" t="s">
        <v>45</v>
      </c>
      <c r="K316" s="18">
        <v>3</v>
      </c>
      <c r="L316" s="18" t="s">
        <v>35</v>
      </c>
      <c r="M316" s="18" t="s">
        <v>36</v>
      </c>
      <c r="N316" s="18" t="s">
        <v>48</v>
      </c>
      <c r="O316" s="18" t="s">
        <v>29</v>
      </c>
      <c r="P316" s="18" t="s">
        <v>29</v>
      </c>
      <c r="Q316" s="18" t="s">
        <v>5738</v>
      </c>
      <c r="R316" s="18" t="s">
        <v>5739</v>
      </c>
      <c r="S316" s="18" t="s">
        <v>5740</v>
      </c>
      <c r="T316" s="18" t="s">
        <v>5741</v>
      </c>
      <c r="U316" s="18"/>
      <c r="V316" s="18"/>
      <c r="W316" s="52" t="s">
        <v>5742</v>
      </c>
      <c r="X316" s="51" t="s">
        <v>5743</v>
      </c>
    </row>
    <row r="317" spans="1:24" s="50" customFormat="1" ht="47.25">
      <c r="A317" s="18" t="s">
        <v>90</v>
      </c>
      <c r="B317" s="18" t="s">
        <v>89</v>
      </c>
      <c r="C317" s="18" t="s">
        <v>91</v>
      </c>
      <c r="D317" s="18" t="s">
        <v>67</v>
      </c>
      <c r="E317" s="18">
        <v>4</v>
      </c>
      <c r="F317" s="18" t="s">
        <v>46</v>
      </c>
      <c r="G317" s="18">
        <v>2</v>
      </c>
      <c r="H317" s="18" t="s">
        <v>37</v>
      </c>
      <c r="I317" s="18">
        <v>2</v>
      </c>
      <c r="J317" s="18" t="s">
        <v>45</v>
      </c>
      <c r="K317" s="18">
        <v>4</v>
      </c>
      <c r="L317" s="18" t="s">
        <v>35</v>
      </c>
      <c r="M317" s="18" t="s">
        <v>36</v>
      </c>
      <c r="N317" s="18" t="s">
        <v>48</v>
      </c>
      <c r="O317" s="18" t="s">
        <v>29</v>
      </c>
      <c r="P317" s="18" t="s">
        <v>29</v>
      </c>
      <c r="Q317" s="18" t="s">
        <v>5744</v>
      </c>
      <c r="R317" s="18" t="s">
        <v>5745</v>
      </c>
      <c r="S317" s="18" t="s">
        <v>5746</v>
      </c>
      <c r="T317" s="18" t="s">
        <v>5747</v>
      </c>
      <c r="U317" s="18"/>
      <c r="V317" s="18"/>
      <c r="W317" s="52" t="s">
        <v>5748</v>
      </c>
      <c r="X317" s="51" t="s">
        <v>5749</v>
      </c>
    </row>
    <row r="318" spans="1:24" s="50" customFormat="1" ht="47.25">
      <c r="A318" s="18" t="s">
        <v>90</v>
      </c>
      <c r="B318" s="18" t="s">
        <v>89</v>
      </c>
      <c r="C318" s="18" t="s">
        <v>91</v>
      </c>
      <c r="D318" s="18" t="s">
        <v>67</v>
      </c>
      <c r="E318" s="18">
        <v>4</v>
      </c>
      <c r="F318" s="18" t="s">
        <v>46</v>
      </c>
      <c r="G318" s="18">
        <v>2</v>
      </c>
      <c r="H318" s="18" t="s">
        <v>37</v>
      </c>
      <c r="I318" s="18">
        <v>2</v>
      </c>
      <c r="J318" s="18" t="s">
        <v>45</v>
      </c>
      <c r="K318" s="18">
        <v>5</v>
      </c>
      <c r="L318" s="18" t="s">
        <v>35</v>
      </c>
      <c r="M318" s="18" t="s">
        <v>36</v>
      </c>
      <c r="N318" s="18" t="s">
        <v>48</v>
      </c>
      <c r="O318" s="18" t="s">
        <v>29</v>
      </c>
      <c r="P318" s="18" t="s">
        <v>29</v>
      </c>
      <c r="Q318" s="18" t="s">
        <v>5750</v>
      </c>
      <c r="R318" s="18" t="s">
        <v>5751</v>
      </c>
      <c r="S318" s="18" t="s">
        <v>5752</v>
      </c>
      <c r="T318" s="18" t="s">
        <v>5753</v>
      </c>
      <c r="U318" s="18"/>
      <c r="V318" s="18"/>
      <c r="W318" s="52" t="s">
        <v>5754</v>
      </c>
      <c r="X318" s="51" t="s">
        <v>5755</v>
      </c>
    </row>
    <row r="319" spans="1:24" s="50" customFormat="1" ht="47.25">
      <c r="A319" s="18" t="s">
        <v>90</v>
      </c>
      <c r="B319" s="18" t="s">
        <v>89</v>
      </c>
      <c r="C319" s="18" t="s">
        <v>91</v>
      </c>
      <c r="D319" s="18" t="s">
        <v>67</v>
      </c>
      <c r="E319" s="18">
        <v>4</v>
      </c>
      <c r="F319" s="18" t="s">
        <v>46</v>
      </c>
      <c r="G319" s="18">
        <v>2</v>
      </c>
      <c r="H319" s="18" t="s">
        <v>37</v>
      </c>
      <c r="I319" s="18">
        <v>2</v>
      </c>
      <c r="J319" s="18" t="s">
        <v>45</v>
      </c>
      <c r="K319" s="18">
        <v>6</v>
      </c>
      <c r="L319" s="18" t="s">
        <v>35</v>
      </c>
      <c r="M319" s="18" t="s">
        <v>36</v>
      </c>
      <c r="N319" s="18" t="s">
        <v>48</v>
      </c>
      <c r="O319" s="18" t="s">
        <v>29</v>
      </c>
      <c r="P319" s="18" t="s">
        <v>29</v>
      </c>
      <c r="Q319" s="18" t="s">
        <v>5756</v>
      </c>
      <c r="R319" s="18" t="s">
        <v>5757</v>
      </c>
      <c r="S319" s="18" t="s">
        <v>5758</v>
      </c>
      <c r="T319" s="18" t="s">
        <v>5759</v>
      </c>
      <c r="U319" s="18"/>
      <c r="V319" s="18"/>
      <c r="W319" s="52" t="s">
        <v>5760</v>
      </c>
      <c r="X319" s="51" t="s">
        <v>5761</v>
      </c>
    </row>
    <row r="320" spans="1:24" s="50" customFormat="1" ht="47.25">
      <c r="A320" s="18" t="s">
        <v>90</v>
      </c>
      <c r="B320" s="18" t="s">
        <v>89</v>
      </c>
      <c r="C320" s="18" t="s">
        <v>91</v>
      </c>
      <c r="D320" s="18" t="s">
        <v>67</v>
      </c>
      <c r="E320" s="18">
        <v>4</v>
      </c>
      <c r="F320" s="18" t="s">
        <v>57</v>
      </c>
      <c r="G320" s="18">
        <v>8</v>
      </c>
      <c r="H320" s="18" t="s">
        <v>47</v>
      </c>
      <c r="I320" s="18">
        <v>2</v>
      </c>
      <c r="J320" s="18" t="s">
        <v>45</v>
      </c>
      <c r="K320" s="18">
        <v>1</v>
      </c>
      <c r="L320" s="18" t="s">
        <v>35</v>
      </c>
      <c r="M320" s="18" t="s">
        <v>36</v>
      </c>
      <c r="N320" s="18" t="s">
        <v>48</v>
      </c>
      <c r="O320" s="18" t="s">
        <v>29</v>
      </c>
      <c r="P320" s="18" t="s">
        <v>29</v>
      </c>
      <c r="Q320" s="18" t="s">
        <v>5762</v>
      </c>
      <c r="R320" s="18" t="s">
        <v>5763</v>
      </c>
      <c r="S320" s="18" t="s">
        <v>5764</v>
      </c>
      <c r="T320" s="18" t="s">
        <v>5765</v>
      </c>
      <c r="U320" s="18"/>
      <c r="V320" s="18"/>
      <c r="W320" s="52" t="s">
        <v>5766</v>
      </c>
      <c r="X320" s="51" t="s">
        <v>5767</v>
      </c>
    </row>
    <row r="321" spans="1:24" s="50" customFormat="1" ht="47.25">
      <c r="A321" s="18" t="s">
        <v>90</v>
      </c>
      <c r="B321" s="18" t="s">
        <v>89</v>
      </c>
      <c r="C321" s="18" t="s">
        <v>91</v>
      </c>
      <c r="D321" s="18" t="s">
        <v>67</v>
      </c>
      <c r="E321" s="18">
        <v>4</v>
      </c>
      <c r="F321" s="18" t="s">
        <v>57</v>
      </c>
      <c r="G321" s="18">
        <v>8</v>
      </c>
      <c r="H321" s="18" t="s">
        <v>47</v>
      </c>
      <c r="I321" s="18">
        <v>2</v>
      </c>
      <c r="J321" s="18" t="s">
        <v>45</v>
      </c>
      <c r="K321" s="18">
        <v>2</v>
      </c>
      <c r="L321" s="18" t="s">
        <v>35</v>
      </c>
      <c r="M321" s="18" t="s">
        <v>36</v>
      </c>
      <c r="N321" s="18" t="s">
        <v>48</v>
      </c>
      <c r="O321" s="18" t="s">
        <v>29</v>
      </c>
      <c r="P321" s="18" t="s">
        <v>29</v>
      </c>
      <c r="Q321" s="18" t="s">
        <v>5768</v>
      </c>
      <c r="R321" s="18" t="s">
        <v>5769</v>
      </c>
      <c r="S321" s="18" t="s">
        <v>5770</v>
      </c>
      <c r="T321" s="18" t="s">
        <v>5771</v>
      </c>
      <c r="U321" s="18"/>
      <c r="V321" s="18"/>
      <c r="W321" s="52" t="s">
        <v>5772</v>
      </c>
      <c r="X321" s="51" t="s">
        <v>5773</v>
      </c>
    </row>
    <row r="322" spans="1:24" s="50" customFormat="1" ht="47.25">
      <c r="A322" s="18" t="s">
        <v>90</v>
      </c>
      <c r="B322" s="18" t="s">
        <v>89</v>
      </c>
      <c r="C322" s="18" t="s">
        <v>91</v>
      </c>
      <c r="D322" s="18" t="s">
        <v>67</v>
      </c>
      <c r="E322" s="18">
        <v>4</v>
      </c>
      <c r="F322" s="18" t="s">
        <v>57</v>
      </c>
      <c r="G322" s="18">
        <v>8</v>
      </c>
      <c r="H322" s="18" t="s">
        <v>47</v>
      </c>
      <c r="I322" s="18">
        <v>2</v>
      </c>
      <c r="J322" s="18" t="s">
        <v>45</v>
      </c>
      <c r="K322" s="18">
        <v>3</v>
      </c>
      <c r="L322" s="18" t="s">
        <v>35</v>
      </c>
      <c r="M322" s="18" t="s">
        <v>36</v>
      </c>
      <c r="N322" s="18" t="s">
        <v>48</v>
      </c>
      <c r="O322" s="18" t="s">
        <v>29</v>
      </c>
      <c r="P322" s="18" t="s">
        <v>29</v>
      </c>
      <c r="Q322" s="18" t="s">
        <v>5774</v>
      </c>
      <c r="R322" s="18" t="s">
        <v>5775</v>
      </c>
      <c r="S322" s="18" t="s">
        <v>5776</v>
      </c>
      <c r="T322" s="18" t="s">
        <v>5777</v>
      </c>
      <c r="U322" s="18"/>
      <c r="V322" s="18"/>
      <c r="W322" s="52" t="s">
        <v>5778</v>
      </c>
      <c r="X322" s="51" t="s">
        <v>5779</v>
      </c>
    </row>
    <row r="323" spans="1:24" s="50" customFormat="1" ht="47.25">
      <c r="A323" s="18" t="s">
        <v>90</v>
      </c>
      <c r="B323" s="18" t="s">
        <v>89</v>
      </c>
      <c r="C323" s="18" t="s">
        <v>91</v>
      </c>
      <c r="D323" s="18" t="s">
        <v>67</v>
      </c>
      <c r="E323" s="18">
        <v>4</v>
      </c>
      <c r="F323" s="18" t="s">
        <v>57</v>
      </c>
      <c r="G323" s="18">
        <v>8</v>
      </c>
      <c r="H323" s="18" t="s">
        <v>47</v>
      </c>
      <c r="I323" s="18">
        <v>2</v>
      </c>
      <c r="J323" s="18" t="s">
        <v>45</v>
      </c>
      <c r="K323" s="18">
        <v>4</v>
      </c>
      <c r="L323" s="18" t="s">
        <v>35</v>
      </c>
      <c r="M323" s="18" t="s">
        <v>36</v>
      </c>
      <c r="N323" s="18" t="s">
        <v>48</v>
      </c>
      <c r="O323" s="18" t="s">
        <v>29</v>
      </c>
      <c r="P323" s="18" t="s">
        <v>29</v>
      </c>
      <c r="Q323" s="18" t="s">
        <v>5780</v>
      </c>
      <c r="R323" s="18" t="s">
        <v>5781</v>
      </c>
      <c r="S323" s="18" t="s">
        <v>5782</v>
      </c>
      <c r="T323" s="18" t="s">
        <v>5783</v>
      </c>
      <c r="U323" s="18"/>
      <c r="V323" s="18"/>
      <c r="W323" s="52" t="s">
        <v>5784</v>
      </c>
      <c r="X323" s="51" t="s">
        <v>5785</v>
      </c>
    </row>
    <row r="324" spans="1:24" s="50" customFormat="1" ht="47.25">
      <c r="A324" s="18" t="s">
        <v>90</v>
      </c>
      <c r="B324" s="18" t="s">
        <v>89</v>
      </c>
      <c r="C324" s="18" t="s">
        <v>91</v>
      </c>
      <c r="D324" s="18" t="s">
        <v>67</v>
      </c>
      <c r="E324" s="18">
        <v>4</v>
      </c>
      <c r="F324" s="18" t="s">
        <v>57</v>
      </c>
      <c r="G324" s="18">
        <v>8</v>
      </c>
      <c r="H324" s="18" t="s">
        <v>47</v>
      </c>
      <c r="I324" s="18">
        <v>2</v>
      </c>
      <c r="J324" s="18" t="s">
        <v>45</v>
      </c>
      <c r="K324" s="18">
        <v>5</v>
      </c>
      <c r="L324" s="18" t="s">
        <v>35</v>
      </c>
      <c r="M324" s="18" t="s">
        <v>36</v>
      </c>
      <c r="N324" s="18" t="s">
        <v>48</v>
      </c>
      <c r="O324" s="18" t="s">
        <v>29</v>
      </c>
      <c r="P324" s="18" t="s">
        <v>29</v>
      </c>
      <c r="Q324" s="18" t="s">
        <v>5786</v>
      </c>
      <c r="R324" s="18" t="s">
        <v>5787</v>
      </c>
      <c r="S324" s="18" t="s">
        <v>5788</v>
      </c>
      <c r="T324" s="18" t="s">
        <v>5789</v>
      </c>
      <c r="U324" s="18"/>
      <c r="V324" s="18"/>
      <c r="W324" s="52" t="s">
        <v>5790</v>
      </c>
      <c r="X324" s="51" t="s">
        <v>5791</v>
      </c>
    </row>
    <row r="325" spans="1:24" s="50" customFormat="1" ht="47.25">
      <c r="A325" s="18" t="s">
        <v>90</v>
      </c>
      <c r="B325" s="18" t="s">
        <v>89</v>
      </c>
      <c r="C325" s="18" t="s">
        <v>91</v>
      </c>
      <c r="D325" s="18" t="s">
        <v>67</v>
      </c>
      <c r="E325" s="18">
        <v>4</v>
      </c>
      <c r="F325" s="18" t="s">
        <v>57</v>
      </c>
      <c r="G325" s="18">
        <v>8</v>
      </c>
      <c r="H325" s="18" t="s">
        <v>47</v>
      </c>
      <c r="I325" s="18">
        <v>2</v>
      </c>
      <c r="J325" s="18" t="s">
        <v>45</v>
      </c>
      <c r="K325" s="18">
        <v>6</v>
      </c>
      <c r="L325" s="18" t="s">
        <v>35</v>
      </c>
      <c r="M325" s="18" t="s">
        <v>36</v>
      </c>
      <c r="N325" s="18" t="s">
        <v>48</v>
      </c>
      <c r="O325" s="18" t="s">
        <v>29</v>
      </c>
      <c r="P325" s="18" t="s">
        <v>29</v>
      </c>
      <c r="Q325" s="18" t="s">
        <v>5792</v>
      </c>
      <c r="R325" s="18" t="s">
        <v>5793</v>
      </c>
      <c r="S325" s="18" t="s">
        <v>5794</v>
      </c>
      <c r="T325" s="18" t="s">
        <v>5795</v>
      </c>
      <c r="U325" s="18"/>
      <c r="V325" s="18"/>
      <c r="W325" s="52" t="s">
        <v>5796</v>
      </c>
      <c r="X325" s="51" t="s">
        <v>5797</v>
      </c>
    </row>
    <row r="326" spans="1:24" s="50" customFormat="1" ht="47.25">
      <c r="A326" s="18" t="s">
        <v>90</v>
      </c>
      <c r="B326" s="18" t="s">
        <v>89</v>
      </c>
      <c r="C326" s="18" t="s">
        <v>91</v>
      </c>
      <c r="D326" s="18" t="s">
        <v>67</v>
      </c>
      <c r="E326" s="18">
        <v>4</v>
      </c>
      <c r="F326" s="18" t="s">
        <v>64</v>
      </c>
      <c r="G326" s="18">
        <v>24</v>
      </c>
      <c r="H326" s="18" t="s">
        <v>58</v>
      </c>
      <c r="I326" s="18">
        <v>2</v>
      </c>
      <c r="J326" s="18" t="s">
        <v>45</v>
      </c>
      <c r="K326" s="18">
        <v>1</v>
      </c>
      <c r="L326" s="18" t="s">
        <v>35</v>
      </c>
      <c r="M326" s="18" t="s">
        <v>36</v>
      </c>
      <c r="N326" s="18" t="s">
        <v>48</v>
      </c>
      <c r="O326" s="18" t="s">
        <v>29</v>
      </c>
      <c r="P326" s="18" t="s">
        <v>29</v>
      </c>
      <c r="Q326" s="18" t="s">
        <v>5798</v>
      </c>
      <c r="R326" s="18" t="s">
        <v>5799</v>
      </c>
      <c r="S326" s="18" t="s">
        <v>5800</v>
      </c>
      <c r="T326" s="18" t="s">
        <v>5801</v>
      </c>
      <c r="U326" s="18"/>
      <c r="V326" s="18"/>
      <c r="W326" s="52" t="s">
        <v>5802</v>
      </c>
      <c r="X326" s="51" t="s">
        <v>5803</v>
      </c>
    </row>
    <row r="327" spans="1:24" s="50" customFormat="1" ht="47.25">
      <c r="A327" s="18" t="s">
        <v>90</v>
      </c>
      <c r="B327" s="18" t="s">
        <v>89</v>
      </c>
      <c r="C327" s="18" t="s">
        <v>91</v>
      </c>
      <c r="D327" s="18" t="s">
        <v>67</v>
      </c>
      <c r="E327" s="18">
        <v>4</v>
      </c>
      <c r="F327" s="18" t="s">
        <v>64</v>
      </c>
      <c r="G327" s="18">
        <v>24</v>
      </c>
      <c r="H327" s="18" t="s">
        <v>58</v>
      </c>
      <c r="I327" s="18">
        <v>2</v>
      </c>
      <c r="J327" s="18" t="s">
        <v>45</v>
      </c>
      <c r="K327" s="18">
        <v>2</v>
      </c>
      <c r="L327" s="18" t="s">
        <v>35</v>
      </c>
      <c r="M327" s="18" t="s">
        <v>36</v>
      </c>
      <c r="N327" s="18" t="s">
        <v>48</v>
      </c>
      <c r="O327" s="18" t="s">
        <v>29</v>
      </c>
      <c r="P327" s="18" t="s">
        <v>29</v>
      </c>
      <c r="Q327" s="18" t="s">
        <v>5804</v>
      </c>
      <c r="R327" s="18" t="s">
        <v>5805</v>
      </c>
      <c r="S327" s="18" t="s">
        <v>5806</v>
      </c>
      <c r="T327" s="18" t="s">
        <v>5807</v>
      </c>
      <c r="U327" s="18"/>
      <c r="V327" s="18"/>
      <c r="W327" s="52" t="s">
        <v>5808</v>
      </c>
      <c r="X327" s="51" t="s">
        <v>5809</v>
      </c>
    </row>
    <row r="328" spans="1:24" s="50" customFormat="1" ht="47.25">
      <c r="A328" s="18" t="s">
        <v>90</v>
      </c>
      <c r="B328" s="18" t="s">
        <v>89</v>
      </c>
      <c r="C328" s="18" t="s">
        <v>91</v>
      </c>
      <c r="D328" s="18" t="s">
        <v>67</v>
      </c>
      <c r="E328" s="18">
        <v>4</v>
      </c>
      <c r="F328" s="18" t="s">
        <v>64</v>
      </c>
      <c r="G328" s="18">
        <v>24</v>
      </c>
      <c r="H328" s="18" t="s">
        <v>58</v>
      </c>
      <c r="I328" s="18">
        <v>2</v>
      </c>
      <c r="J328" s="18" t="s">
        <v>45</v>
      </c>
      <c r="K328" s="18">
        <v>3</v>
      </c>
      <c r="L328" s="18" t="s">
        <v>35</v>
      </c>
      <c r="M328" s="18" t="s">
        <v>36</v>
      </c>
      <c r="N328" s="18" t="s">
        <v>48</v>
      </c>
      <c r="O328" s="18" t="s">
        <v>29</v>
      </c>
      <c r="P328" s="18" t="s">
        <v>29</v>
      </c>
      <c r="Q328" s="18" t="s">
        <v>5810</v>
      </c>
      <c r="R328" s="18" t="s">
        <v>5811</v>
      </c>
      <c r="S328" s="18" t="s">
        <v>5812</v>
      </c>
      <c r="T328" s="18" t="s">
        <v>5813</v>
      </c>
      <c r="U328" s="18"/>
      <c r="V328" s="18"/>
      <c r="W328" s="52" t="s">
        <v>5814</v>
      </c>
      <c r="X328" s="51" t="s">
        <v>5815</v>
      </c>
    </row>
    <row r="329" spans="1:24" s="50" customFormat="1" ht="47.25">
      <c r="A329" s="18" t="s">
        <v>90</v>
      </c>
      <c r="B329" s="18" t="s">
        <v>89</v>
      </c>
      <c r="C329" s="18" t="s">
        <v>91</v>
      </c>
      <c r="D329" s="18" t="s">
        <v>67</v>
      </c>
      <c r="E329" s="18">
        <v>4</v>
      </c>
      <c r="F329" s="18" t="s">
        <v>64</v>
      </c>
      <c r="G329" s="18">
        <v>24</v>
      </c>
      <c r="H329" s="18" t="s">
        <v>58</v>
      </c>
      <c r="I329" s="18">
        <v>2</v>
      </c>
      <c r="J329" s="18" t="s">
        <v>45</v>
      </c>
      <c r="K329" s="18">
        <v>4</v>
      </c>
      <c r="L329" s="18" t="s">
        <v>35</v>
      </c>
      <c r="M329" s="18" t="s">
        <v>36</v>
      </c>
      <c r="N329" s="18" t="s">
        <v>48</v>
      </c>
      <c r="O329" s="18" t="s">
        <v>29</v>
      </c>
      <c r="P329" s="18" t="s">
        <v>29</v>
      </c>
      <c r="Q329" s="18" t="s">
        <v>5816</v>
      </c>
      <c r="R329" s="18" t="s">
        <v>5817</v>
      </c>
      <c r="S329" s="18" t="s">
        <v>5818</v>
      </c>
      <c r="T329" s="18" t="s">
        <v>5819</v>
      </c>
      <c r="U329" s="18"/>
      <c r="V329" s="18"/>
      <c r="W329" s="52" t="s">
        <v>5820</v>
      </c>
      <c r="X329" s="51" t="s">
        <v>5821</v>
      </c>
    </row>
    <row r="330" spans="1:24" s="50" customFormat="1" ht="47.25">
      <c r="A330" s="18" t="s">
        <v>90</v>
      </c>
      <c r="B330" s="18" t="s">
        <v>89</v>
      </c>
      <c r="C330" s="18" t="s">
        <v>91</v>
      </c>
      <c r="D330" s="18" t="s">
        <v>67</v>
      </c>
      <c r="E330" s="18">
        <v>4</v>
      </c>
      <c r="F330" s="18" t="s">
        <v>64</v>
      </c>
      <c r="G330" s="18">
        <v>24</v>
      </c>
      <c r="H330" s="18" t="s">
        <v>58</v>
      </c>
      <c r="I330" s="18">
        <v>2</v>
      </c>
      <c r="J330" s="18" t="s">
        <v>45</v>
      </c>
      <c r="K330" s="18">
        <v>5</v>
      </c>
      <c r="L330" s="18" t="s">
        <v>35</v>
      </c>
      <c r="M330" s="18" t="s">
        <v>36</v>
      </c>
      <c r="N330" s="18" t="s">
        <v>48</v>
      </c>
      <c r="O330" s="18" t="s">
        <v>29</v>
      </c>
      <c r="P330" s="18" t="s">
        <v>29</v>
      </c>
      <c r="Q330" s="18" t="s">
        <v>5822</v>
      </c>
      <c r="R330" s="18" t="s">
        <v>5823</v>
      </c>
      <c r="S330" s="18" t="s">
        <v>5824</v>
      </c>
      <c r="T330" s="18" t="s">
        <v>5825</v>
      </c>
      <c r="U330" s="18"/>
      <c r="V330" s="18"/>
      <c r="W330" s="52" t="s">
        <v>5826</v>
      </c>
      <c r="X330" s="51" t="s">
        <v>5827</v>
      </c>
    </row>
    <row r="331" spans="1:24" s="50" customFormat="1" ht="47.25">
      <c r="A331" s="18" t="s">
        <v>90</v>
      </c>
      <c r="B331" s="18" t="s">
        <v>89</v>
      </c>
      <c r="C331" s="18" t="s">
        <v>91</v>
      </c>
      <c r="D331" s="18" t="s">
        <v>67</v>
      </c>
      <c r="E331" s="18">
        <v>4</v>
      </c>
      <c r="F331" s="18" t="s">
        <v>64</v>
      </c>
      <c r="G331" s="18">
        <v>24</v>
      </c>
      <c r="H331" s="18" t="s">
        <v>58</v>
      </c>
      <c r="I331" s="18">
        <v>2</v>
      </c>
      <c r="J331" s="18" t="s">
        <v>45</v>
      </c>
      <c r="K331" s="18">
        <v>6</v>
      </c>
      <c r="L331" s="18" t="s">
        <v>35</v>
      </c>
      <c r="M331" s="18" t="s">
        <v>36</v>
      </c>
      <c r="N331" s="18" t="s">
        <v>48</v>
      </c>
      <c r="O331" s="18" t="s">
        <v>29</v>
      </c>
      <c r="P331" s="18" t="s">
        <v>29</v>
      </c>
      <c r="Q331" s="18" t="s">
        <v>5828</v>
      </c>
      <c r="R331" s="18" t="s">
        <v>5829</v>
      </c>
      <c r="S331" s="18" t="s">
        <v>5830</v>
      </c>
      <c r="T331" s="18" t="s">
        <v>5831</v>
      </c>
      <c r="U331" s="18"/>
      <c r="V331" s="18"/>
      <c r="W331" s="52" t="s">
        <v>5832</v>
      </c>
      <c r="X331" s="51" t="s">
        <v>5833</v>
      </c>
    </row>
    <row r="332" spans="1:24" s="50" customFormat="1" ht="47.25">
      <c r="A332" s="18" t="s">
        <v>90</v>
      </c>
      <c r="B332" s="18" t="s">
        <v>89</v>
      </c>
      <c r="C332" s="18" t="s">
        <v>91</v>
      </c>
      <c r="D332" s="18" t="s">
        <v>67</v>
      </c>
      <c r="E332" s="18">
        <v>4</v>
      </c>
      <c r="F332" s="18" t="s">
        <v>70</v>
      </c>
      <c r="G332" s="18">
        <v>32</v>
      </c>
      <c r="H332" s="18" t="s">
        <v>52</v>
      </c>
      <c r="I332" s="18">
        <v>2</v>
      </c>
      <c r="J332" s="18" t="s">
        <v>45</v>
      </c>
      <c r="K332" s="18">
        <v>1</v>
      </c>
      <c r="L332" s="18" t="s">
        <v>35</v>
      </c>
      <c r="M332" s="18" t="s">
        <v>36</v>
      </c>
      <c r="N332" s="18" t="s">
        <v>48</v>
      </c>
      <c r="O332" s="18" t="s">
        <v>29</v>
      </c>
      <c r="P332" s="18" t="s">
        <v>29</v>
      </c>
      <c r="Q332" s="18" t="s">
        <v>5834</v>
      </c>
      <c r="R332" s="18" t="s">
        <v>5835</v>
      </c>
      <c r="S332" s="18" t="s">
        <v>5836</v>
      </c>
      <c r="T332" s="18" t="s">
        <v>5837</v>
      </c>
      <c r="U332" s="18"/>
      <c r="V332" s="18"/>
      <c r="W332" s="52" t="s">
        <v>5838</v>
      </c>
      <c r="X332" s="51" t="s">
        <v>5839</v>
      </c>
    </row>
    <row r="333" spans="1:24" s="50" customFormat="1" ht="47.25">
      <c r="A333" s="18" t="s">
        <v>90</v>
      </c>
      <c r="B333" s="18" t="s">
        <v>89</v>
      </c>
      <c r="C333" s="18" t="s">
        <v>91</v>
      </c>
      <c r="D333" s="18" t="s">
        <v>67</v>
      </c>
      <c r="E333" s="18">
        <v>4</v>
      </c>
      <c r="F333" s="18" t="s">
        <v>70</v>
      </c>
      <c r="G333" s="18">
        <v>32</v>
      </c>
      <c r="H333" s="18" t="s">
        <v>52</v>
      </c>
      <c r="I333" s="18">
        <v>2</v>
      </c>
      <c r="J333" s="18" t="s">
        <v>45</v>
      </c>
      <c r="K333" s="18">
        <v>2</v>
      </c>
      <c r="L333" s="18" t="s">
        <v>35</v>
      </c>
      <c r="M333" s="18" t="s">
        <v>36</v>
      </c>
      <c r="N333" s="18" t="s">
        <v>48</v>
      </c>
      <c r="O333" s="18" t="s">
        <v>29</v>
      </c>
      <c r="P333" s="18" t="s">
        <v>29</v>
      </c>
      <c r="Q333" s="18" t="s">
        <v>5840</v>
      </c>
      <c r="R333" s="18" t="s">
        <v>5841</v>
      </c>
      <c r="S333" s="18" t="s">
        <v>5842</v>
      </c>
      <c r="T333" s="18" t="s">
        <v>5843</v>
      </c>
      <c r="U333" s="18"/>
      <c r="V333" s="18"/>
      <c r="W333" s="52" t="s">
        <v>5844</v>
      </c>
      <c r="X333" s="51" t="s">
        <v>5845</v>
      </c>
    </row>
    <row r="334" spans="1:24" s="50" customFormat="1" ht="47.25">
      <c r="A334" s="18" t="s">
        <v>90</v>
      </c>
      <c r="B334" s="18" t="s">
        <v>89</v>
      </c>
      <c r="C334" s="18" t="s">
        <v>91</v>
      </c>
      <c r="D334" s="18" t="s">
        <v>67</v>
      </c>
      <c r="E334" s="18">
        <v>4</v>
      </c>
      <c r="F334" s="18" t="s">
        <v>70</v>
      </c>
      <c r="G334" s="18">
        <v>32</v>
      </c>
      <c r="H334" s="18" t="s">
        <v>52</v>
      </c>
      <c r="I334" s="18">
        <v>2</v>
      </c>
      <c r="J334" s="18" t="s">
        <v>45</v>
      </c>
      <c r="K334" s="18">
        <v>3</v>
      </c>
      <c r="L334" s="18" t="s">
        <v>35</v>
      </c>
      <c r="M334" s="18" t="s">
        <v>36</v>
      </c>
      <c r="N334" s="18" t="s">
        <v>48</v>
      </c>
      <c r="O334" s="18" t="s">
        <v>29</v>
      </c>
      <c r="P334" s="18" t="s">
        <v>29</v>
      </c>
      <c r="Q334" s="18" t="s">
        <v>5846</v>
      </c>
      <c r="R334" s="18" t="s">
        <v>5847</v>
      </c>
      <c r="S334" s="18" t="s">
        <v>5848</v>
      </c>
      <c r="T334" s="18" t="s">
        <v>5849</v>
      </c>
      <c r="U334" s="18"/>
      <c r="V334" s="18"/>
      <c r="W334" s="52" t="s">
        <v>5850</v>
      </c>
      <c r="X334" s="51" t="s">
        <v>5851</v>
      </c>
    </row>
    <row r="335" spans="1:24" s="50" customFormat="1" ht="47.25">
      <c r="A335" s="18" t="s">
        <v>90</v>
      </c>
      <c r="B335" s="18" t="s">
        <v>89</v>
      </c>
      <c r="C335" s="18" t="s">
        <v>91</v>
      </c>
      <c r="D335" s="18" t="s">
        <v>67</v>
      </c>
      <c r="E335" s="18">
        <v>4</v>
      </c>
      <c r="F335" s="18" t="s">
        <v>70</v>
      </c>
      <c r="G335" s="18">
        <v>32</v>
      </c>
      <c r="H335" s="18" t="s">
        <v>52</v>
      </c>
      <c r="I335" s="18">
        <v>2</v>
      </c>
      <c r="J335" s="18" t="s">
        <v>45</v>
      </c>
      <c r="K335" s="18">
        <v>4</v>
      </c>
      <c r="L335" s="18" t="s">
        <v>35</v>
      </c>
      <c r="M335" s="18" t="s">
        <v>36</v>
      </c>
      <c r="N335" s="18" t="s">
        <v>48</v>
      </c>
      <c r="O335" s="18" t="s">
        <v>29</v>
      </c>
      <c r="P335" s="18" t="s">
        <v>29</v>
      </c>
      <c r="Q335" s="18" t="s">
        <v>5852</v>
      </c>
      <c r="R335" s="18" t="s">
        <v>5853</v>
      </c>
      <c r="S335" s="18" t="s">
        <v>5854</v>
      </c>
      <c r="T335" s="18" t="s">
        <v>5855</v>
      </c>
      <c r="U335" s="18"/>
      <c r="V335" s="18"/>
      <c r="W335" s="52" t="s">
        <v>5856</v>
      </c>
      <c r="X335" s="51" t="s">
        <v>5857</v>
      </c>
    </row>
    <row r="336" spans="1:24" s="50" customFormat="1" ht="47.25">
      <c r="A336" s="18" t="s">
        <v>90</v>
      </c>
      <c r="B336" s="18" t="s">
        <v>89</v>
      </c>
      <c r="C336" s="18" t="s">
        <v>91</v>
      </c>
      <c r="D336" s="18" t="s">
        <v>67</v>
      </c>
      <c r="E336" s="18">
        <v>4</v>
      </c>
      <c r="F336" s="18" t="s">
        <v>70</v>
      </c>
      <c r="G336" s="18">
        <v>32</v>
      </c>
      <c r="H336" s="18" t="s">
        <v>52</v>
      </c>
      <c r="I336" s="18">
        <v>2</v>
      </c>
      <c r="J336" s="18" t="s">
        <v>45</v>
      </c>
      <c r="K336" s="18">
        <v>5</v>
      </c>
      <c r="L336" s="18" t="s">
        <v>35</v>
      </c>
      <c r="M336" s="18" t="s">
        <v>36</v>
      </c>
      <c r="N336" s="18" t="s">
        <v>48</v>
      </c>
      <c r="O336" s="18" t="s">
        <v>29</v>
      </c>
      <c r="P336" s="18" t="s">
        <v>29</v>
      </c>
      <c r="Q336" s="18" t="s">
        <v>5858</v>
      </c>
      <c r="R336" s="18" t="s">
        <v>5859</v>
      </c>
      <c r="S336" s="18" t="s">
        <v>5860</v>
      </c>
      <c r="T336" s="18" t="s">
        <v>5861</v>
      </c>
      <c r="U336" s="18"/>
      <c r="V336" s="18"/>
      <c r="W336" s="52" t="s">
        <v>5862</v>
      </c>
      <c r="X336" s="51" t="s">
        <v>5863</v>
      </c>
    </row>
    <row r="337" spans="1:24" s="50" customFormat="1" ht="47.25">
      <c r="A337" s="18" t="s">
        <v>90</v>
      </c>
      <c r="B337" s="18" t="s">
        <v>89</v>
      </c>
      <c r="C337" s="18" t="s">
        <v>91</v>
      </c>
      <c r="D337" s="18" t="s">
        <v>67</v>
      </c>
      <c r="E337" s="18">
        <v>4</v>
      </c>
      <c r="F337" s="18" t="s">
        <v>70</v>
      </c>
      <c r="G337" s="18">
        <v>32</v>
      </c>
      <c r="H337" s="18" t="s">
        <v>52</v>
      </c>
      <c r="I337" s="18">
        <v>2</v>
      </c>
      <c r="J337" s="18" t="s">
        <v>45</v>
      </c>
      <c r="K337" s="18">
        <v>6</v>
      </c>
      <c r="L337" s="18" t="s">
        <v>35</v>
      </c>
      <c r="M337" s="18" t="s">
        <v>36</v>
      </c>
      <c r="N337" s="18" t="s">
        <v>48</v>
      </c>
      <c r="O337" s="18" t="s">
        <v>29</v>
      </c>
      <c r="P337" s="18" t="s">
        <v>29</v>
      </c>
      <c r="Q337" s="18" t="s">
        <v>5864</v>
      </c>
      <c r="R337" s="18" t="s">
        <v>5865</v>
      </c>
      <c r="S337" s="18" t="s">
        <v>5866</v>
      </c>
      <c r="T337" s="18" t="s">
        <v>5867</v>
      </c>
      <c r="U337" s="18"/>
      <c r="V337" s="18"/>
      <c r="W337" s="52" t="s">
        <v>5868</v>
      </c>
      <c r="X337" s="51" t="s">
        <v>5869</v>
      </c>
    </row>
    <row r="338" spans="1:24" s="50" customFormat="1" ht="47.25">
      <c r="A338" s="18" t="s">
        <v>90</v>
      </c>
      <c r="B338" s="18" t="s">
        <v>89</v>
      </c>
      <c r="C338" s="18" t="s">
        <v>91</v>
      </c>
      <c r="D338" s="18" t="s">
        <v>67</v>
      </c>
      <c r="E338" s="18">
        <v>4</v>
      </c>
      <c r="F338" s="18" t="s">
        <v>76</v>
      </c>
      <c r="G338" s="18">
        <v>48</v>
      </c>
      <c r="H338" s="18" t="s">
        <v>27</v>
      </c>
      <c r="I338" s="18">
        <v>2</v>
      </c>
      <c r="J338" s="18" t="s">
        <v>45</v>
      </c>
      <c r="K338" s="18">
        <v>1</v>
      </c>
      <c r="L338" s="18" t="s">
        <v>35</v>
      </c>
      <c r="M338" s="18" t="s">
        <v>36</v>
      </c>
      <c r="N338" s="18" t="s">
        <v>48</v>
      </c>
      <c r="O338" s="18" t="s">
        <v>29</v>
      </c>
      <c r="P338" s="18" t="s">
        <v>29</v>
      </c>
      <c r="Q338" s="18" t="s">
        <v>5870</v>
      </c>
      <c r="R338" s="18" t="s">
        <v>5871</v>
      </c>
      <c r="S338" s="18" t="s">
        <v>5872</v>
      </c>
      <c r="T338" s="18" t="s">
        <v>5873</v>
      </c>
      <c r="U338" s="18"/>
      <c r="V338" s="18"/>
      <c r="W338" s="52" t="s">
        <v>5874</v>
      </c>
      <c r="X338" s="51" t="s">
        <v>5875</v>
      </c>
    </row>
    <row r="339" spans="1:24" s="50" customFormat="1" ht="47.25">
      <c r="A339" s="18" t="s">
        <v>90</v>
      </c>
      <c r="B339" s="18" t="s">
        <v>89</v>
      </c>
      <c r="C339" s="18" t="s">
        <v>91</v>
      </c>
      <c r="D339" s="18" t="s">
        <v>67</v>
      </c>
      <c r="E339" s="18">
        <v>4</v>
      </c>
      <c r="F339" s="18" t="s">
        <v>76</v>
      </c>
      <c r="G339" s="18">
        <v>48</v>
      </c>
      <c r="H339" s="18" t="s">
        <v>27</v>
      </c>
      <c r="I339" s="18">
        <v>2</v>
      </c>
      <c r="J339" s="18" t="s">
        <v>45</v>
      </c>
      <c r="K339" s="18">
        <v>2</v>
      </c>
      <c r="L339" s="18" t="s">
        <v>35</v>
      </c>
      <c r="M339" s="18" t="s">
        <v>36</v>
      </c>
      <c r="N339" s="18" t="s">
        <v>48</v>
      </c>
      <c r="O339" s="18" t="s">
        <v>29</v>
      </c>
      <c r="P339" s="18" t="s">
        <v>29</v>
      </c>
      <c r="Q339" s="18" t="s">
        <v>5876</v>
      </c>
      <c r="R339" s="18" t="s">
        <v>5877</v>
      </c>
      <c r="S339" s="18" t="s">
        <v>5878</v>
      </c>
      <c r="T339" s="18" t="s">
        <v>5879</v>
      </c>
      <c r="U339" s="18"/>
      <c r="V339" s="18"/>
      <c r="W339" s="52" t="s">
        <v>5880</v>
      </c>
      <c r="X339" s="51" t="s">
        <v>5881</v>
      </c>
    </row>
    <row r="340" spans="1:24" s="50" customFormat="1" ht="47.25">
      <c r="A340" s="18" t="s">
        <v>90</v>
      </c>
      <c r="B340" s="18" t="s">
        <v>89</v>
      </c>
      <c r="C340" s="18" t="s">
        <v>91</v>
      </c>
      <c r="D340" s="18" t="s">
        <v>67</v>
      </c>
      <c r="E340" s="18">
        <v>4</v>
      </c>
      <c r="F340" s="18" t="s">
        <v>76</v>
      </c>
      <c r="G340" s="18">
        <v>48</v>
      </c>
      <c r="H340" s="18" t="s">
        <v>27</v>
      </c>
      <c r="I340" s="18">
        <v>2</v>
      </c>
      <c r="J340" s="18" t="s">
        <v>45</v>
      </c>
      <c r="K340" s="18">
        <v>3</v>
      </c>
      <c r="L340" s="18" t="s">
        <v>35</v>
      </c>
      <c r="M340" s="18" t="s">
        <v>36</v>
      </c>
      <c r="N340" s="18" t="s">
        <v>48</v>
      </c>
      <c r="O340" s="18" t="s">
        <v>29</v>
      </c>
      <c r="P340" s="18" t="s">
        <v>29</v>
      </c>
      <c r="Q340" s="18" t="s">
        <v>5882</v>
      </c>
      <c r="R340" s="18" t="s">
        <v>5883</v>
      </c>
      <c r="S340" s="18" t="s">
        <v>5884</v>
      </c>
      <c r="T340" s="18" t="s">
        <v>5885</v>
      </c>
      <c r="U340" s="18"/>
      <c r="V340" s="18"/>
      <c r="W340" s="52" t="s">
        <v>5886</v>
      </c>
      <c r="X340" s="51" t="s">
        <v>5887</v>
      </c>
    </row>
    <row r="341" spans="1:24" s="50" customFormat="1" ht="47.25">
      <c r="A341" s="18" t="s">
        <v>90</v>
      </c>
      <c r="B341" s="18" t="s">
        <v>89</v>
      </c>
      <c r="C341" s="18" t="s">
        <v>91</v>
      </c>
      <c r="D341" s="18" t="s">
        <v>67</v>
      </c>
      <c r="E341" s="18">
        <v>4</v>
      </c>
      <c r="F341" s="18" t="s">
        <v>76</v>
      </c>
      <c r="G341" s="18">
        <v>48</v>
      </c>
      <c r="H341" s="18" t="s">
        <v>27</v>
      </c>
      <c r="I341" s="18">
        <v>2</v>
      </c>
      <c r="J341" s="18" t="s">
        <v>45</v>
      </c>
      <c r="K341" s="18">
        <v>4</v>
      </c>
      <c r="L341" s="18" t="s">
        <v>35</v>
      </c>
      <c r="M341" s="18" t="s">
        <v>36</v>
      </c>
      <c r="N341" s="18" t="s">
        <v>48</v>
      </c>
      <c r="O341" s="18" t="s">
        <v>29</v>
      </c>
      <c r="P341" s="18" t="s">
        <v>29</v>
      </c>
      <c r="Q341" s="18" t="s">
        <v>5888</v>
      </c>
      <c r="R341" s="18" t="s">
        <v>5889</v>
      </c>
      <c r="S341" s="18" t="s">
        <v>5890</v>
      </c>
      <c r="T341" s="18" t="s">
        <v>5891</v>
      </c>
      <c r="U341" s="18"/>
      <c r="V341" s="18"/>
      <c r="W341" s="52" t="s">
        <v>5892</v>
      </c>
      <c r="X341" s="51" t="s">
        <v>5893</v>
      </c>
    </row>
    <row r="342" spans="1:24" s="50" customFormat="1" ht="47.25">
      <c r="A342" s="18" t="s">
        <v>90</v>
      </c>
      <c r="B342" s="18" t="s">
        <v>89</v>
      </c>
      <c r="C342" s="18" t="s">
        <v>91</v>
      </c>
      <c r="D342" s="18" t="s">
        <v>67</v>
      </c>
      <c r="E342" s="18">
        <v>4</v>
      </c>
      <c r="F342" s="18" t="s">
        <v>76</v>
      </c>
      <c r="G342" s="18">
        <v>48</v>
      </c>
      <c r="H342" s="18" t="s">
        <v>27</v>
      </c>
      <c r="I342" s="18">
        <v>2</v>
      </c>
      <c r="J342" s="18" t="s">
        <v>45</v>
      </c>
      <c r="K342" s="18">
        <v>5</v>
      </c>
      <c r="L342" s="18" t="s">
        <v>35</v>
      </c>
      <c r="M342" s="18" t="s">
        <v>36</v>
      </c>
      <c r="N342" s="18" t="s">
        <v>48</v>
      </c>
      <c r="O342" s="18" t="s">
        <v>29</v>
      </c>
      <c r="P342" s="18" t="s">
        <v>29</v>
      </c>
      <c r="Q342" s="18" t="s">
        <v>5894</v>
      </c>
      <c r="R342" s="18" t="s">
        <v>5895</v>
      </c>
      <c r="S342" s="18" t="s">
        <v>5896</v>
      </c>
      <c r="T342" s="18" t="s">
        <v>5897</v>
      </c>
      <c r="U342" s="18"/>
      <c r="V342" s="18"/>
      <c r="W342" s="52" t="s">
        <v>5898</v>
      </c>
      <c r="X342" s="51" t="s">
        <v>5899</v>
      </c>
    </row>
    <row r="343" spans="1:24" s="50" customFormat="1" ht="47.25">
      <c r="A343" s="18" t="s">
        <v>90</v>
      </c>
      <c r="B343" s="18" t="s">
        <v>89</v>
      </c>
      <c r="C343" s="18" t="s">
        <v>91</v>
      </c>
      <c r="D343" s="18" t="s">
        <v>67</v>
      </c>
      <c r="E343" s="18">
        <v>4</v>
      </c>
      <c r="F343" s="18" t="s">
        <v>76</v>
      </c>
      <c r="G343" s="18">
        <v>48</v>
      </c>
      <c r="H343" s="18" t="s">
        <v>27</v>
      </c>
      <c r="I343" s="18">
        <v>2</v>
      </c>
      <c r="J343" s="18" t="s">
        <v>45</v>
      </c>
      <c r="K343" s="18">
        <v>6</v>
      </c>
      <c r="L343" s="18" t="s">
        <v>35</v>
      </c>
      <c r="M343" s="18" t="s">
        <v>36</v>
      </c>
      <c r="N343" s="18" t="s">
        <v>48</v>
      </c>
      <c r="O343" s="18" t="s">
        <v>29</v>
      </c>
      <c r="P343" s="18" t="s">
        <v>29</v>
      </c>
      <c r="Q343" s="18" t="s">
        <v>5900</v>
      </c>
      <c r="R343" s="18" t="s">
        <v>5901</v>
      </c>
      <c r="S343" s="18" t="s">
        <v>5902</v>
      </c>
      <c r="T343" s="18" t="s">
        <v>5903</v>
      </c>
      <c r="U343" s="18"/>
      <c r="V343" s="18"/>
      <c r="W343" s="52" t="s">
        <v>5904</v>
      </c>
      <c r="X343" s="51" t="s">
        <v>5905</v>
      </c>
    </row>
    <row r="344" spans="1:24" s="50" customFormat="1" ht="47.25">
      <c r="A344" s="18" t="s">
        <v>90</v>
      </c>
      <c r="B344" s="18" t="s">
        <v>89</v>
      </c>
      <c r="C344" s="18" t="s">
        <v>91</v>
      </c>
      <c r="D344" s="18" t="s">
        <v>67</v>
      </c>
      <c r="E344" s="18">
        <v>4</v>
      </c>
      <c r="F344" s="18" t="s">
        <v>46</v>
      </c>
      <c r="G344" s="18">
        <v>2</v>
      </c>
      <c r="H344" s="18" t="s">
        <v>37</v>
      </c>
      <c r="I344" s="18">
        <v>2</v>
      </c>
      <c r="J344" s="18" t="s">
        <v>45</v>
      </c>
      <c r="K344" s="18">
        <v>1</v>
      </c>
      <c r="L344" s="18" t="s">
        <v>83</v>
      </c>
      <c r="M344" s="18" t="s">
        <v>72</v>
      </c>
      <c r="N344" s="18" t="s">
        <v>48</v>
      </c>
      <c r="O344" s="18" t="s">
        <v>29</v>
      </c>
      <c r="P344" s="18" t="s">
        <v>29</v>
      </c>
      <c r="Q344" s="18" t="s">
        <v>5906</v>
      </c>
      <c r="R344" s="18" t="s">
        <v>5907</v>
      </c>
      <c r="S344" s="18" t="s">
        <v>5908</v>
      </c>
      <c r="T344" s="18" t="s">
        <v>5909</v>
      </c>
      <c r="U344" s="18"/>
      <c r="V344" s="18"/>
      <c r="W344" s="52" t="s">
        <v>5910</v>
      </c>
      <c r="X344" s="51" t="s">
        <v>5911</v>
      </c>
    </row>
    <row r="345" spans="1:24" s="50" customFormat="1" ht="47.25">
      <c r="A345" s="18" t="s">
        <v>90</v>
      </c>
      <c r="B345" s="18" t="s">
        <v>89</v>
      </c>
      <c r="C345" s="18" t="s">
        <v>91</v>
      </c>
      <c r="D345" s="18" t="s">
        <v>67</v>
      </c>
      <c r="E345" s="18">
        <v>4</v>
      </c>
      <c r="F345" s="18" t="s">
        <v>46</v>
      </c>
      <c r="G345" s="18">
        <v>2</v>
      </c>
      <c r="H345" s="18" t="s">
        <v>37</v>
      </c>
      <c r="I345" s="18">
        <v>2</v>
      </c>
      <c r="J345" s="18" t="s">
        <v>45</v>
      </c>
      <c r="K345" s="18">
        <v>2</v>
      </c>
      <c r="L345" s="18" t="s">
        <v>83</v>
      </c>
      <c r="M345" s="18" t="s">
        <v>72</v>
      </c>
      <c r="N345" s="18" t="s">
        <v>48</v>
      </c>
      <c r="O345" s="18" t="s">
        <v>29</v>
      </c>
      <c r="P345" s="18" t="s">
        <v>29</v>
      </c>
      <c r="Q345" s="18" t="s">
        <v>5912</v>
      </c>
      <c r="R345" s="18" t="s">
        <v>5913</v>
      </c>
      <c r="S345" s="18" t="s">
        <v>5914</v>
      </c>
      <c r="T345" s="18" t="s">
        <v>5915</v>
      </c>
      <c r="U345" s="18"/>
      <c r="V345" s="18"/>
      <c r="W345" s="52" t="s">
        <v>5916</v>
      </c>
      <c r="X345" s="51" t="s">
        <v>5917</v>
      </c>
    </row>
    <row r="346" spans="1:24" s="50" customFormat="1" ht="47.25">
      <c r="A346" s="18" t="s">
        <v>90</v>
      </c>
      <c r="B346" s="18" t="s">
        <v>89</v>
      </c>
      <c r="C346" s="18" t="s">
        <v>91</v>
      </c>
      <c r="D346" s="18" t="s">
        <v>67</v>
      </c>
      <c r="E346" s="18">
        <v>4</v>
      </c>
      <c r="F346" s="18" t="s">
        <v>46</v>
      </c>
      <c r="G346" s="18">
        <v>2</v>
      </c>
      <c r="H346" s="18" t="s">
        <v>37</v>
      </c>
      <c r="I346" s="18">
        <v>2</v>
      </c>
      <c r="J346" s="18" t="s">
        <v>45</v>
      </c>
      <c r="K346" s="18">
        <v>3</v>
      </c>
      <c r="L346" s="18" t="s">
        <v>83</v>
      </c>
      <c r="M346" s="18" t="s">
        <v>72</v>
      </c>
      <c r="N346" s="18" t="s">
        <v>48</v>
      </c>
      <c r="O346" s="18" t="s">
        <v>29</v>
      </c>
      <c r="P346" s="18" t="s">
        <v>29</v>
      </c>
      <c r="Q346" s="18" t="s">
        <v>5918</v>
      </c>
      <c r="R346" s="18" t="s">
        <v>5919</v>
      </c>
      <c r="S346" s="18" t="s">
        <v>5920</v>
      </c>
      <c r="T346" s="18" t="s">
        <v>5921</v>
      </c>
      <c r="U346" s="18"/>
      <c r="V346" s="18"/>
      <c r="W346" s="52" t="s">
        <v>5922</v>
      </c>
      <c r="X346" s="51" t="s">
        <v>5923</v>
      </c>
    </row>
    <row r="347" spans="1:24" s="50" customFormat="1" ht="47.25">
      <c r="A347" s="18" t="s">
        <v>90</v>
      </c>
      <c r="B347" s="18" t="s">
        <v>89</v>
      </c>
      <c r="C347" s="18" t="s">
        <v>91</v>
      </c>
      <c r="D347" s="18" t="s">
        <v>67</v>
      </c>
      <c r="E347" s="18">
        <v>4</v>
      </c>
      <c r="F347" s="18" t="s">
        <v>46</v>
      </c>
      <c r="G347" s="18">
        <v>2</v>
      </c>
      <c r="H347" s="18" t="s">
        <v>37</v>
      </c>
      <c r="I347" s="18">
        <v>2</v>
      </c>
      <c r="J347" s="18" t="s">
        <v>45</v>
      </c>
      <c r="K347" s="18">
        <v>4</v>
      </c>
      <c r="L347" s="18" t="s">
        <v>83</v>
      </c>
      <c r="M347" s="18" t="s">
        <v>72</v>
      </c>
      <c r="N347" s="18" t="s">
        <v>48</v>
      </c>
      <c r="O347" s="18" t="s">
        <v>29</v>
      </c>
      <c r="P347" s="18" t="s">
        <v>29</v>
      </c>
      <c r="Q347" s="18" t="s">
        <v>5924</v>
      </c>
      <c r="R347" s="18" t="s">
        <v>5925</v>
      </c>
      <c r="S347" s="18" t="s">
        <v>5926</v>
      </c>
      <c r="T347" s="18" t="s">
        <v>5927</v>
      </c>
      <c r="U347" s="18"/>
      <c r="V347" s="18"/>
      <c r="W347" s="52" t="s">
        <v>5928</v>
      </c>
      <c r="X347" s="51" t="s">
        <v>5929</v>
      </c>
    </row>
    <row r="348" spans="1:24" s="50" customFormat="1" ht="47.25">
      <c r="A348" s="18" t="s">
        <v>90</v>
      </c>
      <c r="B348" s="18" t="s">
        <v>89</v>
      </c>
      <c r="C348" s="18" t="s">
        <v>91</v>
      </c>
      <c r="D348" s="18" t="s">
        <v>67</v>
      </c>
      <c r="E348" s="18">
        <v>4</v>
      </c>
      <c r="F348" s="18" t="s">
        <v>46</v>
      </c>
      <c r="G348" s="18">
        <v>2</v>
      </c>
      <c r="H348" s="18" t="s">
        <v>37</v>
      </c>
      <c r="I348" s="18">
        <v>2</v>
      </c>
      <c r="J348" s="18" t="s">
        <v>45</v>
      </c>
      <c r="K348" s="18">
        <v>5</v>
      </c>
      <c r="L348" s="18" t="s">
        <v>83</v>
      </c>
      <c r="M348" s="18" t="s">
        <v>72</v>
      </c>
      <c r="N348" s="18" t="s">
        <v>48</v>
      </c>
      <c r="O348" s="18" t="s">
        <v>29</v>
      </c>
      <c r="P348" s="18" t="s">
        <v>29</v>
      </c>
      <c r="Q348" s="18" t="s">
        <v>5930</v>
      </c>
      <c r="R348" s="18" t="s">
        <v>5931</v>
      </c>
      <c r="S348" s="18" t="s">
        <v>5932</v>
      </c>
      <c r="T348" s="18" t="s">
        <v>5933</v>
      </c>
      <c r="U348" s="18"/>
      <c r="V348" s="18"/>
      <c r="W348" s="52" t="s">
        <v>5934</v>
      </c>
      <c r="X348" s="51" t="s">
        <v>5935</v>
      </c>
    </row>
    <row r="349" spans="1:24" s="50" customFormat="1" ht="47.25">
      <c r="A349" s="18" t="s">
        <v>90</v>
      </c>
      <c r="B349" s="18" t="s">
        <v>89</v>
      </c>
      <c r="C349" s="18" t="s">
        <v>91</v>
      </c>
      <c r="D349" s="18" t="s">
        <v>67</v>
      </c>
      <c r="E349" s="18">
        <v>4</v>
      </c>
      <c r="F349" s="18" t="s">
        <v>46</v>
      </c>
      <c r="G349" s="18">
        <v>2</v>
      </c>
      <c r="H349" s="18" t="s">
        <v>37</v>
      </c>
      <c r="I349" s="18">
        <v>2</v>
      </c>
      <c r="J349" s="18" t="s">
        <v>45</v>
      </c>
      <c r="K349" s="18">
        <v>6</v>
      </c>
      <c r="L349" s="18" t="s">
        <v>83</v>
      </c>
      <c r="M349" s="18" t="s">
        <v>72</v>
      </c>
      <c r="N349" s="18" t="s">
        <v>48</v>
      </c>
      <c r="O349" s="18" t="s">
        <v>29</v>
      </c>
      <c r="P349" s="18" t="s">
        <v>29</v>
      </c>
      <c r="Q349" s="18" t="s">
        <v>5936</v>
      </c>
      <c r="R349" s="18" t="s">
        <v>5937</v>
      </c>
      <c r="S349" s="18" t="s">
        <v>5938</v>
      </c>
      <c r="T349" s="18" t="s">
        <v>5939</v>
      </c>
      <c r="U349" s="18"/>
      <c r="V349" s="18"/>
      <c r="W349" s="52" t="s">
        <v>5940</v>
      </c>
      <c r="X349" s="51" t="s">
        <v>5941</v>
      </c>
    </row>
    <row r="350" spans="1:24" s="50" customFormat="1" ht="47.25">
      <c r="A350" s="18" t="s">
        <v>90</v>
      </c>
      <c r="B350" s="18" t="s">
        <v>89</v>
      </c>
      <c r="C350" s="18" t="s">
        <v>91</v>
      </c>
      <c r="D350" s="18" t="s">
        <v>67</v>
      </c>
      <c r="E350" s="18">
        <v>4</v>
      </c>
      <c r="F350" s="18" t="s">
        <v>57</v>
      </c>
      <c r="G350" s="18">
        <v>8</v>
      </c>
      <c r="H350" s="18" t="s">
        <v>47</v>
      </c>
      <c r="I350" s="18">
        <v>2</v>
      </c>
      <c r="J350" s="18" t="s">
        <v>45</v>
      </c>
      <c r="K350" s="18">
        <v>1</v>
      </c>
      <c r="L350" s="18" t="s">
        <v>83</v>
      </c>
      <c r="M350" s="18" t="s">
        <v>72</v>
      </c>
      <c r="N350" s="18" t="s">
        <v>48</v>
      </c>
      <c r="O350" s="18" t="s">
        <v>29</v>
      </c>
      <c r="P350" s="18" t="s">
        <v>29</v>
      </c>
      <c r="Q350" s="18" t="s">
        <v>5942</v>
      </c>
      <c r="R350" s="18" t="s">
        <v>5943</v>
      </c>
      <c r="S350" s="18" t="s">
        <v>5944</v>
      </c>
      <c r="T350" s="18" t="s">
        <v>5945</v>
      </c>
      <c r="U350" s="18"/>
      <c r="V350" s="18"/>
      <c r="W350" s="52" t="s">
        <v>5946</v>
      </c>
      <c r="X350" s="51" t="s">
        <v>5947</v>
      </c>
    </row>
    <row r="351" spans="1:24" s="50" customFormat="1" ht="47.25">
      <c r="A351" s="18" t="s">
        <v>90</v>
      </c>
      <c r="B351" s="18" t="s">
        <v>89</v>
      </c>
      <c r="C351" s="18" t="s">
        <v>91</v>
      </c>
      <c r="D351" s="18" t="s">
        <v>67</v>
      </c>
      <c r="E351" s="18">
        <v>4</v>
      </c>
      <c r="F351" s="18" t="s">
        <v>57</v>
      </c>
      <c r="G351" s="18">
        <v>8</v>
      </c>
      <c r="H351" s="18" t="s">
        <v>47</v>
      </c>
      <c r="I351" s="18">
        <v>2</v>
      </c>
      <c r="J351" s="18" t="s">
        <v>45</v>
      </c>
      <c r="K351" s="18">
        <v>2</v>
      </c>
      <c r="L351" s="18" t="s">
        <v>83</v>
      </c>
      <c r="M351" s="18" t="s">
        <v>72</v>
      </c>
      <c r="N351" s="18" t="s">
        <v>48</v>
      </c>
      <c r="O351" s="18" t="s">
        <v>29</v>
      </c>
      <c r="P351" s="18" t="s">
        <v>29</v>
      </c>
      <c r="Q351" s="18" t="s">
        <v>5948</v>
      </c>
      <c r="R351" s="18" t="s">
        <v>5949</v>
      </c>
      <c r="S351" s="18" t="s">
        <v>5950</v>
      </c>
      <c r="T351" s="18" t="s">
        <v>5951</v>
      </c>
      <c r="U351" s="18"/>
      <c r="V351" s="18"/>
      <c r="W351" s="52" t="s">
        <v>5952</v>
      </c>
      <c r="X351" s="51" t="s">
        <v>5953</v>
      </c>
    </row>
    <row r="352" spans="1:24" s="50" customFormat="1" ht="47.25">
      <c r="A352" s="18" t="s">
        <v>90</v>
      </c>
      <c r="B352" s="18" t="s">
        <v>89</v>
      </c>
      <c r="C352" s="18" t="s">
        <v>91</v>
      </c>
      <c r="D352" s="18" t="s">
        <v>67</v>
      </c>
      <c r="E352" s="18">
        <v>4</v>
      </c>
      <c r="F352" s="18" t="s">
        <v>57</v>
      </c>
      <c r="G352" s="18">
        <v>8</v>
      </c>
      <c r="H352" s="18" t="s">
        <v>47</v>
      </c>
      <c r="I352" s="18">
        <v>2</v>
      </c>
      <c r="J352" s="18" t="s">
        <v>45</v>
      </c>
      <c r="K352" s="18">
        <v>3</v>
      </c>
      <c r="L352" s="18" t="s">
        <v>83</v>
      </c>
      <c r="M352" s="18" t="s">
        <v>72</v>
      </c>
      <c r="N352" s="18" t="s">
        <v>48</v>
      </c>
      <c r="O352" s="18" t="s">
        <v>29</v>
      </c>
      <c r="P352" s="18" t="s">
        <v>29</v>
      </c>
      <c r="Q352" s="18" t="s">
        <v>5954</v>
      </c>
      <c r="R352" s="18" t="s">
        <v>5955</v>
      </c>
      <c r="S352" s="18" t="s">
        <v>5956</v>
      </c>
      <c r="T352" s="18" t="s">
        <v>5957</v>
      </c>
      <c r="U352" s="18"/>
      <c r="V352" s="18"/>
      <c r="W352" s="52" t="s">
        <v>5958</v>
      </c>
      <c r="X352" s="51" t="s">
        <v>5959</v>
      </c>
    </row>
    <row r="353" spans="1:24" s="50" customFormat="1" ht="47.25">
      <c r="A353" s="18" t="s">
        <v>90</v>
      </c>
      <c r="B353" s="18" t="s">
        <v>89</v>
      </c>
      <c r="C353" s="18" t="s">
        <v>91</v>
      </c>
      <c r="D353" s="18" t="s">
        <v>67</v>
      </c>
      <c r="E353" s="18">
        <v>4</v>
      </c>
      <c r="F353" s="18" t="s">
        <v>57</v>
      </c>
      <c r="G353" s="18">
        <v>8</v>
      </c>
      <c r="H353" s="18" t="s">
        <v>47</v>
      </c>
      <c r="I353" s="18">
        <v>2</v>
      </c>
      <c r="J353" s="18" t="s">
        <v>45</v>
      </c>
      <c r="K353" s="18">
        <v>4</v>
      </c>
      <c r="L353" s="18" t="s">
        <v>83</v>
      </c>
      <c r="M353" s="18" t="s">
        <v>72</v>
      </c>
      <c r="N353" s="18" t="s">
        <v>48</v>
      </c>
      <c r="O353" s="18" t="s">
        <v>29</v>
      </c>
      <c r="P353" s="18" t="s">
        <v>29</v>
      </c>
      <c r="Q353" s="18" t="s">
        <v>5960</v>
      </c>
      <c r="R353" s="18" t="s">
        <v>5961</v>
      </c>
      <c r="S353" s="18" t="s">
        <v>5962</v>
      </c>
      <c r="T353" s="18" t="s">
        <v>5963</v>
      </c>
      <c r="U353" s="18"/>
      <c r="V353" s="18"/>
      <c r="W353" s="52" t="s">
        <v>5964</v>
      </c>
      <c r="X353" s="51" t="s">
        <v>5965</v>
      </c>
    </row>
    <row r="354" spans="1:24" s="50" customFormat="1" ht="47.25">
      <c r="A354" s="18" t="s">
        <v>90</v>
      </c>
      <c r="B354" s="18" t="s">
        <v>89</v>
      </c>
      <c r="C354" s="18" t="s">
        <v>91</v>
      </c>
      <c r="D354" s="18" t="s">
        <v>67</v>
      </c>
      <c r="E354" s="18">
        <v>4</v>
      </c>
      <c r="F354" s="18" t="s">
        <v>57</v>
      </c>
      <c r="G354" s="18">
        <v>8</v>
      </c>
      <c r="H354" s="18" t="s">
        <v>47</v>
      </c>
      <c r="I354" s="18">
        <v>2</v>
      </c>
      <c r="J354" s="18" t="s">
        <v>45</v>
      </c>
      <c r="K354" s="18">
        <v>5</v>
      </c>
      <c r="L354" s="18" t="s">
        <v>83</v>
      </c>
      <c r="M354" s="18" t="s">
        <v>72</v>
      </c>
      <c r="N354" s="18" t="s">
        <v>48</v>
      </c>
      <c r="O354" s="18" t="s">
        <v>29</v>
      </c>
      <c r="P354" s="18" t="s">
        <v>29</v>
      </c>
      <c r="Q354" s="18" t="s">
        <v>5966</v>
      </c>
      <c r="R354" s="18" t="s">
        <v>5967</v>
      </c>
      <c r="S354" s="18" t="s">
        <v>5968</v>
      </c>
      <c r="T354" s="18" t="s">
        <v>5969</v>
      </c>
      <c r="U354" s="18"/>
      <c r="V354" s="18"/>
      <c r="W354" s="52" t="s">
        <v>5970</v>
      </c>
      <c r="X354" s="51" t="s">
        <v>5971</v>
      </c>
    </row>
    <row r="355" spans="1:24" s="50" customFormat="1" ht="47.25">
      <c r="A355" s="18" t="s">
        <v>90</v>
      </c>
      <c r="B355" s="18" t="s">
        <v>89</v>
      </c>
      <c r="C355" s="18" t="s">
        <v>91</v>
      </c>
      <c r="D355" s="18" t="s">
        <v>67</v>
      </c>
      <c r="E355" s="18">
        <v>4</v>
      </c>
      <c r="F355" s="18" t="s">
        <v>57</v>
      </c>
      <c r="G355" s="18">
        <v>8</v>
      </c>
      <c r="H355" s="18" t="s">
        <v>47</v>
      </c>
      <c r="I355" s="18">
        <v>2</v>
      </c>
      <c r="J355" s="18" t="s">
        <v>45</v>
      </c>
      <c r="K355" s="18">
        <v>6</v>
      </c>
      <c r="L355" s="18" t="s">
        <v>83</v>
      </c>
      <c r="M355" s="18" t="s">
        <v>72</v>
      </c>
      <c r="N355" s="18" t="s">
        <v>48</v>
      </c>
      <c r="O355" s="18" t="s">
        <v>29</v>
      </c>
      <c r="P355" s="18" t="s">
        <v>29</v>
      </c>
      <c r="Q355" s="18" t="s">
        <v>5972</v>
      </c>
      <c r="R355" s="18" t="s">
        <v>5973</v>
      </c>
      <c r="S355" s="18" t="s">
        <v>5974</v>
      </c>
      <c r="T355" s="18" t="s">
        <v>5975</v>
      </c>
      <c r="U355" s="18"/>
      <c r="V355" s="18"/>
      <c r="W355" s="52" t="s">
        <v>5976</v>
      </c>
      <c r="X355" s="51" t="s">
        <v>5977</v>
      </c>
    </row>
    <row r="356" spans="1:24" s="50" customFormat="1" ht="47.25">
      <c r="A356" s="18" t="s">
        <v>90</v>
      </c>
      <c r="B356" s="18" t="s">
        <v>89</v>
      </c>
      <c r="C356" s="18" t="s">
        <v>91</v>
      </c>
      <c r="D356" s="18" t="s">
        <v>67</v>
      </c>
      <c r="E356" s="18">
        <v>4</v>
      </c>
      <c r="F356" s="18" t="s">
        <v>64</v>
      </c>
      <c r="G356" s="18">
        <v>24</v>
      </c>
      <c r="H356" s="18" t="s">
        <v>58</v>
      </c>
      <c r="I356" s="18">
        <v>2</v>
      </c>
      <c r="J356" s="18" t="s">
        <v>45</v>
      </c>
      <c r="K356" s="18">
        <v>1</v>
      </c>
      <c r="L356" s="18" t="s">
        <v>83</v>
      </c>
      <c r="M356" s="18" t="s">
        <v>72</v>
      </c>
      <c r="N356" s="18" t="s">
        <v>48</v>
      </c>
      <c r="O356" s="18" t="s">
        <v>29</v>
      </c>
      <c r="P356" s="18" t="s">
        <v>29</v>
      </c>
      <c r="Q356" s="18" t="s">
        <v>5978</v>
      </c>
      <c r="R356" s="18" t="s">
        <v>5979</v>
      </c>
      <c r="S356" s="18" t="s">
        <v>5980</v>
      </c>
      <c r="T356" s="18" t="s">
        <v>5981</v>
      </c>
      <c r="U356" s="18"/>
      <c r="V356" s="18"/>
      <c r="W356" s="52" t="s">
        <v>5982</v>
      </c>
      <c r="X356" s="51" t="s">
        <v>5983</v>
      </c>
    </row>
    <row r="357" spans="1:24" s="50" customFormat="1" ht="47.25">
      <c r="A357" s="18" t="s">
        <v>90</v>
      </c>
      <c r="B357" s="18" t="s">
        <v>89</v>
      </c>
      <c r="C357" s="18" t="s">
        <v>91</v>
      </c>
      <c r="D357" s="18" t="s">
        <v>67</v>
      </c>
      <c r="E357" s="18">
        <v>4</v>
      </c>
      <c r="F357" s="18" t="s">
        <v>64</v>
      </c>
      <c r="G357" s="18">
        <v>24</v>
      </c>
      <c r="H357" s="18" t="s">
        <v>58</v>
      </c>
      <c r="I357" s="18">
        <v>2</v>
      </c>
      <c r="J357" s="18" t="s">
        <v>45</v>
      </c>
      <c r="K357" s="18">
        <v>2</v>
      </c>
      <c r="L357" s="18" t="s">
        <v>83</v>
      </c>
      <c r="M357" s="18" t="s">
        <v>72</v>
      </c>
      <c r="N357" s="18" t="s">
        <v>48</v>
      </c>
      <c r="O357" s="18" t="s">
        <v>29</v>
      </c>
      <c r="P357" s="18" t="s">
        <v>29</v>
      </c>
      <c r="Q357" s="18" t="s">
        <v>5984</v>
      </c>
      <c r="R357" s="18" t="s">
        <v>5985</v>
      </c>
      <c r="S357" s="18" t="s">
        <v>5986</v>
      </c>
      <c r="T357" s="18" t="s">
        <v>5987</v>
      </c>
      <c r="U357" s="18"/>
      <c r="V357" s="18"/>
      <c r="W357" s="52" t="s">
        <v>5988</v>
      </c>
      <c r="X357" s="51" t="s">
        <v>5989</v>
      </c>
    </row>
    <row r="358" spans="1:24" s="50" customFormat="1" ht="47.25">
      <c r="A358" s="18" t="s">
        <v>90</v>
      </c>
      <c r="B358" s="18" t="s">
        <v>89</v>
      </c>
      <c r="C358" s="18" t="s">
        <v>91</v>
      </c>
      <c r="D358" s="18" t="s">
        <v>67</v>
      </c>
      <c r="E358" s="18">
        <v>4</v>
      </c>
      <c r="F358" s="18" t="s">
        <v>64</v>
      </c>
      <c r="G358" s="18">
        <v>24</v>
      </c>
      <c r="H358" s="18" t="s">
        <v>58</v>
      </c>
      <c r="I358" s="18">
        <v>2</v>
      </c>
      <c r="J358" s="18" t="s">
        <v>45</v>
      </c>
      <c r="K358" s="18">
        <v>3</v>
      </c>
      <c r="L358" s="18" t="s">
        <v>83</v>
      </c>
      <c r="M358" s="18" t="s">
        <v>72</v>
      </c>
      <c r="N358" s="18" t="s">
        <v>48</v>
      </c>
      <c r="O358" s="18" t="s">
        <v>29</v>
      </c>
      <c r="P358" s="18" t="s">
        <v>29</v>
      </c>
      <c r="Q358" s="18" t="s">
        <v>5990</v>
      </c>
      <c r="R358" s="18" t="s">
        <v>5991</v>
      </c>
      <c r="S358" s="18" t="s">
        <v>5992</v>
      </c>
      <c r="T358" s="18" t="s">
        <v>5993</v>
      </c>
      <c r="U358" s="18"/>
      <c r="V358" s="18"/>
      <c r="W358" s="52" t="s">
        <v>5994</v>
      </c>
      <c r="X358" s="51" t="s">
        <v>5995</v>
      </c>
    </row>
    <row r="359" spans="1:24" s="50" customFormat="1" ht="47.25">
      <c r="A359" s="18" t="s">
        <v>90</v>
      </c>
      <c r="B359" s="18" t="s">
        <v>89</v>
      </c>
      <c r="C359" s="18" t="s">
        <v>91</v>
      </c>
      <c r="D359" s="18" t="s">
        <v>67</v>
      </c>
      <c r="E359" s="18">
        <v>4</v>
      </c>
      <c r="F359" s="18" t="s">
        <v>64</v>
      </c>
      <c r="G359" s="18">
        <v>24</v>
      </c>
      <c r="H359" s="18" t="s">
        <v>58</v>
      </c>
      <c r="I359" s="18">
        <v>2</v>
      </c>
      <c r="J359" s="18" t="s">
        <v>45</v>
      </c>
      <c r="K359" s="18">
        <v>4</v>
      </c>
      <c r="L359" s="18" t="s">
        <v>83</v>
      </c>
      <c r="M359" s="18" t="s">
        <v>72</v>
      </c>
      <c r="N359" s="18" t="s">
        <v>48</v>
      </c>
      <c r="O359" s="18" t="s">
        <v>29</v>
      </c>
      <c r="P359" s="18" t="s">
        <v>29</v>
      </c>
      <c r="Q359" s="18" t="s">
        <v>5996</v>
      </c>
      <c r="R359" s="18" t="s">
        <v>5997</v>
      </c>
      <c r="S359" s="18" t="s">
        <v>5998</v>
      </c>
      <c r="T359" s="18" t="s">
        <v>5999</v>
      </c>
      <c r="U359" s="18"/>
      <c r="V359" s="18"/>
      <c r="W359" s="52" t="s">
        <v>6000</v>
      </c>
      <c r="X359" s="51" t="s">
        <v>6001</v>
      </c>
    </row>
    <row r="360" spans="1:24" s="50" customFormat="1" ht="47.25">
      <c r="A360" s="18" t="s">
        <v>90</v>
      </c>
      <c r="B360" s="18" t="s">
        <v>89</v>
      </c>
      <c r="C360" s="18" t="s">
        <v>91</v>
      </c>
      <c r="D360" s="18" t="s">
        <v>67</v>
      </c>
      <c r="E360" s="18">
        <v>4</v>
      </c>
      <c r="F360" s="18" t="s">
        <v>64</v>
      </c>
      <c r="G360" s="18">
        <v>24</v>
      </c>
      <c r="H360" s="18" t="s">
        <v>58</v>
      </c>
      <c r="I360" s="18">
        <v>2</v>
      </c>
      <c r="J360" s="18" t="s">
        <v>45</v>
      </c>
      <c r="K360" s="18">
        <v>5</v>
      </c>
      <c r="L360" s="18" t="s">
        <v>83</v>
      </c>
      <c r="M360" s="18" t="s">
        <v>72</v>
      </c>
      <c r="N360" s="18" t="s">
        <v>48</v>
      </c>
      <c r="O360" s="18" t="s">
        <v>29</v>
      </c>
      <c r="P360" s="18" t="s">
        <v>29</v>
      </c>
      <c r="Q360" s="18" t="s">
        <v>6002</v>
      </c>
      <c r="R360" s="18" t="s">
        <v>6003</v>
      </c>
      <c r="S360" s="18" t="s">
        <v>6004</v>
      </c>
      <c r="T360" s="18" t="s">
        <v>6005</v>
      </c>
      <c r="U360" s="18"/>
      <c r="V360" s="18"/>
      <c r="W360" s="52" t="s">
        <v>6006</v>
      </c>
      <c r="X360" s="51" t="s">
        <v>6007</v>
      </c>
    </row>
    <row r="361" spans="1:24" s="50" customFormat="1" ht="47.25">
      <c r="A361" s="18" t="s">
        <v>90</v>
      </c>
      <c r="B361" s="18" t="s">
        <v>89</v>
      </c>
      <c r="C361" s="18" t="s">
        <v>91</v>
      </c>
      <c r="D361" s="18" t="s">
        <v>67</v>
      </c>
      <c r="E361" s="18">
        <v>4</v>
      </c>
      <c r="F361" s="18" t="s">
        <v>64</v>
      </c>
      <c r="G361" s="18">
        <v>24</v>
      </c>
      <c r="H361" s="18" t="s">
        <v>58</v>
      </c>
      <c r="I361" s="18">
        <v>2</v>
      </c>
      <c r="J361" s="18" t="s">
        <v>45</v>
      </c>
      <c r="K361" s="18">
        <v>6</v>
      </c>
      <c r="L361" s="18" t="s">
        <v>83</v>
      </c>
      <c r="M361" s="18" t="s">
        <v>72</v>
      </c>
      <c r="N361" s="18" t="s">
        <v>48</v>
      </c>
      <c r="O361" s="18" t="s">
        <v>29</v>
      </c>
      <c r="P361" s="18" t="s">
        <v>29</v>
      </c>
      <c r="Q361" s="18" t="s">
        <v>6008</v>
      </c>
      <c r="R361" s="18" t="s">
        <v>6009</v>
      </c>
      <c r="S361" s="18" t="s">
        <v>6010</v>
      </c>
      <c r="T361" s="18" t="s">
        <v>6011</v>
      </c>
      <c r="U361" s="18"/>
      <c r="V361" s="18"/>
      <c r="W361" s="52" t="s">
        <v>6012</v>
      </c>
      <c r="X361" s="51" t="s">
        <v>6013</v>
      </c>
    </row>
    <row r="362" spans="1:24" s="50" customFormat="1" ht="47.25">
      <c r="A362" s="18" t="s">
        <v>90</v>
      </c>
      <c r="B362" s="18" t="s">
        <v>89</v>
      </c>
      <c r="C362" s="18" t="s">
        <v>91</v>
      </c>
      <c r="D362" s="18" t="s">
        <v>67</v>
      </c>
      <c r="E362" s="18">
        <v>4</v>
      </c>
      <c r="F362" s="18" t="s">
        <v>70</v>
      </c>
      <c r="G362" s="18">
        <v>32</v>
      </c>
      <c r="H362" s="18" t="s">
        <v>52</v>
      </c>
      <c r="I362" s="18">
        <v>2</v>
      </c>
      <c r="J362" s="18" t="s">
        <v>45</v>
      </c>
      <c r="K362" s="18">
        <v>1</v>
      </c>
      <c r="L362" s="18" t="s">
        <v>83</v>
      </c>
      <c r="M362" s="18" t="s">
        <v>72</v>
      </c>
      <c r="N362" s="18" t="s">
        <v>48</v>
      </c>
      <c r="O362" s="18" t="s">
        <v>29</v>
      </c>
      <c r="P362" s="18" t="s">
        <v>29</v>
      </c>
      <c r="Q362" s="18" t="s">
        <v>6014</v>
      </c>
      <c r="R362" s="18" t="s">
        <v>6015</v>
      </c>
      <c r="S362" s="18" t="s">
        <v>6016</v>
      </c>
      <c r="T362" s="18" t="s">
        <v>6017</v>
      </c>
      <c r="U362" s="18"/>
      <c r="V362" s="18"/>
      <c r="W362" s="52" t="s">
        <v>6018</v>
      </c>
      <c r="X362" s="51" t="s">
        <v>6019</v>
      </c>
    </row>
    <row r="363" spans="1:24" s="50" customFormat="1" ht="47.25">
      <c r="A363" s="18" t="s">
        <v>90</v>
      </c>
      <c r="B363" s="18" t="s">
        <v>89</v>
      </c>
      <c r="C363" s="18" t="s">
        <v>91</v>
      </c>
      <c r="D363" s="18" t="s">
        <v>67</v>
      </c>
      <c r="E363" s="18">
        <v>4</v>
      </c>
      <c r="F363" s="18" t="s">
        <v>70</v>
      </c>
      <c r="G363" s="18">
        <v>32</v>
      </c>
      <c r="H363" s="18" t="s">
        <v>52</v>
      </c>
      <c r="I363" s="18">
        <v>2</v>
      </c>
      <c r="J363" s="18" t="s">
        <v>45</v>
      </c>
      <c r="K363" s="18">
        <v>2</v>
      </c>
      <c r="L363" s="18" t="s">
        <v>83</v>
      </c>
      <c r="M363" s="18" t="s">
        <v>72</v>
      </c>
      <c r="N363" s="18" t="s">
        <v>48</v>
      </c>
      <c r="O363" s="18" t="s">
        <v>29</v>
      </c>
      <c r="P363" s="18" t="s">
        <v>29</v>
      </c>
      <c r="Q363" s="18" t="s">
        <v>6020</v>
      </c>
      <c r="R363" s="18" t="s">
        <v>6021</v>
      </c>
      <c r="S363" s="18" t="s">
        <v>6022</v>
      </c>
      <c r="T363" s="18" t="s">
        <v>6023</v>
      </c>
      <c r="U363" s="18"/>
      <c r="V363" s="18"/>
      <c r="W363" s="52" t="s">
        <v>6024</v>
      </c>
      <c r="X363" s="51" t="s">
        <v>6025</v>
      </c>
    </row>
    <row r="364" spans="1:24" s="50" customFormat="1" ht="47.25">
      <c r="A364" s="18" t="s">
        <v>90</v>
      </c>
      <c r="B364" s="18" t="s">
        <v>89</v>
      </c>
      <c r="C364" s="18" t="s">
        <v>91</v>
      </c>
      <c r="D364" s="18" t="s">
        <v>67</v>
      </c>
      <c r="E364" s="18">
        <v>4</v>
      </c>
      <c r="F364" s="18" t="s">
        <v>70</v>
      </c>
      <c r="G364" s="18">
        <v>32</v>
      </c>
      <c r="H364" s="18" t="s">
        <v>52</v>
      </c>
      <c r="I364" s="18">
        <v>2</v>
      </c>
      <c r="J364" s="18" t="s">
        <v>45</v>
      </c>
      <c r="K364" s="18">
        <v>3</v>
      </c>
      <c r="L364" s="18" t="s">
        <v>83</v>
      </c>
      <c r="M364" s="18" t="s">
        <v>72</v>
      </c>
      <c r="N364" s="18" t="s">
        <v>48</v>
      </c>
      <c r="O364" s="18" t="s">
        <v>29</v>
      </c>
      <c r="P364" s="18" t="s">
        <v>29</v>
      </c>
      <c r="Q364" s="18" t="s">
        <v>6026</v>
      </c>
      <c r="R364" s="18" t="s">
        <v>6027</v>
      </c>
      <c r="S364" s="18" t="s">
        <v>6028</v>
      </c>
      <c r="T364" s="18" t="s">
        <v>6029</v>
      </c>
      <c r="U364" s="18"/>
      <c r="V364" s="18"/>
      <c r="W364" s="52" t="s">
        <v>6030</v>
      </c>
      <c r="X364" s="51" t="s">
        <v>6031</v>
      </c>
    </row>
    <row r="365" spans="1:24" s="50" customFormat="1" ht="47.25">
      <c r="A365" s="18" t="s">
        <v>90</v>
      </c>
      <c r="B365" s="18" t="s">
        <v>89</v>
      </c>
      <c r="C365" s="18" t="s">
        <v>91</v>
      </c>
      <c r="D365" s="18" t="s">
        <v>67</v>
      </c>
      <c r="E365" s="18">
        <v>4</v>
      </c>
      <c r="F365" s="18" t="s">
        <v>70</v>
      </c>
      <c r="G365" s="18">
        <v>32</v>
      </c>
      <c r="H365" s="18" t="s">
        <v>52</v>
      </c>
      <c r="I365" s="18">
        <v>2</v>
      </c>
      <c r="J365" s="18" t="s">
        <v>45</v>
      </c>
      <c r="K365" s="18">
        <v>4</v>
      </c>
      <c r="L365" s="18" t="s">
        <v>83</v>
      </c>
      <c r="M365" s="18" t="s">
        <v>72</v>
      </c>
      <c r="N365" s="18" t="s">
        <v>48</v>
      </c>
      <c r="O365" s="18" t="s">
        <v>29</v>
      </c>
      <c r="P365" s="18" t="s">
        <v>29</v>
      </c>
      <c r="Q365" s="18" t="s">
        <v>6032</v>
      </c>
      <c r="R365" s="18" t="s">
        <v>6033</v>
      </c>
      <c r="S365" s="18" t="s">
        <v>6034</v>
      </c>
      <c r="T365" s="18" t="s">
        <v>6035</v>
      </c>
      <c r="U365" s="18"/>
      <c r="V365" s="18"/>
      <c r="W365" s="52" t="s">
        <v>6036</v>
      </c>
      <c r="X365" s="51" t="s">
        <v>6037</v>
      </c>
    </row>
    <row r="366" spans="1:24" s="50" customFormat="1" ht="47.25">
      <c r="A366" s="18" t="s">
        <v>90</v>
      </c>
      <c r="B366" s="18" t="s">
        <v>89</v>
      </c>
      <c r="C366" s="18" t="s">
        <v>91</v>
      </c>
      <c r="D366" s="18" t="s">
        <v>67</v>
      </c>
      <c r="E366" s="18">
        <v>4</v>
      </c>
      <c r="F366" s="18" t="s">
        <v>70</v>
      </c>
      <c r="G366" s="18">
        <v>32</v>
      </c>
      <c r="H366" s="18" t="s">
        <v>52</v>
      </c>
      <c r="I366" s="18">
        <v>2</v>
      </c>
      <c r="J366" s="18" t="s">
        <v>45</v>
      </c>
      <c r="K366" s="18">
        <v>5</v>
      </c>
      <c r="L366" s="18" t="s">
        <v>83</v>
      </c>
      <c r="M366" s="18" t="s">
        <v>72</v>
      </c>
      <c r="N366" s="18" t="s">
        <v>48</v>
      </c>
      <c r="O366" s="18" t="s">
        <v>29</v>
      </c>
      <c r="P366" s="18" t="s">
        <v>29</v>
      </c>
      <c r="Q366" s="18" t="s">
        <v>6038</v>
      </c>
      <c r="R366" s="18" t="s">
        <v>6039</v>
      </c>
      <c r="S366" s="18" t="s">
        <v>6040</v>
      </c>
      <c r="T366" s="18" t="s">
        <v>6041</v>
      </c>
      <c r="U366" s="18"/>
      <c r="V366" s="18"/>
      <c r="W366" s="52" t="s">
        <v>6042</v>
      </c>
      <c r="X366" s="51" t="s">
        <v>6043</v>
      </c>
    </row>
    <row r="367" spans="1:24" s="50" customFormat="1" ht="47.25">
      <c r="A367" s="18" t="s">
        <v>90</v>
      </c>
      <c r="B367" s="18" t="s">
        <v>89</v>
      </c>
      <c r="C367" s="18" t="s">
        <v>91</v>
      </c>
      <c r="D367" s="18" t="s">
        <v>67</v>
      </c>
      <c r="E367" s="18">
        <v>4</v>
      </c>
      <c r="F367" s="18" t="s">
        <v>70</v>
      </c>
      <c r="G367" s="18">
        <v>32</v>
      </c>
      <c r="H367" s="18" t="s">
        <v>52</v>
      </c>
      <c r="I367" s="18">
        <v>2</v>
      </c>
      <c r="J367" s="18" t="s">
        <v>45</v>
      </c>
      <c r="K367" s="18">
        <v>6</v>
      </c>
      <c r="L367" s="18" t="s">
        <v>83</v>
      </c>
      <c r="M367" s="18" t="s">
        <v>72</v>
      </c>
      <c r="N367" s="18" t="s">
        <v>48</v>
      </c>
      <c r="O367" s="18" t="s">
        <v>29</v>
      </c>
      <c r="P367" s="18" t="s">
        <v>29</v>
      </c>
      <c r="Q367" s="18" t="s">
        <v>6044</v>
      </c>
      <c r="R367" s="18" t="s">
        <v>6045</v>
      </c>
      <c r="S367" s="18" t="s">
        <v>6046</v>
      </c>
      <c r="T367" s="18" t="s">
        <v>6047</v>
      </c>
      <c r="U367" s="18"/>
      <c r="V367" s="18"/>
      <c r="W367" s="52" t="s">
        <v>6048</v>
      </c>
      <c r="X367" s="51" t="s">
        <v>6049</v>
      </c>
    </row>
    <row r="368" spans="1:24" s="50" customFormat="1" ht="47.25">
      <c r="A368" s="18" t="s">
        <v>90</v>
      </c>
      <c r="B368" s="18" t="s">
        <v>89</v>
      </c>
      <c r="C368" s="18" t="s">
        <v>91</v>
      </c>
      <c r="D368" s="18" t="s">
        <v>67</v>
      </c>
      <c r="E368" s="18">
        <v>4</v>
      </c>
      <c r="F368" s="18" t="s">
        <v>76</v>
      </c>
      <c r="G368" s="18">
        <v>48</v>
      </c>
      <c r="H368" s="18" t="s">
        <v>27</v>
      </c>
      <c r="I368" s="18">
        <v>2</v>
      </c>
      <c r="J368" s="18" t="s">
        <v>45</v>
      </c>
      <c r="K368" s="18">
        <v>1</v>
      </c>
      <c r="L368" s="18" t="s">
        <v>83</v>
      </c>
      <c r="M368" s="18" t="s">
        <v>72</v>
      </c>
      <c r="N368" s="18" t="s">
        <v>48</v>
      </c>
      <c r="O368" s="18" t="s">
        <v>29</v>
      </c>
      <c r="P368" s="18" t="s">
        <v>29</v>
      </c>
      <c r="Q368" s="18" t="s">
        <v>6050</v>
      </c>
      <c r="R368" s="18" t="s">
        <v>6051</v>
      </c>
      <c r="S368" s="18" t="s">
        <v>6052</v>
      </c>
      <c r="T368" s="18" t="s">
        <v>6053</v>
      </c>
      <c r="U368" s="18"/>
      <c r="V368" s="18"/>
      <c r="W368" s="52" t="s">
        <v>6054</v>
      </c>
      <c r="X368" s="51" t="s">
        <v>6055</v>
      </c>
    </row>
    <row r="369" spans="1:24" s="50" customFormat="1" ht="47.25">
      <c r="A369" s="18" t="s">
        <v>90</v>
      </c>
      <c r="B369" s="18" t="s">
        <v>89</v>
      </c>
      <c r="C369" s="18" t="s">
        <v>91</v>
      </c>
      <c r="D369" s="18" t="s">
        <v>67</v>
      </c>
      <c r="E369" s="18">
        <v>4</v>
      </c>
      <c r="F369" s="18" t="s">
        <v>76</v>
      </c>
      <c r="G369" s="18">
        <v>48</v>
      </c>
      <c r="H369" s="18" t="s">
        <v>27</v>
      </c>
      <c r="I369" s="18">
        <v>2</v>
      </c>
      <c r="J369" s="18" t="s">
        <v>45</v>
      </c>
      <c r="K369" s="18">
        <v>2</v>
      </c>
      <c r="L369" s="18" t="s">
        <v>83</v>
      </c>
      <c r="M369" s="18" t="s">
        <v>72</v>
      </c>
      <c r="N369" s="18" t="s">
        <v>48</v>
      </c>
      <c r="O369" s="18" t="s">
        <v>29</v>
      </c>
      <c r="P369" s="18" t="s">
        <v>29</v>
      </c>
      <c r="Q369" s="18" t="s">
        <v>6056</v>
      </c>
      <c r="R369" s="18" t="s">
        <v>6057</v>
      </c>
      <c r="S369" s="18" t="s">
        <v>6058</v>
      </c>
      <c r="T369" s="18" t="s">
        <v>6059</v>
      </c>
      <c r="U369" s="18"/>
      <c r="V369" s="18"/>
      <c r="W369" s="52" t="s">
        <v>6060</v>
      </c>
      <c r="X369" s="51" t="s">
        <v>6061</v>
      </c>
    </row>
    <row r="370" spans="1:24" s="50" customFormat="1" ht="47.25">
      <c r="A370" s="18" t="s">
        <v>90</v>
      </c>
      <c r="B370" s="18" t="s">
        <v>89</v>
      </c>
      <c r="C370" s="18" t="s">
        <v>91</v>
      </c>
      <c r="D370" s="18" t="s">
        <v>67</v>
      </c>
      <c r="E370" s="18">
        <v>4</v>
      </c>
      <c r="F370" s="18" t="s">
        <v>76</v>
      </c>
      <c r="G370" s="18">
        <v>48</v>
      </c>
      <c r="H370" s="18" t="s">
        <v>27</v>
      </c>
      <c r="I370" s="18">
        <v>2</v>
      </c>
      <c r="J370" s="18" t="s">
        <v>45</v>
      </c>
      <c r="K370" s="18">
        <v>3</v>
      </c>
      <c r="L370" s="18" t="s">
        <v>83</v>
      </c>
      <c r="M370" s="18" t="s">
        <v>72</v>
      </c>
      <c r="N370" s="18" t="s">
        <v>48</v>
      </c>
      <c r="O370" s="18" t="s">
        <v>29</v>
      </c>
      <c r="P370" s="18" t="s">
        <v>29</v>
      </c>
      <c r="Q370" s="18" t="s">
        <v>6062</v>
      </c>
      <c r="R370" s="18" t="s">
        <v>6063</v>
      </c>
      <c r="S370" s="18" t="s">
        <v>6064</v>
      </c>
      <c r="T370" s="18" t="s">
        <v>6065</v>
      </c>
      <c r="U370" s="18"/>
      <c r="V370" s="18"/>
      <c r="W370" s="52" t="s">
        <v>6066</v>
      </c>
      <c r="X370" s="51" t="s">
        <v>6067</v>
      </c>
    </row>
    <row r="371" spans="1:24" s="50" customFormat="1" ht="47.25">
      <c r="A371" s="18" t="s">
        <v>90</v>
      </c>
      <c r="B371" s="18" t="s">
        <v>89</v>
      </c>
      <c r="C371" s="18" t="s">
        <v>91</v>
      </c>
      <c r="D371" s="18" t="s">
        <v>67</v>
      </c>
      <c r="E371" s="18">
        <v>4</v>
      </c>
      <c r="F371" s="18" t="s">
        <v>76</v>
      </c>
      <c r="G371" s="18">
        <v>48</v>
      </c>
      <c r="H371" s="18" t="s">
        <v>27</v>
      </c>
      <c r="I371" s="18">
        <v>2</v>
      </c>
      <c r="J371" s="18" t="s">
        <v>45</v>
      </c>
      <c r="K371" s="18">
        <v>4</v>
      </c>
      <c r="L371" s="18" t="s">
        <v>83</v>
      </c>
      <c r="M371" s="18" t="s">
        <v>72</v>
      </c>
      <c r="N371" s="18" t="s">
        <v>48</v>
      </c>
      <c r="O371" s="18" t="s">
        <v>29</v>
      </c>
      <c r="P371" s="18" t="s">
        <v>29</v>
      </c>
      <c r="Q371" s="18" t="s">
        <v>6068</v>
      </c>
      <c r="R371" s="18" t="s">
        <v>6069</v>
      </c>
      <c r="S371" s="18" t="s">
        <v>6070</v>
      </c>
      <c r="T371" s="18" t="s">
        <v>6071</v>
      </c>
      <c r="U371" s="18"/>
      <c r="V371" s="18"/>
      <c r="W371" s="52" t="s">
        <v>6072</v>
      </c>
      <c r="X371" s="51" t="s">
        <v>6073</v>
      </c>
    </row>
    <row r="372" spans="1:24" s="50" customFormat="1" ht="47.25">
      <c r="A372" s="18" t="s">
        <v>90</v>
      </c>
      <c r="B372" s="18" t="s">
        <v>89</v>
      </c>
      <c r="C372" s="18" t="s">
        <v>91</v>
      </c>
      <c r="D372" s="18" t="s">
        <v>67</v>
      </c>
      <c r="E372" s="18">
        <v>4</v>
      </c>
      <c r="F372" s="18" t="s">
        <v>76</v>
      </c>
      <c r="G372" s="18">
        <v>48</v>
      </c>
      <c r="H372" s="18" t="s">
        <v>27</v>
      </c>
      <c r="I372" s="18">
        <v>2</v>
      </c>
      <c r="J372" s="18" t="s">
        <v>45</v>
      </c>
      <c r="K372" s="18">
        <v>5</v>
      </c>
      <c r="L372" s="18" t="s">
        <v>83</v>
      </c>
      <c r="M372" s="18" t="s">
        <v>72</v>
      </c>
      <c r="N372" s="18" t="s">
        <v>48</v>
      </c>
      <c r="O372" s="18" t="s">
        <v>29</v>
      </c>
      <c r="P372" s="18" t="s">
        <v>29</v>
      </c>
      <c r="Q372" s="18" t="s">
        <v>6074</v>
      </c>
      <c r="R372" s="18" t="s">
        <v>6075</v>
      </c>
      <c r="S372" s="18" t="s">
        <v>6076</v>
      </c>
      <c r="T372" s="18" t="s">
        <v>6077</v>
      </c>
      <c r="U372" s="18"/>
      <c r="V372" s="18"/>
      <c r="W372" s="52" t="s">
        <v>6078</v>
      </c>
      <c r="X372" s="51" t="s">
        <v>6079</v>
      </c>
    </row>
    <row r="373" spans="1:24" s="50" customFormat="1" ht="47.25">
      <c r="A373" s="18" t="s">
        <v>90</v>
      </c>
      <c r="B373" s="18" t="s">
        <v>89</v>
      </c>
      <c r="C373" s="18" t="s">
        <v>91</v>
      </c>
      <c r="D373" s="18" t="s">
        <v>67</v>
      </c>
      <c r="E373" s="18">
        <v>4</v>
      </c>
      <c r="F373" s="18" t="s">
        <v>76</v>
      </c>
      <c r="G373" s="18">
        <v>48</v>
      </c>
      <c r="H373" s="18" t="s">
        <v>27</v>
      </c>
      <c r="I373" s="18">
        <v>2</v>
      </c>
      <c r="J373" s="18" t="s">
        <v>45</v>
      </c>
      <c r="K373" s="18">
        <v>6</v>
      </c>
      <c r="L373" s="18" t="s">
        <v>83</v>
      </c>
      <c r="M373" s="18" t="s">
        <v>72</v>
      </c>
      <c r="N373" s="18" t="s">
        <v>48</v>
      </c>
      <c r="O373" s="18" t="s">
        <v>29</v>
      </c>
      <c r="P373" s="18" t="s">
        <v>29</v>
      </c>
      <c r="Q373" s="18" t="s">
        <v>6080</v>
      </c>
      <c r="R373" s="18" t="s">
        <v>6081</v>
      </c>
      <c r="S373" s="18" t="s">
        <v>6082</v>
      </c>
      <c r="T373" s="18" t="s">
        <v>6083</v>
      </c>
      <c r="U373" s="18"/>
      <c r="V373" s="18"/>
      <c r="W373" s="52" t="s">
        <v>6084</v>
      </c>
      <c r="X373" s="51" t="s">
        <v>6085</v>
      </c>
    </row>
    <row r="374" spans="1:24" s="50" customFormat="1" ht="47.25">
      <c r="A374" s="18" t="s">
        <v>90</v>
      </c>
      <c r="B374" s="18" t="s">
        <v>89</v>
      </c>
      <c r="C374" s="18" t="s">
        <v>91</v>
      </c>
      <c r="D374" s="18" t="s">
        <v>28</v>
      </c>
      <c r="E374" s="18">
        <v>0</v>
      </c>
      <c r="F374" s="18" t="s">
        <v>33</v>
      </c>
      <c r="G374" s="18">
        <v>0</v>
      </c>
      <c r="H374" s="18" t="s">
        <v>34</v>
      </c>
      <c r="I374" s="18" t="s">
        <v>6086</v>
      </c>
      <c r="J374" s="18" t="s">
        <v>6086</v>
      </c>
      <c r="K374" s="18">
        <v>1</v>
      </c>
      <c r="L374" s="18">
        <v>0</v>
      </c>
      <c r="M374" s="18" t="s">
        <v>144</v>
      </c>
      <c r="N374" s="18" t="s">
        <v>38</v>
      </c>
      <c r="O374" s="18" t="s">
        <v>29</v>
      </c>
      <c r="P374" s="18" t="s">
        <v>29</v>
      </c>
      <c r="Q374" s="18" t="s">
        <v>6087</v>
      </c>
      <c r="R374" s="18" t="s">
        <v>6088</v>
      </c>
      <c r="S374" s="18" t="s">
        <v>6089</v>
      </c>
      <c r="T374" s="18" t="s">
        <v>6090</v>
      </c>
      <c r="U374" s="18" t="s">
        <v>6091</v>
      </c>
      <c r="V374" s="18"/>
      <c r="W374" s="52" t="s">
        <v>6092</v>
      </c>
      <c r="X374" s="51" t="s">
        <v>6093</v>
      </c>
    </row>
    <row r="375" spans="1:24" s="50" customFormat="1" ht="47.25">
      <c r="A375" s="18" t="s">
        <v>90</v>
      </c>
      <c r="B375" s="18" t="s">
        <v>89</v>
      </c>
      <c r="C375" s="18" t="s">
        <v>91</v>
      </c>
      <c r="D375" s="18" t="s">
        <v>28</v>
      </c>
      <c r="E375" s="18">
        <v>0</v>
      </c>
      <c r="F375" s="18" t="s">
        <v>33</v>
      </c>
      <c r="G375" s="18">
        <v>0</v>
      </c>
      <c r="H375" s="18" t="s">
        <v>34</v>
      </c>
      <c r="I375" s="18" t="s">
        <v>6086</v>
      </c>
      <c r="J375" s="18" t="s">
        <v>6086</v>
      </c>
      <c r="K375" s="18">
        <v>2</v>
      </c>
      <c r="L375" s="18">
        <v>0</v>
      </c>
      <c r="M375" s="18" t="s">
        <v>144</v>
      </c>
      <c r="N375" s="18" t="s">
        <v>38</v>
      </c>
      <c r="O375" s="18" t="s">
        <v>29</v>
      </c>
      <c r="P375" s="18" t="s">
        <v>29</v>
      </c>
      <c r="Q375" s="18" t="s">
        <v>6094</v>
      </c>
      <c r="R375" s="18" t="s">
        <v>6095</v>
      </c>
      <c r="S375" s="18" t="s">
        <v>6096</v>
      </c>
      <c r="T375" s="18" t="s">
        <v>6097</v>
      </c>
      <c r="U375" s="18" t="s">
        <v>6091</v>
      </c>
      <c r="V375" s="18"/>
      <c r="W375" s="52" t="s">
        <v>6098</v>
      </c>
      <c r="X375" s="51" t="s">
        <v>6099</v>
      </c>
    </row>
    <row r="376" spans="1:24" s="50" customFormat="1" ht="47.25">
      <c r="A376" s="18" t="s">
        <v>90</v>
      </c>
      <c r="B376" s="18" t="s">
        <v>89</v>
      </c>
      <c r="C376" s="18" t="s">
        <v>91</v>
      </c>
      <c r="D376" s="18" t="s">
        <v>28</v>
      </c>
      <c r="E376" s="18">
        <v>0</v>
      </c>
      <c r="F376" s="18" t="s">
        <v>33</v>
      </c>
      <c r="G376" s="18">
        <v>0</v>
      </c>
      <c r="H376" s="18" t="s">
        <v>34</v>
      </c>
      <c r="I376" s="18" t="s">
        <v>6086</v>
      </c>
      <c r="J376" s="18" t="s">
        <v>6086</v>
      </c>
      <c r="K376" s="18">
        <v>3</v>
      </c>
      <c r="L376" s="18">
        <v>0</v>
      </c>
      <c r="M376" s="18" t="s">
        <v>144</v>
      </c>
      <c r="N376" s="18" t="s">
        <v>38</v>
      </c>
      <c r="O376" s="18" t="s">
        <v>29</v>
      </c>
      <c r="P376" s="18" t="s">
        <v>29</v>
      </c>
      <c r="Q376" s="18" t="s">
        <v>6100</v>
      </c>
      <c r="R376" s="18" t="s">
        <v>6101</v>
      </c>
      <c r="S376" s="18" t="s">
        <v>6102</v>
      </c>
      <c r="T376" s="18" t="s">
        <v>6103</v>
      </c>
      <c r="U376" s="18" t="s">
        <v>6091</v>
      </c>
      <c r="V376" s="18"/>
      <c r="W376" s="52" t="s">
        <v>6104</v>
      </c>
      <c r="X376" s="51" t="s">
        <v>6105</v>
      </c>
    </row>
    <row r="377" spans="1:24" s="50" customFormat="1" ht="47.25">
      <c r="A377" s="18" t="s">
        <v>90</v>
      </c>
      <c r="B377" s="18" t="s">
        <v>89</v>
      </c>
      <c r="C377" s="18" t="s">
        <v>91</v>
      </c>
      <c r="D377" s="18" t="s">
        <v>28</v>
      </c>
      <c r="E377" s="18">
        <v>0</v>
      </c>
      <c r="F377" s="18" t="s">
        <v>33</v>
      </c>
      <c r="G377" s="18">
        <v>0</v>
      </c>
      <c r="H377" s="18" t="s">
        <v>34</v>
      </c>
      <c r="I377" s="18" t="s">
        <v>6086</v>
      </c>
      <c r="J377" s="18" t="s">
        <v>6086</v>
      </c>
      <c r="K377" s="18">
        <v>4</v>
      </c>
      <c r="L377" s="18">
        <v>0</v>
      </c>
      <c r="M377" s="18" t="s">
        <v>144</v>
      </c>
      <c r="N377" s="18" t="s">
        <v>38</v>
      </c>
      <c r="O377" s="18" t="s">
        <v>29</v>
      </c>
      <c r="P377" s="18" t="s">
        <v>29</v>
      </c>
      <c r="Q377" s="18" t="s">
        <v>6106</v>
      </c>
      <c r="R377" s="18" t="s">
        <v>6107</v>
      </c>
      <c r="S377" s="18" t="s">
        <v>6108</v>
      </c>
      <c r="T377" s="18" t="s">
        <v>6109</v>
      </c>
      <c r="U377" s="18" t="s">
        <v>6091</v>
      </c>
      <c r="V377" s="18"/>
      <c r="W377" s="52" t="s">
        <v>6110</v>
      </c>
      <c r="X377" s="51" t="s">
        <v>6111</v>
      </c>
    </row>
    <row r="378" spans="1:24" s="50" customFormat="1" ht="47.25">
      <c r="A378" s="18" t="s">
        <v>90</v>
      </c>
      <c r="B378" s="18" t="s">
        <v>89</v>
      </c>
      <c r="C378" s="18" t="s">
        <v>91</v>
      </c>
      <c r="D378" s="18" t="s">
        <v>28</v>
      </c>
      <c r="E378" s="18">
        <v>0</v>
      </c>
      <c r="F378" s="18" t="s">
        <v>33</v>
      </c>
      <c r="G378" s="18">
        <v>0</v>
      </c>
      <c r="H378" s="18" t="s">
        <v>34</v>
      </c>
      <c r="I378" s="18" t="s">
        <v>6086</v>
      </c>
      <c r="J378" s="18" t="s">
        <v>6086</v>
      </c>
      <c r="K378" s="18">
        <v>5</v>
      </c>
      <c r="L378" s="18">
        <v>0</v>
      </c>
      <c r="M378" s="18" t="s">
        <v>144</v>
      </c>
      <c r="N378" s="18" t="s">
        <v>38</v>
      </c>
      <c r="O378" s="18" t="s">
        <v>29</v>
      </c>
      <c r="P378" s="18" t="s">
        <v>29</v>
      </c>
      <c r="Q378" s="18" t="s">
        <v>6112</v>
      </c>
      <c r="R378" s="18" t="s">
        <v>6113</v>
      </c>
      <c r="S378" s="18" t="s">
        <v>6114</v>
      </c>
      <c r="T378" s="18" t="s">
        <v>6115</v>
      </c>
      <c r="U378" s="18" t="s">
        <v>6091</v>
      </c>
      <c r="V378" s="18"/>
      <c r="W378" s="52" t="s">
        <v>6116</v>
      </c>
      <c r="X378" s="51" t="s">
        <v>6117</v>
      </c>
    </row>
    <row r="379" spans="1:24" s="50" customFormat="1" ht="47.25">
      <c r="A379" s="18" t="s">
        <v>90</v>
      </c>
      <c r="B379" s="18" t="s">
        <v>89</v>
      </c>
      <c r="C379" s="18" t="s">
        <v>91</v>
      </c>
      <c r="D379" s="18" t="s">
        <v>28</v>
      </c>
      <c r="E379" s="18">
        <v>0</v>
      </c>
      <c r="F379" s="18" t="s">
        <v>33</v>
      </c>
      <c r="G379" s="18">
        <v>0</v>
      </c>
      <c r="H379" s="18" t="s">
        <v>34</v>
      </c>
      <c r="I379" s="18" t="s">
        <v>6086</v>
      </c>
      <c r="J379" s="18" t="s">
        <v>6086</v>
      </c>
      <c r="K379" s="18">
        <v>6</v>
      </c>
      <c r="L379" s="18">
        <v>0</v>
      </c>
      <c r="M379" s="18" t="s">
        <v>144</v>
      </c>
      <c r="N379" s="18" t="s">
        <v>38</v>
      </c>
      <c r="O379" s="18" t="s">
        <v>29</v>
      </c>
      <c r="P379" s="18" t="s">
        <v>29</v>
      </c>
      <c r="Q379" s="18" t="s">
        <v>6118</v>
      </c>
      <c r="R379" s="18" t="s">
        <v>6119</v>
      </c>
      <c r="S379" s="18" t="s">
        <v>6120</v>
      </c>
      <c r="T379" s="18" t="s">
        <v>6121</v>
      </c>
      <c r="U379" s="18" t="s">
        <v>6091</v>
      </c>
      <c r="V379" s="18"/>
      <c r="W379" s="52" t="s">
        <v>6122</v>
      </c>
      <c r="X379" s="51" t="s">
        <v>6123</v>
      </c>
    </row>
    <row r="380" spans="1:24" s="50" customFormat="1" ht="47.25">
      <c r="A380" s="18" t="s">
        <v>90</v>
      </c>
      <c r="B380" s="18" t="s">
        <v>89</v>
      </c>
      <c r="C380" s="18" t="s">
        <v>91</v>
      </c>
      <c r="D380" s="18" t="s">
        <v>28</v>
      </c>
      <c r="E380" s="18">
        <v>0</v>
      </c>
      <c r="F380" s="18" t="s">
        <v>76</v>
      </c>
      <c r="G380" s="18">
        <v>48</v>
      </c>
      <c r="H380" s="18" t="s">
        <v>27</v>
      </c>
      <c r="I380" s="18" t="s">
        <v>6086</v>
      </c>
      <c r="J380" s="18" t="s">
        <v>6086</v>
      </c>
      <c r="K380" s="18">
        <v>1</v>
      </c>
      <c r="L380" s="18">
        <v>0</v>
      </c>
      <c r="M380" s="18" t="s">
        <v>144</v>
      </c>
      <c r="N380" s="18" t="s">
        <v>38</v>
      </c>
      <c r="O380" s="18" t="s">
        <v>29</v>
      </c>
      <c r="P380" s="18" t="s">
        <v>29</v>
      </c>
      <c r="Q380" s="18" t="s">
        <v>6124</v>
      </c>
      <c r="R380" s="18" t="s">
        <v>6125</v>
      </c>
      <c r="S380" s="18" t="s">
        <v>6126</v>
      </c>
      <c r="T380" s="18" t="s">
        <v>6127</v>
      </c>
      <c r="U380" s="18" t="s">
        <v>6091</v>
      </c>
      <c r="V380" s="18"/>
      <c r="W380" s="52" t="s">
        <v>6128</v>
      </c>
      <c r="X380" s="51" t="s">
        <v>6129</v>
      </c>
    </row>
    <row r="381" spans="1:24" s="50" customFormat="1" ht="47.25">
      <c r="A381" s="18" t="s">
        <v>90</v>
      </c>
      <c r="B381" s="18" t="s">
        <v>89</v>
      </c>
      <c r="C381" s="18" t="s">
        <v>91</v>
      </c>
      <c r="D381" s="18" t="s">
        <v>28</v>
      </c>
      <c r="E381" s="18">
        <v>0</v>
      </c>
      <c r="F381" s="18" t="s">
        <v>76</v>
      </c>
      <c r="G381" s="18">
        <v>48</v>
      </c>
      <c r="H381" s="18" t="s">
        <v>27</v>
      </c>
      <c r="I381" s="18" t="s">
        <v>6086</v>
      </c>
      <c r="J381" s="18" t="s">
        <v>6086</v>
      </c>
      <c r="K381" s="18">
        <v>2</v>
      </c>
      <c r="L381" s="18">
        <v>0</v>
      </c>
      <c r="M381" s="18" t="s">
        <v>144</v>
      </c>
      <c r="N381" s="18" t="s">
        <v>38</v>
      </c>
      <c r="O381" s="18" t="s">
        <v>29</v>
      </c>
      <c r="P381" s="18" t="s">
        <v>29</v>
      </c>
      <c r="Q381" s="18" t="s">
        <v>6130</v>
      </c>
      <c r="R381" s="18" t="s">
        <v>6131</v>
      </c>
      <c r="S381" s="18" t="s">
        <v>6132</v>
      </c>
      <c r="T381" s="18" t="s">
        <v>6133</v>
      </c>
      <c r="U381" s="18" t="s">
        <v>6091</v>
      </c>
      <c r="V381" s="18"/>
      <c r="W381" s="52" t="s">
        <v>6134</v>
      </c>
      <c r="X381" s="51" t="s">
        <v>6135</v>
      </c>
    </row>
    <row r="382" spans="1:24" s="50" customFormat="1" ht="47.25">
      <c r="A382" s="18" t="s">
        <v>90</v>
      </c>
      <c r="B382" s="18" t="s">
        <v>89</v>
      </c>
      <c r="C382" s="18" t="s">
        <v>91</v>
      </c>
      <c r="D382" s="18" t="s">
        <v>28</v>
      </c>
      <c r="E382" s="18">
        <v>0</v>
      </c>
      <c r="F382" s="18" t="s">
        <v>76</v>
      </c>
      <c r="G382" s="18">
        <v>48</v>
      </c>
      <c r="H382" s="18" t="s">
        <v>27</v>
      </c>
      <c r="I382" s="18" t="s">
        <v>6086</v>
      </c>
      <c r="J382" s="18" t="s">
        <v>6086</v>
      </c>
      <c r="K382" s="18">
        <v>3</v>
      </c>
      <c r="L382" s="18">
        <v>0</v>
      </c>
      <c r="M382" s="18" t="s">
        <v>144</v>
      </c>
      <c r="N382" s="18" t="s">
        <v>38</v>
      </c>
      <c r="O382" s="18" t="s">
        <v>29</v>
      </c>
      <c r="P382" s="18" t="s">
        <v>29</v>
      </c>
      <c r="Q382" s="18" t="s">
        <v>6136</v>
      </c>
      <c r="R382" s="18" t="s">
        <v>6137</v>
      </c>
      <c r="S382" s="18" t="s">
        <v>6138</v>
      </c>
      <c r="T382" s="18" t="s">
        <v>6139</v>
      </c>
      <c r="U382" s="18" t="s">
        <v>6091</v>
      </c>
      <c r="V382" s="18"/>
      <c r="W382" s="52" t="s">
        <v>6140</v>
      </c>
      <c r="X382" s="51" t="s">
        <v>6141</v>
      </c>
    </row>
    <row r="383" spans="1:24" s="50" customFormat="1" ht="47.25">
      <c r="A383" s="18" t="s">
        <v>90</v>
      </c>
      <c r="B383" s="18" t="s">
        <v>89</v>
      </c>
      <c r="C383" s="18" t="s">
        <v>91</v>
      </c>
      <c r="D383" s="18" t="s">
        <v>28</v>
      </c>
      <c r="E383" s="18">
        <v>0</v>
      </c>
      <c r="F383" s="18" t="s">
        <v>76</v>
      </c>
      <c r="G383" s="18">
        <v>48</v>
      </c>
      <c r="H383" s="18" t="s">
        <v>27</v>
      </c>
      <c r="I383" s="18" t="s">
        <v>6086</v>
      </c>
      <c r="J383" s="18" t="s">
        <v>6086</v>
      </c>
      <c r="K383" s="18">
        <v>4</v>
      </c>
      <c r="L383" s="18">
        <v>0</v>
      </c>
      <c r="M383" s="18" t="s">
        <v>144</v>
      </c>
      <c r="N383" s="18" t="s">
        <v>38</v>
      </c>
      <c r="O383" s="18" t="s">
        <v>29</v>
      </c>
      <c r="P383" s="18" t="s">
        <v>29</v>
      </c>
      <c r="Q383" s="18" t="s">
        <v>6142</v>
      </c>
      <c r="R383" s="18" t="s">
        <v>6143</v>
      </c>
      <c r="S383" s="18" t="s">
        <v>6144</v>
      </c>
      <c r="T383" s="18" t="s">
        <v>6145</v>
      </c>
      <c r="U383" s="18" t="s">
        <v>6091</v>
      </c>
      <c r="V383" s="18"/>
      <c r="W383" s="52" t="s">
        <v>6146</v>
      </c>
      <c r="X383" s="51" t="s">
        <v>6147</v>
      </c>
    </row>
    <row r="384" spans="1:24" s="50" customFormat="1" ht="47.25">
      <c r="A384" s="18" t="s">
        <v>90</v>
      </c>
      <c r="B384" s="18" t="s">
        <v>89</v>
      </c>
      <c r="C384" s="18" t="s">
        <v>91</v>
      </c>
      <c r="D384" s="18" t="s">
        <v>28</v>
      </c>
      <c r="E384" s="18">
        <v>0</v>
      </c>
      <c r="F384" s="18" t="s">
        <v>76</v>
      </c>
      <c r="G384" s="18">
        <v>48</v>
      </c>
      <c r="H384" s="18" t="s">
        <v>27</v>
      </c>
      <c r="I384" s="18" t="s">
        <v>6086</v>
      </c>
      <c r="J384" s="18" t="s">
        <v>6086</v>
      </c>
      <c r="K384" s="18">
        <v>5</v>
      </c>
      <c r="L384" s="18">
        <v>0</v>
      </c>
      <c r="M384" s="18" t="s">
        <v>144</v>
      </c>
      <c r="N384" s="18" t="s">
        <v>38</v>
      </c>
      <c r="O384" s="18" t="s">
        <v>29</v>
      </c>
      <c r="P384" s="18" t="s">
        <v>29</v>
      </c>
      <c r="Q384" s="18" t="s">
        <v>6148</v>
      </c>
      <c r="R384" s="18" t="s">
        <v>6149</v>
      </c>
      <c r="S384" s="18" t="s">
        <v>6150</v>
      </c>
      <c r="T384" s="18" t="s">
        <v>6151</v>
      </c>
      <c r="U384" s="18" t="s">
        <v>6091</v>
      </c>
      <c r="V384" s="18"/>
      <c r="W384" s="52" t="s">
        <v>6152</v>
      </c>
      <c r="X384" s="51" t="s">
        <v>6153</v>
      </c>
    </row>
    <row r="385" spans="1:24" s="50" customFormat="1" ht="47.25">
      <c r="A385" s="18" t="s">
        <v>90</v>
      </c>
      <c r="B385" s="18" t="s">
        <v>89</v>
      </c>
      <c r="C385" s="18" t="s">
        <v>91</v>
      </c>
      <c r="D385" s="18" t="s">
        <v>28</v>
      </c>
      <c r="E385" s="18">
        <v>0</v>
      </c>
      <c r="F385" s="18" t="s">
        <v>76</v>
      </c>
      <c r="G385" s="18">
        <v>48</v>
      </c>
      <c r="H385" s="18" t="s">
        <v>27</v>
      </c>
      <c r="I385" s="18" t="s">
        <v>6086</v>
      </c>
      <c r="J385" s="18" t="s">
        <v>6086</v>
      </c>
      <c r="K385" s="18">
        <v>6</v>
      </c>
      <c r="L385" s="18">
        <v>0</v>
      </c>
      <c r="M385" s="18" t="s">
        <v>144</v>
      </c>
      <c r="N385" s="18" t="s">
        <v>38</v>
      </c>
      <c r="O385" s="18" t="s">
        <v>29</v>
      </c>
      <c r="P385" s="18" t="s">
        <v>29</v>
      </c>
      <c r="Q385" s="18" t="s">
        <v>6154</v>
      </c>
      <c r="R385" s="18" t="s">
        <v>6155</v>
      </c>
      <c r="S385" s="18" t="s">
        <v>6156</v>
      </c>
      <c r="T385" s="18" t="s">
        <v>6157</v>
      </c>
      <c r="U385" s="18" t="s">
        <v>6091</v>
      </c>
      <c r="V385" s="18"/>
      <c r="W385" s="52" t="s">
        <v>6158</v>
      </c>
      <c r="X385" s="51" t="s">
        <v>6159</v>
      </c>
    </row>
    <row r="386" spans="1:24" s="50" customFormat="1" ht="47.25">
      <c r="A386" s="18" t="s">
        <v>90</v>
      </c>
      <c r="B386" s="18" t="s">
        <v>89</v>
      </c>
      <c r="C386" s="18" t="s">
        <v>91</v>
      </c>
      <c r="D386" s="18" t="s">
        <v>1352</v>
      </c>
      <c r="E386" s="18">
        <v>999</v>
      </c>
      <c r="F386" s="18" t="s">
        <v>76</v>
      </c>
      <c r="G386" s="18">
        <v>48</v>
      </c>
      <c r="H386" s="18" t="s">
        <v>27</v>
      </c>
      <c r="I386" s="18">
        <v>1</v>
      </c>
      <c r="J386" s="18" t="s">
        <v>32</v>
      </c>
      <c r="K386" s="18">
        <v>1</v>
      </c>
      <c r="L386" s="18" t="s">
        <v>35</v>
      </c>
      <c r="M386" s="18" t="s">
        <v>36</v>
      </c>
      <c r="N386" s="18"/>
      <c r="O386" s="18" t="s">
        <v>29</v>
      </c>
      <c r="P386" s="18" t="s">
        <v>29</v>
      </c>
      <c r="Q386" s="18" t="s">
        <v>6160</v>
      </c>
      <c r="R386" s="18" t="s">
        <v>6161</v>
      </c>
      <c r="S386" s="18" t="s">
        <v>6162</v>
      </c>
      <c r="T386" s="18" t="s">
        <v>6163</v>
      </c>
      <c r="U386" s="18" t="s">
        <v>6164</v>
      </c>
      <c r="V386" s="18" t="s">
        <v>6165</v>
      </c>
      <c r="W386" s="52" t="s">
        <v>6166</v>
      </c>
      <c r="X386" s="51" t="s">
        <v>6167</v>
      </c>
    </row>
    <row r="387" spans="1:24" s="50" customFormat="1" ht="47.25">
      <c r="A387" s="18" t="s">
        <v>90</v>
      </c>
      <c r="B387" s="18" t="s">
        <v>89</v>
      </c>
      <c r="C387" s="18" t="s">
        <v>91</v>
      </c>
      <c r="D387" s="18" t="s">
        <v>1352</v>
      </c>
      <c r="E387" s="18">
        <v>999</v>
      </c>
      <c r="F387" s="18" t="s">
        <v>76</v>
      </c>
      <c r="G387" s="18">
        <v>48</v>
      </c>
      <c r="H387" s="18" t="s">
        <v>27</v>
      </c>
      <c r="I387" s="18">
        <v>1</v>
      </c>
      <c r="J387" s="18" t="s">
        <v>32</v>
      </c>
      <c r="K387" s="18">
        <v>2</v>
      </c>
      <c r="L387" s="18" t="s">
        <v>35</v>
      </c>
      <c r="M387" s="18" t="s">
        <v>36</v>
      </c>
      <c r="N387" s="18"/>
      <c r="O387" s="18" t="s">
        <v>29</v>
      </c>
      <c r="P387" s="18" t="s">
        <v>29</v>
      </c>
      <c r="Q387" s="18" t="s">
        <v>6168</v>
      </c>
      <c r="R387" s="18" t="s">
        <v>6169</v>
      </c>
      <c r="S387" s="18" t="s">
        <v>6170</v>
      </c>
      <c r="T387" s="18" t="s">
        <v>6171</v>
      </c>
      <c r="U387" s="18" t="s">
        <v>6164</v>
      </c>
      <c r="V387" s="18" t="s">
        <v>6165</v>
      </c>
      <c r="W387" s="52" t="s">
        <v>6172</v>
      </c>
      <c r="X387" s="51" t="s">
        <v>6173</v>
      </c>
    </row>
    <row r="388" spans="1:24" s="50" customFormat="1" ht="47.25">
      <c r="A388" s="18" t="s">
        <v>90</v>
      </c>
      <c r="B388" s="18" t="s">
        <v>89</v>
      </c>
      <c r="C388" s="18" t="s">
        <v>91</v>
      </c>
      <c r="D388" s="18" t="s">
        <v>1352</v>
      </c>
      <c r="E388" s="18">
        <v>999</v>
      </c>
      <c r="F388" s="18" t="s">
        <v>76</v>
      </c>
      <c r="G388" s="18">
        <v>48</v>
      </c>
      <c r="H388" s="18" t="s">
        <v>27</v>
      </c>
      <c r="I388" s="18">
        <v>1</v>
      </c>
      <c r="J388" s="18" t="s">
        <v>32</v>
      </c>
      <c r="K388" s="18">
        <v>3</v>
      </c>
      <c r="L388" s="18" t="s">
        <v>35</v>
      </c>
      <c r="M388" s="18" t="s">
        <v>36</v>
      </c>
      <c r="N388" s="18"/>
      <c r="O388" s="18" t="s">
        <v>29</v>
      </c>
      <c r="P388" s="18" t="s">
        <v>29</v>
      </c>
      <c r="Q388" s="18" t="s">
        <v>6174</v>
      </c>
      <c r="R388" s="18" t="s">
        <v>6175</v>
      </c>
      <c r="S388" s="18" t="s">
        <v>6176</v>
      </c>
      <c r="T388" s="18" t="s">
        <v>6177</v>
      </c>
      <c r="U388" s="18" t="s">
        <v>6164</v>
      </c>
      <c r="V388" s="18" t="s">
        <v>6165</v>
      </c>
      <c r="W388" s="52" t="s">
        <v>6178</v>
      </c>
      <c r="X388" s="51" t="s">
        <v>6179</v>
      </c>
    </row>
    <row r="389" spans="1:24" s="50" customFormat="1" ht="47.25">
      <c r="A389" s="18" t="s">
        <v>90</v>
      </c>
      <c r="B389" s="18" t="s">
        <v>89</v>
      </c>
      <c r="C389" s="18" t="s">
        <v>91</v>
      </c>
      <c r="D389" s="18" t="s">
        <v>1352</v>
      </c>
      <c r="E389" s="18">
        <v>999</v>
      </c>
      <c r="F389" s="18" t="s">
        <v>76</v>
      </c>
      <c r="G389" s="18">
        <v>48</v>
      </c>
      <c r="H389" s="18" t="s">
        <v>27</v>
      </c>
      <c r="I389" s="18">
        <v>1</v>
      </c>
      <c r="J389" s="18" t="s">
        <v>32</v>
      </c>
      <c r="K389" s="18">
        <v>4</v>
      </c>
      <c r="L389" s="18" t="s">
        <v>35</v>
      </c>
      <c r="M389" s="18" t="s">
        <v>36</v>
      </c>
      <c r="N389" s="18"/>
      <c r="O389" s="18" t="s">
        <v>29</v>
      </c>
      <c r="P389" s="18" t="s">
        <v>29</v>
      </c>
      <c r="Q389" s="18" t="s">
        <v>6180</v>
      </c>
      <c r="R389" s="18" t="s">
        <v>6181</v>
      </c>
      <c r="S389" s="18" t="s">
        <v>6182</v>
      </c>
      <c r="T389" s="18" t="s">
        <v>6183</v>
      </c>
      <c r="U389" s="18" t="s">
        <v>6164</v>
      </c>
      <c r="V389" s="18" t="s">
        <v>6165</v>
      </c>
      <c r="W389" s="52" t="s">
        <v>6184</v>
      </c>
      <c r="X389" s="51" t="s">
        <v>6185</v>
      </c>
    </row>
    <row r="390" spans="1:24" s="50" customFormat="1" ht="47.25">
      <c r="A390" s="18" t="s">
        <v>90</v>
      </c>
      <c r="B390" s="18" t="s">
        <v>89</v>
      </c>
      <c r="C390" s="18" t="s">
        <v>91</v>
      </c>
      <c r="D390" s="18" t="s">
        <v>1352</v>
      </c>
      <c r="E390" s="18">
        <v>999</v>
      </c>
      <c r="F390" s="18" t="s">
        <v>76</v>
      </c>
      <c r="G390" s="18">
        <v>48</v>
      </c>
      <c r="H390" s="18" t="s">
        <v>27</v>
      </c>
      <c r="I390" s="18">
        <v>1</v>
      </c>
      <c r="J390" s="18" t="s">
        <v>32</v>
      </c>
      <c r="K390" s="18">
        <v>5</v>
      </c>
      <c r="L390" s="18" t="s">
        <v>35</v>
      </c>
      <c r="M390" s="18" t="s">
        <v>36</v>
      </c>
      <c r="N390" s="18"/>
      <c r="O390" s="18" t="s">
        <v>29</v>
      </c>
      <c r="P390" s="18" t="s">
        <v>29</v>
      </c>
      <c r="Q390" s="18" t="s">
        <v>6186</v>
      </c>
      <c r="R390" s="18" t="s">
        <v>6187</v>
      </c>
      <c r="S390" s="18" t="s">
        <v>6188</v>
      </c>
      <c r="T390" s="18" t="s">
        <v>6189</v>
      </c>
      <c r="U390" s="18" t="s">
        <v>6164</v>
      </c>
      <c r="V390" s="18" t="s">
        <v>6165</v>
      </c>
      <c r="W390" s="52" t="s">
        <v>6190</v>
      </c>
      <c r="X390" s="51" t="s">
        <v>6191</v>
      </c>
    </row>
    <row r="391" spans="1:24" s="50" customFormat="1" ht="47.25">
      <c r="A391" s="18" t="s">
        <v>90</v>
      </c>
      <c r="B391" s="18" t="s">
        <v>89</v>
      </c>
      <c r="C391" s="18" t="s">
        <v>91</v>
      </c>
      <c r="D391" s="18" t="s">
        <v>1352</v>
      </c>
      <c r="E391" s="18">
        <v>999</v>
      </c>
      <c r="F391" s="18" t="s">
        <v>76</v>
      </c>
      <c r="G391" s="18">
        <v>48</v>
      </c>
      <c r="H391" s="18" t="s">
        <v>27</v>
      </c>
      <c r="I391" s="18">
        <v>1</v>
      </c>
      <c r="J391" s="18" t="s">
        <v>32</v>
      </c>
      <c r="K391" s="18">
        <v>6</v>
      </c>
      <c r="L391" s="18" t="s">
        <v>35</v>
      </c>
      <c r="M391" s="18" t="s">
        <v>36</v>
      </c>
      <c r="N391" s="18"/>
      <c r="O391" s="18" t="s">
        <v>29</v>
      </c>
      <c r="P391" s="18" t="s">
        <v>29</v>
      </c>
      <c r="Q391" s="18" t="s">
        <v>6192</v>
      </c>
      <c r="R391" s="18" t="s">
        <v>6193</v>
      </c>
      <c r="S391" s="18" t="s">
        <v>6194</v>
      </c>
      <c r="T391" s="18" t="s">
        <v>6195</v>
      </c>
      <c r="U391" s="18" t="s">
        <v>6164</v>
      </c>
      <c r="V391" s="18" t="s">
        <v>6165</v>
      </c>
      <c r="W391" s="52" t="s">
        <v>6196</v>
      </c>
      <c r="X391" s="51" t="s">
        <v>6197</v>
      </c>
    </row>
    <row r="392" spans="1:24" s="50" customFormat="1" ht="47.25">
      <c r="A392" s="18" t="s">
        <v>90</v>
      </c>
      <c r="B392" s="18" t="s">
        <v>89</v>
      </c>
      <c r="C392" s="18" t="s">
        <v>91</v>
      </c>
      <c r="D392" s="18" t="s">
        <v>67</v>
      </c>
      <c r="E392" s="18">
        <v>4</v>
      </c>
      <c r="F392" s="18" t="s">
        <v>76</v>
      </c>
      <c r="G392" s="18">
        <v>48</v>
      </c>
      <c r="H392" s="18" t="s">
        <v>27</v>
      </c>
      <c r="I392" s="18">
        <v>1</v>
      </c>
      <c r="J392" s="18" t="s">
        <v>32</v>
      </c>
      <c r="K392" s="18">
        <v>1</v>
      </c>
      <c r="L392" s="18" t="s">
        <v>35</v>
      </c>
      <c r="M392" s="18" t="s">
        <v>36</v>
      </c>
      <c r="N392" s="18"/>
      <c r="O392" s="18" t="s">
        <v>29</v>
      </c>
      <c r="P392" s="18" t="s">
        <v>29</v>
      </c>
      <c r="Q392" s="18" t="s">
        <v>6198</v>
      </c>
      <c r="R392" s="18" t="s">
        <v>6199</v>
      </c>
      <c r="S392" s="18" t="s">
        <v>6200</v>
      </c>
      <c r="T392" s="18" t="s">
        <v>6201</v>
      </c>
      <c r="U392" s="18" t="s">
        <v>6164</v>
      </c>
      <c r="V392" s="18" t="s">
        <v>6165</v>
      </c>
      <c r="W392" s="52" t="s">
        <v>6202</v>
      </c>
      <c r="X392" s="51" t="s">
        <v>4579</v>
      </c>
    </row>
    <row r="393" spans="1:24" s="50" customFormat="1" ht="47.25">
      <c r="A393" s="18" t="s">
        <v>90</v>
      </c>
      <c r="B393" s="18" t="s">
        <v>89</v>
      </c>
      <c r="C393" s="18" t="s">
        <v>91</v>
      </c>
      <c r="D393" s="18" t="s">
        <v>67</v>
      </c>
      <c r="E393" s="18">
        <v>4</v>
      </c>
      <c r="F393" s="18" t="s">
        <v>76</v>
      </c>
      <c r="G393" s="18">
        <v>48</v>
      </c>
      <c r="H393" s="18" t="s">
        <v>27</v>
      </c>
      <c r="I393" s="18">
        <v>1</v>
      </c>
      <c r="J393" s="18" t="s">
        <v>32</v>
      </c>
      <c r="K393" s="18">
        <v>2</v>
      </c>
      <c r="L393" s="18" t="s">
        <v>35</v>
      </c>
      <c r="M393" s="18" t="s">
        <v>36</v>
      </c>
      <c r="N393" s="18"/>
      <c r="O393" s="18" t="s">
        <v>29</v>
      </c>
      <c r="P393" s="18" t="s">
        <v>29</v>
      </c>
      <c r="Q393" s="18" t="s">
        <v>6203</v>
      </c>
      <c r="R393" s="18" t="s">
        <v>6204</v>
      </c>
      <c r="S393" s="18" t="s">
        <v>6205</v>
      </c>
      <c r="T393" s="18" t="s">
        <v>6206</v>
      </c>
      <c r="U393" s="18" t="s">
        <v>6164</v>
      </c>
      <c r="V393" s="18" t="s">
        <v>6165</v>
      </c>
      <c r="W393" s="52" t="s">
        <v>6207</v>
      </c>
      <c r="X393" s="51" t="s">
        <v>4585</v>
      </c>
    </row>
    <row r="394" spans="1:24" s="50" customFormat="1" ht="47.25">
      <c r="A394" s="18" t="s">
        <v>90</v>
      </c>
      <c r="B394" s="18" t="s">
        <v>89</v>
      </c>
      <c r="C394" s="18" t="s">
        <v>91</v>
      </c>
      <c r="D394" s="18" t="s">
        <v>67</v>
      </c>
      <c r="E394" s="18">
        <v>4</v>
      </c>
      <c r="F394" s="18" t="s">
        <v>76</v>
      </c>
      <c r="G394" s="18">
        <v>48</v>
      </c>
      <c r="H394" s="18" t="s">
        <v>27</v>
      </c>
      <c r="I394" s="18">
        <v>1</v>
      </c>
      <c r="J394" s="18" t="s">
        <v>32</v>
      </c>
      <c r="K394" s="18">
        <v>3</v>
      </c>
      <c r="L394" s="18" t="s">
        <v>35</v>
      </c>
      <c r="M394" s="18" t="s">
        <v>36</v>
      </c>
      <c r="N394" s="18"/>
      <c r="O394" s="18" t="s">
        <v>29</v>
      </c>
      <c r="P394" s="18" t="s">
        <v>29</v>
      </c>
      <c r="Q394" s="18" t="s">
        <v>6208</v>
      </c>
      <c r="R394" s="18" t="s">
        <v>6209</v>
      </c>
      <c r="S394" s="18" t="s">
        <v>6210</v>
      </c>
      <c r="T394" s="18" t="s">
        <v>6211</v>
      </c>
      <c r="U394" s="18" t="s">
        <v>6164</v>
      </c>
      <c r="V394" s="18" t="s">
        <v>6165</v>
      </c>
      <c r="W394" s="52" t="s">
        <v>6212</v>
      </c>
      <c r="X394" s="51" t="s">
        <v>4591</v>
      </c>
    </row>
    <row r="395" spans="1:24" s="50" customFormat="1" ht="47.25">
      <c r="A395" s="18" t="s">
        <v>90</v>
      </c>
      <c r="B395" s="18" t="s">
        <v>89</v>
      </c>
      <c r="C395" s="18" t="s">
        <v>91</v>
      </c>
      <c r="D395" s="18" t="s">
        <v>67</v>
      </c>
      <c r="E395" s="18">
        <v>4</v>
      </c>
      <c r="F395" s="18" t="s">
        <v>76</v>
      </c>
      <c r="G395" s="18">
        <v>48</v>
      </c>
      <c r="H395" s="18" t="s">
        <v>27</v>
      </c>
      <c r="I395" s="18">
        <v>1</v>
      </c>
      <c r="J395" s="18" t="s">
        <v>32</v>
      </c>
      <c r="K395" s="18">
        <v>4</v>
      </c>
      <c r="L395" s="18" t="s">
        <v>35</v>
      </c>
      <c r="M395" s="18" t="s">
        <v>36</v>
      </c>
      <c r="N395" s="18"/>
      <c r="O395" s="18" t="s">
        <v>29</v>
      </c>
      <c r="P395" s="18" t="s">
        <v>29</v>
      </c>
      <c r="Q395" s="18" t="s">
        <v>6213</v>
      </c>
      <c r="R395" s="18" t="s">
        <v>6214</v>
      </c>
      <c r="S395" s="18" t="s">
        <v>6215</v>
      </c>
      <c r="T395" s="18" t="s">
        <v>6216</v>
      </c>
      <c r="U395" s="18" t="s">
        <v>6164</v>
      </c>
      <c r="V395" s="18" t="s">
        <v>6165</v>
      </c>
      <c r="W395" s="52" t="s">
        <v>6217</v>
      </c>
      <c r="X395" s="51" t="s">
        <v>4597</v>
      </c>
    </row>
    <row r="396" spans="1:24" s="50" customFormat="1" ht="47.25">
      <c r="A396" s="18" t="s">
        <v>90</v>
      </c>
      <c r="B396" s="18" t="s">
        <v>89</v>
      </c>
      <c r="C396" s="18" t="s">
        <v>91</v>
      </c>
      <c r="D396" s="18" t="s">
        <v>67</v>
      </c>
      <c r="E396" s="18">
        <v>4</v>
      </c>
      <c r="F396" s="18" t="s">
        <v>76</v>
      </c>
      <c r="G396" s="18">
        <v>48</v>
      </c>
      <c r="H396" s="18" t="s">
        <v>27</v>
      </c>
      <c r="I396" s="18">
        <v>1</v>
      </c>
      <c r="J396" s="18" t="s">
        <v>32</v>
      </c>
      <c r="K396" s="18">
        <v>5</v>
      </c>
      <c r="L396" s="18" t="s">
        <v>35</v>
      </c>
      <c r="M396" s="18" t="s">
        <v>36</v>
      </c>
      <c r="N396" s="18"/>
      <c r="O396" s="18" t="s">
        <v>29</v>
      </c>
      <c r="P396" s="18" t="s">
        <v>29</v>
      </c>
      <c r="Q396" s="18" t="s">
        <v>6218</v>
      </c>
      <c r="R396" s="18" t="s">
        <v>6219</v>
      </c>
      <c r="S396" s="18" t="s">
        <v>6220</v>
      </c>
      <c r="T396" s="18" t="s">
        <v>6221</v>
      </c>
      <c r="U396" s="18" t="s">
        <v>6164</v>
      </c>
      <c r="V396" s="18" t="s">
        <v>6165</v>
      </c>
      <c r="W396" s="52" t="s">
        <v>6222</v>
      </c>
      <c r="X396" s="51" t="s">
        <v>4603</v>
      </c>
    </row>
    <row r="397" spans="1:24" s="50" customFormat="1" ht="47.25">
      <c r="A397" s="18" t="s">
        <v>90</v>
      </c>
      <c r="B397" s="18" t="s">
        <v>89</v>
      </c>
      <c r="C397" s="18" t="s">
        <v>91</v>
      </c>
      <c r="D397" s="18" t="s">
        <v>67</v>
      </c>
      <c r="E397" s="18">
        <v>4</v>
      </c>
      <c r="F397" s="18" t="s">
        <v>76</v>
      </c>
      <c r="G397" s="18">
        <v>48</v>
      </c>
      <c r="H397" s="18" t="s">
        <v>27</v>
      </c>
      <c r="I397" s="18">
        <v>1</v>
      </c>
      <c r="J397" s="18" t="s">
        <v>32</v>
      </c>
      <c r="K397" s="18">
        <v>6</v>
      </c>
      <c r="L397" s="18" t="s">
        <v>35</v>
      </c>
      <c r="M397" s="18" t="s">
        <v>36</v>
      </c>
      <c r="N397" s="18"/>
      <c r="O397" s="18" t="s">
        <v>29</v>
      </c>
      <c r="P397" s="18" t="s">
        <v>29</v>
      </c>
      <c r="Q397" s="18" t="s">
        <v>6223</v>
      </c>
      <c r="R397" s="18" t="s">
        <v>6224</v>
      </c>
      <c r="S397" s="18" t="s">
        <v>6225</v>
      </c>
      <c r="T397" s="18" t="s">
        <v>6226</v>
      </c>
      <c r="U397" s="18" t="s">
        <v>6164</v>
      </c>
      <c r="V397" s="18" t="s">
        <v>6165</v>
      </c>
      <c r="W397" s="52" t="s">
        <v>6227</v>
      </c>
      <c r="X397" s="51" t="s">
        <v>4609</v>
      </c>
    </row>
    <row r="398" spans="1:24" s="50" customFormat="1" ht="47.25">
      <c r="A398" s="18" t="s">
        <v>90</v>
      </c>
      <c r="B398" s="18" t="s">
        <v>89</v>
      </c>
      <c r="C398" s="18" t="s">
        <v>91</v>
      </c>
      <c r="D398" s="18" t="s">
        <v>53</v>
      </c>
      <c r="E398" s="18">
        <v>2</v>
      </c>
      <c r="F398" s="18" t="s">
        <v>76</v>
      </c>
      <c r="G398" s="18">
        <v>48</v>
      </c>
      <c r="H398" s="18" t="s">
        <v>27</v>
      </c>
      <c r="I398" s="18">
        <v>1</v>
      </c>
      <c r="J398" s="18" t="s">
        <v>32</v>
      </c>
      <c r="K398" s="18">
        <v>1</v>
      </c>
      <c r="L398" s="18" t="s">
        <v>35</v>
      </c>
      <c r="M398" s="18" t="s">
        <v>36</v>
      </c>
      <c r="N398" s="18"/>
      <c r="O398" s="18" t="s">
        <v>29</v>
      </c>
      <c r="P398" s="18" t="s">
        <v>29</v>
      </c>
      <c r="Q398" s="18" t="s">
        <v>6228</v>
      </c>
      <c r="R398" s="18" t="s">
        <v>6229</v>
      </c>
      <c r="S398" s="18" t="s">
        <v>6230</v>
      </c>
      <c r="T398" s="18" t="s">
        <v>6231</v>
      </c>
      <c r="U398" s="18" t="s">
        <v>6164</v>
      </c>
      <c r="V398" s="18" t="s">
        <v>6165</v>
      </c>
      <c r="W398" s="52" t="s">
        <v>6232</v>
      </c>
      <c r="X398" s="51" t="s">
        <v>4219</v>
      </c>
    </row>
    <row r="399" spans="1:24" s="50" customFormat="1" ht="47.25">
      <c r="A399" s="18" t="s">
        <v>90</v>
      </c>
      <c r="B399" s="18" t="s">
        <v>89</v>
      </c>
      <c r="C399" s="18" t="s">
        <v>91</v>
      </c>
      <c r="D399" s="18" t="s">
        <v>53</v>
      </c>
      <c r="E399" s="18">
        <v>2</v>
      </c>
      <c r="F399" s="18" t="s">
        <v>76</v>
      </c>
      <c r="G399" s="18">
        <v>48</v>
      </c>
      <c r="H399" s="18" t="s">
        <v>27</v>
      </c>
      <c r="I399" s="18">
        <v>1</v>
      </c>
      <c r="J399" s="18" t="s">
        <v>32</v>
      </c>
      <c r="K399" s="18">
        <v>2</v>
      </c>
      <c r="L399" s="18" t="s">
        <v>35</v>
      </c>
      <c r="M399" s="18" t="s">
        <v>36</v>
      </c>
      <c r="N399" s="18"/>
      <c r="O399" s="18" t="s">
        <v>29</v>
      </c>
      <c r="P399" s="18" t="s">
        <v>29</v>
      </c>
      <c r="Q399" s="18" t="s">
        <v>6233</v>
      </c>
      <c r="R399" s="18" t="s">
        <v>6234</v>
      </c>
      <c r="S399" s="18" t="s">
        <v>6235</v>
      </c>
      <c r="T399" s="18" t="s">
        <v>6236</v>
      </c>
      <c r="U399" s="18" t="s">
        <v>6164</v>
      </c>
      <c r="V399" s="18" t="s">
        <v>6165</v>
      </c>
      <c r="W399" s="52" t="s">
        <v>6237</v>
      </c>
      <c r="X399" s="51" t="s">
        <v>4225</v>
      </c>
    </row>
    <row r="400" spans="1:24" s="50" customFormat="1" ht="47.25">
      <c r="A400" s="18" t="s">
        <v>90</v>
      </c>
      <c r="B400" s="18" t="s">
        <v>89</v>
      </c>
      <c r="C400" s="18" t="s">
        <v>91</v>
      </c>
      <c r="D400" s="18" t="s">
        <v>53</v>
      </c>
      <c r="E400" s="18">
        <v>2</v>
      </c>
      <c r="F400" s="18" t="s">
        <v>76</v>
      </c>
      <c r="G400" s="18">
        <v>48</v>
      </c>
      <c r="H400" s="18" t="s">
        <v>27</v>
      </c>
      <c r="I400" s="18">
        <v>1</v>
      </c>
      <c r="J400" s="18" t="s">
        <v>32</v>
      </c>
      <c r="K400" s="18">
        <v>3</v>
      </c>
      <c r="L400" s="18" t="s">
        <v>35</v>
      </c>
      <c r="M400" s="18" t="s">
        <v>36</v>
      </c>
      <c r="N400" s="18"/>
      <c r="O400" s="18" t="s">
        <v>29</v>
      </c>
      <c r="P400" s="18" t="s">
        <v>29</v>
      </c>
      <c r="Q400" s="18" t="s">
        <v>6238</v>
      </c>
      <c r="R400" s="18" t="s">
        <v>6239</v>
      </c>
      <c r="S400" s="18" t="s">
        <v>6240</v>
      </c>
      <c r="T400" s="18" t="s">
        <v>6241</v>
      </c>
      <c r="U400" s="18" t="s">
        <v>6164</v>
      </c>
      <c r="V400" s="18" t="s">
        <v>6165</v>
      </c>
      <c r="W400" s="52" t="s">
        <v>6242</v>
      </c>
      <c r="X400" s="51" t="s">
        <v>4231</v>
      </c>
    </row>
    <row r="401" spans="1:24" s="50" customFormat="1" ht="47.25">
      <c r="A401" s="18" t="s">
        <v>90</v>
      </c>
      <c r="B401" s="18" t="s">
        <v>89</v>
      </c>
      <c r="C401" s="18" t="s">
        <v>91</v>
      </c>
      <c r="D401" s="18" t="s">
        <v>53</v>
      </c>
      <c r="E401" s="18">
        <v>2</v>
      </c>
      <c r="F401" s="18" t="s">
        <v>76</v>
      </c>
      <c r="G401" s="18">
        <v>48</v>
      </c>
      <c r="H401" s="18" t="s">
        <v>27</v>
      </c>
      <c r="I401" s="18">
        <v>1</v>
      </c>
      <c r="J401" s="18" t="s">
        <v>32</v>
      </c>
      <c r="K401" s="18">
        <v>4</v>
      </c>
      <c r="L401" s="18" t="s">
        <v>35</v>
      </c>
      <c r="M401" s="18" t="s">
        <v>36</v>
      </c>
      <c r="N401" s="18"/>
      <c r="O401" s="18" t="s">
        <v>29</v>
      </c>
      <c r="P401" s="18" t="s">
        <v>29</v>
      </c>
      <c r="Q401" s="18" t="s">
        <v>6243</v>
      </c>
      <c r="R401" s="18" t="s">
        <v>6244</v>
      </c>
      <c r="S401" s="18" t="s">
        <v>6245</v>
      </c>
      <c r="T401" s="18" t="s">
        <v>6246</v>
      </c>
      <c r="U401" s="18" t="s">
        <v>6164</v>
      </c>
      <c r="V401" s="18" t="s">
        <v>6165</v>
      </c>
      <c r="W401" s="52" t="s">
        <v>6247</v>
      </c>
      <c r="X401" s="51" t="s">
        <v>4237</v>
      </c>
    </row>
    <row r="402" spans="1:24" s="50" customFormat="1" ht="47.25">
      <c r="A402" s="18" t="s">
        <v>90</v>
      </c>
      <c r="B402" s="18" t="s">
        <v>89</v>
      </c>
      <c r="C402" s="18" t="s">
        <v>91</v>
      </c>
      <c r="D402" s="18" t="s">
        <v>53</v>
      </c>
      <c r="E402" s="18">
        <v>2</v>
      </c>
      <c r="F402" s="18" t="s">
        <v>76</v>
      </c>
      <c r="G402" s="18">
        <v>48</v>
      </c>
      <c r="H402" s="18" t="s">
        <v>27</v>
      </c>
      <c r="I402" s="18">
        <v>1</v>
      </c>
      <c r="J402" s="18" t="s">
        <v>32</v>
      </c>
      <c r="K402" s="18">
        <v>5</v>
      </c>
      <c r="L402" s="18" t="s">
        <v>35</v>
      </c>
      <c r="M402" s="18" t="s">
        <v>36</v>
      </c>
      <c r="N402" s="18"/>
      <c r="O402" s="18" t="s">
        <v>29</v>
      </c>
      <c r="P402" s="18" t="s">
        <v>29</v>
      </c>
      <c r="Q402" s="18" t="s">
        <v>6248</v>
      </c>
      <c r="R402" s="18" t="s">
        <v>6249</v>
      </c>
      <c r="S402" s="18" t="s">
        <v>6250</v>
      </c>
      <c r="T402" s="18" t="s">
        <v>6251</v>
      </c>
      <c r="U402" s="18" t="s">
        <v>6164</v>
      </c>
      <c r="V402" s="18" t="s">
        <v>6165</v>
      </c>
      <c r="W402" s="52" t="s">
        <v>6252</v>
      </c>
      <c r="X402" s="51" t="s">
        <v>4243</v>
      </c>
    </row>
    <row r="403" spans="1:24" s="50" customFormat="1" ht="47.25">
      <c r="A403" s="18" t="s">
        <v>90</v>
      </c>
      <c r="B403" s="18" t="s">
        <v>89</v>
      </c>
      <c r="C403" s="18" t="s">
        <v>91</v>
      </c>
      <c r="D403" s="18" t="s">
        <v>53</v>
      </c>
      <c r="E403" s="18">
        <v>2</v>
      </c>
      <c r="F403" s="18" t="s">
        <v>76</v>
      </c>
      <c r="G403" s="18">
        <v>48</v>
      </c>
      <c r="H403" s="18" t="s">
        <v>27</v>
      </c>
      <c r="I403" s="18">
        <v>1</v>
      </c>
      <c r="J403" s="18" t="s">
        <v>32</v>
      </c>
      <c r="K403" s="18">
        <v>6</v>
      </c>
      <c r="L403" s="18" t="s">
        <v>35</v>
      </c>
      <c r="M403" s="18" t="s">
        <v>36</v>
      </c>
      <c r="N403" s="18"/>
      <c r="O403" s="18" t="s">
        <v>29</v>
      </c>
      <c r="P403" s="18" t="s">
        <v>29</v>
      </c>
      <c r="Q403" s="18" t="s">
        <v>6253</v>
      </c>
      <c r="R403" s="18" t="s">
        <v>6254</v>
      </c>
      <c r="S403" s="18" t="s">
        <v>6255</v>
      </c>
      <c r="T403" s="18" t="s">
        <v>6256</v>
      </c>
      <c r="U403" s="18" t="s">
        <v>6164</v>
      </c>
      <c r="V403" s="18" t="s">
        <v>6165</v>
      </c>
      <c r="W403" s="52" t="s">
        <v>6257</v>
      </c>
      <c r="X403" s="51" t="s">
        <v>4249</v>
      </c>
    </row>
    <row r="404" spans="1:24" s="50" customFormat="1" ht="47.25">
      <c r="A404" s="18" t="s">
        <v>90</v>
      </c>
      <c r="B404" s="18" t="s">
        <v>89</v>
      </c>
      <c r="C404" s="18" t="s">
        <v>91</v>
      </c>
      <c r="D404" s="18" t="s">
        <v>1352</v>
      </c>
      <c r="E404" s="18">
        <v>999</v>
      </c>
      <c r="F404" s="18" t="s">
        <v>76</v>
      </c>
      <c r="G404" s="18">
        <v>48</v>
      </c>
      <c r="H404" s="18" t="s">
        <v>27</v>
      </c>
      <c r="I404" s="18">
        <v>1</v>
      </c>
      <c r="J404" s="18" t="s">
        <v>32</v>
      </c>
      <c r="K404" s="18">
        <v>1</v>
      </c>
      <c r="L404" s="18" t="s">
        <v>35</v>
      </c>
      <c r="M404" s="18" t="s">
        <v>36</v>
      </c>
      <c r="N404" s="18"/>
      <c r="O404" s="18" t="s">
        <v>29</v>
      </c>
      <c r="P404" s="18" t="s">
        <v>29</v>
      </c>
      <c r="Q404" s="18" t="s">
        <v>6258</v>
      </c>
      <c r="R404" s="18" t="s">
        <v>6259</v>
      </c>
      <c r="S404" s="18" t="s">
        <v>6260</v>
      </c>
      <c r="T404" s="18" t="s">
        <v>6261</v>
      </c>
      <c r="U404" s="18" t="s">
        <v>6262</v>
      </c>
      <c r="V404" s="18" t="s">
        <v>6263</v>
      </c>
      <c r="W404" s="52" t="s">
        <v>6264</v>
      </c>
      <c r="X404" s="51" t="s">
        <v>6167</v>
      </c>
    </row>
    <row r="405" spans="1:24" s="50" customFormat="1" ht="47.25">
      <c r="A405" s="18" t="s">
        <v>90</v>
      </c>
      <c r="B405" s="18" t="s">
        <v>89</v>
      </c>
      <c r="C405" s="18" t="s">
        <v>91</v>
      </c>
      <c r="D405" s="18" t="s">
        <v>1352</v>
      </c>
      <c r="E405" s="18">
        <v>999</v>
      </c>
      <c r="F405" s="18" t="s">
        <v>76</v>
      </c>
      <c r="G405" s="18">
        <v>48</v>
      </c>
      <c r="H405" s="18" t="s">
        <v>27</v>
      </c>
      <c r="I405" s="18">
        <v>1</v>
      </c>
      <c r="J405" s="18" t="s">
        <v>32</v>
      </c>
      <c r="K405" s="18">
        <v>2</v>
      </c>
      <c r="L405" s="18" t="s">
        <v>35</v>
      </c>
      <c r="M405" s="18" t="s">
        <v>36</v>
      </c>
      <c r="N405" s="18"/>
      <c r="O405" s="18" t="s">
        <v>29</v>
      </c>
      <c r="P405" s="18" t="s">
        <v>29</v>
      </c>
      <c r="Q405" s="18" t="s">
        <v>6265</v>
      </c>
      <c r="R405" s="18" t="s">
        <v>6266</v>
      </c>
      <c r="S405" s="18" t="s">
        <v>6267</v>
      </c>
      <c r="T405" s="18" t="s">
        <v>6268</v>
      </c>
      <c r="U405" s="18" t="s">
        <v>6262</v>
      </c>
      <c r="V405" s="18" t="s">
        <v>6263</v>
      </c>
      <c r="W405" s="52" t="s">
        <v>6269</v>
      </c>
      <c r="X405" s="51" t="s">
        <v>6173</v>
      </c>
    </row>
    <row r="406" spans="1:24" s="50" customFormat="1" ht="47.25">
      <c r="A406" s="18" t="s">
        <v>90</v>
      </c>
      <c r="B406" s="18" t="s">
        <v>89</v>
      </c>
      <c r="C406" s="18" t="s">
        <v>91</v>
      </c>
      <c r="D406" s="18" t="s">
        <v>1352</v>
      </c>
      <c r="E406" s="18">
        <v>999</v>
      </c>
      <c r="F406" s="18" t="s">
        <v>76</v>
      </c>
      <c r="G406" s="18">
        <v>48</v>
      </c>
      <c r="H406" s="18" t="s">
        <v>27</v>
      </c>
      <c r="I406" s="18">
        <v>1</v>
      </c>
      <c r="J406" s="18" t="s">
        <v>32</v>
      </c>
      <c r="K406" s="18">
        <v>3</v>
      </c>
      <c r="L406" s="18" t="s">
        <v>35</v>
      </c>
      <c r="M406" s="18" t="s">
        <v>36</v>
      </c>
      <c r="N406" s="18"/>
      <c r="O406" s="18" t="s">
        <v>29</v>
      </c>
      <c r="P406" s="18" t="s">
        <v>29</v>
      </c>
      <c r="Q406" s="18" t="s">
        <v>6270</v>
      </c>
      <c r="R406" s="18" t="s">
        <v>6271</v>
      </c>
      <c r="S406" s="18" t="s">
        <v>6272</v>
      </c>
      <c r="T406" s="18" t="s">
        <v>6273</v>
      </c>
      <c r="U406" s="18" t="s">
        <v>6262</v>
      </c>
      <c r="V406" s="18" t="s">
        <v>6263</v>
      </c>
      <c r="W406" s="52" t="s">
        <v>6274</v>
      </c>
      <c r="X406" s="51" t="s">
        <v>6179</v>
      </c>
    </row>
    <row r="407" spans="1:24" s="50" customFormat="1" ht="47.25">
      <c r="A407" s="18" t="s">
        <v>90</v>
      </c>
      <c r="B407" s="18" t="s">
        <v>89</v>
      </c>
      <c r="C407" s="18" t="s">
        <v>91</v>
      </c>
      <c r="D407" s="18" t="s">
        <v>1352</v>
      </c>
      <c r="E407" s="18">
        <v>999</v>
      </c>
      <c r="F407" s="18" t="s">
        <v>76</v>
      </c>
      <c r="G407" s="18">
        <v>48</v>
      </c>
      <c r="H407" s="18" t="s">
        <v>27</v>
      </c>
      <c r="I407" s="18">
        <v>1</v>
      </c>
      <c r="J407" s="18" t="s">
        <v>32</v>
      </c>
      <c r="K407" s="18">
        <v>4</v>
      </c>
      <c r="L407" s="18" t="s">
        <v>35</v>
      </c>
      <c r="M407" s="18" t="s">
        <v>36</v>
      </c>
      <c r="N407" s="18"/>
      <c r="O407" s="18" t="s">
        <v>29</v>
      </c>
      <c r="P407" s="18" t="s">
        <v>29</v>
      </c>
      <c r="Q407" s="18" t="s">
        <v>6275</v>
      </c>
      <c r="R407" s="18" t="s">
        <v>6276</v>
      </c>
      <c r="S407" s="18" t="s">
        <v>6277</v>
      </c>
      <c r="T407" s="18" t="s">
        <v>6278</v>
      </c>
      <c r="U407" s="18" t="s">
        <v>6262</v>
      </c>
      <c r="V407" s="18" t="s">
        <v>6263</v>
      </c>
      <c r="W407" s="52" t="s">
        <v>6279</v>
      </c>
      <c r="X407" s="51" t="s">
        <v>6185</v>
      </c>
    </row>
    <row r="408" spans="1:24" s="50" customFormat="1" ht="47.25">
      <c r="A408" s="18" t="s">
        <v>90</v>
      </c>
      <c r="B408" s="18" t="s">
        <v>89</v>
      </c>
      <c r="C408" s="18" t="s">
        <v>91</v>
      </c>
      <c r="D408" s="18" t="s">
        <v>1352</v>
      </c>
      <c r="E408" s="18">
        <v>999</v>
      </c>
      <c r="F408" s="18" t="s">
        <v>76</v>
      </c>
      <c r="G408" s="18">
        <v>48</v>
      </c>
      <c r="H408" s="18" t="s">
        <v>27</v>
      </c>
      <c r="I408" s="18">
        <v>1</v>
      </c>
      <c r="J408" s="18" t="s">
        <v>32</v>
      </c>
      <c r="K408" s="18">
        <v>5</v>
      </c>
      <c r="L408" s="18" t="s">
        <v>35</v>
      </c>
      <c r="M408" s="18" t="s">
        <v>36</v>
      </c>
      <c r="N408" s="18"/>
      <c r="O408" s="18" t="s">
        <v>29</v>
      </c>
      <c r="P408" s="18" t="s">
        <v>29</v>
      </c>
      <c r="Q408" s="18" t="s">
        <v>6280</v>
      </c>
      <c r="R408" s="18" t="s">
        <v>6281</v>
      </c>
      <c r="S408" s="18" t="s">
        <v>6282</v>
      </c>
      <c r="T408" s="18" t="s">
        <v>6283</v>
      </c>
      <c r="U408" s="18" t="s">
        <v>6262</v>
      </c>
      <c r="V408" s="18" t="s">
        <v>6263</v>
      </c>
      <c r="W408" s="52" t="s">
        <v>6284</v>
      </c>
      <c r="X408" s="51" t="s">
        <v>6191</v>
      </c>
    </row>
    <row r="409" spans="1:24" s="50" customFormat="1" ht="47.25">
      <c r="A409" s="18" t="s">
        <v>90</v>
      </c>
      <c r="B409" s="18" t="s">
        <v>89</v>
      </c>
      <c r="C409" s="18" t="s">
        <v>91</v>
      </c>
      <c r="D409" s="18" t="s">
        <v>1352</v>
      </c>
      <c r="E409" s="18">
        <v>999</v>
      </c>
      <c r="F409" s="18" t="s">
        <v>76</v>
      </c>
      <c r="G409" s="18">
        <v>48</v>
      </c>
      <c r="H409" s="18" t="s">
        <v>27</v>
      </c>
      <c r="I409" s="18">
        <v>1</v>
      </c>
      <c r="J409" s="18" t="s">
        <v>32</v>
      </c>
      <c r="K409" s="18">
        <v>6</v>
      </c>
      <c r="L409" s="18" t="s">
        <v>35</v>
      </c>
      <c r="M409" s="18" t="s">
        <v>36</v>
      </c>
      <c r="N409" s="18"/>
      <c r="O409" s="18" t="s">
        <v>29</v>
      </c>
      <c r="P409" s="18" t="s">
        <v>29</v>
      </c>
      <c r="Q409" s="18" t="s">
        <v>6285</v>
      </c>
      <c r="R409" s="18" t="s">
        <v>6286</v>
      </c>
      <c r="S409" s="18" t="s">
        <v>6287</v>
      </c>
      <c r="T409" s="18" t="s">
        <v>6288</v>
      </c>
      <c r="U409" s="18" t="s">
        <v>6262</v>
      </c>
      <c r="V409" s="18" t="s">
        <v>6263</v>
      </c>
      <c r="W409" s="52" t="s">
        <v>6289</v>
      </c>
      <c r="X409" s="51" t="s">
        <v>6197</v>
      </c>
    </row>
    <row r="410" spans="1:24" s="50" customFormat="1" ht="47.25">
      <c r="A410" s="18" t="s">
        <v>90</v>
      </c>
      <c r="B410" s="18" t="s">
        <v>89</v>
      </c>
      <c r="C410" s="18" t="s">
        <v>91</v>
      </c>
      <c r="D410" s="18" t="s">
        <v>67</v>
      </c>
      <c r="E410" s="18">
        <v>4</v>
      </c>
      <c r="F410" s="18" t="s">
        <v>76</v>
      </c>
      <c r="G410" s="18">
        <v>48</v>
      </c>
      <c r="H410" s="18" t="s">
        <v>27</v>
      </c>
      <c r="I410" s="18">
        <v>1</v>
      </c>
      <c r="J410" s="18" t="s">
        <v>32</v>
      </c>
      <c r="K410" s="18">
        <v>1</v>
      </c>
      <c r="L410" s="18" t="s">
        <v>35</v>
      </c>
      <c r="M410" s="18" t="s">
        <v>36</v>
      </c>
      <c r="N410" s="18"/>
      <c r="O410" s="18" t="s">
        <v>29</v>
      </c>
      <c r="P410" s="18" t="s">
        <v>29</v>
      </c>
      <c r="Q410" s="18" t="s">
        <v>6290</v>
      </c>
      <c r="R410" s="18" t="s">
        <v>6291</v>
      </c>
      <c r="S410" s="18" t="s">
        <v>6292</v>
      </c>
      <c r="T410" s="18" t="s">
        <v>6293</v>
      </c>
      <c r="U410" s="18" t="s">
        <v>6262</v>
      </c>
      <c r="V410" s="18" t="s">
        <v>6263</v>
      </c>
      <c r="W410" s="52" t="s">
        <v>6294</v>
      </c>
      <c r="X410" s="51" t="s">
        <v>4579</v>
      </c>
    </row>
    <row r="411" spans="1:24" s="50" customFormat="1" ht="47.25">
      <c r="A411" s="18" t="s">
        <v>90</v>
      </c>
      <c r="B411" s="18" t="s">
        <v>89</v>
      </c>
      <c r="C411" s="18" t="s">
        <v>91</v>
      </c>
      <c r="D411" s="18" t="s">
        <v>67</v>
      </c>
      <c r="E411" s="18">
        <v>4</v>
      </c>
      <c r="F411" s="18" t="s">
        <v>76</v>
      </c>
      <c r="G411" s="18">
        <v>48</v>
      </c>
      <c r="H411" s="18" t="s">
        <v>27</v>
      </c>
      <c r="I411" s="18">
        <v>1</v>
      </c>
      <c r="J411" s="18" t="s">
        <v>32</v>
      </c>
      <c r="K411" s="18">
        <v>2</v>
      </c>
      <c r="L411" s="18" t="s">
        <v>35</v>
      </c>
      <c r="M411" s="18" t="s">
        <v>36</v>
      </c>
      <c r="N411" s="18"/>
      <c r="O411" s="18" t="s">
        <v>29</v>
      </c>
      <c r="P411" s="18" t="s">
        <v>29</v>
      </c>
      <c r="Q411" s="18" t="s">
        <v>6295</v>
      </c>
      <c r="R411" s="18" t="s">
        <v>6296</v>
      </c>
      <c r="S411" s="18" t="s">
        <v>6297</v>
      </c>
      <c r="T411" s="18" t="s">
        <v>6298</v>
      </c>
      <c r="U411" s="18" t="s">
        <v>6262</v>
      </c>
      <c r="V411" s="18" t="s">
        <v>6263</v>
      </c>
      <c r="W411" s="52" t="s">
        <v>6299</v>
      </c>
      <c r="X411" s="51" t="s">
        <v>4585</v>
      </c>
    </row>
    <row r="412" spans="1:24" s="50" customFormat="1" ht="47.25">
      <c r="A412" s="18" t="s">
        <v>90</v>
      </c>
      <c r="B412" s="18" t="s">
        <v>89</v>
      </c>
      <c r="C412" s="18" t="s">
        <v>91</v>
      </c>
      <c r="D412" s="18" t="s">
        <v>67</v>
      </c>
      <c r="E412" s="18">
        <v>4</v>
      </c>
      <c r="F412" s="18" t="s">
        <v>76</v>
      </c>
      <c r="G412" s="18">
        <v>48</v>
      </c>
      <c r="H412" s="18" t="s">
        <v>27</v>
      </c>
      <c r="I412" s="18">
        <v>1</v>
      </c>
      <c r="J412" s="18" t="s">
        <v>32</v>
      </c>
      <c r="K412" s="18">
        <v>3</v>
      </c>
      <c r="L412" s="18" t="s">
        <v>35</v>
      </c>
      <c r="M412" s="18" t="s">
        <v>36</v>
      </c>
      <c r="N412" s="18"/>
      <c r="O412" s="18" t="s">
        <v>29</v>
      </c>
      <c r="P412" s="18" t="s">
        <v>29</v>
      </c>
      <c r="Q412" s="18" t="s">
        <v>6300</v>
      </c>
      <c r="R412" s="18" t="s">
        <v>6301</v>
      </c>
      <c r="S412" s="18" t="s">
        <v>6302</v>
      </c>
      <c r="T412" s="18" t="s">
        <v>6303</v>
      </c>
      <c r="U412" s="18" t="s">
        <v>6262</v>
      </c>
      <c r="V412" s="18" t="s">
        <v>6263</v>
      </c>
      <c r="W412" s="52" t="s">
        <v>6304</v>
      </c>
      <c r="X412" s="51" t="s">
        <v>4591</v>
      </c>
    </row>
    <row r="413" spans="1:24" s="50" customFormat="1" ht="47.25">
      <c r="A413" s="18" t="s">
        <v>90</v>
      </c>
      <c r="B413" s="18" t="s">
        <v>89</v>
      </c>
      <c r="C413" s="18" t="s">
        <v>91</v>
      </c>
      <c r="D413" s="18" t="s">
        <v>67</v>
      </c>
      <c r="E413" s="18">
        <v>4</v>
      </c>
      <c r="F413" s="18" t="s">
        <v>76</v>
      </c>
      <c r="G413" s="18">
        <v>48</v>
      </c>
      <c r="H413" s="18" t="s">
        <v>27</v>
      </c>
      <c r="I413" s="18">
        <v>1</v>
      </c>
      <c r="J413" s="18" t="s">
        <v>32</v>
      </c>
      <c r="K413" s="18">
        <v>4</v>
      </c>
      <c r="L413" s="18" t="s">
        <v>35</v>
      </c>
      <c r="M413" s="18" t="s">
        <v>36</v>
      </c>
      <c r="N413" s="18"/>
      <c r="O413" s="18" t="s">
        <v>29</v>
      </c>
      <c r="P413" s="18" t="s">
        <v>29</v>
      </c>
      <c r="Q413" s="18" t="s">
        <v>6305</v>
      </c>
      <c r="R413" s="18" t="s">
        <v>6306</v>
      </c>
      <c r="S413" s="18" t="s">
        <v>6307</v>
      </c>
      <c r="T413" s="18" t="s">
        <v>6308</v>
      </c>
      <c r="U413" s="18" t="s">
        <v>6262</v>
      </c>
      <c r="V413" s="18" t="s">
        <v>6263</v>
      </c>
      <c r="W413" s="52" t="s">
        <v>6309</v>
      </c>
      <c r="X413" s="51" t="s">
        <v>4597</v>
      </c>
    </row>
    <row r="414" spans="1:24" s="50" customFormat="1" ht="47.25">
      <c r="A414" s="18" t="s">
        <v>90</v>
      </c>
      <c r="B414" s="18" t="s">
        <v>89</v>
      </c>
      <c r="C414" s="18" t="s">
        <v>91</v>
      </c>
      <c r="D414" s="18" t="s">
        <v>67</v>
      </c>
      <c r="E414" s="18">
        <v>4</v>
      </c>
      <c r="F414" s="18" t="s">
        <v>76</v>
      </c>
      <c r="G414" s="18">
        <v>48</v>
      </c>
      <c r="H414" s="18" t="s">
        <v>27</v>
      </c>
      <c r="I414" s="18">
        <v>1</v>
      </c>
      <c r="J414" s="18" t="s">
        <v>32</v>
      </c>
      <c r="K414" s="18">
        <v>5</v>
      </c>
      <c r="L414" s="18" t="s">
        <v>35</v>
      </c>
      <c r="M414" s="18" t="s">
        <v>36</v>
      </c>
      <c r="N414" s="18"/>
      <c r="O414" s="18" t="s">
        <v>29</v>
      </c>
      <c r="P414" s="18" t="s">
        <v>29</v>
      </c>
      <c r="Q414" s="18" t="s">
        <v>6310</v>
      </c>
      <c r="R414" s="18" t="s">
        <v>6311</v>
      </c>
      <c r="S414" s="18" t="s">
        <v>6312</v>
      </c>
      <c r="T414" s="18" t="s">
        <v>6313</v>
      </c>
      <c r="U414" s="18" t="s">
        <v>6262</v>
      </c>
      <c r="V414" s="18" t="s">
        <v>6263</v>
      </c>
      <c r="W414" s="52" t="s">
        <v>6314</v>
      </c>
      <c r="X414" s="51" t="s">
        <v>4603</v>
      </c>
    </row>
    <row r="415" spans="1:24" s="50" customFormat="1" ht="47.25">
      <c r="A415" s="18" t="s">
        <v>90</v>
      </c>
      <c r="B415" s="18" t="s">
        <v>89</v>
      </c>
      <c r="C415" s="18" t="s">
        <v>91</v>
      </c>
      <c r="D415" s="18" t="s">
        <v>67</v>
      </c>
      <c r="E415" s="18">
        <v>4</v>
      </c>
      <c r="F415" s="18" t="s">
        <v>76</v>
      </c>
      <c r="G415" s="18">
        <v>48</v>
      </c>
      <c r="H415" s="18" t="s">
        <v>27</v>
      </c>
      <c r="I415" s="18">
        <v>1</v>
      </c>
      <c r="J415" s="18" t="s">
        <v>32</v>
      </c>
      <c r="K415" s="18">
        <v>6</v>
      </c>
      <c r="L415" s="18" t="s">
        <v>35</v>
      </c>
      <c r="M415" s="18" t="s">
        <v>36</v>
      </c>
      <c r="N415" s="18"/>
      <c r="O415" s="18" t="s">
        <v>29</v>
      </c>
      <c r="P415" s="18" t="s">
        <v>29</v>
      </c>
      <c r="Q415" s="18" t="s">
        <v>6315</v>
      </c>
      <c r="R415" s="18" t="s">
        <v>6316</v>
      </c>
      <c r="S415" s="18" t="s">
        <v>6317</v>
      </c>
      <c r="T415" s="18" t="s">
        <v>6318</v>
      </c>
      <c r="U415" s="18" t="s">
        <v>6262</v>
      </c>
      <c r="V415" s="18" t="s">
        <v>6263</v>
      </c>
      <c r="W415" s="52" t="s">
        <v>6319</v>
      </c>
      <c r="X415" s="51" t="s">
        <v>4609</v>
      </c>
    </row>
    <row r="416" spans="1:24" s="50" customFormat="1" ht="47.25">
      <c r="A416" s="18" t="s">
        <v>90</v>
      </c>
      <c r="B416" s="18" t="s">
        <v>89</v>
      </c>
      <c r="C416" s="18" t="s">
        <v>91</v>
      </c>
      <c r="D416" s="18" t="s">
        <v>53</v>
      </c>
      <c r="E416" s="18">
        <v>2</v>
      </c>
      <c r="F416" s="18" t="s">
        <v>76</v>
      </c>
      <c r="G416" s="18">
        <v>48</v>
      </c>
      <c r="H416" s="18" t="s">
        <v>27</v>
      </c>
      <c r="I416" s="18">
        <v>1</v>
      </c>
      <c r="J416" s="18" t="s">
        <v>32</v>
      </c>
      <c r="K416" s="18">
        <v>1</v>
      </c>
      <c r="L416" s="18" t="s">
        <v>35</v>
      </c>
      <c r="M416" s="18" t="s">
        <v>36</v>
      </c>
      <c r="N416" s="18"/>
      <c r="O416" s="18" t="s">
        <v>29</v>
      </c>
      <c r="P416" s="18" t="s">
        <v>29</v>
      </c>
      <c r="Q416" s="18" t="s">
        <v>6320</v>
      </c>
      <c r="R416" s="18" t="s">
        <v>6321</v>
      </c>
      <c r="S416" s="18" t="s">
        <v>6322</v>
      </c>
      <c r="T416" s="18" t="s">
        <v>6323</v>
      </c>
      <c r="U416" s="18" t="s">
        <v>6262</v>
      </c>
      <c r="V416" s="18" t="s">
        <v>6263</v>
      </c>
      <c r="W416" s="52" t="s">
        <v>6324</v>
      </c>
      <c r="X416" s="51" t="s">
        <v>4219</v>
      </c>
    </row>
    <row r="417" spans="1:24" s="50" customFormat="1" ht="47.25">
      <c r="A417" s="18" t="s">
        <v>90</v>
      </c>
      <c r="B417" s="18" t="s">
        <v>89</v>
      </c>
      <c r="C417" s="18" t="s">
        <v>91</v>
      </c>
      <c r="D417" s="18" t="s">
        <v>53</v>
      </c>
      <c r="E417" s="18">
        <v>2</v>
      </c>
      <c r="F417" s="18" t="s">
        <v>76</v>
      </c>
      <c r="G417" s="18">
        <v>48</v>
      </c>
      <c r="H417" s="18" t="s">
        <v>27</v>
      </c>
      <c r="I417" s="18">
        <v>1</v>
      </c>
      <c r="J417" s="18" t="s">
        <v>32</v>
      </c>
      <c r="K417" s="18">
        <v>2</v>
      </c>
      <c r="L417" s="18" t="s">
        <v>35</v>
      </c>
      <c r="M417" s="18" t="s">
        <v>36</v>
      </c>
      <c r="N417" s="18"/>
      <c r="O417" s="18" t="s">
        <v>29</v>
      </c>
      <c r="P417" s="18" t="s">
        <v>29</v>
      </c>
      <c r="Q417" s="18" t="s">
        <v>6325</v>
      </c>
      <c r="R417" s="18" t="s">
        <v>6326</v>
      </c>
      <c r="S417" s="18" t="s">
        <v>6327</v>
      </c>
      <c r="T417" s="18" t="s">
        <v>6328</v>
      </c>
      <c r="U417" s="18" t="s">
        <v>6262</v>
      </c>
      <c r="V417" s="18" t="s">
        <v>6263</v>
      </c>
      <c r="W417" s="52" t="s">
        <v>6329</v>
      </c>
      <c r="X417" s="51" t="s">
        <v>4225</v>
      </c>
    </row>
    <row r="418" spans="1:24" s="50" customFormat="1" ht="47.25">
      <c r="A418" s="18" t="s">
        <v>90</v>
      </c>
      <c r="B418" s="18" t="s">
        <v>89</v>
      </c>
      <c r="C418" s="18" t="s">
        <v>91</v>
      </c>
      <c r="D418" s="18" t="s">
        <v>53</v>
      </c>
      <c r="E418" s="18">
        <v>2</v>
      </c>
      <c r="F418" s="18" t="s">
        <v>76</v>
      </c>
      <c r="G418" s="18">
        <v>48</v>
      </c>
      <c r="H418" s="18" t="s">
        <v>27</v>
      </c>
      <c r="I418" s="18">
        <v>1</v>
      </c>
      <c r="J418" s="18" t="s">
        <v>32</v>
      </c>
      <c r="K418" s="18">
        <v>3</v>
      </c>
      <c r="L418" s="18" t="s">
        <v>35</v>
      </c>
      <c r="M418" s="18" t="s">
        <v>36</v>
      </c>
      <c r="N418" s="18"/>
      <c r="O418" s="18" t="s">
        <v>29</v>
      </c>
      <c r="P418" s="18" t="s">
        <v>29</v>
      </c>
      <c r="Q418" s="18" t="s">
        <v>6330</v>
      </c>
      <c r="R418" s="18" t="s">
        <v>6331</v>
      </c>
      <c r="S418" s="18" t="s">
        <v>6332</v>
      </c>
      <c r="T418" s="18" t="s">
        <v>6333</v>
      </c>
      <c r="U418" s="18" t="s">
        <v>6262</v>
      </c>
      <c r="V418" s="18" t="s">
        <v>6263</v>
      </c>
      <c r="W418" s="52" t="s">
        <v>6334</v>
      </c>
      <c r="X418" s="51" t="s">
        <v>4231</v>
      </c>
    </row>
    <row r="419" spans="1:24" s="50" customFormat="1" ht="47.25">
      <c r="A419" s="18" t="s">
        <v>90</v>
      </c>
      <c r="B419" s="18" t="s">
        <v>89</v>
      </c>
      <c r="C419" s="18" t="s">
        <v>91</v>
      </c>
      <c r="D419" s="18" t="s">
        <v>53</v>
      </c>
      <c r="E419" s="18">
        <v>2</v>
      </c>
      <c r="F419" s="18" t="s">
        <v>76</v>
      </c>
      <c r="G419" s="18">
        <v>48</v>
      </c>
      <c r="H419" s="18" t="s">
        <v>27</v>
      </c>
      <c r="I419" s="18">
        <v>1</v>
      </c>
      <c r="J419" s="18" t="s">
        <v>32</v>
      </c>
      <c r="K419" s="18">
        <v>4</v>
      </c>
      <c r="L419" s="18" t="s">
        <v>35</v>
      </c>
      <c r="M419" s="18" t="s">
        <v>36</v>
      </c>
      <c r="N419" s="18"/>
      <c r="O419" s="18" t="s">
        <v>29</v>
      </c>
      <c r="P419" s="18" t="s">
        <v>29</v>
      </c>
      <c r="Q419" s="18" t="s">
        <v>6335</v>
      </c>
      <c r="R419" s="18" t="s">
        <v>6336</v>
      </c>
      <c r="S419" s="18" t="s">
        <v>6337</v>
      </c>
      <c r="T419" s="18" t="s">
        <v>6338</v>
      </c>
      <c r="U419" s="18" t="s">
        <v>6262</v>
      </c>
      <c r="V419" s="18" t="s">
        <v>6263</v>
      </c>
      <c r="W419" s="52" t="s">
        <v>6339</v>
      </c>
      <c r="X419" s="51" t="s">
        <v>4237</v>
      </c>
    </row>
    <row r="420" spans="1:24" s="50" customFormat="1" ht="47.25">
      <c r="A420" s="18" t="s">
        <v>90</v>
      </c>
      <c r="B420" s="18" t="s">
        <v>89</v>
      </c>
      <c r="C420" s="18" t="s">
        <v>91</v>
      </c>
      <c r="D420" s="18" t="s">
        <v>53</v>
      </c>
      <c r="E420" s="18">
        <v>2</v>
      </c>
      <c r="F420" s="18" t="s">
        <v>76</v>
      </c>
      <c r="G420" s="18">
        <v>48</v>
      </c>
      <c r="H420" s="18" t="s">
        <v>27</v>
      </c>
      <c r="I420" s="18">
        <v>1</v>
      </c>
      <c r="J420" s="18" t="s">
        <v>32</v>
      </c>
      <c r="K420" s="18">
        <v>5</v>
      </c>
      <c r="L420" s="18" t="s">
        <v>35</v>
      </c>
      <c r="M420" s="18" t="s">
        <v>36</v>
      </c>
      <c r="N420" s="18"/>
      <c r="O420" s="18" t="s">
        <v>29</v>
      </c>
      <c r="P420" s="18" t="s">
        <v>29</v>
      </c>
      <c r="Q420" s="18" t="s">
        <v>6340</v>
      </c>
      <c r="R420" s="18" t="s">
        <v>6341</v>
      </c>
      <c r="S420" s="18" t="s">
        <v>6342</v>
      </c>
      <c r="T420" s="18" t="s">
        <v>6343</v>
      </c>
      <c r="U420" s="18" t="s">
        <v>6262</v>
      </c>
      <c r="V420" s="18" t="s">
        <v>6263</v>
      </c>
      <c r="W420" s="52" t="s">
        <v>6344</v>
      </c>
      <c r="X420" s="51" t="s">
        <v>4243</v>
      </c>
    </row>
    <row r="421" spans="1:24" s="50" customFormat="1" ht="47.25">
      <c r="A421" s="18" t="s">
        <v>90</v>
      </c>
      <c r="B421" s="18" t="s">
        <v>89</v>
      </c>
      <c r="C421" s="18" t="s">
        <v>91</v>
      </c>
      <c r="D421" s="18" t="s">
        <v>53</v>
      </c>
      <c r="E421" s="18">
        <v>2</v>
      </c>
      <c r="F421" s="18" t="s">
        <v>76</v>
      </c>
      <c r="G421" s="18">
        <v>48</v>
      </c>
      <c r="H421" s="18" t="s">
        <v>27</v>
      </c>
      <c r="I421" s="18">
        <v>1</v>
      </c>
      <c r="J421" s="18" t="s">
        <v>32</v>
      </c>
      <c r="K421" s="18">
        <v>6</v>
      </c>
      <c r="L421" s="18" t="s">
        <v>35</v>
      </c>
      <c r="M421" s="18" t="s">
        <v>36</v>
      </c>
      <c r="N421" s="18"/>
      <c r="O421" s="18" t="s">
        <v>29</v>
      </c>
      <c r="P421" s="18" t="s">
        <v>29</v>
      </c>
      <c r="Q421" s="18" t="s">
        <v>6345</v>
      </c>
      <c r="R421" s="18" t="s">
        <v>6346</v>
      </c>
      <c r="S421" s="18" t="s">
        <v>6347</v>
      </c>
      <c r="T421" s="18" t="s">
        <v>6348</v>
      </c>
      <c r="U421" s="18" t="s">
        <v>6262</v>
      </c>
      <c r="V421" s="18" t="s">
        <v>6263</v>
      </c>
      <c r="W421" s="52" t="s">
        <v>6349</v>
      </c>
      <c r="X421" s="51" t="s">
        <v>4249</v>
      </c>
    </row>
    <row r="422" spans="1:24" s="50" customFormat="1" ht="47.25">
      <c r="A422" s="18" t="s">
        <v>90</v>
      </c>
      <c r="B422" s="18" t="s">
        <v>89</v>
      </c>
      <c r="C422" s="18" t="s">
        <v>91</v>
      </c>
      <c r="D422" s="18" t="s">
        <v>1352</v>
      </c>
      <c r="E422" s="18">
        <v>999</v>
      </c>
      <c r="F422" s="18" t="s">
        <v>76</v>
      </c>
      <c r="G422" s="18">
        <v>48</v>
      </c>
      <c r="H422" s="18" t="s">
        <v>27</v>
      </c>
      <c r="I422" s="18">
        <v>1</v>
      </c>
      <c r="J422" s="18" t="s">
        <v>32</v>
      </c>
      <c r="K422" s="18">
        <v>1</v>
      </c>
      <c r="L422" s="18" t="s">
        <v>83</v>
      </c>
      <c r="M422" s="18" t="s">
        <v>36</v>
      </c>
      <c r="N422" s="18"/>
      <c r="O422" s="18" t="s">
        <v>29</v>
      </c>
      <c r="P422" s="18" t="s">
        <v>29</v>
      </c>
      <c r="Q422" s="18" t="s">
        <v>6350</v>
      </c>
      <c r="R422" s="18" t="s">
        <v>6351</v>
      </c>
      <c r="S422" s="18" t="s">
        <v>6162</v>
      </c>
      <c r="T422" s="18" t="s">
        <v>6163</v>
      </c>
      <c r="U422" s="18" t="s">
        <v>6164</v>
      </c>
      <c r="V422" s="18" t="s">
        <v>6165</v>
      </c>
      <c r="W422" s="52" t="s">
        <v>6352</v>
      </c>
      <c r="X422" s="51" t="s">
        <v>6167</v>
      </c>
    </row>
    <row r="423" spans="1:24" s="50" customFormat="1" ht="47.25">
      <c r="A423" s="18" t="s">
        <v>90</v>
      </c>
      <c r="B423" s="18" t="s">
        <v>89</v>
      </c>
      <c r="C423" s="18" t="s">
        <v>91</v>
      </c>
      <c r="D423" s="18" t="s">
        <v>1352</v>
      </c>
      <c r="E423" s="18">
        <v>999</v>
      </c>
      <c r="F423" s="18" t="s">
        <v>76</v>
      </c>
      <c r="G423" s="18">
        <v>48</v>
      </c>
      <c r="H423" s="18" t="s">
        <v>27</v>
      </c>
      <c r="I423" s="18">
        <v>1</v>
      </c>
      <c r="J423" s="18" t="s">
        <v>32</v>
      </c>
      <c r="K423" s="18">
        <v>2</v>
      </c>
      <c r="L423" s="18" t="s">
        <v>83</v>
      </c>
      <c r="M423" s="18" t="s">
        <v>36</v>
      </c>
      <c r="N423" s="18"/>
      <c r="O423" s="18" t="s">
        <v>29</v>
      </c>
      <c r="P423" s="18" t="s">
        <v>29</v>
      </c>
      <c r="Q423" s="18" t="s">
        <v>6353</v>
      </c>
      <c r="R423" s="18" t="s">
        <v>6354</v>
      </c>
      <c r="S423" s="18" t="s">
        <v>6170</v>
      </c>
      <c r="T423" s="18" t="s">
        <v>6171</v>
      </c>
      <c r="U423" s="18" t="s">
        <v>6164</v>
      </c>
      <c r="V423" s="18" t="s">
        <v>6165</v>
      </c>
      <c r="W423" s="52" t="s">
        <v>6355</v>
      </c>
      <c r="X423" s="51" t="s">
        <v>6173</v>
      </c>
    </row>
    <row r="424" spans="1:24" s="50" customFormat="1" ht="47.25">
      <c r="A424" s="18" t="s">
        <v>90</v>
      </c>
      <c r="B424" s="18" t="s">
        <v>89</v>
      </c>
      <c r="C424" s="18" t="s">
        <v>91</v>
      </c>
      <c r="D424" s="18" t="s">
        <v>67</v>
      </c>
      <c r="E424" s="18">
        <v>4</v>
      </c>
      <c r="F424" s="18" t="s">
        <v>76</v>
      </c>
      <c r="G424" s="18">
        <v>48</v>
      </c>
      <c r="H424" s="18" t="s">
        <v>27</v>
      </c>
      <c r="I424" s="18">
        <v>1</v>
      </c>
      <c r="J424" s="18" t="s">
        <v>32</v>
      </c>
      <c r="K424" s="18">
        <v>1</v>
      </c>
      <c r="L424" s="18" t="s">
        <v>83</v>
      </c>
      <c r="M424" s="18" t="s">
        <v>36</v>
      </c>
      <c r="N424" s="18"/>
      <c r="O424" s="18" t="s">
        <v>29</v>
      </c>
      <c r="P424" s="18" t="s">
        <v>29</v>
      </c>
      <c r="Q424" s="18" t="s">
        <v>6356</v>
      </c>
      <c r="R424" s="18" t="s">
        <v>6357</v>
      </c>
      <c r="S424" s="18" t="s">
        <v>6200</v>
      </c>
      <c r="T424" s="18" t="s">
        <v>6201</v>
      </c>
      <c r="U424" s="18" t="s">
        <v>6164</v>
      </c>
      <c r="V424" s="18" t="s">
        <v>6165</v>
      </c>
      <c r="W424" s="52" t="s">
        <v>6358</v>
      </c>
      <c r="X424" s="51" t="s">
        <v>4579</v>
      </c>
    </row>
    <row r="425" spans="1:24" s="50" customFormat="1" ht="47.25">
      <c r="A425" s="18" t="s">
        <v>90</v>
      </c>
      <c r="B425" s="18" t="s">
        <v>89</v>
      </c>
      <c r="C425" s="18" t="s">
        <v>91</v>
      </c>
      <c r="D425" s="18" t="s">
        <v>67</v>
      </c>
      <c r="E425" s="18">
        <v>4</v>
      </c>
      <c r="F425" s="18" t="s">
        <v>76</v>
      </c>
      <c r="G425" s="18">
        <v>48</v>
      </c>
      <c r="H425" s="18" t="s">
        <v>27</v>
      </c>
      <c r="I425" s="18">
        <v>1</v>
      </c>
      <c r="J425" s="18" t="s">
        <v>32</v>
      </c>
      <c r="K425" s="18">
        <v>2</v>
      </c>
      <c r="L425" s="18" t="s">
        <v>83</v>
      </c>
      <c r="M425" s="18" t="s">
        <v>36</v>
      </c>
      <c r="N425" s="18"/>
      <c r="O425" s="18" t="s">
        <v>29</v>
      </c>
      <c r="P425" s="18" t="s">
        <v>29</v>
      </c>
      <c r="Q425" s="18" t="s">
        <v>6359</v>
      </c>
      <c r="R425" s="18" t="s">
        <v>6360</v>
      </c>
      <c r="S425" s="18" t="s">
        <v>6205</v>
      </c>
      <c r="T425" s="18" t="s">
        <v>6206</v>
      </c>
      <c r="U425" s="18" t="s">
        <v>6164</v>
      </c>
      <c r="V425" s="18" t="s">
        <v>6165</v>
      </c>
      <c r="W425" s="52" t="s">
        <v>6361</v>
      </c>
      <c r="X425" s="51" t="s">
        <v>4585</v>
      </c>
    </row>
    <row r="426" spans="1:24" s="50" customFormat="1" ht="47.25">
      <c r="A426" s="18" t="s">
        <v>90</v>
      </c>
      <c r="B426" s="18" t="s">
        <v>89</v>
      </c>
      <c r="C426" s="18" t="s">
        <v>91</v>
      </c>
      <c r="D426" s="18" t="s">
        <v>67</v>
      </c>
      <c r="E426" s="18">
        <v>4</v>
      </c>
      <c r="F426" s="18" t="s">
        <v>76</v>
      </c>
      <c r="G426" s="18">
        <v>48</v>
      </c>
      <c r="H426" s="18" t="s">
        <v>27</v>
      </c>
      <c r="I426" s="18">
        <v>1</v>
      </c>
      <c r="J426" s="18" t="s">
        <v>32</v>
      </c>
      <c r="K426" s="18">
        <v>3</v>
      </c>
      <c r="L426" s="18" t="s">
        <v>83</v>
      </c>
      <c r="M426" s="18" t="s">
        <v>36</v>
      </c>
      <c r="N426" s="18"/>
      <c r="O426" s="18" t="s">
        <v>29</v>
      </c>
      <c r="P426" s="18" t="s">
        <v>29</v>
      </c>
      <c r="Q426" s="18" t="s">
        <v>6362</v>
      </c>
      <c r="R426" s="18" t="s">
        <v>6363</v>
      </c>
      <c r="S426" s="18" t="s">
        <v>6210</v>
      </c>
      <c r="T426" s="18" t="s">
        <v>6211</v>
      </c>
      <c r="U426" s="18" t="s">
        <v>6164</v>
      </c>
      <c r="V426" s="18" t="s">
        <v>6165</v>
      </c>
      <c r="W426" s="52" t="s">
        <v>6364</v>
      </c>
      <c r="X426" s="51" t="s">
        <v>4591</v>
      </c>
    </row>
    <row r="427" spans="1:24" s="50" customFormat="1" ht="47.25">
      <c r="A427" s="18" t="s">
        <v>90</v>
      </c>
      <c r="B427" s="18" t="s">
        <v>89</v>
      </c>
      <c r="C427" s="18" t="s">
        <v>91</v>
      </c>
      <c r="D427" s="18" t="s">
        <v>67</v>
      </c>
      <c r="E427" s="18">
        <v>4</v>
      </c>
      <c r="F427" s="18" t="s">
        <v>76</v>
      </c>
      <c r="G427" s="18">
        <v>48</v>
      </c>
      <c r="H427" s="18" t="s">
        <v>27</v>
      </c>
      <c r="I427" s="18">
        <v>1</v>
      </c>
      <c r="J427" s="18" t="s">
        <v>32</v>
      </c>
      <c r="K427" s="18">
        <v>4</v>
      </c>
      <c r="L427" s="18" t="s">
        <v>83</v>
      </c>
      <c r="M427" s="18" t="s">
        <v>36</v>
      </c>
      <c r="N427" s="18"/>
      <c r="O427" s="18" t="s">
        <v>29</v>
      </c>
      <c r="P427" s="18" t="s">
        <v>29</v>
      </c>
      <c r="Q427" s="18" t="s">
        <v>6365</v>
      </c>
      <c r="R427" s="18" t="s">
        <v>6366</v>
      </c>
      <c r="S427" s="18" t="s">
        <v>6215</v>
      </c>
      <c r="T427" s="18" t="s">
        <v>6216</v>
      </c>
      <c r="U427" s="18" t="s">
        <v>6164</v>
      </c>
      <c r="V427" s="18" t="s">
        <v>6165</v>
      </c>
      <c r="W427" s="52" t="s">
        <v>6367</v>
      </c>
      <c r="X427" s="51" t="s">
        <v>4597</v>
      </c>
    </row>
    <row r="428" spans="1:24" s="50" customFormat="1" ht="47.25">
      <c r="A428" s="18" t="s">
        <v>90</v>
      </c>
      <c r="B428" s="18" t="s">
        <v>89</v>
      </c>
      <c r="C428" s="18" t="s">
        <v>91</v>
      </c>
      <c r="D428" s="18" t="s">
        <v>67</v>
      </c>
      <c r="E428" s="18">
        <v>4</v>
      </c>
      <c r="F428" s="18" t="s">
        <v>76</v>
      </c>
      <c r="G428" s="18">
        <v>48</v>
      </c>
      <c r="H428" s="18" t="s">
        <v>27</v>
      </c>
      <c r="I428" s="18">
        <v>1</v>
      </c>
      <c r="J428" s="18" t="s">
        <v>32</v>
      </c>
      <c r="K428" s="18">
        <v>5</v>
      </c>
      <c r="L428" s="18" t="s">
        <v>83</v>
      </c>
      <c r="M428" s="18" t="s">
        <v>36</v>
      </c>
      <c r="N428" s="18"/>
      <c r="O428" s="18" t="s">
        <v>29</v>
      </c>
      <c r="P428" s="18" t="s">
        <v>29</v>
      </c>
      <c r="Q428" s="18" t="s">
        <v>6368</v>
      </c>
      <c r="R428" s="18" t="s">
        <v>6369</v>
      </c>
      <c r="S428" s="18" t="s">
        <v>6220</v>
      </c>
      <c r="T428" s="18" t="s">
        <v>6221</v>
      </c>
      <c r="U428" s="18" t="s">
        <v>6164</v>
      </c>
      <c r="V428" s="18" t="s">
        <v>6165</v>
      </c>
      <c r="W428" s="52" t="s">
        <v>6370</v>
      </c>
      <c r="X428" s="51" t="s">
        <v>4603</v>
      </c>
    </row>
    <row r="429" spans="1:24" s="50" customFormat="1" ht="47.25">
      <c r="A429" s="18" t="s">
        <v>90</v>
      </c>
      <c r="B429" s="18" t="s">
        <v>89</v>
      </c>
      <c r="C429" s="18" t="s">
        <v>91</v>
      </c>
      <c r="D429" s="18" t="s">
        <v>67</v>
      </c>
      <c r="E429" s="18">
        <v>4</v>
      </c>
      <c r="F429" s="18" t="s">
        <v>76</v>
      </c>
      <c r="G429" s="18">
        <v>48</v>
      </c>
      <c r="H429" s="18" t="s">
        <v>27</v>
      </c>
      <c r="I429" s="18">
        <v>1</v>
      </c>
      <c r="J429" s="18" t="s">
        <v>32</v>
      </c>
      <c r="K429" s="18">
        <v>6</v>
      </c>
      <c r="L429" s="18" t="s">
        <v>83</v>
      </c>
      <c r="M429" s="18" t="s">
        <v>36</v>
      </c>
      <c r="N429" s="18"/>
      <c r="O429" s="18" t="s">
        <v>29</v>
      </c>
      <c r="P429" s="18" t="s">
        <v>29</v>
      </c>
      <c r="Q429" s="18" t="s">
        <v>6371</v>
      </c>
      <c r="R429" s="18" t="s">
        <v>6372</v>
      </c>
      <c r="S429" s="18" t="s">
        <v>6225</v>
      </c>
      <c r="T429" s="18" t="s">
        <v>6226</v>
      </c>
      <c r="U429" s="18" t="s">
        <v>6164</v>
      </c>
      <c r="V429" s="18" t="s">
        <v>6165</v>
      </c>
      <c r="W429" s="52" t="s">
        <v>6373</v>
      </c>
      <c r="X429" s="51" t="s">
        <v>4609</v>
      </c>
    </row>
    <row r="430" spans="1:24" s="50" customFormat="1" ht="47.25">
      <c r="A430" s="18" t="s">
        <v>90</v>
      </c>
      <c r="B430" s="18" t="s">
        <v>89</v>
      </c>
      <c r="C430" s="18" t="s">
        <v>91</v>
      </c>
      <c r="D430" s="18" t="s">
        <v>53</v>
      </c>
      <c r="E430" s="18">
        <v>2</v>
      </c>
      <c r="F430" s="18" t="s">
        <v>76</v>
      </c>
      <c r="G430" s="18">
        <v>48</v>
      </c>
      <c r="H430" s="18" t="s">
        <v>27</v>
      </c>
      <c r="I430" s="18">
        <v>1</v>
      </c>
      <c r="J430" s="18" t="s">
        <v>32</v>
      </c>
      <c r="K430" s="18">
        <v>1</v>
      </c>
      <c r="L430" s="18" t="s">
        <v>83</v>
      </c>
      <c r="M430" s="18" t="s">
        <v>36</v>
      </c>
      <c r="N430" s="18"/>
      <c r="O430" s="18" t="s">
        <v>29</v>
      </c>
      <c r="P430" s="18" t="s">
        <v>29</v>
      </c>
      <c r="Q430" s="18" t="s">
        <v>6374</v>
      </c>
      <c r="R430" s="18" t="s">
        <v>6375</v>
      </c>
      <c r="S430" s="18" t="s">
        <v>6230</v>
      </c>
      <c r="T430" s="18" t="s">
        <v>6231</v>
      </c>
      <c r="U430" s="18" t="s">
        <v>6164</v>
      </c>
      <c r="V430" s="18" t="s">
        <v>6165</v>
      </c>
      <c r="W430" s="52" t="s">
        <v>6376</v>
      </c>
      <c r="X430" s="51" t="s">
        <v>4219</v>
      </c>
    </row>
    <row r="431" spans="1:24" s="50" customFormat="1" ht="47.25">
      <c r="A431" s="18" t="s">
        <v>90</v>
      </c>
      <c r="B431" s="18" t="s">
        <v>89</v>
      </c>
      <c r="C431" s="18" t="s">
        <v>91</v>
      </c>
      <c r="D431" s="18" t="s">
        <v>53</v>
      </c>
      <c r="E431" s="18">
        <v>2</v>
      </c>
      <c r="F431" s="18" t="s">
        <v>76</v>
      </c>
      <c r="G431" s="18">
        <v>48</v>
      </c>
      <c r="H431" s="18" t="s">
        <v>27</v>
      </c>
      <c r="I431" s="18">
        <v>1</v>
      </c>
      <c r="J431" s="18" t="s">
        <v>32</v>
      </c>
      <c r="K431" s="18">
        <v>2</v>
      </c>
      <c r="L431" s="18" t="s">
        <v>83</v>
      </c>
      <c r="M431" s="18" t="s">
        <v>36</v>
      </c>
      <c r="N431" s="18"/>
      <c r="O431" s="18" t="s">
        <v>29</v>
      </c>
      <c r="P431" s="18" t="s">
        <v>29</v>
      </c>
      <c r="Q431" s="18" t="s">
        <v>6377</v>
      </c>
      <c r="R431" s="18" t="s">
        <v>6378</v>
      </c>
      <c r="S431" s="18" t="s">
        <v>6235</v>
      </c>
      <c r="T431" s="18" t="s">
        <v>6236</v>
      </c>
      <c r="U431" s="18" t="s">
        <v>6164</v>
      </c>
      <c r="V431" s="18" t="s">
        <v>6165</v>
      </c>
      <c r="W431" s="52" t="s">
        <v>6379</v>
      </c>
      <c r="X431" s="51" t="s">
        <v>4225</v>
      </c>
    </row>
    <row r="432" spans="1:24" s="50" customFormat="1" ht="47.25">
      <c r="A432" s="18" t="s">
        <v>90</v>
      </c>
      <c r="B432" s="18" t="s">
        <v>89</v>
      </c>
      <c r="C432" s="18" t="s">
        <v>91</v>
      </c>
      <c r="D432" s="18" t="s">
        <v>53</v>
      </c>
      <c r="E432" s="18">
        <v>2</v>
      </c>
      <c r="F432" s="18" t="s">
        <v>76</v>
      </c>
      <c r="G432" s="18">
        <v>48</v>
      </c>
      <c r="H432" s="18" t="s">
        <v>27</v>
      </c>
      <c r="I432" s="18">
        <v>1</v>
      </c>
      <c r="J432" s="18" t="s">
        <v>32</v>
      </c>
      <c r="K432" s="18">
        <v>3</v>
      </c>
      <c r="L432" s="18" t="s">
        <v>83</v>
      </c>
      <c r="M432" s="18" t="s">
        <v>36</v>
      </c>
      <c r="N432" s="18"/>
      <c r="O432" s="18" t="s">
        <v>29</v>
      </c>
      <c r="P432" s="18" t="s">
        <v>29</v>
      </c>
      <c r="Q432" s="18" t="s">
        <v>6380</v>
      </c>
      <c r="R432" s="18" t="s">
        <v>6381</v>
      </c>
      <c r="S432" s="18" t="s">
        <v>6240</v>
      </c>
      <c r="T432" s="18" t="s">
        <v>6241</v>
      </c>
      <c r="U432" s="18" t="s">
        <v>6164</v>
      </c>
      <c r="V432" s="18" t="s">
        <v>6165</v>
      </c>
      <c r="W432" s="52" t="s">
        <v>6382</v>
      </c>
      <c r="X432" s="51" t="s">
        <v>4231</v>
      </c>
    </row>
    <row r="433" spans="1:24" s="50" customFormat="1" ht="47.25">
      <c r="A433" s="18" t="s">
        <v>90</v>
      </c>
      <c r="B433" s="18" t="s">
        <v>89</v>
      </c>
      <c r="C433" s="18" t="s">
        <v>91</v>
      </c>
      <c r="D433" s="18" t="s">
        <v>53</v>
      </c>
      <c r="E433" s="18">
        <v>2</v>
      </c>
      <c r="F433" s="18" t="s">
        <v>76</v>
      </c>
      <c r="G433" s="18">
        <v>48</v>
      </c>
      <c r="H433" s="18" t="s">
        <v>27</v>
      </c>
      <c r="I433" s="18">
        <v>1</v>
      </c>
      <c r="J433" s="18" t="s">
        <v>32</v>
      </c>
      <c r="K433" s="18">
        <v>4</v>
      </c>
      <c r="L433" s="18" t="s">
        <v>83</v>
      </c>
      <c r="M433" s="18" t="s">
        <v>36</v>
      </c>
      <c r="N433" s="18"/>
      <c r="O433" s="18" t="s">
        <v>29</v>
      </c>
      <c r="P433" s="18" t="s">
        <v>29</v>
      </c>
      <c r="Q433" s="18" t="s">
        <v>6383</v>
      </c>
      <c r="R433" s="18" t="s">
        <v>6384</v>
      </c>
      <c r="S433" s="18" t="s">
        <v>6245</v>
      </c>
      <c r="T433" s="18" t="s">
        <v>6246</v>
      </c>
      <c r="U433" s="18" t="s">
        <v>6164</v>
      </c>
      <c r="V433" s="18" t="s">
        <v>6165</v>
      </c>
      <c r="W433" s="52" t="s">
        <v>6385</v>
      </c>
      <c r="X433" s="51" t="s">
        <v>4237</v>
      </c>
    </row>
    <row r="434" spans="1:24" s="50" customFormat="1" ht="47.25">
      <c r="A434" s="18" t="s">
        <v>90</v>
      </c>
      <c r="B434" s="18" t="s">
        <v>89</v>
      </c>
      <c r="C434" s="18" t="s">
        <v>91</v>
      </c>
      <c r="D434" s="18" t="s">
        <v>53</v>
      </c>
      <c r="E434" s="18">
        <v>2</v>
      </c>
      <c r="F434" s="18" t="s">
        <v>76</v>
      </c>
      <c r="G434" s="18">
        <v>48</v>
      </c>
      <c r="H434" s="18" t="s">
        <v>27</v>
      </c>
      <c r="I434" s="18">
        <v>1</v>
      </c>
      <c r="J434" s="18" t="s">
        <v>32</v>
      </c>
      <c r="K434" s="18">
        <v>5</v>
      </c>
      <c r="L434" s="18" t="s">
        <v>83</v>
      </c>
      <c r="M434" s="18" t="s">
        <v>36</v>
      </c>
      <c r="N434" s="18"/>
      <c r="O434" s="18" t="s">
        <v>29</v>
      </c>
      <c r="P434" s="18" t="s">
        <v>29</v>
      </c>
      <c r="Q434" s="18" t="s">
        <v>6386</v>
      </c>
      <c r="R434" s="18" t="s">
        <v>6387</v>
      </c>
      <c r="S434" s="18" t="s">
        <v>6250</v>
      </c>
      <c r="T434" s="18" t="s">
        <v>6251</v>
      </c>
      <c r="U434" s="18" t="s">
        <v>6164</v>
      </c>
      <c r="V434" s="18" t="s">
        <v>6165</v>
      </c>
      <c r="W434" s="52" t="s">
        <v>6388</v>
      </c>
      <c r="X434" s="51" t="s">
        <v>4243</v>
      </c>
    </row>
    <row r="435" spans="1:24" s="50" customFormat="1" ht="47.25">
      <c r="A435" s="18" t="s">
        <v>90</v>
      </c>
      <c r="B435" s="18" t="s">
        <v>89</v>
      </c>
      <c r="C435" s="18" t="s">
        <v>91</v>
      </c>
      <c r="D435" s="18" t="s">
        <v>53</v>
      </c>
      <c r="E435" s="18">
        <v>2</v>
      </c>
      <c r="F435" s="18" t="s">
        <v>76</v>
      </c>
      <c r="G435" s="18">
        <v>48</v>
      </c>
      <c r="H435" s="18" t="s">
        <v>27</v>
      </c>
      <c r="I435" s="18">
        <v>1</v>
      </c>
      <c r="J435" s="18" t="s">
        <v>32</v>
      </c>
      <c r="K435" s="18">
        <v>6</v>
      </c>
      <c r="L435" s="18" t="s">
        <v>83</v>
      </c>
      <c r="M435" s="18" t="s">
        <v>36</v>
      </c>
      <c r="N435" s="18"/>
      <c r="O435" s="18" t="s">
        <v>29</v>
      </c>
      <c r="P435" s="18" t="s">
        <v>29</v>
      </c>
      <c r="Q435" s="18" t="s">
        <v>6389</v>
      </c>
      <c r="R435" s="18" t="s">
        <v>6390</v>
      </c>
      <c r="S435" s="18" t="s">
        <v>6255</v>
      </c>
      <c r="T435" s="18" t="s">
        <v>6256</v>
      </c>
      <c r="U435" s="18" t="s">
        <v>6164</v>
      </c>
      <c r="V435" s="18" t="s">
        <v>6165</v>
      </c>
      <c r="W435" s="52" t="s">
        <v>6391</v>
      </c>
      <c r="X435" s="51" t="s">
        <v>4249</v>
      </c>
    </row>
    <row r="436" spans="1:24" s="50" customFormat="1" ht="47.25">
      <c r="A436" s="18" t="s">
        <v>90</v>
      </c>
      <c r="B436" s="18" t="s">
        <v>89</v>
      </c>
      <c r="C436" s="18" t="s">
        <v>91</v>
      </c>
      <c r="D436" s="18" t="s">
        <v>67</v>
      </c>
      <c r="E436" s="18">
        <v>4</v>
      </c>
      <c r="F436" s="18" t="s">
        <v>76</v>
      </c>
      <c r="G436" s="18">
        <v>48</v>
      </c>
      <c r="H436" s="18" t="s">
        <v>27</v>
      </c>
      <c r="I436" s="18">
        <v>1</v>
      </c>
      <c r="J436" s="18" t="s">
        <v>32</v>
      </c>
      <c r="K436" s="18">
        <v>1</v>
      </c>
      <c r="L436" s="18" t="s">
        <v>83</v>
      </c>
      <c r="M436" s="18" t="s">
        <v>36</v>
      </c>
      <c r="N436" s="18"/>
      <c r="O436" s="18" t="s">
        <v>29</v>
      </c>
      <c r="P436" s="18" t="s">
        <v>29</v>
      </c>
      <c r="Q436" s="18" t="s">
        <v>6392</v>
      </c>
      <c r="R436" s="18" t="s">
        <v>6393</v>
      </c>
      <c r="S436" s="18" t="s">
        <v>6292</v>
      </c>
      <c r="T436" s="18" t="s">
        <v>6293</v>
      </c>
      <c r="U436" s="18" t="s">
        <v>6262</v>
      </c>
      <c r="V436" s="18" t="s">
        <v>6263</v>
      </c>
      <c r="W436" s="52" t="s">
        <v>6394</v>
      </c>
      <c r="X436" s="51" t="s">
        <v>4579</v>
      </c>
    </row>
    <row r="437" spans="1:24" s="50" customFormat="1" ht="47.25">
      <c r="A437" s="18" t="s">
        <v>90</v>
      </c>
      <c r="B437" s="18" t="s">
        <v>89</v>
      </c>
      <c r="C437" s="18" t="s">
        <v>91</v>
      </c>
      <c r="D437" s="18" t="s">
        <v>67</v>
      </c>
      <c r="E437" s="18">
        <v>4</v>
      </c>
      <c r="F437" s="18" t="s">
        <v>76</v>
      </c>
      <c r="G437" s="18">
        <v>48</v>
      </c>
      <c r="H437" s="18" t="s">
        <v>27</v>
      </c>
      <c r="I437" s="18">
        <v>1</v>
      </c>
      <c r="J437" s="18" t="s">
        <v>32</v>
      </c>
      <c r="K437" s="18">
        <v>2</v>
      </c>
      <c r="L437" s="18" t="s">
        <v>83</v>
      </c>
      <c r="M437" s="18" t="s">
        <v>36</v>
      </c>
      <c r="N437" s="18"/>
      <c r="O437" s="18" t="s">
        <v>29</v>
      </c>
      <c r="P437" s="18" t="s">
        <v>29</v>
      </c>
      <c r="Q437" s="18" t="s">
        <v>6395</v>
      </c>
      <c r="R437" s="18" t="s">
        <v>6396</v>
      </c>
      <c r="S437" s="18" t="s">
        <v>6297</v>
      </c>
      <c r="T437" s="18" t="s">
        <v>6298</v>
      </c>
      <c r="U437" s="18" t="s">
        <v>6262</v>
      </c>
      <c r="V437" s="18" t="s">
        <v>6263</v>
      </c>
      <c r="W437" s="52" t="s">
        <v>6397</v>
      </c>
      <c r="X437" s="51" t="s">
        <v>4585</v>
      </c>
    </row>
    <row r="438" spans="1:24" s="50" customFormat="1" ht="47.25">
      <c r="A438" s="18" t="s">
        <v>90</v>
      </c>
      <c r="B438" s="18" t="s">
        <v>89</v>
      </c>
      <c r="C438" s="18" t="s">
        <v>91</v>
      </c>
      <c r="D438" s="18" t="s">
        <v>67</v>
      </c>
      <c r="E438" s="18">
        <v>4</v>
      </c>
      <c r="F438" s="18" t="s">
        <v>76</v>
      </c>
      <c r="G438" s="18">
        <v>48</v>
      </c>
      <c r="H438" s="18" t="s">
        <v>27</v>
      </c>
      <c r="I438" s="18">
        <v>1</v>
      </c>
      <c r="J438" s="18" t="s">
        <v>32</v>
      </c>
      <c r="K438" s="18">
        <v>3</v>
      </c>
      <c r="L438" s="18" t="s">
        <v>83</v>
      </c>
      <c r="M438" s="18" t="s">
        <v>36</v>
      </c>
      <c r="N438" s="18"/>
      <c r="O438" s="18" t="s">
        <v>29</v>
      </c>
      <c r="P438" s="18" t="s">
        <v>29</v>
      </c>
      <c r="Q438" s="18" t="s">
        <v>6398</v>
      </c>
      <c r="R438" s="18" t="s">
        <v>6399</v>
      </c>
      <c r="S438" s="18" t="s">
        <v>6302</v>
      </c>
      <c r="T438" s="18" t="s">
        <v>6303</v>
      </c>
      <c r="U438" s="18" t="s">
        <v>6262</v>
      </c>
      <c r="V438" s="18" t="s">
        <v>6263</v>
      </c>
      <c r="W438" s="52" t="s">
        <v>6400</v>
      </c>
      <c r="X438" s="51" t="s">
        <v>4591</v>
      </c>
    </row>
    <row r="439" spans="1:24" s="50" customFormat="1" ht="47.25">
      <c r="A439" s="18" t="s">
        <v>90</v>
      </c>
      <c r="B439" s="18" t="s">
        <v>89</v>
      </c>
      <c r="C439" s="18" t="s">
        <v>91</v>
      </c>
      <c r="D439" s="18" t="s">
        <v>67</v>
      </c>
      <c r="E439" s="18">
        <v>4</v>
      </c>
      <c r="F439" s="18" t="s">
        <v>76</v>
      </c>
      <c r="G439" s="18">
        <v>48</v>
      </c>
      <c r="H439" s="18" t="s">
        <v>27</v>
      </c>
      <c r="I439" s="18">
        <v>1</v>
      </c>
      <c r="J439" s="18" t="s">
        <v>32</v>
      </c>
      <c r="K439" s="18">
        <v>4</v>
      </c>
      <c r="L439" s="18" t="s">
        <v>83</v>
      </c>
      <c r="M439" s="18" t="s">
        <v>36</v>
      </c>
      <c r="N439" s="18"/>
      <c r="O439" s="18" t="s">
        <v>29</v>
      </c>
      <c r="P439" s="18" t="s">
        <v>29</v>
      </c>
      <c r="Q439" s="18" t="s">
        <v>6401</v>
      </c>
      <c r="R439" s="18" t="s">
        <v>6402</v>
      </c>
      <c r="S439" s="18" t="s">
        <v>6307</v>
      </c>
      <c r="T439" s="18" t="s">
        <v>6308</v>
      </c>
      <c r="U439" s="18" t="s">
        <v>6262</v>
      </c>
      <c r="V439" s="18" t="s">
        <v>6263</v>
      </c>
      <c r="W439" s="52" t="s">
        <v>6403</v>
      </c>
      <c r="X439" s="51" t="s">
        <v>4597</v>
      </c>
    </row>
    <row r="440" spans="1:24" s="50" customFormat="1" ht="47.25">
      <c r="A440" s="18" t="s">
        <v>90</v>
      </c>
      <c r="B440" s="18" t="s">
        <v>89</v>
      </c>
      <c r="C440" s="18" t="s">
        <v>91</v>
      </c>
      <c r="D440" s="18" t="s">
        <v>67</v>
      </c>
      <c r="E440" s="18">
        <v>4</v>
      </c>
      <c r="F440" s="18" t="s">
        <v>76</v>
      </c>
      <c r="G440" s="18">
        <v>48</v>
      </c>
      <c r="H440" s="18" t="s">
        <v>27</v>
      </c>
      <c r="I440" s="18">
        <v>1</v>
      </c>
      <c r="J440" s="18" t="s">
        <v>32</v>
      </c>
      <c r="K440" s="18">
        <v>5</v>
      </c>
      <c r="L440" s="18" t="s">
        <v>83</v>
      </c>
      <c r="M440" s="18" t="s">
        <v>36</v>
      </c>
      <c r="N440" s="18"/>
      <c r="O440" s="18" t="s">
        <v>29</v>
      </c>
      <c r="P440" s="18" t="s">
        <v>29</v>
      </c>
      <c r="Q440" s="18" t="s">
        <v>6404</v>
      </c>
      <c r="R440" s="18" t="s">
        <v>6405</v>
      </c>
      <c r="S440" s="18" t="s">
        <v>6312</v>
      </c>
      <c r="T440" s="18" t="s">
        <v>6313</v>
      </c>
      <c r="U440" s="18" t="s">
        <v>6262</v>
      </c>
      <c r="V440" s="18" t="s">
        <v>6263</v>
      </c>
      <c r="W440" s="52" t="s">
        <v>6406</v>
      </c>
      <c r="X440" s="51" t="s">
        <v>4603</v>
      </c>
    </row>
    <row r="441" spans="1:24" s="50" customFormat="1" ht="47.25">
      <c r="A441" s="18" t="s">
        <v>90</v>
      </c>
      <c r="B441" s="18" t="s">
        <v>89</v>
      </c>
      <c r="C441" s="18" t="s">
        <v>91</v>
      </c>
      <c r="D441" s="18" t="s">
        <v>67</v>
      </c>
      <c r="E441" s="18">
        <v>4</v>
      </c>
      <c r="F441" s="18" t="s">
        <v>76</v>
      </c>
      <c r="G441" s="18">
        <v>48</v>
      </c>
      <c r="H441" s="18" t="s">
        <v>27</v>
      </c>
      <c r="I441" s="18">
        <v>1</v>
      </c>
      <c r="J441" s="18" t="s">
        <v>32</v>
      </c>
      <c r="K441" s="18">
        <v>6</v>
      </c>
      <c r="L441" s="18" t="s">
        <v>83</v>
      </c>
      <c r="M441" s="18" t="s">
        <v>36</v>
      </c>
      <c r="N441" s="18"/>
      <c r="O441" s="18" t="s">
        <v>29</v>
      </c>
      <c r="P441" s="18" t="s">
        <v>29</v>
      </c>
      <c r="Q441" s="18" t="s">
        <v>6407</v>
      </c>
      <c r="R441" s="18" t="s">
        <v>6408</v>
      </c>
      <c r="S441" s="18" t="s">
        <v>6317</v>
      </c>
      <c r="T441" s="18" t="s">
        <v>6318</v>
      </c>
      <c r="U441" s="18" t="s">
        <v>6262</v>
      </c>
      <c r="V441" s="18" t="s">
        <v>6263</v>
      </c>
      <c r="W441" s="52" t="s">
        <v>6409</v>
      </c>
      <c r="X441" s="51" t="s">
        <v>4609</v>
      </c>
    </row>
    <row r="442" spans="1:24" s="50" customFormat="1" ht="47.25">
      <c r="A442" s="18" t="s">
        <v>90</v>
      </c>
      <c r="B442" s="18" t="s">
        <v>89</v>
      </c>
      <c r="C442" s="18" t="s">
        <v>91</v>
      </c>
      <c r="D442" s="18" t="s">
        <v>53</v>
      </c>
      <c r="E442" s="18">
        <v>2</v>
      </c>
      <c r="F442" s="18" t="s">
        <v>76</v>
      </c>
      <c r="G442" s="18">
        <v>48</v>
      </c>
      <c r="H442" s="18" t="s">
        <v>27</v>
      </c>
      <c r="I442" s="18">
        <v>1</v>
      </c>
      <c r="J442" s="18" t="s">
        <v>32</v>
      </c>
      <c r="K442" s="18">
        <v>1</v>
      </c>
      <c r="L442" s="18" t="s">
        <v>83</v>
      </c>
      <c r="M442" s="18" t="s">
        <v>36</v>
      </c>
      <c r="N442" s="18"/>
      <c r="O442" s="18" t="s">
        <v>29</v>
      </c>
      <c r="P442" s="18" t="s">
        <v>29</v>
      </c>
      <c r="Q442" s="18" t="s">
        <v>6410</v>
      </c>
      <c r="R442" s="18" t="s">
        <v>6411</v>
      </c>
      <c r="S442" s="18" t="s">
        <v>6322</v>
      </c>
      <c r="T442" s="18" t="s">
        <v>6323</v>
      </c>
      <c r="U442" s="18" t="s">
        <v>6262</v>
      </c>
      <c r="V442" s="18" t="s">
        <v>6263</v>
      </c>
      <c r="W442" s="52" t="s">
        <v>6412</v>
      </c>
      <c r="X442" s="51" t="s">
        <v>4219</v>
      </c>
    </row>
    <row r="443" spans="1:24" s="50" customFormat="1" ht="47.25">
      <c r="A443" s="18" t="s">
        <v>90</v>
      </c>
      <c r="B443" s="18" t="s">
        <v>89</v>
      </c>
      <c r="C443" s="18" t="s">
        <v>91</v>
      </c>
      <c r="D443" s="18" t="s">
        <v>53</v>
      </c>
      <c r="E443" s="18">
        <v>2</v>
      </c>
      <c r="F443" s="18" t="s">
        <v>76</v>
      </c>
      <c r="G443" s="18">
        <v>48</v>
      </c>
      <c r="H443" s="18" t="s">
        <v>27</v>
      </c>
      <c r="I443" s="18">
        <v>1</v>
      </c>
      <c r="J443" s="18" t="s">
        <v>32</v>
      </c>
      <c r="K443" s="18">
        <v>2</v>
      </c>
      <c r="L443" s="18" t="s">
        <v>83</v>
      </c>
      <c r="M443" s="18" t="s">
        <v>36</v>
      </c>
      <c r="N443" s="18"/>
      <c r="O443" s="18" t="s">
        <v>29</v>
      </c>
      <c r="P443" s="18" t="s">
        <v>29</v>
      </c>
      <c r="Q443" s="18" t="s">
        <v>6413</v>
      </c>
      <c r="R443" s="18" t="s">
        <v>6414</v>
      </c>
      <c r="S443" s="18" t="s">
        <v>6327</v>
      </c>
      <c r="T443" s="18" t="s">
        <v>6328</v>
      </c>
      <c r="U443" s="18" t="s">
        <v>6262</v>
      </c>
      <c r="V443" s="18" t="s">
        <v>6263</v>
      </c>
      <c r="W443" s="52" t="s">
        <v>6415</v>
      </c>
      <c r="X443" s="51" t="s">
        <v>4225</v>
      </c>
    </row>
    <row r="444" spans="1:24" s="50" customFormat="1" ht="47.25">
      <c r="A444" s="18" t="s">
        <v>90</v>
      </c>
      <c r="B444" s="18" t="s">
        <v>89</v>
      </c>
      <c r="C444" s="18" t="s">
        <v>91</v>
      </c>
      <c r="D444" s="18" t="s">
        <v>53</v>
      </c>
      <c r="E444" s="18">
        <v>2</v>
      </c>
      <c r="F444" s="18" t="s">
        <v>76</v>
      </c>
      <c r="G444" s="18">
        <v>48</v>
      </c>
      <c r="H444" s="18" t="s">
        <v>27</v>
      </c>
      <c r="I444" s="18">
        <v>1</v>
      </c>
      <c r="J444" s="18" t="s">
        <v>32</v>
      </c>
      <c r="K444" s="18">
        <v>3</v>
      </c>
      <c r="L444" s="18" t="s">
        <v>83</v>
      </c>
      <c r="M444" s="18" t="s">
        <v>36</v>
      </c>
      <c r="N444" s="18"/>
      <c r="O444" s="18" t="s">
        <v>29</v>
      </c>
      <c r="P444" s="18" t="s">
        <v>29</v>
      </c>
      <c r="Q444" s="18" t="s">
        <v>6416</v>
      </c>
      <c r="R444" s="18" t="s">
        <v>6417</v>
      </c>
      <c r="S444" s="18" t="s">
        <v>6332</v>
      </c>
      <c r="T444" s="18" t="s">
        <v>6333</v>
      </c>
      <c r="U444" s="18" t="s">
        <v>6262</v>
      </c>
      <c r="V444" s="18" t="s">
        <v>6263</v>
      </c>
      <c r="W444" s="52" t="s">
        <v>6418</v>
      </c>
      <c r="X444" s="51" t="s">
        <v>4231</v>
      </c>
    </row>
    <row r="445" spans="1:24" s="50" customFormat="1" ht="47.25">
      <c r="A445" s="18" t="s">
        <v>90</v>
      </c>
      <c r="B445" s="18" t="s">
        <v>89</v>
      </c>
      <c r="C445" s="18" t="s">
        <v>91</v>
      </c>
      <c r="D445" s="18" t="s">
        <v>53</v>
      </c>
      <c r="E445" s="18">
        <v>2</v>
      </c>
      <c r="F445" s="18" t="s">
        <v>76</v>
      </c>
      <c r="G445" s="18">
        <v>48</v>
      </c>
      <c r="H445" s="18" t="s">
        <v>27</v>
      </c>
      <c r="I445" s="18">
        <v>1</v>
      </c>
      <c r="J445" s="18" t="s">
        <v>32</v>
      </c>
      <c r="K445" s="18">
        <v>4</v>
      </c>
      <c r="L445" s="18" t="s">
        <v>83</v>
      </c>
      <c r="M445" s="18" t="s">
        <v>36</v>
      </c>
      <c r="N445" s="18"/>
      <c r="O445" s="18" t="s">
        <v>29</v>
      </c>
      <c r="P445" s="18" t="s">
        <v>29</v>
      </c>
      <c r="Q445" s="18" t="s">
        <v>6419</v>
      </c>
      <c r="R445" s="18" t="s">
        <v>6420</v>
      </c>
      <c r="S445" s="18" t="s">
        <v>6337</v>
      </c>
      <c r="T445" s="18" t="s">
        <v>6338</v>
      </c>
      <c r="U445" s="18" t="s">
        <v>6262</v>
      </c>
      <c r="V445" s="18" t="s">
        <v>6263</v>
      </c>
      <c r="W445" s="52" t="s">
        <v>6421</v>
      </c>
      <c r="X445" s="51" t="s">
        <v>4237</v>
      </c>
    </row>
    <row r="446" spans="1:24" s="50" customFormat="1" ht="47.25">
      <c r="A446" s="18" t="s">
        <v>90</v>
      </c>
      <c r="B446" s="18" t="s">
        <v>89</v>
      </c>
      <c r="C446" s="18" t="s">
        <v>91</v>
      </c>
      <c r="D446" s="18" t="s">
        <v>53</v>
      </c>
      <c r="E446" s="18">
        <v>2</v>
      </c>
      <c r="F446" s="18" t="s">
        <v>76</v>
      </c>
      <c r="G446" s="18">
        <v>48</v>
      </c>
      <c r="H446" s="18" t="s">
        <v>27</v>
      </c>
      <c r="I446" s="18">
        <v>1</v>
      </c>
      <c r="J446" s="18" t="s">
        <v>32</v>
      </c>
      <c r="K446" s="18">
        <v>5</v>
      </c>
      <c r="L446" s="18" t="s">
        <v>83</v>
      </c>
      <c r="M446" s="18" t="s">
        <v>36</v>
      </c>
      <c r="N446" s="18"/>
      <c r="O446" s="18" t="s">
        <v>29</v>
      </c>
      <c r="P446" s="18" t="s">
        <v>29</v>
      </c>
      <c r="Q446" s="18" t="s">
        <v>6422</v>
      </c>
      <c r="R446" s="18" t="s">
        <v>6423</v>
      </c>
      <c r="S446" s="18" t="s">
        <v>6342</v>
      </c>
      <c r="T446" s="18" t="s">
        <v>6343</v>
      </c>
      <c r="U446" s="18" t="s">
        <v>6262</v>
      </c>
      <c r="V446" s="18" t="s">
        <v>6263</v>
      </c>
      <c r="W446" s="52" t="s">
        <v>6424</v>
      </c>
      <c r="X446" s="51" t="s">
        <v>4243</v>
      </c>
    </row>
    <row r="447" spans="1:24" s="50" customFormat="1" ht="47.25">
      <c r="A447" s="18" t="s">
        <v>90</v>
      </c>
      <c r="B447" s="18" t="s">
        <v>89</v>
      </c>
      <c r="C447" s="18" t="s">
        <v>91</v>
      </c>
      <c r="D447" s="18" t="s">
        <v>53</v>
      </c>
      <c r="E447" s="18">
        <v>2</v>
      </c>
      <c r="F447" s="18" t="s">
        <v>76</v>
      </c>
      <c r="G447" s="18">
        <v>48</v>
      </c>
      <c r="H447" s="18" t="s">
        <v>27</v>
      </c>
      <c r="I447" s="18">
        <v>1</v>
      </c>
      <c r="J447" s="18" t="s">
        <v>32</v>
      </c>
      <c r="K447" s="18">
        <v>6</v>
      </c>
      <c r="L447" s="18" t="s">
        <v>83</v>
      </c>
      <c r="M447" s="18" t="s">
        <v>36</v>
      </c>
      <c r="N447" s="18"/>
      <c r="O447" s="18" t="s">
        <v>29</v>
      </c>
      <c r="P447" s="18" t="s">
        <v>29</v>
      </c>
      <c r="Q447" s="18" t="s">
        <v>6425</v>
      </c>
      <c r="R447" s="18" t="s">
        <v>6426</v>
      </c>
      <c r="S447" s="18" t="s">
        <v>6347</v>
      </c>
      <c r="T447" s="18" t="s">
        <v>6348</v>
      </c>
      <c r="U447" s="18" t="s">
        <v>6262</v>
      </c>
      <c r="V447" s="18" t="s">
        <v>6263</v>
      </c>
      <c r="W447" s="52" t="s">
        <v>6427</v>
      </c>
      <c r="X447" s="51" t="s">
        <v>4249</v>
      </c>
    </row>
    <row r="448" spans="1:24" s="50" customFormat="1" ht="47.25">
      <c r="A448" s="18" t="s">
        <v>90</v>
      </c>
      <c r="B448" s="18" t="s">
        <v>89</v>
      </c>
      <c r="C448" s="18" t="s">
        <v>91</v>
      </c>
      <c r="D448" s="18" t="s">
        <v>6428</v>
      </c>
      <c r="E448" s="18"/>
      <c r="F448" s="18" t="s">
        <v>76</v>
      </c>
      <c r="G448" s="18">
        <v>48</v>
      </c>
      <c r="H448" s="18" t="s">
        <v>27</v>
      </c>
      <c r="I448" s="18">
        <v>1</v>
      </c>
      <c r="J448" s="18" t="s">
        <v>32</v>
      </c>
      <c r="K448" s="18">
        <v>1</v>
      </c>
      <c r="L448" s="18">
        <v>0</v>
      </c>
      <c r="M448" s="18" t="s">
        <v>144</v>
      </c>
      <c r="N448" s="18"/>
      <c r="O448" s="18" t="s">
        <v>29</v>
      </c>
      <c r="P448" s="18" t="s">
        <v>29</v>
      </c>
      <c r="Q448" s="18"/>
      <c r="R448" s="18" t="s">
        <v>6428</v>
      </c>
      <c r="S448" s="18"/>
      <c r="T448" s="18"/>
      <c r="U448" s="18" t="s">
        <v>6428</v>
      </c>
      <c r="V448" s="18"/>
      <c r="W448" s="52" t="s">
        <v>6429</v>
      </c>
      <c r="X448" s="51" t="s">
        <v>6430</v>
      </c>
    </row>
    <row r="449" spans="1:24" s="50" customFormat="1" ht="47.25">
      <c r="A449" s="18" t="s">
        <v>90</v>
      </c>
      <c r="B449" s="18" t="s">
        <v>89</v>
      </c>
      <c r="C449" s="18" t="s">
        <v>91</v>
      </c>
      <c r="D449" s="18" t="s">
        <v>6428</v>
      </c>
      <c r="E449" s="18"/>
      <c r="F449" s="18" t="s">
        <v>76</v>
      </c>
      <c r="G449" s="18">
        <v>48</v>
      </c>
      <c r="H449" s="18" t="s">
        <v>27</v>
      </c>
      <c r="I449" s="18">
        <v>1</v>
      </c>
      <c r="J449" s="18" t="s">
        <v>32</v>
      </c>
      <c r="K449" s="18">
        <v>2</v>
      </c>
      <c r="L449" s="18">
        <v>0</v>
      </c>
      <c r="M449" s="18" t="s">
        <v>144</v>
      </c>
      <c r="N449" s="18"/>
      <c r="O449" s="18" t="s">
        <v>29</v>
      </c>
      <c r="P449" s="18" t="s">
        <v>29</v>
      </c>
      <c r="Q449" s="18"/>
      <c r="R449" s="18" t="s">
        <v>6428</v>
      </c>
      <c r="S449" s="18"/>
      <c r="T449" s="18"/>
      <c r="U449" s="18" t="s">
        <v>6428</v>
      </c>
      <c r="V449" s="18"/>
      <c r="W449" s="52" t="s">
        <v>6429</v>
      </c>
      <c r="X449" s="51" t="s">
        <v>6430</v>
      </c>
    </row>
    <row r="450" spans="1:24" s="50" customFormat="1" ht="47.25">
      <c r="A450" s="18" t="s">
        <v>90</v>
      </c>
      <c r="B450" s="18" t="s">
        <v>89</v>
      </c>
      <c r="C450" s="18" t="s">
        <v>91</v>
      </c>
      <c r="D450" s="18" t="s">
        <v>6428</v>
      </c>
      <c r="E450" s="18"/>
      <c r="F450" s="18" t="s">
        <v>76</v>
      </c>
      <c r="G450" s="18">
        <v>48</v>
      </c>
      <c r="H450" s="18" t="s">
        <v>27</v>
      </c>
      <c r="I450" s="18">
        <v>1</v>
      </c>
      <c r="J450" s="18" t="s">
        <v>32</v>
      </c>
      <c r="K450" s="18">
        <v>3</v>
      </c>
      <c r="L450" s="18">
        <v>0</v>
      </c>
      <c r="M450" s="18" t="s">
        <v>144</v>
      </c>
      <c r="N450" s="18"/>
      <c r="O450" s="18" t="s">
        <v>29</v>
      </c>
      <c r="P450" s="18" t="s">
        <v>29</v>
      </c>
      <c r="Q450" s="18"/>
      <c r="R450" s="18" t="s">
        <v>6428</v>
      </c>
      <c r="S450" s="18"/>
      <c r="T450" s="18"/>
      <c r="U450" s="18" t="s">
        <v>6428</v>
      </c>
      <c r="V450" s="18"/>
      <c r="W450" s="52" t="s">
        <v>6429</v>
      </c>
      <c r="X450" s="51" t="s">
        <v>6430</v>
      </c>
    </row>
    <row r="451" spans="1:24" s="50" customFormat="1" ht="47.25">
      <c r="A451" s="18" t="s">
        <v>90</v>
      </c>
      <c r="B451" s="18" t="s">
        <v>89</v>
      </c>
      <c r="C451" s="18" t="s">
        <v>91</v>
      </c>
      <c r="D451" s="18" t="s">
        <v>6428</v>
      </c>
      <c r="E451" s="18"/>
      <c r="F451" s="18" t="s">
        <v>76</v>
      </c>
      <c r="G451" s="18">
        <v>48</v>
      </c>
      <c r="H451" s="18" t="s">
        <v>27</v>
      </c>
      <c r="I451" s="18">
        <v>1</v>
      </c>
      <c r="J451" s="18" t="s">
        <v>32</v>
      </c>
      <c r="K451" s="18">
        <v>4</v>
      </c>
      <c r="L451" s="18">
        <v>0</v>
      </c>
      <c r="M451" s="18" t="s">
        <v>144</v>
      </c>
      <c r="N451" s="18"/>
      <c r="O451" s="18" t="s">
        <v>29</v>
      </c>
      <c r="P451" s="18" t="s">
        <v>29</v>
      </c>
      <c r="Q451" s="18"/>
      <c r="R451" s="18" t="s">
        <v>6428</v>
      </c>
      <c r="S451" s="18"/>
      <c r="T451" s="18"/>
      <c r="U451" s="18" t="s">
        <v>6428</v>
      </c>
      <c r="V451" s="18"/>
      <c r="W451" s="52" t="s">
        <v>6429</v>
      </c>
      <c r="X451" s="51" t="s">
        <v>6430</v>
      </c>
    </row>
    <row r="452" spans="1:24" s="50" customFormat="1" ht="47.25">
      <c r="A452" s="18" t="s">
        <v>90</v>
      </c>
      <c r="B452" s="18" t="s">
        <v>89</v>
      </c>
      <c r="C452" s="18" t="s">
        <v>91</v>
      </c>
      <c r="D452" s="18" t="s">
        <v>6428</v>
      </c>
      <c r="E452" s="18"/>
      <c r="F452" s="18" t="s">
        <v>76</v>
      </c>
      <c r="G452" s="18">
        <v>48</v>
      </c>
      <c r="H452" s="18" t="s">
        <v>27</v>
      </c>
      <c r="I452" s="18">
        <v>1</v>
      </c>
      <c r="J452" s="18" t="s">
        <v>32</v>
      </c>
      <c r="K452" s="18">
        <v>5</v>
      </c>
      <c r="L452" s="18">
        <v>0</v>
      </c>
      <c r="M452" s="18" t="s">
        <v>144</v>
      </c>
      <c r="N452" s="18"/>
      <c r="O452" s="18" t="s">
        <v>29</v>
      </c>
      <c r="P452" s="18" t="s">
        <v>29</v>
      </c>
      <c r="Q452" s="18"/>
      <c r="R452" s="18" t="s">
        <v>6428</v>
      </c>
      <c r="S452" s="18"/>
      <c r="T452" s="18"/>
      <c r="U452" s="18" t="s">
        <v>6428</v>
      </c>
      <c r="V452" s="18"/>
      <c r="W452" s="52" t="s">
        <v>6429</v>
      </c>
      <c r="X452" s="51" t="s">
        <v>6430</v>
      </c>
    </row>
    <row r="453" spans="1:24" s="50" customFormat="1" ht="47.25">
      <c r="A453" s="18" t="s">
        <v>90</v>
      </c>
      <c r="B453" s="18" t="s">
        <v>89</v>
      </c>
      <c r="C453" s="18" t="s">
        <v>91</v>
      </c>
      <c r="D453" s="18" t="s">
        <v>6428</v>
      </c>
      <c r="E453" s="18"/>
      <c r="F453" s="18" t="s">
        <v>76</v>
      </c>
      <c r="G453" s="18">
        <v>48</v>
      </c>
      <c r="H453" s="18" t="s">
        <v>27</v>
      </c>
      <c r="I453" s="18">
        <v>1</v>
      </c>
      <c r="J453" s="18" t="s">
        <v>32</v>
      </c>
      <c r="K453" s="18">
        <v>6</v>
      </c>
      <c r="L453" s="18">
        <v>0</v>
      </c>
      <c r="M453" s="18" t="s">
        <v>144</v>
      </c>
      <c r="N453" s="18"/>
      <c r="O453" s="18" t="s">
        <v>29</v>
      </c>
      <c r="P453" s="18" t="s">
        <v>29</v>
      </c>
      <c r="Q453" s="18"/>
      <c r="R453" s="18" t="s">
        <v>6428</v>
      </c>
      <c r="S453" s="18"/>
      <c r="T453" s="18"/>
      <c r="U453" s="18" t="s">
        <v>6428</v>
      </c>
      <c r="V453" s="18"/>
      <c r="W453" s="52" t="s">
        <v>6429</v>
      </c>
      <c r="X453" s="51" t="s">
        <v>6430</v>
      </c>
    </row>
    <row r="454" spans="1:24" s="50" customFormat="1" ht="47.25">
      <c r="A454" s="18" t="s">
        <v>90</v>
      </c>
      <c r="B454" s="18" t="s">
        <v>89</v>
      </c>
      <c r="C454" s="18" t="s">
        <v>91</v>
      </c>
      <c r="D454" s="18" t="s">
        <v>6431</v>
      </c>
      <c r="E454" s="18"/>
      <c r="F454" s="18" t="s">
        <v>76</v>
      </c>
      <c r="G454" s="18">
        <v>48</v>
      </c>
      <c r="H454" s="18" t="s">
        <v>27</v>
      </c>
      <c r="I454" s="18">
        <v>1</v>
      </c>
      <c r="J454" s="18" t="s">
        <v>32</v>
      </c>
      <c r="K454" s="18">
        <v>1</v>
      </c>
      <c r="L454" s="18">
        <v>0</v>
      </c>
      <c r="M454" s="18" t="s">
        <v>144</v>
      </c>
      <c r="N454" s="18"/>
      <c r="O454" s="18" t="s">
        <v>29</v>
      </c>
      <c r="P454" s="18" t="s">
        <v>29</v>
      </c>
      <c r="Q454" s="18"/>
      <c r="R454" s="18" t="s">
        <v>6431</v>
      </c>
      <c r="S454" s="18"/>
      <c r="T454" s="18"/>
      <c r="U454" s="18" t="s">
        <v>6431</v>
      </c>
      <c r="V454" s="18"/>
      <c r="W454" s="52" t="s">
        <v>6432</v>
      </c>
      <c r="X454" s="51" t="s">
        <v>6430</v>
      </c>
    </row>
    <row r="455" spans="1:24" s="50" customFormat="1" ht="47.25">
      <c r="A455" s="18" t="s">
        <v>90</v>
      </c>
      <c r="B455" s="18" t="s">
        <v>89</v>
      </c>
      <c r="C455" s="18" t="s">
        <v>91</v>
      </c>
      <c r="D455" s="18" t="s">
        <v>6431</v>
      </c>
      <c r="E455" s="18"/>
      <c r="F455" s="18" t="s">
        <v>76</v>
      </c>
      <c r="G455" s="18">
        <v>48</v>
      </c>
      <c r="H455" s="18" t="s">
        <v>27</v>
      </c>
      <c r="I455" s="18">
        <v>1</v>
      </c>
      <c r="J455" s="18" t="s">
        <v>32</v>
      </c>
      <c r="K455" s="18">
        <v>2</v>
      </c>
      <c r="L455" s="18">
        <v>0</v>
      </c>
      <c r="M455" s="18" t="s">
        <v>144</v>
      </c>
      <c r="N455" s="18"/>
      <c r="O455" s="18" t="s">
        <v>29</v>
      </c>
      <c r="P455" s="18" t="s">
        <v>29</v>
      </c>
      <c r="Q455" s="18"/>
      <c r="R455" s="18" t="s">
        <v>6431</v>
      </c>
      <c r="S455" s="18"/>
      <c r="T455" s="18"/>
      <c r="U455" s="18" t="s">
        <v>6431</v>
      </c>
      <c r="V455" s="18"/>
      <c r="W455" s="52" t="s">
        <v>6432</v>
      </c>
      <c r="X455" s="51" t="s">
        <v>6430</v>
      </c>
    </row>
    <row r="456" spans="1:24" s="50" customFormat="1" ht="47.25">
      <c r="A456" s="18" t="s">
        <v>90</v>
      </c>
      <c r="B456" s="18" t="s">
        <v>89</v>
      </c>
      <c r="C456" s="18" t="s">
        <v>91</v>
      </c>
      <c r="D456" s="18" t="s">
        <v>6431</v>
      </c>
      <c r="E456" s="18"/>
      <c r="F456" s="18" t="s">
        <v>76</v>
      </c>
      <c r="G456" s="18">
        <v>48</v>
      </c>
      <c r="H456" s="18" t="s">
        <v>27</v>
      </c>
      <c r="I456" s="18">
        <v>1</v>
      </c>
      <c r="J456" s="18" t="s">
        <v>32</v>
      </c>
      <c r="K456" s="18">
        <v>3</v>
      </c>
      <c r="L456" s="18">
        <v>0</v>
      </c>
      <c r="M456" s="18" t="s">
        <v>144</v>
      </c>
      <c r="N456" s="18"/>
      <c r="O456" s="18" t="s">
        <v>29</v>
      </c>
      <c r="P456" s="18" t="s">
        <v>29</v>
      </c>
      <c r="Q456" s="18"/>
      <c r="R456" s="18" t="s">
        <v>6431</v>
      </c>
      <c r="S456" s="18"/>
      <c r="T456" s="18"/>
      <c r="U456" s="18" t="s">
        <v>6431</v>
      </c>
      <c r="V456" s="18"/>
      <c r="W456" s="52" t="s">
        <v>6432</v>
      </c>
      <c r="X456" s="51" t="s">
        <v>6430</v>
      </c>
    </row>
    <row r="457" spans="1:24" s="50" customFormat="1" ht="47.25">
      <c r="A457" s="18" t="s">
        <v>90</v>
      </c>
      <c r="B457" s="18" t="s">
        <v>89</v>
      </c>
      <c r="C457" s="18" t="s">
        <v>91</v>
      </c>
      <c r="D457" s="18" t="s">
        <v>6431</v>
      </c>
      <c r="E457" s="18"/>
      <c r="F457" s="18" t="s">
        <v>76</v>
      </c>
      <c r="G457" s="18">
        <v>48</v>
      </c>
      <c r="H457" s="18" t="s">
        <v>27</v>
      </c>
      <c r="I457" s="18">
        <v>1</v>
      </c>
      <c r="J457" s="18" t="s">
        <v>32</v>
      </c>
      <c r="K457" s="18">
        <v>4</v>
      </c>
      <c r="L457" s="18">
        <v>0</v>
      </c>
      <c r="M457" s="18" t="s">
        <v>144</v>
      </c>
      <c r="N457" s="18"/>
      <c r="O457" s="18" t="s">
        <v>29</v>
      </c>
      <c r="P457" s="18" t="s">
        <v>29</v>
      </c>
      <c r="Q457" s="18"/>
      <c r="R457" s="18" t="s">
        <v>6431</v>
      </c>
      <c r="S457" s="18"/>
      <c r="T457" s="18"/>
      <c r="U457" s="18" t="s">
        <v>6431</v>
      </c>
      <c r="V457" s="18"/>
      <c r="W457" s="52" t="s">
        <v>6432</v>
      </c>
      <c r="X457" s="51" t="s">
        <v>6430</v>
      </c>
    </row>
    <row r="458" spans="1:24" s="50" customFormat="1" ht="47.25">
      <c r="A458" s="18" t="s">
        <v>90</v>
      </c>
      <c r="B458" s="18" t="s">
        <v>89</v>
      </c>
      <c r="C458" s="18" t="s">
        <v>91</v>
      </c>
      <c r="D458" s="18" t="s">
        <v>6431</v>
      </c>
      <c r="E458" s="18"/>
      <c r="F458" s="18" t="s">
        <v>76</v>
      </c>
      <c r="G458" s="18">
        <v>48</v>
      </c>
      <c r="H458" s="18" t="s">
        <v>27</v>
      </c>
      <c r="I458" s="18">
        <v>1</v>
      </c>
      <c r="J458" s="18" t="s">
        <v>32</v>
      </c>
      <c r="K458" s="18">
        <v>5</v>
      </c>
      <c r="L458" s="18">
        <v>0</v>
      </c>
      <c r="M458" s="18" t="s">
        <v>144</v>
      </c>
      <c r="N458" s="18"/>
      <c r="O458" s="18" t="s">
        <v>29</v>
      </c>
      <c r="P458" s="18" t="s">
        <v>29</v>
      </c>
      <c r="Q458" s="18"/>
      <c r="R458" s="18" t="s">
        <v>6431</v>
      </c>
      <c r="S458" s="18"/>
      <c r="T458" s="18"/>
      <c r="U458" s="18" t="s">
        <v>6431</v>
      </c>
      <c r="V458" s="18"/>
      <c r="W458" s="52" t="s">
        <v>6432</v>
      </c>
      <c r="X458" s="51" t="s">
        <v>6430</v>
      </c>
    </row>
    <row r="459" spans="1:24" s="50" customFormat="1" ht="47.25">
      <c r="A459" s="18" t="s">
        <v>90</v>
      </c>
      <c r="B459" s="18" t="s">
        <v>89</v>
      </c>
      <c r="C459" s="18" t="s">
        <v>91</v>
      </c>
      <c r="D459" s="18" t="s">
        <v>6431</v>
      </c>
      <c r="E459" s="18"/>
      <c r="F459" s="18" t="s">
        <v>76</v>
      </c>
      <c r="G459" s="18">
        <v>48</v>
      </c>
      <c r="H459" s="18" t="s">
        <v>27</v>
      </c>
      <c r="I459" s="18">
        <v>1</v>
      </c>
      <c r="J459" s="18" t="s">
        <v>32</v>
      </c>
      <c r="K459" s="18">
        <v>6</v>
      </c>
      <c r="L459" s="18">
        <v>0</v>
      </c>
      <c r="M459" s="18" t="s">
        <v>144</v>
      </c>
      <c r="N459" s="18"/>
      <c r="O459" s="18" t="s">
        <v>29</v>
      </c>
      <c r="P459" s="18" t="s">
        <v>29</v>
      </c>
      <c r="Q459" s="18"/>
      <c r="R459" s="18" t="s">
        <v>6431</v>
      </c>
      <c r="S459" s="18"/>
      <c r="T459" s="18"/>
      <c r="U459" s="18" t="s">
        <v>6431</v>
      </c>
      <c r="V459" s="18"/>
      <c r="W459" s="52" t="s">
        <v>6432</v>
      </c>
      <c r="X459" s="51" t="s">
        <v>6430</v>
      </c>
    </row>
    <row r="460" spans="1:24" s="50" customFormat="1" ht="47.25">
      <c r="A460" s="18" t="s">
        <v>90</v>
      </c>
      <c r="B460" s="18" t="s">
        <v>89</v>
      </c>
      <c r="C460" s="18" t="s">
        <v>91</v>
      </c>
      <c r="D460" s="18" t="s">
        <v>6433</v>
      </c>
      <c r="E460" s="18"/>
      <c r="F460" s="18" t="s">
        <v>76</v>
      </c>
      <c r="G460" s="18">
        <v>48</v>
      </c>
      <c r="H460" s="18" t="s">
        <v>27</v>
      </c>
      <c r="I460" s="18">
        <v>1</v>
      </c>
      <c r="J460" s="18" t="s">
        <v>32</v>
      </c>
      <c r="K460" s="18">
        <v>1</v>
      </c>
      <c r="L460" s="18">
        <v>0</v>
      </c>
      <c r="M460" s="18" t="s">
        <v>144</v>
      </c>
      <c r="N460" s="18"/>
      <c r="O460" s="18" t="s">
        <v>29</v>
      </c>
      <c r="P460" s="18" t="s">
        <v>29</v>
      </c>
      <c r="Q460" s="18"/>
      <c r="R460" s="18" t="s">
        <v>6433</v>
      </c>
      <c r="S460" s="18"/>
      <c r="T460" s="18"/>
      <c r="U460" s="18" t="s">
        <v>6433</v>
      </c>
      <c r="V460" s="18"/>
      <c r="W460" s="52" t="s">
        <v>6434</v>
      </c>
      <c r="X460" s="51" t="s">
        <v>6430</v>
      </c>
    </row>
    <row r="461" spans="1:24" s="50" customFormat="1" ht="47.25">
      <c r="A461" s="18" t="s">
        <v>90</v>
      </c>
      <c r="B461" s="18" t="s">
        <v>89</v>
      </c>
      <c r="C461" s="18" t="s">
        <v>91</v>
      </c>
      <c r="D461" s="18" t="s">
        <v>6433</v>
      </c>
      <c r="E461" s="18"/>
      <c r="F461" s="18" t="s">
        <v>76</v>
      </c>
      <c r="G461" s="18">
        <v>48</v>
      </c>
      <c r="H461" s="18" t="s">
        <v>27</v>
      </c>
      <c r="I461" s="18">
        <v>1</v>
      </c>
      <c r="J461" s="18" t="s">
        <v>32</v>
      </c>
      <c r="K461" s="18">
        <v>2</v>
      </c>
      <c r="L461" s="18">
        <v>0</v>
      </c>
      <c r="M461" s="18" t="s">
        <v>144</v>
      </c>
      <c r="N461" s="18"/>
      <c r="O461" s="18" t="s">
        <v>29</v>
      </c>
      <c r="P461" s="18" t="s">
        <v>29</v>
      </c>
      <c r="Q461" s="18"/>
      <c r="R461" s="18" t="s">
        <v>6433</v>
      </c>
      <c r="S461" s="18"/>
      <c r="T461" s="18"/>
      <c r="U461" s="18" t="s">
        <v>6433</v>
      </c>
      <c r="V461" s="18"/>
      <c r="W461" s="52" t="s">
        <v>6434</v>
      </c>
      <c r="X461" s="51" t="s">
        <v>6430</v>
      </c>
    </row>
    <row r="462" spans="1:24" s="50" customFormat="1" ht="47.25">
      <c r="A462" s="18" t="s">
        <v>90</v>
      </c>
      <c r="B462" s="18" t="s">
        <v>89</v>
      </c>
      <c r="C462" s="18" t="s">
        <v>91</v>
      </c>
      <c r="D462" s="18" t="s">
        <v>6433</v>
      </c>
      <c r="E462" s="18"/>
      <c r="F462" s="18" t="s">
        <v>76</v>
      </c>
      <c r="G462" s="18">
        <v>48</v>
      </c>
      <c r="H462" s="18" t="s">
        <v>27</v>
      </c>
      <c r="I462" s="18">
        <v>1</v>
      </c>
      <c r="J462" s="18" t="s">
        <v>32</v>
      </c>
      <c r="K462" s="18">
        <v>3</v>
      </c>
      <c r="L462" s="18">
        <v>0</v>
      </c>
      <c r="M462" s="18" t="s">
        <v>144</v>
      </c>
      <c r="N462" s="18"/>
      <c r="O462" s="18" t="s">
        <v>29</v>
      </c>
      <c r="P462" s="18" t="s">
        <v>29</v>
      </c>
      <c r="Q462" s="18"/>
      <c r="R462" s="18" t="s">
        <v>6433</v>
      </c>
      <c r="S462" s="18"/>
      <c r="T462" s="18"/>
      <c r="U462" s="18" t="s">
        <v>6433</v>
      </c>
      <c r="V462" s="18"/>
      <c r="W462" s="52" t="s">
        <v>6434</v>
      </c>
      <c r="X462" s="51" t="s">
        <v>6430</v>
      </c>
    </row>
    <row r="463" spans="1:24" s="50" customFormat="1" ht="47.25">
      <c r="A463" s="18" t="s">
        <v>90</v>
      </c>
      <c r="B463" s="18" t="s">
        <v>89</v>
      </c>
      <c r="C463" s="18" t="s">
        <v>91</v>
      </c>
      <c r="D463" s="18" t="s">
        <v>6433</v>
      </c>
      <c r="E463" s="18"/>
      <c r="F463" s="18" t="s">
        <v>76</v>
      </c>
      <c r="G463" s="18">
        <v>48</v>
      </c>
      <c r="H463" s="18" t="s">
        <v>27</v>
      </c>
      <c r="I463" s="18">
        <v>1</v>
      </c>
      <c r="J463" s="18" t="s">
        <v>32</v>
      </c>
      <c r="K463" s="18">
        <v>4</v>
      </c>
      <c r="L463" s="18">
        <v>0</v>
      </c>
      <c r="M463" s="18" t="s">
        <v>144</v>
      </c>
      <c r="N463" s="18"/>
      <c r="O463" s="18" t="s">
        <v>29</v>
      </c>
      <c r="P463" s="18" t="s">
        <v>29</v>
      </c>
      <c r="Q463" s="18"/>
      <c r="R463" s="18" t="s">
        <v>6433</v>
      </c>
      <c r="S463" s="18"/>
      <c r="T463" s="18"/>
      <c r="U463" s="18" t="s">
        <v>6433</v>
      </c>
      <c r="V463" s="18"/>
      <c r="W463" s="52" t="s">
        <v>6434</v>
      </c>
      <c r="X463" s="51" t="s">
        <v>6430</v>
      </c>
    </row>
    <row r="464" spans="1:24" s="50" customFormat="1" ht="47.25">
      <c r="A464" s="18" t="s">
        <v>90</v>
      </c>
      <c r="B464" s="18" t="s">
        <v>89</v>
      </c>
      <c r="C464" s="18" t="s">
        <v>91</v>
      </c>
      <c r="D464" s="18" t="s">
        <v>6433</v>
      </c>
      <c r="E464" s="18"/>
      <c r="F464" s="18" t="s">
        <v>76</v>
      </c>
      <c r="G464" s="18">
        <v>48</v>
      </c>
      <c r="H464" s="18" t="s">
        <v>27</v>
      </c>
      <c r="I464" s="18">
        <v>1</v>
      </c>
      <c r="J464" s="18" t="s">
        <v>32</v>
      </c>
      <c r="K464" s="18">
        <v>5</v>
      </c>
      <c r="L464" s="18">
        <v>0</v>
      </c>
      <c r="M464" s="18" t="s">
        <v>144</v>
      </c>
      <c r="N464" s="18"/>
      <c r="O464" s="18" t="s">
        <v>29</v>
      </c>
      <c r="P464" s="18" t="s">
        <v>29</v>
      </c>
      <c r="Q464" s="18"/>
      <c r="R464" s="18" t="s">
        <v>6433</v>
      </c>
      <c r="S464" s="18"/>
      <c r="T464" s="18"/>
      <c r="U464" s="18" t="s">
        <v>6433</v>
      </c>
      <c r="V464" s="18"/>
      <c r="W464" s="52" t="s">
        <v>6434</v>
      </c>
      <c r="X464" s="51" t="s">
        <v>6430</v>
      </c>
    </row>
    <row r="465" spans="1:24" s="50" customFormat="1" ht="47.25">
      <c r="A465" s="18" t="s">
        <v>90</v>
      </c>
      <c r="B465" s="18" t="s">
        <v>89</v>
      </c>
      <c r="C465" s="18" t="s">
        <v>91</v>
      </c>
      <c r="D465" s="18" t="s">
        <v>6433</v>
      </c>
      <c r="E465" s="18"/>
      <c r="F465" s="18" t="s">
        <v>76</v>
      </c>
      <c r="G465" s="18">
        <v>48</v>
      </c>
      <c r="H465" s="18" t="s">
        <v>27</v>
      </c>
      <c r="I465" s="18">
        <v>1</v>
      </c>
      <c r="J465" s="18" t="s">
        <v>32</v>
      </c>
      <c r="K465" s="18">
        <v>6</v>
      </c>
      <c r="L465" s="18">
        <v>0</v>
      </c>
      <c r="M465" s="18" t="s">
        <v>144</v>
      </c>
      <c r="N465" s="18"/>
      <c r="O465" s="18" t="s">
        <v>29</v>
      </c>
      <c r="P465" s="18" t="s">
        <v>29</v>
      </c>
      <c r="Q465" s="18"/>
      <c r="R465" s="18" t="s">
        <v>6433</v>
      </c>
      <c r="S465" s="18"/>
      <c r="T465" s="18"/>
      <c r="U465" s="18" t="s">
        <v>6433</v>
      </c>
      <c r="V465" s="18"/>
      <c r="W465" s="52" t="s">
        <v>6434</v>
      </c>
      <c r="X465" s="51" t="s">
        <v>6430</v>
      </c>
    </row>
    <row r="466" spans="1:24" s="50" customFormat="1" ht="47.25">
      <c r="A466" s="18" t="s">
        <v>90</v>
      </c>
      <c r="B466" s="18" t="s">
        <v>89</v>
      </c>
      <c r="C466" s="18" t="s">
        <v>91</v>
      </c>
      <c r="D466" s="18" t="s">
        <v>6435</v>
      </c>
      <c r="E466" s="18"/>
      <c r="F466" s="18" t="s">
        <v>76</v>
      </c>
      <c r="G466" s="18">
        <v>48</v>
      </c>
      <c r="H466" s="18" t="s">
        <v>27</v>
      </c>
      <c r="I466" s="18">
        <v>1</v>
      </c>
      <c r="J466" s="18" t="s">
        <v>32</v>
      </c>
      <c r="K466" s="18">
        <v>1</v>
      </c>
      <c r="L466" s="18">
        <v>0</v>
      </c>
      <c r="M466" s="18" t="s">
        <v>144</v>
      </c>
      <c r="N466" s="18"/>
      <c r="O466" s="18" t="s">
        <v>29</v>
      </c>
      <c r="P466" s="18" t="s">
        <v>29</v>
      </c>
      <c r="Q466" s="18"/>
      <c r="R466" s="18" t="s">
        <v>6435</v>
      </c>
      <c r="S466" s="18"/>
      <c r="T466" s="18"/>
      <c r="U466" s="18" t="s">
        <v>6435</v>
      </c>
      <c r="V466" s="18"/>
      <c r="W466" s="52" t="s">
        <v>6436</v>
      </c>
      <c r="X466" s="51" t="s">
        <v>6430</v>
      </c>
    </row>
    <row r="467" spans="1:24" s="50" customFormat="1" ht="47.25">
      <c r="A467" s="18" t="s">
        <v>90</v>
      </c>
      <c r="B467" s="18" t="s">
        <v>89</v>
      </c>
      <c r="C467" s="18" t="s">
        <v>91</v>
      </c>
      <c r="D467" s="18" t="s">
        <v>6435</v>
      </c>
      <c r="E467" s="18"/>
      <c r="F467" s="18" t="s">
        <v>76</v>
      </c>
      <c r="G467" s="18">
        <v>48</v>
      </c>
      <c r="H467" s="18" t="s">
        <v>27</v>
      </c>
      <c r="I467" s="18">
        <v>1</v>
      </c>
      <c r="J467" s="18" t="s">
        <v>32</v>
      </c>
      <c r="K467" s="18">
        <v>2</v>
      </c>
      <c r="L467" s="18">
        <v>0</v>
      </c>
      <c r="M467" s="18" t="s">
        <v>144</v>
      </c>
      <c r="N467" s="18"/>
      <c r="O467" s="18" t="s">
        <v>29</v>
      </c>
      <c r="P467" s="18" t="s">
        <v>29</v>
      </c>
      <c r="Q467" s="18"/>
      <c r="R467" s="18" t="s">
        <v>6435</v>
      </c>
      <c r="S467" s="18"/>
      <c r="T467" s="18"/>
      <c r="U467" s="18" t="s">
        <v>6435</v>
      </c>
      <c r="V467" s="18"/>
      <c r="W467" s="52" t="s">
        <v>6436</v>
      </c>
      <c r="X467" s="51" t="s">
        <v>6430</v>
      </c>
    </row>
    <row r="468" spans="1:24" s="50" customFormat="1" ht="47.25">
      <c r="A468" s="18" t="s">
        <v>90</v>
      </c>
      <c r="B468" s="18" t="s">
        <v>89</v>
      </c>
      <c r="C468" s="18" t="s">
        <v>91</v>
      </c>
      <c r="D468" s="18" t="s">
        <v>6435</v>
      </c>
      <c r="E468" s="18"/>
      <c r="F468" s="18" t="s">
        <v>76</v>
      </c>
      <c r="G468" s="18">
        <v>48</v>
      </c>
      <c r="H468" s="18" t="s">
        <v>27</v>
      </c>
      <c r="I468" s="18">
        <v>1</v>
      </c>
      <c r="J468" s="18" t="s">
        <v>32</v>
      </c>
      <c r="K468" s="18">
        <v>3</v>
      </c>
      <c r="L468" s="18">
        <v>0</v>
      </c>
      <c r="M468" s="18" t="s">
        <v>144</v>
      </c>
      <c r="N468" s="18"/>
      <c r="O468" s="18" t="s">
        <v>29</v>
      </c>
      <c r="P468" s="18" t="s">
        <v>29</v>
      </c>
      <c r="Q468" s="18"/>
      <c r="R468" s="18" t="s">
        <v>6435</v>
      </c>
      <c r="S468" s="18"/>
      <c r="T468" s="18"/>
      <c r="U468" s="18" t="s">
        <v>6435</v>
      </c>
      <c r="V468" s="18"/>
      <c r="W468" s="52" t="s">
        <v>6436</v>
      </c>
      <c r="X468" s="51" t="s">
        <v>6430</v>
      </c>
    </row>
    <row r="469" spans="1:24" s="50" customFormat="1" ht="47.25">
      <c r="A469" s="18" t="s">
        <v>90</v>
      </c>
      <c r="B469" s="18" t="s">
        <v>89</v>
      </c>
      <c r="C469" s="18" t="s">
        <v>91</v>
      </c>
      <c r="D469" s="18" t="s">
        <v>6435</v>
      </c>
      <c r="E469" s="18"/>
      <c r="F469" s="18" t="s">
        <v>76</v>
      </c>
      <c r="G469" s="18">
        <v>48</v>
      </c>
      <c r="H469" s="18" t="s">
        <v>27</v>
      </c>
      <c r="I469" s="18">
        <v>1</v>
      </c>
      <c r="J469" s="18" t="s">
        <v>32</v>
      </c>
      <c r="K469" s="18">
        <v>4</v>
      </c>
      <c r="L469" s="18">
        <v>0</v>
      </c>
      <c r="M469" s="18" t="s">
        <v>144</v>
      </c>
      <c r="N469" s="18"/>
      <c r="O469" s="18" t="s">
        <v>29</v>
      </c>
      <c r="P469" s="18" t="s">
        <v>29</v>
      </c>
      <c r="Q469" s="18"/>
      <c r="R469" s="18" t="s">
        <v>6435</v>
      </c>
      <c r="S469" s="18"/>
      <c r="T469" s="18"/>
      <c r="U469" s="18" t="s">
        <v>6435</v>
      </c>
      <c r="V469" s="18"/>
      <c r="W469" s="52" t="s">
        <v>6436</v>
      </c>
      <c r="X469" s="51" t="s">
        <v>6430</v>
      </c>
    </row>
    <row r="470" spans="1:24" s="50" customFormat="1" ht="47.25">
      <c r="A470" s="18" t="s">
        <v>90</v>
      </c>
      <c r="B470" s="18" t="s">
        <v>89</v>
      </c>
      <c r="C470" s="18" t="s">
        <v>91</v>
      </c>
      <c r="D470" s="18" t="s">
        <v>6435</v>
      </c>
      <c r="E470" s="18"/>
      <c r="F470" s="18" t="s">
        <v>76</v>
      </c>
      <c r="G470" s="18">
        <v>48</v>
      </c>
      <c r="H470" s="18" t="s">
        <v>27</v>
      </c>
      <c r="I470" s="18">
        <v>1</v>
      </c>
      <c r="J470" s="18" t="s">
        <v>32</v>
      </c>
      <c r="K470" s="18">
        <v>5</v>
      </c>
      <c r="L470" s="18">
        <v>0</v>
      </c>
      <c r="M470" s="18" t="s">
        <v>144</v>
      </c>
      <c r="N470" s="18"/>
      <c r="O470" s="18" t="s">
        <v>29</v>
      </c>
      <c r="P470" s="18" t="s">
        <v>29</v>
      </c>
      <c r="Q470" s="18"/>
      <c r="R470" s="18" t="s">
        <v>6435</v>
      </c>
      <c r="S470" s="18"/>
      <c r="T470" s="18"/>
      <c r="U470" s="18" t="s">
        <v>6435</v>
      </c>
      <c r="V470" s="18"/>
      <c r="W470" s="52" t="s">
        <v>6436</v>
      </c>
      <c r="X470" s="51" t="s">
        <v>6430</v>
      </c>
    </row>
    <row r="471" spans="1:24" s="50" customFormat="1" ht="47.25">
      <c r="A471" s="18" t="s">
        <v>90</v>
      </c>
      <c r="B471" s="18" t="s">
        <v>89</v>
      </c>
      <c r="C471" s="18" t="s">
        <v>91</v>
      </c>
      <c r="D471" s="18" t="s">
        <v>6435</v>
      </c>
      <c r="E471" s="18"/>
      <c r="F471" s="18" t="s">
        <v>76</v>
      </c>
      <c r="G471" s="18">
        <v>48</v>
      </c>
      <c r="H471" s="18" t="s">
        <v>27</v>
      </c>
      <c r="I471" s="18">
        <v>1</v>
      </c>
      <c r="J471" s="18" t="s">
        <v>32</v>
      </c>
      <c r="K471" s="18">
        <v>6</v>
      </c>
      <c r="L471" s="18">
        <v>0</v>
      </c>
      <c r="M471" s="18" t="s">
        <v>144</v>
      </c>
      <c r="N471" s="18"/>
      <c r="O471" s="18" t="s">
        <v>29</v>
      </c>
      <c r="P471" s="18" t="s">
        <v>29</v>
      </c>
      <c r="Q471" s="18"/>
      <c r="R471" s="18" t="s">
        <v>6435</v>
      </c>
      <c r="S471" s="18"/>
      <c r="T471" s="18"/>
      <c r="U471" s="18" t="s">
        <v>6435</v>
      </c>
      <c r="V471" s="18"/>
      <c r="W471" s="52" t="s">
        <v>6436</v>
      </c>
      <c r="X471" s="51" t="s">
        <v>6430</v>
      </c>
    </row>
    <row r="472" spans="1:24" s="50" customFormat="1" ht="47.25">
      <c r="A472" s="18" t="s">
        <v>90</v>
      </c>
      <c r="B472" s="18" t="s">
        <v>89</v>
      </c>
      <c r="C472" s="18" t="s">
        <v>91</v>
      </c>
      <c r="D472" s="18" t="s">
        <v>6437</v>
      </c>
      <c r="E472" s="18"/>
      <c r="F472" s="18" t="s">
        <v>76</v>
      </c>
      <c r="G472" s="18">
        <v>48</v>
      </c>
      <c r="H472" s="18" t="s">
        <v>27</v>
      </c>
      <c r="I472" s="18">
        <v>1</v>
      </c>
      <c r="J472" s="18" t="s">
        <v>32</v>
      </c>
      <c r="K472" s="18">
        <v>1</v>
      </c>
      <c r="L472" s="18">
        <v>0</v>
      </c>
      <c r="M472" s="18" t="s">
        <v>144</v>
      </c>
      <c r="N472" s="18"/>
      <c r="O472" s="18" t="s">
        <v>29</v>
      </c>
      <c r="P472" s="18" t="s">
        <v>29</v>
      </c>
      <c r="Q472" s="18"/>
      <c r="R472" s="18" t="s">
        <v>6437</v>
      </c>
      <c r="S472" s="18"/>
      <c r="T472" s="18"/>
      <c r="U472" s="18" t="s">
        <v>6437</v>
      </c>
      <c r="V472" s="18"/>
      <c r="W472" s="52" t="s">
        <v>6438</v>
      </c>
      <c r="X472" s="51" t="s">
        <v>6430</v>
      </c>
    </row>
    <row r="473" spans="1:24" s="50" customFormat="1" ht="47.25">
      <c r="A473" s="18" t="s">
        <v>90</v>
      </c>
      <c r="B473" s="18" t="s">
        <v>89</v>
      </c>
      <c r="C473" s="18" t="s">
        <v>91</v>
      </c>
      <c r="D473" s="18" t="s">
        <v>6437</v>
      </c>
      <c r="E473" s="18"/>
      <c r="F473" s="18" t="s">
        <v>76</v>
      </c>
      <c r="G473" s="18">
        <v>48</v>
      </c>
      <c r="H473" s="18" t="s">
        <v>27</v>
      </c>
      <c r="I473" s="18">
        <v>1</v>
      </c>
      <c r="J473" s="18" t="s">
        <v>32</v>
      </c>
      <c r="K473" s="18">
        <v>2</v>
      </c>
      <c r="L473" s="18">
        <v>0</v>
      </c>
      <c r="M473" s="18" t="s">
        <v>144</v>
      </c>
      <c r="N473" s="18"/>
      <c r="O473" s="18" t="s">
        <v>29</v>
      </c>
      <c r="P473" s="18" t="s">
        <v>29</v>
      </c>
      <c r="Q473" s="18"/>
      <c r="R473" s="18" t="s">
        <v>6437</v>
      </c>
      <c r="S473" s="18"/>
      <c r="T473" s="18"/>
      <c r="U473" s="18" t="s">
        <v>6437</v>
      </c>
      <c r="V473" s="18"/>
      <c r="W473" s="52" t="s">
        <v>6438</v>
      </c>
      <c r="X473" s="51" t="s">
        <v>6430</v>
      </c>
    </row>
    <row r="474" spans="1:24" s="50" customFormat="1" ht="47.25">
      <c r="A474" s="18" t="s">
        <v>90</v>
      </c>
      <c r="B474" s="18" t="s">
        <v>89</v>
      </c>
      <c r="C474" s="18" t="s">
        <v>91</v>
      </c>
      <c r="D474" s="18" t="s">
        <v>6437</v>
      </c>
      <c r="E474" s="18"/>
      <c r="F474" s="18" t="s">
        <v>76</v>
      </c>
      <c r="G474" s="18">
        <v>48</v>
      </c>
      <c r="H474" s="18" t="s">
        <v>27</v>
      </c>
      <c r="I474" s="18">
        <v>1</v>
      </c>
      <c r="J474" s="18" t="s">
        <v>32</v>
      </c>
      <c r="K474" s="18">
        <v>3</v>
      </c>
      <c r="L474" s="18">
        <v>0</v>
      </c>
      <c r="M474" s="18" t="s">
        <v>144</v>
      </c>
      <c r="N474" s="18"/>
      <c r="O474" s="18" t="s">
        <v>29</v>
      </c>
      <c r="P474" s="18" t="s">
        <v>29</v>
      </c>
      <c r="Q474" s="18"/>
      <c r="R474" s="18" t="s">
        <v>6437</v>
      </c>
      <c r="S474" s="18"/>
      <c r="T474" s="18"/>
      <c r="U474" s="18" t="s">
        <v>6437</v>
      </c>
      <c r="V474" s="18"/>
      <c r="W474" s="52" t="s">
        <v>6438</v>
      </c>
      <c r="X474" s="51" t="s">
        <v>6430</v>
      </c>
    </row>
    <row r="475" spans="1:24" s="50" customFormat="1" ht="47.25">
      <c r="A475" s="18" t="s">
        <v>90</v>
      </c>
      <c r="B475" s="18" t="s">
        <v>89</v>
      </c>
      <c r="C475" s="18" t="s">
        <v>91</v>
      </c>
      <c r="D475" s="18" t="s">
        <v>6437</v>
      </c>
      <c r="E475" s="18"/>
      <c r="F475" s="18" t="s">
        <v>76</v>
      </c>
      <c r="G475" s="18">
        <v>48</v>
      </c>
      <c r="H475" s="18" t="s">
        <v>27</v>
      </c>
      <c r="I475" s="18">
        <v>1</v>
      </c>
      <c r="J475" s="18" t="s">
        <v>32</v>
      </c>
      <c r="K475" s="18">
        <v>4</v>
      </c>
      <c r="L475" s="18">
        <v>0</v>
      </c>
      <c r="M475" s="18" t="s">
        <v>144</v>
      </c>
      <c r="N475" s="18"/>
      <c r="O475" s="18" t="s">
        <v>29</v>
      </c>
      <c r="P475" s="18" t="s">
        <v>29</v>
      </c>
      <c r="Q475" s="18"/>
      <c r="R475" s="18" t="s">
        <v>6437</v>
      </c>
      <c r="S475" s="18"/>
      <c r="T475" s="18"/>
      <c r="U475" s="18" t="s">
        <v>6437</v>
      </c>
      <c r="V475" s="18"/>
      <c r="W475" s="52" t="s">
        <v>6438</v>
      </c>
      <c r="X475" s="51" t="s">
        <v>6430</v>
      </c>
    </row>
    <row r="476" spans="1:24" s="50" customFormat="1" ht="47.25">
      <c r="A476" s="18" t="s">
        <v>90</v>
      </c>
      <c r="B476" s="18" t="s">
        <v>89</v>
      </c>
      <c r="C476" s="18" t="s">
        <v>91</v>
      </c>
      <c r="D476" s="18" t="s">
        <v>6437</v>
      </c>
      <c r="E476" s="18"/>
      <c r="F476" s="18" t="s">
        <v>76</v>
      </c>
      <c r="G476" s="18">
        <v>48</v>
      </c>
      <c r="H476" s="18" t="s">
        <v>27</v>
      </c>
      <c r="I476" s="18">
        <v>1</v>
      </c>
      <c r="J476" s="18" t="s">
        <v>32</v>
      </c>
      <c r="K476" s="18">
        <v>5</v>
      </c>
      <c r="L476" s="18">
        <v>0</v>
      </c>
      <c r="M476" s="18" t="s">
        <v>144</v>
      </c>
      <c r="N476" s="18"/>
      <c r="O476" s="18" t="s">
        <v>29</v>
      </c>
      <c r="P476" s="18" t="s">
        <v>29</v>
      </c>
      <c r="Q476" s="18"/>
      <c r="R476" s="18" t="s">
        <v>6437</v>
      </c>
      <c r="S476" s="18"/>
      <c r="T476" s="18"/>
      <c r="U476" s="18" t="s">
        <v>6437</v>
      </c>
      <c r="V476" s="18"/>
      <c r="W476" s="52" t="s">
        <v>6438</v>
      </c>
      <c r="X476" s="51" t="s">
        <v>6430</v>
      </c>
    </row>
    <row r="477" spans="1:24" s="50" customFormat="1" ht="47.25">
      <c r="A477" s="18" t="s">
        <v>90</v>
      </c>
      <c r="B477" s="18" t="s">
        <v>89</v>
      </c>
      <c r="C477" s="18" t="s">
        <v>91</v>
      </c>
      <c r="D477" s="18" t="s">
        <v>6437</v>
      </c>
      <c r="E477" s="18"/>
      <c r="F477" s="18" t="s">
        <v>76</v>
      </c>
      <c r="G477" s="18">
        <v>48</v>
      </c>
      <c r="H477" s="18" t="s">
        <v>27</v>
      </c>
      <c r="I477" s="18">
        <v>1</v>
      </c>
      <c r="J477" s="18" t="s">
        <v>32</v>
      </c>
      <c r="K477" s="18">
        <v>6</v>
      </c>
      <c r="L477" s="18">
        <v>0</v>
      </c>
      <c r="M477" s="18" t="s">
        <v>144</v>
      </c>
      <c r="N477" s="18"/>
      <c r="O477" s="18" t="s">
        <v>29</v>
      </c>
      <c r="P477" s="18" t="s">
        <v>29</v>
      </c>
      <c r="Q477" s="18"/>
      <c r="R477" s="18" t="s">
        <v>6437</v>
      </c>
      <c r="S477" s="18"/>
      <c r="T477" s="18"/>
      <c r="U477" s="18" t="s">
        <v>6437</v>
      </c>
      <c r="V477" s="18"/>
      <c r="W477" s="52" t="s">
        <v>6438</v>
      </c>
      <c r="X477" s="51" t="s">
        <v>6430</v>
      </c>
    </row>
    <row r="478" spans="1:24" s="50" customFormat="1" ht="47.25">
      <c r="A478" s="18" t="s">
        <v>90</v>
      </c>
      <c r="B478" s="18" t="s">
        <v>89</v>
      </c>
      <c r="C478" s="18" t="s">
        <v>91</v>
      </c>
      <c r="D478" s="18" t="s">
        <v>6439</v>
      </c>
      <c r="E478" s="18"/>
      <c r="F478" s="18" t="s">
        <v>76</v>
      </c>
      <c r="G478" s="18">
        <v>48</v>
      </c>
      <c r="H478" s="18" t="s">
        <v>27</v>
      </c>
      <c r="I478" s="18">
        <v>1</v>
      </c>
      <c r="J478" s="18" t="s">
        <v>32</v>
      </c>
      <c r="K478" s="18">
        <v>1</v>
      </c>
      <c r="L478" s="18">
        <v>0</v>
      </c>
      <c r="M478" s="18" t="s">
        <v>144</v>
      </c>
      <c r="N478" s="18"/>
      <c r="O478" s="18" t="s">
        <v>29</v>
      </c>
      <c r="P478" s="18" t="s">
        <v>29</v>
      </c>
      <c r="Q478" s="18"/>
      <c r="R478" s="18" t="s">
        <v>6439</v>
      </c>
      <c r="S478" s="18"/>
      <c r="T478" s="18"/>
      <c r="U478" s="18" t="s">
        <v>6439</v>
      </c>
      <c r="V478" s="18"/>
      <c r="W478" s="52" t="s">
        <v>6440</v>
      </c>
      <c r="X478" s="51" t="s">
        <v>6430</v>
      </c>
    </row>
    <row r="479" spans="1:24" s="50" customFormat="1" ht="47.25">
      <c r="A479" s="18" t="s">
        <v>90</v>
      </c>
      <c r="B479" s="18" t="s">
        <v>89</v>
      </c>
      <c r="C479" s="18" t="s">
        <v>91</v>
      </c>
      <c r="D479" s="18" t="s">
        <v>6439</v>
      </c>
      <c r="E479" s="18"/>
      <c r="F479" s="18" t="s">
        <v>76</v>
      </c>
      <c r="G479" s="18">
        <v>48</v>
      </c>
      <c r="H479" s="18" t="s">
        <v>27</v>
      </c>
      <c r="I479" s="18">
        <v>1</v>
      </c>
      <c r="J479" s="18" t="s">
        <v>32</v>
      </c>
      <c r="K479" s="18">
        <v>2</v>
      </c>
      <c r="L479" s="18">
        <v>0</v>
      </c>
      <c r="M479" s="18" t="s">
        <v>144</v>
      </c>
      <c r="N479" s="18"/>
      <c r="O479" s="18" t="s">
        <v>29</v>
      </c>
      <c r="P479" s="18" t="s">
        <v>29</v>
      </c>
      <c r="Q479" s="18"/>
      <c r="R479" s="18" t="s">
        <v>6439</v>
      </c>
      <c r="S479" s="18"/>
      <c r="T479" s="18"/>
      <c r="U479" s="18" t="s">
        <v>6439</v>
      </c>
      <c r="V479" s="18"/>
      <c r="W479" s="52" t="s">
        <v>6440</v>
      </c>
      <c r="X479" s="51" t="s">
        <v>6430</v>
      </c>
    </row>
    <row r="480" spans="1:24" s="50" customFormat="1" ht="47.25">
      <c r="A480" s="18" t="s">
        <v>90</v>
      </c>
      <c r="B480" s="18" t="s">
        <v>89</v>
      </c>
      <c r="C480" s="18" t="s">
        <v>91</v>
      </c>
      <c r="D480" s="18" t="s">
        <v>6439</v>
      </c>
      <c r="E480" s="18"/>
      <c r="F480" s="18" t="s">
        <v>76</v>
      </c>
      <c r="G480" s="18">
        <v>48</v>
      </c>
      <c r="H480" s="18" t="s">
        <v>27</v>
      </c>
      <c r="I480" s="18">
        <v>1</v>
      </c>
      <c r="J480" s="18" t="s">
        <v>32</v>
      </c>
      <c r="K480" s="18">
        <v>3</v>
      </c>
      <c r="L480" s="18">
        <v>0</v>
      </c>
      <c r="M480" s="18" t="s">
        <v>144</v>
      </c>
      <c r="N480" s="18"/>
      <c r="O480" s="18" t="s">
        <v>29</v>
      </c>
      <c r="P480" s="18" t="s">
        <v>29</v>
      </c>
      <c r="Q480" s="18"/>
      <c r="R480" s="18" t="s">
        <v>6439</v>
      </c>
      <c r="S480" s="18"/>
      <c r="T480" s="18"/>
      <c r="U480" s="18" t="s">
        <v>6439</v>
      </c>
      <c r="V480" s="18"/>
      <c r="W480" s="52" t="s">
        <v>6440</v>
      </c>
      <c r="X480" s="51" t="s">
        <v>6430</v>
      </c>
    </row>
    <row r="481" spans="1:24" s="50" customFormat="1" ht="47.25">
      <c r="A481" s="18" t="s">
        <v>90</v>
      </c>
      <c r="B481" s="18" t="s">
        <v>89</v>
      </c>
      <c r="C481" s="18" t="s">
        <v>91</v>
      </c>
      <c r="D481" s="18" t="s">
        <v>6439</v>
      </c>
      <c r="E481" s="18"/>
      <c r="F481" s="18" t="s">
        <v>76</v>
      </c>
      <c r="G481" s="18">
        <v>48</v>
      </c>
      <c r="H481" s="18" t="s">
        <v>27</v>
      </c>
      <c r="I481" s="18">
        <v>1</v>
      </c>
      <c r="J481" s="18" t="s">
        <v>32</v>
      </c>
      <c r="K481" s="18">
        <v>4</v>
      </c>
      <c r="L481" s="18">
        <v>0</v>
      </c>
      <c r="M481" s="18" t="s">
        <v>144</v>
      </c>
      <c r="N481" s="18"/>
      <c r="O481" s="18" t="s">
        <v>29</v>
      </c>
      <c r="P481" s="18" t="s">
        <v>29</v>
      </c>
      <c r="Q481" s="18"/>
      <c r="R481" s="18" t="s">
        <v>6439</v>
      </c>
      <c r="S481" s="18"/>
      <c r="T481" s="18"/>
      <c r="U481" s="18" t="s">
        <v>6439</v>
      </c>
      <c r="V481" s="18"/>
      <c r="W481" s="52" t="s">
        <v>6440</v>
      </c>
      <c r="X481" s="51" t="s">
        <v>6430</v>
      </c>
    </row>
    <row r="482" spans="1:24" s="50" customFormat="1" ht="47.25">
      <c r="A482" s="18" t="s">
        <v>90</v>
      </c>
      <c r="B482" s="18" t="s">
        <v>89</v>
      </c>
      <c r="C482" s="18" t="s">
        <v>91</v>
      </c>
      <c r="D482" s="18" t="s">
        <v>6439</v>
      </c>
      <c r="E482" s="18"/>
      <c r="F482" s="18" t="s">
        <v>76</v>
      </c>
      <c r="G482" s="18">
        <v>48</v>
      </c>
      <c r="H482" s="18" t="s">
        <v>27</v>
      </c>
      <c r="I482" s="18">
        <v>1</v>
      </c>
      <c r="J482" s="18" t="s">
        <v>32</v>
      </c>
      <c r="K482" s="18">
        <v>5</v>
      </c>
      <c r="L482" s="18">
        <v>0</v>
      </c>
      <c r="M482" s="18" t="s">
        <v>144</v>
      </c>
      <c r="N482" s="18"/>
      <c r="O482" s="18" t="s">
        <v>29</v>
      </c>
      <c r="P482" s="18" t="s">
        <v>29</v>
      </c>
      <c r="Q482" s="18"/>
      <c r="R482" s="18" t="s">
        <v>6439</v>
      </c>
      <c r="S482" s="18"/>
      <c r="T482" s="18"/>
      <c r="U482" s="18" t="s">
        <v>6439</v>
      </c>
      <c r="V482" s="18"/>
      <c r="W482" s="52" t="s">
        <v>6440</v>
      </c>
      <c r="X482" s="51" t="s">
        <v>6430</v>
      </c>
    </row>
    <row r="483" spans="1:24" s="50" customFormat="1" ht="47.25">
      <c r="A483" s="18" t="s">
        <v>90</v>
      </c>
      <c r="B483" s="18" t="s">
        <v>89</v>
      </c>
      <c r="C483" s="18" t="s">
        <v>91</v>
      </c>
      <c r="D483" s="18" t="s">
        <v>6439</v>
      </c>
      <c r="E483" s="18"/>
      <c r="F483" s="18" t="s">
        <v>76</v>
      </c>
      <c r="G483" s="18">
        <v>48</v>
      </c>
      <c r="H483" s="18" t="s">
        <v>27</v>
      </c>
      <c r="I483" s="18">
        <v>1</v>
      </c>
      <c r="J483" s="18" t="s">
        <v>32</v>
      </c>
      <c r="K483" s="18">
        <v>6</v>
      </c>
      <c r="L483" s="18">
        <v>0</v>
      </c>
      <c r="M483" s="18" t="s">
        <v>144</v>
      </c>
      <c r="N483" s="18"/>
      <c r="O483" s="18" t="s">
        <v>29</v>
      </c>
      <c r="P483" s="18" t="s">
        <v>29</v>
      </c>
      <c r="Q483" s="18"/>
      <c r="R483" s="18" t="s">
        <v>6439</v>
      </c>
      <c r="S483" s="18"/>
      <c r="T483" s="18"/>
      <c r="U483" s="18" t="s">
        <v>6439</v>
      </c>
      <c r="V483" s="18"/>
      <c r="W483" s="52" t="s">
        <v>6440</v>
      </c>
      <c r="X483" s="51" t="s">
        <v>6430</v>
      </c>
    </row>
    <row r="484" spans="1:24" s="50" customFormat="1" ht="47.25">
      <c r="A484" s="18" t="s">
        <v>90</v>
      </c>
      <c r="B484" s="18" t="s">
        <v>89</v>
      </c>
      <c r="C484" s="18" t="s">
        <v>91</v>
      </c>
      <c r="D484" s="18" t="s">
        <v>6441</v>
      </c>
      <c r="E484" s="18"/>
      <c r="F484" s="18" t="s">
        <v>76</v>
      </c>
      <c r="G484" s="18">
        <v>48</v>
      </c>
      <c r="H484" s="18" t="s">
        <v>27</v>
      </c>
      <c r="I484" s="18">
        <v>1</v>
      </c>
      <c r="J484" s="18" t="s">
        <v>32</v>
      </c>
      <c r="K484" s="18">
        <v>1</v>
      </c>
      <c r="L484" s="18">
        <v>0</v>
      </c>
      <c r="M484" s="18" t="s">
        <v>144</v>
      </c>
      <c r="N484" s="18"/>
      <c r="O484" s="18" t="s">
        <v>29</v>
      </c>
      <c r="P484" s="18" t="s">
        <v>29</v>
      </c>
      <c r="Q484" s="18"/>
      <c r="R484" s="18" t="s">
        <v>6441</v>
      </c>
      <c r="S484" s="18"/>
      <c r="T484" s="18"/>
      <c r="U484" s="18" t="s">
        <v>6441</v>
      </c>
      <c r="V484" s="18"/>
      <c r="W484" s="52" t="s">
        <v>6442</v>
      </c>
      <c r="X484" s="51" t="s">
        <v>6430</v>
      </c>
    </row>
    <row r="485" spans="1:24" s="50" customFormat="1" ht="47.25">
      <c r="A485" s="18" t="s">
        <v>90</v>
      </c>
      <c r="B485" s="18" t="s">
        <v>89</v>
      </c>
      <c r="C485" s="18" t="s">
        <v>91</v>
      </c>
      <c r="D485" s="18" t="s">
        <v>6441</v>
      </c>
      <c r="E485" s="18"/>
      <c r="F485" s="18" t="s">
        <v>76</v>
      </c>
      <c r="G485" s="18">
        <v>48</v>
      </c>
      <c r="H485" s="18" t="s">
        <v>27</v>
      </c>
      <c r="I485" s="18">
        <v>1</v>
      </c>
      <c r="J485" s="18" t="s">
        <v>32</v>
      </c>
      <c r="K485" s="18">
        <v>2</v>
      </c>
      <c r="L485" s="18">
        <v>0</v>
      </c>
      <c r="M485" s="18" t="s">
        <v>144</v>
      </c>
      <c r="N485" s="18"/>
      <c r="O485" s="18" t="s">
        <v>29</v>
      </c>
      <c r="P485" s="18" t="s">
        <v>29</v>
      </c>
      <c r="Q485" s="18"/>
      <c r="R485" s="18" t="s">
        <v>6441</v>
      </c>
      <c r="S485" s="18"/>
      <c r="T485" s="18"/>
      <c r="U485" s="18" t="s">
        <v>6441</v>
      </c>
      <c r="V485" s="18"/>
      <c r="W485" s="52" t="s">
        <v>6442</v>
      </c>
      <c r="X485" s="51" t="s">
        <v>6430</v>
      </c>
    </row>
    <row r="486" spans="1:24" s="50" customFormat="1" ht="47.25">
      <c r="A486" s="18" t="s">
        <v>90</v>
      </c>
      <c r="B486" s="18" t="s">
        <v>89</v>
      </c>
      <c r="C486" s="18" t="s">
        <v>91</v>
      </c>
      <c r="D486" s="18" t="s">
        <v>6441</v>
      </c>
      <c r="E486" s="18"/>
      <c r="F486" s="18" t="s">
        <v>76</v>
      </c>
      <c r="G486" s="18">
        <v>48</v>
      </c>
      <c r="H486" s="18" t="s">
        <v>27</v>
      </c>
      <c r="I486" s="18">
        <v>1</v>
      </c>
      <c r="J486" s="18" t="s">
        <v>32</v>
      </c>
      <c r="K486" s="18">
        <v>3</v>
      </c>
      <c r="L486" s="18">
        <v>0</v>
      </c>
      <c r="M486" s="18" t="s">
        <v>144</v>
      </c>
      <c r="N486" s="18"/>
      <c r="O486" s="18" t="s">
        <v>29</v>
      </c>
      <c r="P486" s="18" t="s">
        <v>29</v>
      </c>
      <c r="Q486" s="18"/>
      <c r="R486" s="18" t="s">
        <v>6441</v>
      </c>
      <c r="S486" s="18"/>
      <c r="T486" s="18"/>
      <c r="U486" s="18" t="s">
        <v>6441</v>
      </c>
      <c r="V486" s="18"/>
      <c r="W486" s="52" t="s">
        <v>6442</v>
      </c>
      <c r="X486" s="51" t="s">
        <v>6430</v>
      </c>
    </row>
    <row r="487" spans="1:24" s="50" customFormat="1" ht="47.25">
      <c r="A487" s="18" t="s">
        <v>90</v>
      </c>
      <c r="B487" s="18" t="s">
        <v>89</v>
      </c>
      <c r="C487" s="18" t="s">
        <v>91</v>
      </c>
      <c r="D487" s="18" t="s">
        <v>6441</v>
      </c>
      <c r="E487" s="18"/>
      <c r="F487" s="18" t="s">
        <v>76</v>
      </c>
      <c r="G487" s="18">
        <v>48</v>
      </c>
      <c r="H487" s="18" t="s">
        <v>27</v>
      </c>
      <c r="I487" s="18">
        <v>1</v>
      </c>
      <c r="J487" s="18" t="s">
        <v>32</v>
      </c>
      <c r="K487" s="18">
        <v>4</v>
      </c>
      <c r="L487" s="18">
        <v>0</v>
      </c>
      <c r="M487" s="18" t="s">
        <v>144</v>
      </c>
      <c r="N487" s="18"/>
      <c r="O487" s="18" t="s">
        <v>29</v>
      </c>
      <c r="P487" s="18" t="s">
        <v>29</v>
      </c>
      <c r="Q487" s="18"/>
      <c r="R487" s="18" t="s">
        <v>6441</v>
      </c>
      <c r="S487" s="18"/>
      <c r="T487" s="18"/>
      <c r="U487" s="18" t="s">
        <v>6441</v>
      </c>
      <c r="V487" s="18"/>
      <c r="W487" s="52" t="s">
        <v>6442</v>
      </c>
      <c r="X487" s="51" t="s">
        <v>6430</v>
      </c>
    </row>
    <row r="488" spans="1:24" s="50" customFormat="1" ht="47.25">
      <c r="A488" s="18" t="s">
        <v>90</v>
      </c>
      <c r="B488" s="18" t="s">
        <v>89</v>
      </c>
      <c r="C488" s="18" t="s">
        <v>91</v>
      </c>
      <c r="D488" s="18" t="s">
        <v>6441</v>
      </c>
      <c r="E488" s="18"/>
      <c r="F488" s="18" t="s">
        <v>76</v>
      </c>
      <c r="G488" s="18">
        <v>48</v>
      </c>
      <c r="H488" s="18" t="s">
        <v>27</v>
      </c>
      <c r="I488" s="18">
        <v>1</v>
      </c>
      <c r="J488" s="18" t="s">
        <v>32</v>
      </c>
      <c r="K488" s="18">
        <v>5</v>
      </c>
      <c r="L488" s="18">
        <v>0</v>
      </c>
      <c r="M488" s="18" t="s">
        <v>144</v>
      </c>
      <c r="N488" s="18"/>
      <c r="O488" s="18" t="s">
        <v>29</v>
      </c>
      <c r="P488" s="18" t="s">
        <v>29</v>
      </c>
      <c r="Q488" s="18"/>
      <c r="R488" s="18" t="s">
        <v>6441</v>
      </c>
      <c r="S488" s="18"/>
      <c r="T488" s="18"/>
      <c r="U488" s="18" t="s">
        <v>6441</v>
      </c>
      <c r="V488" s="18"/>
      <c r="W488" s="52" t="s">
        <v>6442</v>
      </c>
      <c r="X488" s="51" t="s">
        <v>6430</v>
      </c>
    </row>
    <row r="489" spans="1:24" s="50" customFormat="1" ht="47.25">
      <c r="A489" s="18" t="s">
        <v>90</v>
      </c>
      <c r="B489" s="18" t="s">
        <v>89</v>
      </c>
      <c r="C489" s="18" t="s">
        <v>91</v>
      </c>
      <c r="D489" s="18" t="s">
        <v>6441</v>
      </c>
      <c r="E489" s="18"/>
      <c r="F489" s="18" t="s">
        <v>76</v>
      </c>
      <c r="G489" s="18">
        <v>48</v>
      </c>
      <c r="H489" s="18" t="s">
        <v>27</v>
      </c>
      <c r="I489" s="18">
        <v>1</v>
      </c>
      <c r="J489" s="18" t="s">
        <v>32</v>
      </c>
      <c r="K489" s="18">
        <v>6</v>
      </c>
      <c r="L489" s="18">
        <v>0</v>
      </c>
      <c r="M489" s="18" t="s">
        <v>144</v>
      </c>
      <c r="N489" s="18"/>
      <c r="O489" s="18" t="s">
        <v>29</v>
      </c>
      <c r="P489" s="18" t="s">
        <v>29</v>
      </c>
      <c r="Q489" s="18"/>
      <c r="R489" s="18" t="s">
        <v>6441</v>
      </c>
      <c r="S489" s="18"/>
      <c r="T489" s="18"/>
      <c r="U489" s="18" t="s">
        <v>6441</v>
      </c>
      <c r="V489" s="18"/>
      <c r="W489" s="52" t="s">
        <v>6442</v>
      </c>
      <c r="X489" s="51" t="s">
        <v>6430</v>
      </c>
    </row>
    <row r="490" spans="1:24" s="50" customFormat="1" ht="47.25">
      <c r="A490" s="18" t="s">
        <v>90</v>
      </c>
      <c r="B490" s="18" t="s">
        <v>89</v>
      </c>
      <c r="C490" s="18" t="s">
        <v>91</v>
      </c>
      <c r="D490" s="18" t="s">
        <v>1352</v>
      </c>
      <c r="E490" s="18">
        <v>999</v>
      </c>
      <c r="F490" s="18" t="s">
        <v>76</v>
      </c>
      <c r="G490" s="18">
        <v>48</v>
      </c>
      <c r="H490" s="18" t="s">
        <v>27</v>
      </c>
      <c r="I490" s="18">
        <v>2</v>
      </c>
      <c r="J490" s="18" t="s">
        <v>45</v>
      </c>
      <c r="K490" s="18">
        <v>1</v>
      </c>
      <c r="L490" s="18" t="s">
        <v>35</v>
      </c>
      <c r="M490" s="18" t="s">
        <v>36</v>
      </c>
      <c r="N490" s="18"/>
      <c r="O490" s="18" t="s">
        <v>29</v>
      </c>
      <c r="P490" s="18" t="s">
        <v>29</v>
      </c>
      <c r="Q490" s="18" t="s">
        <v>6443</v>
      </c>
      <c r="R490" s="18" t="s">
        <v>6444</v>
      </c>
      <c r="S490" s="18" t="s">
        <v>6445</v>
      </c>
      <c r="T490" s="18" t="s">
        <v>6446</v>
      </c>
      <c r="U490" s="18" t="s">
        <v>6447</v>
      </c>
      <c r="V490" s="18" t="s">
        <v>6165</v>
      </c>
      <c r="W490" s="52" t="s">
        <v>6448</v>
      </c>
      <c r="X490" s="51" t="s">
        <v>6449</v>
      </c>
    </row>
    <row r="491" spans="1:24" s="50" customFormat="1" ht="47.25">
      <c r="A491" s="18" t="s">
        <v>90</v>
      </c>
      <c r="B491" s="18" t="s">
        <v>89</v>
      </c>
      <c r="C491" s="18" t="s">
        <v>91</v>
      </c>
      <c r="D491" s="18" t="s">
        <v>1352</v>
      </c>
      <c r="E491" s="18">
        <v>999</v>
      </c>
      <c r="F491" s="18" t="s">
        <v>76</v>
      </c>
      <c r="G491" s="18">
        <v>48</v>
      </c>
      <c r="H491" s="18" t="s">
        <v>27</v>
      </c>
      <c r="I491" s="18">
        <v>2</v>
      </c>
      <c r="J491" s="18" t="s">
        <v>45</v>
      </c>
      <c r="K491" s="18">
        <v>2</v>
      </c>
      <c r="L491" s="18" t="s">
        <v>35</v>
      </c>
      <c r="M491" s="18" t="s">
        <v>36</v>
      </c>
      <c r="N491" s="18"/>
      <c r="O491" s="18" t="s">
        <v>29</v>
      </c>
      <c r="P491" s="18" t="s">
        <v>29</v>
      </c>
      <c r="Q491" s="18" t="s">
        <v>6450</v>
      </c>
      <c r="R491" s="18" t="s">
        <v>6451</v>
      </c>
      <c r="S491" s="18" t="s">
        <v>6452</v>
      </c>
      <c r="T491" s="18" t="s">
        <v>6453</v>
      </c>
      <c r="U491" s="18" t="s">
        <v>6447</v>
      </c>
      <c r="V491" s="18" t="s">
        <v>6165</v>
      </c>
      <c r="W491" s="52" t="s">
        <v>6454</v>
      </c>
      <c r="X491" s="51" t="s">
        <v>6455</v>
      </c>
    </row>
    <row r="492" spans="1:24" s="50" customFormat="1" ht="47.25">
      <c r="A492" s="18" t="s">
        <v>90</v>
      </c>
      <c r="B492" s="18" t="s">
        <v>89</v>
      </c>
      <c r="C492" s="18" t="s">
        <v>91</v>
      </c>
      <c r="D492" s="18" t="s">
        <v>1352</v>
      </c>
      <c r="E492" s="18">
        <v>999</v>
      </c>
      <c r="F492" s="18" t="s">
        <v>76</v>
      </c>
      <c r="G492" s="18">
        <v>48</v>
      </c>
      <c r="H492" s="18" t="s">
        <v>27</v>
      </c>
      <c r="I492" s="18">
        <v>2</v>
      </c>
      <c r="J492" s="18" t="s">
        <v>45</v>
      </c>
      <c r="K492" s="18">
        <v>3</v>
      </c>
      <c r="L492" s="18" t="s">
        <v>35</v>
      </c>
      <c r="M492" s="18" t="s">
        <v>36</v>
      </c>
      <c r="N492" s="18"/>
      <c r="O492" s="18" t="s">
        <v>29</v>
      </c>
      <c r="P492" s="18" t="s">
        <v>29</v>
      </c>
      <c r="Q492" s="18" t="s">
        <v>6456</v>
      </c>
      <c r="R492" s="18" t="s">
        <v>6457</v>
      </c>
      <c r="S492" s="18" t="s">
        <v>6458</v>
      </c>
      <c r="T492" s="18" t="s">
        <v>6459</v>
      </c>
      <c r="U492" s="18" t="s">
        <v>6447</v>
      </c>
      <c r="V492" s="18" t="s">
        <v>6165</v>
      </c>
      <c r="W492" s="52" t="s">
        <v>6460</v>
      </c>
      <c r="X492" s="51" t="s">
        <v>6461</v>
      </c>
    </row>
    <row r="493" spans="1:24" s="50" customFormat="1" ht="47.25">
      <c r="A493" s="18" t="s">
        <v>90</v>
      </c>
      <c r="B493" s="18" t="s">
        <v>89</v>
      </c>
      <c r="C493" s="18" t="s">
        <v>91</v>
      </c>
      <c r="D493" s="18" t="s">
        <v>1352</v>
      </c>
      <c r="E493" s="18">
        <v>999</v>
      </c>
      <c r="F493" s="18" t="s">
        <v>76</v>
      </c>
      <c r="G493" s="18">
        <v>48</v>
      </c>
      <c r="H493" s="18" t="s">
        <v>27</v>
      </c>
      <c r="I493" s="18">
        <v>2</v>
      </c>
      <c r="J493" s="18" t="s">
        <v>45</v>
      </c>
      <c r="K493" s="18">
        <v>4</v>
      </c>
      <c r="L493" s="18" t="s">
        <v>35</v>
      </c>
      <c r="M493" s="18" t="s">
        <v>36</v>
      </c>
      <c r="N493" s="18"/>
      <c r="O493" s="18" t="s">
        <v>29</v>
      </c>
      <c r="P493" s="18" t="s">
        <v>29</v>
      </c>
      <c r="Q493" s="18" t="s">
        <v>6462</v>
      </c>
      <c r="R493" s="18" t="s">
        <v>6463</v>
      </c>
      <c r="S493" s="18" t="s">
        <v>6464</v>
      </c>
      <c r="T493" s="18" t="s">
        <v>6465</v>
      </c>
      <c r="U493" s="18" t="s">
        <v>6447</v>
      </c>
      <c r="V493" s="18" t="s">
        <v>6165</v>
      </c>
      <c r="W493" s="52" t="s">
        <v>6466</v>
      </c>
      <c r="X493" s="51" t="s">
        <v>6467</v>
      </c>
    </row>
    <row r="494" spans="1:24" s="50" customFormat="1" ht="47.25">
      <c r="A494" s="18" t="s">
        <v>90</v>
      </c>
      <c r="B494" s="18" t="s">
        <v>89</v>
      </c>
      <c r="C494" s="18" t="s">
        <v>91</v>
      </c>
      <c r="D494" s="18" t="s">
        <v>1352</v>
      </c>
      <c r="E494" s="18">
        <v>999</v>
      </c>
      <c r="F494" s="18" t="s">
        <v>76</v>
      </c>
      <c r="G494" s="18">
        <v>48</v>
      </c>
      <c r="H494" s="18" t="s">
        <v>27</v>
      </c>
      <c r="I494" s="18">
        <v>2</v>
      </c>
      <c r="J494" s="18" t="s">
        <v>45</v>
      </c>
      <c r="K494" s="18">
        <v>5</v>
      </c>
      <c r="L494" s="18" t="s">
        <v>35</v>
      </c>
      <c r="M494" s="18" t="s">
        <v>36</v>
      </c>
      <c r="N494" s="18"/>
      <c r="O494" s="18" t="s">
        <v>29</v>
      </c>
      <c r="P494" s="18" t="s">
        <v>29</v>
      </c>
      <c r="Q494" s="18" t="s">
        <v>6468</v>
      </c>
      <c r="R494" s="18" t="s">
        <v>6469</v>
      </c>
      <c r="S494" s="18" t="s">
        <v>6470</v>
      </c>
      <c r="T494" s="18" t="s">
        <v>6471</v>
      </c>
      <c r="U494" s="18" t="s">
        <v>6447</v>
      </c>
      <c r="V494" s="18" t="s">
        <v>6165</v>
      </c>
      <c r="W494" s="52" t="s">
        <v>6472</v>
      </c>
      <c r="X494" s="51" t="s">
        <v>6473</v>
      </c>
    </row>
    <row r="495" spans="1:24" s="50" customFormat="1" ht="47.25">
      <c r="A495" s="18" t="s">
        <v>90</v>
      </c>
      <c r="B495" s="18" t="s">
        <v>89</v>
      </c>
      <c r="C495" s="18" t="s">
        <v>91</v>
      </c>
      <c r="D495" s="18" t="s">
        <v>1352</v>
      </c>
      <c r="E495" s="18">
        <v>999</v>
      </c>
      <c r="F495" s="18" t="s">
        <v>76</v>
      </c>
      <c r="G495" s="18">
        <v>48</v>
      </c>
      <c r="H495" s="18" t="s">
        <v>27</v>
      </c>
      <c r="I495" s="18">
        <v>2</v>
      </c>
      <c r="J495" s="18" t="s">
        <v>45</v>
      </c>
      <c r="K495" s="18">
        <v>6</v>
      </c>
      <c r="L495" s="18" t="s">
        <v>35</v>
      </c>
      <c r="M495" s="18" t="s">
        <v>36</v>
      </c>
      <c r="N495" s="18"/>
      <c r="O495" s="18" t="s">
        <v>29</v>
      </c>
      <c r="P495" s="18" t="s">
        <v>29</v>
      </c>
      <c r="Q495" s="18" t="s">
        <v>6474</v>
      </c>
      <c r="R495" s="18" t="s">
        <v>6475</v>
      </c>
      <c r="S495" s="18" t="s">
        <v>6476</v>
      </c>
      <c r="T495" s="18" t="s">
        <v>6477</v>
      </c>
      <c r="U495" s="18" t="s">
        <v>6447</v>
      </c>
      <c r="V495" s="18" t="s">
        <v>6165</v>
      </c>
      <c r="W495" s="52" t="s">
        <v>6478</v>
      </c>
      <c r="X495" s="51" t="s">
        <v>6479</v>
      </c>
    </row>
    <row r="496" spans="1:24" s="50" customFormat="1" ht="47.25">
      <c r="A496" s="18" t="s">
        <v>90</v>
      </c>
      <c r="B496" s="18" t="s">
        <v>89</v>
      </c>
      <c r="C496" s="18" t="s">
        <v>91</v>
      </c>
      <c r="D496" s="18" t="s">
        <v>67</v>
      </c>
      <c r="E496" s="18">
        <v>4</v>
      </c>
      <c r="F496" s="18" t="s">
        <v>76</v>
      </c>
      <c r="G496" s="18">
        <v>48</v>
      </c>
      <c r="H496" s="18" t="s">
        <v>27</v>
      </c>
      <c r="I496" s="18">
        <v>2</v>
      </c>
      <c r="J496" s="18" t="s">
        <v>45</v>
      </c>
      <c r="K496" s="18">
        <v>1</v>
      </c>
      <c r="L496" s="18" t="s">
        <v>35</v>
      </c>
      <c r="M496" s="18" t="s">
        <v>36</v>
      </c>
      <c r="N496" s="18"/>
      <c r="O496" s="18" t="s">
        <v>29</v>
      </c>
      <c r="P496" s="18" t="s">
        <v>29</v>
      </c>
      <c r="Q496" s="18" t="s">
        <v>6480</v>
      </c>
      <c r="R496" s="18" t="s">
        <v>6481</v>
      </c>
      <c r="S496" s="18" t="s">
        <v>6482</v>
      </c>
      <c r="T496" s="18" t="s">
        <v>6483</v>
      </c>
      <c r="U496" s="18" t="s">
        <v>6447</v>
      </c>
      <c r="V496" s="18" t="s">
        <v>6165</v>
      </c>
      <c r="W496" s="52" t="s">
        <v>6484</v>
      </c>
      <c r="X496" s="51" t="s">
        <v>5875</v>
      </c>
    </row>
    <row r="497" spans="1:24" s="50" customFormat="1" ht="47.25">
      <c r="A497" s="18" t="s">
        <v>90</v>
      </c>
      <c r="B497" s="18" t="s">
        <v>89</v>
      </c>
      <c r="C497" s="18" t="s">
        <v>91</v>
      </c>
      <c r="D497" s="18" t="s">
        <v>67</v>
      </c>
      <c r="E497" s="18">
        <v>4</v>
      </c>
      <c r="F497" s="18" t="s">
        <v>76</v>
      </c>
      <c r="G497" s="18">
        <v>48</v>
      </c>
      <c r="H497" s="18" t="s">
        <v>27</v>
      </c>
      <c r="I497" s="18">
        <v>2</v>
      </c>
      <c r="J497" s="18" t="s">
        <v>45</v>
      </c>
      <c r="K497" s="18">
        <v>2</v>
      </c>
      <c r="L497" s="18" t="s">
        <v>35</v>
      </c>
      <c r="M497" s="18" t="s">
        <v>36</v>
      </c>
      <c r="N497" s="18"/>
      <c r="O497" s="18" t="s">
        <v>29</v>
      </c>
      <c r="P497" s="18" t="s">
        <v>29</v>
      </c>
      <c r="Q497" s="18" t="s">
        <v>6485</v>
      </c>
      <c r="R497" s="18" t="s">
        <v>6486</v>
      </c>
      <c r="S497" s="18" t="s">
        <v>6487</v>
      </c>
      <c r="T497" s="18" t="s">
        <v>6488</v>
      </c>
      <c r="U497" s="18" t="s">
        <v>6447</v>
      </c>
      <c r="V497" s="18" t="s">
        <v>6165</v>
      </c>
      <c r="W497" s="52" t="s">
        <v>6489</v>
      </c>
      <c r="X497" s="51" t="s">
        <v>5881</v>
      </c>
    </row>
    <row r="498" spans="1:24" s="50" customFormat="1" ht="47.25">
      <c r="A498" s="18" t="s">
        <v>90</v>
      </c>
      <c r="B498" s="18" t="s">
        <v>89</v>
      </c>
      <c r="C498" s="18" t="s">
        <v>91</v>
      </c>
      <c r="D498" s="18" t="s">
        <v>67</v>
      </c>
      <c r="E498" s="18">
        <v>4</v>
      </c>
      <c r="F498" s="18" t="s">
        <v>76</v>
      </c>
      <c r="G498" s="18">
        <v>48</v>
      </c>
      <c r="H498" s="18" t="s">
        <v>27</v>
      </c>
      <c r="I498" s="18">
        <v>2</v>
      </c>
      <c r="J498" s="18" t="s">
        <v>45</v>
      </c>
      <c r="K498" s="18">
        <v>3</v>
      </c>
      <c r="L498" s="18" t="s">
        <v>35</v>
      </c>
      <c r="M498" s="18" t="s">
        <v>36</v>
      </c>
      <c r="N498" s="18"/>
      <c r="O498" s="18" t="s">
        <v>29</v>
      </c>
      <c r="P498" s="18" t="s">
        <v>29</v>
      </c>
      <c r="Q498" s="18" t="s">
        <v>6490</v>
      </c>
      <c r="R498" s="18" t="s">
        <v>6491</v>
      </c>
      <c r="S498" s="18" t="s">
        <v>6492</v>
      </c>
      <c r="T498" s="18" t="s">
        <v>6493</v>
      </c>
      <c r="U498" s="18" t="s">
        <v>6447</v>
      </c>
      <c r="V498" s="18" t="s">
        <v>6165</v>
      </c>
      <c r="W498" s="52" t="s">
        <v>6494</v>
      </c>
      <c r="X498" s="51" t="s">
        <v>5887</v>
      </c>
    </row>
    <row r="499" spans="1:24" s="50" customFormat="1" ht="47.25">
      <c r="A499" s="18" t="s">
        <v>90</v>
      </c>
      <c r="B499" s="18" t="s">
        <v>89</v>
      </c>
      <c r="C499" s="18" t="s">
        <v>91</v>
      </c>
      <c r="D499" s="18" t="s">
        <v>67</v>
      </c>
      <c r="E499" s="18">
        <v>4</v>
      </c>
      <c r="F499" s="18" t="s">
        <v>76</v>
      </c>
      <c r="G499" s="18">
        <v>48</v>
      </c>
      <c r="H499" s="18" t="s">
        <v>27</v>
      </c>
      <c r="I499" s="18">
        <v>2</v>
      </c>
      <c r="J499" s="18" t="s">
        <v>45</v>
      </c>
      <c r="K499" s="18">
        <v>4</v>
      </c>
      <c r="L499" s="18" t="s">
        <v>35</v>
      </c>
      <c r="M499" s="18" t="s">
        <v>36</v>
      </c>
      <c r="N499" s="18"/>
      <c r="O499" s="18" t="s">
        <v>29</v>
      </c>
      <c r="P499" s="18" t="s">
        <v>29</v>
      </c>
      <c r="Q499" s="18" t="s">
        <v>6495</v>
      </c>
      <c r="R499" s="18" t="s">
        <v>6496</v>
      </c>
      <c r="S499" s="18" t="s">
        <v>6497</v>
      </c>
      <c r="T499" s="18" t="s">
        <v>6498</v>
      </c>
      <c r="U499" s="18" t="s">
        <v>6447</v>
      </c>
      <c r="V499" s="18" t="s">
        <v>6165</v>
      </c>
      <c r="W499" s="52" t="s">
        <v>6499</v>
      </c>
      <c r="X499" s="51" t="s">
        <v>5893</v>
      </c>
    </row>
    <row r="500" spans="1:24" s="50" customFormat="1" ht="47.25">
      <c r="A500" s="18" t="s">
        <v>90</v>
      </c>
      <c r="B500" s="18" t="s">
        <v>89</v>
      </c>
      <c r="C500" s="18" t="s">
        <v>91</v>
      </c>
      <c r="D500" s="18" t="s">
        <v>67</v>
      </c>
      <c r="E500" s="18">
        <v>4</v>
      </c>
      <c r="F500" s="18" t="s">
        <v>76</v>
      </c>
      <c r="G500" s="18">
        <v>48</v>
      </c>
      <c r="H500" s="18" t="s">
        <v>27</v>
      </c>
      <c r="I500" s="18">
        <v>2</v>
      </c>
      <c r="J500" s="18" t="s">
        <v>45</v>
      </c>
      <c r="K500" s="18">
        <v>5</v>
      </c>
      <c r="L500" s="18" t="s">
        <v>35</v>
      </c>
      <c r="M500" s="18" t="s">
        <v>36</v>
      </c>
      <c r="N500" s="18"/>
      <c r="O500" s="18" t="s">
        <v>29</v>
      </c>
      <c r="P500" s="18" t="s">
        <v>29</v>
      </c>
      <c r="Q500" s="18" t="s">
        <v>6500</v>
      </c>
      <c r="R500" s="18" t="s">
        <v>6501</v>
      </c>
      <c r="S500" s="18" t="s">
        <v>6502</v>
      </c>
      <c r="T500" s="18" t="s">
        <v>6503</v>
      </c>
      <c r="U500" s="18" t="s">
        <v>6447</v>
      </c>
      <c r="V500" s="18" t="s">
        <v>6165</v>
      </c>
      <c r="W500" s="52" t="s">
        <v>6504</v>
      </c>
      <c r="X500" s="51" t="s">
        <v>5899</v>
      </c>
    </row>
    <row r="501" spans="1:24" s="50" customFormat="1" ht="47.25">
      <c r="A501" s="18" t="s">
        <v>90</v>
      </c>
      <c r="B501" s="18" t="s">
        <v>89</v>
      </c>
      <c r="C501" s="18" t="s">
        <v>91</v>
      </c>
      <c r="D501" s="18" t="s">
        <v>67</v>
      </c>
      <c r="E501" s="18">
        <v>4</v>
      </c>
      <c r="F501" s="18" t="s">
        <v>76</v>
      </c>
      <c r="G501" s="18">
        <v>48</v>
      </c>
      <c r="H501" s="18" t="s">
        <v>27</v>
      </c>
      <c r="I501" s="18">
        <v>2</v>
      </c>
      <c r="J501" s="18" t="s">
        <v>45</v>
      </c>
      <c r="K501" s="18">
        <v>6</v>
      </c>
      <c r="L501" s="18" t="s">
        <v>35</v>
      </c>
      <c r="M501" s="18" t="s">
        <v>36</v>
      </c>
      <c r="N501" s="18"/>
      <c r="O501" s="18" t="s">
        <v>29</v>
      </c>
      <c r="P501" s="18" t="s">
        <v>29</v>
      </c>
      <c r="Q501" s="18" t="s">
        <v>6505</v>
      </c>
      <c r="R501" s="18" t="s">
        <v>6506</v>
      </c>
      <c r="S501" s="18" t="s">
        <v>6507</v>
      </c>
      <c r="T501" s="18" t="s">
        <v>6508</v>
      </c>
      <c r="U501" s="18" t="s">
        <v>6447</v>
      </c>
      <c r="V501" s="18" t="s">
        <v>6165</v>
      </c>
      <c r="W501" s="52" t="s">
        <v>6509</v>
      </c>
      <c r="X501" s="51" t="s">
        <v>5905</v>
      </c>
    </row>
    <row r="502" spans="1:24" s="50" customFormat="1" ht="47.25">
      <c r="A502" s="18" t="s">
        <v>90</v>
      </c>
      <c r="B502" s="18" t="s">
        <v>89</v>
      </c>
      <c r="C502" s="18" t="s">
        <v>91</v>
      </c>
      <c r="D502" s="18" t="s">
        <v>79</v>
      </c>
      <c r="E502" s="18">
        <v>6</v>
      </c>
      <c r="F502" s="18" t="s">
        <v>76</v>
      </c>
      <c r="G502" s="18">
        <v>48</v>
      </c>
      <c r="H502" s="18" t="s">
        <v>27</v>
      </c>
      <c r="I502" s="18">
        <v>2</v>
      </c>
      <c r="J502" s="18" t="s">
        <v>45</v>
      </c>
      <c r="K502" s="18">
        <v>1</v>
      </c>
      <c r="L502" s="18" t="s">
        <v>35</v>
      </c>
      <c r="M502" s="18" t="s">
        <v>36</v>
      </c>
      <c r="N502" s="18"/>
      <c r="O502" s="18" t="s">
        <v>29</v>
      </c>
      <c r="P502" s="18" t="s">
        <v>29</v>
      </c>
      <c r="Q502" s="18" t="s">
        <v>6510</v>
      </c>
      <c r="R502" s="18" t="s">
        <v>6511</v>
      </c>
      <c r="S502" s="18" t="s">
        <v>6512</v>
      </c>
      <c r="T502" s="18" t="s">
        <v>6513</v>
      </c>
      <c r="U502" s="18" t="s">
        <v>6447</v>
      </c>
      <c r="V502" s="18" t="s">
        <v>6165</v>
      </c>
      <c r="W502" s="52" t="s">
        <v>6514</v>
      </c>
      <c r="X502" s="51" t="s">
        <v>5515</v>
      </c>
    </row>
    <row r="503" spans="1:24" s="50" customFormat="1" ht="47.25">
      <c r="A503" s="18" t="s">
        <v>90</v>
      </c>
      <c r="B503" s="18" t="s">
        <v>89</v>
      </c>
      <c r="C503" s="18" t="s">
        <v>91</v>
      </c>
      <c r="D503" s="18" t="s">
        <v>79</v>
      </c>
      <c r="E503" s="18">
        <v>6</v>
      </c>
      <c r="F503" s="18" t="s">
        <v>76</v>
      </c>
      <c r="G503" s="18">
        <v>48</v>
      </c>
      <c r="H503" s="18" t="s">
        <v>27</v>
      </c>
      <c r="I503" s="18">
        <v>2</v>
      </c>
      <c r="J503" s="18" t="s">
        <v>45</v>
      </c>
      <c r="K503" s="18">
        <v>2</v>
      </c>
      <c r="L503" s="18" t="s">
        <v>35</v>
      </c>
      <c r="M503" s="18" t="s">
        <v>36</v>
      </c>
      <c r="N503" s="18"/>
      <c r="O503" s="18" t="s">
        <v>29</v>
      </c>
      <c r="P503" s="18" t="s">
        <v>29</v>
      </c>
      <c r="Q503" s="18" t="s">
        <v>6515</v>
      </c>
      <c r="R503" s="18" t="s">
        <v>6516</v>
      </c>
      <c r="S503" s="18" t="s">
        <v>6517</v>
      </c>
      <c r="T503" s="18" t="s">
        <v>6518</v>
      </c>
      <c r="U503" s="18" t="s">
        <v>6447</v>
      </c>
      <c r="V503" s="18" t="s">
        <v>6165</v>
      </c>
      <c r="W503" s="52" t="s">
        <v>6519</v>
      </c>
      <c r="X503" s="51" t="s">
        <v>5521</v>
      </c>
    </row>
    <row r="504" spans="1:24" s="50" customFormat="1" ht="47.25">
      <c r="A504" s="18" t="s">
        <v>90</v>
      </c>
      <c r="B504" s="18" t="s">
        <v>89</v>
      </c>
      <c r="C504" s="18" t="s">
        <v>91</v>
      </c>
      <c r="D504" s="18" t="s">
        <v>79</v>
      </c>
      <c r="E504" s="18">
        <v>6</v>
      </c>
      <c r="F504" s="18" t="s">
        <v>76</v>
      </c>
      <c r="G504" s="18">
        <v>48</v>
      </c>
      <c r="H504" s="18" t="s">
        <v>27</v>
      </c>
      <c r="I504" s="18">
        <v>2</v>
      </c>
      <c r="J504" s="18" t="s">
        <v>45</v>
      </c>
      <c r="K504" s="18">
        <v>3</v>
      </c>
      <c r="L504" s="18" t="s">
        <v>35</v>
      </c>
      <c r="M504" s="18" t="s">
        <v>36</v>
      </c>
      <c r="N504" s="18"/>
      <c r="O504" s="18" t="s">
        <v>29</v>
      </c>
      <c r="P504" s="18" t="s">
        <v>29</v>
      </c>
      <c r="Q504" s="18" t="s">
        <v>6520</v>
      </c>
      <c r="R504" s="18" t="s">
        <v>6521</v>
      </c>
      <c r="S504" s="18" t="s">
        <v>6522</v>
      </c>
      <c r="T504" s="18" t="s">
        <v>6523</v>
      </c>
      <c r="U504" s="18" t="s">
        <v>6447</v>
      </c>
      <c r="V504" s="18" t="s">
        <v>6165</v>
      </c>
      <c r="W504" s="52" t="s">
        <v>6524</v>
      </c>
      <c r="X504" s="51" t="s">
        <v>5527</v>
      </c>
    </row>
    <row r="505" spans="1:24" s="50" customFormat="1" ht="47.25">
      <c r="A505" s="18" t="s">
        <v>90</v>
      </c>
      <c r="B505" s="18" t="s">
        <v>89</v>
      </c>
      <c r="C505" s="18" t="s">
        <v>91</v>
      </c>
      <c r="D505" s="18" t="s">
        <v>79</v>
      </c>
      <c r="E505" s="18">
        <v>6</v>
      </c>
      <c r="F505" s="18" t="s">
        <v>76</v>
      </c>
      <c r="G505" s="18">
        <v>48</v>
      </c>
      <c r="H505" s="18" t="s">
        <v>27</v>
      </c>
      <c r="I505" s="18">
        <v>2</v>
      </c>
      <c r="J505" s="18" t="s">
        <v>45</v>
      </c>
      <c r="K505" s="18">
        <v>4</v>
      </c>
      <c r="L505" s="18" t="s">
        <v>35</v>
      </c>
      <c r="M505" s="18" t="s">
        <v>36</v>
      </c>
      <c r="N505" s="18"/>
      <c r="O505" s="18" t="s">
        <v>29</v>
      </c>
      <c r="P505" s="18" t="s">
        <v>29</v>
      </c>
      <c r="Q505" s="18" t="s">
        <v>6525</v>
      </c>
      <c r="R505" s="18" t="s">
        <v>6526</v>
      </c>
      <c r="S505" s="18" t="s">
        <v>6527</v>
      </c>
      <c r="T505" s="18" t="s">
        <v>6528</v>
      </c>
      <c r="U505" s="18" t="s">
        <v>6447</v>
      </c>
      <c r="V505" s="18" t="s">
        <v>6165</v>
      </c>
      <c r="W505" s="52" t="s">
        <v>6529</v>
      </c>
      <c r="X505" s="51" t="s">
        <v>5533</v>
      </c>
    </row>
    <row r="506" spans="1:24" s="50" customFormat="1" ht="47.25">
      <c r="A506" s="18" t="s">
        <v>90</v>
      </c>
      <c r="B506" s="18" t="s">
        <v>89</v>
      </c>
      <c r="C506" s="18" t="s">
        <v>91</v>
      </c>
      <c r="D506" s="18" t="s">
        <v>79</v>
      </c>
      <c r="E506" s="18">
        <v>6</v>
      </c>
      <c r="F506" s="18" t="s">
        <v>76</v>
      </c>
      <c r="G506" s="18">
        <v>48</v>
      </c>
      <c r="H506" s="18" t="s">
        <v>27</v>
      </c>
      <c r="I506" s="18">
        <v>2</v>
      </c>
      <c r="J506" s="18" t="s">
        <v>45</v>
      </c>
      <c r="K506" s="18">
        <v>5</v>
      </c>
      <c r="L506" s="18" t="s">
        <v>35</v>
      </c>
      <c r="M506" s="18" t="s">
        <v>36</v>
      </c>
      <c r="N506" s="18"/>
      <c r="O506" s="18" t="s">
        <v>29</v>
      </c>
      <c r="P506" s="18" t="s">
        <v>29</v>
      </c>
      <c r="Q506" s="18" t="s">
        <v>6530</v>
      </c>
      <c r="R506" s="18" t="s">
        <v>6531</v>
      </c>
      <c r="S506" s="18" t="s">
        <v>6532</v>
      </c>
      <c r="T506" s="18" t="s">
        <v>6533</v>
      </c>
      <c r="U506" s="18" t="s">
        <v>6447</v>
      </c>
      <c r="V506" s="18" t="s">
        <v>6165</v>
      </c>
      <c r="W506" s="52" t="s">
        <v>6534</v>
      </c>
      <c r="X506" s="51" t="s">
        <v>5539</v>
      </c>
    </row>
    <row r="507" spans="1:24" s="50" customFormat="1" ht="47.25">
      <c r="A507" s="18" t="s">
        <v>90</v>
      </c>
      <c r="B507" s="18" t="s">
        <v>89</v>
      </c>
      <c r="C507" s="18" t="s">
        <v>91</v>
      </c>
      <c r="D507" s="18" t="s">
        <v>79</v>
      </c>
      <c r="E507" s="18">
        <v>6</v>
      </c>
      <c r="F507" s="18" t="s">
        <v>76</v>
      </c>
      <c r="G507" s="18">
        <v>48</v>
      </c>
      <c r="H507" s="18" t="s">
        <v>27</v>
      </c>
      <c r="I507" s="18">
        <v>2</v>
      </c>
      <c r="J507" s="18" t="s">
        <v>45</v>
      </c>
      <c r="K507" s="18">
        <v>6</v>
      </c>
      <c r="L507" s="18" t="s">
        <v>35</v>
      </c>
      <c r="M507" s="18" t="s">
        <v>36</v>
      </c>
      <c r="N507" s="18"/>
      <c r="O507" s="18" t="s">
        <v>29</v>
      </c>
      <c r="P507" s="18" t="s">
        <v>29</v>
      </c>
      <c r="Q507" s="18" t="s">
        <v>6535</v>
      </c>
      <c r="R507" s="18" t="s">
        <v>6536</v>
      </c>
      <c r="S507" s="18" t="s">
        <v>6537</v>
      </c>
      <c r="T507" s="18" t="s">
        <v>6538</v>
      </c>
      <c r="U507" s="18" t="s">
        <v>6447</v>
      </c>
      <c r="V507" s="18" t="s">
        <v>6165</v>
      </c>
      <c r="W507" s="52" t="s">
        <v>6539</v>
      </c>
      <c r="X507" s="51" t="s">
        <v>5545</v>
      </c>
    </row>
    <row r="508" spans="1:24" s="50" customFormat="1" ht="47.25">
      <c r="A508" s="18" t="s">
        <v>90</v>
      </c>
      <c r="B508" s="18" t="s">
        <v>89</v>
      </c>
      <c r="C508" s="18" t="s">
        <v>91</v>
      </c>
      <c r="D508" s="18" t="s">
        <v>43</v>
      </c>
      <c r="E508" s="18">
        <v>1</v>
      </c>
      <c r="F508" s="18" t="s">
        <v>76</v>
      </c>
      <c r="G508" s="18">
        <v>48</v>
      </c>
      <c r="H508" s="18" t="s">
        <v>27</v>
      </c>
      <c r="I508" s="18">
        <v>2</v>
      </c>
      <c r="J508" s="18" t="s">
        <v>45</v>
      </c>
      <c r="K508" s="18">
        <v>1</v>
      </c>
      <c r="L508" s="18" t="s">
        <v>35</v>
      </c>
      <c r="M508" s="18" t="s">
        <v>36</v>
      </c>
      <c r="N508" s="18"/>
      <c r="O508" s="18" t="s">
        <v>29</v>
      </c>
      <c r="P508" s="18" t="s">
        <v>29</v>
      </c>
      <c r="Q508" s="18" t="s">
        <v>6540</v>
      </c>
      <c r="R508" s="18" t="s">
        <v>6541</v>
      </c>
      <c r="S508" s="18" t="s">
        <v>6542</v>
      </c>
      <c r="T508" s="18" t="s">
        <v>6543</v>
      </c>
      <c r="U508" s="18" t="s">
        <v>6447</v>
      </c>
      <c r="V508" s="18" t="s">
        <v>6165</v>
      </c>
      <c r="W508" s="52" t="s">
        <v>6544</v>
      </c>
      <c r="X508" s="51" t="s">
        <v>5155</v>
      </c>
    </row>
    <row r="509" spans="1:24" s="50" customFormat="1" ht="47.25">
      <c r="A509" s="18" t="s">
        <v>90</v>
      </c>
      <c r="B509" s="18" t="s">
        <v>89</v>
      </c>
      <c r="C509" s="18" t="s">
        <v>91</v>
      </c>
      <c r="D509" s="18" t="s">
        <v>43</v>
      </c>
      <c r="E509" s="18">
        <v>1</v>
      </c>
      <c r="F509" s="18" t="s">
        <v>76</v>
      </c>
      <c r="G509" s="18">
        <v>48</v>
      </c>
      <c r="H509" s="18" t="s">
        <v>27</v>
      </c>
      <c r="I509" s="18">
        <v>2</v>
      </c>
      <c r="J509" s="18" t="s">
        <v>45</v>
      </c>
      <c r="K509" s="18">
        <v>2</v>
      </c>
      <c r="L509" s="18" t="s">
        <v>35</v>
      </c>
      <c r="M509" s="18" t="s">
        <v>36</v>
      </c>
      <c r="N509" s="18"/>
      <c r="O509" s="18" t="s">
        <v>29</v>
      </c>
      <c r="P509" s="18" t="s">
        <v>29</v>
      </c>
      <c r="Q509" s="18" t="s">
        <v>6545</v>
      </c>
      <c r="R509" s="18" t="s">
        <v>6546</v>
      </c>
      <c r="S509" s="18" t="s">
        <v>6547</v>
      </c>
      <c r="T509" s="18" t="s">
        <v>6548</v>
      </c>
      <c r="U509" s="18" t="s">
        <v>6447</v>
      </c>
      <c r="V509" s="18" t="s">
        <v>6165</v>
      </c>
      <c r="W509" s="52" t="s">
        <v>6549</v>
      </c>
      <c r="X509" s="51" t="s">
        <v>5161</v>
      </c>
    </row>
    <row r="510" spans="1:24" s="50" customFormat="1" ht="47.25">
      <c r="A510" s="18" t="s">
        <v>90</v>
      </c>
      <c r="B510" s="18" t="s">
        <v>89</v>
      </c>
      <c r="C510" s="18" t="s">
        <v>91</v>
      </c>
      <c r="D510" s="18" t="s">
        <v>43</v>
      </c>
      <c r="E510" s="18">
        <v>1</v>
      </c>
      <c r="F510" s="18" t="s">
        <v>76</v>
      </c>
      <c r="G510" s="18">
        <v>48</v>
      </c>
      <c r="H510" s="18" t="s">
        <v>27</v>
      </c>
      <c r="I510" s="18">
        <v>2</v>
      </c>
      <c r="J510" s="18" t="s">
        <v>45</v>
      </c>
      <c r="K510" s="18">
        <v>3</v>
      </c>
      <c r="L510" s="18" t="s">
        <v>35</v>
      </c>
      <c r="M510" s="18" t="s">
        <v>36</v>
      </c>
      <c r="N510" s="18"/>
      <c r="O510" s="18" t="s">
        <v>29</v>
      </c>
      <c r="P510" s="18" t="s">
        <v>29</v>
      </c>
      <c r="Q510" s="18" t="s">
        <v>6550</v>
      </c>
      <c r="R510" s="18" t="s">
        <v>6551</v>
      </c>
      <c r="S510" s="18" t="s">
        <v>6552</v>
      </c>
      <c r="T510" s="18" t="s">
        <v>6553</v>
      </c>
      <c r="U510" s="18" t="s">
        <v>6447</v>
      </c>
      <c r="V510" s="18" t="s">
        <v>6165</v>
      </c>
      <c r="W510" s="52" t="s">
        <v>6554</v>
      </c>
      <c r="X510" s="51" t="s">
        <v>5167</v>
      </c>
    </row>
    <row r="511" spans="1:24" s="50" customFormat="1" ht="47.25">
      <c r="A511" s="18" t="s">
        <v>90</v>
      </c>
      <c r="B511" s="18" t="s">
        <v>89</v>
      </c>
      <c r="C511" s="18" t="s">
        <v>91</v>
      </c>
      <c r="D511" s="18" t="s">
        <v>43</v>
      </c>
      <c r="E511" s="18">
        <v>1</v>
      </c>
      <c r="F511" s="18" t="s">
        <v>76</v>
      </c>
      <c r="G511" s="18">
        <v>48</v>
      </c>
      <c r="H511" s="18" t="s">
        <v>27</v>
      </c>
      <c r="I511" s="18">
        <v>2</v>
      </c>
      <c r="J511" s="18" t="s">
        <v>45</v>
      </c>
      <c r="K511" s="18">
        <v>4</v>
      </c>
      <c r="L511" s="18" t="s">
        <v>35</v>
      </c>
      <c r="M511" s="18" t="s">
        <v>36</v>
      </c>
      <c r="N511" s="18"/>
      <c r="O511" s="18" t="s">
        <v>29</v>
      </c>
      <c r="P511" s="18" t="s">
        <v>29</v>
      </c>
      <c r="Q511" s="18" t="s">
        <v>6555</v>
      </c>
      <c r="R511" s="18" t="s">
        <v>6556</v>
      </c>
      <c r="S511" s="18" t="s">
        <v>6557</v>
      </c>
      <c r="T511" s="18" t="s">
        <v>6558</v>
      </c>
      <c r="U511" s="18" t="s">
        <v>6447</v>
      </c>
      <c r="V511" s="18" t="s">
        <v>6165</v>
      </c>
      <c r="W511" s="52" t="s">
        <v>6559</v>
      </c>
      <c r="X511" s="51" t="s">
        <v>5173</v>
      </c>
    </row>
    <row r="512" spans="1:24" s="50" customFormat="1" ht="47.25">
      <c r="A512" s="18" t="s">
        <v>90</v>
      </c>
      <c r="B512" s="18" t="s">
        <v>89</v>
      </c>
      <c r="C512" s="18" t="s">
        <v>91</v>
      </c>
      <c r="D512" s="18" t="s">
        <v>43</v>
      </c>
      <c r="E512" s="18">
        <v>1</v>
      </c>
      <c r="F512" s="18" t="s">
        <v>76</v>
      </c>
      <c r="G512" s="18">
        <v>48</v>
      </c>
      <c r="H512" s="18" t="s">
        <v>27</v>
      </c>
      <c r="I512" s="18">
        <v>2</v>
      </c>
      <c r="J512" s="18" t="s">
        <v>45</v>
      </c>
      <c r="K512" s="18">
        <v>5</v>
      </c>
      <c r="L512" s="18" t="s">
        <v>35</v>
      </c>
      <c r="M512" s="18" t="s">
        <v>36</v>
      </c>
      <c r="N512" s="18"/>
      <c r="O512" s="18" t="s">
        <v>29</v>
      </c>
      <c r="P512" s="18" t="s">
        <v>29</v>
      </c>
      <c r="Q512" s="18" t="s">
        <v>6560</v>
      </c>
      <c r="R512" s="18" t="s">
        <v>6561</v>
      </c>
      <c r="S512" s="18" t="s">
        <v>6562</v>
      </c>
      <c r="T512" s="18" t="s">
        <v>6563</v>
      </c>
      <c r="U512" s="18" t="s">
        <v>6447</v>
      </c>
      <c r="V512" s="18" t="s">
        <v>6165</v>
      </c>
      <c r="W512" s="52" t="s">
        <v>6564</v>
      </c>
      <c r="X512" s="51" t="s">
        <v>5179</v>
      </c>
    </row>
    <row r="513" spans="1:24" s="50" customFormat="1" ht="47.25">
      <c r="A513" s="18" t="s">
        <v>90</v>
      </c>
      <c r="B513" s="18" t="s">
        <v>89</v>
      </c>
      <c r="C513" s="18" t="s">
        <v>91</v>
      </c>
      <c r="D513" s="18" t="s">
        <v>43</v>
      </c>
      <c r="E513" s="18">
        <v>1</v>
      </c>
      <c r="F513" s="18" t="s">
        <v>76</v>
      </c>
      <c r="G513" s="18">
        <v>48</v>
      </c>
      <c r="H513" s="18" t="s">
        <v>27</v>
      </c>
      <c r="I513" s="18">
        <v>2</v>
      </c>
      <c r="J513" s="18" t="s">
        <v>45</v>
      </c>
      <c r="K513" s="18">
        <v>6</v>
      </c>
      <c r="L513" s="18" t="s">
        <v>35</v>
      </c>
      <c r="M513" s="18" t="s">
        <v>36</v>
      </c>
      <c r="N513" s="18"/>
      <c r="O513" s="18" t="s">
        <v>29</v>
      </c>
      <c r="P513" s="18" t="s">
        <v>29</v>
      </c>
      <c r="Q513" s="18" t="s">
        <v>6565</v>
      </c>
      <c r="R513" s="18" t="s">
        <v>6566</v>
      </c>
      <c r="S513" s="18" t="s">
        <v>6567</v>
      </c>
      <c r="T513" s="18" t="s">
        <v>6568</v>
      </c>
      <c r="U513" s="18" t="s">
        <v>6447</v>
      </c>
      <c r="V513" s="18" t="s">
        <v>6165</v>
      </c>
      <c r="W513" s="52" t="s">
        <v>6569</v>
      </c>
      <c r="X513" s="51" t="s">
        <v>5185</v>
      </c>
    </row>
    <row r="514" spans="1:24" s="50" customFormat="1" ht="47.25">
      <c r="A514" s="18" t="s">
        <v>90</v>
      </c>
      <c r="B514" s="18" t="s">
        <v>89</v>
      </c>
      <c r="C514" s="18" t="s">
        <v>91</v>
      </c>
      <c r="D514" s="18" t="s">
        <v>1352</v>
      </c>
      <c r="E514" s="18">
        <v>999</v>
      </c>
      <c r="F514" s="18" t="s">
        <v>76</v>
      </c>
      <c r="G514" s="18">
        <v>48</v>
      </c>
      <c r="H514" s="18" t="s">
        <v>27</v>
      </c>
      <c r="I514" s="18">
        <v>2</v>
      </c>
      <c r="J514" s="18" t="s">
        <v>45</v>
      </c>
      <c r="K514" s="18">
        <v>1</v>
      </c>
      <c r="L514" s="18" t="s">
        <v>35</v>
      </c>
      <c r="M514" s="18" t="s">
        <v>36</v>
      </c>
      <c r="N514" s="18"/>
      <c r="O514" s="18" t="s">
        <v>29</v>
      </c>
      <c r="P514" s="18" t="s">
        <v>29</v>
      </c>
      <c r="Q514" s="18" t="s">
        <v>6570</v>
      </c>
      <c r="R514" s="18" t="s">
        <v>6571</v>
      </c>
      <c r="S514" s="18" t="s">
        <v>6572</v>
      </c>
      <c r="T514" s="18" t="s">
        <v>6573</v>
      </c>
      <c r="U514" s="18" t="s">
        <v>6574</v>
      </c>
      <c r="V514" s="18" t="s">
        <v>6263</v>
      </c>
      <c r="W514" s="52" t="s">
        <v>6575</v>
      </c>
      <c r="X514" s="51" t="s">
        <v>6449</v>
      </c>
    </row>
    <row r="515" spans="1:24" s="50" customFormat="1" ht="47.25">
      <c r="A515" s="18" t="s">
        <v>90</v>
      </c>
      <c r="B515" s="18" t="s">
        <v>89</v>
      </c>
      <c r="C515" s="18" t="s">
        <v>91</v>
      </c>
      <c r="D515" s="18" t="s">
        <v>1352</v>
      </c>
      <c r="E515" s="18">
        <v>999</v>
      </c>
      <c r="F515" s="18" t="s">
        <v>76</v>
      </c>
      <c r="G515" s="18">
        <v>48</v>
      </c>
      <c r="H515" s="18" t="s">
        <v>27</v>
      </c>
      <c r="I515" s="18">
        <v>2</v>
      </c>
      <c r="J515" s="18" t="s">
        <v>45</v>
      </c>
      <c r="K515" s="18">
        <v>2</v>
      </c>
      <c r="L515" s="18" t="s">
        <v>35</v>
      </c>
      <c r="M515" s="18" t="s">
        <v>36</v>
      </c>
      <c r="N515" s="18"/>
      <c r="O515" s="18" t="s">
        <v>29</v>
      </c>
      <c r="P515" s="18" t="s">
        <v>29</v>
      </c>
      <c r="Q515" s="18" t="s">
        <v>6576</v>
      </c>
      <c r="R515" s="18" t="s">
        <v>6577</v>
      </c>
      <c r="S515" s="18" t="s">
        <v>6578</v>
      </c>
      <c r="T515" s="18" t="s">
        <v>6579</v>
      </c>
      <c r="U515" s="18" t="s">
        <v>6574</v>
      </c>
      <c r="V515" s="18" t="s">
        <v>6263</v>
      </c>
      <c r="W515" s="52" t="s">
        <v>6580</v>
      </c>
      <c r="X515" s="51" t="s">
        <v>6455</v>
      </c>
    </row>
    <row r="516" spans="1:24" s="50" customFormat="1" ht="47.25">
      <c r="A516" s="18" t="s">
        <v>90</v>
      </c>
      <c r="B516" s="18" t="s">
        <v>89</v>
      </c>
      <c r="C516" s="18" t="s">
        <v>91</v>
      </c>
      <c r="D516" s="18" t="s">
        <v>1352</v>
      </c>
      <c r="E516" s="18">
        <v>999</v>
      </c>
      <c r="F516" s="18" t="s">
        <v>76</v>
      </c>
      <c r="G516" s="18">
        <v>48</v>
      </c>
      <c r="H516" s="18" t="s">
        <v>27</v>
      </c>
      <c r="I516" s="18">
        <v>2</v>
      </c>
      <c r="J516" s="18" t="s">
        <v>45</v>
      </c>
      <c r="K516" s="18">
        <v>3</v>
      </c>
      <c r="L516" s="18" t="s">
        <v>35</v>
      </c>
      <c r="M516" s="18" t="s">
        <v>36</v>
      </c>
      <c r="N516" s="18"/>
      <c r="O516" s="18" t="s">
        <v>29</v>
      </c>
      <c r="P516" s="18" t="s">
        <v>29</v>
      </c>
      <c r="Q516" s="18" t="s">
        <v>6581</v>
      </c>
      <c r="R516" s="18" t="s">
        <v>6582</v>
      </c>
      <c r="S516" s="18" t="s">
        <v>6583</v>
      </c>
      <c r="T516" s="18" t="s">
        <v>6584</v>
      </c>
      <c r="U516" s="18" t="s">
        <v>6574</v>
      </c>
      <c r="V516" s="18" t="s">
        <v>6263</v>
      </c>
      <c r="W516" s="52" t="s">
        <v>6585</v>
      </c>
      <c r="X516" s="51" t="s">
        <v>6461</v>
      </c>
    </row>
    <row r="517" spans="1:24" s="50" customFormat="1" ht="47.25">
      <c r="A517" s="18" t="s">
        <v>90</v>
      </c>
      <c r="B517" s="18" t="s">
        <v>89</v>
      </c>
      <c r="C517" s="18" t="s">
        <v>91</v>
      </c>
      <c r="D517" s="18" t="s">
        <v>1352</v>
      </c>
      <c r="E517" s="18">
        <v>999</v>
      </c>
      <c r="F517" s="18" t="s">
        <v>76</v>
      </c>
      <c r="G517" s="18">
        <v>48</v>
      </c>
      <c r="H517" s="18" t="s">
        <v>27</v>
      </c>
      <c r="I517" s="18">
        <v>2</v>
      </c>
      <c r="J517" s="18" t="s">
        <v>45</v>
      </c>
      <c r="K517" s="18">
        <v>4</v>
      </c>
      <c r="L517" s="18" t="s">
        <v>35</v>
      </c>
      <c r="M517" s="18" t="s">
        <v>36</v>
      </c>
      <c r="N517" s="18"/>
      <c r="O517" s="18" t="s">
        <v>29</v>
      </c>
      <c r="P517" s="18" t="s">
        <v>29</v>
      </c>
      <c r="Q517" s="18" t="s">
        <v>6586</v>
      </c>
      <c r="R517" s="18" t="s">
        <v>6587</v>
      </c>
      <c r="S517" s="18" t="s">
        <v>6588</v>
      </c>
      <c r="T517" s="18" t="s">
        <v>6589</v>
      </c>
      <c r="U517" s="18" t="s">
        <v>6574</v>
      </c>
      <c r="V517" s="18" t="s">
        <v>6263</v>
      </c>
      <c r="W517" s="52" t="s">
        <v>6590</v>
      </c>
      <c r="X517" s="51" t="s">
        <v>6467</v>
      </c>
    </row>
    <row r="518" spans="1:24" s="50" customFormat="1" ht="47.25">
      <c r="A518" s="18" t="s">
        <v>90</v>
      </c>
      <c r="B518" s="18" t="s">
        <v>89</v>
      </c>
      <c r="C518" s="18" t="s">
        <v>91</v>
      </c>
      <c r="D518" s="18" t="s">
        <v>1352</v>
      </c>
      <c r="E518" s="18">
        <v>999</v>
      </c>
      <c r="F518" s="18" t="s">
        <v>76</v>
      </c>
      <c r="G518" s="18">
        <v>48</v>
      </c>
      <c r="H518" s="18" t="s">
        <v>27</v>
      </c>
      <c r="I518" s="18">
        <v>2</v>
      </c>
      <c r="J518" s="18" t="s">
        <v>45</v>
      </c>
      <c r="K518" s="18">
        <v>5</v>
      </c>
      <c r="L518" s="18" t="s">
        <v>35</v>
      </c>
      <c r="M518" s="18" t="s">
        <v>36</v>
      </c>
      <c r="N518" s="18"/>
      <c r="O518" s="18" t="s">
        <v>29</v>
      </c>
      <c r="P518" s="18" t="s">
        <v>29</v>
      </c>
      <c r="Q518" s="18" t="s">
        <v>6591</v>
      </c>
      <c r="R518" s="18" t="s">
        <v>6592</v>
      </c>
      <c r="S518" s="18" t="s">
        <v>6593</v>
      </c>
      <c r="T518" s="18" t="s">
        <v>6594</v>
      </c>
      <c r="U518" s="18" t="s">
        <v>6574</v>
      </c>
      <c r="V518" s="18" t="s">
        <v>6263</v>
      </c>
      <c r="W518" s="52" t="s">
        <v>6595</v>
      </c>
      <c r="X518" s="51" t="s">
        <v>6473</v>
      </c>
    </row>
    <row r="519" spans="1:24" s="50" customFormat="1" ht="47.25">
      <c r="A519" s="18" t="s">
        <v>90</v>
      </c>
      <c r="B519" s="18" t="s">
        <v>89</v>
      </c>
      <c r="C519" s="18" t="s">
        <v>91</v>
      </c>
      <c r="D519" s="18" t="s">
        <v>1352</v>
      </c>
      <c r="E519" s="18">
        <v>999</v>
      </c>
      <c r="F519" s="18" t="s">
        <v>76</v>
      </c>
      <c r="G519" s="18">
        <v>48</v>
      </c>
      <c r="H519" s="18" t="s">
        <v>27</v>
      </c>
      <c r="I519" s="18">
        <v>2</v>
      </c>
      <c r="J519" s="18" t="s">
        <v>45</v>
      </c>
      <c r="K519" s="18">
        <v>6</v>
      </c>
      <c r="L519" s="18" t="s">
        <v>35</v>
      </c>
      <c r="M519" s="18" t="s">
        <v>36</v>
      </c>
      <c r="N519" s="18"/>
      <c r="O519" s="18" t="s">
        <v>29</v>
      </c>
      <c r="P519" s="18" t="s">
        <v>29</v>
      </c>
      <c r="Q519" s="18" t="s">
        <v>6596</v>
      </c>
      <c r="R519" s="18" t="s">
        <v>6597</v>
      </c>
      <c r="S519" s="18" t="s">
        <v>6598</v>
      </c>
      <c r="T519" s="18" t="s">
        <v>6599</v>
      </c>
      <c r="U519" s="18" t="s">
        <v>6574</v>
      </c>
      <c r="V519" s="18" t="s">
        <v>6263</v>
      </c>
      <c r="W519" s="52" t="s">
        <v>6600</v>
      </c>
      <c r="X519" s="51" t="s">
        <v>6479</v>
      </c>
    </row>
    <row r="520" spans="1:24" s="50" customFormat="1" ht="47.25">
      <c r="A520" s="18" t="s">
        <v>90</v>
      </c>
      <c r="B520" s="18" t="s">
        <v>89</v>
      </c>
      <c r="C520" s="18" t="s">
        <v>91</v>
      </c>
      <c r="D520" s="18" t="s">
        <v>67</v>
      </c>
      <c r="E520" s="18">
        <v>4</v>
      </c>
      <c r="F520" s="18" t="s">
        <v>76</v>
      </c>
      <c r="G520" s="18">
        <v>48</v>
      </c>
      <c r="H520" s="18" t="s">
        <v>27</v>
      </c>
      <c r="I520" s="18">
        <v>2</v>
      </c>
      <c r="J520" s="18" t="s">
        <v>45</v>
      </c>
      <c r="K520" s="18">
        <v>1</v>
      </c>
      <c r="L520" s="18" t="s">
        <v>35</v>
      </c>
      <c r="M520" s="18" t="s">
        <v>36</v>
      </c>
      <c r="N520" s="18"/>
      <c r="O520" s="18" t="s">
        <v>29</v>
      </c>
      <c r="P520" s="18" t="s">
        <v>29</v>
      </c>
      <c r="Q520" s="18" t="s">
        <v>6601</v>
      </c>
      <c r="R520" s="18" t="s">
        <v>6602</v>
      </c>
      <c r="S520" s="18" t="s">
        <v>6603</v>
      </c>
      <c r="T520" s="18" t="s">
        <v>6604</v>
      </c>
      <c r="U520" s="18" t="s">
        <v>6574</v>
      </c>
      <c r="V520" s="18" t="s">
        <v>6263</v>
      </c>
      <c r="W520" s="52" t="s">
        <v>6605</v>
      </c>
      <c r="X520" s="51" t="s">
        <v>5875</v>
      </c>
    </row>
    <row r="521" spans="1:24" s="50" customFormat="1" ht="47.25">
      <c r="A521" s="18" t="s">
        <v>90</v>
      </c>
      <c r="B521" s="18" t="s">
        <v>89</v>
      </c>
      <c r="C521" s="18" t="s">
        <v>91</v>
      </c>
      <c r="D521" s="18" t="s">
        <v>67</v>
      </c>
      <c r="E521" s="18">
        <v>4</v>
      </c>
      <c r="F521" s="18" t="s">
        <v>76</v>
      </c>
      <c r="G521" s="18">
        <v>48</v>
      </c>
      <c r="H521" s="18" t="s">
        <v>27</v>
      </c>
      <c r="I521" s="18">
        <v>2</v>
      </c>
      <c r="J521" s="18" t="s">
        <v>45</v>
      </c>
      <c r="K521" s="18">
        <v>2</v>
      </c>
      <c r="L521" s="18" t="s">
        <v>35</v>
      </c>
      <c r="M521" s="18" t="s">
        <v>36</v>
      </c>
      <c r="N521" s="18"/>
      <c r="O521" s="18" t="s">
        <v>29</v>
      </c>
      <c r="P521" s="18" t="s">
        <v>29</v>
      </c>
      <c r="Q521" s="18" t="s">
        <v>6606</v>
      </c>
      <c r="R521" s="18" t="s">
        <v>6607</v>
      </c>
      <c r="S521" s="18" t="s">
        <v>6608</v>
      </c>
      <c r="T521" s="18" t="s">
        <v>6609</v>
      </c>
      <c r="U521" s="18" t="s">
        <v>6574</v>
      </c>
      <c r="V521" s="18" t="s">
        <v>6263</v>
      </c>
      <c r="W521" s="52" t="s">
        <v>6610</v>
      </c>
      <c r="X521" s="51" t="s">
        <v>5881</v>
      </c>
    </row>
    <row r="522" spans="1:24" s="50" customFormat="1" ht="47.25">
      <c r="A522" s="18" t="s">
        <v>90</v>
      </c>
      <c r="B522" s="18" t="s">
        <v>89</v>
      </c>
      <c r="C522" s="18" t="s">
        <v>91</v>
      </c>
      <c r="D522" s="18" t="s">
        <v>67</v>
      </c>
      <c r="E522" s="18">
        <v>4</v>
      </c>
      <c r="F522" s="18" t="s">
        <v>76</v>
      </c>
      <c r="G522" s="18">
        <v>48</v>
      </c>
      <c r="H522" s="18" t="s">
        <v>27</v>
      </c>
      <c r="I522" s="18">
        <v>2</v>
      </c>
      <c r="J522" s="18" t="s">
        <v>45</v>
      </c>
      <c r="K522" s="18">
        <v>3</v>
      </c>
      <c r="L522" s="18" t="s">
        <v>35</v>
      </c>
      <c r="M522" s="18" t="s">
        <v>36</v>
      </c>
      <c r="N522" s="18"/>
      <c r="O522" s="18" t="s">
        <v>29</v>
      </c>
      <c r="P522" s="18" t="s">
        <v>29</v>
      </c>
      <c r="Q522" s="18" t="s">
        <v>6611</v>
      </c>
      <c r="R522" s="18" t="s">
        <v>6612</v>
      </c>
      <c r="S522" s="18" t="s">
        <v>6613</v>
      </c>
      <c r="T522" s="18" t="s">
        <v>6614</v>
      </c>
      <c r="U522" s="18" t="s">
        <v>6574</v>
      </c>
      <c r="V522" s="18" t="s">
        <v>6263</v>
      </c>
      <c r="W522" s="52" t="s">
        <v>6615</v>
      </c>
      <c r="X522" s="51" t="s">
        <v>5887</v>
      </c>
    </row>
    <row r="523" spans="1:24" s="50" customFormat="1" ht="47.25">
      <c r="A523" s="18" t="s">
        <v>90</v>
      </c>
      <c r="B523" s="18" t="s">
        <v>89</v>
      </c>
      <c r="C523" s="18" t="s">
        <v>91</v>
      </c>
      <c r="D523" s="18" t="s">
        <v>67</v>
      </c>
      <c r="E523" s="18">
        <v>4</v>
      </c>
      <c r="F523" s="18" t="s">
        <v>76</v>
      </c>
      <c r="G523" s="18">
        <v>48</v>
      </c>
      <c r="H523" s="18" t="s">
        <v>27</v>
      </c>
      <c r="I523" s="18">
        <v>2</v>
      </c>
      <c r="J523" s="18" t="s">
        <v>45</v>
      </c>
      <c r="K523" s="18">
        <v>4</v>
      </c>
      <c r="L523" s="18" t="s">
        <v>35</v>
      </c>
      <c r="M523" s="18" t="s">
        <v>36</v>
      </c>
      <c r="N523" s="18"/>
      <c r="O523" s="18" t="s">
        <v>29</v>
      </c>
      <c r="P523" s="18" t="s">
        <v>29</v>
      </c>
      <c r="Q523" s="18" t="s">
        <v>6616</v>
      </c>
      <c r="R523" s="18" t="s">
        <v>6617</v>
      </c>
      <c r="S523" s="18" t="s">
        <v>6618</v>
      </c>
      <c r="T523" s="18" t="s">
        <v>6619</v>
      </c>
      <c r="U523" s="18" t="s">
        <v>6574</v>
      </c>
      <c r="V523" s="18" t="s">
        <v>6263</v>
      </c>
      <c r="W523" s="52" t="s">
        <v>6620</v>
      </c>
      <c r="X523" s="51" t="s">
        <v>5893</v>
      </c>
    </row>
    <row r="524" spans="1:24" s="50" customFormat="1" ht="47.25">
      <c r="A524" s="18" t="s">
        <v>90</v>
      </c>
      <c r="B524" s="18" t="s">
        <v>89</v>
      </c>
      <c r="C524" s="18" t="s">
        <v>91</v>
      </c>
      <c r="D524" s="18" t="s">
        <v>67</v>
      </c>
      <c r="E524" s="18">
        <v>4</v>
      </c>
      <c r="F524" s="18" t="s">
        <v>76</v>
      </c>
      <c r="G524" s="18">
        <v>48</v>
      </c>
      <c r="H524" s="18" t="s">
        <v>27</v>
      </c>
      <c r="I524" s="18">
        <v>2</v>
      </c>
      <c r="J524" s="18" t="s">
        <v>45</v>
      </c>
      <c r="K524" s="18">
        <v>5</v>
      </c>
      <c r="L524" s="18" t="s">
        <v>35</v>
      </c>
      <c r="M524" s="18" t="s">
        <v>36</v>
      </c>
      <c r="N524" s="18"/>
      <c r="O524" s="18" t="s">
        <v>29</v>
      </c>
      <c r="P524" s="18" t="s">
        <v>29</v>
      </c>
      <c r="Q524" s="18" t="s">
        <v>6621</v>
      </c>
      <c r="R524" s="18" t="s">
        <v>6622</v>
      </c>
      <c r="S524" s="18" t="s">
        <v>6623</v>
      </c>
      <c r="T524" s="18" t="s">
        <v>6624</v>
      </c>
      <c r="U524" s="18" t="s">
        <v>6574</v>
      </c>
      <c r="V524" s="18" t="s">
        <v>6263</v>
      </c>
      <c r="W524" s="52" t="s">
        <v>6625</v>
      </c>
      <c r="X524" s="51" t="s">
        <v>5899</v>
      </c>
    </row>
    <row r="525" spans="1:24" s="50" customFormat="1" ht="47.25">
      <c r="A525" s="18" t="s">
        <v>90</v>
      </c>
      <c r="B525" s="18" t="s">
        <v>89</v>
      </c>
      <c r="C525" s="18" t="s">
        <v>91</v>
      </c>
      <c r="D525" s="18" t="s">
        <v>67</v>
      </c>
      <c r="E525" s="18">
        <v>4</v>
      </c>
      <c r="F525" s="18" t="s">
        <v>76</v>
      </c>
      <c r="G525" s="18">
        <v>48</v>
      </c>
      <c r="H525" s="18" t="s">
        <v>27</v>
      </c>
      <c r="I525" s="18">
        <v>2</v>
      </c>
      <c r="J525" s="18" t="s">
        <v>45</v>
      </c>
      <c r="K525" s="18">
        <v>6</v>
      </c>
      <c r="L525" s="18" t="s">
        <v>35</v>
      </c>
      <c r="M525" s="18" t="s">
        <v>36</v>
      </c>
      <c r="N525" s="18"/>
      <c r="O525" s="18" t="s">
        <v>29</v>
      </c>
      <c r="P525" s="18" t="s">
        <v>29</v>
      </c>
      <c r="Q525" s="18" t="s">
        <v>6626</v>
      </c>
      <c r="R525" s="18" t="s">
        <v>6627</v>
      </c>
      <c r="S525" s="18" t="s">
        <v>6628</v>
      </c>
      <c r="T525" s="18" t="s">
        <v>6629</v>
      </c>
      <c r="U525" s="18" t="s">
        <v>6574</v>
      </c>
      <c r="V525" s="18" t="s">
        <v>6263</v>
      </c>
      <c r="W525" s="52" t="s">
        <v>6630</v>
      </c>
      <c r="X525" s="51" t="s">
        <v>5905</v>
      </c>
    </row>
    <row r="526" spans="1:24" s="50" customFormat="1" ht="47.25">
      <c r="A526" s="18" t="s">
        <v>90</v>
      </c>
      <c r="B526" s="18" t="s">
        <v>89</v>
      </c>
      <c r="C526" s="18" t="s">
        <v>91</v>
      </c>
      <c r="D526" s="18" t="s">
        <v>79</v>
      </c>
      <c r="E526" s="18">
        <v>6</v>
      </c>
      <c r="F526" s="18" t="s">
        <v>76</v>
      </c>
      <c r="G526" s="18">
        <v>48</v>
      </c>
      <c r="H526" s="18" t="s">
        <v>27</v>
      </c>
      <c r="I526" s="18">
        <v>2</v>
      </c>
      <c r="J526" s="18" t="s">
        <v>45</v>
      </c>
      <c r="K526" s="18">
        <v>1</v>
      </c>
      <c r="L526" s="18" t="s">
        <v>35</v>
      </c>
      <c r="M526" s="18" t="s">
        <v>36</v>
      </c>
      <c r="N526" s="18"/>
      <c r="O526" s="18" t="s">
        <v>29</v>
      </c>
      <c r="P526" s="18" t="s">
        <v>29</v>
      </c>
      <c r="Q526" s="18" t="s">
        <v>6631</v>
      </c>
      <c r="R526" s="18" t="s">
        <v>6632</v>
      </c>
      <c r="S526" s="18" t="s">
        <v>6633</v>
      </c>
      <c r="T526" s="18" t="s">
        <v>6634</v>
      </c>
      <c r="U526" s="18" t="s">
        <v>6574</v>
      </c>
      <c r="V526" s="18" t="s">
        <v>6263</v>
      </c>
      <c r="W526" s="52" t="s">
        <v>6635</v>
      </c>
      <c r="X526" s="51" t="s">
        <v>5515</v>
      </c>
    </row>
    <row r="527" spans="1:24" s="50" customFormat="1" ht="47.25">
      <c r="A527" s="18" t="s">
        <v>90</v>
      </c>
      <c r="B527" s="18" t="s">
        <v>89</v>
      </c>
      <c r="C527" s="18" t="s">
        <v>91</v>
      </c>
      <c r="D527" s="18" t="s">
        <v>79</v>
      </c>
      <c r="E527" s="18">
        <v>6</v>
      </c>
      <c r="F527" s="18" t="s">
        <v>76</v>
      </c>
      <c r="G527" s="18">
        <v>48</v>
      </c>
      <c r="H527" s="18" t="s">
        <v>27</v>
      </c>
      <c r="I527" s="18">
        <v>2</v>
      </c>
      <c r="J527" s="18" t="s">
        <v>45</v>
      </c>
      <c r="K527" s="18">
        <v>2</v>
      </c>
      <c r="L527" s="18" t="s">
        <v>35</v>
      </c>
      <c r="M527" s="18" t="s">
        <v>36</v>
      </c>
      <c r="N527" s="18"/>
      <c r="O527" s="18" t="s">
        <v>29</v>
      </c>
      <c r="P527" s="18" t="s">
        <v>29</v>
      </c>
      <c r="Q527" s="18" t="s">
        <v>6636</v>
      </c>
      <c r="R527" s="18" t="s">
        <v>6637</v>
      </c>
      <c r="S527" s="18" t="s">
        <v>6638</v>
      </c>
      <c r="T527" s="18" t="s">
        <v>6639</v>
      </c>
      <c r="U527" s="18" t="s">
        <v>6574</v>
      </c>
      <c r="V527" s="18" t="s">
        <v>6263</v>
      </c>
      <c r="W527" s="52" t="s">
        <v>6640</v>
      </c>
      <c r="X527" s="51" t="s">
        <v>5521</v>
      </c>
    </row>
    <row r="528" spans="1:24" s="50" customFormat="1" ht="47.25">
      <c r="A528" s="18" t="s">
        <v>90</v>
      </c>
      <c r="B528" s="18" t="s">
        <v>89</v>
      </c>
      <c r="C528" s="18" t="s">
        <v>91</v>
      </c>
      <c r="D528" s="18" t="s">
        <v>79</v>
      </c>
      <c r="E528" s="18">
        <v>6</v>
      </c>
      <c r="F528" s="18" t="s">
        <v>76</v>
      </c>
      <c r="G528" s="18">
        <v>48</v>
      </c>
      <c r="H528" s="18" t="s">
        <v>27</v>
      </c>
      <c r="I528" s="18">
        <v>2</v>
      </c>
      <c r="J528" s="18" t="s">
        <v>45</v>
      </c>
      <c r="K528" s="18">
        <v>3</v>
      </c>
      <c r="L528" s="18" t="s">
        <v>35</v>
      </c>
      <c r="M528" s="18" t="s">
        <v>36</v>
      </c>
      <c r="N528" s="18"/>
      <c r="O528" s="18" t="s">
        <v>29</v>
      </c>
      <c r="P528" s="18" t="s">
        <v>29</v>
      </c>
      <c r="Q528" s="18" t="s">
        <v>6641</v>
      </c>
      <c r="R528" s="18" t="s">
        <v>6642</v>
      </c>
      <c r="S528" s="18" t="s">
        <v>6643</v>
      </c>
      <c r="T528" s="18" t="s">
        <v>6644</v>
      </c>
      <c r="U528" s="18" t="s">
        <v>6574</v>
      </c>
      <c r="V528" s="18" t="s">
        <v>6263</v>
      </c>
      <c r="W528" s="52" t="s">
        <v>6645</v>
      </c>
      <c r="X528" s="51" t="s">
        <v>5527</v>
      </c>
    </row>
    <row r="529" spans="1:24" s="50" customFormat="1" ht="47.25">
      <c r="A529" s="18" t="s">
        <v>90</v>
      </c>
      <c r="B529" s="18" t="s">
        <v>89</v>
      </c>
      <c r="C529" s="18" t="s">
        <v>91</v>
      </c>
      <c r="D529" s="18" t="s">
        <v>79</v>
      </c>
      <c r="E529" s="18">
        <v>6</v>
      </c>
      <c r="F529" s="18" t="s">
        <v>76</v>
      </c>
      <c r="G529" s="18">
        <v>48</v>
      </c>
      <c r="H529" s="18" t="s">
        <v>27</v>
      </c>
      <c r="I529" s="18">
        <v>2</v>
      </c>
      <c r="J529" s="18" t="s">
        <v>45</v>
      </c>
      <c r="K529" s="18">
        <v>4</v>
      </c>
      <c r="L529" s="18" t="s">
        <v>35</v>
      </c>
      <c r="M529" s="18" t="s">
        <v>36</v>
      </c>
      <c r="N529" s="18"/>
      <c r="O529" s="18" t="s">
        <v>29</v>
      </c>
      <c r="P529" s="18" t="s">
        <v>29</v>
      </c>
      <c r="Q529" s="18" t="s">
        <v>6646</v>
      </c>
      <c r="R529" s="18" t="s">
        <v>6647</v>
      </c>
      <c r="S529" s="18" t="s">
        <v>6648</v>
      </c>
      <c r="T529" s="18" t="s">
        <v>6649</v>
      </c>
      <c r="U529" s="18" t="s">
        <v>6574</v>
      </c>
      <c r="V529" s="18" t="s">
        <v>6263</v>
      </c>
      <c r="W529" s="52" t="s">
        <v>6650</v>
      </c>
      <c r="X529" s="51" t="s">
        <v>5533</v>
      </c>
    </row>
    <row r="530" spans="1:24" s="50" customFormat="1" ht="47.25">
      <c r="A530" s="18" t="s">
        <v>90</v>
      </c>
      <c r="B530" s="18" t="s">
        <v>89</v>
      </c>
      <c r="C530" s="18" t="s">
        <v>91</v>
      </c>
      <c r="D530" s="18" t="s">
        <v>79</v>
      </c>
      <c r="E530" s="18">
        <v>6</v>
      </c>
      <c r="F530" s="18" t="s">
        <v>76</v>
      </c>
      <c r="G530" s="18">
        <v>48</v>
      </c>
      <c r="H530" s="18" t="s">
        <v>27</v>
      </c>
      <c r="I530" s="18">
        <v>2</v>
      </c>
      <c r="J530" s="18" t="s">
        <v>45</v>
      </c>
      <c r="K530" s="18">
        <v>5</v>
      </c>
      <c r="L530" s="18" t="s">
        <v>35</v>
      </c>
      <c r="M530" s="18" t="s">
        <v>36</v>
      </c>
      <c r="N530" s="18"/>
      <c r="O530" s="18" t="s">
        <v>29</v>
      </c>
      <c r="P530" s="18" t="s">
        <v>29</v>
      </c>
      <c r="Q530" s="18" t="s">
        <v>6651</v>
      </c>
      <c r="R530" s="18" t="s">
        <v>6652</v>
      </c>
      <c r="S530" s="18" t="s">
        <v>6653</v>
      </c>
      <c r="T530" s="18" t="s">
        <v>6654</v>
      </c>
      <c r="U530" s="18" t="s">
        <v>6574</v>
      </c>
      <c r="V530" s="18" t="s">
        <v>6263</v>
      </c>
      <c r="W530" s="52" t="s">
        <v>6655</v>
      </c>
      <c r="X530" s="51" t="s">
        <v>5539</v>
      </c>
    </row>
    <row r="531" spans="1:24" s="50" customFormat="1" ht="47.25">
      <c r="A531" s="18" t="s">
        <v>90</v>
      </c>
      <c r="B531" s="18" t="s">
        <v>89</v>
      </c>
      <c r="C531" s="18" t="s">
        <v>91</v>
      </c>
      <c r="D531" s="18" t="s">
        <v>79</v>
      </c>
      <c r="E531" s="18">
        <v>6</v>
      </c>
      <c r="F531" s="18" t="s">
        <v>76</v>
      </c>
      <c r="G531" s="18">
        <v>48</v>
      </c>
      <c r="H531" s="18" t="s">
        <v>27</v>
      </c>
      <c r="I531" s="18">
        <v>2</v>
      </c>
      <c r="J531" s="18" t="s">
        <v>45</v>
      </c>
      <c r="K531" s="18">
        <v>6</v>
      </c>
      <c r="L531" s="18" t="s">
        <v>35</v>
      </c>
      <c r="M531" s="18" t="s">
        <v>36</v>
      </c>
      <c r="N531" s="18"/>
      <c r="O531" s="18" t="s">
        <v>29</v>
      </c>
      <c r="P531" s="18" t="s">
        <v>29</v>
      </c>
      <c r="Q531" s="18" t="s">
        <v>6656</v>
      </c>
      <c r="R531" s="18" t="s">
        <v>6657</v>
      </c>
      <c r="S531" s="18" t="s">
        <v>6658</v>
      </c>
      <c r="T531" s="18" t="s">
        <v>6659</v>
      </c>
      <c r="U531" s="18" t="s">
        <v>6574</v>
      </c>
      <c r="V531" s="18" t="s">
        <v>6263</v>
      </c>
      <c r="W531" s="52" t="s">
        <v>6660</v>
      </c>
      <c r="X531" s="51" t="s">
        <v>5545</v>
      </c>
    </row>
    <row r="532" spans="1:24" s="50" customFormat="1" ht="47.25">
      <c r="A532" s="18" t="s">
        <v>90</v>
      </c>
      <c r="B532" s="18" t="s">
        <v>89</v>
      </c>
      <c r="C532" s="18" t="s">
        <v>91</v>
      </c>
      <c r="D532" s="18" t="s">
        <v>43</v>
      </c>
      <c r="E532" s="18">
        <v>1</v>
      </c>
      <c r="F532" s="18" t="s">
        <v>76</v>
      </c>
      <c r="G532" s="18">
        <v>48</v>
      </c>
      <c r="H532" s="18" t="s">
        <v>27</v>
      </c>
      <c r="I532" s="18">
        <v>2</v>
      </c>
      <c r="J532" s="18" t="s">
        <v>45</v>
      </c>
      <c r="K532" s="18">
        <v>1</v>
      </c>
      <c r="L532" s="18" t="s">
        <v>35</v>
      </c>
      <c r="M532" s="18" t="s">
        <v>36</v>
      </c>
      <c r="N532" s="18"/>
      <c r="O532" s="18" t="s">
        <v>29</v>
      </c>
      <c r="P532" s="18" t="s">
        <v>29</v>
      </c>
      <c r="Q532" s="18" t="s">
        <v>6661</v>
      </c>
      <c r="R532" s="18" t="s">
        <v>6662</v>
      </c>
      <c r="S532" s="18" t="s">
        <v>6663</v>
      </c>
      <c r="T532" s="18" t="s">
        <v>6664</v>
      </c>
      <c r="U532" s="18" t="s">
        <v>6574</v>
      </c>
      <c r="V532" s="18" t="s">
        <v>6263</v>
      </c>
      <c r="W532" s="52" t="s">
        <v>6665</v>
      </c>
      <c r="X532" s="51" t="s">
        <v>5155</v>
      </c>
    </row>
    <row r="533" spans="1:24" s="50" customFormat="1" ht="47.25">
      <c r="A533" s="18" t="s">
        <v>90</v>
      </c>
      <c r="B533" s="18" t="s">
        <v>89</v>
      </c>
      <c r="C533" s="18" t="s">
        <v>91</v>
      </c>
      <c r="D533" s="18" t="s">
        <v>43</v>
      </c>
      <c r="E533" s="18">
        <v>1</v>
      </c>
      <c r="F533" s="18" t="s">
        <v>76</v>
      </c>
      <c r="G533" s="18">
        <v>48</v>
      </c>
      <c r="H533" s="18" t="s">
        <v>27</v>
      </c>
      <c r="I533" s="18">
        <v>2</v>
      </c>
      <c r="J533" s="18" t="s">
        <v>45</v>
      </c>
      <c r="K533" s="18">
        <v>2</v>
      </c>
      <c r="L533" s="18" t="s">
        <v>35</v>
      </c>
      <c r="M533" s="18" t="s">
        <v>36</v>
      </c>
      <c r="N533" s="18"/>
      <c r="O533" s="18" t="s">
        <v>29</v>
      </c>
      <c r="P533" s="18" t="s">
        <v>29</v>
      </c>
      <c r="Q533" s="18" t="s">
        <v>6666</v>
      </c>
      <c r="R533" s="18" t="s">
        <v>6667</v>
      </c>
      <c r="S533" s="18" t="s">
        <v>6668</v>
      </c>
      <c r="T533" s="18" t="s">
        <v>6669</v>
      </c>
      <c r="U533" s="18" t="s">
        <v>6574</v>
      </c>
      <c r="V533" s="18" t="s">
        <v>6263</v>
      </c>
      <c r="W533" s="52" t="s">
        <v>6670</v>
      </c>
      <c r="X533" s="51" t="s">
        <v>5161</v>
      </c>
    </row>
    <row r="534" spans="1:24" s="50" customFormat="1" ht="47.25">
      <c r="A534" s="18" t="s">
        <v>90</v>
      </c>
      <c r="B534" s="18" t="s">
        <v>89</v>
      </c>
      <c r="C534" s="18" t="s">
        <v>91</v>
      </c>
      <c r="D534" s="18" t="s">
        <v>43</v>
      </c>
      <c r="E534" s="18">
        <v>1</v>
      </c>
      <c r="F534" s="18" t="s">
        <v>76</v>
      </c>
      <c r="G534" s="18">
        <v>48</v>
      </c>
      <c r="H534" s="18" t="s">
        <v>27</v>
      </c>
      <c r="I534" s="18">
        <v>2</v>
      </c>
      <c r="J534" s="18" t="s">
        <v>45</v>
      </c>
      <c r="K534" s="18">
        <v>3</v>
      </c>
      <c r="L534" s="18" t="s">
        <v>35</v>
      </c>
      <c r="M534" s="18" t="s">
        <v>36</v>
      </c>
      <c r="N534" s="18"/>
      <c r="O534" s="18" t="s">
        <v>29</v>
      </c>
      <c r="P534" s="18" t="s">
        <v>29</v>
      </c>
      <c r="Q534" s="18" t="s">
        <v>6671</v>
      </c>
      <c r="R534" s="18" t="s">
        <v>6672</v>
      </c>
      <c r="S534" s="18" t="s">
        <v>6673</v>
      </c>
      <c r="T534" s="18" t="s">
        <v>6674</v>
      </c>
      <c r="U534" s="18" t="s">
        <v>6574</v>
      </c>
      <c r="V534" s="18" t="s">
        <v>6263</v>
      </c>
      <c r="W534" s="52" t="s">
        <v>6675</v>
      </c>
      <c r="X534" s="51" t="s">
        <v>5167</v>
      </c>
    </row>
    <row r="535" spans="1:24" s="50" customFormat="1" ht="47.25">
      <c r="A535" s="18" t="s">
        <v>90</v>
      </c>
      <c r="B535" s="18" t="s">
        <v>89</v>
      </c>
      <c r="C535" s="18" t="s">
        <v>91</v>
      </c>
      <c r="D535" s="18" t="s">
        <v>43</v>
      </c>
      <c r="E535" s="18">
        <v>1</v>
      </c>
      <c r="F535" s="18" t="s">
        <v>76</v>
      </c>
      <c r="G535" s="18">
        <v>48</v>
      </c>
      <c r="H535" s="18" t="s">
        <v>27</v>
      </c>
      <c r="I535" s="18">
        <v>2</v>
      </c>
      <c r="J535" s="18" t="s">
        <v>45</v>
      </c>
      <c r="K535" s="18">
        <v>4</v>
      </c>
      <c r="L535" s="18" t="s">
        <v>35</v>
      </c>
      <c r="M535" s="18" t="s">
        <v>36</v>
      </c>
      <c r="N535" s="18"/>
      <c r="O535" s="18" t="s">
        <v>29</v>
      </c>
      <c r="P535" s="18" t="s">
        <v>29</v>
      </c>
      <c r="Q535" s="18" t="s">
        <v>6676</v>
      </c>
      <c r="R535" s="18" t="s">
        <v>6677</v>
      </c>
      <c r="S535" s="18" t="s">
        <v>6678</v>
      </c>
      <c r="T535" s="18" t="s">
        <v>6679</v>
      </c>
      <c r="U535" s="18" t="s">
        <v>6574</v>
      </c>
      <c r="V535" s="18" t="s">
        <v>6263</v>
      </c>
      <c r="W535" s="52" t="s">
        <v>6680</v>
      </c>
      <c r="X535" s="51" t="s">
        <v>5173</v>
      </c>
    </row>
    <row r="536" spans="1:24" s="50" customFormat="1" ht="47.25">
      <c r="A536" s="18" t="s">
        <v>90</v>
      </c>
      <c r="B536" s="18" t="s">
        <v>89</v>
      </c>
      <c r="C536" s="18" t="s">
        <v>91</v>
      </c>
      <c r="D536" s="18" t="s">
        <v>43</v>
      </c>
      <c r="E536" s="18">
        <v>1</v>
      </c>
      <c r="F536" s="18" t="s">
        <v>76</v>
      </c>
      <c r="G536" s="18">
        <v>48</v>
      </c>
      <c r="H536" s="18" t="s">
        <v>27</v>
      </c>
      <c r="I536" s="18">
        <v>2</v>
      </c>
      <c r="J536" s="18" t="s">
        <v>45</v>
      </c>
      <c r="K536" s="18">
        <v>5</v>
      </c>
      <c r="L536" s="18" t="s">
        <v>35</v>
      </c>
      <c r="M536" s="18" t="s">
        <v>36</v>
      </c>
      <c r="N536" s="18"/>
      <c r="O536" s="18" t="s">
        <v>29</v>
      </c>
      <c r="P536" s="18" t="s">
        <v>29</v>
      </c>
      <c r="Q536" s="18" t="s">
        <v>6681</v>
      </c>
      <c r="R536" s="18" t="s">
        <v>6682</v>
      </c>
      <c r="S536" s="18" t="s">
        <v>6683</v>
      </c>
      <c r="T536" s="18" t="s">
        <v>6684</v>
      </c>
      <c r="U536" s="18" t="s">
        <v>6574</v>
      </c>
      <c r="V536" s="18" t="s">
        <v>6263</v>
      </c>
      <c r="W536" s="52" t="s">
        <v>6685</v>
      </c>
      <c r="X536" s="51" t="s">
        <v>5179</v>
      </c>
    </row>
    <row r="537" spans="1:24" s="50" customFormat="1" ht="47.25">
      <c r="A537" s="18" t="s">
        <v>90</v>
      </c>
      <c r="B537" s="18" t="s">
        <v>89</v>
      </c>
      <c r="C537" s="18" t="s">
        <v>91</v>
      </c>
      <c r="D537" s="18" t="s">
        <v>43</v>
      </c>
      <c r="E537" s="18">
        <v>1</v>
      </c>
      <c r="F537" s="18" t="s">
        <v>76</v>
      </c>
      <c r="G537" s="18">
        <v>48</v>
      </c>
      <c r="H537" s="18" t="s">
        <v>27</v>
      </c>
      <c r="I537" s="18">
        <v>2</v>
      </c>
      <c r="J537" s="18" t="s">
        <v>45</v>
      </c>
      <c r="K537" s="18">
        <v>6</v>
      </c>
      <c r="L537" s="18" t="s">
        <v>35</v>
      </c>
      <c r="M537" s="18" t="s">
        <v>36</v>
      </c>
      <c r="N537" s="18"/>
      <c r="O537" s="18" t="s">
        <v>29</v>
      </c>
      <c r="P537" s="18" t="s">
        <v>29</v>
      </c>
      <c r="Q537" s="18" t="s">
        <v>6686</v>
      </c>
      <c r="R537" s="18" t="s">
        <v>6687</v>
      </c>
      <c r="S537" s="18" t="s">
        <v>6688</v>
      </c>
      <c r="T537" s="18" t="s">
        <v>6689</v>
      </c>
      <c r="U537" s="18" t="s">
        <v>6574</v>
      </c>
      <c r="V537" s="18" t="s">
        <v>6263</v>
      </c>
      <c r="W537" s="52" t="s">
        <v>6690</v>
      </c>
      <c r="X537" s="51" t="s">
        <v>5185</v>
      </c>
    </row>
    <row r="538" spans="1:24" s="50" customFormat="1" ht="47.25">
      <c r="A538" s="18" t="s">
        <v>90</v>
      </c>
      <c r="B538" s="18" t="s">
        <v>89</v>
      </c>
      <c r="C538" s="18" t="s">
        <v>91</v>
      </c>
      <c r="D538" s="18" t="s">
        <v>67</v>
      </c>
      <c r="E538" s="18">
        <v>4</v>
      </c>
      <c r="F538" s="18" t="s">
        <v>76</v>
      </c>
      <c r="G538" s="18">
        <v>48</v>
      </c>
      <c r="H538" s="18" t="s">
        <v>27</v>
      </c>
      <c r="I538" s="18">
        <v>2</v>
      </c>
      <c r="J538" s="18" t="s">
        <v>45</v>
      </c>
      <c r="K538" s="18">
        <v>1</v>
      </c>
      <c r="L538" s="18" t="s">
        <v>83</v>
      </c>
      <c r="M538" s="18" t="s">
        <v>72</v>
      </c>
      <c r="N538" s="18"/>
      <c r="O538" s="18" t="s">
        <v>29</v>
      </c>
      <c r="P538" s="18" t="s">
        <v>29</v>
      </c>
      <c r="Q538" s="18" t="s">
        <v>6691</v>
      </c>
      <c r="R538" s="18" t="s">
        <v>6692</v>
      </c>
      <c r="S538" s="18" t="s">
        <v>6693</v>
      </c>
      <c r="T538" s="18" t="s">
        <v>6694</v>
      </c>
      <c r="U538" s="18" t="s">
        <v>6447</v>
      </c>
      <c r="V538" s="18" t="s">
        <v>6165</v>
      </c>
      <c r="W538" s="52" t="s">
        <v>6695</v>
      </c>
      <c r="X538" s="51" t="s">
        <v>6055</v>
      </c>
    </row>
    <row r="539" spans="1:24" s="50" customFormat="1" ht="47.25">
      <c r="A539" s="18" t="s">
        <v>90</v>
      </c>
      <c r="B539" s="18" t="s">
        <v>89</v>
      </c>
      <c r="C539" s="18" t="s">
        <v>91</v>
      </c>
      <c r="D539" s="18" t="s">
        <v>67</v>
      </c>
      <c r="E539" s="18">
        <v>4</v>
      </c>
      <c r="F539" s="18" t="s">
        <v>76</v>
      </c>
      <c r="G539" s="18">
        <v>48</v>
      </c>
      <c r="H539" s="18" t="s">
        <v>27</v>
      </c>
      <c r="I539" s="18">
        <v>2</v>
      </c>
      <c r="J539" s="18" t="s">
        <v>45</v>
      </c>
      <c r="K539" s="18">
        <v>2</v>
      </c>
      <c r="L539" s="18" t="s">
        <v>83</v>
      </c>
      <c r="M539" s="18" t="s">
        <v>72</v>
      </c>
      <c r="N539" s="18"/>
      <c r="O539" s="18" t="s">
        <v>29</v>
      </c>
      <c r="P539" s="18" t="s">
        <v>29</v>
      </c>
      <c r="Q539" s="18" t="s">
        <v>6696</v>
      </c>
      <c r="R539" s="18" t="s">
        <v>6697</v>
      </c>
      <c r="S539" s="18" t="s">
        <v>6698</v>
      </c>
      <c r="T539" s="18" t="s">
        <v>6699</v>
      </c>
      <c r="U539" s="18" t="s">
        <v>6447</v>
      </c>
      <c r="V539" s="18" t="s">
        <v>6165</v>
      </c>
      <c r="W539" s="52" t="s">
        <v>6700</v>
      </c>
      <c r="X539" s="51" t="s">
        <v>6061</v>
      </c>
    </row>
    <row r="540" spans="1:24" s="50" customFormat="1" ht="47.25">
      <c r="A540" s="18" t="s">
        <v>90</v>
      </c>
      <c r="B540" s="18" t="s">
        <v>89</v>
      </c>
      <c r="C540" s="18" t="s">
        <v>91</v>
      </c>
      <c r="D540" s="18" t="s">
        <v>67</v>
      </c>
      <c r="E540" s="18">
        <v>4</v>
      </c>
      <c r="F540" s="18" t="s">
        <v>76</v>
      </c>
      <c r="G540" s="18">
        <v>48</v>
      </c>
      <c r="H540" s="18" t="s">
        <v>27</v>
      </c>
      <c r="I540" s="18">
        <v>2</v>
      </c>
      <c r="J540" s="18" t="s">
        <v>45</v>
      </c>
      <c r="K540" s="18">
        <v>3</v>
      </c>
      <c r="L540" s="18" t="s">
        <v>83</v>
      </c>
      <c r="M540" s="18" t="s">
        <v>72</v>
      </c>
      <c r="N540" s="18"/>
      <c r="O540" s="18" t="s">
        <v>29</v>
      </c>
      <c r="P540" s="18" t="s">
        <v>29</v>
      </c>
      <c r="Q540" s="18" t="s">
        <v>6701</v>
      </c>
      <c r="R540" s="18" t="s">
        <v>6702</v>
      </c>
      <c r="S540" s="18" t="s">
        <v>6703</v>
      </c>
      <c r="T540" s="18" t="s">
        <v>6704</v>
      </c>
      <c r="U540" s="18" t="s">
        <v>6447</v>
      </c>
      <c r="V540" s="18" t="s">
        <v>6165</v>
      </c>
      <c r="W540" s="52" t="s">
        <v>6705</v>
      </c>
      <c r="X540" s="51" t="s">
        <v>6067</v>
      </c>
    </row>
    <row r="541" spans="1:24" s="50" customFormat="1" ht="47.25">
      <c r="A541" s="18" t="s">
        <v>90</v>
      </c>
      <c r="B541" s="18" t="s">
        <v>89</v>
      </c>
      <c r="C541" s="18" t="s">
        <v>91</v>
      </c>
      <c r="D541" s="18" t="s">
        <v>67</v>
      </c>
      <c r="E541" s="18">
        <v>4</v>
      </c>
      <c r="F541" s="18" t="s">
        <v>76</v>
      </c>
      <c r="G541" s="18">
        <v>48</v>
      </c>
      <c r="H541" s="18" t="s">
        <v>27</v>
      </c>
      <c r="I541" s="18">
        <v>2</v>
      </c>
      <c r="J541" s="18" t="s">
        <v>45</v>
      </c>
      <c r="K541" s="18">
        <v>4</v>
      </c>
      <c r="L541" s="18" t="s">
        <v>83</v>
      </c>
      <c r="M541" s="18" t="s">
        <v>72</v>
      </c>
      <c r="N541" s="18"/>
      <c r="O541" s="18" t="s">
        <v>29</v>
      </c>
      <c r="P541" s="18" t="s">
        <v>29</v>
      </c>
      <c r="Q541" s="18" t="s">
        <v>6706</v>
      </c>
      <c r="R541" s="18" t="s">
        <v>6707</v>
      </c>
      <c r="S541" s="18" t="s">
        <v>6708</v>
      </c>
      <c r="T541" s="18" t="s">
        <v>6709</v>
      </c>
      <c r="U541" s="18" t="s">
        <v>6447</v>
      </c>
      <c r="V541" s="18" t="s">
        <v>6165</v>
      </c>
      <c r="W541" s="52" t="s">
        <v>6710</v>
      </c>
      <c r="X541" s="51" t="s">
        <v>6073</v>
      </c>
    </row>
    <row r="542" spans="1:24" s="50" customFormat="1" ht="47.25">
      <c r="A542" s="18" t="s">
        <v>90</v>
      </c>
      <c r="B542" s="18" t="s">
        <v>89</v>
      </c>
      <c r="C542" s="18" t="s">
        <v>91</v>
      </c>
      <c r="D542" s="18" t="s">
        <v>67</v>
      </c>
      <c r="E542" s="18">
        <v>4</v>
      </c>
      <c r="F542" s="18" t="s">
        <v>76</v>
      </c>
      <c r="G542" s="18">
        <v>48</v>
      </c>
      <c r="H542" s="18" t="s">
        <v>27</v>
      </c>
      <c r="I542" s="18">
        <v>2</v>
      </c>
      <c r="J542" s="18" t="s">
        <v>45</v>
      </c>
      <c r="K542" s="18">
        <v>5</v>
      </c>
      <c r="L542" s="18" t="s">
        <v>83</v>
      </c>
      <c r="M542" s="18" t="s">
        <v>72</v>
      </c>
      <c r="N542" s="18"/>
      <c r="O542" s="18" t="s">
        <v>29</v>
      </c>
      <c r="P542" s="18" t="s">
        <v>29</v>
      </c>
      <c r="Q542" s="18" t="s">
        <v>6711</v>
      </c>
      <c r="R542" s="18" t="s">
        <v>6712</v>
      </c>
      <c r="S542" s="18" t="s">
        <v>6713</v>
      </c>
      <c r="T542" s="18" t="s">
        <v>6714</v>
      </c>
      <c r="U542" s="18" t="s">
        <v>6447</v>
      </c>
      <c r="V542" s="18" t="s">
        <v>6165</v>
      </c>
      <c r="W542" s="52" t="s">
        <v>6715</v>
      </c>
      <c r="X542" s="51" t="s">
        <v>6079</v>
      </c>
    </row>
    <row r="543" spans="1:24" s="50" customFormat="1" ht="47.25">
      <c r="A543" s="18" t="s">
        <v>90</v>
      </c>
      <c r="B543" s="18" t="s">
        <v>89</v>
      </c>
      <c r="C543" s="18" t="s">
        <v>91</v>
      </c>
      <c r="D543" s="18" t="s">
        <v>67</v>
      </c>
      <c r="E543" s="18">
        <v>4</v>
      </c>
      <c r="F543" s="18" t="s">
        <v>76</v>
      </c>
      <c r="G543" s="18">
        <v>48</v>
      </c>
      <c r="H543" s="18" t="s">
        <v>27</v>
      </c>
      <c r="I543" s="18">
        <v>2</v>
      </c>
      <c r="J543" s="18" t="s">
        <v>45</v>
      </c>
      <c r="K543" s="18">
        <v>6</v>
      </c>
      <c r="L543" s="18" t="s">
        <v>83</v>
      </c>
      <c r="M543" s="18" t="s">
        <v>72</v>
      </c>
      <c r="N543" s="18"/>
      <c r="O543" s="18" t="s">
        <v>29</v>
      </c>
      <c r="P543" s="18" t="s">
        <v>29</v>
      </c>
      <c r="Q543" s="18" t="s">
        <v>6716</v>
      </c>
      <c r="R543" s="18" t="s">
        <v>6717</v>
      </c>
      <c r="S543" s="18" t="s">
        <v>6718</v>
      </c>
      <c r="T543" s="18" t="s">
        <v>6719</v>
      </c>
      <c r="U543" s="18" t="s">
        <v>6447</v>
      </c>
      <c r="V543" s="18" t="s">
        <v>6165</v>
      </c>
      <c r="W543" s="52" t="s">
        <v>6720</v>
      </c>
      <c r="X543" s="51" t="s">
        <v>6085</v>
      </c>
    </row>
    <row r="544" spans="1:24" s="50" customFormat="1" ht="47.25">
      <c r="A544" s="18" t="s">
        <v>90</v>
      </c>
      <c r="B544" s="18" t="s">
        <v>89</v>
      </c>
      <c r="C544" s="18" t="s">
        <v>91</v>
      </c>
      <c r="D544" s="18" t="s">
        <v>79</v>
      </c>
      <c r="E544" s="18">
        <v>6</v>
      </c>
      <c r="F544" s="18" t="s">
        <v>76</v>
      </c>
      <c r="G544" s="18">
        <v>48</v>
      </c>
      <c r="H544" s="18" t="s">
        <v>27</v>
      </c>
      <c r="I544" s="18">
        <v>2</v>
      </c>
      <c r="J544" s="18" t="s">
        <v>45</v>
      </c>
      <c r="K544" s="18">
        <v>1</v>
      </c>
      <c r="L544" s="18" t="s">
        <v>83</v>
      </c>
      <c r="M544" s="18" t="s">
        <v>72</v>
      </c>
      <c r="N544" s="18"/>
      <c r="O544" s="18" t="s">
        <v>29</v>
      </c>
      <c r="P544" s="18" t="s">
        <v>29</v>
      </c>
      <c r="Q544" s="18" t="s">
        <v>6721</v>
      </c>
      <c r="R544" s="18" t="s">
        <v>6722</v>
      </c>
      <c r="S544" s="18" t="s">
        <v>6723</v>
      </c>
      <c r="T544" s="18" t="s">
        <v>6724</v>
      </c>
      <c r="U544" s="18" t="s">
        <v>6447</v>
      </c>
      <c r="V544" s="18" t="s">
        <v>6165</v>
      </c>
      <c r="W544" s="52" t="s">
        <v>6725</v>
      </c>
      <c r="X544" s="51" t="s">
        <v>5695</v>
      </c>
    </row>
    <row r="545" spans="1:24" s="50" customFormat="1" ht="47.25">
      <c r="A545" s="18" t="s">
        <v>90</v>
      </c>
      <c r="B545" s="18" t="s">
        <v>89</v>
      </c>
      <c r="C545" s="18" t="s">
        <v>91</v>
      </c>
      <c r="D545" s="18" t="s">
        <v>79</v>
      </c>
      <c r="E545" s="18">
        <v>6</v>
      </c>
      <c r="F545" s="18" t="s">
        <v>76</v>
      </c>
      <c r="G545" s="18">
        <v>48</v>
      </c>
      <c r="H545" s="18" t="s">
        <v>27</v>
      </c>
      <c r="I545" s="18">
        <v>2</v>
      </c>
      <c r="J545" s="18" t="s">
        <v>45</v>
      </c>
      <c r="K545" s="18">
        <v>2</v>
      </c>
      <c r="L545" s="18" t="s">
        <v>83</v>
      </c>
      <c r="M545" s="18" t="s">
        <v>72</v>
      </c>
      <c r="N545" s="18"/>
      <c r="O545" s="18" t="s">
        <v>29</v>
      </c>
      <c r="P545" s="18" t="s">
        <v>29</v>
      </c>
      <c r="Q545" s="18" t="s">
        <v>6726</v>
      </c>
      <c r="R545" s="18" t="s">
        <v>6727</v>
      </c>
      <c r="S545" s="18" t="s">
        <v>6728</v>
      </c>
      <c r="T545" s="18" t="s">
        <v>6729</v>
      </c>
      <c r="U545" s="18" t="s">
        <v>6447</v>
      </c>
      <c r="V545" s="18" t="s">
        <v>6165</v>
      </c>
      <c r="W545" s="52" t="s">
        <v>6730</v>
      </c>
      <c r="X545" s="51" t="s">
        <v>5701</v>
      </c>
    </row>
    <row r="546" spans="1:24" s="50" customFormat="1" ht="47.25">
      <c r="A546" s="18" t="s">
        <v>90</v>
      </c>
      <c r="B546" s="18" t="s">
        <v>89</v>
      </c>
      <c r="C546" s="18" t="s">
        <v>91</v>
      </c>
      <c r="D546" s="18" t="s">
        <v>79</v>
      </c>
      <c r="E546" s="18">
        <v>6</v>
      </c>
      <c r="F546" s="18" t="s">
        <v>76</v>
      </c>
      <c r="G546" s="18">
        <v>48</v>
      </c>
      <c r="H546" s="18" t="s">
        <v>27</v>
      </c>
      <c r="I546" s="18">
        <v>2</v>
      </c>
      <c r="J546" s="18" t="s">
        <v>45</v>
      </c>
      <c r="K546" s="18">
        <v>3</v>
      </c>
      <c r="L546" s="18" t="s">
        <v>83</v>
      </c>
      <c r="M546" s="18" t="s">
        <v>72</v>
      </c>
      <c r="N546" s="18"/>
      <c r="O546" s="18" t="s">
        <v>29</v>
      </c>
      <c r="P546" s="18" t="s">
        <v>29</v>
      </c>
      <c r="Q546" s="18" t="s">
        <v>6731</v>
      </c>
      <c r="R546" s="18" t="s">
        <v>6732</v>
      </c>
      <c r="S546" s="18" t="s">
        <v>6733</v>
      </c>
      <c r="T546" s="18" t="s">
        <v>6734</v>
      </c>
      <c r="U546" s="18" t="s">
        <v>6447</v>
      </c>
      <c r="V546" s="18" t="s">
        <v>6165</v>
      </c>
      <c r="W546" s="52" t="s">
        <v>6735</v>
      </c>
      <c r="X546" s="51" t="s">
        <v>5707</v>
      </c>
    </row>
    <row r="547" spans="1:24" s="50" customFormat="1" ht="47.25">
      <c r="A547" s="18" t="s">
        <v>90</v>
      </c>
      <c r="B547" s="18" t="s">
        <v>89</v>
      </c>
      <c r="C547" s="18" t="s">
        <v>91</v>
      </c>
      <c r="D547" s="18" t="s">
        <v>79</v>
      </c>
      <c r="E547" s="18">
        <v>6</v>
      </c>
      <c r="F547" s="18" t="s">
        <v>76</v>
      </c>
      <c r="G547" s="18">
        <v>48</v>
      </c>
      <c r="H547" s="18" t="s">
        <v>27</v>
      </c>
      <c r="I547" s="18">
        <v>2</v>
      </c>
      <c r="J547" s="18" t="s">
        <v>45</v>
      </c>
      <c r="K547" s="18">
        <v>4</v>
      </c>
      <c r="L547" s="18" t="s">
        <v>83</v>
      </c>
      <c r="M547" s="18" t="s">
        <v>72</v>
      </c>
      <c r="N547" s="18"/>
      <c r="O547" s="18" t="s">
        <v>29</v>
      </c>
      <c r="P547" s="18" t="s">
        <v>29</v>
      </c>
      <c r="Q547" s="18" t="s">
        <v>6736</v>
      </c>
      <c r="R547" s="18" t="s">
        <v>6737</v>
      </c>
      <c r="S547" s="18" t="s">
        <v>6738</v>
      </c>
      <c r="T547" s="18" t="s">
        <v>6739</v>
      </c>
      <c r="U547" s="18" t="s">
        <v>6447</v>
      </c>
      <c r="V547" s="18" t="s">
        <v>6165</v>
      </c>
      <c r="W547" s="52" t="s">
        <v>6740</v>
      </c>
      <c r="X547" s="51" t="s">
        <v>5713</v>
      </c>
    </row>
    <row r="548" spans="1:24" s="50" customFormat="1" ht="47.25">
      <c r="A548" s="18" t="s">
        <v>90</v>
      </c>
      <c r="B548" s="18" t="s">
        <v>89</v>
      </c>
      <c r="C548" s="18" t="s">
        <v>91</v>
      </c>
      <c r="D548" s="18" t="s">
        <v>79</v>
      </c>
      <c r="E548" s="18">
        <v>6</v>
      </c>
      <c r="F548" s="18" t="s">
        <v>76</v>
      </c>
      <c r="G548" s="18">
        <v>48</v>
      </c>
      <c r="H548" s="18" t="s">
        <v>27</v>
      </c>
      <c r="I548" s="18">
        <v>2</v>
      </c>
      <c r="J548" s="18" t="s">
        <v>45</v>
      </c>
      <c r="K548" s="18">
        <v>5</v>
      </c>
      <c r="L548" s="18" t="s">
        <v>83</v>
      </c>
      <c r="M548" s="18" t="s">
        <v>72</v>
      </c>
      <c r="N548" s="18"/>
      <c r="O548" s="18" t="s">
        <v>29</v>
      </c>
      <c r="P548" s="18" t="s">
        <v>29</v>
      </c>
      <c r="Q548" s="18" t="s">
        <v>6741</v>
      </c>
      <c r="R548" s="18" t="s">
        <v>6742</v>
      </c>
      <c r="S548" s="18" t="s">
        <v>6743</v>
      </c>
      <c r="T548" s="18" t="s">
        <v>6744</v>
      </c>
      <c r="U548" s="18" t="s">
        <v>6447</v>
      </c>
      <c r="V548" s="18" t="s">
        <v>6165</v>
      </c>
      <c r="W548" s="52" t="s">
        <v>6745</v>
      </c>
      <c r="X548" s="51" t="s">
        <v>5719</v>
      </c>
    </row>
    <row r="549" spans="1:24" s="50" customFormat="1" ht="47.25">
      <c r="A549" s="18" t="s">
        <v>90</v>
      </c>
      <c r="B549" s="18" t="s">
        <v>89</v>
      </c>
      <c r="C549" s="18" t="s">
        <v>91</v>
      </c>
      <c r="D549" s="18" t="s">
        <v>79</v>
      </c>
      <c r="E549" s="18">
        <v>6</v>
      </c>
      <c r="F549" s="18" t="s">
        <v>76</v>
      </c>
      <c r="G549" s="18">
        <v>48</v>
      </c>
      <c r="H549" s="18" t="s">
        <v>27</v>
      </c>
      <c r="I549" s="18">
        <v>2</v>
      </c>
      <c r="J549" s="18" t="s">
        <v>45</v>
      </c>
      <c r="K549" s="18">
        <v>6</v>
      </c>
      <c r="L549" s="18" t="s">
        <v>83</v>
      </c>
      <c r="M549" s="18" t="s">
        <v>72</v>
      </c>
      <c r="N549" s="18"/>
      <c r="O549" s="18" t="s">
        <v>29</v>
      </c>
      <c r="P549" s="18" t="s">
        <v>29</v>
      </c>
      <c r="Q549" s="18" t="s">
        <v>6746</v>
      </c>
      <c r="R549" s="18" t="s">
        <v>6747</v>
      </c>
      <c r="S549" s="18" t="s">
        <v>6748</v>
      </c>
      <c r="T549" s="18" t="s">
        <v>6749</v>
      </c>
      <c r="U549" s="18" t="s">
        <v>6447</v>
      </c>
      <c r="V549" s="18" t="s">
        <v>6165</v>
      </c>
      <c r="W549" s="52" t="s">
        <v>6750</v>
      </c>
      <c r="X549" s="51" t="s">
        <v>5725</v>
      </c>
    </row>
    <row r="550" spans="1:24" s="50" customFormat="1" ht="47.25">
      <c r="A550" s="18" t="s">
        <v>90</v>
      </c>
      <c r="B550" s="18" t="s">
        <v>89</v>
      </c>
      <c r="C550" s="18" t="s">
        <v>91</v>
      </c>
      <c r="D550" s="18" t="s">
        <v>43</v>
      </c>
      <c r="E550" s="18">
        <v>1</v>
      </c>
      <c r="F550" s="18" t="s">
        <v>76</v>
      </c>
      <c r="G550" s="18">
        <v>48</v>
      </c>
      <c r="H550" s="18" t="s">
        <v>27</v>
      </c>
      <c r="I550" s="18">
        <v>2</v>
      </c>
      <c r="J550" s="18" t="s">
        <v>45</v>
      </c>
      <c r="K550" s="18">
        <v>1</v>
      </c>
      <c r="L550" s="18" t="s">
        <v>83</v>
      </c>
      <c r="M550" s="18" t="s">
        <v>72</v>
      </c>
      <c r="N550" s="18"/>
      <c r="O550" s="18" t="s">
        <v>29</v>
      </c>
      <c r="P550" s="18" t="s">
        <v>29</v>
      </c>
      <c r="Q550" s="18" t="s">
        <v>6751</v>
      </c>
      <c r="R550" s="18" t="s">
        <v>6752</v>
      </c>
      <c r="S550" s="18" t="s">
        <v>6753</v>
      </c>
      <c r="T550" s="18" t="s">
        <v>6754</v>
      </c>
      <c r="U550" s="18" t="s">
        <v>6447</v>
      </c>
      <c r="V550" s="18" t="s">
        <v>6165</v>
      </c>
      <c r="W550" s="52" t="s">
        <v>6755</v>
      </c>
      <c r="X550" s="51" t="s">
        <v>5335</v>
      </c>
    </row>
    <row r="551" spans="1:24" s="50" customFormat="1" ht="47.25">
      <c r="A551" s="18" t="s">
        <v>90</v>
      </c>
      <c r="B551" s="18" t="s">
        <v>89</v>
      </c>
      <c r="C551" s="18" t="s">
        <v>91</v>
      </c>
      <c r="D551" s="18" t="s">
        <v>43</v>
      </c>
      <c r="E551" s="18">
        <v>1</v>
      </c>
      <c r="F551" s="18" t="s">
        <v>76</v>
      </c>
      <c r="G551" s="18">
        <v>48</v>
      </c>
      <c r="H551" s="18" t="s">
        <v>27</v>
      </c>
      <c r="I551" s="18">
        <v>2</v>
      </c>
      <c r="J551" s="18" t="s">
        <v>45</v>
      </c>
      <c r="K551" s="18">
        <v>2</v>
      </c>
      <c r="L551" s="18" t="s">
        <v>83</v>
      </c>
      <c r="M551" s="18" t="s">
        <v>72</v>
      </c>
      <c r="N551" s="18"/>
      <c r="O551" s="18" t="s">
        <v>29</v>
      </c>
      <c r="P551" s="18" t="s">
        <v>29</v>
      </c>
      <c r="Q551" s="18" t="s">
        <v>6756</v>
      </c>
      <c r="R551" s="18" t="s">
        <v>6757</v>
      </c>
      <c r="S551" s="18" t="s">
        <v>6758</v>
      </c>
      <c r="T551" s="18" t="s">
        <v>6759</v>
      </c>
      <c r="U551" s="18" t="s">
        <v>6447</v>
      </c>
      <c r="V551" s="18" t="s">
        <v>6165</v>
      </c>
      <c r="W551" s="52" t="s">
        <v>6760</v>
      </c>
      <c r="X551" s="51" t="s">
        <v>5341</v>
      </c>
    </row>
    <row r="552" spans="1:24" s="50" customFormat="1" ht="47.25">
      <c r="A552" s="18" t="s">
        <v>90</v>
      </c>
      <c r="B552" s="18" t="s">
        <v>89</v>
      </c>
      <c r="C552" s="18" t="s">
        <v>91</v>
      </c>
      <c r="D552" s="18" t="s">
        <v>43</v>
      </c>
      <c r="E552" s="18">
        <v>1</v>
      </c>
      <c r="F552" s="18" t="s">
        <v>76</v>
      </c>
      <c r="G552" s="18">
        <v>48</v>
      </c>
      <c r="H552" s="18" t="s">
        <v>27</v>
      </c>
      <c r="I552" s="18">
        <v>2</v>
      </c>
      <c r="J552" s="18" t="s">
        <v>45</v>
      </c>
      <c r="K552" s="18">
        <v>3</v>
      </c>
      <c r="L552" s="18" t="s">
        <v>83</v>
      </c>
      <c r="M552" s="18" t="s">
        <v>72</v>
      </c>
      <c r="N552" s="18"/>
      <c r="O552" s="18" t="s">
        <v>29</v>
      </c>
      <c r="P552" s="18" t="s">
        <v>29</v>
      </c>
      <c r="Q552" s="18" t="s">
        <v>6761</v>
      </c>
      <c r="R552" s="18" t="s">
        <v>6762</v>
      </c>
      <c r="S552" s="18" t="s">
        <v>6763</v>
      </c>
      <c r="T552" s="18" t="s">
        <v>6764</v>
      </c>
      <c r="U552" s="18" t="s">
        <v>6447</v>
      </c>
      <c r="V552" s="18" t="s">
        <v>6165</v>
      </c>
      <c r="W552" s="52" t="s">
        <v>6765</v>
      </c>
      <c r="X552" s="51" t="s">
        <v>5347</v>
      </c>
    </row>
    <row r="553" spans="1:24" s="50" customFormat="1" ht="47.25">
      <c r="A553" s="18" t="s">
        <v>90</v>
      </c>
      <c r="B553" s="18" t="s">
        <v>89</v>
      </c>
      <c r="C553" s="18" t="s">
        <v>91</v>
      </c>
      <c r="D553" s="18" t="s">
        <v>43</v>
      </c>
      <c r="E553" s="18">
        <v>1</v>
      </c>
      <c r="F553" s="18" t="s">
        <v>76</v>
      </c>
      <c r="G553" s="18">
        <v>48</v>
      </c>
      <c r="H553" s="18" t="s">
        <v>27</v>
      </c>
      <c r="I553" s="18">
        <v>2</v>
      </c>
      <c r="J553" s="18" t="s">
        <v>45</v>
      </c>
      <c r="K553" s="18">
        <v>4</v>
      </c>
      <c r="L553" s="18" t="s">
        <v>83</v>
      </c>
      <c r="M553" s="18" t="s">
        <v>72</v>
      </c>
      <c r="N553" s="18"/>
      <c r="O553" s="18" t="s">
        <v>29</v>
      </c>
      <c r="P553" s="18" t="s">
        <v>29</v>
      </c>
      <c r="Q553" s="18" t="s">
        <v>6766</v>
      </c>
      <c r="R553" s="18" t="s">
        <v>6767</v>
      </c>
      <c r="S553" s="18" t="s">
        <v>6768</v>
      </c>
      <c r="T553" s="18" t="s">
        <v>6769</v>
      </c>
      <c r="U553" s="18" t="s">
        <v>6447</v>
      </c>
      <c r="V553" s="18" t="s">
        <v>6165</v>
      </c>
      <c r="W553" s="52" t="s">
        <v>6770</v>
      </c>
      <c r="X553" s="51" t="s">
        <v>5353</v>
      </c>
    </row>
    <row r="554" spans="1:24" s="50" customFormat="1" ht="47.25">
      <c r="A554" s="18" t="s">
        <v>90</v>
      </c>
      <c r="B554" s="18" t="s">
        <v>89</v>
      </c>
      <c r="C554" s="18" t="s">
        <v>91</v>
      </c>
      <c r="D554" s="18" t="s">
        <v>43</v>
      </c>
      <c r="E554" s="18">
        <v>1</v>
      </c>
      <c r="F554" s="18" t="s">
        <v>76</v>
      </c>
      <c r="G554" s="18">
        <v>48</v>
      </c>
      <c r="H554" s="18" t="s">
        <v>27</v>
      </c>
      <c r="I554" s="18">
        <v>2</v>
      </c>
      <c r="J554" s="18" t="s">
        <v>45</v>
      </c>
      <c r="K554" s="18">
        <v>5</v>
      </c>
      <c r="L554" s="18" t="s">
        <v>83</v>
      </c>
      <c r="M554" s="18" t="s">
        <v>72</v>
      </c>
      <c r="N554" s="18"/>
      <c r="O554" s="18" t="s">
        <v>29</v>
      </c>
      <c r="P554" s="18" t="s">
        <v>29</v>
      </c>
      <c r="Q554" s="18" t="s">
        <v>6771</v>
      </c>
      <c r="R554" s="18" t="s">
        <v>6772</v>
      </c>
      <c r="S554" s="18" t="s">
        <v>6773</v>
      </c>
      <c r="T554" s="18" t="s">
        <v>6774</v>
      </c>
      <c r="U554" s="18" t="s">
        <v>6447</v>
      </c>
      <c r="V554" s="18" t="s">
        <v>6165</v>
      </c>
      <c r="W554" s="52" t="s">
        <v>6775</v>
      </c>
      <c r="X554" s="51" t="s">
        <v>5359</v>
      </c>
    </row>
    <row r="555" spans="1:24" s="50" customFormat="1" ht="47.25">
      <c r="A555" s="18" t="s">
        <v>90</v>
      </c>
      <c r="B555" s="18" t="s">
        <v>89</v>
      </c>
      <c r="C555" s="18" t="s">
        <v>91</v>
      </c>
      <c r="D555" s="18" t="s">
        <v>43</v>
      </c>
      <c r="E555" s="18">
        <v>1</v>
      </c>
      <c r="F555" s="18" t="s">
        <v>76</v>
      </c>
      <c r="G555" s="18">
        <v>48</v>
      </c>
      <c r="H555" s="18" t="s">
        <v>27</v>
      </c>
      <c r="I555" s="18">
        <v>2</v>
      </c>
      <c r="J555" s="18" t="s">
        <v>45</v>
      </c>
      <c r="K555" s="18">
        <v>6</v>
      </c>
      <c r="L555" s="18" t="s">
        <v>83</v>
      </c>
      <c r="M555" s="18" t="s">
        <v>72</v>
      </c>
      <c r="N555" s="18"/>
      <c r="O555" s="18" t="s">
        <v>29</v>
      </c>
      <c r="P555" s="18" t="s">
        <v>29</v>
      </c>
      <c r="Q555" s="18" t="s">
        <v>6776</v>
      </c>
      <c r="R555" s="18" t="s">
        <v>6777</v>
      </c>
      <c r="S555" s="18" t="s">
        <v>6778</v>
      </c>
      <c r="T555" s="18" t="s">
        <v>6779</v>
      </c>
      <c r="U555" s="18" t="s">
        <v>6447</v>
      </c>
      <c r="V555" s="18" t="s">
        <v>6165</v>
      </c>
      <c r="W555" s="52" t="s">
        <v>6780</v>
      </c>
      <c r="X555" s="51" t="s">
        <v>5365</v>
      </c>
    </row>
    <row r="556" spans="1:24" s="50" customFormat="1" ht="47.25">
      <c r="A556" s="18" t="s">
        <v>90</v>
      </c>
      <c r="B556" s="18" t="s">
        <v>89</v>
      </c>
      <c r="C556" s="18" t="s">
        <v>91</v>
      </c>
      <c r="D556" s="18" t="s">
        <v>67</v>
      </c>
      <c r="E556" s="18">
        <v>4</v>
      </c>
      <c r="F556" s="18" t="s">
        <v>76</v>
      </c>
      <c r="G556" s="18">
        <v>48</v>
      </c>
      <c r="H556" s="18" t="s">
        <v>27</v>
      </c>
      <c r="I556" s="18">
        <v>2</v>
      </c>
      <c r="J556" s="18" t="s">
        <v>45</v>
      </c>
      <c r="K556" s="18">
        <v>1</v>
      </c>
      <c r="L556" s="18" t="s">
        <v>83</v>
      </c>
      <c r="M556" s="18" t="s">
        <v>72</v>
      </c>
      <c r="N556" s="18"/>
      <c r="O556" s="18" t="s">
        <v>29</v>
      </c>
      <c r="P556" s="18" t="s">
        <v>29</v>
      </c>
      <c r="Q556" s="18" t="s">
        <v>6781</v>
      </c>
      <c r="R556" s="18" t="s">
        <v>6782</v>
      </c>
      <c r="S556" s="18" t="s">
        <v>6783</v>
      </c>
      <c r="T556" s="18" t="s">
        <v>6784</v>
      </c>
      <c r="U556" s="18" t="s">
        <v>6574</v>
      </c>
      <c r="V556" s="18" t="s">
        <v>6263</v>
      </c>
      <c r="W556" s="52" t="s">
        <v>6785</v>
      </c>
      <c r="X556" s="51" t="s">
        <v>6055</v>
      </c>
    </row>
    <row r="557" spans="1:24" s="50" customFormat="1" ht="47.25">
      <c r="A557" s="18" t="s">
        <v>90</v>
      </c>
      <c r="B557" s="18" t="s">
        <v>89</v>
      </c>
      <c r="C557" s="18" t="s">
        <v>91</v>
      </c>
      <c r="D557" s="18" t="s">
        <v>67</v>
      </c>
      <c r="E557" s="18">
        <v>4</v>
      </c>
      <c r="F557" s="18" t="s">
        <v>76</v>
      </c>
      <c r="G557" s="18">
        <v>48</v>
      </c>
      <c r="H557" s="18" t="s">
        <v>27</v>
      </c>
      <c r="I557" s="18">
        <v>2</v>
      </c>
      <c r="J557" s="18" t="s">
        <v>45</v>
      </c>
      <c r="K557" s="18">
        <v>2</v>
      </c>
      <c r="L557" s="18" t="s">
        <v>83</v>
      </c>
      <c r="M557" s="18" t="s">
        <v>72</v>
      </c>
      <c r="N557" s="18"/>
      <c r="O557" s="18" t="s">
        <v>29</v>
      </c>
      <c r="P557" s="18" t="s">
        <v>29</v>
      </c>
      <c r="Q557" s="18" t="s">
        <v>6786</v>
      </c>
      <c r="R557" s="18" t="s">
        <v>6787</v>
      </c>
      <c r="S557" s="18" t="s">
        <v>6788</v>
      </c>
      <c r="T557" s="18" t="s">
        <v>6789</v>
      </c>
      <c r="U557" s="18" t="s">
        <v>6574</v>
      </c>
      <c r="V557" s="18" t="s">
        <v>6263</v>
      </c>
      <c r="W557" s="52" t="s">
        <v>6790</v>
      </c>
      <c r="X557" s="51" t="s">
        <v>6061</v>
      </c>
    </row>
    <row r="558" spans="1:24" s="50" customFormat="1" ht="47.25">
      <c r="A558" s="18" t="s">
        <v>90</v>
      </c>
      <c r="B558" s="18" t="s">
        <v>89</v>
      </c>
      <c r="C558" s="18" t="s">
        <v>91</v>
      </c>
      <c r="D558" s="18" t="s">
        <v>67</v>
      </c>
      <c r="E558" s="18">
        <v>4</v>
      </c>
      <c r="F558" s="18" t="s">
        <v>76</v>
      </c>
      <c r="G558" s="18">
        <v>48</v>
      </c>
      <c r="H558" s="18" t="s">
        <v>27</v>
      </c>
      <c r="I558" s="18">
        <v>2</v>
      </c>
      <c r="J558" s="18" t="s">
        <v>45</v>
      </c>
      <c r="K558" s="18">
        <v>3</v>
      </c>
      <c r="L558" s="18" t="s">
        <v>83</v>
      </c>
      <c r="M558" s="18" t="s">
        <v>72</v>
      </c>
      <c r="N558" s="18"/>
      <c r="O558" s="18" t="s">
        <v>29</v>
      </c>
      <c r="P558" s="18" t="s">
        <v>29</v>
      </c>
      <c r="Q558" s="18" t="s">
        <v>6791</v>
      </c>
      <c r="R558" s="18" t="s">
        <v>6792</v>
      </c>
      <c r="S558" s="18" t="s">
        <v>6793</v>
      </c>
      <c r="T558" s="18" t="s">
        <v>6794</v>
      </c>
      <c r="U558" s="18" t="s">
        <v>6574</v>
      </c>
      <c r="V558" s="18" t="s">
        <v>6263</v>
      </c>
      <c r="W558" s="52" t="s">
        <v>6795</v>
      </c>
      <c r="X558" s="51" t="s">
        <v>6067</v>
      </c>
    </row>
    <row r="559" spans="1:24" s="50" customFormat="1" ht="47.25">
      <c r="A559" s="18" t="s">
        <v>90</v>
      </c>
      <c r="B559" s="18" t="s">
        <v>89</v>
      </c>
      <c r="C559" s="18" t="s">
        <v>91</v>
      </c>
      <c r="D559" s="18" t="s">
        <v>67</v>
      </c>
      <c r="E559" s="18">
        <v>4</v>
      </c>
      <c r="F559" s="18" t="s">
        <v>76</v>
      </c>
      <c r="G559" s="18">
        <v>48</v>
      </c>
      <c r="H559" s="18" t="s">
        <v>27</v>
      </c>
      <c r="I559" s="18">
        <v>2</v>
      </c>
      <c r="J559" s="18" t="s">
        <v>45</v>
      </c>
      <c r="K559" s="18">
        <v>4</v>
      </c>
      <c r="L559" s="18" t="s">
        <v>83</v>
      </c>
      <c r="M559" s="18" t="s">
        <v>72</v>
      </c>
      <c r="N559" s="18"/>
      <c r="O559" s="18" t="s">
        <v>29</v>
      </c>
      <c r="P559" s="18" t="s">
        <v>29</v>
      </c>
      <c r="Q559" s="18" t="s">
        <v>6796</v>
      </c>
      <c r="R559" s="18" t="s">
        <v>6797</v>
      </c>
      <c r="S559" s="18" t="s">
        <v>6798</v>
      </c>
      <c r="T559" s="18" t="s">
        <v>6799</v>
      </c>
      <c r="U559" s="18" t="s">
        <v>6574</v>
      </c>
      <c r="V559" s="18" t="s">
        <v>6263</v>
      </c>
      <c r="W559" s="52" t="s">
        <v>6800</v>
      </c>
      <c r="X559" s="51" t="s">
        <v>6073</v>
      </c>
    </row>
    <row r="560" spans="1:24" s="50" customFormat="1" ht="47.25">
      <c r="A560" s="18" t="s">
        <v>90</v>
      </c>
      <c r="B560" s="18" t="s">
        <v>89</v>
      </c>
      <c r="C560" s="18" t="s">
        <v>91</v>
      </c>
      <c r="D560" s="18" t="s">
        <v>67</v>
      </c>
      <c r="E560" s="18">
        <v>4</v>
      </c>
      <c r="F560" s="18" t="s">
        <v>76</v>
      </c>
      <c r="G560" s="18">
        <v>48</v>
      </c>
      <c r="H560" s="18" t="s">
        <v>27</v>
      </c>
      <c r="I560" s="18">
        <v>2</v>
      </c>
      <c r="J560" s="18" t="s">
        <v>45</v>
      </c>
      <c r="K560" s="18">
        <v>5</v>
      </c>
      <c r="L560" s="18" t="s">
        <v>83</v>
      </c>
      <c r="M560" s="18" t="s">
        <v>72</v>
      </c>
      <c r="N560" s="18"/>
      <c r="O560" s="18" t="s">
        <v>29</v>
      </c>
      <c r="P560" s="18" t="s">
        <v>29</v>
      </c>
      <c r="Q560" s="18" t="s">
        <v>6801</v>
      </c>
      <c r="R560" s="18" t="s">
        <v>6802</v>
      </c>
      <c r="S560" s="18" t="s">
        <v>6803</v>
      </c>
      <c r="T560" s="18" t="s">
        <v>6804</v>
      </c>
      <c r="U560" s="18" t="s">
        <v>6574</v>
      </c>
      <c r="V560" s="18" t="s">
        <v>6263</v>
      </c>
      <c r="W560" s="52" t="s">
        <v>6805</v>
      </c>
      <c r="X560" s="51" t="s">
        <v>6079</v>
      </c>
    </row>
    <row r="561" spans="1:24" s="50" customFormat="1" ht="47.25">
      <c r="A561" s="18" t="s">
        <v>90</v>
      </c>
      <c r="B561" s="18" t="s">
        <v>89</v>
      </c>
      <c r="C561" s="18" t="s">
        <v>91</v>
      </c>
      <c r="D561" s="18" t="s">
        <v>67</v>
      </c>
      <c r="E561" s="18">
        <v>4</v>
      </c>
      <c r="F561" s="18" t="s">
        <v>76</v>
      </c>
      <c r="G561" s="18">
        <v>48</v>
      </c>
      <c r="H561" s="18" t="s">
        <v>27</v>
      </c>
      <c r="I561" s="18">
        <v>2</v>
      </c>
      <c r="J561" s="18" t="s">
        <v>45</v>
      </c>
      <c r="K561" s="18">
        <v>6</v>
      </c>
      <c r="L561" s="18" t="s">
        <v>83</v>
      </c>
      <c r="M561" s="18" t="s">
        <v>72</v>
      </c>
      <c r="N561" s="18"/>
      <c r="O561" s="18" t="s">
        <v>29</v>
      </c>
      <c r="P561" s="18" t="s">
        <v>29</v>
      </c>
      <c r="Q561" s="18" t="s">
        <v>6806</v>
      </c>
      <c r="R561" s="18" t="s">
        <v>6807</v>
      </c>
      <c r="S561" s="18" t="s">
        <v>6808</v>
      </c>
      <c r="T561" s="18" t="s">
        <v>6809</v>
      </c>
      <c r="U561" s="18" t="s">
        <v>6574</v>
      </c>
      <c r="V561" s="18" t="s">
        <v>6263</v>
      </c>
      <c r="W561" s="52" t="s">
        <v>6810</v>
      </c>
      <c r="X561" s="51" t="s">
        <v>6085</v>
      </c>
    </row>
    <row r="562" spans="1:24" s="50" customFormat="1" ht="47.25">
      <c r="A562" s="18" t="s">
        <v>90</v>
      </c>
      <c r="B562" s="18" t="s">
        <v>89</v>
      </c>
      <c r="C562" s="18" t="s">
        <v>91</v>
      </c>
      <c r="D562" s="18" t="s">
        <v>79</v>
      </c>
      <c r="E562" s="18">
        <v>6</v>
      </c>
      <c r="F562" s="18" t="s">
        <v>76</v>
      </c>
      <c r="G562" s="18">
        <v>48</v>
      </c>
      <c r="H562" s="18" t="s">
        <v>27</v>
      </c>
      <c r="I562" s="18">
        <v>2</v>
      </c>
      <c r="J562" s="18" t="s">
        <v>45</v>
      </c>
      <c r="K562" s="18">
        <v>1</v>
      </c>
      <c r="L562" s="18" t="s">
        <v>83</v>
      </c>
      <c r="M562" s="18" t="s">
        <v>72</v>
      </c>
      <c r="N562" s="18"/>
      <c r="O562" s="18" t="s">
        <v>29</v>
      </c>
      <c r="P562" s="18" t="s">
        <v>29</v>
      </c>
      <c r="Q562" s="18" t="s">
        <v>6811</v>
      </c>
      <c r="R562" s="18" t="s">
        <v>6812</v>
      </c>
      <c r="S562" s="18" t="s">
        <v>6813</v>
      </c>
      <c r="T562" s="18" t="s">
        <v>6814</v>
      </c>
      <c r="U562" s="18" t="s">
        <v>6574</v>
      </c>
      <c r="V562" s="18" t="s">
        <v>6263</v>
      </c>
      <c r="W562" s="52" t="s">
        <v>6815</v>
      </c>
      <c r="X562" s="51" t="s">
        <v>5695</v>
      </c>
    </row>
    <row r="563" spans="1:24" s="50" customFormat="1" ht="47.25">
      <c r="A563" s="18" t="s">
        <v>90</v>
      </c>
      <c r="B563" s="18" t="s">
        <v>89</v>
      </c>
      <c r="C563" s="18" t="s">
        <v>91</v>
      </c>
      <c r="D563" s="18" t="s">
        <v>79</v>
      </c>
      <c r="E563" s="18">
        <v>6</v>
      </c>
      <c r="F563" s="18" t="s">
        <v>76</v>
      </c>
      <c r="G563" s="18">
        <v>48</v>
      </c>
      <c r="H563" s="18" t="s">
        <v>27</v>
      </c>
      <c r="I563" s="18">
        <v>2</v>
      </c>
      <c r="J563" s="18" t="s">
        <v>45</v>
      </c>
      <c r="K563" s="18">
        <v>2</v>
      </c>
      <c r="L563" s="18" t="s">
        <v>83</v>
      </c>
      <c r="M563" s="18" t="s">
        <v>72</v>
      </c>
      <c r="N563" s="18"/>
      <c r="O563" s="18" t="s">
        <v>29</v>
      </c>
      <c r="P563" s="18" t="s">
        <v>29</v>
      </c>
      <c r="Q563" s="18" t="s">
        <v>6816</v>
      </c>
      <c r="R563" s="18" t="s">
        <v>6817</v>
      </c>
      <c r="S563" s="18" t="s">
        <v>6818</v>
      </c>
      <c r="T563" s="18" t="s">
        <v>6819</v>
      </c>
      <c r="U563" s="18" t="s">
        <v>6574</v>
      </c>
      <c r="V563" s="18" t="s">
        <v>6263</v>
      </c>
      <c r="W563" s="52" t="s">
        <v>6820</v>
      </c>
      <c r="X563" s="51" t="s">
        <v>5701</v>
      </c>
    </row>
    <row r="564" spans="1:24" s="50" customFormat="1" ht="47.25">
      <c r="A564" s="18" t="s">
        <v>90</v>
      </c>
      <c r="B564" s="18" t="s">
        <v>89</v>
      </c>
      <c r="C564" s="18" t="s">
        <v>91</v>
      </c>
      <c r="D564" s="18" t="s">
        <v>79</v>
      </c>
      <c r="E564" s="18">
        <v>6</v>
      </c>
      <c r="F564" s="18" t="s">
        <v>76</v>
      </c>
      <c r="G564" s="18">
        <v>48</v>
      </c>
      <c r="H564" s="18" t="s">
        <v>27</v>
      </c>
      <c r="I564" s="18">
        <v>2</v>
      </c>
      <c r="J564" s="18" t="s">
        <v>45</v>
      </c>
      <c r="K564" s="18">
        <v>3</v>
      </c>
      <c r="L564" s="18" t="s">
        <v>83</v>
      </c>
      <c r="M564" s="18" t="s">
        <v>72</v>
      </c>
      <c r="N564" s="18"/>
      <c r="O564" s="18" t="s">
        <v>29</v>
      </c>
      <c r="P564" s="18" t="s">
        <v>29</v>
      </c>
      <c r="Q564" s="18" t="s">
        <v>6821</v>
      </c>
      <c r="R564" s="18" t="s">
        <v>6822</v>
      </c>
      <c r="S564" s="18" t="s">
        <v>6823</v>
      </c>
      <c r="T564" s="18" t="s">
        <v>6824</v>
      </c>
      <c r="U564" s="18" t="s">
        <v>6574</v>
      </c>
      <c r="V564" s="18" t="s">
        <v>6263</v>
      </c>
      <c r="W564" s="52" t="s">
        <v>6825</v>
      </c>
      <c r="X564" s="51" t="s">
        <v>5707</v>
      </c>
    </row>
    <row r="565" spans="1:24" s="50" customFormat="1" ht="47.25">
      <c r="A565" s="18" t="s">
        <v>90</v>
      </c>
      <c r="B565" s="18" t="s">
        <v>89</v>
      </c>
      <c r="C565" s="18" t="s">
        <v>91</v>
      </c>
      <c r="D565" s="18" t="s">
        <v>79</v>
      </c>
      <c r="E565" s="18">
        <v>6</v>
      </c>
      <c r="F565" s="18" t="s">
        <v>76</v>
      </c>
      <c r="G565" s="18">
        <v>48</v>
      </c>
      <c r="H565" s="18" t="s">
        <v>27</v>
      </c>
      <c r="I565" s="18">
        <v>2</v>
      </c>
      <c r="J565" s="18" t="s">
        <v>45</v>
      </c>
      <c r="K565" s="18">
        <v>4</v>
      </c>
      <c r="L565" s="18" t="s">
        <v>83</v>
      </c>
      <c r="M565" s="18" t="s">
        <v>72</v>
      </c>
      <c r="N565" s="18"/>
      <c r="O565" s="18" t="s">
        <v>29</v>
      </c>
      <c r="P565" s="18" t="s">
        <v>29</v>
      </c>
      <c r="Q565" s="18" t="s">
        <v>6826</v>
      </c>
      <c r="R565" s="18" t="s">
        <v>6827</v>
      </c>
      <c r="S565" s="18" t="s">
        <v>6828</v>
      </c>
      <c r="T565" s="18" t="s">
        <v>6829</v>
      </c>
      <c r="U565" s="18" t="s">
        <v>6574</v>
      </c>
      <c r="V565" s="18" t="s">
        <v>6263</v>
      </c>
      <c r="W565" s="52" t="s">
        <v>6830</v>
      </c>
      <c r="X565" s="51" t="s">
        <v>5713</v>
      </c>
    </row>
    <row r="566" spans="1:24" s="50" customFormat="1" ht="47.25">
      <c r="A566" s="18" t="s">
        <v>90</v>
      </c>
      <c r="B566" s="18" t="s">
        <v>89</v>
      </c>
      <c r="C566" s="18" t="s">
        <v>91</v>
      </c>
      <c r="D566" s="18" t="s">
        <v>79</v>
      </c>
      <c r="E566" s="18">
        <v>6</v>
      </c>
      <c r="F566" s="18" t="s">
        <v>76</v>
      </c>
      <c r="G566" s="18">
        <v>48</v>
      </c>
      <c r="H566" s="18" t="s">
        <v>27</v>
      </c>
      <c r="I566" s="18">
        <v>2</v>
      </c>
      <c r="J566" s="18" t="s">
        <v>45</v>
      </c>
      <c r="K566" s="18">
        <v>5</v>
      </c>
      <c r="L566" s="18" t="s">
        <v>83</v>
      </c>
      <c r="M566" s="18" t="s">
        <v>72</v>
      </c>
      <c r="N566" s="18"/>
      <c r="O566" s="18" t="s">
        <v>29</v>
      </c>
      <c r="P566" s="18" t="s">
        <v>29</v>
      </c>
      <c r="Q566" s="18" t="s">
        <v>6831</v>
      </c>
      <c r="R566" s="18" t="s">
        <v>6832</v>
      </c>
      <c r="S566" s="18" t="s">
        <v>6833</v>
      </c>
      <c r="T566" s="18" t="s">
        <v>6834</v>
      </c>
      <c r="U566" s="18" t="s">
        <v>6574</v>
      </c>
      <c r="V566" s="18" t="s">
        <v>6263</v>
      </c>
      <c r="W566" s="52" t="s">
        <v>6835</v>
      </c>
      <c r="X566" s="51" t="s">
        <v>5719</v>
      </c>
    </row>
    <row r="567" spans="1:24" s="50" customFormat="1" ht="47.25">
      <c r="A567" s="18" t="s">
        <v>90</v>
      </c>
      <c r="B567" s="18" t="s">
        <v>89</v>
      </c>
      <c r="C567" s="18" t="s">
        <v>91</v>
      </c>
      <c r="D567" s="18" t="s">
        <v>79</v>
      </c>
      <c r="E567" s="18">
        <v>6</v>
      </c>
      <c r="F567" s="18" t="s">
        <v>76</v>
      </c>
      <c r="G567" s="18">
        <v>48</v>
      </c>
      <c r="H567" s="18" t="s">
        <v>27</v>
      </c>
      <c r="I567" s="18">
        <v>2</v>
      </c>
      <c r="J567" s="18" t="s">
        <v>45</v>
      </c>
      <c r="K567" s="18">
        <v>6</v>
      </c>
      <c r="L567" s="18" t="s">
        <v>83</v>
      </c>
      <c r="M567" s="18" t="s">
        <v>72</v>
      </c>
      <c r="N567" s="18"/>
      <c r="O567" s="18" t="s">
        <v>29</v>
      </c>
      <c r="P567" s="18" t="s">
        <v>29</v>
      </c>
      <c r="Q567" s="18" t="s">
        <v>6836</v>
      </c>
      <c r="R567" s="18" t="s">
        <v>6837</v>
      </c>
      <c r="S567" s="18" t="s">
        <v>6838</v>
      </c>
      <c r="T567" s="18" t="s">
        <v>6839</v>
      </c>
      <c r="U567" s="18" t="s">
        <v>6574</v>
      </c>
      <c r="V567" s="18" t="s">
        <v>6263</v>
      </c>
      <c r="W567" s="52" t="s">
        <v>6840</v>
      </c>
      <c r="X567" s="51" t="s">
        <v>5725</v>
      </c>
    </row>
    <row r="568" spans="1:24" s="50" customFormat="1" ht="47.25">
      <c r="A568" s="18" t="s">
        <v>90</v>
      </c>
      <c r="B568" s="18" t="s">
        <v>89</v>
      </c>
      <c r="C568" s="18" t="s">
        <v>91</v>
      </c>
      <c r="D568" s="18" t="s">
        <v>43</v>
      </c>
      <c r="E568" s="18">
        <v>1</v>
      </c>
      <c r="F568" s="18" t="s">
        <v>76</v>
      </c>
      <c r="G568" s="18">
        <v>48</v>
      </c>
      <c r="H568" s="18" t="s">
        <v>27</v>
      </c>
      <c r="I568" s="18">
        <v>2</v>
      </c>
      <c r="J568" s="18" t="s">
        <v>45</v>
      </c>
      <c r="K568" s="18">
        <v>1</v>
      </c>
      <c r="L568" s="18" t="s">
        <v>83</v>
      </c>
      <c r="M568" s="18" t="s">
        <v>72</v>
      </c>
      <c r="N568" s="18"/>
      <c r="O568" s="18" t="s">
        <v>29</v>
      </c>
      <c r="P568" s="18" t="s">
        <v>29</v>
      </c>
      <c r="Q568" s="18" t="s">
        <v>6841</v>
      </c>
      <c r="R568" s="18" t="s">
        <v>6842</v>
      </c>
      <c r="S568" s="18" t="s">
        <v>6843</v>
      </c>
      <c r="T568" s="18" t="s">
        <v>6844</v>
      </c>
      <c r="U568" s="18" t="s">
        <v>6574</v>
      </c>
      <c r="V568" s="18" t="s">
        <v>6263</v>
      </c>
      <c r="W568" s="52" t="s">
        <v>6845</v>
      </c>
      <c r="X568" s="51" t="s">
        <v>5335</v>
      </c>
    </row>
    <row r="569" spans="1:24" s="50" customFormat="1" ht="47.25">
      <c r="A569" s="18" t="s">
        <v>90</v>
      </c>
      <c r="B569" s="18" t="s">
        <v>89</v>
      </c>
      <c r="C569" s="18" t="s">
        <v>91</v>
      </c>
      <c r="D569" s="18" t="s">
        <v>43</v>
      </c>
      <c r="E569" s="18">
        <v>1</v>
      </c>
      <c r="F569" s="18" t="s">
        <v>76</v>
      </c>
      <c r="G569" s="18">
        <v>48</v>
      </c>
      <c r="H569" s="18" t="s">
        <v>27</v>
      </c>
      <c r="I569" s="18">
        <v>2</v>
      </c>
      <c r="J569" s="18" t="s">
        <v>45</v>
      </c>
      <c r="K569" s="18">
        <v>2</v>
      </c>
      <c r="L569" s="18" t="s">
        <v>83</v>
      </c>
      <c r="M569" s="18" t="s">
        <v>72</v>
      </c>
      <c r="N569" s="18"/>
      <c r="O569" s="18" t="s">
        <v>29</v>
      </c>
      <c r="P569" s="18" t="s">
        <v>29</v>
      </c>
      <c r="Q569" s="18" t="s">
        <v>6846</v>
      </c>
      <c r="R569" s="18" t="s">
        <v>6847</v>
      </c>
      <c r="S569" s="18" t="s">
        <v>6848</v>
      </c>
      <c r="T569" s="18" t="s">
        <v>6849</v>
      </c>
      <c r="U569" s="18" t="s">
        <v>6574</v>
      </c>
      <c r="V569" s="18" t="s">
        <v>6263</v>
      </c>
      <c r="W569" s="52" t="s">
        <v>6850</v>
      </c>
      <c r="X569" s="51" t="s">
        <v>5341</v>
      </c>
    </row>
    <row r="570" spans="1:24" s="50" customFormat="1" ht="47.25">
      <c r="A570" s="18" t="s">
        <v>90</v>
      </c>
      <c r="B570" s="18" t="s">
        <v>89</v>
      </c>
      <c r="C570" s="18" t="s">
        <v>91</v>
      </c>
      <c r="D570" s="18" t="s">
        <v>43</v>
      </c>
      <c r="E570" s="18">
        <v>1</v>
      </c>
      <c r="F570" s="18" t="s">
        <v>76</v>
      </c>
      <c r="G570" s="18">
        <v>48</v>
      </c>
      <c r="H570" s="18" t="s">
        <v>27</v>
      </c>
      <c r="I570" s="18">
        <v>2</v>
      </c>
      <c r="J570" s="18" t="s">
        <v>45</v>
      </c>
      <c r="K570" s="18">
        <v>3</v>
      </c>
      <c r="L570" s="18" t="s">
        <v>83</v>
      </c>
      <c r="M570" s="18" t="s">
        <v>72</v>
      </c>
      <c r="N570" s="18"/>
      <c r="O570" s="18" t="s">
        <v>29</v>
      </c>
      <c r="P570" s="18" t="s">
        <v>29</v>
      </c>
      <c r="Q570" s="18" t="s">
        <v>6851</v>
      </c>
      <c r="R570" s="18" t="s">
        <v>6852</v>
      </c>
      <c r="S570" s="18" t="s">
        <v>6853</v>
      </c>
      <c r="T570" s="18" t="s">
        <v>6854</v>
      </c>
      <c r="U570" s="18" t="s">
        <v>6574</v>
      </c>
      <c r="V570" s="18" t="s">
        <v>6263</v>
      </c>
      <c r="W570" s="52" t="s">
        <v>6855</v>
      </c>
      <c r="X570" s="51" t="s">
        <v>5347</v>
      </c>
    </row>
    <row r="571" spans="1:24" s="50" customFormat="1" ht="47.25">
      <c r="A571" s="18" t="s">
        <v>90</v>
      </c>
      <c r="B571" s="18" t="s">
        <v>89</v>
      </c>
      <c r="C571" s="18" t="s">
        <v>91</v>
      </c>
      <c r="D571" s="18" t="s">
        <v>43</v>
      </c>
      <c r="E571" s="18">
        <v>1</v>
      </c>
      <c r="F571" s="18" t="s">
        <v>76</v>
      </c>
      <c r="G571" s="18">
        <v>48</v>
      </c>
      <c r="H571" s="18" t="s">
        <v>27</v>
      </c>
      <c r="I571" s="18">
        <v>2</v>
      </c>
      <c r="J571" s="18" t="s">
        <v>45</v>
      </c>
      <c r="K571" s="18">
        <v>4</v>
      </c>
      <c r="L571" s="18" t="s">
        <v>83</v>
      </c>
      <c r="M571" s="18" t="s">
        <v>72</v>
      </c>
      <c r="N571" s="18"/>
      <c r="O571" s="18" t="s">
        <v>29</v>
      </c>
      <c r="P571" s="18" t="s">
        <v>29</v>
      </c>
      <c r="Q571" s="18" t="s">
        <v>6856</v>
      </c>
      <c r="R571" s="18" t="s">
        <v>6857</v>
      </c>
      <c r="S571" s="18" t="s">
        <v>6858</v>
      </c>
      <c r="T571" s="18" t="s">
        <v>6859</v>
      </c>
      <c r="U571" s="18" t="s">
        <v>6574</v>
      </c>
      <c r="V571" s="18" t="s">
        <v>6263</v>
      </c>
      <c r="W571" s="52" t="s">
        <v>6860</v>
      </c>
      <c r="X571" s="51" t="s">
        <v>5353</v>
      </c>
    </row>
    <row r="572" spans="1:24" s="50" customFormat="1" ht="47.25">
      <c r="A572" s="18" t="s">
        <v>90</v>
      </c>
      <c r="B572" s="18" t="s">
        <v>89</v>
      </c>
      <c r="C572" s="18" t="s">
        <v>91</v>
      </c>
      <c r="D572" s="18" t="s">
        <v>43</v>
      </c>
      <c r="E572" s="18">
        <v>1</v>
      </c>
      <c r="F572" s="18" t="s">
        <v>76</v>
      </c>
      <c r="G572" s="18">
        <v>48</v>
      </c>
      <c r="H572" s="18" t="s">
        <v>27</v>
      </c>
      <c r="I572" s="18">
        <v>2</v>
      </c>
      <c r="J572" s="18" t="s">
        <v>45</v>
      </c>
      <c r="K572" s="18">
        <v>5</v>
      </c>
      <c r="L572" s="18" t="s">
        <v>83</v>
      </c>
      <c r="M572" s="18" t="s">
        <v>72</v>
      </c>
      <c r="N572" s="18"/>
      <c r="O572" s="18" t="s">
        <v>29</v>
      </c>
      <c r="P572" s="18" t="s">
        <v>29</v>
      </c>
      <c r="Q572" s="18" t="s">
        <v>6861</v>
      </c>
      <c r="R572" s="18" t="s">
        <v>6862</v>
      </c>
      <c r="S572" s="18" t="s">
        <v>6863</v>
      </c>
      <c r="T572" s="18" t="s">
        <v>6864</v>
      </c>
      <c r="U572" s="18" t="s">
        <v>6574</v>
      </c>
      <c r="V572" s="18" t="s">
        <v>6263</v>
      </c>
      <c r="W572" s="52" t="s">
        <v>6865</v>
      </c>
      <c r="X572" s="51" t="s">
        <v>5359</v>
      </c>
    </row>
    <row r="573" spans="1:24" s="50" customFormat="1" ht="47.25">
      <c r="A573" s="18" t="s">
        <v>90</v>
      </c>
      <c r="B573" s="18" t="s">
        <v>89</v>
      </c>
      <c r="C573" s="18" t="s">
        <v>91</v>
      </c>
      <c r="D573" s="18" t="s">
        <v>43</v>
      </c>
      <c r="E573" s="18">
        <v>1</v>
      </c>
      <c r="F573" s="18" t="s">
        <v>76</v>
      </c>
      <c r="G573" s="18">
        <v>48</v>
      </c>
      <c r="H573" s="18" t="s">
        <v>27</v>
      </c>
      <c r="I573" s="18">
        <v>2</v>
      </c>
      <c r="J573" s="18" t="s">
        <v>45</v>
      </c>
      <c r="K573" s="18">
        <v>6</v>
      </c>
      <c r="L573" s="18" t="s">
        <v>83</v>
      </c>
      <c r="M573" s="18" t="s">
        <v>72</v>
      </c>
      <c r="N573" s="18"/>
      <c r="O573" s="18" t="s">
        <v>29</v>
      </c>
      <c r="P573" s="18" t="s">
        <v>29</v>
      </c>
      <c r="Q573" s="18" t="s">
        <v>6866</v>
      </c>
      <c r="R573" s="18" t="s">
        <v>6867</v>
      </c>
      <c r="S573" s="18" t="s">
        <v>6868</v>
      </c>
      <c r="T573" s="18" t="s">
        <v>6869</v>
      </c>
      <c r="U573" s="18" t="s">
        <v>6574</v>
      </c>
      <c r="V573" s="18" t="s">
        <v>6263</v>
      </c>
      <c r="W573" s="52" t="s">
        <v>6870</v>
      </c>
      <c r="X573" s="51" t="s">
        <v>5365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17" ma:contentTypeDescription="Create a new document." ma:contentTypeScope="" ma:versionID="060fc990ca1d28f195aedc762e6b5c09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858c67c31c6039e9988ae8eddbd456fa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198292a3-4908-4712-b2cc-f3b3658c84fe" xsi:nil="true"/>
    <SharedWithUsers xmlns="e0a953a8-67bd-452e-b19a-3db8bd21fe50">
      <UserInfo>
        <DisplayName/>
        <AccountId xsi:nil="true"/>
        <AccountType/>
      </UserInfo>
    </SharedWithUsers>
    <PublishingExpirationDate xmlns="http://schemas.microsoft.com/sharepoint/v3" xsi:nil="true"/>
    <PublishingStartDate xmlns="http://schemas.microsoft.com/sharepoint/v3" xsi:nil="true"/>
    <Modifiedby xmlns="198292a3-4908-4712-b2cc-f3b3658c84fe">
      <UserInfo>
        <DisplayName/>
        <AccountId xsi:nil="true"/>
        <AccountType/>
      </UserInfo>
    </Modifiedby>
    <lcf76f155ced4ddcb4097134ff3c332f xmlns="198292a3-4908-4712-b2cc-f3b3658c84fe">
      <Terms xmlns="http://schemas.microsoft.com/office/infopath/2007/PartnerControls"/>
    </lcf76f155ced4ddcb4097134ff3c332f>
    <TaxCatchAll xmlns="e0a953a8-67bd-452e-b19a-3db8bd21fe50" xsi:nil="true"/>
  </documentManagement>
</p:properties>
</file>

<file path=customXml/itemProps1.xml><?xml version="1.0" encoding="utf-8"?>
<ds:datastoreItem xmlns:ds="http://schemas.openxmlformats.org/officeDocument/2006/customXml" ds:itemID="{AB7F8823-C6C8-4E69-9559-BD2F26227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98292a3-4908-4712-b2cc-f3b3658c84fe"/>
    <ds:schemaRef ds:uri="e0a953a8-67bd-452e-b19a-3db8bd21f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4AB3B-9FFF-4B44-B942-9C1FD176D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50EDE7-84EF-45BD-9A41-78A87B52B0D9}">
  <ds:schemaRefs>
    <ds:schemaRef ds:uri="http://schemas.microsoft.com/office/2006/metadata/properties"/>
    <ds:schemaRef ds:uri="http://schemas.microsoft.com/office/infopath/2007/PartnerControls"/>
    <ds:schemaRef ds:uri="198292a3-4908-4712-b2cc-f3b3658c84fe"/>
    <ds:schemaRef ds:uri="e0a953a8-67bd-452e-b19a-3db8bd21fe5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Codes</vt:lpstr>
      <vt:lpstr>IdentifierTemplate</vt:lpstr>
      <vt:lpstr>IUB_Drosophilas_Pilot</vt:lpstr>
      <vt:lpstr>IUB_Celegans</vt:lpstr>
      <vt:lpstr>WF_Xenopus_Etienne</vt:lpstr>
      <vt:lpstr>UOB_Daphnia_20220823_PilotV3</vt:lpstr>
      <vt:lpstr>UOB_Daphnia_20211207_PilotV2</vt:lpstr>
      <vt:lpstr>KIT_HepG2_Pilot</vt:lpstr>
      <vt:lpstr>KIT_Drerio_Pilot</vt:lpstr>
      <vt:lpstr>Leitat_Daphnia_Pilot</vt:lpstr>
      <vt:lpstr>Sheet2</vt:lpstr>
      <vt:lpstr>UOB_Daphnia_PilotV1</vt:lpstr>
      <vt:lpstr>WF_Xenopus_Pilot_Original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2021-08-16T09:54:38Z</dcterms:created>
  <dc:creator>Philippe Rocca-Serra</dc:creator>
  <cp:lastModifiedBy>Martin Jones (Biosciences)</cp:lastModifiedBy>
  <dcterms:modified xsi:type="dcterms:W3CDTF">2022-08-25T13:41:06Z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MediaServiceImageTags">
    <vt:lpwstr/>
  </property>
</Properties>
</file>