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2\Waist\"/>
    </mc:Choice>
  </mc:AlternateContent>
  <xr:revisionPtr revIDLastSave="0" documentId="13_ncr:1_{7E6BEDBB-69B9-43C1-84BB-DD2464DC8354}" xr6:coauthVersionLast="47" xr6:coauthVersionMax="47" xr10:uidLastSave="{00000000-0000-0000-0000-000000000000}"/>
  <bookViews>
    <workbookView xWindow="27780" yWindow="-2745" windowWidth="20280" windowHeight="14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T13" i="1"/>
  <c r="H114" i="1"/>
  <c r="H127" i="1" s="1"/>
  <c r="K105" i="1"/>
  <c r="L105" i="1"/>
  <c r="M105" i="1"/>
  <c r="K106" i="1"/>
  <c r="L106" i="1"/>
  <c r="M106" i="1"/>
  <c r="N104" i="1"/>
  <c r="N105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H119" i="1"/>
  <c r="H132" i="1" s="1"/>
  <c r="H118" i="1"/>
  <c r="H131" i="1" s="1"/>
  <c r="H117" i="1"/>
  <c r="H130" i="1" s="1"/>
  <c r="H116" i="1"/>
  <c r="H129" i="1" s="1"/>
  <c r="H115" i="1"/>
  <c r="H128" i="1" s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H74" i="1"/>
  <c r="H87" i="1" s="1"/>
  <c r="H73" i="1"/>
  <c r="H86" i="1" s="1"/>
  <c r="H72" i="1"/>
  <c r="H85" i="1" s="1"/>
  <c r="H71" i="1"/>
  <c r="H84" i="1" s="1"/>
  <c r="H70" i="1"/>
  <c r="H83" i="1" s="1"/>
  <c r="H69" i="1"/>
  <c r="H82" i="1" s="1"/>
  <c r="M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K20" i="1"/>
  <c r="L20" i="1"/>
  <c r="M20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L12" i="1"/>
  <c r="M12" i="1"/>
  <c r="K12" i="1"/>
  <c r="A38" i="1"/>
  <c r="B38" i="1"/>
  <c r="C38" i="1"/>
  <c r="T14" i="1" s="1"/>
  <c r="D38" i="1"/>
  <c r="E38" i="1"/>
  <c r="F38" i="1"/>
  <c r="G38" i="1"/>
  <c r="A39" i="1"/>
  <c r="B39" i="1"/>
  <c r="C39" i="1"/>
  <c r="T15" i="1" s="1"/>
  <c r="D39" i="1"/>
  <c r="E39" i="1"/>
  <c r="F39" i="1"/>
  <c r="G39" i="1"/>
  <c r="A40" i="1"/>
  <c r="B40" i="1"/>
  <c r="C40" i="1"/>
  <c r="T16" i="1" s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B37" i="1"/>
  <c r="C37" i="1"/>
  <c r="D37" i="1"/>
  <c r="E37" i="1"/>
  <c r="F37" i="1"/>
  <c r="G37" i="1"/>
  <c r="A37" i="1"/>
  <c r="N14" i="1"/>
  <c r="N15" i="1"/>
  <c r="N16" i="1"/>
  <c r="N17" i="1"/>
  <c r="N18" i="1"/>
  <c r="N19" i="1"/>
  <c r="N12" i="1"/>
  <c r="N13" i="1"/>
  <c r="H30" i="1"/>
  <c r="H43" i="1" s="1"/>
  <c r="H31" i="1"/>
  <c r="H44" i="1" s="1"/>
  <c r="H32" i="1"/>
  <c r="H45" i="1" s="1"/>
  <c r="H33" i="1"/>
  <c r="H46" i="1" s="1"/>
  <c r="H29" i="1"/>
  <c r="H42" i="1" s="1"/>
  <c r="H28" i="1"/>
  <c r="H41" i="1" s="1"/>
  <c r="F6" i="1" l="1"/>
</calcChain>
</file>

<file path=xl/sharedStrings.xml><?xml version="1.0" encoding="utf-8"?>
<sst xmlns="http://schemas.openxmlformats.org/spreadsheetml/2006/main" count="260" uniqueCount="53">
  <si>
    <t>Plain means</t>
  </si>
  <si>
    <t>DivGroup</t>
  </si>
  <si>
    <t>DivNA</t>
  </si>
  <si>
    <t>Div0</t>
  </si>
  <si>
    <t>Div1</t>
  </si>
  <si>
    <t>Div2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</si>
  <si>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</si>
  <si>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</si>
  <si>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</si>
  <si>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</si>
  <si>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</si>
  <si>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</si>
  <si>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</si>
  <si>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</si>
  <si>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</si>
  <si>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</si>
  <si>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</si>
  <si>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</si>
  <si>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</si>
  <si>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contrasts.p.value</t>
  </si>
  <si>
    <t>Sum Sq</t>
  </si>
  <si>
    <t>Df</t>
  </si>
  <si>
    <t>F value</t>
  </si>
  <si>
    <t>Pr(&gt;F)</t>
  </si>
  <si>
    <t>(Intercept)</t>
  </si>
  <si>
    <t>Residuals</t>
  </si>
  <si>
    <t>NA</t>
  </si>
  <si>
    <t>KCAL</t>
  </si>
  <si>
    <t>p-value</t>
  </si>
  <si>
    <t xml:space="preserve">BMI ~ DivGroup + Age + Gender + Ethnicity + Income + Education + kcal*  </t>
  </si>
  <si>
    <t>age_3</t>
  </si>
  <si>
    <t>RIAGENDR</t>
  </si>
  <si>
    <t>eth_5</t>
  </si>
  <si>
    <t>FIPL</t>
  </si>
  <si>
    <t>edu</t>
  </si>
  <si>
    <t>contrasts.contrast</t>
  </si>
  <si>
    <t>contrasts.estimate</t>
  </si>
  <si>
    <t>contrasts.SE</t>
  </si>
  <si>
    <t>contrasts.df</t>
  </si>
  <si>
    <t>contrasts.t.ratio</t>
  </si>
  <si>
    <t>[AUTO]</t>
  </si>
  <si>
    <t>Paste lm.emmeans[2]</t>
  </si>
  <si>
    <t>Paste typeiii</t>
  </si>
  <si>
    <t>Paste emmeans</t>
  </si>
  <si>
    <t>Remove Income and KCAL because they didn’t have an effect:</t>
  </si>
  <si>
    <t xml:space="preserve">BMI ~ DivGroup + Age + Gender + Ethnicity + Education   </t>
  </si>
  <si>
    <t>Remove Asians because they have low BMI than other races…</t>
  </si>
  <si>
    <t xml:space="preserve">DivNA  Div0  Div1  Div2 </t>
  </si>
  <si>
    <t xml:space="preserve"> 1725  1019   282   287 </t>
  </si>
  <si>
    <t>Without Asians, n=3313,</t>
  </si>
  <si>
    <t>Group.1</t>
  </si>
  <si>
    <t>x</t>
  </si>
  <si>
    <t xml:space="preserve">WAIST ~ DivGroup + Age + Gender + Ethnicity + Income + Education + kcal*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</si>
</sst>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E+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0" fontId="1" fillId="0" borderId="0" xfId="0" applyFont="1"/>
    <xf numFmtId="164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2" xfId="0" applyFont="1" applyBorder="1"/>
    <xf numFmtId="164" fontId="3" fillId="0" borderId="2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6" fontId="0" fillId="0" borderId="0" xfId="0" applyNumberFormat="1"/>
    <xf numFmtId="165" fontId="0" fillId="0" borderId="3" xfId="0" applyNumberFormat="1" applyBorder="1"/>
    <xf numFmtId="165" fontId="0" fillId="0" borderId="0" xfId="0" applyNumberFormat="1"/>
    <xf numFmtId="0" fontId="0" fillId="0" borderId="1" xfId="0" applyBorder="1" applyAlignment="1">
      <alignment horizontal="left"/>
    </xf>
    <xf numFmtId="0" fontId="2" fillId="2" borderId="0" xfId="0" applyFont="1" applyFill="1"/>
    <xf numFmtId="0" fontId="0" fillId="2" borderId="0" xfId="0" applyFill="1"/>
    <xf numFmtId="0" fontId="0" fillId="3" borderId="0" xfId="0" applyFill="1"/>
    <xf numFmtId="165" fontId="3" fillId="0" borderId="2" xfId="0" applyNumberFormat="1" applyFont="1" applyBorder="1"/>
    <xf numFmtId="165" fontId="1" fillId="0" borderId="0" xfId="0" applyNumberFormat="1" applyFont="1"/>
    <xf numFmtId="0" fontId="0" fillId="4" borderId="0" xfId="0" applyFill="1"/>
    <xf numFmtId="0" fontId="0" fillId="5" borderId="0" xfId="0" applyFill="1"/>
    <xf numFmtId="0" fontId="5" fillId="0" borderId="2" xfId="0" applyFont="1" applyBorder="1"/>
    <xf numFmtId="164" fontId="5" fillId="0" borderId="2" xfId="0" applyNumberFormat="1" applyFont="1" applyBorder="1"/>
    <xf numFmtId="165" fontId="5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86428229593"/>
          <c:y val="6.7276620684465105E-2"/>
          <c:w val="0.74713790216847809"/>
          <c:h val="0.76845122306270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Sheet1!$T$12</c:f>
              <c:strCache>
                <c:ptCount val="1"/>
                <c:pt idx="0">
                  <c:v>emmean</c:v>
                </c:pt>
              </c:strCache>
            </c:strRef>
          </c:tx>
          <c:spPr>
            <a:solidFill>
              <a:srgbClr val="FDCBC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Sheet1!$D$24:$D$27</c:f>
                <c:numCache>
                  <c:formatCode>General</c:formatCode>
                  <c:ptCount val="4"/>
                  <c:pt idx="0">
                    <c:v>0.49185431285638298</c:v>
                  </c:pt>
                  <c:pt idx="1">
                    <c:v>0.57449438404560604</c:v>
                  </c:pt>
                  <c:pt idx="2">
                    <c:v>0.90963729868475696</c:v>
                  </c:pt>
                  <c:pt idx="3">
                    <c:v>0.92149731517595501</c:v>
                  </c:pt>
                </c:numCache>
              </c:numRef>
            </c:plus>
            <c:minus>
              <c:numRef>
                <c:f>Sheet1!$D$24:$D$27</c:f>
                <c:numCache>
                  <c:formatCode>General</c:formatCode>
                  <c:ptCount val="4"/>
                  <c:pt idx="0">
                    <c:v>0.49185431285638298</c:v>
                  </c:pt>
                  <c:pt idx="1">
                    <c:v>0.57449438404560604</c:v>
                  </c:pt>
                  <c:pt idx="2">
                    <c:v>0.90963729868475696</c:v>
                  </c:pt>
                  <c:pt idx="3">
                    <c:v>0.92149731517595501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Sheet1!$S$13:$S$16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Sheet1!$T$13:$T$16</c:f>
              <c:numCache>
                <c:formatCode>0</c:formatCode>
                <c:ptCount val="4"/>
                <c:pt idx="0">
                  <c:v>99.798510128853906</c:v>
                </c:pt>
                <c:pt idx="1">
                  <c:v>99.509154507296202</c:v>
                </c:pt>
                <c:pt idx="2">
                  <c:v>99.313689514945693</c:v>
                </c:pt>
                <c:pt idx="3">
                  <c:v>95.9931171662043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48A4-9927-02EDC1D33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45"/>
        <c:axId val="477875424"/>
        <c:axId val="477873624"/>
      </c:barChart>
      <c:catAx>
        <c:axId val="477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3624"/>
        <c:crosses val="autoZero"/>
        <c:auto val="1"/>
        <c:lblAlgn val="ctr"/>
        <c:lblOffset val="100"/>
        <c:noMultiLvlLbl val="0"/>
      </c:catAx>
      <c:valAx>
        <c:axId val="4778736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542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10</xdr:row>
      <xdr:rowOff>179916</xdr:rowOff>
    </xdr:from>
    <xdr:to>
      <xdr:col>27</xdr:col>
      <xdr:colOff>423334</xdr:colOff>
      <xdr:row>25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35927-A1F8-4FFC-A1B7-6297A959B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560917</xdr:colOff>
      <xdr:row>82</xdr:row>
      <xdr:rowOff>0</xdr:rowOff>
    </xdr:from>
    <xdr:to>
      <xdr:col>11</xdr:col>
      <xdr:colOff>243416</xdr:colOff>
      <xdr:row>85</xdr:row>
      <xdr:rowOff>42333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9855FD-8A5B-BD35-3681-6235D2536578}"/>
            </a:ext>
          </a:extLst>
        </xdr:cNvPr>
        <xdr:cNvSpPr txBox="1"/>
      </xdr:nvSpPr>
      <xdr:spPr>
        <a:xfrm>
          <a:off x="5672667" y="15621000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 that different..</a:t>
          </a:r>
        </a:p>
      </xdr:txBody>
    </xdr:sp>
    <xdr:clientData/>
  </xdr:twoCellAnchor>
  <xdr:twoCellAnchor>
    <xdr:from>
      <xdr:col>8</xdr:col>
      <xdr:colOff>497417</xdr:colOff>
      <xdr:row>127</xdr:row>
      <xdr:rowOff>0</xdr:rowOff>
    </xdr:from>
    <xdr:to>
      <xdr:col>11</xdr:col>
      <xdr:colOff>179916</xdr:colOff>
      <xdr:row>130</xdr:row>
      <xdr:rowOff>42333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0093A3-4CEE-4286-B166-7A47C8D72106}"/>
            </a:ext>
          </a:extLst>
        </xdr:cNvPr>
        <xdr:cNvSpPr txBox="1"/>
      </xdr:nvSpPr>
      <xdr:spPr>
        <a:xfrm>
          <a:off x="5609167" y="24193500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Without Asians, Div0-Div2 is p=0.011. hmm</a:t>
          </a:r>
        </a:p>
      </xdr:txBody>
    </xdr:sp>
    <xdr:clientData/>
  </xdr:twoCellAnchor>
  <xdr:twoCellAnchor>
    <xdr:from>
      <xdr:col>14</xdr:col>
      <xdr:colOff>148167</xdr:colOff>
      <xdr:row>100</xdr:row>
      <xdr:rowOff>179917</xdr:rowOff>
    </xdr:from>
    <xdr:to>
      <xdr:col>17</xdr:col>
      <xdr:colOff>455083</xdr:colOff>
      <xdr:row>104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5496CB-3393-4A97-9A77-52974D974486}"/>
            </a:ext>
          </a:extLst>
        </xdr:cNvPr>
        <xdr:cNvSpPr txBox="1"/>
      </xdr:nvSpPr>
      <xdr:spPr>
        <a:xfrm>
          <a:off x="9567334" y="19229917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Ethnicity no longer </a:t>
          </a:r>
          <a:r>
            <a:rPr lang="en-US" sz="1100" baseline="0"/>
            <a:t>have an effect without Asians.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2.55373E-7</cdr:x>
      <cdr:y>0.01167</cdr:y>
    </cdr:from>
    <cdr:to>
      <cdr:x>0.1</cdr:x>
      <cdr:y>0.89883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5F7DC9-3DD0-48DB-EA7D-4FA42F8645E7}"/>
            </a:ext>
          </a:extLst>
        </cdr:cNvPr>
        <cdr:cNvSpPr txBox="1"/>
      </cdr:nvSpPr>
      <cdr:spPr>
        <a:xfrm xmlns:a="http://schemas.openxmlformats.org/drawingml/2006/main" rot="16200000">
          <a:off x="-1010712" y="1042454"/>
          <a:ext cx="2413009" cy="39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BMI</a:t>
          </a:r>
          <a:endParaRPr lang="en-US" sz="105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8064A2"/>
      </a:dk2>
      <a:lt2>
        <a:srgbClr val="48ACC6"/>
      </a:lt2>
      <a:accent1>
        <a:srgbClr val="6FDFAA"/>
      </a:accent1>
      <a:accent2>
        <a:srgbClr val="ED7D31"/>
      </a:accent2>
      <a:accent3>
        <a:srgbClr val="C0504D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2"/>
  <sheetViews>
    <sheetView tabSelected="1" topLeftCell="A102" zoomScale="90" zoomScaleNormal="90" workbookViewId="0">
      <selection activeCell="J124" sqref="J124"/>
    </sheetView>
  </sheetViews>
  <sheetFormatPr defaultRowHeight="15" x14ac:dyDescent="0.25"/>
  <cols>
    <col min="2" max="2" width="12.140625" customWidth="1"/>
    <col min="9" max="9" width="13.7109375" customWidth="1"/>
    <col min="11" max="11" width="14.140625" customWidth="1"/>
  </cols>
  <sheetData>
    <row r="1" spans="1:20" x14ac:dyDescent="0.25">
      <c r="A1" t="s">
        <v>0</v>
      </c>
    </row>
    <row r="2" spans="1:20" x14ac:dyDescent="0.25">
      <c r="A2" s="1" t="s">
        <v>50</v>
      </c>
      <c r="B2" s="1" t="s">
        <v>51</v>
      </c>
    </row>
    <row r="3" spans="1:20" x14ac:dyDescent="0.25">
      <c r="A3" t="s">
        <v>2</v>
      </c>
      <c r="B3" s="6">
        <v>101.198423913043</v>
      </c>
    </row>
    <row r="4" spans="1:20" x14ac:dyDescent="0.25">
      <c r="A4" t="s">
        <v>3</v>
      </c>
      <c r="B4" s="6">
        <v>100.790035906643</v>
      </c>
    </row>
    <row r="5" spans="1:20" x14ac:dyDescent="0.25">
      <c r="A5" t="s">
        <v>4</v>
      </c>
      <c r="B5" s="6">
        <v>98.924099722991699</v>
      </c>
    </row>
    <row r="6" spans="1:20" x14ac:dyDescent="0.25">
      <c r="A6" s="3" t="s">
        <v>5</v>
      </c>
      <c r="B6" s="7">
        <v>95.770083102493103</v>
      </c>
      <c r="D6" s="19" t="s">
        <v>15</v>
      </c>
      <c r="E6" s="19"/>
      <c r="F6" s="20">
        <f>B3-B6</f>
        <v>5.4283408105498978</v>
      </c>
      <c r="G6" s="19"/>
    </row>
    <row r="8" spans="1:20" s="31" customFormat="1" x14ac:dyDescent="0.25"/>
    <row r="9" spans="1:20" s="31" customFormat="1" x14ac:dyDescent="0.25">
      <c r="A9" s="31" t="s">
        <v>52</v>
      </c>
    </row>
    <row r="10" spans="1:20" x14ac:dyDescent="0.25">
      <c r="B10" t="s">
        <v>42</v>
      </c>
      <c r="K10" s="25" t="s">
        <v>40</v>
      </c>
      <c r="L10" s="26"/>
      <c r="M10" s="26"/>
      <c r="N10" s="26"/>
    </row>
    <row r="11" spans="1:20" x14ac:dyDescent="0.25">
      <c r="B11" s="1" t="s">
        <v>20</v>
      </c>
      <c r="C11" s="1" t="s">
        <v>21</v>
      </c>
      <c r="D11" s="1" t="s">
        <v>22</v>
      </c>
      <c r="E11" s="1" t="s">
        <v>23</v>
      </c>
      <c r="F11" s="1"/>
      <c r="K11" s="1" t="s">
        <v>20</v>
      </c>
      <c r="L11" s="1" t="s">
        <v>21</v>
      </c>
      <c r="M11" s="24" t="s">
        <v>22</v>
      </c>
      <c r="N11" s="1" t="s">
        <v>23</v>
      </c>
    </row>
    <row r="12" spans="1:20" x14ac:dyDescent="0.25">
      <c r="B12" t="s">
        <v>24</v>
      </c>
      <c r="C12" s="2">
        <v>1008308.0160880201</v>
      </c>
      <c r="D12">
        <v>1</v>
      </c>
      <c r="E12">
        <v>3834.15627930758</v>
      </c>
      <c r="F12" s="21">
        <v>0</v>
      </c>
      <c r="K12" t="str">
        <f>B12</f>
        <v>(Intercept)</v>
      </c>
      <c r="L12" s="2">
        <f t="shared" ref="L12:M12" si="0">C12</f>
        <v>1008308.0160880201</v>
      </c>
      <c r="M12">
        <f t="shared" si="0"/>
        <v>1</v>
      </c>
      <c r="N12" s="16" t="str">
        <f t="shared" ref="N12:N19" si="1">IF(F12&lt;0.0001,"&lt;0.0001",IF(F12&lt;0.001,"&lt;0.001",IF(F12&lt;0.01,"&lt;0.01",ROUND(F12,3))))</f>
        <v>&lt;0.0001</v>
      </c>
      <c r="S12" s="1" t="s">
        <v>1</v>
      </c>
      <c r="T12" s="1" t="s">
        <v>7</v>
      </c>
    </row>
    <row r="13" spans="1:20" x14ac:dyDescent="0.25">
      <c r="B13" t="s">
        <v>1</v>
      </c>
      <c r="C13" s="2">
        <v>4187.58210485789</v>
      </c>
      <c r="D13">
        <v>3</v>
      </c>
      <c r="E13">
        <v>5.3078503679029598</v>
      </c>
      <c r="F13" s="10">
        <v>1.1937481191480301E-3</v>
      </c>
      <c r="K13" t="str">
        <f t="shared" ref="K13:K19" si="2">B13</f>
        <v>DivGroup</v>
      </c>
      <c r="L13" s="2">
        <f t="shared" ref="L13:L19" si="3">C13</f>
        <v>4187.58210485789</v>
      </c>
      <c r="M13">
        <f t="shared" ref="M13:M19" si="4">D13</f>
        <v>3</v>
      </c>
      <c r="N13" s="16" t="str">
        <f t="shared" si="1"/>
        <v>&lt;0.01</v>
      </c>
      <c r="S13" t="s">
        <v>2</v>
      </c>
      <c r="T13" s="2">
        <f>C37</f>
        <v>99.798510128853906</v>
      </c>
    </row>
    <row r="14" spans="1:20" x14ac:dyDescent="0.25">
      <c r="B14" t="s">
        <v>30</v>
      </c>
      <c r="C14" s="2">
        <v>37405.2101153029</v>
      </c>
      <c r="D14">
        <v>2</v>
      </c>
      <c r="E14">
        <v>71.117862277258794</v>
      </c>
      <c r="F14" s="10">
        <v>4.99973173563461E-31</v>
      </c>
      <c r="K14" t="str">
        <f t="shared" si="2"/>
        <v>age_3</v>
      </c>
      <c r="L14" s="2">
        <f t="shared" si="3"/>
        <v>37405.2101153029</v>
      </c>
      <c r="M14">
        <f t="shared" si="4"/>
        <v>2</v>
      </c>
      <c r="N14" s="16" t="str">
        <f t="shared" si="1"/>
        <v>&lt;0.0001</v>
      </c>
      <c r="S14" t="s">
        <v>3</v>
      </c>
      <c r="T14" s="2">
        <f t="shared" ref="T14:T16" si="5">C38</f>
        <v>99.509154507296202</v>
      </c>
    </row>
    <row r="15" spans="1:20" x14ac:dyDescent="0.25">
      <c r="B15" t="s">
        <v>31</v>
      </c>
      <c r="C15" s="2">
        <v>5236.4909760849596</v>
      </c>
      <c r="D15">
        <v>1</v>
      </c>
      <c r="E15">
        <v>19.912094753931701</v>
      </c>
      <c r="F15" s="10">
        <v>8.3525860451007999E-6</v>
      </c>
      <c r="K15" t="str">
        <f t="shared" si="2"/>
        <v>RIAGENDR</v>
      </c>
      <c r="L15" s="2">
        <f t="shared" si="3"/>
        <v>5236.4909760849596</v>
      </c>
      <c r="M15">
        <f t="shared" si="4"/>
        <v>1</v>
      </c>
      <c r="N15" s="16" t="str">
        <f t="shared" si="1"/>
        <v>&lt;0.0001</v>
      </c>
      <c r="S15" t="s">
        <v>4</v>
      </c>
      <c r="T15" s="2">
        <f t="shared" si="5"/>
        <v>99.313689514945693</v>
      </c>
    </row>
    <row r="16" spans="1:20" x14ac:dyDescent="0.25">
      <c r="B16" t="s">
        <v>32</v>
      </c>
      <c r="C16" s="2">
        <v>33190.242842890701</v>
      </c>
      <c r="D16">
        <v>4</v>
      </c>
      <c r="E16">
        <v>31.552009896126702</v>
      </c>
      <c r="F16" s="10">
        <v>7.0566002484209697E-26</v>
      </c>
      <c r="K16" t="str">
        <f t="shared" si="2"/>
        <v>eth_5</v>
      </c>
      <c r="L16" s="2">
        <f t="shared" si="3"/>
        <v>33190.242842890701</v>
      </c>
      <c r="M16">
        <f t="shared" si="4"/>
        <v>4</v>
      </c>
      <c r="N16" s="16" t="str">
        <f t="shared" si="1"/>
        <v>&lt;0.0001</v>
      </c>
      <c r="S16" t="s">
        <v>5</v>
      </c>
      <c r="T16" s="2">
        <f t="shared" si="5"/>
        <v>95.9931171662043</v>
      </c>
    </row>
    <row r="17" spans="1:16" x14ac:dyDescent="0.25">
      <c r="B17" t="s">
        <v>33</v>
      </c>
      <c r="C17" s="2">
        <v>723.88025343953598</v>
      </c>
      <c r="D17">
        <v>2</v>
      </c>
      <c r="E17">
        <v>1.3763006813930101</v>
      </c>
      <c r="F17" s="10">
        <v>0.25264159914004702</v>
      </c>
      <c r="K17" t="str">
        <f t="shared" si="2"/>
        <v>FIPL</v>
      </c>
      <c r="L17" s="2">
        <f t="shared" si="3"/>
        <v>723.88025343953598</v>
      </c>
      <c r="M17">
        <f t="shared" si="4"/>
        <v>2</v>
      </c>
      <c r="N17" s="16">
        <f t="shared" si="1"/>
        <v>0.253</v>
      </c>
    </row>
    <row r="18" spans="1:16" x14ac:dyDescent="0.25">
      <c r="B18" t="s">
        <v>34</v>
      </c>
      <c r="C18" s="2">
        <v>4510.0691460237103</v>
      </c>
      <c r="D18">
        <v>2</v>
      </c>
      <c r="E18">
        <v>8.5749144410395193</v>
      </c>
      <c r="F18">
        <v>1.92601543412196E-4</v>
      </c>
      <c r="K18" t="str">
        <f t="shared" si="2"/>
        <v>edu</v>
      </c>
      <c r="L18" s="2">
        <f t="shared" si="3"/>
        <v>4510.0691460237103</v>
      </c>
      <c r="M18">
        <f t="shared" si="4"/>
        <v>2</v>
      </c>
      <c r="N18" s="16" t="str">
        <f t="shared" si="1"/>
        <v>&lt;0.001</v>
      </c>
    </row>
    <row r="19" spans="1:16" x14ac:dyDescent="0.25">
      <c r="B19" t="s">
        <v>27</v>
      </c>
      <c r="C19" s="2">
        <v>792.72512546414498</v>
      </c>
      <c r="D19">
        <v>1</v>
      </c>
      <c r="E19">
        <v>3.0143884299913202</v>
      </c>
      <c r="F19">
        <v>8.2612729269415694E-2</v>
      </c>
      <c r="K19" t="str">
        <f t="shared" si="2"/>
        <v>KCAL</v>
      </c>
      <c r="L19" s="2">
        <f t="shared" si="3"/>
        <v>792.72512546414498</v>
      </c>
      <c r="M19">
        <f t="shared" si="4"/>
        <v>1</v>
      </c>
      <c r="N19" s="16">
        <f t="shared" si="1"/>
        <v>8.3000000000000004E-2</v>
      </c>
    </row>
    <row r="20" spans="1:16" x14ac:dyDescent="0.25">
      <c r="B20" s="1" t="s">
        <v>25</v>
      </c>
      <c r="C20" s="1">
        <v>962508.32518194197</v>
      </c>
      <c r="D20" s="1">
        <v>3660</v>
      </c>
      <c r="E20" s="1" t="s">
        <v>26</v>
      </c>
      <c r="F20" s="1" t="s">
        <v>26</v>
      </c>
      <c r="K20" t="str">
        <f t="shared" ref="K20" si="6">B20</f>
        <v>Residuals</v>
      </c>
      <c r="L20" s="2">
        <f t="shared" ref="L20" si="7">C20</f>
        <v>962508.32518194197</v>
      </c>
      <c r="M20">
        <f t="shared" ref="M20" si="8">D20</f>
        <v>3660</v>
      </c>
    </row>
    <row r="22" spans="1:16" x14ac:dyDescent="0.25">
      <c r="A22" t="s">
        <v>43</v>
      </c>
      <c r="H22" s="11"/>
    </row>
    <row r="23" spans="1:16" x14ac:dyDescent="0.25">
      <c r="A23" s="1" t="s">
        <v>1</v>
      </c>
      <c r="B23" s="1" t="s">
        <v>6</v>
      </c>
      <c r="C23" s="1" t="s">
        <v>7</v>
      </c>
      <c r="D23" s="1" t="s">
        <v>8</v>
      </c>
      <c r="E23" s="1" t="s">
        <v>9</v>
      </c>
      <c r="F23" s="1" t="s">
        <v>10</v>
      </c>
      <c r="G23" s="1" t="s">
        <v>11</v>
      </c>
      <c r="H23" s="1" t="s">
        <v>28</v>
      </c>
    </row>
    <row r="24" spans="1:16" x14ac:dyDescent="0.25">
      <c r="A24" t="s">
        <v>2</v>
      </c>
      <c r="B24" t="s">
        <v>12</v>
      </c>
      <c r="C24" s="6">
        <v>99.798510128853906</v>
      </c>
      <c r="D24" s="6">
        <v>0.49185431285638298</v>
      </c>
      <c r="E24">
        <v>3660</v>
      </c>
      <c r="F24">
        <v>98.417020599996107</v>
      </c>
      <c r="G24">
        <v>101.179999657712</v>
      </c>
      <c r="H24" t="s">
        <v>12</v>
      </c>
    </row>
    <row r="25" spans="1:16" x14ac:dyDescent="0.25">
      <c r="A25" t="s">
        <v>3</v>
      </c>
      <c r="B25" t="s">
        <v>12</v>
      </c>
      <c r="C25" s="6">
        <v>99.509154507296202</v>
      </c>
      <c r="D25" s="6">
        <v>0.57449438404560604</v>
      </c>
      <c r="E25">
        <v>3660</v>
      </c>
      <c r="F25">
        <v>97.895550732354096</v>
      </c>
      <c r="G25">
        <v>101.122758282238</v>
      </c>
      <c r="H25" t="s">
        <v>12</v>
      </c>
      <c r="J25" s="12" t="s">
        <v>41</v>
      </c>
      <c r="K25" s="12"/>
      <c r="L25" s="13"/>
      <c r="M25" s="13"/>
      <c r="N25" s="12"/>
      <c r="O25" s="13"/>
      <c r="P25" s="13"/>
    </row>
    <row r="26" spans="1:16" x14ac:dyDescent="0.25">
      <c r="A26" t="s">
        <v>4</v>
      </c>
      <c r="B26" t="s">
        <v>12</v>
      </c>
      <c r="C26" s="6">
        <v>99.313689514945693</v>
      </c>
      <c r="D26" s="6">
        <v>0.90963729868475696</v>
      </c>
      <c r="E26">
        <v>3660</v>
      </c>
      <c r="F26">
        <v>96.758757352424595</v>
      </c>
      <c r="G26">
        <v>101.868621677467</v>
      </c>
      <c r="H26" t="s">
        <v>12</v>
      </c>
      <c r="J26" s="12"/>
      <c r="K26" s="12"/>
      <c r="L26" s="13"/>
      <c r="M26" s="13"/>
      <c r="N26" s="12"/>
      <c r="O26" s="13"/>
      <c r="P26" s="13"/>
    </row>
    <row r="27" spans="1:16" x14ac:dyDescent="0.25">
      <c r="A27" t="s">
        <v>5</v>
      </c>
      <c r="B27" t="s">
        <v>12</v>
      </c>
      <c r="C27" s="6">
        <v>95.9931171662043</v>
      </c>
      <c r="D27" s="6">
        <v>0.92149731517595501</v>
      </c>
      <c r="E27">
        <v>3660</v>
      </c>
      <c r="F27">
        <v>93.404873333608606</v>
      </c>
      <c r="G27">
        <v>98.581360998800093</v>
      </c>
      <c r="H27" t="s">
        <v>12</v>
      </c>
      <c r="J27" t="s">
        <v>35</v>
      </c>
      <c r="K27" t="s">
        <v>36</v>
      </c>
      <c r="L27" t="s">
        <v>37</v>
      </c>
      <c r="M27" t="s">
        <v>38</v>
      </c>
      <c r="N27" t="s">
        <v>39</v>
      </c>
      <c r="O27" t="s">
        <v>19</v>
      </c>
      <c r="P27" s="13"/>
    </row>
    <row r="28" spans="1:16" x14ac:dyDescent="0.25">
      <c r="A28" s="4" t="s">
        <v>12</v>
      </c>
      <c r="B28" s="4" t="s">
        <v>13</v>
      </c>
      <c r="C28" s="5">
        <v>0.28935562155768701</v>
      </c>
      <c r="D28" s="5">
        <v>0.624582127031578</v>
      </c>
      <c r="E28" s="4">
        <v>3660</v>
      </c>
      <c r="F28" s="4">
        <v>-1.46493146275179</v>
      </c>
      <c r="G28" s="4">
        <v>2.04364270586716</v>
      </c>
      <c r="H28" s="22">
        <f>O28</f>
        <v>0.96702065911707002</v>
      </c>
      <c r="J28" t="s">
        <v>13</v>
      </c>
      <c r="K28">
        <v>0.28935562155768701</v>
      </c>
      <c r="L28">
        <v>0.624582127031578</v>
      </c>
      <c r="M28">
        <v>3660</v>
      </c>
      <c r="N28">
        <v>0.46327874115273499</v>
      </c>
      <c r="O28">
        <v>0.96702065911707002</v>
      </c>
      <c r="P28" s="13"/>
    </row>
    <row r="29" spans="1:16" x14ac:dyDescent="0.25">
      <c r="A29" t="s">
        <v>12</v>
      </c>
      <c r="B29" t="s">
        <v>14</v>
      </c>
      <c r="C29" s="6">
        <v>0.48482061390822501</v>
      </c>
      <c r="D29" s="6">
        <v>0.96291706291325097</v>
      </c>
      <c r="E29">
        <v>3660</v>
      </c>
      <c r="F29">
        <v>-2.2197604069388901</v>
      </c>
      <c r="G29">
        <v>3.18940163475534</v>
      </c>
      <c r="H29" s="23">
        <f>O29</f>
        <v>0.95826746634009297</v>
      </c>
      <c r="J29" t="s">
        <v>14</v>
      </c>
      <c r="K29">
        <v>0.48482061390822501</v>
      </c>
      <c r="L29">
        <v>0.96291706291325097</v>
      </c>
      <c r="M29">
        <v>3660</v>
      </c>
      <c r="N29">
        <v>0.50349155974184101</v>
      </c>
      <c r="O29">
        <v>0.95826746634009297</v>
      </c>
      <c r="P29" s="13"/>
    </row>
    <row r="30" spans="1:16" x14ac:dyDescent="0.25">
      <c r="A30" t="s">
        <v>12</v>
      </c>
      <c r="B30" s="8" t="s">
        <v>15</v>
      </c>
      <c r="C30" s="9">
        <v>3.80539296264954</v>
      </c>
      <c r="D30" s="9">
        <v>0.96782993854519705</v>
      </c>
      <c r="E30" s="8">
        <v>3660</v>
      </c>
      <c r="F30" s="8">
        <v>1.0870129650227001</v>
      </c>
      <c r="G30" s="8">
        <v>6.5237729602763901</v>
      </c>
      <c r="H30" s="29">
        <f t="shared" ref="H30:H33" si="9">O30</f>
        <v>4.9778955030654903E-4</v>
      </c>
      <c r="J30" t="s">
        <v>15</v>
      </c>
      <c r="K30">
        <v>3.80539296264954</v>
      </c>
      <c r="L30">
        <v>0.96782993854519705</v>
      </c>
      <c r="M30">
        <v>3660</v>
      </c>
      <c r="N30">
        <v>3.9318818431775902</v>
      </c>
      <c r="O30">
        <v>4.9778955030654903E-4</v>
      </c>
      <c r="P30" s="13"/>
    </row>
    <row r="31" spans="1:16" x14ac:dyDescent="0.25">
      <c r="A31" t="s">
        <v>12</v>
      </c>
      <c r="B31" t="s">
        <v>16</v>
      </c>
      <c r="C31" s="6">
        <v>0.19546499235053699</v>
      </c>
      <c r="D31" s="6">
        <v>0.99521557859631404</v>
      </c>
      <c r="E31">
        <v>3660</v>
      </c>
      <c r="F31">
        <v>-2.5998340725342</v>
      </c>
      <c r="G31">
        <v>2.99076405723528</v>
      </c>
      <c r="H31" s="23">
        <f t="shared" si="9"/>
        <v>0.99731730083030001</v>
      </c>
      <c r="J31" t="s">
        <v>16</v>
      </c>
      <c r="K31">
        <v>0.19546499235053699</v>
      </c>
      <c r="L31">
        <v>0.99521557859631404</v>
      </c>
      <c r="M31">
        <v>3660</v>
      </c>
      <c r="N31">
        <v>0.196404675081783</v>
      </c>
      <c r="O31">
        <v>0.99731730083030001</v>
      </c>
      <c r="P31" s="13"/>
    </row>
    <row r="32" spans="1:16" x14ac:dyDescent="0.25">
      <c r="A32" t="s">
        <v>12</v>
      </c>
      <c r="B32" s="8" t="s">
        <v>17</v>
      </c>
      <c r="C32" s="9">
        <v>3.5160373410918599</v>
      </c>
      <c r="D32" s="9">
        <v>0.99628082121936901</v>
      </c>
      <c r="E32" s="8">
        <v>3660</v>
      </c>
      <c r="F32" s="8">
        <v>0.71774628957412701</v>
      </c>
      <c r="G32" s="8">
        <v>6.3143283926095899</v>
      </c>
      <c r="H32" s="29">
        <f t="shared" si="9"/>
        <v>2.3828340831859602E-3</v>
      </c>
      <c r="J32" t="s">
        <v>17</v>
      </c>
      <c r="K32">
        <v>3.5160373410918599</v>
      </c>
      <c r="L32">
        <v>0.99628082121936901</v>
      </c>
      <c r="M32">
        <v>3660</v>
      </c>
      <c r="N32">
        <v>3.5291629289706701</v>
      </c>
      <c r="O32">
        <v>2.3828340831859602E-3</v>
      </c>
      <c r="P32" s="13"/>
    </row>
    <row r="33" spans="1:16" x14ac:dyDescent="0.25">
      <c r="A33" s="14" t="s">
        <v>12</v>
      </c>
      <c r="B33" s="32" t="s">
        <v>18</v>
      </c>
      <c r="C33" s="33">
        <v>3.3205723487413201</v>
      </c>
      <c r="D33" s="33">
        <v>1.2099808653872599</v>
      </c>
      <c r="E33" s="32">
        <v>3660</v>
      </c>
      <c r="F33" s="32">
        <v>-7.7945976620814997E-2</v>
      </c>
      <c r="G33" s="32">
        <v>6.71909067410345</v>
      </c>
      <c r="H33" s="34">
        <f t="shared" si="9"/>
        <v>3.0986456389395799E-2</v>
      </c>
      <c r="J33" t="s">
        <v>18</v>
      </c>
      <c r="K33">
        <v>3.3205723487413201</v>
      </c>
      <c r="L33">
        <v>1.2099808653872599</v>
      </c>
      <c r="M33">
        <v>3660</v>
      </c>
      <c r="N33">
        <v>2.7443180662849098</v>
      </c>
      <c r="O33">
        <v>3.0986456389395799E-2</v>
      </c>
      <c r="P33" s="13"/>
    </row>
    <row r="35" spans="1:16" x14ac:dyDescent="0.25">
      <c r="A35" s="25" t="s">
        <v>40</v>
      </c>
      <c r="B35" s="26"/>
      <c r="C35" s="26"/>
      <c r="D35" s="26"/>
      <c r="E35" s="26"/>
      <c r="F35" s="26"/>
      <c r="G35" s="26"/>
      <c r="H35" s="26"/>
    </row>
    <row r="36" spans="1:16" x14ac:dyDescent="0.25">
      <c r="A36" s="1" t="s">
        <v>1</v>
      </c>
      <c r="B36" s="1" t="s">
        <v>6</v>
      </c>
      <c r="C36" s="1" t="s">
        <v>7</v>
      </c>
      <c r="D36" s="1" t="s">
        <v>8</v>
      </c>
      <c r="E36" s="1" t="s">
        <v>9</v>
      </c>
      <c r="F36" s="1" t="s">
        <v>10</v>
      </c>
      <c r="G36" s="1" t="s">
        <v>11</v>
      </c>
      <c r="H36" s="1" t="s">
        <v>28</v>
      </c>
    </row>
    <row r="37" spans="1:16" x14ac:dyDescent="0.25">
      <c r="A37" t="str">
        <f>A24</f>
        <v>DivNA</v>
      </c>
      <c r="B37" t="str">
        <f t="shared" ref="B37:G37" si="10">B24</f>
        <v>.</v>
      </c>
      <c r="C37" s="6">
        <f t="shared" si="10"/>
        <v>99.798510128853906</v>
      </c>
      <c r="D37" s="6">
        <f t="shared" si="10"/>
        <v>0.49185431285638298</v>
      </c>
      <c r="E37">
        <f t="shared" si="10"/>
        <v>3660</v>
      </c>
      <c r="F37" s="6">
        <f t="shared" si="10"/>
        <v>98.417020599996107</v>
      </c>
      <c r="G37" s="6">
        <f t="shared" si="10"/>
        <v>101.179999657712</v>
      </c>
      <c r="H37" t="s">
        <v>12</v>
      </c>
    </row>
    <row r="38" spans="1:16" x14ac:dyDescent="0.25">
      <c r="A38" t="str">
        <f t="shared" ref="A38:G38" si="11">A25</f>
        <v>Div0</v>
      </c>
      <c r="B38" t="str">
        <f t="shared" si="11"/>
        <v>.</v>
      </c>
      <c r="C38" s="6">
        <f t="shared" si="11"/>
        <v>99.509154507296202</v>
      </c>
      <c r="D38" s="6">
        <f t="shared" si="11"/>
        <v>0.57449438404560604</v>
      </c>
      <c r="E38">
        <f t="shared" si="11"/>
        <v>3660</v>
      </c>
      <c r="F38" s="6">
        <f t="shared" si="11"/>
        <v>97.895550732354096</v>
      </c>
      <c r="G38" s="6">
        <f t="shared" si="11"/>
        <v>101.122758282238</v>
      </c>
      <c r="H38" t="s">
        <v>12</v>
      </c>
    </row>
    <row r="39" spans="1:16" x14ac:dyDescent="0.25">
      <c r="A39" t="str">
        <f t="shared" ref="A39:G39" si="12">A26</f>
        <v>Div1</v>
      </c>
      <c r="B39" t="str">
        <f t="shared" si="12"/>
        <v>.</v>
      </c>
      <c r="C39" s="6">
        <f t="shared" si="12"/>
        <v>99.313689514945693</v>
      </c>
      <c r="D39" s="6">
        <f t="shared" si="12"/>
        <v>0.90963729868475696</v>
      </c>
      <c r="E39">
        <f t="shared" si="12"/>
        <v>3660</v>
      </c>
      <c r="F39" s="6">
        <f t="shared" si="12"/>
        <v>96.758757352424595</v>
      </c>
      <c r="G39" s="6">
        <f t="shared" si="12"/>
        <v>101.868621677467</v>
      </c>
      <c r="H39" t="s">
        <v>12</v>
      </c>
    </row>
    <row r="40" spans="1:16" x14ac:dyDescent="0.25">
      <c r="A40" t="str">
        <f t="shared" ref="A40:G40" si="13">A27</f>
        <v>Div2</v>
      </c>
      <c r="B40" t="str">
        <f t="shared" si="13"/>
        <v>.</v>
      </c>
      <c r="C40" s="6">
        <f t="shared" si="13"/>
        <v>95.9931171662043</v>
      </c>
      <c r="D40" s="6">
        <f t="shared" si="13"/>
        <v>0.92149731517595501</v>
      </c>
      <c r="E40">
        <f t="shared" si="13"/>
        <v>3660</v>
      </c>
      <c r="F40" s="6">
        <f t="shared" si="13"/>
        <v>93.404873333608606</v>
      </c>
      <c r="G40" s="6">
        <f t="shared" si="13"/>
        <v>98.581360998800093</v>
      </c>
      <c r="H40" t="s">
        <v>12</v>
      </c>
    </row>
    <row r="41" spans="1:16" x14ac:dyDescent="0.25">
      <c r="A41" s="4" t="str">
        <f t="shared" ref="A41:G41" si="14">A28</f>
        <v>.</v>
      </c>
      <c r="B41" s="4" t="str">
        <f t="shared" si="14"/>
        <v>DivNA - Div0</v>
      </c>
      <c r="C41" s="5">
        <f t="shared" si="14"/>
        <v>0.28935562155768701</v>
      </c>
      <c r="D41" s="5">
        <f t="shared" si="14"/>
        <v>0.624582127031578</v>
      </c>
      <c r="E41" s="4">
        <f t="shared" si="14"/>
        <v>3660</v>
      </c>
      <c r="F41" s="5">
        <f t="shared" si="14"/>
        <v>-1.46493146275179</v>
      </c>
      <c r="G41" s="5">
        <f t="shared" si="14"/>
        <v>2.04364270586716</v>
      </c>
      <c r="H41" s="17">
        <f>IF(H28&lt;0.0001,"&lt;0.0001",IF(H28&lt;0.001,"&lt;0.001",IF(H28&lt;0.01,"&lt;0.01",ROUND(H28,3))))</f>
        <v>0.96699999999999997</v>
      </c>
    </row>
    <row r="42" spans="1:16" x14ac:dyDescent="0.25">
      <c r="A42" t="str">
        <f t="shared" ref="A42:G42" si="15">A29</f>
        <v>.</v>
      </c>
      <c r="B42" t="str">
        <f t="shared" si="15"/>
        <v>DivNA - Div1</v>
      </c>
      <c r="C42" s="6">
        <f t="shared" si="15"/>
        <v>0.48482061390822501</v>
      </c>
      <c r="D42" s="6">
        <f t="shared" si="15"/>
        <v>0.96291706291325097</v>
      </c>
      <c r="E42">
        <f t="shared" si="15"/>
        <v>3660</v>
      </c>
      <c r="F42" s="6">
        <f t="shared" si="15"/>
        <v>-2.2197604069388901</v>
      </c>
      <c r="G42" s="6">
        <f t="shared" si="15"/>
        <v>3.18940163475534</v>
      </c>
      <c r="H42" s="16">
        <f t="shared" ref="H42:H46" si="16">IF(H29&lt;0.0001,"&lt;0.0001",IF(H29&lt;0.001,"&lt;0.001",IF(H29&lt;0.01,"&lt;0.01",ROUND(H29,3))))</f>
        <v>0.95799999999999996</v>
      </c>
    </row>
    <row r="43" spans="1:16" x14ac:dyDescent="0.25">
      <c r="A43" t="str">
        <f t="shared" ref="A43:G43" si="17">A30</f>
        <v>.</v>
      </c>
      <c r="B43" t="str">
        <f t="shared" si="17"/>
        <v>DivNA - Div2</v>
      </c>
      <c r="C43" s="6">
        <f t="shared" si="17"/>
        <v>3.80539296264954</v>
      </c>
      <c r="D43" s="6">
        <f t="shared" si="17"/>
        <v>0.96782993854519705</v>
      </c>
      <c r="E43">
        <f t="shared" si="17"/>
        <v>3660</v>
      </c>
      <c r="F43" s="6">
        <f t="shared" si="17"/>
        <v>1.0870129650227001</v>
      </c>
      <c r="G43" s="6">
        <f t="shared" si="17"/>
        <v>6.5237729602763901</v>
      </c>
      <c r="H43" s="16" t="str">
        <f t="shared" si="16"/>
        <v>&lt;0.001</v>
      </c>
    </row>
    <row r="44" spans="1:16" x14ac:dyDescent="0.25">
      <c r="A44" t="str">
        <f t="shared" ref="A44:G44" si="18">A31</f>
        <v>.</v>
      </c>
      <c r="B44" t="str">
        <f t="shared" si="18"/>
        <v>Div0 - Div1</v>
      </c>
      <c r="C44" s="6">
        <f t="shared" si="18"/>
        <v>0.19546499235053699</v>
      </c>
      <c r="D44" s="6">
        <f t="shared" si="18"/>
        <v>0.99521557859631404</v>
      </c>
      <c r="E44">
        <f t="shared" si="18"/>
        <v>3660</v>
      </c>
      <c r="F44" s="6">
        <f t="shared" si="18"/>
        <v>-2.5998340725342</v>
      </c>
      <c r="G44" s="6">
        <f t="shared" si="18"/>
        <v>2.99076405723528</v>
      </c>
      <c r="H44" s="16">
        <f t="shared" si="16"/>
        <v>0.997</v>
      </c>
    </row>
    <row r="45" spans="1:16" x14ac:dyDescent="0.25">
      <c r="A45" t="str">
        <f t="shared" ref="A45:G45" si="19">A32</f>
        <v>.</v>
      </c>
      <c r="B45" t="str">
        <f t="shared" si="19"/>
        <v>Div0 - Div2</v>
      </c>
      <c r="C45" s="6">
        <f t="shared" si="19"/>
        <v>3.5160373410918599</v>
      </c>
      <c r="D45" s="6">
        <f t="shared" si="19"/>
        <v>0.99628082121936901</v>
      </c>
      <c r="E45">
        <f t="shared" si="19"/>
        <v>3660</v>
      </c>
      <c r="F45" s="6">
        <f t="shared" si="19"/>
        <v>0.71774628957412701</v>
      </c>
      <c r="G45" s="6">
        <f t="shared" si="19"/>
        <v>6.3143283926095899</v>
      </c>
      <c r="H45" s="16" t="str">
        <f t="shared" si="16"/>
        <v>&lt;0.01</v>
      </c>
    </row>
    <row r="46" spans="1:16" x14ac:dyDescent="0.25">
      <c r="A46" s="3" t="str">
        <f t="shared" ref="A46:G46" si="20">A33</f>
        <v>.</v>
      </c>
      <c r="B46" s="3" t="str">
        <f t="shared" si="20"/>
        <v>Div1 - Div2</v>
      </c>
      <c r="C46" s="7">
        <f t="shared" si="20"/>
        <v>3.3205723487413201</v>
      </c>
      <c r="D46" s="7">
        <f t="shared" si="20"/>
        <v>1.2099808653872599</v>
      </c>
      <c r="E46" s="3">
        <f t="shared" si="20"/>
        <v>3660</v>
      </c>
      <c r="F46" s="7">
        <f t="shared" si="20"/>
        <v>-7.7945976620814997E-2</v>
      </c>
      <c r="G46" s="7">
        <f t="shared" si="20"/>
        <v>6.71909067410345</v>
      </c>
      <c r="H46" s="18">
        <f t="shared" si="16"/>
        <v>3.1E-2</v>
      </c>
    </row>
    <row r="49" spans="1:14" s="27" customFormat="1" x14ac:dyDescent="0.25">
      <c r="A49" s="27" t="s">
        <v>44</v>
      </c>
    </row>
    <row r="50" spans="1:14" s="27" customFormat="1" x14ac:dyDescent="0.25">
      <c r="A50" s="27" t="s">
        <v>45</v>
      </c>
    </row>
    <row r="51" spans="1:14" x14ac:dyDescent="0.25">
      <c r="B51" t="s">
        <v>42</v>
      </c>
      <c r="K51" s="25" t="s">
        <v>40</v>
      </c>
      <c r="L51" s="26"/>
      <c r="M51" s="26"/>
      <c r="N51" s="26"/>
    </row>
    <row r="52" spans="1:14" x14ac:dyDescent="0.25">
      <c r="B52" s="1" t="s">
        <v>20</v>
      </c>
      <c r="C52" s="1" t="s">
        <v>21</v>
      </c>
      <c r="D52" s="1" t="s">
        <v>22</v>
      </c>
      <c r="E52" s="1" t="s">
        <v>23</v>
      </c>
      <c r="F52" s="1"/>
      <c r="K52" s="1" t="s">
        <v>20</v>
      </c>
      <c r="L52" s="1" t="s">
        <v>21</v>
      </c>
      <c r="M52" s="24" t="s">
        <v>22</v>
      </c>
      <c r="N52" s="1" t="s">
        <v>23</v>
      </c>
    </row>
    <row r="53" spans="1:14" x14ac:dyDescent="0.25">
      <c r="B53" t="s">
        <v>24</v>
      </c>
      <c r="C53" s="2">
        <v>2066708.1871185401</v>
      </c>
      <c r="D53">
        <v>1</v>
      </c>
      <c r="E53">
        <v>7853.1989457140398</v>
      </c>
      <c r="F53" s="21">
        <v>0</v>
      </c>
      <c r="K53" t="str">
        <f>B53</f>
        <v>(Intercept)</v>
      </c>
      <c r="L53" s="2">
        <f t="shared" ref="L53:L59" si="21">C53</f>
        <v>2066708.1871185401</v>
      </c>
      <c r="M53">
        <f t="shared" ref="M53:M59" si="22">D53</f>
        <v>1</v>
      </c>
      <c r="N53" s="16" t="str">
        <f t="shared" ref="N53:N58" si="23">IF(F53&lt;0.0001,"&lt;0.0001",IF(F53&lt;0.001,"&lt;0.001",IF(F53&lt;0.01,"&lt;0.01",ROUND(F53,3))))</f>
        <v>&lt;0.0001</v>
      </c>
    </row>
    <row r="54" spans="1:14" x14ac:dyDescent="0.25">
      <c r="B54" t="s">
        <v>1</v>
      </c>
      <c r="C54" s="2">
        <v>3937.0837355768299</v>
      </c>
      <c r="D54">
        <v>3</v>
      </c>
      <c r="E54">
        <v>4.9867872065234202</v>
      </c>
      <c r="F54" s="10">
        <v>1.87575215475017E-3</v>
      </c>
      <c r="K54" t="str">
        <f t="shared" ref="K54:K59" si="24">B54</f>
        <v>DivGroup</v>
      </c>
      <c r="L54" s="2">
        <f t="shared" si="21"/>
        <v>3937.0837355768299</v>
      </c>
      <c r="M54">
        <f t="shared" si="22"/>
        <v>3</v>
      </c>
      <c r="N54" s="16" t="str">
        <f t="shared" si="23"/>
        <v>&lt;0.01</v>
      </c>
    </row>
    <row r="55" spans="1:14" x14ac:dyDescent="0.25">
      <c r="B55" t="s">
        <v>30</v>
      </c>
      <c r="C55" s="2">
        <v>36248.631963860898</v>
      </c>
      <c r="D55">
        <v>2</v>
      </c>
      <c r="E55">
        <v>68.869838542387598</v>
      </c>
      <c r="F55" s="10">
        <v>4.3535776099358E-30</v>
      </c>
      <c r="K55" t="str">
        <f t="shared" si="24"/>
        <v>age_3</v>
      </c>
      <c r="L55" s="2">
        <f t="shared" si="21"/>
        <v>36248.631963860898</v>
      </c>
      <c r="M55">
        <f t="shared" si="22"/>
        <v>2</v>
      </c>
      <c r="N55" s="16" t="str">
        <f t="shared" si="23"/>
        <v>&lt;0.0001</v>
      </c>
    </row>
    <row r="56" spans="1:14" x14ac:dyDescent="0.25">
      <c r="B56" t="s">
        <v>31</v>
      </c>
      <c r="C56" s="2">
        <v>7895.6789732949101</v>
      </c>
      <c r="D56">
        <v>1</v>
      </c>
      <c r="E56">
        <v>30.002463906250401</v>
      </c>
      <c r="F56" s="10">
        <v>4.6053495899892202E-8</v>
      </c>
      <c r="K56" t="str">
        <f t="shared" si="24"/>
        <v>RIAGENDR</v>
      </c>
      <c r="L56" s="2">
        <f t="shared" si="21"/>
        <v>7895.6789732949101</v>
      </c>
      <c r="M56">
        <f t="shared" si="22"/>
        <v>1</v>
      </c>
      <c r="N56" s="16" t="str">
        <f t="shared" si="23"/>
        <v>&lt;0.0001</v>
      </c>
    </row>
    <row r="57" spans="1:14" x14ac:dyDescent="0.25">
      <c r="B57" t="s">
        <v>32</v>
      </c>
      <c r="C57" s="2">
        <v>34810.075077851099</v>
      </c>
      <c r="D57">
        <v>4</v>
      </c>
      <c r="E57">
        <v>33.068341070776299</v>
      </c>
      <c r="F57" s="10">
        <v>3.9394425467518198E-27</v>
      </c>
      <c r="K57" t="str">
        <f t="shared" si="24"/>
        <v>eth_5</v>
      </c>
      <c r="L57" s="2">
        <f t="shared" si="21"/>
        <v>34810.075077851099</v>
      </c>
      <c r="M57">
        <f t="shared" si="22"/>
        <v>4</v>
      </c>
      <c r="N57" s="16" t="str">
        <f t="shared" si="23"/>
        <v>&lt;0.0001</v>
      </c>
    </row>
    <row r="58" spans="1:14" x14ac:dyDescent="0.25">
      <c r="B58" t="s">
        <v>34</v>
      </c>
      <c r="C58" s="2">
        <v>5365.87679338013</v>
      </c>
      <c r="D58">
        <v>2</v>
      </c>
      <c r="E58">
        <v>10.194786627171601</v>
      </c>
      <c r="F58" s="10">
        <v>3.8435941443731302E-5</v>
      </c>
      <c r="K58" t="str">
        <f t="shared" si="24"/>
        <v>edu</v>
      </c>
      <c r="L58" s="2">
        <f t="shared" si="21"/>
        <v>5365.87679338013</v>
      </c>
      <c r="M58">
        <f t="shared" si="22"/>
        <v>2</v>
      </c>
      <c r="N58" s="16" t="str">
        <f t="shared" si="23"/>
        <v>&lt;0.0001</v>
      </c>
    </row>
    <row r="59" spans="1:14" x14ac:dyDescent="0.25">
      <c r="B59" t="s">
        <v>25</v>
      </c>
      <c r="C59" s="2">
        <v>963983.23049574695</v>
      </c>
      <c r="D59">
        <v>3663</v>
      </c>
      <c r="E59" t="s">
        <v>26</v>
      </c>
      <c r="F59" t="s">
        <v>26</v>
      </c>
      <c r="K59" t="str">
        <f t="shared" si="24"/>
        <v>Residuals</v>
      </c>
      <c r="L59" s="2">
        <f>C59</f>
        <v>963983.23049574695</v>
      </c>
      <c r="M59">
        <f t="shared" si="22"/>
        <v>3663</v>
      </c>
      <c r="N59" s="16"/>
    </row>
    <row r="60" spans="1:14" x14ac:dyDescent="0.25">
      <c r="C60" s="2"/>
      <c r="L60" s="2"/>
      <c r="N60" s="16"/>
    </row>
    <row r="61" spans="1:14" x14ac:dyDescent="0.25">
      <c r="B61" s="1"/>
      <c r="C61" s="1"/>
      <c r="D61" s="1"/>
      <c r="E61" s="1"/>
      <c r="F61" s="1"/>
      <c r="L61" s="2"/>
    </row>
    <row r="63" spans="1:14" x14ac:dyDescent="0.25">
      <c r="A63" t="s">
        <v>43</v>
      </c>
      <c r="H63" s="11"/>
    </row>
    <row r="64" spans="1:14" x14ac:dyDescent="0.25">
      <c r="A64" s="1" t="s">
        <v>1</v>
      </c>
      <c r="B64" s="1" t="s">
        <v>6</v>
      </c>
      <c r="C64" s="1" t="s">
        <v>7</v>
      </c>
      <c r="D64" s="1" t="s">
        <v>8</v>
      </c>
      <c r="E64" s="1" t="s">
        <v>9</v>
      </c>
      <c r="F64" s="1" t="s">
        <v>10</v>
      </c>
      <c r="G64" s="1" t="s">
        <v>11</v>
      </c>
      <c r="H64" s="1" t="s">
        <v>28</v>
      </c>
    </row>
    <row r="65" spans="1:16" x14ac:dyDescent="0.25">
      <c r="A65" t="s">
        <v>2</v>
      </c>
      <c r="B65" t="s">
        <v>12</v>
      </c>
      <c r="C65" s="6">
        <v>99.875694368646606</v>
      </c>
      <c r="D65" s="6">
        <v>0.47991440164053001</v>
      </c>
      <c r="E65">
        <v>3663</v>
      </c>
      <c r="F65">
        <v>98.527741583082502</v>
      </c>
      <c r="G65">
        <v>101.22364715421099</v>
      </c>
      <c r="H65" t="s">
        <v>12</v>
      </c>
    </row>
    <row r="66" spans="1:16" x14ac:dyDescent="0.25">
      <c r="A66" t="s">
        <v>3</v>
      </c>
      <c r="B66" t="s">
        <v>12</v>
      </c>
      <c r="C66" s="6">
        <v>99.643543747064697</v>
      </c>
      <c r="D66" s="6">
        <v>0.56638041650538695</v>
      </c>
      <c r="E66">
        <v>3663</v>
      </c>
      <c r="F66">
        <v>98.0527307656088</v>
      </c>
      <c r="G66">
        <v>101.23435672852101</v>
      </c>
      <c r="H66" t="s">
        <v>12</v>
      </c>
      <c r="J66" s="12" t="s">
        <v>41</v>
      </c>
      <c r="K66" s="12"/>
      <c r="L66" s="13"/>
      <c r="M66" s="13"/>
      <c r="N66" s="12"/>
      <c r="O66" s="13"/>
      <c r="P66" s="13"/>
    </row>
    <row r="67" spans="1:16" x14ac:dyDescent="0.25">
      <c r="A67" t="s">
        <v>4</v>
      </c>
      <c r="B67" t="s">
        <v>12</v>
      </c>
      <c r="C67" s="6">
        <v>99.454416065287006</v>
      </c>
      <c r="D67" s="6">
        <v>0.90630709568125201</v>
      </c>
      <c r="E67">
        <v>3663</v>
      </c>
      <c r="F67">
        <v>96.908838833130702</v>
      </c>
      <c r="G67">
        <v>101.999993297443</v>
      </c>
      <c r="H67" t="s">
        <v>12</v>
      </c>
      <c r="J67" s="12"/>
      <c r="K67" s="12"/>
      <c r="L67" s="13"/>
      <c r="M67" s="13"/>
      <c r="N67" s="12"/>
      <c r="O67" s="13"/>
      <c r="P67" s="13"/>
    </row>
    <row r="68" spans="1:16" x14ac:dyDescent="0.25">
      <c r="A68" t="s">
        <v>5</v>
      </c>
      <c r="B68" t="s">
        <v>12</v>
      </c>
      <c r="C68" s="6">
        <v>96.230796288310302</v>
      </c>
      <c r="D68" s="6">
        <v>0.91135381831185103</v>
      </c>
      <c r="E68">
        <v>3663</v>
      </c>
      <c r="F68">
        <v>93.671044145368697</v>
      </c>
      <c r="G68">
        <v>98.790548431252006</v>
      </c>
      <c r="H68" t="s">
        <v>12</v>
      </c>
      <c r="J68" t="s">
        <v>35</v>
      </c>
      <c r="K68" t="s">
        <v>36</v>
      </c>
      <c r="L68" t="s">
        <v>37</v>
      </c>
      <c r="M68" t="s">
        <v>38</v>
      </c>
      <c r="N68" t="s">
        <v>39</v>
      </c>
      <c r="O68" t="s">
        <v>19</v>
      </c>
      <c r="P68" s="13"/>
    </row>
    <row r="69" spans="1:16" x14ac:dyDescent="0.25">
      <c r="A69" s="4" t="s">
        <v>12</v>
      </c>
      <c r="B69" s="4" t="s">
        <v>13</v>
      </c>
      <c r="C69" s="5">
        <v>0.232150621581868</v>
      </c>
      <c r="D69" s="5">
        <v>0.62281512915702997</v>
      </c>
      <c r="E69" s="4">
        <v>3663</v>
      </c>
      <c r="F69" s="4">
        <v>-1.51717256057073</v>
      </c>
      <c r="G69" s="4">
        <v>1.9814738037344699</v>
      </c>
      <c r="H69" s="22">
        <f>O69</f>
        <v>0.98233525549451295</v>
      </c>
      <c r="J69" t="s">
        <v>13</v>
      </c>
      <c r="K69">
        <v>0.232150621581868</v>
      </c>
      <c r="L69">
        <v>0.62281512915702997</v>
      </c>
      <c r="M69">
        <v>3663</v>
      </c>
      <c r="N69">
        <v>0.37274403063406603</v>
      </c>
      <c r="O69">
        <v>0.98233525549451295</v>
      </c>
      <c r="P69" s="13"/>
    </row>
    <row r="70" spans="1:16" x14ac:dyDescent="0.25">
      <c r="A70" t="s">
        <v>12</v>
      </c>
      <c r="B70" t="s">
        <v>14</v>
      </c>
      <c r="C70" s="6">
        <v>0.42127830335959499</v>
      </c>
      <c r="D70" s="6">
        <v>0.95814814449029995</v>
      </c>
      <c r="E70">
        <v>3663</v>
      </c>
      <c r="F70">
        <v>-2.2699067411687301</v>
      </c>
      <c r="G70">
        <v>3.1124633478879198</v>
      </c>
      <c r="H70" s="23">
        <f>O70</f>
        <v>0.97158549964948904</v>
      </c>
      <c r="J70" t="s">
        <v>14</v>
      </c>
      <c r="K70">
        <v>0.42127830335959499</v>
      </c>
      <c r="L70">
        <v>0.95814814449029995</v>
      </c>
      <c r="M70">
        <v>3663</v>
      </c>
      <c r="N70">
        <v>0.43967971527377903</v>
      </c>
      <c r="O70">
        <v>0.97158549964948904</v>
      </c>
      <c r="P70" s="13"/>
    </row>
    <row r="71" spans="1:16" x14ac:dyDescent="0.25">
      <c r="A71" t="s">
        <v>12</v>
      </c>
      <c r="B71" s="8" t="s">
        <v>15</v>
      </c>
      <c r="C71" s="9">
        <v>3.6448980803362598</v>
      </c>
      <c r="D71" s="9">
        <v>0.95828785078653</v>
      </c>
      <c r="E71" s="8">
        <v>3663</v>
      </c>
      <c r="F71" s="8">
        <v>0.95332063772501996</v>
      </c>
      <c r="G71" s="8">
        <v>6.3364755229474898</v>
      </c>
      <c r="H71" s="29">
        <f t="shared" ref="H71:H74" si="25">O71</f>
        <v>8.3466634764817204E-4</v>
      </c>
      <c r="J71" t="s">
        <v>15</v>
      </c>
      <c r="K71">
        <v>3.6448980803362598</v>
      </c>
      <c r="L71">
        <v>0.95828785078653</v>
      </c>
      <c r="M71">
        <v>3663</v>
      </c>
      <c r="N71">
        <v>3.80355242670002</v>
      </c>
      <c r="O71">
        <v>8.3466634764817204E-4</v>
      </c>
      <c r="P71" s="13"/>
    </row>
    <row r="72" spans="1:16" x14ac:dyDescent="0.25">
      <c r="A72" t="s">
        <v>12</v>
      </c>
      <c r="B72" t="s">
        <v>16</v>
      </c>
      <c r="C72" s="6">
        <v>0.18912768177772701</v>
      </c>
      <c r="D72" s="6">
        <v>0.99410680226412196</v>
      </c>
      <c r="E72">
        <v>3663</v>
      </c>
      <c r="F72">
        <v>-2.60305573401364</v>
      </c>
      <c r="G72">
        <v>2.98131109756909</v>
      </c>
      <c r="H72" s="23">
        <f t="shared" si="25"/>
        <v>0.99755955298190102</v>
      </c>
      <c r="J72" t="s">
        <v>16</v>
      </c>
      <c r="K72">
        <v>0.18912768177772701</v>
      </c>
      <c r="L72">
        <v>0.99410680226412196</v>
      </c>
      <c r="M72">
        <v>3663</v>
      </c>
      <c r="N72">
        <v>0.190248855904597</v>
      </c>
      <c r="O72">
        <v>0.99755955298190102</v>
      </c>
      <c r="P72" s="13"/>
    </row>
    <row r="73" spans="1:16" x14ac:dyDescent="0.25">
      <c r="A73" t="s">
        <v>12</v>
      </c>
      <c r="B73" s="8" t="s">
        <v>17</v>
      </c>
      <c r="C73" s="9">
        <v>3.41274745875439</v>
      </c>
      <c r="D73" s="9">
        <v>0.99270945394559595</v>
      </c>
      <c r="E73" s="8">
        <v>3663</v>
      </c>
      <c r="F73" s="8">
        <v>0.62448882528237404</v>
      </c>
      <c r="G73" s="8">
        <v>6.2010060922264003</v>
      </c>
      <c r="H73" s="29">
        <f t="shared" si="25"/>
        <v>3.3212930892874098E-3</v>
      </c>
      <c r="J73" t="s">
        <v>17</v>
      </c>
      <c r="K73">
        <v>3.41274745875439</v>
      </c>
      <c r="L73">
        <v>0.99270945394559595</v>
      </c>
      <c r="M73">
        <v>3663</v>
      </c>
      <c r="N73">
        <v>3.4378109780159498</v>
      </c>
      <c r="O73">
        <v>3.3212930892874098E-3</v>
      </c>
      <c r="P73" s="13"/>
    </row>
    <row r="74" spans="1:16" x14ac:dyDescent="0.25">
      <c r="A74" s="14" t="s">
        <v>12</v>
      </c>
      <c r="B74" s="14" t="s">
        <v>18</v>
      </c>
      <c r="C74" s="15">
        <v>3.2236197769766601</v>
      </c>
      <c r="D74" s="15">
        <v>1.2090180008728699</v>
      </c>
      <c r="E74" s="14">
        <v>3663</v>
      </c>
      <c r="F74" s="14">
        <v>-0.172192427247186</v>
      </c>
      <c r="G74" s="14">
        <v>6.6194319812005098</v>
      </c>
      <c r="H74" s="28">
        <f t="shared" si="25"/>
        <v>3.8555544950638801E-2</v>
      </c>
      <c r="J74" t="s">
        <v>18</v>
      </c>
      <c r="K74">
        <v>3.2236197769766601</v>
      </c>
      <c r="L74">
        <v>1.2090180008728699</v>
      </c>
      <c r="M74">
        <v>3663</v>
      </c>
      <c r="N74">
        <v>2.6663124739659199</v>
      </c>
      <c r="O74">
        <v>3.8555544950638801E-2</v>
      </c>
      <c r="P74" s="13"/>
    </row>
    <row r="76" spans="1:16" x14ac:dyDescent="0.25">
      <c r="A76" s="25" t="s">
        <v>40</v>
      </c>
      <c r="B76" s="26"/>
      <c r="C76" s="26"/>
      <c r="D76" s="26"/>
      <c r="E76" s="26"/>
      <c r="F76" s="26"/>
      <c r="G76" s="26"/>
      <c r="H76" s="26"/>
    </row>
    <row r="77" spans="1:16" x14ac:dyDescent="0.25">
      <c r="A77" s="1" t="s">
        <v>1</v>
      </c>
      <c r="B77" s="1" t="s">
        <v>6</v>
      </c>
      <c r="C77" s="1" t="s">
        <v>7</v>
      </c>
      <c r="D77" s="1" t="s">
        <v>8</v>
      </c>
      <c r="E77" s="1" t="s">
        <v>9</v>
      </c>
      <c r="F77" s="1" t="s">
        <v>10</v>
      </c>
      <c r="G77" s="1" t="s">
        <v>11</v>
      </c>
      <c r="H77" s="1" t="s">
        <v>28</v>
      </c>
    </row>
    <row r="78" spans="1:16" x14ac:dyDescent="0.25">
      <c r="A78" t="str">
        <f>A65</f>
        <v>DivNA</v>
      </c>
      <c r="B78" t="str">
        <f t="shared" ref="B78:G78" si="26">B65</f>
        <v>.</v>
      </c>
      <c r="C78" s="6">
        <f t="shared" si="26"/>
        <v>99.875694368646606</v>
      </c>
      <c r="D78" s="6">
        <f t="shared" si="26"/>
        <v>0.47991440164053001</v>
      </c>
      <c r="E78">
        <f t="shared" si="26"/>
        <v>3663</v>
      </c>
      <c r="F78" s="6">
        <f t="shared" si="26"/>
        <v>98.527741583082502</v>
      </c>
      <c r="G78" s="6">
        <f t="shared" si="26"/>
        <v>101.22364715421099</v>
      </c>
      <c r="H78" t="s">
        <v>12</v>
      </c>
    </row>
    <row r="79" spans="1:16" x14ac:dyDescent="0.25">
      <c r="A79" t="str">
        <f t="shared" ref="A79:G79" si="27">A66</f>
        <v>Div0</v>
      </c>
      <c r="B79" t="str">
        <f t="shared" si="27"/>
        <v>.</v>
      </c>
      <c r="C79" s="6">
        <f t="shared" si="27"/>
        <v>99.643543747064697</v>
      </c>
      <c r="D79" s="6">
        <f t="shared" si="27"/>
        <v>0.56638041650538695</v>
      </c>
      <c r="E79">
        <f t="shared" si="27"/>
        <v>3663</v>
      </c>
      <c r="F79" s="6">
        <f t="shared" si="27"/>
        <v>98.0527307656088</v>
      </c>
      <c r="G79" s="6">
        <f t="shared" si="27"/>
        <v>101.23435672852101</v>
      </c>
      <c r="H79" t="s">
        <v>12</v>
      </c>
    </row>
    <row r="80" spans="1:16" x14ac:dyDescent="0.25">
      <c r="A80" t="str">
        <f t="shared" ref="A80:G80" si="28">A67</f>
        <v>Div1</v>
      </c>
      <c r="B80" t="str">
        <f t="shared" si="28"/>
        <v>.</v>
      </c>
      <c r="C80" s="6">
        <f t="shared" si="28"/>
        <v>99.454416065287006</v>
      </c>
      <c r="D80" s="6">
        <f t="shared" si="28"/>
        <v>0.90630709568125201</v>
      </c>
      <c r="E80">
        <f t="shared" si="28"/>
        <v>3663</v>
      </c>
      <c r="F80" s="6">
        <f t="shared" si="28"/>
        <v>96.908838833130702</v>
      </c>
      <c r="G80" s="6">
        <f t="shared" si="28"/>
        <v>101.999993297443</v>
      </c>
      <c r="H80" t="s">
        <v>12</v>
      </c>
    </row>
    <row r="81" spans="1:14" x14ac:dyDescent="0.25">
      <c r="A81" t="str">
        <f t="shared" ref="A81:G81" si="29">A68</f>
        <v>Div2</v>
      </c>
      <c r="B81" t="str">
        <f t="shared" si="29"/>
        <v>.</v>
      </c>
      <c r="C81" s="6">
        <f t="shared" si="29"/>
        <v>96.230796288310302</v>
      </c>
      <c r="D81" s="6">
        <f t="shared" si="29"/>
        <v>0.91135381831185103</v>
      </c>
      <c r="E81">
        <f t="shared" si="29"/>
        <v>3663</v>
      </c>
      <c r="F81" s="6">
        <f t="shared" si="29"/>
        <v>93.671044145368697</v>
      </c>
      <c r="G81" s="6">
        <f t="shared" si="29"/>
        <v>98.790548431252006</v>
      </c>
      <c r="H81" t="s">
        <v>12</v>
      </c>
    </row>
    <row r="82" spans="1:14" x14ac:dyDescent="0.25">
      <c r="A82" s="4" t="str">
        <f t="shared" ref="A82:G82" si="30">A69</f>
        <v>.</v>
      </c>
      <c r="B82" s="4" t="str">
        <f t="shared" si="30"/>
        <v>DivNA - Div0</v>
      </c>
      <c r="C82" s="5">
        <f t="shared" si="30"/>
        <v>0.232150621581868</v>
      </c>
      <c r="D82" s="5">
        <f t="shared" si="30"/>
        <v>0.62281512915702997</v>
      </c>
      <c r="E82" s="4">
        <f t="shared" si="30"/>
        <v>3663</v>
      </c>
      <c r="F82" s="5">
        <f t="shared" si="30"/>
        <v>-1.51717256057073</v>
      </c>
      <c r="G82" s="5">
        <f t="shared" si="30"/>
        <v>1.9814738037344699</v>
      </c>
      <c r="H82" s="17">
        <f>IF(H69&lt;0.0001,"&lt;0.0001",IF(H69&lt;0.001,"&lt;0.001",IF(H69&lt;0.01,"&lt;0.01",ROUND(H69,3))))</f>
        <v>0.98199999999999998</v>
      </c>
    </row>
    <row r="83" spans="1:14" x14ac:dyDescent="0.25">
      <c r="A83" t="str">
        <f t="shared" ref="A83:G83" si="31">A70</f>
        <v>.</v>
      </c>
      <c r="B83" t="str">
        <f t="shared" si="31"/>
        <v>DivNA - Div1</v>
      </c>
      <c r="C83" s="6">
        <f t="shared" si="31"/>
        <v>0.42127830335959499</v>
      </c>
      <c r="D83" s="6">
        <f t="shared" si="31"/>
        <v>0.95814814449029995</v>
      </c>
      <c r="E83">
        <f t="shared" si="31"/>
        <v>3663</v>
      </c>
      <c r="F83" s="6">
        <f t="shared" si="31"/>
        <v>-2.2699067411687301</v>
      </c>
      <c r="G83" s="6">
        <f t="shared" si="31"/>
        <v>3.1124633478879198</v>
      </c>
      <c r="H83" s="16">
        <f t="shared" ref="H83:H87" si="32">IF(H70&lt;0.0001,"&lt;0.0001",IF(H70&lt;0.001,"&lt;0.001",IF(H70&lt;0.01,"&lt;0.01",ROUND(H70,3))))</f>
        <v>0.97199999999999998</v>
      </c>
    </row>
    <row r="84" spans="1:14" x14ac:dyDescent="0.25">
      <c r="A84" t="str">
        <f t="shared" ref="A84:G84" si="33">A71</f>
        <v>.</v>
      </c>
      <c r="B84" t="str">
        <f t="shared" si="33"/>
        <v>DivNA - Div2</v>
      </c>
      <c r="C84" s="6">
        <f t="shared" si="33"/>
        <v>3.6448980803362598</v>
      </c>
      <c r="D84" s="6">
        <f t="shared" si="33"/>
        <v>0.95828785078653</v>
      </c>
      <c r="E84">
        <f t="shared" si="33"/>
        <v>3663</v>
      </c>
      <c r="F84" s="6">
        <f t="shared" si="33"/>
        <v>0.95332063772501996</v>
      </c>
      <c r="G84" s="6">
        <f t="shared" si="33"/>
        <v>6.3364755229474898</v>
      </c>
      <c r="H84" s="16" t="str">
        <f t="shared" si="32"/>
        <v>&lt;0.001</v>
      </c>
    </row>
    <row r="85" spans="1:14" x14ac:dyDescent="0.25">
      <c r="A85" t="str">
        <f t="shared" ref="A85:G85" si="34">A72</f>
        <v>.</v>
      </c>
      <c r="B85" t="str">
        <f t="shared" si="34"/>
        <v>Div0 - Div1</v>
      </c>
      <c r="C85" s="6">
        <f t="shared" si="34"/>
        <v>0.18912768177772701</v>
      </c>
      <c r="D85" s="6">
        <f t="shared" si="34"/>
        <v>0.99410680226412196</v>
      </c>
      <c r="E85">
        <f t="shared" si="34"/>
        <v>3663</v>
      </c>
      <c r="F85" s="6">
        <f t="shared" si="34"/>
        <v>-2.60305573401364</v>
      </c>
      <c r="G85" s="6">
        <f t="shared" si="34"/>
        <v>2.98131109756909</v>
      </c>
      <c r="H85" s="16">
        <f t="shared" si="32"/>
        <v>0.998</v>
      </c>
    </row>
    <row r="86" spans="1:14" x14ac:dyDescent="0.25">
      <c r="A86" t="str">
        <f t="shared" ref="A86:G86" si="35">A73</f>
        <v>.</v>
      </c>
      <c r="B86" t="str">
        <f t="shared" si="35"/>
        <v>Div0 - Div2</v>
      </c>
      <c r="C86" s="6">
        <f t="shared" si="35"/>
        <v>3.41274745875439</v>
      </c>
      <c r="D86" s="6">
        <f t="shared" si="35"/>
        <v>0.99270945394559595</v>
      </c>
      <c r="E86">
        <f t="shared" si="35"/>
        <v>3663</v>
      </c>
      <c r="F86" s="6">
        <f t="shared" si="35"/>
        <v>0.62448882528237404</v>
      </c>
      <c r="G86" s="6">
        <f t="shared" si="35"/>
        <v>6.2010060922264003</v>
      </c>
      <c r="H86" s="16" t="str">
        <f t="shared" si="32"/>
        <v>&lt;0.01</v>
      </c>
    </row>
    <row r="87" spans="1:14" x14ac:dyDescent="0.25">
      <c r="A87" s="3" t="str">
        <f t="shared" ref="A87:G87" si="36">A74</f>
        <v>.</v>
      </c>
      <c r="B87" s="3" t="str">
        <f t="shared" si="36"/>
        <v>Div1 - Div2</v>
      </c>
      <c r="C87" s="7">
        <f t="shared" si="36"/>
        <v>3.2236197769766601</v>
      </c>
      <c r="D87" s="7">
        <f t="shared" si="36"/>
        <v>1.2090180008728699</v>
      </c>
      <c r="E87" s="3">
        <f t="shared" si="36"/>
        <v>3663</v>
      </c>
      <c r="F87" s="7">
        <f t="shared" si="36"/>
        <v>-0.172192427247186</v>
      </c>
      <c r="G87" s="7">
        <f t="shared" si="36"/>
        <v>6.6194319812005098</v>
      </c>
      <c r="H87" s="18">
        <f t="shared" si="32"/>
        <v>3.9E-2</v>
      </c>
    </row>
    <row r="90" spans="1:14" s="30" customFormat="1" x14ac:dyDescent="0.25">
      <c r="A90" s="30" t="s">
        <v>46</v>
      </c>
    </row>
    <row r="91" spans="1:14" s="30" customFormat="1" x14ac:dyDescent="0.25">
      <c r="A91" s="30" t="s">
        <v>29</v>
      </c>
    </row>
    <row r="92" spans="1:14" x14ac:dyDescent="0.25">
      <c r="A92" t="s">
        <v>49</v>
      </c>
    </row>
    <row r="93" spans="1:14" x14ac:dyDescent="0.25">
      <c r="A93" t="s">
        <v>47</v>
      </c>
    </row>
    <row r="94" spans="1:14" x14ac:dyDescent="0.25">
      <c r="A94" t="s">
        <v>48</v>
      </c>
    </row>
    <row r="96" spans="1:14" x14ac:dyDescent="0.25">
      <c r="B96" t="s">
        <v>42</v>
      </c>
      <c r="K96" s="25" t="s">
        <v>40</v>
      </c>
      <c r="L96" s="26"/>
      <c r="M96" s="26"/>
      <c r="N96" s="26"/>
    </row>
    <row r="97" spans="1:16" x14ac:dyDescent="0.25">
      <c r="B97" s="1" t="s">
        <v>20</v>
      </c>
      <c r="C97" s="1" t="s">
        <v>21</v>
      </c>
      <c r="D97" s="1" t="s">
        <v>22</v>
      </c>
      <c r="E97" s="1" t="s">
        <v>23</v>
      </c>
      <c r="F97" s="1"/>
      <c r="K97" s="1" t="s">
        <v>20</v>
      </c>
      <c r="L97" s="1" t="s">
        <v>21</v>
      </c>
      <c r="M97" s="24" t="s">
        <v>22</v>
      </c>
      <c r="N97" s="1" t="s">
        <v>23</v>
      </c>
    </row>
    <row r="98" spans="1:16" x14ac:dyDescent="0.25">
      <c r="B98" t="s">
        <v>24</v>
      </c>
      <c r="C98" s="2">
        <v>920755.21766588895</v>
      </c>
      <c r="D98">
        <v>1</v>
      </c>
      <c r="E98">
        <v>3310.1880444193198</v>
      </c>
      <c r="F98" s="21">
        <v>0</v>
      </c>
      <c r="K98" t="str">
        <f>B98</f>
        <v>(Intercept)</v>
      </c>
      <c r="L98" s="2">
        <f t="shared" ref="L98:L104" si="37">C98</f>
        <v>920755.21766588895</v>
      </c>
      <c r="M98">
        <f t="shared" ref="M98:M104" si="38">D98</f>
        <v>1</v>
      </c>
      <c r="N98" s="16" t="str">
        <f t="shared" ref="N98:N103" si="39">IF(F98&lt;0.0001,"&lt;0.0001",IF(F98&lt;0.001,"&lt;0.001",IF(F98&lt;0.01,"&lt;0.01",ROUND(F98,3))))</f>
        <v>&lt;0.0001</v>
      </c>
    </row>
    <row r="99" spans="1:16" x14ac:dyDescent="0.25">
      <c r="B99" t="s">
        <v>1</v>
      </c>
      <c r="C99" s="2">
        <v>4526.2287410633899</v>
      </c>
      <c r="D99">
        <v>3</v>
      </c>
      <c r="E99">
        <v>5.4240504524666697</v>
      </c>
      <c r="F99" s="10">
        <v>1.0150592503845601E-3</v>
      </c>
      <c r="K99" t="str">
        <f t="shared" ref="K99:K104" si="40">B99</f>
        <v>DivGroup</v>
      </c>
      <c r="L99" s="2">
        <f t="shared" si="37"/>
        <v>4526.2287410633899</v>
      </c>
      <c r="M99">
        <f t="shared" si="38"/>
        <v>3</v>
      </c>
      <c r="N99" s="16" t="str">
        <f t="shared" si="39"/>
        <v>&lt;0.01</v>
      </c>
    </row>
    <row r="100" spans="1:16" x14ac:dyDescent="0.25">
      <c r="B100" t="s">
        <v>30</v>
      </c>
      <c r="C100" s="2">
        <v>37611.407876831698</v>
      </c>
      <c r="D100">
        <v>2</v>
      </c>
      <c r="E100">
        <v>67.607997380278903</v>
      </c>
      <c r="F100" s="10">
        <v>1.6755805863000299E-29</v>
      </c>
      <c r="K100" t="str">
        <f t="shared" si="40"/>
        <v>age_3</v>
      </c>
      <c r="L100" s="2">
        <f t="shared" si="37"/>
        <v>37611.407876831698</v>
      </c>
      <c r="M100">
        <f t="shared" si="38"/>
        <v>2</v>
      </c>
      <c r="N100" s="16" t="str">
        <f t="shared" si="39"/>
        <v>&lt;0.0001</v>
      </c>
    </row>
    <row r="101" spans="1:16" x14ac:dyDescent="0.25">
      <c r="B101" t="s">
        <v>31</v>
      </c>
      <c r="C101" s="2">
        <v>4167.9773688247697</v>
      </c>
      <c r="D101">
        <v>1</v>
      </c>
      <c r="E101">
        <v>14.9842092566891</v>
      </c>
      <c r="F101" s="10">
        <v>1.10514756944281E-4</v>
      </c>
      <c r="K101" t="str">
        <f t="shared" si="40"/>
        <v>RIAGENDR</v>
      </c>
      <c r="L101" s="2">
        <f t="shared" si="37"/>
        <v>4167.9773688247697</v>
      </c>
      <c r="M101">
        <f t="shared" si="38"/>
        <v>1</v>
      </c>
      <c r="N101" s="16" t="str">
        <f t="shared" si="39"/>
        <v>&lt;0.001</v>
      </c>
    </row>
    <row r="102" spans="1:16" x14ac:dyDescent="0.25">
      <c r="B102" t="s">
        <v>32</v>
      </c>
      <c r="C102" s="2">
        <v>1168.54471723083</v>
      </c>
      <c r="D102">
        <v>3</v>
      </c>
      <c r="E102">
        <v>1.40033698357329</v>
      </c>
      <c r="F102" s="10">
        <v>0.24076463388167499</v>
      </c>
      <c r="K102" t="str">
        <f t="shared" si="40"/>
        <v>eth_5</v>
      </c>
      <c r="L102" s="2">
        <f t="shared" si="37"/>
        <v>1168.54471723083</v>
      </c>
      <c r="M102">
        <f t="shared" si="38"/>
        <v>3</v>
      </c>
      <c r="N102" s="16">
        <f t="shared" si="39"/>
        <v>0.24099999999999999</v>
      </c>
    </row>
    <row r="103" spans="1:16" x14ac:dyDescent="0.25">
      <c r="B103" t="s">
        <v>33</v>
      </c>
      <c r="C103" s="2">
        <v>1064.00641045766</v>
      </c>
      <c r="D103">
        <v>2</v>
      </c>
      <c r="E103">
        <v>1.9125937227979399</v>
      </c>
      <c r="F103" s="10">
        <v>0.147860588586924</v>
      </c>
      <c r="K103" t="str">
        <f t="shared" si="40"/>
        <v>FIPL</v>
      </c>
      <c r="L103" s="2">
        <f t="shared" si="37"/>
        <v>1064.00641045766</v>
      </c>
      <c r="M103">
        <f t="shared" si="38"/>
        <v>2</v>
      </c>
      <c r="N103" s="16">
        <f t="shared" si="39"/>
        <v>0.14799999999999999</v>
      </c>
    </row>
    <row r="104" spans="1:16" x14ac:dyDescent="0.25">
      <c r="B104" t="s">
        <v>34</v>
      </c>
      <c r="C104" s="2">
        <v>5470.1298206425299</v>
      </c>
      <c r="D104">
        <v>2</v>
      </c>
      <c r="E104">
        <v>9.8327753056963907</v>
      </c>
      <c r="F104" s="10">
        <v>5.5253684273992701E-5</v>
      </c>
      <c r="K104" t="str">
        <f t="shared" si="40"/>
        <v>edu</v>
      </c>
      <c r="L104" s="2">
        <f t="shared" si="37"/>
        <v>5470.1298206425299</v>
      </c>
      <c r="M104">
        <f t="shared" si="38"/>
        <v>2</v>
      </c>
      <c r="N104" s="16" t="str">
        <f t="shared" ref="N104:N105" si="41">IF(F104&lt;0.0001,"&lt;0.0001",IF(F104&lt;0.001,"&lt;0.001",IF(F104&lt;0.01,"&lt;0.01",ROUND(F104,3))))</f>
        <v>&lt;0.0001</v>
      </c>
    </row>
    <row r="105" spans="1:16" x14ac:dyDescent="0.25">
      <c r="B105" t="s">
        <v>27</v>
      </c>
      <c r="C105" s="2">
        <v>621.42468625446804</v>
      </c>
      <c r="D105">
        <v>1</v>
      </c>
      <c r="E105">
        <v>2.23407104025013</v>
      </c>
      <c r="F105">
        <v>0.13509340782849699</v>
      </c>
      <c r="K105" t="str">
        <f t="shared" ref="K105:K106" si="42">B105</f>
        <v>KCAL</v>
      </c>
      <c r="L105" s="2">
        <f t="shared" ref="L105:L106" si="43">C105</f>
        <v>621.42468625446804</v>
      </c>
      <c r="M105">
        <f t="shared" ref="M105:M106" si="44">D105</f>
        <v>1</v>
      </c>
      <c r="N105" s="16">
        <f t="shared" si="41"/>
        <v>0.13500000000000001</v>
      </c>
    </row>
    <row r="106" spans="1:16" x14ac:dyDescent="0.25">
      <c r="B106" s="1" t="s">
        <v>25</v>
      </c>
      <c r="C106" s="1">
        <v>917365.01585812296</v>
      </c>
      <c r="D106" s="1">
        <v>3298</v>
      </c>
      <c r="E106" s="1" t="s">
        <v>26</v>
      </c>
      <c r="F106" s="1" t="s">
        <v>26</v>
      </c>
      <c r="K106" t="str">
        <f t="shared" si="42"/>
        <v>Residuals</v>
      </c>
      <c r="L106" s="2">
        <f t="shared" si="43"/>
        <v>917365.01585812296</v>
      </c>
      <c r="M106">
        <f t="shared" si="44"/>
        <v>3298</v>
      </c>
    </row>
    <row r="108" spans="1:16" x14ac:dyDescent="0.25">
      <c r="A108" t="s">
        <v>43</v>
      </c>
      <c r="H108" s="11"/>
    </row>
    <row r="109" spans="1:16" x14ac:dyDescent="0.25">
      <c r="A109" s="1" t="s">
        <v>1</v>
      </c>
      <c r="B109" s="1" t="s">
        <v>6</v>
      </c>
      <c r="C109" s="1" t="s">
        <v>7</v>
      </c>
      <c r="D109" s="1" t="s">
        <v>8</v>
      </c>
      <c r="E109" s="1" t="s">
        <v>9</v>
      </c>
      <c r="F109" s="1" t="s">
        <v>10</v>
      </c>
      <c r="G109" s="1" t="s">
        <v>11</v>
      </c>
      <c r="H109" s="1" t="s">
        <v>28</v>
      </c>
    </row>
    <row r="110" spans="1:16" x14ac:dyDescent="0.25">
      <c r="A110" t="s">
        <v>2</v>
      </c>
      <c r="B110" t="s">
        <v>12</v>
      </c>
      <c r="C110" s="6">
        <v>101.971435112492</v>
      </c>
      <c r="D110" s="6">
        <v>0.53859177836507999</v>
      </c>
      <c r="E110">
        <v>3298</v>
      </c>
      <c r="F110">
        <v>100.458571554616</v>
      </c>
      <c r="G110">
        <v>103.48429867036801</v>
      </c>
      <c r="H110" t="s">
        <v>12</v>
      </c>
    </row>
    <row r="111" spans="1:16" x14ac:dyDescent="0.25">
      <c r="A111" t="s">
        <v>3</v>
      </c>
      <c r="B111" t="s">
        <v>12</v>
      </c>
      <c r="C111" s="6">
        <v>101.54276019474599</v>
      </c>
      <c r="D111" s="6">
        <v>0.63207571683417796</v>
      </c>
      <c r="E111">
        <v>3298</v>
      </c>
      <c r="F111">
        <v>99.767307326305399</v>
      </c>
      <c r="G111">
        <v>103.31821306318599</v>
      </c>
      <c r="H111" t="s">
        <v>12</v>
      </c>
      <c r="J111" s="12" t="s">
        <v>41</v>
      </c>
      <c r="K111" s="12"/>
      <c r="L111" s="13"/>
      <c r="M111" s="13"/>
      <c r="N111" s="12"/>
      <c r="O111" s="13"/>
      <c r="P111" s="13"/>
    </row>
    <row r="112" spans="1:16" x14ac:dyDescent="0.25">
      <c r="A112" t="s">
        <v>4</v>
      </c>
      <c r="B112" t="s">
        <v>12</v>
      </c>
      <c r="C112" s="6">
        <v>101.728981608846</v>
      </c>
      <c r="D112" s="6">
        <v>1.06435875564474</v>
      </c>
      <c r="E112">
        <v>3298</v>
      </c>
      <c r="F112">
        <v>98.739278389072993</v>
      </c>
      <c r="G112">
        <v>104.718684828618</v>
      </c>
      <c r="H112" t="s">
        <v>12</v>
      </c>
      <c r="J112" s="12"/>
      <c r="K112" s="12"/>
      <c r="L112" s="13"/>
      <c r="M112" s="13"/>
      <c r="N112" s="12"/>
      <c r="O112" s="13"/>
      <c r="P112" s="13"/>
    </row>
    <row r="113" spans="1:16" x14ac:dyDescent="0.25">
      <c r="A113" t="s">
        <v>5</v>
      </c>
      <c r="B113" t="s">
        <v>12</v>
      </c>
      <c r="C113" s="6">
        <v>97.625671289901703</v>
      </c>
      <c r="D113" s="6">
        <v>1.0672485612059099</v>
      </c>
      <c r="E113">
        <v>3298</v>
      </c>
      <c r="F113">
        <v>94.627850824938207</v>
      </c>
      <c r="G113">
        <v>100.623491754865</v>
      </c>
      <c r="H113" t="s">
        <v>12</v>
      </c>
      <c r="J113" t="s">
        <v>35</v>
      </c>
      <c r="K113" t="s">
        <v>36</v>
      </c>
      <c r="L113" t="s">
        <v>37</v>
      </c>
      <c r="M113" t="s">
        <v>38</v>
      </c>
      <c r="N113" t="s">
        <v>39</v>
      </c>
      <c r="O113" t="s">
        <v>19</v>
      </c>
      <c r="P113" s="13"/>
    </row>
    <row r="114" spans="1:16" x14ac:dyDescent="0.25">
      <c r="A114" s="4" t="s">
        <v>12</v>
      </c>
      <c r="B114" s="4" t="s">
        <v>13</v>
      </c>
      <c r="C114" s="5">
        <v>0.42867491774585398</v>
      </c>
      <c r="D114" s="5">
        <v>0.66899302504341196</v>
      </c>
      <c r="E114" s="4">
        <v>3298</v>
      </c>
      <c r="F114" s="4">
        <v>-1.4504758764486001</v>
      </c>
      <c r="G114" s="4">
        <v>2.3078257119403101</v>
      </c>
      <c r="H114" s="22">
        <f>O114</f>
        <v>0.91877220370825796</v>
      </c>
      <c r="J114" t="s">
        <v>13</v>
      </c>
      <c r="K114">
        <v>0.42867491774585398</v>
      </c>
      <c r="L114">
        <v>0.66899302504341196</v>
      </c>
      <c r="M114">
        <v>3298</v>
      </c>
      <c r="N114">
        <v>0.64077636342776001</v>
      </c>
      <c r="O114">
        <v>0.91877220370825796</v>
      </c>
      <c r="P114" s="13"/>
    </row>
    <row r="115" spans="1:16" x14ac:dyDescent="0.25">
      <c r="A115" t="s">
        <v>12</v>
      </c>
      <c r="B115" t="s">
        <v>14</v>
      </c>
      <c r="C115" s="6">
        <v>0.242453503646164</v>
      </c>
      <c r="D115" s="6">
        <v>1.0910212258448599</v>
      </c>
      <c r="E115">
        <v>3298</v>
      </c>
      <c r="F115">
        <v>-2.8221425777499598</v>
      </c>
      <c r="G115">
        <v>3.3070495850422899</v>
      </c>
      <c r="H115" s="23">
        <f>O115</f>
        <v>0.99612960124574601</v>
      </c>
      <c r="J115" t="s">
        <v>14</v>
      </c>
      <c r="K115">
        <v>0.242453503646164</v>
      </c>
      <c r="L115">
        <v>1.0910212258448599</v>
      </c>
      <c r="M115">
        <v>3298</v>
      </c>
      <c r="N115">
        <v>0.222226202298139</v>
      </c>
      <c r="O115">
        <v>0.99612960124574601</v>
      </c>
      <c r="P115" s="13"/>
    </row>
    <row r="116" spans="1:16" x14ac:dyDescent="0.25">
      <c r="A116" t="s">
        <v>12</v>
      </c>
      <c r="B116" s="8" t="s">
        <v>15</v>
      </c>
      <c r="C116" s="9">
        <v>4.3457638225899302</v>
      </c>
      <c r="D116" s="9">
        <v>1.0879384734967299</v>
      </c>
      <c r="E116" s="8">
        <v>3298</v>
      </c>
      <c r="F116" s="8">
        <v>1.2898269593118401</v>
      </c>
      <c r="G116" s="8">
        <v>7.4017006858680201</v>
      </c>
      <c r="H116" s="29">
        <f t="shared" ref="H116:H119" si="45">O116</f>
        <v>3.8530414795956398E-4</v>
      </c>
      <c r="J116" t="s">
        <v>15</v>
      </c>
      <c r="K116">
        <v>4.3457638225899302</v>
      </c>
      <c r="L116">
        <v>1.0879384734967299</v>
      </c>
      <c r="M116">
        <v>3298</v>
      </c>
      <c r="N116">
        <v>3.9944941083131802</v>
      </c>
      <c r="O116">
        <v>3.8530414795956398E-4</v>
      </c>
      <c r="P116" s="13"/>
    </row>
    <row r="117" spans="1:16" x14ac:dyDescent="0.25">
      <c r="A117" t="s">
        <v>12</v>
      </c>
      <c r="B117" t="s">
        <v>16</v>
      </c>
      <c r="C117" s="6">
        <v>-0.18622141409969001</v>
      </c>
      <c r="D117" s="6">
        <v>1.1281408740800101</v>
      </c>
      <c r="E117">
        <v>3298</v>
      </c>
      <c r="F117">
        <v>-3.3550837790744401</v>
      </c>
      <c r="G117">
        <v>2.98264095087506</v>
      </c>
      <c r="H117" s="23">
        <f t="shared" si="45"/>
        <v>0.99840056702322899</v>
      </c>
      <c r="J117" t="s">
        <v>16</v>
      </c>
      <c r="K117">
        <v>-0.18622141409969001</v>
      </c>
      <c r="L117">
        <v>1.1281408740800101</v>
      </c>
      <c r="M117">
        <v>3298</v>
      </c>
      <c r="N117">
        <v>-0.16506929088226899</v>
      </c>
      <c r="O117">
        <v>0.99840056702322899</v>
      </c>
      <c r="P117" s="13"/>
    </row>
    <row r="118" spans="1:16" x14ac:dyDescent="0.25">
      <c r="A118" t="s">
        <v>12</v>
      </c>
      <c r="B118" s="8" t="s">
        <v>17</v>
      </c>
      <c r="C118" s="9">
        <v>3.91708890484407</v>
      </c>
      <c r="D118" s="9">
        <v>1.1220100515207201</v>
      </c>
      <c r="E118" s="8">
        <v>3298</v>
      </c>
      <c r="F118" s="8">
        <v>0.76544755660653496</v>
      </c>
      <c r="G118" s="8">
        <v>7.0687302530816103</v>
      </c>
      <c r="H118" s="29">
        <f t="shared" si="45"/>
        <v>2.7422707552082798E-3</v>
      </c>
      <c r="J118" t="s">
        <v>17</v>
      </c>
      <c r="K118">
        <v>3.91708890484407</v>
      </c>
      <c r="L118">
        <v>1.1220100515207201</v>
      </c>
      <c r="M118">
        <v>3298</v>
      </c>
      <c r="N118">
        <v>3.49113530626131</v>
      </c>
      <c r="O118">
        <v>2.7422707552082798E-3</v>
      </c>
      <c r="P118" s="13"/>
    </row>
    <row r="119" spans="1:16" x14ac:dyDescent="0.25">
      <c r="A119" s="14" t="s">
        <v>12</v>
      </c>
      <c r="B119" s="32" t="s">
        <v>18</v>
      </c>
      <c r="C119" s="33">
        <v>4.1033103189437599</v>
      </c>
      <c r="D119" s="33">
        <v>1.40095861537606</v>
      </c>
      <c r="E119" s="32">
        <v>3298</v>
      </c>
      <c r="F119" s="32">
        <v>0.16812355889248201</v>
      </c>
      <c r="G119" s="32">
        <v>8.0384970789950501</v>
      </c>
      <c r="H119" s="34">
        <f t="shared" si="45"/>
        <v>1.7996742661638199E-2</v>
      </c>
      <c r="J119" t="s">
        <v>18</v>
      </c>
      <c r="K119">
        <v>4.1033103189437599</v>
      </c>
      <c r="L119">
        <v>1.40095861537606</v>
      </c>
      <c r="M119">
        <v>3298</v>
      </c>
      <c r="N119">
        <v>2.9289304294276399</v>
      </c>
      <c r="O119">
        <v>1.7996742661638199E-2</v>
      </c>
      <c r="P119" s="13"/>
    </row>
    <row r="121" spans="1:16" x14ac:dyDescent="0.25">
      <c r="A121" s="25" t="s">
        <v>40</v>
      </c>
      <c r="B121" s="26"/>
      <c r="C121" s="26"/>
      <c r="D121" s="26"/>
      <c r="E121" s="26"/>
      <c r="F121" s="26"/>
      <c r="G121" s="26"/>
      <c r="H121" s="26"/>
    </row>
    <row r="122" spans="1:16" x14ac:dyDescent="0.25">
      <c r="A122" s="1" t="s">
        <v>1</v>
      </c>
      <c r="B122" s="1" t="s">
        <v>6</v>
      </c>
      <c r="C122" s="1" t="s">
        <v>7</v>
      </c>
      <c r="D122" s="1" t="s">
        <v>8</v>
      </c>
      <c r="E122" s="1" t="s">
        <v>9</v>
      </c>
      <c r="F122" s="1" t="s">
        <v>10</v>
      </c>
      <c r="G122" s="1" t="s">
        <v>11</v>
      </c>
      <c r="H122" s="1" t="s">
        <v>28</v>
      </c>
    </row>
    <row r="123" spans="1:16" x14ac:dyDescent="0.25">
      <c r="A123" t="str">
        <f>A110</f>
        <v>DivNA</v>
      </c>
      <c r="B123" t="str">
        <f t="shared" ref="B123:G123" si="46">B110</f>
        <v>.</v>
      </c>
      <c r="C123" s="6">
        <f t="shared" si="46"/>
        <v>101.971435112492</v>
      </c>
      <c r="D123" s="6">
        <f t="shared" si="46"/>
        <v>0.53859177836507999</v>
      </c>
      <c r="E123">
        <f t="shared" si="46"/>
        <v>3298</v>
      </c>
      <c r="F123" s="6">
        <f t="shared" si="46"/>
        <v>100.458571554616</v>
      </c>
      <c r="G123" s="6">
        <f t="shared" si="46"/>
        <v>103.48429867036801</v>
      </c>
      <c r="H123" t="s">
        <v>12</v>
      </c>
    </row>
    <row r="124" spans="1:16" x14ac:dyDescent="0.25">
      <c r="A124" t="str">
        <f t="shared" ref="A124:G124" si="47">A111</f>
        <v>Div0</v>
      </c>
      <c r="B124" t="str">
        <f t="shared" si="47"/>
        <v>.</v>
      </c>
      <c r="C124" s="6">
        <f t="shared" si="47"/>
        <v>101.54276019474599</v>
      </c>
      <c r="D124" s="6">
        <f t="shared" si="47"/>
        <v>0.63207571683417796</v>
      </c>
      <c r="E124">
        <f t="shared" si="47"/>
        <v>3298</v>
      </c>
      <c r="F124" s="6">
        <f t="shared" si="47"/>
        <v>99.767307326305399</v>
      </c>
      <c r="G124" s="6">
        <f t="shared" si="47"/>
        <v>103.31821306318599</v>
      </c>
      <c r="H124" t="s">
        <v>12</v>
      </c>
    </row>
    <row r="125" spans="1:16" x14ac:dyDescent="0.25">
      <c r="A125" t="str">
        <f t="shared" ref="A125:G125" si="48">A112</f>
        <v>Div1</v>
      </c>
      <c r="B125" t="str">
        <f t="shared" si="48"/>
        <v>.</v>
      </c>
      <c r="C125" s="6">
        <f t="shared" si="48"/>
        <v>101.728981608846</v>
      </c>
      <c r="D125" s="6">
        <f t="shared" si="48"/>
        <v>1.06435875564474</v>
      </c>
      <c r="E125">
        <f t="shared" si="48"/>
        <v>3298</v>
      </c>
      <c r="F125" s="6">
        <f t="shared" si="48"/>
        <v>98.739278389072993</v>
      </c>
      <c r="G125" s="6">
        <f t="shared" si="48"/>
        <v>104.718684828618</v>
      </c>
      <c r="H125" t="s">
        <v>12</v>
      </c>
    </row>
    <row r="126" spans="1:16" x14ac:dyDescent="0.25">
      <c r="A126" t="str">
        <f t="shared" ref="A126:G126" si="49">A113</f>
        <v>Div2</v>
      </c>
      <c r="B126" t="str">
        <f t="shared" si="49"/>
        <v>.</v>
      </c>
      <c r="C126" s="6">
        <f t="shared" si="49"/>
        <v>97.625671289901703</v>
      </c>
      <c r="D126" s="6">
        <f t="shared" si="49"/>
        <v>1.0672485612059099</v>
      </c>
      <c r="E126">
        <f t="shared" si="49"/>
        <v>3298</v>
      </c>
      <c r="F126" s="6">
        <f t="shared" si="49"/>
        <v>94.627850824938207</v>
      </c>
      <c r="G126" s="6">
        <f t="shared" si="49"/>
        <v>100.623491754865</v>
      </c>
      <c r="H126" t="s">
        <v>12</v>
      </c>
    </row>
    <row r="127" spans="1:16" x14ac:dyDescent="0.25">
      <c r="A127" s="4" t="str">
        <f t="shared" ref="A127:G127" si="50">A114</f>
        <v>.</v>
      </c>
      <c r="B127" s="4" t="str">
        <f t="shared" si="50"/>
        <v>DivNA - Div0</v>
      </c>
      <c r="C127" s="5">
        <f t="shared" si="50"/>
        <v>0.42867491774585398</v>
      </c>
      <c r="D127" s="5">
        <f t="shared" si="50"/>
        <v>0.66899302504341196</v>
      </c>
      <c r="E127" s="4">
        <f t="shared" si="50"/>
        <v>3298</v>
      </c>
      <c r="F127" s="5">
        <f t="shared" si="50"/>
        <v>-1.4504758764486001</v>
      </c>
      <c r="G127" s="5">
        <f t="shared" si="50"/>
        <v>2.3078257119403101</v>
      </c>
      <c r="H127" s="17">
        <f>IF(H114&lt;0.0001,"&lt;0.0001",IF(H114&lt;0.001,"&lt;0.001",IF(H114&lt;0.01,"&lt;0.01",ROUND(H114,3))))</f>
        <v>0.91900000000000004</v>
      </c>
    </row>
    <row r="128" spans="1:16" x14ac:dyDescent="0.25">
      <c r="A128" t="str">
        <f t="shared" ref="A128:G128" si="51">A115</f>
        <v>.</v>
      </c>
      <c r="B128" t="str">
        <f t="shared" si="51"/>
        <v>DivNA - Div1</v>
      </c>
      <c r="C128" s="6">
        <f t="shared" si="51"/>
        <v>0.242453503646164</v>
      </c>
      <c r="D128" s="6">
        <f t="shared" si="51"/>
        <v>1.0910212258448599</v>
      </c>
      <c r="E128">
        <f t="shared" si="51"/>
        <v>3298</v>
      </c>
      <c r="F128" s="6">
        <f t="shared" si="51"/>
        <v>-2.8221425777499598</v>
      </c>
      <c r="G128" s="6">
        <f t="shared" si="51"/>
        <v>3.3070495850422899</v>
      </c>
      <c r="H128" s="16">
        <f t="shared" ref="H128:H132" si="52">IF(H115&lt;0.0001,"&lt;0.0001",IF(H115&lt;0.001,"&lt;0.001",IF(H115&lt;0.01,"&lt;0.01",ROUND(H115,3))))</f>
        <v>0.996</v>
      </c>
    </row>
    <row r="129" spans="1:8" x14ac:dyDescent="0.25">
      <c r="A129" t="str">
        <f t="shared" ref="A129:G129" si="53">A116</f>
        <v>.</v>
      </c>
      <c r="B129" t="str">
        <f t="shared" si="53"/>
        <v>DivNA - Div2</v>
      </c>
      <c r="C129" s="6">
        <f t="shared" si="53"/>
        <v>4.3457638225899302</v>
      </c>
      <c r="D129" s="6">
        <f t="shared" si="53"/>
        <v>1.0879384734967299</v>
      </c>
      <c r="E129">
        <f t="shared" si="53"/>
        <v>3298</v>
      </c>
      <c r="F129" s="6">
        <f t="shared" si="53"/>
        <v>1.2898269593118401</v>
      </c>
      <c r="G129" s="6">
        <f t="shared" si="53"/>
        <v>7.4017006858680201</v>
      </c>
      <c r="H129" s="16" t="str">
        <f t="shared" si="52"/>
        <v>&lt;0.001</v>
      </c>
    </row>
    <row r="130" spans="1:8" x14ac:dyDescent="0.25">
      <c r="A130" t="str">
        <f t="shared" ref="A130:G130" si="54">A117</f>
        <v>.</v>
      </c>
      <c r="B130" t="str">
        <f t="shared" si="54"/>
        <v>Div0 - Div1</v>
      </c>
      <c r="C130" s="6">
        <f t="shared" si="54"/>
        <v>-0.18622141409969001</v>
      </c>
      <c r="D130" s="6">
        <f t="shared" si="54"/>
        <v>1.1281408740800101</v>
      </c>
      <c r="E130">
        <f t="shared" si="54"/>
        <v>3298</v>
      </c>
      <c r="F130" s="6">
        <f t="shared" si="54"/>
        <v>-3.3550837790744401</v>
      </c>
      <c r="G130" s="6">
        <f t="shared" si="54"/>
        <v>2.98264095087506</v>
      </c>
      <c r="H130" s="16">
        <f t="shared" si="52"/>
        <v>0.998</v>
      </c>
    </row>
    <row r="131" spans="1:8" x14ac:dyDescent="0.25">
      <c r="A131" t="str">
        <f t="shared" ref="A131:G131" si="55">A118</f>
        <v>.</v>
      </c>
      <c r="B131" t="str">
        <f t="shared" si="55"/>
        <v>Div0 - Div2</v>
      </c>
      <c r="C131" s="6">
        <f t="shared" si="55"/>
        <v>3.91708890484407</v>
      </c>
      <c r="D131" s="6">
        <f t="shared" si="55"/>
        <v>1.1220100515207201</v>
      </c>
      <c r="E131">
        <f t="shared" si="55"/>
        <v>3298</v>
      </c>
      <c r="F131" s="6">
        <f t="shared" si="55"/>
        <v>0.76544755660653496</v>
      </c>
      <c r="G131" s="6">
        <f t="shared" si="55"/>
        <v>7.0687302530816103</v>
      </c>
      <c r="H131" s="16" t="str">
        <f t="shared" si="52"/>
        <v>&lt;0.01</v>
      </c>
    </row>
    <row r="132" spans="1:8" x14ac:dyDescent="0.25">
      <c r="A132" s="3" t="str">
        <f t="shared" ref="A132:G132" si="56">A119</f>
        <v>.</v>
      </c>
      <c r="B132" s="3" t="str">
        <f t="shared" si="56"/>
        <v>Div1 - Div2</v>
      </c>
      <c r="C132" s="7">
        <f t="shared" si="56"/>
        <v>4.1033103189437599</v>
      </c>
      <c r="D132" s="7">
        <f t="shared" si="56"/>
        <v>1.40095861537606</v>
      </c>
      <c r="E132" s="3">
        <f t="shared" si="56"/>
        <v>3298</v>
      </c>
      <c r="F132" s="7">
        <f t="shared" si="56"/>
        <v>0.16812355889248201</v>
      </c>
      <c r="G132" s="7">
        <f t="shared" si="56"/>
        <v>8.0384970789950501</v>
      </c>
      <c r="H132" s="18">
        <f t="shared" si="52"/>
        <v>1.7999999999999999E-2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2023-05-25T08:29:15Z</dcterms:modified>
</cp:coreProperties>
</file>