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A8CF4428-193B-4CE4-BA92-C399271C3072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ANOVA" sheetId="1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70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A21" i="2"/>
  <c r="B35" i="2"/>
  <c r="A35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D73" i="2"/>
  <c r="D72" i="2"/>
  <c r="D71" i="2"/>
  <c r="D70" i="2"/>
  <c r="J73" i="2"/>
  <c r="J72" i="2"/>
  <c r="J71" i="2"/>
  <c r="J70" i="2"/>
  <c r="A71" i="2"/>
  <c r="A72" i="2"/>
  <c r="A73" i="2"/>
  <c r="A70" i="2"/>
  <c r="C72" i="2"/>
  <c r="I73" i="2"/>
  <c r="I72" i="2"/>
  <c r="I71" i="2"/>
  <c r="I70" i="2"/>
  <c r="H73" i="2"/>
  <c r="G73" i="2"/>
  <c r="H72" i="2"/>
  <c r="G72" i="2"/>
  <c r="H71" i="2"/>
  <c r="G71" i="2"/>
  <c r="H70" i="2"/>
  <c r="G70" i="2"/>
  <c r="F73" i="2"/>
  <c r="E73" i="2"/>
  <c r="F72" i="2"/>
  <c r="E72" i="2"/>
  <c r="F71" i="2"/>
  <c r="E71" i="2"/>
  <c r="F70" i="2"/>
  <c r="E70" i="2"/>
  <c r="C70" i="2"/>
  <c r="C71" i="2"/>
  <c r="C73" i="2"/>
  <c r="B71" i="2"/>
  <c r="B72" i="2"/>
  <c r="B73" i="2"/>
</calcChain>
</file>

<file path=xl/sharedStrings.xml><?xml version="1.0" encoding="utf-8"?>
<sst xmlns="http://schemas.openxmlformats.org/spreadsheetml/2006/main" count="233" uniqueCount="76">
  <si>
    <t xml:space="preserve">              Df Sum Sq Mean Sq F value   Pr(&gt;F)    </t>
  </si>
  <si>
    <t>Signif. codes:  0 ‘***’ 0.001 ‘**’ 0.01 ‘*’ 0.05 ‘.’ 0.1 ‘ ’ 1</t>
  </si>
  <si>
    <t xml:space="preserve">LBDHDD </t>
  </si>
  <si>
    <t xml:space="preserve">LBXTR </t>
  </si>
  <si>
    <t>LBDLDL</t>
  </si>
  <si>
    <t xml:space="preserve">              Df  Sum Sq Mean Sq F value Pr(&gt;F)</t>
  </si>
  <si>
    <t xml:space="preserve">LBXTC </t>
  </si>
  <si>
    <t>LegGroup</t>
  </si>
  <si>
    <t>LBDHDD</t>
  </si>
  <si>
    <t>std</t>
  </si>
  <si>
    <t>r</t>
  </si>
  <si>
    <t>Min</t>
  </si>
  <si>
    <t>Max</t>
  </si>
  <si>
    <t>Q25</t>
  </si>
  <si>
    <t>Q50</t>
  </si>
  <si>
    <t>Q75</t>
  </si>
  <si>
    <t>groups</t>
  </si>
  <si>
    <t>a</t>
  </si>
  <si>
    <t>b</t>
  </si>
  <si>
    <t>LBXTC</t>
  </si>
  <si>
    <t xml:space="preserve">Tukey's Honestly Significant Difference. by Filipe. </t>
  </si>
  <si>
    <t>agricolae package.</t>
  </si>
  <si>
    <t>totals --&gt; Complete.cases only --&gt; remove one huge outlier in (LBDHDD; HDL cholesterol).</t>
  </si>
  <si>
    <t xml:space="preserve">              Df Sum Sq Mean Sq F value Pr(&gt;F)</t>
  </si>
  <si>
    <t>BMXBMI</t>
  </si>
  <si>
    <t>logBMI</t>
  </si>
  <si>
    <t>backtransformed</t>
  </si>
  <si>
    <t>DivGroup</t>
  </si>
  <si>
    <t>Div0</t>
  </si>
  <si>
    <t>Div1</t>
  </si>
  <si>
    <t>ab</t>
  </si>
  <si>
    <t>Div2</t>
  </si>
  <si>
    <t>DivNA</t>
  </si>
  <si>
    <t>DivGroup       3   1701   567.0   11.15 2.76e-07 ***</t>
  </si>
  <si>
    <t xml:space="preserve">Residuals   4159 211500    50.9                     </t>
  </si>
  <si>
    <t>DivGroup       3   1.89  0.6289   12.05 7.53e-08 ***</t>
  </si>
  <si>
    <t xml:space="preserve">Residuals   4159 217.10  0.0522                     </t>
  </si>
  <si>
    <t>High diversity group has lower BMI. Intersting…</t>
  </si>
  <si>
    <t>DivGroup       3    3689    1230   0.717  0.542</t>
  </si>
  <si>
    <t xml:space="preserve">Residuals   1786 3064381    1716             </t>
  </si>
  <si>
    <t>Residual's normality OK.</t>
  </si>
  <si>
    <t xml:space="preserve">              Df Sum Sq Mean Sq F value Pr(&gt;F)  </t>
  </si>
  <si>
    <t>DivGroup       3   2413   804.4   2.847 0.0364 *</t>
  </si>
  <si>
    <t xml:space="preserve">Residuals   1786 504700   282.6                 </t>
  </si>
  <si>
    <t>Residuals' normality OK.</t>
  </si>
  <si>
    <t xml:space="preserve">Pairwise comparisons using t tests with pooled SD </t>
  </si>
  <si>
    <t xml:space="preserve">data:  df$LBDHDD and df$DivGroup </t>
  </si>
  <si>
    <t xml:space="preserve">     DivNA Div0  Div1 </t>
  </si>
  <si>
    <t xml:space="preserve">Div0 1.000 -     -    </t>
  </si>
  <si>
    <t xml:space="preserve">Div1 1.000 1.000 -    </t>
  </si>
  <si>
    <t>Div2 0.050 0.027 0.486</t>
  </si>
  <si>
    <t xml:space="preserve">P value adjustment method: holm </t>
  </si>
  <si>
    <t>DivGroup       3    6529    2176   0.539  0.656</t>
  </si>
  <si>
    <t xml:space="preserve">Residuals   1786 7213363    4039 </t>
  </si>
  <si>
    <t>log_LBXTR</t>
  </si>
  <si>
    <t>DivGroup       3    0.8  0.2522    0.78  0.505</t>
  </si>
  <si>
    <t>Residuals   1786  577.2  0.3232</t>
  </si>
  <si>
    <t xml:space="preserve">Not normal </t>
  </si>
  <si>
    <t>normality OK</t>
  </si>
  <si>
    <t>equal var OK</t>
  </si>
  <si>
    <t>but equal var OK</t>
  </si>
  <si>
    <t>LBXTR_log</t>
  </si>
  <si>
    <t>DivGroup       3    5070    1690   1.318  0.267</t>
  </si>
  <si>
    <t xml:space="preserve">Residuals   1786 2290835    1283  </t>
  </si>
  <si>
    <t>normality soso</t>
  </si>
  <si>
    <t>LBDLDL_log</t>
  </si>
  <si>
    <t>DivGroup       3   0.63  0.2105   1.866  0.133</t>
  </si>
  <si>
    <t xml:space="preserve">Residuals   1786 201.45  0.1128      </t>
  </si>
  <si>
    <t>transformation is not useful for this one.</t>
  </si>
  <si>
    <t>High diversity group has lower TR.. Though not significant.</t>
  </si>
  <si>
    <t>High diversity group has lower HDL (good cholesterol). Intersting!</t>
  </si>
  <si>
    <t>LBDHDD_log</t>
  </si>
  <si>
    <t>DivGroup       3   0.74 0.24693   2.772 0.0402 *</t>
  </si>
  <si>
    <t xml:space="preserve">Residuals   1786 159.11 0.08909        </t>
  </si>
  <si>
    <t>equal var borderline but OK</t>
  </si>
  <si>
    <t xml:space="preserve">LBDHDD_log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</si>
</sst>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2" tint="-9.9978637043366805E-2"/>
      <name val="Calibri"/>
      <family val="2"/>
      <scheme val="minor"/>
    </font>
    <font>
      <sz val="11"/>
      <color rgb="FFFF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0" fillId="2" borderId="0" xfId="0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5" fillId="0" borderId="0" xfId="0" applyFont="1"/>
    <xf numFmtId="0" fontId="4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F15" sqref="F15"/>
    </sheetView>
  </sheetViews>
  <sheetFormatPr defaultRowHeight="15" x14ac:dyDescent="0.25"/>
  <cols>
    <col min="1" max="1" width="74" style="10" bestFit="1" customWidth="1"/>
    <col min="4" max="6" width="9.140625" style="1"/>
  </cols>
  <sheetData>
    <row r="1" spans="1:5" x14ac:dyDescent="0.25">
      <c r="A1" s="9" t="s">
        <v>22</v>
      </c>
    </row>
    <row r="2" spans="1:5" x14ac:dyDescent="0.25">
      <c r="A2" s="9"/>
    </row>
    <row r="3" spans="1:5" x14ac:dyDescent="0.25">
      <c r="A3" s="10" t="s">
        <v>1</v>
      </c>
    </row>
    <row r="5" spans="1:5" x14ac:dyDescent="0.25">
      <c r="A5" s="7" t="s">
        <v>2</v>
      </c>
      <c r="E5" s="1" t="s">
        <v>45</v>
      </c>
    </row>
    <row r="6" spans="1:5" x14ac:dyDescent="0.25">
      <c r="A6" s="10" t="s">
        <v>41</v>
      </c>
      <c r="D6" s="1" t="s">
        <v>46</v>
      </c>
    </row>
    <row r="7" spans="1:5" x14ac:dyDescent="0.25">
      <c r="A7" s="10" t="s">
        <v>42</v>
      </c>
      <c r="B7" t="s">
        <v>44</v>
      </c>
    </row>
    <row r="8" spans="1:5" x14ac:dyDescent="0.25">
      <c r="A8" s="10" t="s">
        <v>43</v>
      </c>
      <c r="B8" t="s">
        <v>74</v>
      </c>
      <c r="D8" s="1" t="s">
        <v>47</v>
      </c>
    </row>
    <row r="9" spans="1:5" x14ac:dyDescent="0.25">
      <c r="D9" s="1" t="s">
        <v>48</v>
      </c>
    </row>
    <row r="10" spans="1:5" x14ac:dyDescent="0.25">
      <c r="A10" s="7" t="s">
        <v>71</v>
      </c>
      <c r="D10" s="1" t="s">
        <v>49</v>
      </c>
    </row>
    <row r="11" spans="1:5" x14ac:dyDescent="0.25">
      <c r="A11" s="10" t="s">
        <v>41</v>
      </c>
      <c r="D11" s="1" t="s">
        <v>50</v>
      </c>
    </row>
    <row r="12" spans="1:5" x14ac:dyDescent="0.25">
      <c r="A12" s="10" t="s">
        <v>72</v>
      </c>
    </row>
    <row r="13" spans="1:5" x14ac:dyDescent="0.25">
      <c r="A13" s="10" t="s">
        <v>73</v>
      </c>
      <c r="B13" t="s">
        <v>58</v>
      </c>
      <c r="D13" s="15" t="s">
        <v>51</v>
      </c>
    </row>
    <row r="14" spans="1:5" x14ac:dyDescent="0.25">
      <c r="B14" t="s">
        <v>59</v>
      </c>
    </row>
    <row r="16" spans="1:5" x14ac:dyDescent="0.25">
      <c r="A16" s="7" t="s">
        <v>3</v>
      </c>
    </row>
    <row r="17" spans="1:2" x14ac:dyDescent="0.25">
      <c r="A17" s="10" t="s">
        <v>5</v>
      </c>
    </row>
    <row r="18" spans="1:2" x14ac:dyDescent="0.25">
      <c r="A18" s="10" t="s">
        <v>52</v>
      </c>
    </row>
    <row r="19" spans="1:2" x14ac:dyDescent="0.25">
      <c r="A19" s="10" t="s">
        <v>53</v>
      </c>
      <c r="B19" t="s">
        <v>57</v>
      </c>
    </row>
    <row r="20" spans="1:2" x14ac:dyDescent="0.25">
      <c r="B20" t="s">
        <v>60</v>
      </c>
    </row>
    <row r="21" spans="1:2" x14ac:dyDescent="0.25">
      <c r="A21" s="7" t="s">
        <v>54</v>
      </c>
    </row>
    <row r="22" spans="1:2" x14ac:dyDescent="0.25">
      <c r="A22" s="10" t="s">
        <v>23</v>
      </c>
    </row>
    <row r="23" spans="1:2" x14ac:dyDescent="0.25">
      <c r="A23" s="10" t="s">
        <v>55</v>
      </c>
      <c r="B23" t="s">
        <v>58</v>
      </c>
    </row>
    <row r="24" spans="1:2" x14ac:dyDescent="0.25">
      <c r="A24" s="10" t="s">
        <v>56</v>
      </c>
      <c r="B24" t="s">
        <v>59</v>
      </c>
    </row>
    <row r="26" spans="1:2" x14ac:dyDescent="0.25">
      <c r="A26" s="7" t="s">
        <v>4</v>
      </c>
    </row>
    <row r="27" spans="1:2" x14ac:dyDescent="0.25">
      <c r="A27" s="10" t="s">
        <v>5</v>
      </c>
    </row>
    <row r="28" spans="1:2" x14ac:dyDescent="0.25">
      <c r="A28" s="10" t="s">
        <v>62</v>
      </c>
      <c r="B28" t="s">
        <v>64</v>
      </c>
    </row>
    <row r="29" spans="1:2" x14ac:dyDescent="0.25">
      <c r="A29" s="10" t="s">
        <v>63</v>
      </c>
      <c r="B29" t="s">
        <v>59</v>
      </c>
    </row>
    <row r="31" spans="1:2" x14ac:dyDescent="0.25">
      <c r="A31" s="7" t="s">
        <v>65</v>
      </c>
    </row>
    <row r="32" spans="1:2" x14ac:dyDescent="0.25">
      <c r="A32" s="10" t="s">
        <v>23</v>
      </c>
    </row>
    <row r="33" spans="1:2" x14ac:dyDescent="0.25">
      <c r="A33" s="10" t="s">
        <v>66</v>
      </c>
      <c r="B33" t="s">
        <v>64</v>
      </c>
    </row>
    <row r="34" spans="1:2" x14ac:dyDescent="0.25">
      <c r="A34" s="10" t="s">
        <v>67</v>
      </c>
      <c r="B34" t="s">
        <v>59</v>
      </c>
    </row>
    <row r="35" spans="1:2" x14ac:dyDescent="0.25">
      <c r="B35" t="s">
        <v>68</v>
      </c>
    </row>
    <row r="37" spans="1:2" x14ac:dyDescent="0.25">
      <c r="A37" s="7" t="s">
        <v>6</v>
      </c>
    </row>
    <row r="38" spans="1:2" x14ac:dyDescent="0.25">
      <c r="A38" s="10" t="s">
        <v>5</v>
      </c>
    </row>
    <row r="39" spans="1:2" x14ac:dyDescent="0.25">
      <c r="A39" s="10" t="s">
        <v>38</v>
      </c>
    </row>
    <row r="40" spans="1:2" x14ac:dyDescent="0.25">
      <c r="A40" s="10" t="s">
        <v>39</v>
      </c>
    </row>
    <row r="42" spans="1:2" x14ac:dyDescent="0.25">
      <c r="A42" s="7" t="s">
        <v>24</v>
      </c>
    </row>
    <row r="43" spans="1:2" x14ac:dyDescent="0.25">
      <c r="A43" s="10" t="s">
        <v>0</v>
      </c>
    </row>
    <row r="44" spans="1:2" x14ac:dyDescent="0.25">
      <c r="A44" s="10" t="s">
        <v>33</v>
      </c>
    </row>
    <row r="45" spans="1:2" x14ac:dyDescent="0.25">
      <c r="A45" s="10" t="s">
        <v>34</v>
      </c>
      <c r="B45" t="s">
        <v>40</v>
      </c>
    </row>
    <row r="48" spans="1:2" x14ac:dyDescent="0.25">
      <c r="A48" s="7" t="s">
        <v>25</v>
      </c>
    </row>
    <row r="49" spans="1:1" x14ac:dyDescent="0.25">
      <c r="A49" s="10" t="s">
        <v>0</v>
      </c>
    </row>
    <row r="50" spans="1:1" x14ac:dyDescent="0.25">
      <c r="A50" s="10" t="s">
        <v>35</v>
      </c>
    </row>
    <row r="51" spans="1:1" x14ac:dyDescent="0.25">
      <c r="A51" s="10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60FD-1B4E-4007-860A-9E90B8CF5750}">
  <dimension ref="A1:L74"/>
  <sheetViews>
    <sheetView tabSelected="1" workbookViewId="0">
      <selection activeCell="J8" sqref="J8"/>
    </sheetView>
  </sheetViews>
  <sheetFormatPr defaultRowHeight="15" x14ac:dyDescent="0.25"/>
  <cols>
    <col min="1" max="1" width="11.42578125" style="8" customWidth="1"/>
    <col min="2" max="2" width="9.5703125" customWidth="1"/>
    <col min="3" max="3" width="10" customWidth="1"/>
    <col min="4" max="9" width="8.5703125" style="2" customWidth="1"/>
    <col min="10" max="10" width="9.140625" style="2"/>
    <col min="12" max="12" width="9.140625" style="3"/>
  </cols>
  <sheetData>
    <row r="1" spans="1:12" x14ac:dyDescent="0.25">
      <c r="A1" s="6" t="s">
        <v>20</v>
      </c>
    </row>
    <row r="2" spans="1:12" x14ac:dyDescent="0.25">
      <c r="A2" s="6" t="s">
        <v>21</v>
      </c>
    </row>
    <row r="3" spans="1:12" x14ac:dyDescent="0.25">
      <c r="A3" s="6"/>
    </row>
    <row r="4" spans="1:12" x14ac:dyDescent="0.25">
      <c r="A4" s="7" t="s">
        <v>2</v>
      </c>
    </row>
    <row r="5" spans="1:12" x14ac:dyDescent="0.25">
      <c r="A5" t="s">
        <v>27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</row>
    <row r="6" spans="1:12" x14ac:dyDescent="0.25">
      <c r="A6" t="s">
        <v>28</v>
      </c>
      <c r="B6">
        <v>54.932504440497297</v>
      </c>
      <c r="C6">
        <v>16.526773014684199</v>
      </c>
      <c r="D6">
        <v>563</v>
      </c>
      <c r="E6">
        <v>22</v>
      </c>
      <c r="F6">
        <v>120</v>
      </c>
      <c r="G6">
        <v>43</v>
      </c>
      <c r="H6">
        <v>53</v>
      </c>
      <c r="I6">
        <v>64</v>
      </c>
      <c r="J6" t="s">
        <v>18</v>
      </c>
    </row>
    <row r="7" spans="1:12" x14ac:dyDescent="0.25">
      <c r="A7" t="s">
        <v>29</v>
      </c>
      <c r="B7">
        <v>56.350877192982502</v>
      </c>
      <c r="C7">
        <v>14.47938643655</v>
      </c>
      <c r="D7">
        <v>171</v>
      </c>
      <c r="E7">
        <v>26</v>
      </c>
      <c r="F7">
        <v>96</v>
      </c>
      <c r="G7">
        <v>45</v>
      </c>
      <c r="H7">
        <v>54</v>
      </c>
      <c r="I7">
        <v>66</v>
      </c>
      <c r="J7" t="s">
        <v>30</v>
      </c>
    </row>
    <row r="8" spans="1:12" x14ac:dyDescent="0.25">
      <c r="A8" t="s">
        <v>31</v>
      </c>
      <c r="B8">
        <v>59.2201257861635</v>
      </c>
      <c r="C8">
        <v>18.217270911905199</v>
      </c>
      <c r="D8">
        <v>159</v>
      </c>
      <c r="E8">
        <v>17</v>
      </c>
      <c r="F8">
        <v>124</v>
      </c>
      <c r="G8">
        <v>47</v>
      </c>
      <c r="H8">
        <v>56</v>
      </c>
      <c r="I8">
        <v>71.5</v>
      </c>
      <c r="J8" t="s">
        <v>17</v>
      </c>
    </row>
    <row r="9" spans="1:12" x14ac:dyDescent="0.25">
      <c r="A9" t="s">
        <v>32</v>
      </c>
      <c r="B9">
        <v>55.488294314381299</v>
      </c>
      <c r="C9">
        <v>17.136600837693098</v>
      </c>
      <c r="D9">
        <v>897</v>
      </c>
      <c r="E9">
        <v>6</v>
      </c>
      <c r="F9">
        <v>129</v>
      </c>
      <c r="G9">
        <v>43</v>
      </c>
      <c r="H9">
        <v>53</v>
      </c>
      <c r="I9">
        <v>64</v>
      </c>
      <c r="J9" t="s">
        <v>18</v>
      </c>
    </row>
    <row r="10" spans="1:12" x14ac:dyDescent="0.25">
      <c r="A10"/>
      <c r="B10" t="s">
        <v>70</v>
      </c>
      <c r="D10"/>
      <c r="E10"/>
      <c r="F10"/>
      <c r="G10"/>
      <c r="H10"/>
      <c r="I10"/>
      <c r="J10"/>
    </row>
    <row r="11" spans="1:12" s="11" customFormat="1" x14ac:dyDescent="0.25">
      <c r="D11" s="13"/>
      <c r="E11" s="13"/>
      <c r="F11" s="13"/>
      <c r="G11" s="13"/>
      <c r="H11" s="13"/>
      <c r="I11" s="13"/>
      <c r="J11" s="13"/>
      <c r="L11" s="14"/>
    </row>
    <row r="12" spans="1:12" s="11" customFormat="1" x14ac:dyDescent="0.25">
      <c r="A12" s="7" t="s">
        <v>75</v>
      </c>
      <c r="D12" s="13"/>
      <c r="E12" s="13"/>
      <c r="F12" s="13"/>
      <c r="G12" s="13"/>
      <c r="H12" s="13"/>
      <c r="I12" s="13"/>
      <c r="J12" s="13"/>
      <c r="L12" s="14"/>
    </row>
    <row r="13" spans="1:12" s="11" customFormat="1" x14ac:dyDescent="0.25">
      <c r="A13" t="s">
        <v>27</v>
      </c>
      <c r="B13" t="s">
        <v>71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  <c r="L13" s="14"/>
    </row>
    <row r="14" spans="1:12" s="11" customFormat="1" x14ac:dyDescent="0.25">
      <c r="A14" t="s">
        <v>28</v>
      </c>
      <c r="B14">
        <v>3.9628968344661599</v>
      </c>
      <c r="C14">
        <v>0.29372429377628601</v>
      </c>
      <c r="D14">
        <v>563</v>
      </c>
      <c r="E14">
        <v>3.0910424533583201</v>
      </c>
      <c r="F14">
        <v>4.7874917427820503</v>
      </c>
      <c r="G14">
        <v>3.7612001156935602</v>
      </c>
      <c r="H14">
        <v>3.9702919135521202</v>
      </c>
      <c r="I14">
        <v>4.1588830833596697</v>
      </c>
      <c r="J14" t="s">
        <v>18</v>
      </c>
      <c r="L14" s="14"/>
    </row>
    <row r="15" spans="1:12" s="11" customFormat="1" x14ac:dyDescent="0.25">
      <c r="A15" t="s">
        <v>29</v>
      </c>
      <c r="B15">
        <v>3.99884514615451</v>
      </c>
      <c r="C15">
        <v>0.257751012709451</v>
      </c>
      <c r="D15">
        <v>171</v>
      </c>
      <c r="E15">
        <v>3.2580965380214799</v>
      </c>
      <c r="F15">
        <v>4.5643481914678397</v>
      </c>
      <c r="G15">
        <v>3.8066624897703201</v>
      </c>
      <c r="H15">
        <v>3.9889840465642701</v>
      </c>
      <c r="I15">
        <v>4.1896547420264296</v>
      </c>
      <c r="J15" t="s">
        <v>30</v>
      </c>
      <c r="L15" s="14"/>
    </row>
    <row r="16" spans="1:12" s="11" customFormat="1" x14ac:dyDescent="0.25">
      <c r="A16" t="s">
        <v>31</v>
      </c>
      <c r="B16">
        <v>4.03347538342648</v>
      </c>
      <c r="C16">
        <v>0.31553648841102899</v>
      </c>
      <c r="D16">
        <v>159</v>
      </c>
      <c r="E16">
        <v>2.8332133440562202</v>
      </c>
      <c r="F16">
        <v>4.8202815656050397</v>
      </c>
      <c r="G16">
        <v>3.8501476017100602</v>
      </c>
      <c r="H16">
        <v>4.0253516907351496</v>
      </c>
      <c r="I16">
        <v>4.2696729980286898</v>
      </c>
      <c r="J16" t="s">
        <v>17</v>
      </c>
      <c r="L16" s="14"/>
    </row>
    <row r="17" spans="1:12" s="11" customFormat="1" x14ac:dyDescent="0.25">
      <c r="A17" t="s">
        <v>32</v>
      </c>
      <c r="B17">
        <v>3.97023876939511</v>
      </c>
      <c r="C17">
        <v>0.305456173183347</v>
      </c>
      <c r="D17">
        <v>897</v>
      </c>
      <c r="E17">
        <v>1.7917594692280501</v>
      </c>
      <c r="F17">
        <v>4.8598124043616702</v>
      </c>
      <c r="G17">
        <v>3.7612001156935602</v>
      </c>
      <c r="H17">
        <v>3.9702919135521202</v>
      </c>
      <c r="I17">
        <v>4.1588830833596697</v>
      </c>
      <c r="J17" t="s">
        <v>30</v>
      </c>
      <c r="L17" s="14"/>
    </row>
    <row r="18" spans="1:12" s="11" customFormat="1" x14ac:dyDescent="0.25">
      <c r="D18" s="13"/>
      <c r="E18" s="13"/>
      <c r="F18" s="13"/>
      <c r="G18" s="13"/>
      <c r="H18" s="13"/>
      <c r="I18" s="13"/>
      <c r="J18" s="13"/>
      <c r="L18" s="14"/>
    </row>
    <row r="19" spans="1:12" s="11" customFormat="1" x14ac:dyDescent="0.25">
      <c r="A19" s="7" t="s">
        <v>75</v>
      </c>
      <c r="B19" s="4" t="s">
        <v>26</v>
      </c>
      <c r="C19"/>
      <c r="D19" s="2"/>
      <c r="E19" s="2"/>
      <c r="F19" s="2"/>
      <c r="G19" s="2"/>
      <c r="H19" s="2"/>
      <c r="I19" s="2"/>
      <c r="J19" s="2"/>
      <c r="L19" s="14"/>
    </row>
    <row r="20" spans="1:12" s="11" customFormat="1" x14ac:dyDescent="0.25">
      <c r="A20" s="8" t="s">
        <v>7</v>
      </c>
      <c r="B20" t="s">
        <v>71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s="2" t="s">
        <v>16</v>
      </c>
      <c r="L20" s="14"/>
    </row>
    <row r="21" spans="1:12" s="11" customFormat="1" x14ac:dyDescent="0.25">
      <c r="A21" s="8" t="str">
        <f>A14</f>
        <v>Div0</v>
      </c>
      <c r="B21" s="17">
        <f>EXP(B14)</f>
        <v>52.609506453355444</v>
      </c>
      <c r="C21" s="5">
        <f t="shared" ref="C21:D21" si="0">EXP(C14)</f>
        <v>1.3414140164862931</v>
      </c>
      <c r="D21" s="12">
        <f>D14</f>
        <v>563</v>
      </c>
      <c r="E21" s="12">
        <f t="shared" ref="E21:I21" si="1">EXP(E14)</f>
        <v>22.000000000000092</v>
      </c>
      <c r="F21" s="12">
        <f t="shared" si="1"/>
        <v>120.00000000000051</v>
      </c>
      <c r="G21" s="12">
        <f t="shared" si="1"/>
        <v>42.999999999999901</v>
      </c>
      <c r="H21" s="12">
        <f t="shared" si="1"/>
        <v>52.999999999999915</v>
      </c>
      <c r="I21" s="12">
        <f t="shared" si="1"/>
        <v>63.999999999999865</v>
      </c>
      <c r="J21" s="11" t="str">
        <f>J14</f>
        <v>b</v>
      </c>
      <c r="L21" s="14"/>
    </row>
    <row r="22" spans="1:12" s="11" customFormat="1" x14ac:dyDescent="0.25">
      <c r="A22" s="8" t="str">
        <f t="shared" ref="A22:A24" si="2">A15</f>
        <v>Div1</v>
      </c>
      <c r="B22" s="17">
        <f t="shared" ref="B22:C22" si="3">EXP(B15)</f>
        <v>54.5351335440429</v>
      </c>
      <c r="C22" s="5">
        <f t="shared" si="3"/>
        <v>1.2940165848264609</v>
      </c>
      <c r="D22" s="12">
        <f t="shared" ref="D22:D24" si="4">D15</f>
        <v>171</v>
      </c>
      <c r="E22" s="12">
        <f t="shared" ref="E22:I22" si="5">EXP(E15)</f>
        <v>25.999999999999943</v>
      </c>
      <c r="F22" s="12">
        <f t="shared" si="5"/>
        <v>96.000000000000327</v>
      </c>
      <c r="G22" s="12">
        <f t="shared" si="5"/>
        <v>45.000000000000014</v>
      </c>
      <c r="H22" s="12">
        <f t="shared" si="5"/>
        <v>53.999999999999766</v>
      </c>
      <c r="I22" s="12">
        <f t="shared" si="5"/>
        <v>66.00000000000027</v>
      </c>
      <c r="J22" s="11" t="str">
        <f t="shared" ref="J22:J24" si="6">J15</f>
        <v>ab</v>
      </c>
      <c r="L22" s="14"/>
    </row>
    <row r="23" spans="1:12" s="11" customFormat="1" x14ac:dyDescent="0.25">
      <c r="A23" s="8" t="str">
        <f t="shared" si="2"/>
        <v>Div2</v>
      </c>
      <c r="B23" s="17">
        <f t="shared" ref="B23:C23" si="7">EXP(B16)</f>
        <v>56.456779647384543</v>
      </c>
      <c r="C23" s="5">
        <f t="shared" si="7"/>
        <v>1.3709946364265893</v>
      </c>
      <c r="D23" s="12">
        <f t="shared" si="4"/>
        <v>159</v>
      </c>
      <c r="E23" s="12">
        <f t="shared" ref="E23:I23" si="8">EXP(E16)</f>
        <v>17.000000000000071</v>
      </c>
      <c r="F23" s="12">
        <f t="shared" si="8"/>
        <v>124.00000000000036</v>
      </c>
      <c r="G23" s="12">
        <f t="shared" si="8"/>
        <v>47.000000000000078</v>
      </c>
      <c r="H23" s="12">
        <f t="shared" si="8"/>
        <v>56.000000000000021</v>
      </c>
      <c r="I23" s="12">
        <f t="shared" si="8"/>
        <v>71.498251726878223</v>
      </c>
      <c r="J23" s="11" t="str">
        <f t="shared" si="6"/>
        <v>a</v>
      </c>
      <c r="L23" s="14"/>
    </row>
    <row r="24" spans="1:12" s="11" customFormat="1" x14ac:dyDescent="0.25">
      <c r="A24" s="8" t="str">
        <f t="shared" si="2"/>
        <v>DivNA</v>
      </c>
      <c r="B24" s="17">
        <f t="shared" ref="B24:C24" si="9">EXP(B17)</f>
        <v>52.997183434521034</v>
      </c>
      <c r="C24" s="5">
        <f t="shared" si="9"/>
        <v>1.3572440001266628</v>
      </c>
      <c r="D24" s="12">
        <f t="shared" si="4"/>
        <v>897</v>
      </c>
      <c r="E24" s="12">
        <f t="shared" ref="E24:I24" si="10">EXP(E17)</f>
        <v>5.9999999999999707</v>
      </c>
      <c r="F24" s="12">
        <f t="shared" si="10"/>
        <v>128.99999999999974</v>
      </c>
      <c r="G24" s="12">
        <f t="shared" si="10"/>
        <v>42.999999999999901</v>
      </c>
      <c r="H24" s="12">
        <f t="shared" si="10"/>
        <v>52.999999999999915</v>
      </c>
      <c r="I24" s="12">
        <f t="shared" si="10"/>
        <v>63.999999999999865</v>
      </c>
      <c r="J24" s="11" t="str">
        <f t="shared" si="6"/>
        <v>ab</v>
      </c>
      <c r="L24" s="14"/>
    </row>
    <row r="25" spans="1:12" s="11" customFormat="1" x14ac:dyDescent="0.25">
      <c r="C25" s="16"/>
      <c r="D25" s="12"/>
      <c r="E25" s="12"/>
      <c r="F25" s="12"/>
      <c r="G25" s="12"/>
      <c r="H25" s="12"/>
      <c r="I25" s="12"/>
      <c r="L25" s="14"/>
    </row>
    <row r="26" spans="1:12" ht="15.75" customHeight="1" x14ac:dyDescent="0.25">
      <c r="A26" s="7" t="s">
        <v>61</v>
      </c>
    </row>
    <row r="27" spans="1:12" x14ac:dyDescent="0.25">
      <c r="A27" t="s">
        <v>27</v>
      </c>
      <c r="B27" t="s">
        <v>61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</row>
    <row r="28" spans="1:12" x14ac:dyDescent="0.25">
      <c r="A28" t="s">
        <v>32</v>
      </c>
      <c r="B28">
        <v>4.5045678636453097</v>
      </c>
      <c r="C28">
        <v>0.57384316137742797</v>
      </c>
      <c r="D28">
        <v>897</v>
      </c>
      <c r="E28">
        <v>2.7080502011022101</v>
      </c>
      <c r="F28">
        <v>5.9839362806871899</v>
      </c>
      <c r="G28">
        <v>4.0943445622221004</v>
      </c>
      <c r="H28">
        <v>4.4998096703302704</v>
      </c>
      <c r="I28">
        <v>4.9126548857360497</v>
      </c>
      <c r="J28" t="s">
        <v>17</v>
      </c>
    </row>
    <row r="29" spans="1:12" x14ac:dyDescent="0.25">
      <c r="A29" t="s">
        <v>28</v>
      </c>
      <c r="B29">
        <v>4.5136826179415301</v>
      </c>
      <c r="C29">
        <v>0.55950781962146401</v>
      </c>
      <c r="D29">
        <v>563</v>
      </c>
      <c r="E29">
        <v>3.0445224377234199</v>
      </c>
      <c r="F29">
        <v>5.9188938542731497</v>
      </c>
      <c r="G29">
        <v>4.1271343850450899</v>
      </c>
      <c r="H29">
        <v>4.4886363697321396</v>
      </c>
      <c r="I29">
        <v>4.9089648320872401</v>
      </c>
      <c r="J29" t="s">
        <v>17</v>
      </c>
    </row>
    <row r="30" spans="1:12" x14ac:dyDescent="0.25">
      <c r="A30" t="s">
        <v>29</v>
      </c>
      <c r="B30">
        <v>4.5330434141470901</v>
      </c>
      <c r="C30">
        <v>0.54825986121339598</v>
      </c>
      <c r="D30">
        <v>171</v>
      </c>
      <c r="E30">
        <v>3.4339872044851498</v>
      </c>
      <c r="F30">
        <v>5.8607862234658699</v>
      </c>
      <c r="G30">
        <v>4.1431347263915299</v>
      </c>
      <c r="H30">
        <v>4.5108595065168497</v>
      </c>
      <c r="I30">
        <v>4.9380067877676899</v>
      </c>
      <c r="J30" t="s">
        <v>17</v>
      </c>
    </row>
    <row r="31" spans="1:12" x14ac:dyDescent="0.25">
      <c r="A31" t="s">
        <v>31</v>
      </c>
      <c r="B31">
        <v>4.4446260630113796</v>
      </c>
      <c r="C31">
        <v>0.59069689624497701</v>
      </c>
      <c r="D31">
        <v>159</v>
      </c>
      <c r="E31">
        <v>2.8903717578961601</v>
      </c>
      <c r="F31">
        <v>5.7268477475872004</v>
      </c>
      <c r="G31">
        <v>4.0071678686497103</v>
      </c>
      <c r="H31">
        <v>4.5325994931532598</v>
      </c>
      <c r="I31">
        <v>4.9163179057820896</v>
      </c>
      <c r="J31" t="s">
        <v>17</v>
      </c>
    </row>
    <row r="33" spans="1:10" x14ac:dyDescent="0.25">
      <c r="A33" s="7" t="s">
        <v>61</v>
      </c>
      <c r="B33" s="4" t="s">
        <v>26</v>
      </c>
    </row>
    <row r="34" spans="1:10" x14ac:dyDescent="0.25">
      <c r="A34" s="8" t="s">
        <v>7</v>
      </c>
      <c r="B34" t="s">
        <v>25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s="2" t="s">
        <v>16</v>
      </c>
    </row>
    <row r="35" spans="1:10" x14ac:dyDescent="0.25">
      <c r="A35" s="8" t="str">
        <f>A28</f>
        <v>DivNA</v>
      </c>
      <c r="B35">
        <f>EXP(B28)</f>
        <v>90.429257834352356</v>
      </c>
      <c r="C35" s="5">
        <f t="shared" ref="C35:D35" si="11">EXP(C28)</f>
        <v>1.7750758623699452</v>
      </c>
      <c r="D35" s="12">
        <f>D28</f>
        <v>897</v>
      </c>
      <c r="E35" s="12">
        <f t="shared" ref="E35:I35" si="12">EXP(E28)</f>
        <v>15</v>
      </c>
      <c r="F35" s="12">
        <f t="shared" si="12"/>
        <v>396.99999999999977</v>
      </c>
      <c r="G35" s="12">
        <f t="shared" si="12"/>
        <v>59.999999999999986</v>
      </c>
      <c r="H35" s="12">
        <f t="shared" si="12"/>
        <v>90.000000000000469</v>
      </c>
      <c r="I35" s="12">
        <f t="shared" si="12"/>
        <v>135.99999999999969</v>
      </c>
      <c r="J35" s="11" t="str">
        <f>J28</f>
        <v>a</v>
      </c>
    </row>
    <row r="36" spans="1:10" x14ac:dyDescent="0.25">
      <c r="A36" s="8" t="str">
        <f t="shared" ref="A36:A38" si="13">A29</f>
        <v>Div0</v>
      </c>
      <c r="B36">
        <f t="shared" ref="B36:C36" si="14">EXP(B29)</f>
        <v>91.257266114232365</v>
      </c>
      <c r="C36" s="5">
        <f t="shared" si="14"/>
        <v>1.7498110656502175</v>
      </c>
      <c r="D36" s="12">
        <f t="shared" ref="D36:D38" si="15">D29</f>
        <v>563</v>
      </c>
      <c r="E36" s="12">
        <f t="shared" ref="E36:I36" si="16">EXP(E29)</f>
        <v>20.999999999999936</v>
      </c>
      <c r="F36" s="12">
        <f t="shared" si="16"/>
        <v>372.00000000000119</v>
      </c>
      <c r="G36" s="12">
        <f t="shared" si="16"/>
        <v>61.999999999999893</v>
      </c>
      <c r="H36" s="12">
        <f t="shared" si="16"/>
        <v>88.999999999999986</v>
      </c>
      <c r="I36" s="12">
        <f t="shared" si="16"/>
        <v>135.49907748763451</v>
      </c>
      <c r="J36" s="11" t="str">
        <f t="shared" ref="J36:J38" si="17">J29</f>
        <v>a</v>
      </c>
    </row>
    <row r="37" spans="1:10" x14ac:dyDescent="0.25">
      <c r="A37" s="8" t="str">
        <f t="shared" si="13"/>
        <v>Div1</v>
      </c>
      <c r="B37">
        <f t="shared" ref="B37:C37" si="18">EXP(B30)</f>
        <v>93.041293817344666</v>
      </c>
      <c r="C37" s="5">
        <f t="shared" si="18"/>
        <v>1.7302395397594965</v>
      </c>
      <c r="D37" s="12">
        <f t="shared" si="15"/>
        <v>171</v>
      </c>
      <c r="E37" s="12">
        <f t="shared" ref="E37:I37" si="19">EXP(E30)</f>
        <v>31.00000000000011</v>
      </c>
      <c r="F37" s="12">
        <f t="shared" si="19"/>
        <v>351.00000000000142</v>
      </c>
      <c r="G37" s="12">
        <f t="shared" si="19"/>
        <v>62.999999999999822</v>
      </c>
      <c r="H37" s="12">
        <f t="shared" si="19"/>
        <v>90.999999999999972</v>
      </c>
      <c r="I37" s="12">
        <f t="shared" si="19"/>
        <v>139.4919352507525</v>
      </c>
      <c r="J37" s="11" t="str">
        <f t="shared" si="17"/>
        <v>a</v>
      </c>
    </row>
    <row r="38" spans="1:10" x14ac:dyDescent="0.25">
      <c r="A38" s="8" t="str">
        <f t="shared" si="13"/>
        <v>Div2</v>
      </c>
      <c r="B38">
        <f t="shared" ref="B38:C38" si="20">EXP(B31)</f>
        <v>85.168024407532243</v>
      </c>
      <c r="C38" s="5">
        <f t="shared" si="20"/>
        <v>1.8052460463187641</v>
      </c>
      <c r="D38" s="12">
        <f t="shared" si="15"/>
        <v>159</v>
      </c>
      <c r="E38" s="12">
        <f t="shared" ref="E38:I38" si="21">EXP(E31)</f>
        <v>17.999999999999918</v>
      </c>
      <c r="F38" s="12">
        <f t="shared" si="21"/>
        <v>307.00000000000097</v>
      </c>
      <c r="G38" s="12">
        <f t="shared" si="21"/>
        <v>54.990908339469996</v>
      </c>
      <c r="H38" s="12">
        <f t="shared" si="21"/>
        <v>93.000000000000355</v>
      </c>
      <c r="I38" s="12">
        <f t="shared" si="21"/>
        <v>136.49908424601259</v>
      </c>
      <c r="J38" s="11" t="str">
        <f t="shared" si="17"/>
        <v>a</v>
      </c>
    </row>
    <row r="39" spans="1:10" x14ac:dyDescent="0.25">
      <c r="A39" s="11"/>
      <c r="B39" t="s">
        <v>69</v>
      </c>
    </row>
    <row r="40" spans="1:10" x14ac:dyDescent="0.25">
      <c r="A40" s="7" t="s">
        <v>4</v>
      </c>
    </row>
    <row r="41" spans="1:10" x14ac:dyDescent="0.25">
      <c r="A41" t="s">
        <v>27</v>
      </c>
      <c r="B41" t="s">
        <v>4</v>
      </c>
      <c r="C41" t="s">
        <v>9</v>
      </c>
      <c r="D41" t="s">
        <v>10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  <c r="J41" t="s">
        <v>16</v>
      </c>
    </row>
    <row r="42" spans="1:10" x14ac:dyDescent="0.25">
      <c r="A42" t="s">
        <v>32</v>
      </c>
      <c r="B42">
        <v>110.50724637681201</v>
      </c>
      <c r="C42">
        <v>37.179166276568203</v>
      </c>
      <c r="D42">
        <v>897</v>
      </c>
      <c r="E42">
        <v>29</v>
      </c>
      <c r="F42">
        <v>277</v>
      </c>
      <c r="G42">
        <v>84</v>
      </c>
      <c r="H42">
        <v>107</v>
      </c>
      <c r="I42">
        <v>132</v>
      </c>
      <c r="J42" t="s">
        <v>17</v>
      </c>
    </row>
    <row r="43" spans="1:10" x14ac:dyDescent="0.25">
      <c r="A43" t="s">
        <v>28</v>
      </c>
      <c r="B43">
        <v>114.067495559503</v>
      </c>
      <c r="C43">
        <v>34.432652176203902</v>
      </c>
      <c r="D43">
        <v>563</v>
      </c>
      <c r="E43">
        <v>24</v>
      </c>
      <c r="F43">
        <v>239</v>
      </c>
      <c r="G43">
        <v>90</v>
      </c>
      <c r="H43">
        <v>112</v>
      </c>
      <c r="I43">
        <v>137</v>
      </c>
      <c r="J43" t="s">
        <v>17</v>
      </c>
    </row>
    <row r="44" spans="1:10" x14ac:dyDescent="0.25">
      <c r="A44" t="s">
        <v>29</v>
      </c>
      <c r="B44">
        <v>109.929824561404</v>
      </c>
      <c r="C44">
        <v>33.659817018720503</v>
      </c>
      <c r="D44">
        <v>171</v>
      </c>
      <c r="E44">
        <v>37</v>
      </c>
      <c r="F44">
        <v>257</v>
      </c>
      <c r="G44">
        <v>88</v>
      </c>
      <c r="H44">
        <v>109</v>
      </c>
      <c r="I44">
        <v>131</v>
      </c>
      <c r="J44" t="s">
        <v>17</v>
      </c>
    </row>
    <row r="45" spans="1:10" x14ac:dyDescent="0.25">
      <c r="A45" t="s">
        <v>31</v>
      </c>
      <c r="B45">
        <v>110.830188679245</v>
      </c>
      <c r="C45">
        <v>34.9850252860845</v>
      </c>
      <c r="D45">
        <v>159</v>
      </c>
      <c r="E45">
        <v>24</v>
      </c>
      <c r="F45">
        <v>222</v>
      </c>
      <c r="G45">
        <v>81.5</v>
      </c>
      <c r="H45">
        <v>110</v>
      </c>
      <c r="I45">
        <v>134</v>
      </c>
      <c r="J45" t="s">
        <v>17</v>
      </c>
    </row>
    <row r="47" spans="1:10" x14ac:dyDescent="0.25">
      <c r="A47" s="7" t="s">
        <v>6</v>
      </c>
    </row>
    <row r="48" spans="1:10" x14ac:dyDescent="0.25">
      <c r="A48" t="s">
        <v>27</v>
      </c>
      <c r="B48" t="s">
        <v>19</v>
      </c>
      <c r="C48" t="s">
        <v>9</v>
      </c>
      <c r="D48" t="s">
        <v>10</v>
      </c>
      <c r="E48" t="s">
        <v>11</v>
      </c>
      <c r="F48" t="s">
        <v>12</v>
      </c>
      <c r="G48" t="s">
        <v>13</v>
      </c>
      <c r="H48" t="s">
        <v>14</v>
      </c>
      <c r="I48" t="s">
        <v>15</v>
      </c>
      <c r="J48" t="s">
        <v>16</v>
      </c>
    </row>
    <row r="49" spans="1:10" x14ac:dyDescent="0.25">
      <c r="A49" t="s">
        <v>28</v>
      </c>
      <c r="B49">
        <v>190.36412078152799</v>
      </c>
      <c r="C49">
        <v>40.645029532448</v>
      </c>
      <c r="D49">
        <v>563</v>
      </c>
      <c r="E49">
        <v>85</v>
      </c>
      <c r="F49">
        <v>349</v>
      </c>
      <c r="G49">
        <v>162</v>
      </c>
      <c r="H49">
        <v>189</v>
      </c>
      <c r="I49">
        <v>214</v>
      </c>
      <c r="J49" t="s">
        <v>17</v>
      </c>
    </row>
    <row r="50" spans="1:10" x14ac:dyDescent="0.25">
      <c r="A50" t="s">
        <v>29</v>
      </c>
      <c r="B50">
        <v>187.994152046784</v>
      </c>
      <c r="C50">
        <v>38.989817234160199</v>
      </c>
      <c r="D50">
        <v>171</v>
      </c>
      <c r="E50">
        <v>103</v>
      </c>
      <c r="F50">
        <v>345</v>
      </c>
      <c r="G50">
        <v>158.5</v>
      </c>
      <c r="H50">
        <v>190</v>
      </c>
      <c r="I50">
        <v>215</v>
      </c>
      <c r="J50" t="s">
        <v>17</v>
      </c>
    </row>
    <row r="51" spans="1:10" x14ac:dyDescent="0.25">
      <c r="A51" t="s">
        <v>31</v>
      </c>
      <c r="B51">
        <v>190.07547169811301</v>
      </c>
      <c r="C51">
        <v>40.693442878291201</v>
      </c>
      <c r="D51">
        <v>159</v>
      </c>
      <c r="E51">
        <v>102</v>
      </c>
      <c r="F51">
        <v>300</v>
      </c>
      <c r="G51">
        <v>159.5</v>
      </c>
      <c r="H51">
        <v>182</v>
      </c>
      <c r="I51">
        <v>215.5</v>
      </c>
      <c r="J51" t="s">
        <v>17</v>
      </c>
    </row>
    <row r="52" spans="1:10" x14ac:dyDescent="0.25">
      <c r="A52" t="s">
        <v>32</v>
      </c>
      <c r="B52">
        <v>187.29431438127099</v>
      </c>
      <c r="C52">
        <v>42.466771424573203</v>
      </c>
      <c r="D52">
        <v>897</v>
      </c>
      <c r="E52">
        <v>84</v>
      </c>
      <c r="F52">
        <v>359</v>
      </c>
      <c r="G52">
        <v>158</v>
      </c>
      <c r="H52">
        <v>182</v>
      </c>
      <c r="I52">
        <v>211</v>
      </c>
      <c r="J52" t="s">
        <v>17</v>
      </c>
    </row>
    <row r="54" spans="1:10" x14ac:dyDescent="0.25">
      <c r="A54" s="9" t="s">
        <v>24</v>
      </c>
    </row>
    <row r="55" spans="1:10" x14ac:dyDescent="0.25">
      <c r="A55" t="s">
        <v>27</v>
      </c>
      <c r="B55" t="s">
        <v>24</v>
      </c>
      <c r="C55" t="s">
        <v>9</v>
      </c>
      <c r="D55" t="s">
        <v>10</v>
      </c>
      <c r="E55" t="s">
        <v>11</v>
      </c>
      <c r="F55" t="s">
        <v>12</v>
      </c>
      <c r="G55" t="s">
        <v>13</v>
      </c>
      <c r="H55" t="s">
        <v>14</v>
      </c>
      <c r="I55" t="s">
        <v>15</v>
      </c>
      <c r="J55" t="s">
        <v>16</v>
      </c>
    </row>
    <row r="56" spans="1:10" x14ac:dyDescent="0.25">
      <c r="A56" t="s">
        <v>28</v>
      </c>
      <c r="B56">
        <v>29.8530373831776</v>
      </c>
      <c r="C56">
        <v>7.0497407764377602</v>
      </c>
      <c r="D56">
        <v>1284</v>
      </c>
      <c r="E56">
        <v>16.2</v>
      </c>
      <c r="F56">
        <v>64.5</v>
      </c>
      <c r="G56">
        <v>24.9</v>
      </c>
      <c r="H56">
        <v>28.75</v>
      </c>
      <c r="I56">
        <v>33.6</v>
      </c>
      <c r="J56" t="s">
        <v>17</v>
      </c>
    </row>
    <row r="57" spans="1:10" x14ac:dyDescent="0.25">
      <c r="A57" t="s">
        <v>29</v>
      </c>
      <c r="B57">
        <v>29.043640897755601</v>
      </c>
      <c r="C57">
        <v>6.88972174407089</v>
      </c>
      <c r="D57">
        <v>401</v>
      </c>
      <c r="E57">
        <v>17.7</v>
      </c>
      <c r="F57">
        <v>60.7</v>
      </c>
      <c r="G57">
        <v>24</v>
      </c>
      <c r="H57">
        <v>27.7</v>
      </c>
      <c r="I57">
        <v>32.5</v>
      </c>
      <c r="J57" t="s">
        <v>30</v>
      </c>
    </row>
    <row r="58" spans="1:10" x14ac:dyDescent="0.25">
      <c r="A58" t="s">
        <v>31</v>
      </c>
      <c r="B58">
        <v>27.803999999999998</v>
      </c>
      <c r="C58">
        <v>6.4460929473375002</v>
      </c>
      <c r="D58">
        <v>400</v>
      </c>
      <c r="E58">
        <v>16.5</v>
      </c>
      <c r="F58">
        <v>56.6</v>
      </c>
      <c r="G58">
        <v>23.074999999999999</v>
      </c>
      <c r="H58">
        <v>26.95</v>
      </c>
      <c r="I58">
        <v>31.3</v>
      </c>
      <c r="J58" t="s">
        <v>18</v>
      </c>
    </row>
    <row r="59" spans="1:10" x14ac:dyDescent="0.25">
      <c r="A59" t="s">
        <v>32</v>
      </c>
      <c r="B59">
        <v>29.913763233878701</v>
      </c>
      <c r="C59">
        <v>7.3488684363581998</v>
      </c>
      <c r="D59">
        <v>2078</v>
      </c>
      <c r="E59">
        <v>14.5</v>
      </c>
      <c r="F59">
        <v>64.599999999999994</v>
      </c>
      <c r="G59">
        <v>24.7</v>
      </c>
      <c r="H59">
        <v>28.8</v>
      </c>
      <c r="I59">
        <v>33.700000000000003</v>
      </c>
      <c r="J59" t="s">
        <v>17</v>
      </c>
    </row>
    <row r="61" spans="1:10" x14ac:dyDescent="0.25">
      <c r="A61" s="7" t="s">
        <v>25</v>
      </c>
    </row>
    <row r="62" spans="1:10" x14ac:dyDescent="0.25">
      <c r="A62" t="s">
        <v>27</v>
      </c>
      <c r="B62" t="s">
        <v>25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14</v>
      </c>
      <c r="I62" t="s">
        <v>15</v>
      </c>
      <c r="J62" t="s">
        <v>16</v>
      </c>
    </row>
    <row r="63" spans="1:10" x14ac:dyDescent="0.25">
      <c r="A63" t="s">
        <v>28</v>
      </c>
      <c r="B63">
        <v>3.3704127119843199</v>
      </c>
      <c r="C63">
        <v>0.224830218940724</v>
      </c>
      <c r="D63">
        <v>1284</v>
      </c>
      <c r="E63">
        <v>2.78501124223834</v>
      </c>
      <c r="F63">
        <v>4.1666652238017301</v>
      </c>
      <c r="G63">
        <v>3.2148678034706601</v>
      </c>
      <c r="H63">
        <v>3.3586362549537401</v>
      </c>
      <c r="I63">
        <v>3.51452606696916</v>
      </c>
      <c r="J63" t="s">
        <v>17</v>
      </c>
    </row>
    <row r="64" spans="1:10" x14ac:dyDescent="0.25">
      <c r="A64" t="s">
        <v>29</v>
      </c>
      <c r="B64">
        <v>3.3434792852856798</v>
      </c>
      <c r="C64">
        <v>0.22098082949095399</v>
      </c>
      <c r="D64">
        <v>401</v>
      </c>
      <c r="E64">
        <v>2.8735646395797798</v>
      </c>
      <c r="F64">
        <v>4.1059436980654498</v>
      </c>
      <c r="G64">
        <v>3.1780538303479502</v>
      </c>
      <c r="H64">
        <v>3.32143241319329</v>
      </c>
      <c r="I64">
        <v>3.4812400893356901</v>
      </c>
      <c r="J64" t="s">
        <v>17</v>
      </c>
    </row>
    <row r="65" spans="1:10" x14ac:dyDescent="0.25">
      <c r="A65" t="s">
        <v>31</v>
      </c>
      <c r="B65">
        <v>3.3004267134581</v>
      </c>
      <c r="C65">
        <v>0.21974482002696499</v>
      </c>
      <c r="D65">
        <v>400</v>
      </c>
      <c r="E65">
        <v>2.8033603809065299</v>
      </c>
      <c r="F65">
        <v>4.0360089852091399</v>
      </c>
      <c r="G65">
        <v>3.1387480171280999</v>
      </c>
      <c r="H65">
        <v>3.2939815763060598</v>
      </c>
      <c r="I65">
        <v>3.4436180975461101</v>
      </c>
      <c r="J65" t="s">
        <v>18</v>
      </c>
    </row>
    <row r="66" spans="1:10" x14ac:dyDescent="0.25">
      <c r="A66" t="s">
        <v>32</v>
      </c>
      <c r="B66">
        <v>3.3703605826641798</v>
      </c>
      <c r="C66">
        <v>0.233708666073875</v>
      </c>
      <c r="D66">
        <v>2078</v>
      </c>
      <c r="E66">
        <v>2.6741486494265301</v>
      </c>
      <c r="F66">
        <v>4.1682144107885604</v>
      </c>
      <c r="G66">
        <v>3.2068032436339302</v>
      </c>
      <c r="H66">
        <v>3.3603753871419002</v>
      </c>
      <c r="I66">
        <v>3.5174978373583201</v>
      </c>
      <c r="J66" t="s">
        <v>17</v>
      </c>
    </row>
    <row r="68" spans="1:10" x14ac:dyDescent="0.25">
      <c r="A68" s="7" t="s">
        <v>25</v>
      </c>
      <c r="B68" s="4" t="s">
        <v>26</v>
      </c>
    </row>
    <row r="69" spans="1:10" x14ac:dyDescent="0.25">
      <c r="A69" s="8" t="s">
        <v>7</v>
      </c>
      <c r="B69" t="s">
        <v>25</v>
      </c>
      <c r="C69" t="s">
        <v>9</v>
      </c>
      <c r="D69" t="s">
        <v>10</v>
      </c>
      <c r="E69" t="s">
        <v>11</v>
      </c>
      <c r="F69" t="s">
        <v>12</v>
      </c>
      <c r="G69" t="s">
        <v>13</v>
      </c>
      <c r="H69" t="s">
        <v>14</v>
      </c>
      <c r="I69" t="s">
        <v>15</v>
      </c>
      <c r="J69" s="2" t="s">
        <v>16</v>
      </c>
    </row>
    <row r="70" spans="1:10" x14ac:dyDescent="0.25">
      <c r="A70" s="8" t="str">
        <f>A63</f>
        <v>Div0</v>
      </c>
      <c r="B70">
        <f>EXP(B63)</f>
        <v>29.090530591230866</v>
      </c>
      <c r="C70" s="5">
        <f t="shared" ref="B70:C73" si="22">EXP(C63)</f>
        <v>1.2521101135630144</v>
      </c>
      <c r="D70" s="11">
        <f>D63</f>
        <v>1284</v>
      </c>
      <c r="E70" s="11">
        <f t="shared" ref="E70:I73" si="23">EXP(E63)</f>
        <v>16.200000000000024</v>
      </c>
      <c r="F70" s="11">
        <f t="shared" si="23"/>
        <v>64.500000000000213</v>
      </c>
      <c r="G70" s="11">
        <f t="shared" si="23"/>
        <v>24.899999999999956</v>
      </c>
      <c r="H70" s="11">
        <f t="shared" si="23"/>
        <v>28.74995652170632</v>
      </c>
      <c r="I70" s="11">
        <f t="shared" si="23"/>
        <v>33.600000000000051</v>
      </c>
      <c r="J70" s="11" t="str">
        <f>J63</f>
        <v>a</v>
      </c>
    </row>
    <row r="71" spans="1:10" x14ac:dyDescent="0.25">
      <c r="A71" s="8" t="str">
        <f t="shared" ref="A71:A73" si="24">A64</f>
        <v>Div1</v>
      </c>
      <c r="B71">
        <f t="shared" si="22"/>
        <v>28.317480098268305</v>
      </c>
      <c r="C71" s="5">
        <f t="shared" si="22"/>
        <v>1.2472995189681555</v>
      </c>
      <c r="D71" s="11">
        <f t="shared" ref="D71:D73" si="25">D64</f>
        <v>401</v>
      </c>
      <c r="E71" s="11">
        <f t="shared" si="23"/>
        <v>17.699999999999935</v>
      </c>
      <c r="F71" s="11">
        <f t="shared" si="23"/>
        <v>60.699999999999832</v>
      </c>
      <c r="G71" s="11">
        <f t="shared" si="23"/>
        <v>24.00000000000011</v>
      </c>
      <c r="H71" s="11">
        <f t="shared" si="23"/>
        <v>27.699999999999921</v>
      </c>
      <c r="I71" s="11">
        <f t="shared" si="23"/>
        <v>32.499999999999943</v>
      </c>
      <c r="J71" s="11" t="str">
        <f t="shared" ref="J71:J73" si="26">J64</f>
        <v>a</v>
      </c>
    </row>
    <row r="72" spans="1:10" x14ac:dyDescent="0.25">
      <c r="A72" s="8" t="str">
        <f t="shared" si="24"/>
        <v>Div2</v>
      </c>
      <c r="B72">
        <f t="shared" si="22"/>
        <v>27.124210717315034</v>
      </c>
      <c r="C72" s="5">
        <f t="shared" si="22"/>
        <v>1.2457587973276956</v>
      </c>
      <c r="D72" s="11">
        <f t="shared" si="25"/>
        <v>400</v>
      </c>
      <c r="E72" s="11">
        <f t="shared" si="23"/>
        <v>16.499999999999918</v>
      </c>
      <c r="F72" s="11">
        <f t="shared" si="23"/>
        <v>56.600000000000151</v>
      </c>
      <c r="G72" s="11">
        <f t="shared" si="23"/>
        <v>23.074959312792544</v>
      </c>
      <c r="H72" s="11">
        <f t="shared" si="23"/>
        <v>26.949953617770809</v>
      </c>
      <c r="I72" s="11">
        <f t="shared" si="23"/>
        <v>31.300000000000082</v>
      </c>
      <c r="J72" s="11" t="str">
        <f t="shared" si="26"/>
        <v>b</v>
      </c>
    </row>
    <row r="73" spans="1:10" x14ac:dyDescent="0.25">
      <c r="A73" s="8" t="str">
        <f t="shared" si="24"/>
        <v>DivNA</v>
      </c>
      <c r="B73">
        <f t="shared" si="22"/>
        <v>29.089014161174209</v>
      </c>
      <c r="C73" s="5">
        <f t="shared" si="22"/>
        <v>1.2632764033176309</v>
      </c>
      <c r="D73" s="11">
        <f t="shared" si="25"/>
        <v>2078</v>
      </c>
      <c r="E73" s="11">
        <f t="shared" si="23"/>
        <v>14.50000000000002</v>
      </c>
      <c r="F73" s="11">
        <f t="shared" si="23"/>
        <v>64.600000000000264</v>
      </c>
      <c r="G73" s="11">
        <f t="shared" si="23"/>
        <v>24.699999999999967</v>
      </c>
      <c r="H73" s="11">
        <f t="shared" si="23"/>
        <v>28.799999999999997</v>
      </c>
      <c r="I73" s="12">
        <f t="shared" si="23"/>
        <v>33.700000000000138</v>
      </c>
      <c r="J73" s="11" t="str">
        <f t="shared" si="26"/>
        <v>a</v>
      </c>
    </row>
    <row r="74" spans="1:10" x14ac:dyDescent="0.25">
      <c r="B7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2023-02-09T12:04:04Z</dcterms:modified>
</cp:coreProperties>
</file>