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sadoh\OneDrive\Documents\GitHub\DietR\eg_data\NHANES\PF\Waist2\Foods\"/>
    </mc:Choice>
  </mc:AlternateContent>
  <xr:revisionPtr revIDLastSave="0" documentId="13_ncr:1_{D7C0416B-0109-4DAB-8575-187599F29699}" xr6:coauthVersionLast="47" xr6:coauthVersionMax="47" xr10:uidLastSave="{00000000-0000-0000-0000-000000000000}"/>
  <bookViews>
    <workbookView xWindow="28125" yWindow="-3165" windowWidth="22245" windowHeight="147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0" i="1" l="1"/>
  <c r="C53" i="1"/>
  <c r="C54" i="1"/>
  <c r="D54" i="1"/>
  <c r="E54" i="1"/>
  <c r="F54" i="1"/>
  <c r="C55" i="1"/>
  <c r="D55" i="1"/>
  <c r="E55" i="1"/>
  <c r="F55" i="1"/>
  <c r="C56" i="1"/>
  <c r="D56" i="1"/>
  <c r="E56" i="1"/>
  <c r="F56" i="1"/>
  <c r="C57" i="1"/>
  <c r="D57" i="1"/>
  <c r="E57" i="1"/>
  <c r="F57" i="1"/>
  <c r="C58" i="1"/>
  <c r="D58" i="1"/>
  <c r="E58" i="1"/>
  <c r="F58" i="1"/>
  <c r="C59" i="1"/>
  <c r="D59" i="1"/>
  <c r="E59" i="1"/>
  <c r="F59" i="1"/>
  <c r="C60" i="1"/>
  <c r="E60" i="1"/>
  <c r="F60" i="1"/>
  <c r="C61" i="1"/>
  <c r="D61" i="1"/>
  <c r="E61" i="1"/>
  <c r="F61" i="1"/>
  <c r="C62" i="1"/>
  <c r="D62" i="1"/>
  <c r="E62" i="1"/>
  <c r="F62" i="1"/>
  <c r="C64" i="1"/>
  <c r="D64" i="1"/>
  <c r="E64" i="1"/>
  <c r="F64" i="1"/>
  <c r="C63" i="1"/>
  <c r="D63" i="1"/>
  <c r="E63" i="1"/>
  <c r="F63" i="1"/>
  <c r="C65" i="1"/>
  <c r="D65" i="1"/>
  <c r="E65" i="1"/>
  <c r="F65" i="1"/>
  <c r="D53" i="1"/>
  <c r="E53" i="1"/>
  <c r="F53" i="1"/>
  <c r="C49" i="1"/>
  <c r="D49" i="1"/>
  <c r="E49" i="1"/>
  <c r="F49" i="1"/>
  <c r="D50" i="1"/>
  <c r="E50" i="1"/>
  <c r="F50" i="1"/>
  <c r="C51" i="1"/>
  <c r="D51" i="1"/>
  <c r="E51" i="1"/>
  <c r="F51" i="1"/>
  <c r="C52" i="1"/>
  <c r="D52" i="1"/>
  <c r="E52" i="1"/>
  <c r="F52" i="1"/>
  <c r="D48" i="1"/>
  <c r="E48" i="1"/>
  <c r="F48" i="1"/>
  <c r="C48" i="1"/>
  <c r="H49" i="1"/>
  <c r="G49" i="1"/>
  <c r="H50" i="1"/>
  <c r="G50" i="1" s="1"/>
  <c r="H51" i="1"/>
  <c r="G51" i="1"/>
  <c r="H52" i="1"/>
  <c r="G52" i="1"/>
  <c r="H53" i="1"/>
  <c r="G53" i="1" s="1"/>
  <c r="H54" i="1"/>
  <c r="G54" i="1" s="1"/>
  <c r="H55" i="1"/>
  <c r="G55" i="1" s="1"/>
  <c r="H56" i="1"/>
  <c r="G56" i="1"/>
  <c r="H57" i="1"/>
  <c r="G57" i="1" s="1"/>
  <c r="H58" i="1"/>
  <c r="G58" i="1" s="1"/>
  <c r="H59" i="1"/>
  <c r="G59" i="1" s="1"/>
  <c r="H60" i="1"/>
  <c r="G60" i="1" s="1"/>
  <c r="H61" i="1"/>
  <c r="G61" i="1" s="1"/>
  <c r="H62" i="1"/>
  <c r="G62" i="1" s="1"/>
  <c r="H64" i="1"/>
  <c r="G64" i="1" s="1"/>
  <c r="H63" i="1"/>
  <c r="G63" i="1"/>
  <c r="H65" i="1"/>
  <c r="G65" i="1" s="1"/>
  <c r="H48" i="1"/>
  <c r="G48" i="1" s="1"/>
  <c r="M32" i="1" l="1"/>
  <c r="M31" i="1"/>
  <c r="M42" i="1"/>
  <c r="M40" i="1"/>
  <c r="M41" i="1"/>
  <c r="M39" i="1"/>
  <c r="M38" i="1"/>
  <c r="M37" i="1"/>
  <c r="M36" i="1"/>
  <c r="M35" i="1"/>
  <c r="M34" i="1"/>
  <c r="M33" i="1"/>
  <c r="M30" i="1"/>
  <c r="M29" i="1"/>
  <c r="M28" i="1"/>
  <c r="M27" i="1"/>
  <c r="M26" i="1"/>
  <c r="M25" i="1"/>
  <c r="M4" i="1"/>
  <c r="M5" i="1"/>
  <c r="M6" i="1"/>
  <c r="M7" i="1"/>
  <c r="M8" i="1"/>
  <c r="M10" i="1"/>
  <c r="M11" i="1"/>
  <c r="M12" i="1"/>
  <c r="M13" i="1"/>
  <c r="M14" i="1"/>
  <c r="M15" i="1"/>
  <c r="M16" i="1"/>
  <c r="M17" i="1"/>
  <c r="M18" i="1"/>
  <c r="M19" i="1"/>
  <c r="M20" i="1"/>
  <c r="M9" i="1"/>
  <c r="M3" i="1"/>
</calcChain>
</file>

<file path=xl/sharedStrings.xml><?xml version="1.0" encoding="utf-8"?>
<sst xmlns="http://schemas.openxmlformats.org/spreadsheetml/2006/main" count="189" uniqueCount="69">
  <si>
    <t>KCAL</t>
  </si>
  <si>
    <t>CARB</t>
  </si>
  <si>
    <t>PROT</t>
  </si>
  <si>
    <t>TFAT</t>
  </si>
  <si>
    <t>kcal</t>
  </si>
  <si>
    <t>g</t>
  </si>
  <si>
    <t>oz.</t>
  </si>
  <si>
    <t>legume intake</t>
  </si>
  <si>
    <t>PF_TOTAL_LEG</t>
  </si>
  <si>
    <t>PF_LEG_perTOTAL</t>
  </si>
  <si>
    <t>Protein foods intake including legumes</t>
  </si>
  <si>
    <t>Legumes in total PF intake</t>
  </si>
  <si>
    <t>%</t>
  </si>
  <si>
    <t>NA</t>
  </si>
  <si>
    <t>SFAT</t>
  </si>
  <si>
    <t>MFAT</t>
  </si>
  <si>
    <t>PFAT</t>
  </si>
  <si>
    <t>Total saturated fat</t>
  </si>
  <si>
    <t>Total monounsaturated fat</t>
  </si>
  <si>
    <t>Total polyunsaturated fat</t>
  </si>
  <si>
    <t>Total fat</t>
  </si>
  <si>
    <t>Total energy</t>
  </si>
  <si>
    <t>Carbohydrate</t>
  </si>
  <si>
    <t>Protein</t>
  </si>
  <si>
    <t>FIBE</t>
  </si>
  <si>
    <t>Dietary fiber</t>
  </si>
  <si>
    <t>Total unsaturated fat</t>
  </si>
  <si>
    <t>NoOfItems</t>
  </si>
  <si>
    <t>Total number of items reported</t>
  </si>
  <si>
    <t>ct.</t>
  </si>
  <si>
    <t>V_TOTAL</t>
  </si>
  <si>
    <t>cup</t>
  </si>
  <si>
    <t>ALCO</t>
  </si>
  <si>
    <t>Alcohol</t>
  </si>
  <si>
    <t>no. of drinks</t>
  </si>
  <si>
    <t>tsp.</t>
  </si>
  <si>
    <t>Added sugars</t>
  </si>
  <si>
    <t>ADD_SUGARS</t>
  </si>
  <si>
    <t>Total vegetables excluding legumes</t>
  </si>
  <si>
    <t>Nuts/seeds/legumes consumption</t>
  </si>
  <si>
    <t>g/day</t>
  </si>
  <si>
    <t>total_MPFAT</t>
  </si>
  <si>
    <t>&lt;0.05?</t>
  </si>
  <si>
    <t>F_TOTAL</t>
  </si>
  <si>
    <t>Total fruit</t>
  </si>
  <si>
    <t>Variable</t>
  </si>
  <si>
    <t>amt_ave</t>
  </si>
  <si>
    <t>m_DivNA</t>
  </si>
  <si>
    <t>m_Div0</t>
  </si>
  <si>
    <t>m_Div1</t>
  </si>
  <si>
    <t>m_Div2</t>
  </si>
  <si>
    <t>sd_DivNA</t>
  </si>
  <si>
    <t>sd_Div0</t>
  </si>
  <si>
    <t>sd_Div1</t>
  </si>
  <si>
    <t>sd_Div2</t>
  </si>
  <si>
    <t>p_val</t>
  </si>
  <si>
    <t>PF_LEGUMES</t>
  </si>
  <si>
    <t>Tested between Div0, 1, 2</t>
  </si>
  <si>
    <t>Unit</t>
  </si>
  <si>
    <t>Food and Nutrients as is, no adjustment by KCAL.</t>
  </si>
  <si>
    <t>|</t>
  </si>
  <si>
    <t>Nutrients adjustment by KCAL --USE THIS--</t>
  </si>
  <si>
    <t>Anova</t>
  </si>
  <si>
    <t>p-value</t>
  </si>
  <si>
    <t>-</t>
  </si>
  <si>
    <t>DivNA</t>
  </si>
  <si>
    <t>Div0</t>
  </si>
  <si>
    <t>Div1</t>
  </si>
  <si>
    <t>Div2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</si>
</sst>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"/>
    <numFmt numFmtId="165" formatCode="0.000000"/>
    <numFmt numFmtId="166" formatCode="0.000"/>
    <numFmt numFmtId="167" formatCode="0.0"/>
  </numFmts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/>
    <xf numFmtId="1" fontId="0" fillId="0" borderId="0" xfId="0" applyNumberFormat="1" applyAlignment="1">
      <alignment horizontal="center"/>
    </xf>
    <xf numFmtId="0" fontId="0" fillId="0" borderId="3" xfId="0" applyBorder="1"/>
    <xf numFmtId="11" fontId="0" fillId="0" borderId="0" xfId="0" applyNumberFormat="1"/>
    <xf numFmtId="1" fontId="0" fillId="0" borderId="3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2" borderId="0" xfId="0" applyFill="1"/>
    <xf numFmtId="0" fontId="2" fillId="0" borderId="0" xfId="0" applyFont="1"/>
    <xf numFmtId="0" fontId="2" fillId="0" borderId="1" xfId="0" applyFont="1" applyBorder="1"/>
    <xf numFmtId="2" fontId="2" fillId="0" borderId="2" xfId="0" applyNumberFormat="1" applyFon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11" fontId="0" fillId="0" borderId="2" xfId="0" applyNumberFormat="1" applyBorder="1"/>
    <xf numFmtId="2" fontId="2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1" fontId="2" fillId="0" borderId="0" xfId="0" applyNumberFormat="1" applyFont="1" applyAlignment="1">
      <alignment horizontal="center"/>
    </xf>
    <xf numFmtId="1" fontId="2" fillId="0" borderId="3" xfId="0" applyNumberFormat="1" applyFont="1" applyBorder="1" applyAlignment="1">
      <alignment horizontal="center"/>
    </xf>
    <xf numFmtId="11" fontId="0" fillId="0" borderId="3" xfId="0" applyNumberFormat="1" applyBorder="1"/>
    <xf numFmtId="0" fontId="3" fillId="0" borderId="0" xfId="0" applyFont="1"/>
    <xf numFmtId="11" fontId="3" fillId="0" borderId="0" xfId="0" applyNumberFormat="1" applyFont="1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166" fontId="0" fillId="0" borderId="0" xfId="0" applyNumberFormat="1"/>
    <xf numFmtId="0" fontId="4" fillId="0" borderId="2" xfId="0" applyFont="1" applyBorder="1"/>
    <xf numFmtId="0" fontId="4" fillId="0" borderId="2" xfId="0" applyFont="1" applyBorder="1" applyAlignment="1">
      <alignment horizontal="center"/>
    </xf>
    <xf numFmtId="1" fontId="5" fillId="0" borderId="2" xfId="0" applyNumberFormat="1" applyFont="1" applyBorder="1" applyAlignment="1">
      <alignment horizontal="center"/>
    </xf>
    <xf numFmtId="1" fontId="4" fillId="0" borderId="2" xfId="0" applyNumberFormat="1" applyFont="1" applyBorder="1" applyAlignment="1">
      <alignment horizontal="center"/>
    </xf>
    <xf numFmtId="11" fontId="4" fillId="0" borderId="2" xfId="0" applyNumberFormat="1" applyFont="1" applyBorder="1"/>
    <xf numFmtId="0" fontId="4" fillId="0" borderId="0" xfId="0" applyFont="1"/>
    <xf numFmtId="0" fontId="4" fillId="0" borderId="0" xfId="0" applyFont="1" applyAlignment="1">
      <alignment horizontal="center"/>
    </xf>
    <xf numFmtId="1" fontId="5" fillId="0" borderId="0" xfId="0" applyNumberFormat="1" applyFont="1" applyAlignment="1">
      <alignment horizontal="center"/>
    </xf>
    <xf numFmtId="1" fontId="4" fillId="0" borderId="0" xfId="0" applyNumberFormat="1" applyFont="1" applyAlignment="1">
      <alignment horizontal="center"/>
    </xf>
    <xf numFmtId="11" fontId="4" fillId="0" borderId="0" xfId="0" applyNumberFormat="1" applyFont="1"/>
    <xf numFmtId="0" fontId="4" fillId="0" borderId="3" xfId="0" applyFont="1" applyBorder="1"/>
    <xf numFmtId="0" fontId="4" fillId="0" borderId="3" xfId="0" applyFont="1" applyBorder="1" applyAlignment="1">
      <alignment horizontal="center"/>
    </xf>
    <xf numFmtId="1" fontId="5" fillId="0" borderId="3" xfId="0" applyNumberFormat="1" applyFont="1" applyBorder="1" applyAlignment="1">
      <alignment horizontal="center"/>
    </xf>
    <xf numFmtId="1" fontId="4" fillId="0" borderId="3" xfId="0" applyNumberFormat="1" applyFont="1" applyBorder="1" applyAlignment="1">
      <alignment horizontal="center"/>
    </xf>
    <xf numFmtId="11" fontId="4" fillId="0" borderId="3" xfId="0" applyNumberFormat="1" applyFont="1" applyBorder="1"/>
    <xf numFmtId="167" fontId="2" fillId="0" borderId="0" xfId="0" applyNumberFormat="1" applyFont="1" applyAlignment="1">
      <alignment horizontal="center"/>
    </xf>
    <xf numFmtId="167" fontId="0" fillId="0" borderId="0" xfId="0" applyNumberFormat="1" applyAlignment="1">
      <alignment horizontal="center"/>
    </xf>
    <xf numFmtId="167" fontId="2" fillId="0" borderId="2" xfId="0" applyNumberFormat="1" applyFont="1" applyBorder="1" applyAlignment="1">
      <alignment horizontal="center"/>
    </xf>
    <xf numFmtId="167" fontId="0" fillId="0" borderId="2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11" fontId="0" fillId="0" borderId="0" xfId="0" applyNumberFormat="1" applyBorder="1"/>
    <xf numFmtId="0" fontId="6" fillId="0" borderId="4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68"/>
  <sheetViews>
    <sheetView tabSelected="1" topLeftCell="A30" workbookViewId="0">
      <selection activeCell="C45" sqref="C45"/>
    </sheetView>
  </sheetViews>
  <sheetFormatPr defaultRowHeight="15" x14ac:dyDescent="0.25"/>
  <cols>
    <col min="1" max="1" width="37.42578125" customWidth="1"/>
    <col min="2" max="2" width="17" bestFit="1" customWidth="1"/>
    <col min="3" max="3" width="12.28515625" customWidth="1"/>
    <col min="4" max="11" width="10.140625" customWidth="1"/>
  </cols>
  <sheetData>
    <row r="1" spans="1:27" x14ac:dyDescent="0.25">
      <c r="A1" s="12" t="s">
        <v>59</v>
      </c>
    </row>
    <row r="2" spans="1:27" x14ac:dyDescent="0.25">
      <c r="A2" s="1" t="s">
        <v>45</v>
      </c>
      <c r="B2" s="1"/>
      <c r="C2" s="1" t="s">
        <v>58</v>
      </c>
      <c r="D2" s="13" t="s">
        <v>47</v>
      </c>
      <c r="E2" s="13" t="s">
        <v>48</v>
      </c>
      <c r="F2" s="13" t="s">
        <v>49</v>
      </c>
      <c r="G2" s="13" t="s">
        <v>50</v>
      </c>
      <c r="H2" s="1" t="s">
        <v>51</v>
      </c>
      <c r="I2" s="1" t="s">
        <v>52</v>
      </c>
      <c r="J2" s="1" t="s">
        <v>53</v>
      </c>
      <c r="K2" s="1" t="s">
        <v>54</v>
      </c>
      <c r="L2" s="1" t="s">
        <v>55</v>
      </c>
      <c r="M2" s="2" t="s">
        <v>42</v>
      </c>
      <c r="N2" s="1"/>
    </row>
    <row r="3" spans="1:27" x14ac:dyDescent="0.25">
      <c r="A3" s="4" t="s">
        <v>7</v>
      </c>
      <c r="B3" s="4" t="s">
        <v>56</v>
      </c>
      <c r="C3" s="9" t="s">
        <v>6</v>
      </c>
      <c r="D3" s="14">
        <v>0.18295094945652199</v>
      </c>
      <c r="E3" s="14">
        <v>0.73944302378815097</v>
      </c>
      <c r="F3" s="14">
        <v>1.1368618601108</v>
      </c>
      <c r="G3" s="14">
        <v>1.4061646759002799</v>
      </c>
      <c r="H3" s="15">
        <v>0.58621274902950804</v>
      </c>
      <c r="I3" s="15">
        <v>1.1143929552431999</v>
      </c>
      <c r="J3" s="15">
        <v>1.4592994855074</v>
      </c>
      <c r="K3" s="15">
        <v>1.89958794616503</v>
      </c>
      <c r="L3" s="16">
        <v>1.0498513205627999E-121</v>
      </c>
      <c r="M3" s="9" t="str">
        <f>IF(L3&lt;0.01,"*","")</f>
        <v>*</v>
      </c>
      <c r="N3" s="4"/>
      <c r="P3" s="25"/>
      <c r="Z3" s="7"/>
      <c r="AA3" s="7"/>
    </row>
    <row r="4" spans="1:27" x14ac:dyDescent="0.25">
      <c r="A4" t="s">
        <v>10</v>
      </c>
      <c r="B4" t="s">
        <v>8</v>
      </c>
      <c r="C4" s="3" t="s">
        <v>6</v>
      </c>
      <c r="D4" s="17">
        <v>5.8002972948369598</v>
      </c>
      <c r="E4" s="17">
        <v>7.0372894268402204</v>
      </c>
      <c r="F4" s="17">
        <v>8.0596675844875296</v>
      </c>
      <c r="G4" s="17">
        <v>8.9077567285318597</v>
      </c>
      <c r="H4" s="18">
        <v>3.3871550342967902</v>
      </c>
      <c r="I4" s="18">
        <v>3.5436256120641101</v>
      </c>
      <c r="J4" s="18">
        <v>3.7407350231899601</v>
      </c>
      <c r="K4" s="18">
        <v>4.3471158405075601</v>
      </c>
      <c r="L4" s="7">
        <v>1.6635055820584701E-65</v>
      </c>
      <c r="M4" s="3" t="str">
        <f t="shared" ref="M4:M8" si="0">IF(L4&lt;0.01,"*","")</f>
        <v>*</v>
      </c>
      <c r="P4" s="25"/>
      <c r="Z4" s="7"/>
      <c r="AA4" s="7"/>
    </row>
    <row r="5" spans="1:27" x14ac:dyDescent="0.25">
      <c r="A5" t="s">
        <v>11</v>
      </c>
      <c r="B5" t="s">
        <v>9</v>
      </c>
      <c r="C5" s="3" t="s">
        <v>12</v>
      </c>
      <c r="D5" s="17" t="s">
        <v>13</v>
      </c>
      <c r="E5" s="17">
        <v>11.0492621635936</v>
      </c>
      <c r="F5" s="17">
        <v>15.4541793938045</v>
      </c>
      <c r="G5" s="17">
        <v>16.887813961647598</v>
      </c>
      <c r="H5" s="18" t="s">
        <v>13</v>
      </c>
      <c r="I5" s="18">
        <v>16.2121941166866</v>
      </c>
      <c r="J5" s="18">
        <v>19.0118043785385</v>
      </c>
      <c r="K5" s="18">
        <v>20.636122716293102</v>
      </c>
      <c r="L5" s="7">
        <v>4.8632115582192202E-105</v>
      </c>
      <c r="M5" s="3" t="str">
        <f t="shared" si="0"/>
        <v>*</v>
      </c>
      <c r="P5" s="25"/>
      <c r="Z5" s="7"/>
      <c r="AA5" s="7"/>
    </row>
    <row r="6" spans="1:27" x14ac:dyDescent="0.25">
      <c r="A6" t="s">
        <v>44</v>
      </c>
      <c r="B6" t="s">
        <v>43</v>
      </c>
      <c r="C6" s="3" t="s">
        <v>31</v>
      </c>
      <c r="D6" s="17">
        <v>0.80476297934782604</v>
      </c>
      <c r="E6" s="17">
        <v>1.0180605439856401</v>
      </c>
      <c r="F6" s="17">
        <v>1.25080382963989</v>
      </c>
      <c r="G6" s="17">
        <v>1.4129053822714699</v>
      </c>
      <c r="H6" s="18">
        <v>0.94377771426720303</v>
      </c>
      <c r="I6" s="18">
        <v>1.0074734428616301</v>
      </c>
      <c r="J6" s="18">
        <v>1.22448903832413</v>
      </c>
      <c r="K6" s="18">
        <v>1.3586364085246001</v>
      </c>
      <c r="L6" s="7">
        <v>1.03578144240093E-29</v>
      </c>
      <c r="M6" s="3" t="str">
        <f t="shared" si="0"/>
        <v>*</v>
      </c>
      <c r="P6" s="25"/>
      <c r="Z6" s="7"/>
      <c r="AA6" s="7"/>
    </row>
    <row r="7" spans="1:27" x14ac:dyDescent="0.25">
      <c r="A7" t="s">
        <v>38</v>
      </c>
      <c r="B7" t="s">
        <v>30</v>
      </c>
      <c r="C7" s="3" t="s">
        <v>31</v>
      </c>
      <c r="D7" s="17">
        <v>1.3737441263587</v>
      </c>
      <c r="E7" s="17">
        <v>1.51076845152603</v>
      </c>
      <c r="F7" s="17">
        <v>1.7714781218836599</v>
      </c>
      <c r="G7" s="17">
        <v>1.72295080470914</v>
      </c>
      <c r="H7" s="18">
        <v>0.93428129668897797</v>
      </c>
      <c r="I7" s="18">
        <v>1.0057319753223299</v>
      </c>
      <c r="J7" s="18">
        <v>0.99400571594227705</v>
      </c>
      <c r="K7" s="18">
        <v>1.0456873735604399</v>
      </c>
      <c r="L7" s="7">
        <v>1.5013294810008501E-16</v>
      </c>
      <c r="M7" s="3" t="str">
        <f t="shared" si="0"/>
        <v>*</v>
      </c>
      <c r="P7" s="25"/>
      <c r="Z7" s="7"/>
      <c r="AA7" s="7"/>
    </row>
    <row r="8" spans="1:27" x14ac:dyDescent="0.25">
      <c r="A8" t="s">
        <v>39</v>
      </c>
      <c r="B8" t="s">
        <v>46</v>
      </c>
      <c r="C8" s="3" t="s">
        <v>40</v>
      </c>
      <c r="D8" s="19">
        <v>0</v>
      </c>
      <c r="E8" s="19">
        <v>49.630228904847399</v>
      </c>
      <c r="F8" s="19">
        <v>105.32069252077601</v>
      </c>
      <c r="G8" s="19">
        <v>129.239390581717</v>
      </c>
      <c r="H8" s="5">
        <v>0</v>
      </c>
      <c r="I8" s="5">
        <v>57.044120088906197</v>
      </c>
      <c r="J8" s="5">
        <v>102.10640904804001</v>
      </c>
      <c r="K8" s="5">
        <v>106.97487550258801</v>
      </c>
      <c r="L8" s="23">
        <v>9.4443410000000005E-68</v>
      </c>
      <c r="M8" s="3" t="str">
        <f t="shared" si="0"/>
        <v>*</v>
      </c>
      <c r="O8" s="22" t="s">
        <v>57</v>
      </c>
      <c r="P8" s="25"/>
    </row>
    <row r="9" spans="1:27" x14ac:dyDescent="0.25">
      <c r="A9" t="s">
        <v>28</v>
      </c>
      <c r="B9" t="s">
        <v>27</v>
      </c>
      <c r="C9" s="3" t="s">
        <v>29</v>
      </c>
      <c r="D9" s="19">
        <v>13.8524456521739</v>
      </c>
      <c r="E9" s="19">
        <v>15.8936265709156</v>
      </c>
      <c r="F9" s="19">
        <v>18.132963988919698</v>
      </c>
      <c r="G9" s="19">
        <v>18.608033240997202</v>
      </c>
      <c r="H9" s="5">
        <v>4.6365564580015199</v>
      </c>
      <c r="I9" s="5">
        <v>4.8096418536825603</v>
      </c>
      <c r="J9" s="5">
        <v>5.0926465856096703</v>
      </c>
      <c r="K9" s="5">
        <v>5.1753386103930703</v>
      </c>
      <c r="L9" s="7">
        <v>4.8072698541393398E-98</v>
      </c>
      <c r="M9" s="3" t="str">
        <f t="shared" ref="M9:M20" si="1">IF(L9&lt;0.01,"*","")</f>
        <v>*</v>
      </c>
      <c r="P9" s="25"/>
      <c r="Z9" s="7"/>
      <c r="AA9" s="7"/>
    </row>
    <row r="10" spans="1:27" x14ac:dyDescent="0.25">
      <c r="A10" t="s">
        <v>21</v>
      </c>
      <c r="B10" t="s">
        <v>0</v>
      </c>
      <c r="C10" s="3" t="s">
        <v>4</v>
      </c>
      <c r="D10" s="19">
        <v>1954.17445652174</v>
      </c>
      <c r="E10" s="19">
        <v>2037.63779174147</v>
      </c>
      <c r="F10" s="19">
        <v>2108.7202216066498</v>
      </c>
      <c r="G10" s="19">
        <v>2225.1080332410002</v>
      </c>
      <c r="H10" s="5">
        <v>719.81671225279399</v>
      </c>
      <c r="I10" s="5">
        <v>702.42858912509803</v>
      </c>
      <c r="J10" s="5">
        <v>684.00986985728002</v>
      </c>
      <c r="K10" s="5">
        <v>742.97397944324598</v>
      </c>
      <c r="L10" s="7">
        <v>4.0303682251243398E-11</v>
      </c>
      <c r="M10" s="3" t="str">
        <f t="shared" si="1"/>
        <v>*</v>
      </c>
      <c r="P10" s="25"/>
      <c r="Z10" s="7"/>
      <c r="AA10" s="7"/>
    </row>
    <row r="11" spans="1:27" x14ac:dyDescent="0.25">
      <c r="A11" s="28" t="s">
        <v>22</v>
      </c>
      <c r="B11" s="28" t="s">
        <v>1</v>
      </c>
      <c r="C11" s="29" t="s">
        <v>5</v>
      </c>
      <c r="D11" s="30">
        <v>233.64775543478299</v>
      </c>
      <c r="E11" s="30">
        <v>241.29685816876099</v>
      </c>
      <c r="F11" s="30">
        <v>251.26076177285299</v>
      </c>
      <c r="G11" s="30">
        <v>262.20243767313002</v>
      </c>
      <c r="H11" s="31">
        <v>92.892156709723196</v>
      </c>
      <c r="I11" s="31">
        <v>91.0013135804287</v>
      </c>
      <c r="J11" s="31">
        <v>87.761232493585098</v>
      </c>
      <c r="K11" s="31">
        <v>94.430771352392895</v>
      </c>
      <c r="L11" s="32">
        <v>1.1233118102720801E-7</v>
      </c>
      <c r="M11" s="29" t="str">
        <f t="shared" si="1"/>
        <v>*</v>
      </c>
      <c r="N11" s="28"/>
      <c r="S11" s="26"/>
      <c r="T11" s="26"/>
      <c r="U11" s="26"/>
      <c r="V11" s="26"/>
      <c r="W11" s="26"/>
      <c r="X11" s="26"/>
      <c r="Y11" s="26"/>
      <c r="Z11" s="26"/>
      <c r="AA11" s="26"/>
    </row>
    <row r="12" spans="1:27" x14ac:dyDescent="0.25">
      <c r="A12" s="33" t="s">
        <v>23</v>
      </c>
      <c r="B12" s="33" t="s">
        <v>2</v>
      </c>
      <c r="C12" s="34" t="s">
        <v>5</v>
      </c>
      <c r="D12" s="35">
        <v>75.582646739130396</v>
      </c>
      <c r="E12" s="35">
        <v>81.721921005385994</v>
      </c>
      <c r="F12" s="35">
        <v>85.170470914127407</v>
      </c>
      <c r="G12" s="35">
        <v>89.482659279778403</v>
      </c>
      <c r="H12" s="36">
        <v>31.300614132705</v>
      </c>
      <c r="I12" s="36">
        <v>31.3248547190686</v>
      </c>
      <c r="J12" s="36">
        <v>29.6766654858823</v>
      </c>
      <c r="K12" s="36">
        <v>32.9395605320939</v>
      </c>
      <c r="L12" s="37">
        <v>1.2801219661529599E-17</v>
      </c>
      <c r="M12" s="34" t="str">
        <f t="shared" si="1"/>
        <v>*</v>
      </c>
      <c r="N12" s="33"/>
      <c r="S12" s="26"/>
      <c r="T12" s="26"/>
      <c r="U12" s="26"/>
      <c r="V12" s="26"/>
      <c r="W12" s="26"/>
      <c r="X12" s="26"/>
      <c r="Y12" s="26"/>
      <c r="Z12" s="26"/>
      <c r="AA12" s="26"/>
    </row>
    <row r="13" spans="1:27" x14ac:dyDescent="0.25">
      <c r="A13" s="33" t="s">
        <v>25</v>
      </c>
      <c r="B13" s="33" t="s">
        <v>24</v>
      </c>
      <c r="C13" s="34" t="s">
        <v>5</v>
      </c>
      <c r="D13" s="35">
        <v>13.7460326086957</v>
      </c>
      <c r="E13" s="35">
        <v>17.9187612208259</v>
      </c>
      <c r="F13" s="35">
        <v>22.552493074792199</v>
      </c>
      <c r="G13" s="35">
        <v>26.0673130193906</v>
      </c>
      <c r="H13" s="36">
        <v>6.4970895746289603</v>
      </c>
      <c r="I13" s="36">
        <v>7.6717385987219497</v>
      </c>
      <c r="J13" s="36">
        <v>9.6461834358685206</v>
      </c>
      <c r="K13" s="36">
        <v>10.807377790404299</v>
      </c>
      <c r="L13" s="37">
        <v>3.8670787340887001E-196</v>
      </c>
      <c r="M13" s="34" t="str">
        <f t="shared" si="1"/>
        <v>*</v>
      </c>
      <c r="N13" s="33"/>
      <c r="S13" s="26"/>
      <c r="T13" s="26"/>
      <c r="U13" s="26"/>
      <c r="V13" s="26"/>
      <c r="W13" s="26"/>
      <c r="X13" s="26"/>
      <c r="Y13" s="26"/>
      <c r="Z13" s="26"/>
      <c r="AA13" s="26"/>
    </row>
    <row r="14" spans="1:27" x14ac:dyDescent="0.25">
      <c r="A14" s="33" t="s">
        <v>20</v>
      </c>
      <c r="B14" s="33" t="s">
        <v>3</v>
      </c>
      <c r="C14" s="34" t="s">
        <v>5</v>
      </c>
      <c r="D14" s="35">
        <v>75.722364130434798</v>
      </c>
      <c r="E14" s="35">
        <v>80.800978456014406</v>
      </c>
      <c r="F14" s="35">
        <v>82.935249307479197</v>
      </c>
      <c r="G14" s="35">
        <v>90.700277008310294</v>
      </c>
      <c r="H14" s="36">
        <v>33.725294251612098</v>
      </c>
      <c r="I14" s="36">
        <v>34.139975082554599</v>
      </c>
      <c r="J14" s="36">
        <v>35.062052846329202</v>
      </c>
      <c r="K14" s="36">
        <v>37.7728385594692</v>
      </c>
      <c r="L14" s="37">
        <v>4.8404808514881801E-14</v>
      </c>
      <c r="M14" s="34" t="str">
        <f t="shared" si="1"/>
        <v>*</v>
      </c>
      <c r="N14" s="33"/>
      <c r="S14" s="26"/>
      <c r="T14" s="26"/>
      <c r="U14" s="26"/>
      <c r="V14" s="26"/>
      <c r="W14" s="26"/>
      <c r="X14" s="26"/>
      <c r="Y14" s="26"/>
      <c r="Z14" s="26"/>
      <c r="AA14" s="26"/>
    </row>
    <row r="15" spans="1:27" x14ac:dyDescent="0.25">
      <c r="A15" s="33" t="s">
        <v>17</v>
      </c>
      <c r="B15" s="33" t="s">
        <v>14</v>
      </c>
      <c r="C15" s="34" t="s">
        <v>5</v>
      </c>
      <c r="D15" s="35">
        <v>25.544632065217399</v>
      </c>
      <c r="E15" s="35">
        <v>26.095012118491901</v>
      </c>
      <c r="F15" s="35">
        <v>24.936494459833799</v>
      </c>
      <c r="G15" s="35">
        <v>26.311961218836601</v>
      </c>
      <c r="H15" s="36">
        <v>13.0899635751001</v>
      </c>
      <c r="I15" s="36">
        <v>12.408769776193299</v>
      </c>
      <c r="J15" s="36">
        <v>12.1207108020607</v>
      </c>
      <c r="K15" s="36">
        <v>12.2500265499097</v>
      </c>
      <c r="L15" s="33">
        <v>0.32447805266602697</v>
      </c>
      <c r="M15" s="34" t="str">
        <f t="shared" si="1"/>
        <v/>
      </c>
      <c r="N15" s="33"/>
      <c r="S15" s="26"/>
      <c r="T15" s="26"/>
      <c r="U15" s="26"/>
      <c r="V15" s="26"/>
      <c r="W15" s="26"/>
      <c r="X15" s="26"/>
      <c r="Y15" s="26"/>
      <c r="Z15" s="26"/>
      <c r="AA15" s="26"/>
    </row>
    <row r="16" spans="1:27" x14ac:dyDescent="0.25">
      <c r="A16" s="33" t="s">
        <v>18</v>
      </c>
      <c r="B16" s="33" t="s">
        <v>15</v>
      </c>
      <c r="C16" s="34" t="s">
        <v>5</v>
      </c>
      <c r="D16" s="35">
        <v>26.075614402173901</v>
      </c>
      <c r="E16" s="35">
        <v>28.544790843806101</v>
      </c>
      <c r="F16" s="35">
        <v>30.099698060941801</v>
      </c>
      <c r="G16" s="35">
        <v>33.8145332409972</v>
      </c>
      <c r="H16" s="36">
        <v>12.047016854068101</v>
      </c>
      <c r="I16" s="36">
        <v>12.585692063231299</v>
      </c>
      <c r="J16" s="36">
        <v>13.6804557912301</v>
      </c>
      <c r="K16" s="36">
        <v>15.6310252466939</v>
      </c>
      <c r="L16" s="37">
        <v>3.4144257913363099E-27</v>
      </c>
      <c r="M16" s="34" t="str">
        <f t="shared" si="1"/>
        <v>*</v>
      </c>
      <c r="N16" s="33"/>
      <c r="S16" s="26"/>
      <c r="T16" s="26"/>
      <c r="U16" s="26"/>
      <c r="V16" s="26"/>
      <c r="W16" s="26"/>
      <c r="X16" s="26"/>
      <c r="Y16" s="26"/>
      <c r="Z16" s="26"/>
      <c r="AA16" s="26"/>
    </row>
    <row r="17" spans="1:27" x14ac:dyDescent="0.25">
      <c r="A17" s="33" t="s">
        <v>19</v>
      </c>
      <c r="B17" s="33" t="s">
        <v>16</v>
      </c>
      <c r="C17" s="34" t="s">
        <v>5</v>
      </c>
      <c r="D17" s="35">
        <v>16.976972826087</v>
      </c>
      <c r="E17" s="35">
        <v>18.7526422800718</v>
      </c>
      <c r="F17" s="35">
        <v>20.648328254847598</v>
      </c>
      <c r="G17" s="35">
        <v>22.7284141274238</v>
      </c>
      <c r="H17" s="36">
        <v>8.4711353166077501</v>
      </c>
      <c r="I17" s="36">
        <v>9.0474498082593797</v>
      </c>
      <c r="J17" s="36">
        <v>10.02743829441</v>
      </c>
      <c r="K17" s="36">
        <v>10.8513297462592</v>
      </c>
      <c r="L17" s="37">
        <v>5.5854682546517995E-32</v>
      </c>
      <c r="M17" s="34" t="str">
        <f t="shared" si="1"/>
        <v>*</v>
      </c>
      <c r="N17" s="33"/>
      <c r="S17" s="26"/>
      <c r="T17" s="26"/>
      <c r="U17" s="26"/>
      <c r="V17" s="26"/>
      <c r="W17" s="26"/>
      <c r="X17" s="26"/>
      <c r="Y17" s="26"/>
      <c r="Z17" s="26"/>
      <c r="AA17" s="26"/>
    </row>
    <row r="18" spans="1:27" x14ac:dyDescent="0.25">
      <c r="A18" s="33" t="s">
        <v>33</v>
      </c>
      <c r="B18" s="33" t="s">
        <v>32</v>
      </c>
      <c r="C18" s="34" t="s">
        <v>34</v>
      </c>
      <c r="D18" s="35">
        <v>7.9189673913043501</v>
      </c>
      <c r="E18" s="35">
        <v>6.4829443447037702</v>
      </c>
      <c r="F18" s="35">
        <v>7.3295013850415502</v>
      </c>
      <c r="G18" s="35">
        <v>6.6909972299169</v>
      </c>
      <c r="H18" s="36">
        <v>20.402173020746702</v>
      </c>
      <c r="I18" s="36">
        <v>16.185007591843199</v>
      </c>
      <c r="J18" s="36">
        <v>15.2614072372702</v>
      </c>
      <c r="K18" s="36">
        <v>17.590970556336</v>
      </c>
      <c r="L18" s="33">
        <v>0.200252423105267</v>
      </c>
      <c r="M18" s="34" t="str">
        <f t="shared" si="1"/>
        <v/>
      </c>
      <c r="N18" s="33"/>
      <c r="S18" s="26"/>
      <c r="T18" s="26"/>
      <c r="U18" s="26"/>
      <c r="V18" s="26"/>
      <c r="W18" s="26"/>
      <c r="X18" s="26"/>
      <c r="Y18" s="26"/>
      <c r="Z18" s="26"/>
      <c r="AA18" s="26"/>
    </row>
    <row r="19" spans="1:27" x14ac:dyDescent="0.25">
      <c r="A19" s="33" t="s">
        <v>26</v>
      </c>
      <c r="B19" s="33" t="s">
        <v>41</v>
      </c>
      <c r="C19" s="34" t="s">
        <v>5</v>
      </c>
      <c r="D19" s="35">
        <v>43.052587228260897</v>
      </c>
      <c r="E19" s="35">
        <v>47.297433123877902</v>
      </c>
      <c r="F19" s="35">
        <v>50.748026315789502</v>
      </c>
      <c r="G19" s="35">
        <v>56.542947368421103</v>
      </c>
      <c r="H19" s="36">
        <v>19.437877223394</v>
      </c>
      <c r="I19" s="36">
        <v>20.5365000585379</v>
      </c>
      <c r="J19" s="36">
        <v>22.366079278303001</v>
      </c>
      <c r="K19" s="36">
        <v>25.173218996722401</v>
      </c>
      <c r="L19" s="37">
        <v>2.8724646559630402E-32</v>
      </c>
      <c r="M19" s="34" t="str">
        <f t="shared" si="1"/>
        <v>*</v>
      </c>
      <c r="N19" s="33"/>
      <c r="S19" s="26"/>
      <c r="T19" s="26"/>
      <c r="U19" s="26"/>
      <c r="V19" s="26"/>
      <c r="W19" s="26"/>
      <c r="X19" s="26"/>
      <c r="Y19" s="26"/>
      <c r="Z19" s="26"/>
      <c r="AA19" s="26"/>
    </row>
    <row r="20" spans="1:27" x14ac:dyDescent="0.25">
      <c r="A20" s="38" t="s">
        <v>36</v>
      </c>
      <c r="B20" s="38" t="s">
        <v>37</v>
      </c>
      <c r="C20" s="39" t="s">
        <v>35</v>
      </c>
      <c r="D20" s="40">
        <v>16.7207820059783</v>
      </c>
      <c r="E20" s="40">
        <v>14.6096521750449</v>
      </c>
      <c r="F20" s="40">
        <v>13.0500655706371</v>
      </c>
      <c r="G20" s="40">
        <v>12.6009312285319</v>
      </c>
      <c r="H20" s="41">
        <v>13.212045099403101</v>
      </c>
      <c r="I20" s="41">
        <v>10.814920999185</v>
      </c>
      <c r="J20" s="41">
        <v>10.3991557235708</v>
      </c>
      <c r="K20" s="41">
        <v>9.6365412749561603</v>
      </c>
      <c r="L20" s="42">
        <v>4.5156499825869798E-13</v>
      </c>
      <c r="M20" s="39" t="str">
        <f t="shared" si="1"/>
        <v>*</v>
      </c>
      <c r="N20" s="38"/>
      <c r="S20" s="26"/>
      <c r="T20" s="26"/>
      <c r="U20" s="26"/>
      <c r="V20" s="26"/>
      <c r="W20" s="26"/>
      <c r="X20" s="26"/>
      <c r="Y20" s="26"/>
      <c r="Z20" s="26"/>
      <c r="AA20" s="26"/>
    </row>
    <row r="23" spans="1:27" x14ac:dyDescent="0.25">
      <c r="A23" s="12" t="s">
        <v>61</v>
      </c>
      <c r="L23" t="s">
        <v>62</v>
      </c>
    </row>
    <row r="24" spans="1:27" x14ac:dyDescent="0.25">
      <c r="A24" s="1" t="s">
        <v>45</v>
      </c>
      <c r="B24" s="1"/>
      <c r="C24" s="1" t="s">
        <v>58</v>
      </c>
      <c r="D24" s="13" t="s">
        <v>47</v>
      </c>
      <c r="E24" s="13" t="s">
        <v>48</v>
      </c>
      <c r="F24" s="13" t="s">
        <v>49</v>
      </c>
      <c r="G24" s="13" t="s">
        <v>50</v>
      </c>
      <c r="H24" s="1" t="s">
        <v>51</v>
      </c>
      <c r="I24" s="1" t="s">
        <v>52</v>
      </c>
      <c r="J24" s="1" t="s">
        <v>53</v>
      </c>
      <c r="K24" s="1" t="s">
        <v>54</v>
      </c>
      <c r="L24" s="1" t="s">
        <v>55</v>
      </c>
      <c r="M24" s="2" t="s">
        <v>42</v>
      </c>
      <c r="N24" s="1"/>
    </row>
    <row r="25" spans="1:27" x14ac:dyDescent="0.25">
      <c r="A25" s="4" t="s">
        <v>7</v>
      </c>
      <c r="B25" s="4" t="s">
        <v>56</v>
      </c>
      <c r="C25" s="9" t="s">
        <v>6</v>
      </c>
      <c r="D25" s="45">
        <v>0.18295094945652199</v>
      </c>
      <c r="E25" s="45">
        <v>0.73944302378815097</v>
      </c>
      <c r="F25" s="45">
        <v>1.1368618601108</v>
      </c>
      <c r="G25" s="45">
        <v>1.4061646759002799</v>
      </c>
      <c r="H25" s="46">
        <v>0.58621274902950804</v>
      </c>
      <c r="I25" s="46">
        <v>1.1143929552431999</v>
      </c>
      <c r="J25" s="46">
        <v>1.4592994855074</v>
      </c>
      <c r="K25" s="46">
        <v>1.89958794616503</v>
      </c>
      <c r="L25" s="16">
        <v>1.0498513205627999E-121</v>
      </c>
      <c r="M25" s="9" t="str">
        <f>IF(L25&lt;0.01,"*","")</f>
        <v>*</v>
      </c>
      <c r="N25" s="4"/>
    </row>
    <row r="26" spans="1:27" x14ac:dyDescent="0.25">
      <c r="A26" t="s">
        <v>10</v>
      </c>
      <c r="B26" t="s">
        <v>8</v>
      </c>
      <c r="C26" s="3" t="s">
        <v>6</v>
      </c>
      <c r="D26" s="43">
        <v>5.8002972948369598</v>
      </c>
      <c r="E26" s="43">
        <v>7.0372894268402204</v>
      </c>
      <c r="F26" s="43">
        <v>8.0596675844875296</v>
      </c>
      <c r="G26" s="43">
        <v>8.9077567285318597</v>
      </c>
      <c r="H26" s="44">
        <v>3.3871550342967902</v>
      </c>
      <c r="I26" s="44">
        <v>3.5436256120641101</v>
      </c>
      <c r="J26" s="44">
        <v>3.7407350231899601</v>
      </c>
      <c r="K26" s="44">
        <v>4.3471158405075601</v>
      </c>
      <c r="L26" s="7">
        <v>1.6635055820584701E-65</v>
      </c>
      <c r="M26" s="3" t="str">
        <f t="shared" ref="M26:M30" si="2">IF(L26&lt;0.01,"*","")</f>
        <v>*</v>
      </c>
    </row>
    <row r="27" spans="1:27" x14ac:dyDescent="0.25">
      <c r="A27" t="s">
        <v>11</v>
      </c>
      <c r="B27" t="s">
        <v>9</v>
      </c>
      <c r="C27" s="3" t="s">
        <v>12</v>
      </c>
      <c r="D27" s="17" t="s">
        <v>13</v>
      </c>
      <c r="E27" s="43">
        <v>11.0492621635936</v>
      </c>
      <c r="F27" s="43">
        <v>15.4541793938045</v>
      </c>
      <c r="G27" s="43">
        <v>16.887813961647598</v>
      </c>
      <c r="H27" s="44" t="s">
        <v>13</v>
      </c>
      <c r="I27" s="44">
        <v>16.2121941166866</v>
      </c>
      <c r="J27" s="44">
        <v>19.0118043785385</v>
      </c>
      <c r="K27" s="44">
        <v>20.636122716293102</v>
      </c>
      <c r="L27" s="7">
        <v>4.8632115582192202E-105</v>
      </c>
      <c r="M27" s="3" t="str">
        <f t="shared" si="2"/>
        <v>*</v>
      </c>
    </row>
    <row r="28" spans="1:27" x14ac:dyDescent="0.25">
      <c r="A28" t="s">
        <v>44</v>
      </c>
      <c r="B28" t="s">
        <v>43</v>
      </c>
      <c r="C28" s="3" t="s">
        <v>31</v>
      </c>
      <c r="D28" s="43">
        <v>0.80476297934782604</v>
      </c>
      <c r="E28" s="43">
        <v>1.0180605439856401</v>
      </c>
      <c r="F28" s="43">
        <v>1.25080382963989</v>
      </c>
      <c r="G28" s="43">
        <v>1.4129053822714699</v>
      </c>
      <c r="H28" s="44">
        <v>0.94377771426720303</v>
      </c>
      <c r="I28" s="44">
        <v>1.0074734428616301</v>
      </c>
      <c r="J28" s="44">
        <v>1.22448903832413</v>
      </c>
      <c r="K28" s="44">
        <v>1.3586364085246001</v>
      </c>
      <c r="L28" s="7">
        <v>1.03578144240093E-29</v>
      </c>
      <c r="M28" s="3" t="str">
        <f t="shared" si="2"/>
        <v>*</v>
      </c>
    </row>
    <row r="29" spans="1:27" x14ac:dyDescent="0.25">
      <c r="A29" t="s">
        <v>38</v>
      </c>
      <c r="B29" t="s">
        <v>30</v>
      </c>
      <c r="C29" s="3" t="s">
        <v>31</v>
      </c>
      <c r="D29" s="43">
        <v>1.3737441263587</v>
      </c>
      <c r="E29" s="43">
        <v>1.51076845152603</v>
      </c>
      <c r="F29" s="43">
        <v>1.7714781218836599</v>
      </c>
      <c r="G29" s="43">
        <v>1.72295080470914</v>
      </c>
      <c r="H29" s="44">
        <v>0.93428129668897797</v>
      </c>
      <c r="I29" s="44">
        <v>1.0057319753223299</v>
      </c>
      <c r="J29" s="44">
        <v>0.99400571594227705</v>
      </c>
      <c r="K29" s="44">
        <v>1.0456873735604399</v>
      </c>
      <c r="L29" s="7">
        <v>1.5013294810008501E-16</v>
      </c>
      <c r="M29" s="3" t="str">
        <f t="shared" si="2"/>
        <v>*</v>
      </c>
    </row>
    <row r="30" spans="1:27" x14ac:dyDescent="0.25">
      <c r="A30" t="s">
        <v>39</v>
      </c>
      <c r="B30" t="s">
        <v>46</v>
      </c>
      <c r="C30" s="3" t="s">
        <v>40</v>
      </c>
      <c r="D30" s="19">
        <v>0</v>
      </c>
      <c r="E30" s="19">
        <v>49.630228904847399</v>
      </c>
      <c r="F30" s="19">
        <v>105.32069252077601</v>
      </c>
      <c r="G30" s="19">
        <v>129.239390581717</v>
      </c>
      <c r="H30" s="5">
        <v>0</v>
      </c>
      <c r="I30" s="5">
        <v>57.044120088906197</v>
      </c>
      <c r="J30" s="5">
        <v>102.10640904804001</v>
      </c>
      <c r="K30" s="5">
        <v>106.97487550258801</v>
      </c>
      <c r="L30" s="23">
        <v>9.4443410000000005E-68</v>
      </c>
      <c r="M30" s="3" t="str">
        <f t="shared" si="2"/>
        <v>*</v>
      </c>
      <c r="O30" s="22" t="s">
        <v>57</v>
      </c>
    </row>
    <row r="31" spans="1:27" x14ac:dyDescent="0.25">
      <c r="A31" t="s">
        <v>28</v>
      </c>
      <c r="B31" t="s">
        <v>27</v>
      </c>
      <c r="C31" s="3" t="s">
        <v>29</v>
      </c>
      <c r="D31" s="19">
        <v>13.8524456521739</v>
      </c>
      <c r="E31" s="19">
        <v>15.8936265709156</v>
      </c>
      <c r="F31" s="19">
        <v>18.132963988919698</v>
      </c>
      <c r="G31" s="19">
        <v>18.608033240997202</v>
      </c>
      <c r="H31" s="5">
        <v>4.6365564580015199</v>
      </c>
      <c r="I31" s="5">
        <v>4.8096418536825603</v>
      </c>
      <c r="J31" s="5">
        <v>5.0926465856096703</v>
      </c>
      <c r="K31" s="5">
        <v>5.1753386103930703</v>
      </c>
      <c r="L31" s="7">
        <v>4.8072698541393398E-98</v>
      </c>
      <c r="M31" s="3" t="str">
        <f t="shared" ref="M31:M42" si="3">IF(L31&lt;0.01,"*","")</f>
        <v>*</v>
      </c>
    </row>
    <row r="32" spans="1:27" x14ac:dyDescent="0.25">
      <c r="A32" s="6" t="s">
        <v>21</v>
      </c>
      <c r="B32" s="6" t="s">
        <v>0</v>
      </c>
      <c r="C32" s="10" t="s">
        <v>4</v>
      </c>
      <c r="D32" s="20">
        <v>1954.17445652174</v>
      </c>
      <c r="E32" s="20">
        <v>2037.63779174147</v>
      </c>
      <c r="F32" s="20">
        <v>2108.7202216066498</v>
      </c>
      <c r="G32" s="20">
        <v>2225.1080332410002</v>
      </c>
      <c r="H32" s="8">
        <v>719.81671225279399</v>
      </c>
      <c r="I32" s="8">
        <v>702.42858912509803</v>
      </c>
      <c r="J32" s="8">
        <v>684.00986985728002</v>
      </c>
      <c r="K32" s="8">
        <v>742.97397944324598</v>
      </c>
      <c r="L32" s="21">
        <v>4.0303682251243398E-11</v>
      </c>
      <c r="M32" s="10" t="str">
        <f t="shared" si="3"/>
        <v>*</v>
      </c>
      <c r="N32" s="6"/>
    </row>
    <row r="33" spans="1:27" s="11" customFormat="1" x14ac:dyDescent="0.25">
      <c r="A33" t="s">
        <v>22</v>
      </c>
      <c r="B33" t="s">
        <v>1</v>
      </c>
      <c r="C33" s="3" t="s">
        <v>5</v>
      </c>
      <c r="D33" s="19">
        <v>240.92472408021001</v>
      </c>
      <c r="E33" s="19">
        <v>238.05501624419799</v>
      </c>
      <c r="F33" s="19">
        <v>240.06671594557801</v>
      </c>
      <c r="G33" s="19">
        <v>237.76345621090201</v>
      </c>
      <c r="H33" s="5">
        <v>45.124499474631598</v>
      </c>
      <c r="I33" s="5">
        <v>42.299336977145401</v>
      </c>
      <c r="J33" s="5">
        <v>45.664776057350998</v>
      </c>
      <c r="K33" s="5">
        <v>45.281026680544699</v>
      </c>
      <c r="L33" s="26">
        <v>0.30264775891721102</v>
      </c>
      <c r="M33" s="3" t="str">
        <f t="shared" si="3"/>
        <v/>
      </c>
      <c r="N33"/>
      <c r="O33"/>
      <c r="P33"/>
      <c r="Q33"/>
      <c r="R33"/>
      <c r="S33"/>
      <c r="T33"/>
      <c r="U33"/>
      <c r="V33"/>
      <c r="W33"/>
      <c r="X33"/>
      <c r="Y33"/>
      <c r="Z33"/>
      <c r="AA33"/>
    </row>
    <row r="34" spans="1:27" x14ac:dyDescent="0.25">
      <c r="A34" t="s">
        <v>23</v>
      </c>
      <c r="B34" t="s">
        <v>2</v>
      </c>
      <c r="C34" s="3" t="s">
        <v>5</v>
      </c>
      <c r="D34" s="19">
        <v>79.090873154806104</v>
      </c>
      <c r="E34" s="19">
        <v>81.697296430361803</v>
      </c>
      <c r="F34" s="19">
        <v>82.201738831625306</v>
      </c>
      <c r="G34" s="19">
        <v>81.744964540343403</v>
      </c>
      <c r="H34" s="5">
        <v>22.501090167821499</v>
      </c>
      <c r="I34" s="5">
        <v>20.732164667198301</v>
      </c>
      <c r="J34" s="5">
        <v>19.757347837250801</v>
      </c>
      <c r="K34" s="5">
        <v>19.639930883525601</v>
      </c>
      <c r="L34" s="7">
        <v>1.9450024880622199E-3</v>
      </c>
      <c r="M34" s="3" t="str">
        <f t="shared" si="3"/>
        <v>*</v>
      </c>
    </row>
    <row r="35" spans="1:27" x14ac:dyDescent="0.25">
      <c r="A35" t="s">
        <v>25</v>
      </c>
      <c r="B35" t="s">
        <v>24</v>
      </c>
      <c r="C35" s="3" t="s">
        <v>5</v>
      </c>
      <c r="D35" s="19">
        <v>14.6315841462399</v>
      </c>
      <c r="E35" s="19">
        <v>18.175792222548601</v>
      </c>
      <c r="F35" s="19">
        <v>22.3221343771683</v>
      </c>
      <c r="G35" s="19">
        <v>24.3240707242913</v>
      </c>
      <c r="H35" s="5">
        <v>6.0301226490366</v>
      </c>
      <c r="I35" s="5">
        <v>6.7322604989436297</v>
      </c>
      <c r="J35" s="5">
        <v>9.4079059922520507</v>
      </c>
      <c r="K35" s="5">
        <v>8.9702736989694696</v>
      </c>
      <c r="L35" s="7">
        <v>6.2283567032546602E-164</v>
      </c>
      <c r="M35" s="3" t="str">
        <f t="shared" si="3"/>
        <v>*</v>
      </c>
      <c r="AA35" s="7"/>
    </row>
    <row r="36" spans="1:27" x14ac:dyDescent="0.25">
      <c r="A36" t="s">
        <v>20</v>
      </c>
      <c r="B36" t="s">
        <v>3</v>
      </c>
      <c r="C36" s="3" t="s">
        <v>5</v>
      </c>
      <c r="D36" s="19">
        <v>76.753965780510995</v>
      </c>
      <c r="E36" s="19">
        <v>78.506666707014006</v>
      </c>
      <c r="F36" s="19">
        <v>77.780674785408493</v>
      </c>
      <c r="G36" s="19">
        <v>80.784614493553093</v>
      </c>
      <c r="H36" s="5">
        <v>15.931959593146001</v>
      </c>
      <c r="I36" s="5">
        <v>15.818551307146199</v>
      </c>
      <c r="J36" s="5">
        <v>16.955702751197599</v>
      </c>
      <c r="K36" s="5">
        <v>17.933126451884501</v>
      </c>
      <c r="L36" s="7">
        <v>6.6575160657740697E-5</v>
      </c>
      <c r="M36" s="3" t="str">
        <f t="shared" si="3"/>
        <v>*</v>
      </c>
      <c r="AA36" s="7"/>
    </row>
    <row r="37" spans="1:27" x14ac:dyDescent="0.25">
      <c r="A37" t="s">
        <v>17</v>
      </c>
      <c r="B37" t="s">
        <v>14</v>
      </c>
      <c r="C37" s="3" t="s">
        <v>5</v>
      </c>
      <c r="D37" s="19">
        <v>25.6229990537399</v>
      </c>
      <c r="E37" s="19">
        <v>25.147446966386902</v>
      </c>
      <c r="F37" s="19">
        <v>23.1980884956523</v>
      </c>
      <c r="G37" s="19">
        <v>23.3431420477168</v>
      </c>
      <c r="H37" s="5">
        <v>7.2222869913133598</v>
      </c>
      <c r="I37" s="5">
        <v>6.8231248362154497</v>
      </c>
      <c r="J37" s="5">
        <v>6.9925313481890798</v>
      </c>
      <c r="K37" s="5">
        <v>6.5818441338071798</v>
      </c>
      <c r="L37">
        <v>1.2888568912707299E-12</v>
      </c>
      <c r="M37" s="3" t="str">
        <f t="shared" si="3"/>
        <v>*</v>
      </c>
      <c r="AA37" s="7"/>
    </row>
    <row r="38" spans="1:27" x14ac:dyDescent="0.25">
      <c r="A38" t="s">
        <v>18</v>
      </c>
      <c r="B38" t="s">
        <v>15</v>
      </c>
      <c r="C38" s="3" t="s">
        <v>5</v>
      </c>
      <c r="D38" s="19">
        <v>26.471315691472199</v>
      </c>
      <c r="E38" s="19">
        <v>27.7857591847226</v>
      </c>
      <c r="F38" s="19">
        <v>28.245453411804199</v>
      </c>
      <c r="G38" s="19">
        <v>30.116680474197899</v>
      </c>
      <c r="H38" s="5">
        <v>6.5149684411013196</v>
      </c>
      <c r="I38" s="5">
        <v>6.8081568506262196</v>
      </c>
      <c r="J38" s="5">
        <v>7.6211642270664797</v>
      </c>
      <c r="K38" s="5">
        <v>8.8939952390376398</v>
      </c>
      <c r="L38" s="7">
        <v>2.1751664148863601E-20</v>
      </c>
      <c r="M38" s="3" t="str">
        <f t="shared" si="3"/>
        <v>*</v>
      </c>
      <c r="AA38" s="7"/>
    </row>
    <row r="39" spans="1:27" x14ac:dyDescent="0.25">
      <c r="A39" t="s">
        <v>19</v>
      </c>
      <c r="B39" t="s">
        <v>16</v>
      </c>
      <c r="C39" s="3" t="s">
        <v>5</v>
      </c>
      <c r="D39" s="19">
        <v>17.394304559973001</v>
      </c>
      <c r="E39" s="19">
        <v>18.361447499343502</v>
      </c>
      <c r="F39" s="19">
        <v>19.485115048546199</v>
      </c>
      <c r="G39" s="19">
        <v>20.302946639643199</v>
      </c>
      <c r="H39" s="5">
        <v>6.0347049468476301</v>
      </c>
      <c r="I39" s="5">
        <v>5.98288269219508</v>
      </c>
      <c r="J39" s="5">
        <v>6.3779164321915003</v>
      </c>
      <c r="K39" s="5">
        <v>6.5174747181151202</v>
      </c>
      <c r="L39" s="7">
        <v>1.6510316802959001E-19</v>
      </c>
      <c r="M39" s="3" t="str">
        <f t="shared" si="3"/>
        <v>*</v>
      </c>
      <c r="AA39" s="7"/>
    </row>
    <row r="40" spans="1:27" x14ac:dyDescent="0.25">
      <c r="A40" t="s">
        <v>26</v>
      </c>
      <c r="B40" t="s">
        <v>41</v>
      </c>
      <c r="C40" s="3" t="s">
        <v>5</v>
      </c>
      <c r="D40" s="19">
        <v>43.8656202514452</v>
      </c>
      <c r="E40" s="19">
        <v>46.147206684066099</v>
      </c>
      <c r="F40" s="19">
        <v>47.730568460350497</v>
      </c>
      <c r="G40" s="19">
        <v>50.419627113841102</v>
      </c>
      <c r="H40" s="5">
        <v>10.7861650294467</v>
      </c>
      <c r="I40" s="5">
        <v>11.0959864647277</v>
      </c>
      <c r="J40" s="5">
        <v>12.1830404802865</v>
      </c>
      <c r="K40" s="5">
        <v>13.7583028270271</v>
      </c>
      <c r="L40" s="7">
        <v>3.72793123688149E-26</v>
      </c>
      <c r="M40" s="3" t="str">
        <f t="shared" si="3"/>
        <v>*</v>
      </c>
      <c r="AA40" s="7"/>
    </row>
    <row r="41" spans="1:27" x14ac:dyDescent="0.25">
      <c r="A41" t="s">
        <v>33</v>
      </c>
      <c r="B41" t="s">
        <v>32</v>
      </c>
      <c r="C41" s="3" t="s">
        <v>34</v>
      </c>
      <c r="D41" s="19">
        <v>7.1735663273710504</v>
      </c>
      <c r="E41" s="19">
        <v>5.9646146613079196</v>
      </c>
      <c r="F41" s="19">
        <v>6.4359744429905703</v>
      </c>
      <c r="G41" s="19">
        <v>5.2249033051735401</v>
      </c>
      <c r="H41" s="5">
        <v>16.898905203155099</v>
      </c>
      <c r="I41" s="5">
        <v>13.733073097198901</v>
      </c>
      <c r="J41" s="5">
        <v>12.931966473987901</v>
      </c>
      <c r="K41" s="5">
        <v>12.3867320140624</v>
      </c>
      <c r="L41" s="27">
        <v>5.7903000498847598E-2</v>
      </c>
      <c r="M41" s="3" t="str">
        <f>IF(L41&lt;0.01,"*","")</f>
        <v/>
      </c>
    </row>
    <row r="42" spans="1:27" x14ac:dyDescent="0.25">
      <c r="A42" s="6" t="s">
        <v>36</v>
      </c>
      <c r="B42" s="6" t="s">
        <v>37</v>
      </c>
      <c r="C42" s="10" t="s">
        <v>35</v>
      </c>
      <c r="D42" s="20">
        <v>16.649647577247698</v>
      </c>
      <c r="E42" s="20">
        <v>13.941390645478901</v>
      </c>
      <c r="F42" s="20">
        <v>11.9071613836223</v>
      </c>
      <c r="G42" s="20">
        <v>11.095532674471301</v>
      </c>
      <c r="H42" s="8">
        <v>10.5356137393983</v>
      </c>
      <c r="I42" s="8">
        <v>8.3961355817353898</v>
      </c>
      <c r="J42" s="8">
        <v>7.7593115909731303</v>
      </c>
      <c r="K42" s="8">
        <v>7.1628873152820098</v>
      </c>
      <c r="L42" s="21">
        <v>3.7557936039960502E-36</v>
      </c>
      <c r="M42" s="10" t="str">
        <f t="shared" si="3"/>
        <v>*</v>
      </c>
      <c r="N42" s="6"/>
      <c r="AA42" s="7"/>
    </row>
    <row r="44" spans="1:27" x14ac:dyDescent="0.25">
      <c r="A44" t="s">
        <v>60</v>
      </c>
      <c r="D44" s="27"/>
      <c r="S44" s="24"/>
      <c r="T44" s="24"/>
      <c r="U44" s="24"/>
      <c r="V44" s="24"/>
      <c r="W44" s="24"/>
      <c r="X44" s="24"/>
      <c r="Y44" s="24"/>
      <c r="Z44" s="24"/>
      <c r="AA44" s="24"/>
    </row>
    <row r="45" spans="1:27" x14ac:dyDescent="0.25">
      <c r="A45" t="s">
        <v>60</v>
      </c>
      <c r="D45" s="27"/>
      <c r="S45" s="24"/>
      <c r="T45" s="24"/>
      <c r="U45" s="24"/>
      <c r="V45" s="24"/>
      <c r="W45" s="24"/>
      <c r="X45" s="24"/>
      <c r="Y45" s="24"/>
      <c r="Z45" s="24"/>
      <c r="AA45" s="24"/>
    </row>
    <row r="46" spans="1:27" ht="15.75" thickBot="1" x14ac:dyDescent="0.3">
      <c r="D46" s="27"/>
      <c r="S46" s="24"/>
      <c r="T46" s="24"/>
      <c r="U46" s="24"/>
      <c r="V46" s="24"/>
      <c r="W46" s="24"/>
      <c r="X46" s="24"/>
      <c r="Y46" s="24"/>
      <c r="Z46" s="24"/>
      <c r="AA46" s="24"/>
    </row>
    <row r="47" spans="1:27" ht="15.75" thickBot="1" x14ac:dyDescent="0.3">
      <c r="A47" s="1" t="s">
        <v>45</v>
      </c>
      <c r="B47" s="1" t="s">
        <v>58</v>
      </c>
      <c r="C47" s="50" t="s">
        <v>65</v>
      </c>
      <c r="D47" s="50" t="s">
        <v>66</v>
      </c>
      <c r="E47" s="50" t="s">
        <v>67</v>
      </c>
      <c r="F47" s="50" t="s">
        <v>68</v>
      </c>
      <c r="G47" s="1" t="s">
        <v>63</v>
      </c>
      <c r="H47" s="48" t="s">
        <v>63</v>
      </c>
      <c r="I47" s="48"/>
      <c r="N47" s="7"/>
      <c r="O47" s="7"/>
      <c r="S47" s="24"/>
      <c r="T47" s="24"/>
      <c r="U47" s="24"/>
      <c r="V47" s="24"/>
      <c r="W47" s="24"/>
      <c r="X47" s="24"/>
      <c r="Y47" s="24"/>
      <c r="Z47" s="24"/>
      <c r="AA47" s="24"/>
    </row>
    <row r="48" spans="1:27" x14ac:dyDescent="0.25">
      <c r="A48" s="4" t="s">
        <v>7</v>
      </c>
      <c r="B48" s="9" t="s">
        <v>6</v>
      </c>
      <c r="C48" s="3" t="str">
        <f>CONCATENATE(ROUND(D25, 1), " (",ROUND(H25,1),")")</f>
        <v>0.2 (0.6)</v>
      </c>
      <c r="D48" s="3" t="str">
        <f>CONCATENATE(ROUND(E25, 1), " (",ROUND(I25,1),")")</f>
        <v>0.7 (1.1)</v>
      </c>
      <c r="E48" s="3" t="str">
        <f>CONCATENATE(ROUND(F25, 1), " (",ROUND(J25,1),")")</f>
        <v>1.1 (1.5)</v>
      </c>
      <c r="F48" s="3" t="str">
        <f>CONCATENATE(ROUND(G25, 1), " (",ROUND(K25,1),")")</f>
        <v>1.4 (1.9)</v>
      </c>
      <c r="G48" s="47" t="str">
        <f>IF(H48&lt;0.0001,"&lt;0.0001",IF(H48&lt;0.001,"&lt;0.001",IF(H48&lt;0.01,"&lt;0.01",ROUND(H48,3))))</f>
        <v>&lt;0.0001</v>
      </c>
      <c r="H48" s="49">
        <f>L25</f>
        <v>1.0498513205627999E-121</v>
      </c>
      <c r="I48" s="48"/>
      <c r="N48" s="7"/>
      <c r="O48" s="7"/>
      <c r="S48" s="24"/>
      <c r="T48" s="24"/>
      <c r="U48" s="24"/>
      <c r="V48" s="24"/>
      <c r="W48" s="24"/>
      <c r="X48" s="24"/>
      <c r="Y48" s="24"/>
      <c r="Z48" s="24"/>
      <c r="AA48" s="24"/>
    </row>
    <row r="49" spans="1:27" x14ac:dyDescent="0.25">
      <c r="A49" t="s">
        <v>10</v>
      </c>
      <c r="B49" s="3" t="s">
        <v>6</v>
      </c>
      <c r="C49" s="3" t="str">
        <f>CONCATENATE(ROUND(D26, 1), " (",ROUND(H26,1),")")</f>
        <v>5.8 (3.4)</v>
      </c>
      <c r="D49" s="3" t="str">
        <f>CONCATENATE(ROUND(E26, 1), " (",ROUND(I26,1),")")</f>
        <v>7 (3.5)</v>
      </c>
      <c r="E49" s="3" t="str">
        <f>CONCATENATE(ROUND(F26, 1), " (",ROUND(J26,1),")")</f>
        <v>8.1 (3.7)</v>
      </c>
      <c r="F49" s="3" t="str">
        <f>CONCATENATE(ROUND(G26, 1), " (",ROUND(K26,1),")")</f>
        <v>8.9 (4.3)</v>
      </c>
      <c r="G49" s="47" t="str">
        <f>IF(H49&lt;0.0001,"&lt;0.0001",IF(H49&lt;0.001,"&lt;0.001",IF(H49&lt;0.01,"&lt;0.01",ROUND(H49,3))))</f>
        <v>&lt;0.0001</v>
      </c>
      <c r="H49" s="49">
        <f>L26</f>
        <v>1.6635055820584701E-65</v>
      </c>
      <c r="I49" s="48"/>
      <c r="N49" s="7"/>
      <c r="O49" s="7"/>
      <c r="S49" s="24"/>
      <c r="T49" s="24"/>
      <c r="U49" s="24"/>
      <c r="V49" s="24"/>
      <c r="W49" s="24"/>
      <c r="X49" s="24"/>
      <c r="Y49" s="24"/>
      <c r="Z49" s="24"/>
      <c r="AA49" s="24"/>
    </row>
    <row r="50" spans="1:27" x14ac:dyDescent="0.25">
      <c r="A50" t="s">
        <v>11</v>
      </c>
      <c r="B50" s="3" t="s">
        <v>12</v>
      </c>
      <c r="C50" s="3" t="s">
        <v>64</v>
      </c>
      <c r="D50" s="3" t="str">
        <f>CONCATENATE(ROUND(E27, 1), " (",ROUND(I27,1),")")</f>
        <v>11 (16.2)</v>
      </c>
      <c r="E50" s="3" t="str">
        <f>CONCATENATE(ROUND(F27, 1), " (",ROUND(J27,1),")")</f>
        <v>15.5 (19)</v>
      </c>
      <c r="F50" s="3" t="str">
        <f>CONCATENATE(ROUND(G27, 1), " (",ROUND(K27,1),")")</f>
        <v>16.9 (20.6)</v>
      </c>
      <c r="G50" s="47" t="str">
        <f>IF(H50&lt;0.0001,"&lt;0.0001",IF(H50&lt;0.001,"&lt;0.001",IF(H50&lt;0.01,"&lt;0.01",ROUND(H50,3))))</f>
        <v>&lt;0.0001</v>
      </c>
      <c r="H50" s="49">
        <f>L27</f>
        <v>4.8632115582192202E-105</v>
      </c>
      <c r="I50" s="48"/>
      <c r="N50" s="7"/>
      <c r="O50" s="7"/>
      <c r="S50" s="24"/>
      <c r="T50" s="24"/>
      <c r="U50" s="24"/>
      <c r="V50" s="24"/>
      <c r="W50" s="24"/>
      <c r="X50" s="24"/>
      <c r="Y50" s="24"/>
      <c r="Z50" s="24"/>
      <c r="AA50" s="24"/>
    </row>
    <row r="51" spans="1:27" x14ac:dyDescent="0.25">
      <c r="A51" t="s">
        <v>44</v>
      </c>
      <c r="B51" s="3" t="s">
        <v>31</v>
      </c>
      <c r="C51" s="3" t="str">
        <f>CONCATENATE(ROUND(D28, 1), " (",ROUND(H28,1),")")</f>
        <v>0.8 (0.9)</v>
      </c>
      <c r="D51" s="3" t="str">
        <f>CONCATENATE(ROUND(E28, 1), " (",ROUND(I28,1),")")</f>
        <v>1 (1)</v>
      </c>
      <c r="E51" s="3" t="str">
        <f>CONCATENATE(ROUND(F28, 1), " (",ROUND(J28,1),")")</f>
        <v>1.3 (1.2)</v>
      </c>
      <c r="F51" s="3" t="str">
        <f>CONCATENATE(ROUND(G28, 1), " (",ROUND(K28,1),")")</f>
        <v>1.4 (1.4)</v>
      </c>
      <c r="G51" s="47" t="str">
        <f>IF(H51&lt;0.0001,"&lt;0.0001",IF(H51&lt;0.001,"&lt;0.001",IF(H51&lt;0.01,"&lt;0.01",ROUND(H51,3))))</f>
        <v>&lt;0.0001</v>
      </c>
      <c r="H51" s="49">
        <f>L28</f>
        <v>1.03578144240093E-29</v>
      </c>
      <c r="I51" s="48"/>
      <c r="N51" s="7"/>
      <c r="O51" s="7"/>
      <c r="S51" s="24"/>
      <c r="T51" s="24"/>
      <c r="U51" s="24"/>
      <c r="V51" s="24"/>
      <c r="W51" s="24"/>
      <c r="X51" s="24"/>
      <c r="Y51" s="24"/>
      <c r="Z51" s="24"/>
      <c r="AA51" s="24"/>
    </row>
    <row r="52" spans="1:27" x14ac:dyDescent="0.25">
      <c r="A52" t="s">
        <v>38</v>
      </c>
      <c r="B52" s="3" t="s">
        <v>31</v>
      </c>
      <c r="C52" s="3" t="str">
        <f>CONCATENATE(ROUND(D29, 1), " (",ROUND(H29,1),")")</f>
        <v>1.4 (0.9)</v>
      </c>
      <c r="D52" s="3" t="str">
        <f>CONCATENATE(ROUND(E29, 1), " (",ROUND(I29,1),")")</f>
        <v>1.5 (1)</v>
      </c>
      <c r="E52" s="3" t="str">
        <f>CONCATENATE(ROUND(F29, 1), " (",ROUND(J29,1),")")</f>
        <v>1.8 (1)</v>
      </c>
      <c r="F52" s="3" t="str">
        <f>CONCATENATE(ROUND(G29, 1), " (",ROUND(K29,1),")")</f>
        <v>1.7 (1)</v>
      </c>
      <c r="G52" s="47" t="str">
        <f>IF(H52&lt;0.0001,"&lt;0.0001",IF(H52&lt;0.001,"&lt;0.001",IF(H52&lt;0.01,"&lt;0.01",ROUND(H52,3))))</f>
        <v>&lt;0.0001</v>
      </c>
      <c r="H52" s="49">
        <f>L29</f>
        <v>1.5013294810008501E-16</v>
      </c>
      <c r="I52" s="48"/>
      <c r="S52" s="24"/>
      <c r="T52" s="24"/>
      <c r="U52" s="24"/>
      <c r="V52" s="24"/>
      <c r="W52" s="24"/>
      <c r="X52" s="24"/>
      <c r="Y52" s="24"/>
      <c r="Z52" s="24"/>
      <c r="AA52" s="24"/>
    </row>
    <row r="53" spans="1:27" x14ac:dyDescent="0.25">
      <c r="A53" t="s">
        <v>39</v>
      </c>
      <c r="B53" s="3" t="s">
        <v>40</v>
      </c>
      <c r="C53" s="3" t="str">
        <f>CONCATENATE(ROUND(D30, 0), " (",ROUND(H30,0),")")</f>
        <v>0 (0)</v>
      </c>
      <c r="D53" s="3" t="str">
        <f>CONCATENATE(ROUND(E30, 0), " (",ROUND(I30,0),")")</f>
        <v>50 (57)</v>
      </c>
      <c r="E53" s="3" t="str">
        <f>CONCATENATE(ROUND(F30, 0), " (",ROUND(J30,0),")")</f>
        <v>105 (102)</v>
      </c>
      <c r="F53" s="3" t="str">
        <f>CONCATENATE(ROUND(G30, 0), " (",ROUND(K30,0),")")</f>
        <v>129 (107)</v>
      </c>
      <c r="G53" s="47" t="str">
        <f>IF(H53&lt;0.0001,"&lt;0.0001",IF(H53&lt;0.001,"&lt;0.001",IF(H53&lt;0.01,"&lt;0.01",ROUND(H53,3))))</f>
        <v>&lt;0.0001</v>
      </c>
      <c r="H53" s="49">
        <f>L30</f>
        <v>9.4443410000000005E-68</v>
      </c>
      <c r="I53" s="22" t="s">
        <v>57</v>
      </c>
      <c r="N53" s="7"/>
      <c r="O53" s="7"/>
      <c r="S53" s="24"/>
      <c r="T53" s="24"/>
      <c r="U53" s="24"/>
      <c r="V53" s="24"/>
      <c r="W53" s="24"/>
      <c r="X53" s="24"/>
      <c r="Y53" s="24"/>
      <c r="Z53" s="24"/>
      <c r="AA53" s="24"/>
    </row>
    <row r="54" spans="1:27" x14ac:dyDescent="0.25">
      <c r="A54" t="s">
        <v>28</v>
      </c>
      <c r="B54" s="3" t="s">
        <v>29</v>
      </c>
      <c r="C54" s="3" t="str">
        <f>CONCATENATE(ROUND(D31, 0), " (",ROUND(H31,0),")")</f>
        <v>14 (5)</v>
      </c>
      <c r="D54" s="3" t="str">
        <f>CONCATENATE(ROUND(E31, 0), " (",ROUND(I31,0),")")</f>
        <v>16 (5)</v>
      </c>
      <c r="E54" s="3" t="str">
        <f>CONCATENATE(ROUND(F31, 0), " (",ROUND(J31,0),")")</f>
        <v>18 (5)</v>
      </c>
      <c r="F54" s="3" t="str">
        <f>CONCATENATE(ROUND(G31, 0), " (",ROUND(K31,0),")")</f>
        <v>19 (5)</v>
      </c>
      <c r="G54" s="47" t="str">
        <f>IF(H54&lt;0.0001,"&lt;0.0001",IF(H54&lt;0.001,"&lt;0.001",IF(H54&lt;0.01,"&lt;0.01",ROUND(H54,3))))</f>
        <v>&lt;0.0001</v>
      </c>
      <c r="H54" s="49">
        <f>L31</f>
        <v>4.8072698541393398E-98</v>
      </c>
      <c r="I54" s="48"/>
      <c r="N54" s="7"/>
      <c r="O54" s="7"/>
    </row>
    <row r="55" spans="1:27" x14ac:dyDescent="0.25">
      <c r="A55" s="6" t="s">
        <v>21</v>
      </c>
      <c r="B55" s="10" t="s">
        <v>4</v>
      </c>
      <c r="C55" s="3" t="str">
        <f>CONCATENATE(ROUND(D32, 0), " (",ROUND(H32,0),")")</f>
        <v>1954 (720)</v>
      </c>
      <c r="D55" s="3" t="str">
        <f>CONCATENATE(ROUND(E32, 0), " (",ROUND(I32,0),")")</f>
        <v>2038 (702)</v>
      </c>
      <c r="E55" s="3" t="str">
        <f>CONCATENATE(ROUND(F32, 0), " (",ROUND(J32,0),")")</f>
        <v>2109 (684)</v>
      </c>
      <c r="F55" s="3" t="str">
        <f>CONCATENATE(ROUND(G32, 0), " (",ROUND(K32,0),")")</f>
        <v>2225 (743)</v>
      </c>
      <c r="G55" s="47" t="str">
        <f>IF(H55&lt;0.0001,"&lt;0.0001",IF(H55&lt;0.001,"&lt;0.001",IF(H55&lt;0.01,"&lt;0.01",ROUND(H55,3))))</f>
        <v>&lt;0.0001</v>
      </c>
      <c r="H55" s="49">
        <f>L32</f>
        <v>4.0303682251243398E-11</v>
      </c>
      <c r="I55" s="48"/>
    </row>
    <row r="56" spans="1:27" x14ac:dyDescent="0.25">
      <c r="A56" t="s">
        <v>22</v>
      </c>
      <c r="B56" s="3" t="s">
        <v>5</v>
      </c>
      <c r="C56" s="9" t="str">
        <f>CONCATENATE(ROUND(D33, 0), " (",ROUND(H33,0),")")</f>
        <v>241 (45)</v>
      </c>
      <c r="D56" s="9" t="str">
        <f>CONCATENATE(ROUND(E33, 0), " (",ROUND(I33,0),")")</f>
        <v>238 (42)</v>
      </c>
      <c r="E56" s="9" t="str">
        <f>CONCATENATE(ROUND(F33, 0), " (",ROUND(J33,0),")")</f>
        <v>240 (46)</v>
      </c>
      <c r="F56" s="9" t="str">
        <f>CONCATENATE(ROUND(G33, 0), " (",ROUND(K33,0),")")</f>
        <v>238 (45)</v>
      </c>
      <c r="G56" s="9">
        <f>IF(H56&lt;0.0001,"&lt;0.0001",IF(H56&lt;0.001,"&lt;0.001",IF(H56&lt;0.01,"&lt;0.01",ROUND(H56,3))))</f>
        <v>0.30299999999999999</v>
      </c>
      <c r="H56" s="49">
        <f>L33</f>
        <v>0.30264775891721102</v>
      </c>
      <c r="I56" s="48"/>
    </row>
    <row r="57" spans="1:27" x14ac:dyDescent="0.25">
      <c r="A57" t="s">
        <v>23</v>
      </c>
      <c r="B57" s="3" t="s">
        <v>5</v>
      </c>
      <c r="C57" s="47" t="str">
        <f>CONCATENATE(ROUND(D34, 0), " (",ROUND(H34,0),")")</f>
        <v>79 (23)</v>
      </c>
      <c r="D57" s="47" t="str">
        <f>CONCATENATE(ROUND(E34, 0), " (",ROUND(I34,0),")")</f>
        <v>82 (21)</v>
      </c>
      <c r="E57" s="47" t="str">
        <f>CONCATENATE(ROUND(F34, 0), " (",ROUND(J34,0),")")</f>
        <v>82 (20)</v>
      </c>
      <c r="F57" s="47" t="str">
        <f>CONCATENATE(ROUND(G34, 0), " (",ROUND(K34,0),")")</f>
        <v>82 (20)</v>
      </c>
      <c r="G57" s="47" t="str">
        <f>IF(H57&lt;0.0001,"&lt;0.0001",IF(H57&lt;0.001,"&lt;0.001",IF(H57&lt;0.01,"&lt;0.01",ROUND(H57,3))))</f>
        <v>&lt;0.01</v>
      </c>
      <c r="H57" s="49">
        <f>L34</f>
        <v>1.9450024880622199E-3</v>
      </c>
      <c r="I57" s="48"/>
    </row>
    <row r="58" spans="1:27" x14ac:dyDescent="0.25">
      <c r="A58" t="s">
        <v>25</v>
      </c>
      <c r="B58" s="3" t="s">
        <v>5</v>
      </c>
      <c r="C58" s="47" t="str">
        <f>CONCATENATE(ROUND(D35, 0), " (",ROUND(H35,0),")")</f>
        <v>15 (6)</v>
      </c>
      <c r="D58" s="47" t="str">
        <f>CONCATENATE(ROUND(E35, 0), " (",ROUND(I35,0),")")</f>
        <v>18 (7)</v>
      </c>
      <c r="E58" s="47" t="str">
        <f>CONCATENATE(ROUND(F35, 0), " (",ROUND(J35,0),")")</f>
        <v>22 (9)</v>
      </c>
      <c r="F58" s="47" t="str">
        <f>CONCATENATE(ROUND(G35, 0), " (",ROUND(K35,0),")")</f>
        <v>24 (9)</v>
      </c>
      <c r="G58" s="47" t="str">
        <f>IF(H58&lt;0.0001,"&lt;0.0001",IF(H58&lt;0.001,"&lt;0.001",IF(H58&lt;0.01,"&lt;0.01",ROUND(H58,3))))</f>
        <v>&lt;0.0001</v>
      </c>
      <c r="H58" s="49">
        <f>L35</f>
        <v>6.2283567032546602E-164</v>
      </c>
      <c r="I58" s="48"/>
    </row>
    <row r="59" spans="1:27" x14ac:dyDescent="0.25">
      <c r="A59" t="s">
        <v>20</v>
      </c>
      <c r="B59" s="3" t="s">
        <v>5</v>
      </c>
      <c r="C59" s="47" t="str">
        <f>CONCATENATE(ROUND(D36, 0), " (",ROUND(H36,0),")")</f>
        <v>77 (16)</v>
      </c>
      <c r="D59" s="47" t="str">
        <f>CONCATENATE(ROUND(E36, 0), " (",ROUND(I36,0),")")</f>
        <v>79 (16)</v>
      </c>
      <c r="E59" s="47" t="str">
        <f>CONCATENATE(ROUND(F36, 0), " (",ROUND(J36,0),")")</f>
        <v>78 (17)</v>
      </c>
      <c r="F59" s="47" t="str">
        <f>CONCATENATE(ROUND(G36, 0), " (",ROUND(K36,0),")")</f>
        <v>81 (18)</v>
      </c>
      <c r="G59" s="47" t="str">
        <f>IF(H59&lt;0.0001,"&lt;0.0001",IF(H59&lt;0.001,"&lt;0.001",IF(H59&lt;0.01,"&lt;0.01",ROUND(H59,3))))</f>
        <v>&lt;0.0001</v>
      </c>
      <c r="H59" s="49">
        <f>L36</f>
        <v>6.6575160657740697E-5</v>
      </c>
      <c r="I59" s="48"/>
    </row>
    <row r="60" spans="1:27" x14ac:dyDescent="0.25">
      <c r="A60" t="s">
        <v>17</v>
      </c>
      <c r="B60" s="3" t="s">
        <v>5</v>
      </c>
      <c r="C60" s="47" t="str">
        <f>CONCATENATE(ROUND(D37, 0), " (",ROUND(H37,0),")")</f>
        <v>26 (7)</v>
      </c>
      <c r="D60" s="47" t="str">
        <f>CONCATENATE(ROUND(E37, 0), " (",ROUND(I37,0),")")</f>
        <v>25 (7)</v>
      </c>
      <c r="E60" s="47" t="str">
        <f>CONCATENATE(ROUND(F37, 0), " (",ROUND(J37,0),")")</f>
        <v>23 (7)</v>
      </c>
      <c r="F60" s="47" t="str">
        <f>CONCATENATE(ROUND(G37, 0), " (",ROUND(K37,0),")")</f>
        <v>23 (7)</v>
      </c>
      <c r="G60" s="47" t="str">
        <f>IF(H60&lt;0.0001,"&lt;0.0001",IF(H60&lt;0.001,"&lt;0.001",IF(H60&lt;0.01,"&lt;0.01",ROUND(H60,3))))</f>
        <v>&lt;0.0001</v>
      </c>
      <c r="H60" s="49">
        <f>L37</f>
        <v>1.2888568912707299E-12</v>
      </c>
      <c r="I60" s="48"/>
    </row>
    <row r="61" spans="1:27" x14ac:dyDescent="0.25">
      <c r="A61" t="s">
        <v>18</v>
      </c>
      <c r="B61" s="3" t="s">
        <v>5</v>
      </c>
      <c r="C61" s="47" t="str">
        <f>CONCATENATE(ROUND(D38, 0), " (",ROUND(H38,0),")")</f>
        <v>26 (7)</v>
      </c>
      <c r="D61" s="47" t="str">
        <f>CONCATENATE(ROUND(E38, 0), " (",ROUND(I38,0),")")</f>
        <v>28 (7)</v>
      </c>
      <c r="E61" s="47" t="str">
        <f>CONCATENATE(ROUND(F38, 0), " (",ROUND(J38,0),")")</f>
        <v>28 (8)</v>
      </c>
      <c r="F61" s="47" t="str">
        <f>CONCATENATE(ROUND(G38, 0), " (",ROUND(K38,0),")")</f>
        <v>30 (9)</v>
      </c>
      <c r="G61" s="47" t="str">
        <f>IF(H61&lt;0.0001,"&lt;0.0001",IF(H61&lt;0.001,"&lt;0.001",IF(H61&lt;0.01,"&lt;0.01",ROUND(H61,3))))</f>
        <v>&lt;0.0001</v>
      </c>
      <c r="H61" s="49">
        <f>L38</f>
        <v>2.1751664148863601E-20</v>
      </c>
      <c r="I61" s="48"/>
    </row>
    <row r="62" spans="1:27" x14ac:dyDescent="0.25">
      <c r="A62" t="s">
        <v>19</v>
      </c>
      <c r="B62" s="3" t="s">
        <v>5</v>
      </c>
      <c r="C62" s="47" t="str">
        <f>CONCATENATE(ROUND(D39, 0), " (",ROUND(H39,0),")")</f>
        <v>17 (6)</v>
      </c>
      <c r="D62" s="47" t="str">
        <f>CONCATENATE(ROUND(E39, 0), " (",ROUND(I39,0),")")</f>
        <v>18 (6)</v>
      </c>
      <c r="E62" s="47" t="str">
        <f>CONCATENATE(ROUND(F39, 0), " (",ROUND(J39,0),")")</f>
        <v>19 (6)</v>
      </c>
      <c r="F62" s="47" t="str">
        <f>CONCATENATE(ROUND(G39, 0), " (",ROUND(K39,0),")")</f>
        <v>20 (7)</v>
      </c>
      <c r="G62" s="47" t="str">
        <f>IF(H62&lt;0.0001,"&lt;0.0001",IF(H62&lt;0.001,"&lt;0.001",IF(H62&lt;0.01,"&lt;0.01",ROUND(H62,3))))</f>
        <v>&lt;0.0001</v>
      </c>
      <c r="H62" s="49">
        <f>L39</f>
        <v>1.6510316802959001E-19</v>
      </c>
      <c r="I62" s="48"/>
    </row>
    <row r="63" spans="1:27" x14ac:dyDescent="0.25">
      <c r="A63" t="s">
        <v>26</v>
      </c>
      <c r="B63" s="3" t="s">
        <v>5</v>
      </c>
      <c r="C63" s="47" t="str">
        <f>CONCATENATE(ROUND(D40, 0), " (",ROUND(H40,0),")")</f>
        <v>44 (11)</v>
      </c>
      <c r="D63" s="47" t="str">
        <f>CONCATENATE(ROUND(E40, 0), " (",ROUND(I40,0),")")</f>
        <v>46 (11)</v>
      </c>
      <c r="E63" s="47" t="str">
        <f>CONCATENATE(ROUND(F40, 0), " (",ROUND(J40,0),")")</f>
        <v>48 (12)</v>
      </c>
      <c r="F63" s="47" t="str">
        <f>CONCATENATE(ROUND(G40, 0), " (",ROUND(K40,0),")")</f>
        <v>50 (14)</v>
      </c>
      <c r="G63" s="47" t="str">
        <f>IF(H63&lt;0.0001,"&lt;0.0001",IF(H63&lt;0.001,"&lt;0.001",IF(H63&lt;0.01,"&lt;0.01",ROUND(H63,3))))</f>
        <v>&lt;0.0001</v>
      </c>
      <c r="H63" s="49">
        <f>L40</f>
        <v>3.72793123688149E-26</v>
      </c>
      <c r="I63" s="48"/>
    </row>
    <row r="64" spans="1:27" x14ac:dyDescent="0.25">
      <c r="A64" t="s">
        <v>33</v>
      </c>
      <c r="B64" s="3" t="s">
        <v>34</v>
      </c>
      <c r="C64" s="47" t="str">
        <f>CONCATENATE(ROUND(D41, 0), " (",ROUND(H41,0),")")</f>
        <v>7 (17)</v>
      </c>
      <c r="D64" s="47" t="str">
        <f>CONCATENATE(ROUND(E41, 0), " (",ROUND(I41,0),")")</f>
        <v>6 (14)</v>
      </c>
      <c r="E64" s="47" t="str">
        <f>CONCATENATE(ROUND(F41, 0), " (",ROUND(J41,0),")")</f>
        <v>6 (13)</v>
      </c>
      <c r="F64" s="47" t="str">
        <f>CONCATENATE(ROUND(G41, 0), " (",ROUND(K41,0),")")</f>
        <v>5 (12)</v>
      </c>
      <c r="G64" s="47">
        <f>IF(H64&lt;0.0001,"&lt;0.0001",IF(H64&lt;0.001,"&lt;0.001",IF(H64&lt;0.01,"&lt;0.01",ROUND(H64,3))))</f>
        <v>5.8000000000000003E-2</v>
      </c>
      <c r="H64" s="49">
        <f>L41</f>
        <v>5.7903000498847598E-2</v>
      </c>
      <c r="I64" s="48"/>
    </row>
    <row r="65" spans="1:9" x14ac:dyDescent="0.25">
      <c r="A65" s="6" t="s">
        <v>36</v>
      </c>
      <c r="B65" s="10" t="s">
        <v>35</v>
      </c>
      <c r="C65" s="10" t="str">
        <f t="shared" ref="C65" si="4">CONCATENATE(ROUND(D42, 0), " (",ROUND(H42,0),")")</f>
        <v>17 (11)</v>
      </c>
      <c r="D65" s="10" t="str">
        <f t="shared" ref="D65" si="5">CONCATENATE(ROUND(E42, 0), " (",ROUND(I42,0),")")</f>
        <v>14 (8)</v>
      </c>
      <c r="E65" s="10" t="str">
        <f t="shared" ref="E65" si="6">CONCATENATE(ROUND(F42, 0), " (",ROUND(J42,0),")")</f>
        <v>12 (8)</v>
      </c>
      <c r="F65" s="10" t="str">
        <f t="shared" ref="F65" si="7">CONCATENATE(ROUND(G42, 0), " (",ROUND(K42,0),")")</f>
        <v>11 (7)</v>
      </c>
      <c r="G65" s="10" t="str">
        <f>IF(H65&lt;0.0001,"&lt;0.0001",IF(H65&lt;0.001,"&lt;0.001",IF(H65&lt;0.01,"&lt;0.01",ROUND(H65,3))))</f>
        <v>&lt;0.0001</v>
      </c>
      <c r="H65" s="49">
        <f>L42</f>
        <v>3.7557936039960502E-36</v>
      </c>
      <c r="I65" s="48"/>
    </row>
    <row r="66" spans="1:9" x14ac:dyDescent="0.25">
      <c r="H66" s="48"/>
      <c r="I66" s="48"/>
    </row>
    <row r="67" spans="1:9" x14ac:dyDescent="0.25">
      <c r="H67" s="48"/>
      <c r="I67" s="48"/>
    </row>
    <row r="68" spans="1:9" x14ac:dyDescent="0.25">
      <c r="H68" s="48"/>
      <c r="I68" s="48"/>
    </row>
  </sheetData>
  <phoneticPr fontId="1" type="noConversion"/>
  <pageMargins left="0.7" right="0.7" top="0.75" bottom="0.75" header="0.3" footer="0.3"/>
  <pageSetup orientation="portrait" r:id="rId1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xr2:uid="{B8630206-E012-404C-8CB6-5FB7A7C01591}">
          <x14:colorSeries theme="5"/>
          <x14:colorNegative theme="6"/>
          <x14:colorAxis rgb="FF000000"/>
          <x14:colorMarkers theme="5" tint="-0.249977111117893"/>
          <x14:colorFirst theme="5" tint="-0.249977111117893"/>
          <x14:colorLast theme="5" tint="-0.249977111117893"/>
          <x14:colorHigh theme="5" tint="-0.249977111117893"/>
          <x14:colorLow theme="5" tint="-0.249977111117893"/>
          <x14:sparklines>
            <x14:sparkline>
              <xm:f>Sheet1!D3:G3</xm:f>
              <xm:sqref>N3</xm:sqref>
            </x14:sparkline>
            <x14:sparkline>
              <xm:f>Sheet1!D4:G4</xm:f>
              <xm:sqref>N4</xm:sqref>
            </x14:sparkline>
            <x14:sparkline>
              <xm:f>Sheet1!D5:G5</xm:f>
              <xm:sqref>N5</xm:sqref>
            </x14:sparkline>
            <x14:sparkline>
              <xm:f>Sheet1!D6:G6</xm:f>
              <xm:sqref>N6</xm:sqref>
            </x14:sparkline>
            <x14:sparkline>
              <xm:f>Sheet1!D7:G7</xm:f>
              <xm:sqref>N7</xm:sqref>
            </x14:sparkline>
            <x14:sparkline>
              <xm:f>Sheet1!D8:G8</xm:f>
              <xm:sqref>N8</xm:sqref>
            </x14:sparkline>
            <x14:sparkline>
              <xm:f>Sheet1!D9:G9</xm:f>
              <xm:sqref>N9</xm:sqref>
            </x14:sparkline>
            <x14:sparkline>
              <xm:f>Sheet1!D10:G10</xm:f>
              <xm:sqref>N10</xm:sqref>
            </x14:sparkline>
            <x14:sparkline>
              <xm:f>Sheet1!D11:G11</xm:f>
              <xm:sqref>N11</xm:sqref>
            </x14:sparkline>
            <x14:sparkline>
              <xm:f>Sheet1!D12:G12</xm:f>
              <xm:sqref>N12</xm:sqref>
            </x14:sparkline>
            <x14:sparkline>
              <xm:f>Sheet1!D13:G13</xm:f>
              <xm:sqref>N13</xm:sqref>
            </x14:sparkline>
            <x14:sparkline>
              <xm:f>Sheet1!D14:G14</xm:f>
              <xm:sqref>N14</xm:sqref>
            </x14:sparkline>
            <x14:sparkline>
              <xm:f>Sheet1!D15:G15</xm:f>
              <xm:sqref>N15</xm:sqref>
            </x14:sparkline>
            <x14:sparkline>
              <xm:f>Sheet1!D16:G16</xm:f>
              <xm:sqref>N16</xm:sqref>
            </x14:sparkline>
            <x14:sparkline>
              <xm:f>Sheet1!D17:G17</xm:f>
              <xm:sqref>N17</xm:sqref>
            </x14:sparkline>
            <x14:sparkline>
              <xm:f>Sheet1!D18:G18</xm:f>
              <xm:sqref>N18</xm:sqref>
            </x14:sparkline>
            <x14:sparkline>
              <xm:f>Sheet1!D19:G19</xm:f>
              <xm:sqref>N19</xm:sqref>
            </x14:sparkline>
            <x14:sparkline>
              <xm:f>Sheet1!D20:G20</xm:f>
              <xm:sqref>N20</xm:sqref>
            </x14:sparkline>
          </x14:sparklines>
        </x14:sparklineGroup>
        <x14:sparklineGroup type="column" displayEmptyCellsAs="gap" xr2:uid="{48F4925E-3B91-4E31-9ADB-E7552CAE921D}">
          <x14:colorSeries theme="5"/>
          <x14:colorNegative theme="6"/>
          <x14:colorAxis rgb="FF000000"/>
          <x14:colorMarkers theme="5" tint="-0.249977111117893"/>
          <x14:colorFirst theme="5" tint="-0.249977111117893"/>
          <x14:colorLast theme="5" tint="-0.249977111117893"/>
          <x14:colorHigh theme="5" tint="-0.249977111117893"/>
          <x14:colorLow theme="5" tint="-0.249977111117893"/>
          <x14:sparklines>
            <x14:sparkline>
              <xm:f>Sheet1!D25:G25</xm:f>
              <xm:sqref>N25</xm:sqref>
            </x14:sparkline>
            <x14:sparkline>
              <xm:f>Sheet1!D26:G26</xm:f>
              <xm:sqref>N26</xm:sqref>
            </x14:sparkline>
            <x14:sparkline>
              <xm:f>Sheet1!D27:G27</xm:f>
              <xm:sqref>N27</xm:sqref>
            </x14:sparkline>
            <x14:sparkline>
              <xm:f>Sheet1!D28:G28</xm:f>
              <xm:sqref>N28</xm:sqref>
            </x14:sparkline>
            <x14:sparkline>
              <xm:f>Sheet1!D29:G29</xm:f>
              <xm:sqref>N29</xm:sqref>
            </x14:sparkline>
            <x14:sparkline>
              <xm:f>Sheet1!D30:G30</xm:f>
              <xm:sqref>N30</xm:sqref>
            </x14:sparkline>
            <x14:sparkline>
              <xm:f>Sheet1!D33:G33</xm:f>
              <xm:sqref>N33</xm:sqref>
            </x14:sparkline>
            <x14:sparkline>
              <xm:f>Sheet1!D34:G34</xm:f>
              <xm:sqref>N34</xm:sqref>
            </x14:sparkline>
            <x14:sparkline>
              <xm:f>Sheet1!D35:G35</xm:f>
              <xm:sqref>N35</xm:sqref>
            </x14:sparkline>
            <x14:sparkline>
              <xm:f>Sheet1!D36:G36</xm:f>
              <xm:sqref>N36</xm:sqref>
            </x14:sparkline>
            <x14:sparkline>
              <xm:f>Sheet1!D37:G37</xm:f>
              <xm:sqref>N37</xm:sqref>
            </x14:sparkline>
            <x14:sparkline>
              <xm:f>Sheet1!D38:G38</xm:f>
              <xm:sqref>N38</xm:sqref>
            </x14:sparkline>
            <x14:sparkline>
              <xm:f>Sheet1!D39:G39</xm:f>
              <xm:sqref>N39</xm:sqref>
            </x14:sparkline>
            <x14:sparkline>
              <xm:f>Sheet1!D41:G41</xm:f>
              <xm:sqref>N41</xm:sqref>
            </x14:sparkline>
            <x14:sparkline>
              <xm:f>Sheet1!D40:G40</xm:f>
              <xm:sqref>N40</xm:sqref>
            </x14:sparkline>
            <x14:sparkline>
              <xm:f>Sheet1!D42:G42</xm:f>
              <xm:sqref>N42</xm:sqref>
            </x14:sparkline>
          </x14:sparklines>
        </x14:sparklineGroup>
        <x14:sparklineGroup type="column" displayEmptyCellsAs="gap" xr2:uid="{07FC28DC-BEA2-49E7-857D-B5E552A93230}">
          <x14:colorSeries theme="5"/>
          <x14:colorNegative theme="6"/>
          <x14:colorAxis rgb="FF000000"/>
          <x14:colorMarkers theme="5" tint="-0.249977111117893"/>
          <x14:colorFirst theme="5" tint="-0.249977111117893"/>
          <x14:colorLast theme="5" tint="-0.249977111117893"/>
          <x14:colorHigh theme="5" tint="-0.249977111117893"/>
          <x14:colorLow theme="5" tint="-0.249977111117893"/>
          <x14:sparklines>
            <x14:sparkline>
              <xm:f>Sheet1!D31:G31</xm:f>
              <xm:sqref>N31</xm:sqref>
            </x14:sparkline>
            <x14:sparkline>
              <xm:f>Sheet1!D32:G32</xm:f>
              <xm:sqref>N32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Rie Sadohara</dc:creator>
  <cp:lastModifiedBy>Rie Sadohara</cp:lastModifiedBy>
  <dcterms:created xsi:type="dcterms:W3CDTF">2015-06-05T18:17:20Z</dcterms:created>
  <dcterms:modified xsi:type="dcterms:W3CDTF">2023-05-26T07:45:01Z</dcterms:modified>
</cp:coreProperties>
</file>